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3.xml" ContentType="application/vnd.openxmlformats-officedocument.drawing+xml"/>
  <Override PartName="/xl/charts/chart5.xml" ContentType="application/vnd.openxmlformats-officedocument.drawingml.chart+xml"/>
  <Override PartName="/xl/drawings/drawing4.xml" ContentType="application/vnd.openxmlformats-officedocument.drawing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drawings/drawing5.xml" ContentType="application/vnd.openxmlformats-officedocument.drawing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227"/>
  <workbookPr codeName="ThisWorkbook"/>
  <mc:AlternateContent xmlns:mc="http://schemas.openxmlformats.org/markup-compatibility/2006">
    <mc:Choice Requires="x15">
      <x15ac:absPath xmlns:x15ac="http://schemas.microsoft.com/office/spreadsheetml/2010/11/ac" url="D:\Users\Robert &amp; Bonnie\Documents\Documents\Robert\Astronomy\Variable research\Variables\Bob Nelson\Master workbooks for stars\2024 updates active file\"/>
    </mc:Choice>
  </mc:AlternateContent>
  <xr:revisionPtr revIDLastSave="0" documentId="13_ncr:1_{A490B5D5-8926-4AED-B451-293A456AC451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Active" sheetId="7" r:id="rId1"/>
    <sheet name="Graphs" sheetId="8" r:id="rId2"/>
    <sheet name="A (old)" sheetId="1" r:id="rId3"/>
    <sheet name="A" sheetId="2" r:id="rId4"/>
    <sheet name="A (2)" sheetId="6" r:id="rId5"/>
    <sheet name="BAV" sheetId="3" r:id="rId6"/>
    <sheet name="Zasche" sheetId="5" r:id="rId7"/>
  </sheets>
  <definedNames>
    <definedName name="solver_adj" localSheetId="4" hidden="1">'A (2)'!$AC$8</definedName>
    <definedName name="solver_adj" localSheetId="0" hidden="1">Active!$AC$3:$AC$6</definedName>
    <definedName name="solver_cvg" localSheetId="4" hidden="1">0.0001</definedName>
    <definedName name="solver_cvg" localSheetId="0" hidden="1">0.0001</definedName>
    <definedName name="solver_drv" localSheetId="4" hidden="1">1</definedName>
    <definedName name="solver_drv" localSheetId="0" hidden="1">1</definedName>
    <definedName name="solver_est" localSheetId="4" hidden="1">1</definedName>
    <definedName name="solver_est" localSheetId="0" hidden="1">1</definedName>
    <definedName name="solver_itr" localSheetId="4" hidden="1">100</definedName>
    <definedName name="solver_itr" localSheetId="0" hidden="1">100</definedName>
    <definedName name="solver_lin" localSheetId="4" hidden="1">2</definedName>
    <definedName name="solver_lin" localSheetId="0" hidden="1">2</definedName>
    <definedName name="solver_neg" localSheetId="4" hidden="1">2</definedName>
    <definedName name="solver_neg" localSheetId="0" hidden="1">2</definedName>
    <definedName name="solver_num" localSheetId="4" hidden="1">0</definedName>
    <definedName name="solver_num" localSheetId="0" hidden="1">0</definedName>
    <definedName name="solver_nwt" localSheetId="4" hidden="1">1</definedName>
    <definedName name="solver_nwt" localSheetId="0" hidden="1">1</definedName>
    <definedName name="solver_opt" localSheetId="4" hidden="1">'A (2)'!$AC$11</definedName>
    <definedName name="solver_opt" localSheetId="0" hidden="1">Active!$AC$11</definedName>
    <definedName name="solver_pre" localSheetId="4" hidden="1">0.000001</definedName>
    <definedName name="solver_pre" localSheetId="0" hidden="1">0.000001</definedName>
    <definedName name="solver_scl" localSheetId="4" hidden="1">2</definedName>
    <definedName name="solver_scl" localSheetId="0" hidden="1">2</definedName>
    <definedName name="solver_sho" localSheetId="4" hidden="1">2</definedName>
    <definedName name="solver_sho" localSheetId="0" hidden="1">2</definedName>
    <definedName name="solver_tim" localSheetId="4" hidden="1">100</definedName>
    <definedName name="solver_tim" localSheetId="0" hidden="1">100</definedName>
    <definedName name="solver_tol" localSheetId="4" hidden="1">0.05</definedName>
    <definedName name="solver_tol" localSheetId="0" hidden="1">0.05</definedName>
    <definedName name="solver_typ" localSheetId="4" hidden="1">2</definedName>
    <definedName name="solver_typ" localSheetId="0" hidden="1">2</definedName>
    <definedName name="solver_val" localSheetId="4" hidden="1">0</definedName>
    <definedName name="solver_val" localSheetId="0" hidden="1">0</definedName>
  </definedNames>
  <calcPr calcId="181029"/>
</workbook>
</file>

<file path=xl/calcChain.xml><?xml version="1.0" encoding="utf-8"?>
<calcChain xmlns="http://schemas.openxmlformats.org/spreadsheetml/2006/main">
  <c r="F14" i="7" l="1"/>
  <c r="E305" i="7"/>
  <c r="F305" i="7"/>
  <c r="G305" i="7" s="1"/>
  <c r="Q305" i="7"/>
  <c r="E306" i="7"/>
  <c r="F306" i="7"/>
  <c r="G306" i="7" s="1"/>
  <c r="Q306" i="7"/>
  <c r="Z306" i="7"/>
  <c r="E307" i="7"/>
  <c r="F307" i="7"/>
  <c r="G307" i="7" s="1"/>
  <c r="Q307" i="7"/>
  <c r="AW84" i="7"/>
  <c r="AW85" i="7" s="1"/>
  <c r="AW83" i="7"/>
  <c r="AY83" i="7" s="1"/>
  <c r="BL83" i="7"/>
  <c r="BK83" i="7" s="1"/>
  <c r="AY84" i="7"/>
  <c r="BL84" i="7"/>
  <c r="E299" i="7"/>
  <c r="F299" i="7" s="1"/>
  <c r="Q299" i="7"/>
  <c r="E300" i="7"/>
  <c r="F300" i="7"/>
  <c r="Z300" i="7" s="1"/>
  <c r="Q300" i="7"/>
  <c r="E301" i="7"/>
  <c r="F301" i="7" s="1"/>
  <c r="Q301" i="7"/>
  <c r="E302" i="7"/>
  <c r="F302" i="7"/>
  <c r="G302" i="7" s="1"/>
  <c r="Q302" i="7"/>
  <c r="Z302" i="7"/>
  <c r="E303" i="7"/>
  <c r="F303" i="7" s="1"/>
  <c r="Q303" i="7"/>
  <c r="E304" i="7"/>
  <c r="F304" i="7" s="1"/>
  <c r="Q304" i="7"/>
  <c r="E293" i="7"/>
  <c r="F293" i="7" s="1"/>
  <c r="Q293" i="7"/>
  <c r="E294" i="7"/>
  <c r="F294" i="7"/>
  <c r="Z294" i="7" s="1"/>
  <c r="Q294" i="7"/>
  <c r="E295" i="7"/>
  <c r="F295" i="7" s="1"/>
  <c r="Q295" i="7"/>
  <c r="E296" i="7"/>
  <c r="F296" i="7"/>
  <c r="G296" i="7" s="1"/>
  <c r="Q296" i="7"/>
  <c r="Z296" i="7"/>
  <c r="E297" i="7"/>
  <c r="F297" i="7" s="1"/>
  <c r="Q297" i="7"/>
  <c r="E298" i="7"/>
  <c r="F298" i="7" s="1"/>
  <c r="Q298" i="7"/>
  <c r="E289" i="7"/>
  <c r="F289" i="7"/>
  <c r="G289" i="7"/>
  <c r="E290" i="7"/>
  <c r="F290" i="7"/>
  <c r="G290" i="7"/>
  <c r="E291" i="7"/>
  <c r="F291" i="7"/>
  <c r="G291" i="7"/>
  <c r="E292" i="7"/>
  <c r="F292" i="7"/>
  <c r="Q289" i="7"/>
  <c r="Z289" i="7"/>
  <c r="Q290" i="7"/>
  <c r="Z290" i="7"/>
  <c r="Q291" i="7"/>
  <c r="Z291" i="7"/>
  <c r="AC291" i="7"/>
  <c r="Q292" i="7"/>
  <c r="E277" i="7"/>
  <c r="F277" i="7"/>
  <c r="G277" i="7"/>
  <c r="AC277" i="7"/>
  <c r="J277" i="7"/>
  <c r="E264" i="7"/>
  <c r="F264" i="7"/>
  <c r="G264" i="7"/>
  <c r="E265" i="7"/>
  <c r="F265" i="7"/>
  <c r="G265" i="7"/>
  <c r="E266" i="7"/>
  <c r="F266" i="7"/>
  <c r="G266" i="7"/>
  <c r="E267" i="7"/>
  <c r="F267" i="7"/>
  <c r="G267" i="7"/>
  <c r="E268" i="7"/>
  <c r="F268" i="7"/>
  <c r="G268" i="7"/>
  <c r="E269" i="7"/>
  <c r="F269" i="7"/>
  <c r="G269" i="7"/>
  <c r="E270" i="7"/>
  <c r="F270" i="7"/>
  <c r="G270" i="7"/>
  <c r="E271" i="7"/>
  <c r="F271" i="7"/>
  <c r="G271" i="7"/>
  <c r="E272" i="7"/>
  <c r="F272" i="7"/>
  <c r="G272" i="7"/>
  <c r="E273" i="7"/>
  <c r="F273" i="7"/>
  <c r="G273" i="7"/>
  <c r="E274" i="7"/>
  <c r="F274" i="7"/>
  <c r="G274" i="7"/>
  <c r="E275" i="7"/>
  <c r="F275" i="7"/>
  <c r="G275" i="7"/>
  <c r="E276" i="7"/>
  <c r="F276" i="7"/>
  <c r="G276" i="7"/>
  <c r="E278" i="7"/>
  <c r="F278" i="7"/>
  <c r="G278" i="7"/>
  <c r="E279" i="7"/>
  <c r="F279" i="7"/>
  <c r="G279" i="7"/>
  <c r="E280" i="7"/>
  <c r="F280" i="7"/>
  <c r="G280" i="7"/>
  <c r="E281" i="7"/>
  <c r="F281" i="7"/>
  <c r="G281" i="7"/>
  <c r="E282" i="7"/>
  <c r="F282" i="7"/>
  <c r="G282" i="7"/>
  <c r="E283" i="7"/>
  <c r="F283" i="7"/>
  <c r="G283" i="7"/>
  <c r="E284" i="7"/>
  <c r="F284" i="7"/>
  <c r="Z284" i="7"/>
  <c r="G284" i="7"/>
  <c r="J284" i="7"/>
  <c r="E285" i="7"/>
  <c r="F285" i="7"/>
  <c r="Z285" i="7"/>
  <c r="G285" i="7"/>
  <c r="J285" i="7"/>
  <c r="E286" i="7"/>
  <c r="F286" i="7"/>
  <c r="E287" i="7"/>
  <c r="F287" i="7"/>
  <c r="G287" i="7"/>
  <c r="E288" i="7"/>
  <c r="F288" i="7"/>
  <c r="Z288" i="7"/>
  <c r="G288" i="7"/>
  <c r="Q277" i="7"/>
  <c r="Z277" i="7"/>
  <c r="AF277" i="7"/>
  <c r="Q284" i="7"/>
  <c r="AF284" i="7"/>
  <c r="Q285" i="7"/>
  <c r="AF285" i="7"/>
  <c r="Q286" i="7"/>
  <c r="Q287" i="7"/>
  <c r="Q288" i="7"/>
  <c r="AF288" i="7"/>
  <c r="Q283" i="7"/>
  <c r="E235" i="7"/>
  <c r="F235" i="7"/>
  <c r="G235" i="7"/>
  <c r="E236" i="7"/>
  <c r="F236" i="7"/>
  <c r="G236" i="7"/>
  <c r="E237" i="7"/>
  <c r="F237" i="7"/>
  <c r="G237" i="7"/>
  <c r="E238" i="7"/>
  <c r="F238" i="7"/>
  <c r="G238" i="7"/>
  <c r="E239" i="7"/>
  <c r="F239" i="7"/>
  <c r="G239" i="7"/>
  <c r="E240" i="7"/>
  <c r="F240" i="7"/>
  <c r="G240" i="7"/>
  <c r="E241" i="7"/>
  <c r="F241" i="7"/>
  <c r="G241" i="7"/>
  <c r="E242" i="7"/>
  <c r="F242" i="7"/>
  <c r="G242" i="7"/>
  <c r="E243" i="7"/>
  <c r="F243" i="7"/>
  <c r="G243" i="7"/>
  <c r="E244" i="7"/>
  <c r="F244" i="7"/>
  <c r="G244" i="7"/>
  <c r="E245" i="7"/>
  <c r="F245" i="7"/>
  <c r="G245" i="7"/>
  <c r="E246" i="7"/>
  <c r="F246" i="7"/>
  <c r="G246" i="7"/>
  <c r="E247" i="7"/>
  <c r="F247" i="7"/>
  <c r="G247" i="7"/>
  <c r="E248" i="7"/>
  <c r="F248" i="7"/>
  <c r="G248" i="7"/>
  <c r="E249" i="7"/>
  <c r="F249" i="7"/>
  <c r="G249" i="7"/>
  <c r="E250" i="7"/>
  <c r="F250" i="7"/>
  <c r="G250" i="7"/>
  <c r="E251" i="7"/>
  <c r="F251" i="7"/>
  <c r="G251" i="7"/>
  <c r="E252" i="7"/>
  <c r="F252" i="7"/>
  <c r="G252" i="7"/>
  <c r="E253" i="7"/>
  <c r="F253" i="7"/>
  <c r="G253" i="7"/>
  <c r="E254" i="7"/>
  <c r="F254" i="7"/>
  <c r="G254" i="7"/>
  <c r="E255" i="7"/>
  <c r="F255" i="7"/>
  <c r="G255" i="7"/>
  <c r="E256" i="7"/>
  <c r="F256" i="7"/>
  <c r="G256" i="7"/>
  <c r="E257" i="7"/>
  <c r="F257" i="7"/>
  <c r="G257" i="7"/>
  <c r="E258" i="7"/>
  <c r="F258" i="7"/>
  <c r="G258" i="7"/>
  <c r="E259" i="7"/>
  <c r="F259" i="7"/>
  <c r="G259" i="7"/>
  <c r="E260" i="7"/>
  <c r="F260" i="7"/>
  <c r="G260" i="7"/>
  <c r="E261" i="7"/>
  <c r="F261" i="7"/>
  <c r="G261" i="7"/>
  <c r="E262" i="7"/>
  <c r="F262" i="7"/>
  <c r="G262" i="7"/>
  <c r="E263" i="7"/>
  <c r="F263" i="7"/>
  <c r="G263" i="7"/>
  <c r="D9" i="7"/>
  <c r="C9" i="7"/>
  <c r="Q270" i="7"/>
  <c r="Q272" i="7"/>
  <c r="Q274" i="7"/>
  <c r="Q279" i="7"/>
  <c r="Q269" i="7"/>
  <c r="Q271" i="7"/>
  <c r="Q268" i="7"/>
  <c r="Q273" i="7"/>
  <c r="Q275" i="7"/>
  <c r="Q276" i="7"/>
  <c r="Q280" i="7"/>
  <c r="Q281" i="7"/>
  <c r="Q282" i="7"/>
  <c r="E247" i="2"/>
  <c r="F247" i="2"/>
  <c r="G247" i="2"/>
  <c r="J247" i="2"/>
  <c r="E248" i="2"/>
  <c r="F248" i="2"/>
  <c r="G248" i="2"/>
  <c r="J248" i="2"/>
  <c r="E249" i="2"/>
  <c r="F249" i="2"/>
  <c r="G249" i="2"/>
  <c r="J249" i="2"/>
  <c r="E250" i="2"/>
  <c r="F250" i="2"/>
  <c r="G250" i="2"/>
  <c r="J250" i="2"/>
  <c r="E251" i="2"/>
  <c r="F251" i="2"/>
  <c r="G251" i="2"/>
  <c r="J251" i="2"/>
  <c r="E252" i="2"/>
  <c r="F252" i="2"/>
  <c r="G252" i="2"/>
  <c r="J252" i="2"/>
  <c r="E253" i="2"/>
  <c r="F253" i="2"/>
  <c r="G253" i="2"/>
  <c r="J253" i="2"/>
  <c r="E254" i="2"/>
  <c r="F254" i="2"/>
  <c r="G254" i="2"/>
  <c r="J254" i="2"/>
  <c r="E255" i="2"/>
  <c r="F255" i="2"/>
  <c r="G255" i="2"/>
  <c r="J255" i="2"/>
  <c r="E256" i="2"/>
  <c r="F256" i="2"/>
  <c r="G256" i="2"/>
  <c r="J256" i="2"/>
  <c r="E257" i="2"/>
  <c r="F257" i="2"/>
  <c r="G257" i="2"/>
  <c r="J257" i="2"/>
  <c r="E258" i="2"/>
  <c r="F258" i="2"/>
  <c r="G258" i="2"/>
  <c r="J258" i="2"/>
  <c r="E259" i="2"/>
  <c r="F259" i="2"/>
  <c r="G259" i="2"/>
  <c r="J259" i="2"/>
  <c r="E260" i="2"/>
  <c r="F260" i="2"/>
  <c r="G260" i="2"/>
  <c r="J260" i="2"/>
  <c r="E261" i="2"/>
  <c r="F261" i="2"/>
  <c r="G261" i="2"/>
  <c r="J261" i="2"/>
  <c r="E262" i="2"/>
  <c r="F262" i="2"/>
  <c r="G262" i="2"/>
  <c r="J262" i="2"/>
  <c r="E263" i="2"/>
  <c r="F263" i="2"/>
  <c r="G263" i="2"/>
  <c r="J263" i="2"/>
  <c r="E264" i="2"/>
  <c r="F264" i="2"/>
  <c r="G264" i="2"/>
  <c r="J264" i="2"/>
  <c r="E265" i="2"/>
  <c r="F265" i="2"/>
  <c r="G265" i="2"/>
  <c r="J265" i="2"/>
  <c r="E266" i="2"/>
  <c r="F266" i="2"/>
  <c r="G266" i="2"/>
  <c r="J266" i="2"/>
  <c r="E267" i="2"/>
  <c r="F267" i="2"/>
  <c r="G267" i="2"/>
  <c r="J267" i="2"/>
  <c r="E268" i="2"/>
  <c r="F268" i="2"/>
  <c r="G268" i="2"/>
  <c r="J268" i="2"/>
  <c r="E269" i="2"/>
  <c r="F269" i="2"/>
  <c r="G269" i="2"/>
  <c r="J269" i="2"/>
  <c r="Q247" i="2"/>
  <c r="Q248" i="2"/>
  <c r="Q249" i="2"/>
  <c r="Q250" i="2"/>
  <c r="Q251" i="2"/>
  <c r="Q252" i="2"/>
  <c r="Q253" i="2"/>
  <c r="Q254" i="2"/>
  <c r="Q255" i="2"/>
  <c r="Q256" i="2"/>
  <c r="Q257" i="2"/>
  <c r="Q258" i="2"/>
  <c r="Q259" i="2"/>
  <c r="Q260" i="2"/>
  <c r="Q261" i="2"/>
  <c r="Q262" i="2"/>
  <c r="Q263" i="2"/>
  <c r="Q264" i="2"/>
  <c r="Q265" i="2"/>
  <c r="Q266" i="2"/>
  <c r="Q267" i="2"/>
  <c r="Q268" i="2"/>
  <c r="Q269" i="2"/>
  <c r="E196" i="7"/>
  <c r="F196" i="7"/>
  <c r="G196" i="7"/>
  <c r="J196" i="7"/>
  <c r="E200" i="7"/>
  <c r="F200" i="7"/>
  <c r="G200" i="7"/>
  <c r="J200" i="7"/>
  <c r="E199" i="7"/>
  <c r="F199" i="7"/>
  <c r="G199" i="7"/>
  <c r="J199" i="7"/>
  <c r="E202" i="7"/>
  <c r="F202" i="7"/>
  <c r="G202" i="7"/>
  <c r="E207" i="7"/>
  <c r="F207" i="7"/>
  <c r="G207" i="7"/>
  <c r="J207" i="7"/>
  <c r="E209" i="7"/>
  <c r="F209" i="7"/>
  <c r="G209" i="7"/>
  <c r="J209" i="7"/>
  <c r="E194" i="7"/>
  <c r="F194" i="7"/>
  <c r="G194" i="7"/>
  <c r="J194" i="7"/>
  <c r="E195" i="7"/>
  <c r="F195" i="7"/>
  <c r="G195" i="7"/>
  <c r="E214" i="7"/>
  <c r="F214" i="7"/>
  <c r="G214" i="7"/>
  <c r="J214" i="7"/>
  <c r="E216" i="7"/>
  <c r="F216" i="7"/>
  <c r="G216" i="7"/>
  <c r="J216" i="7"/>
  <c r="E182" i="7"/>
  <c r="F182" i="7"/>
  <c r="G182" i="7"/>
  <c r="J182" i="7"/>
  <c r="E198" i="7"/>
  <c r="F198" i="7"/>
  <c r="G198" i="7"/>
  <c r="E201" i="7"/>
  <c r="F201" i="7"/>
  <c r="G201" i="7"/>
  <c r="J201" i="7"/>
  <c r="E203" i="7"/>
  <c r="F203" i="7"/>
  <c r="G203" i="7"/>
  <c r="J203" i="7"/>
  <c r="E204" i="7"/>
  <c r="F204" i="7"/>
  <c r="G204" i="7"/>
  <c r="J204" i="7"/>
  <c r="E206" i="7"/>
  <c r="F206" i="7"/>
  <c r="G206" i="7"/>
  <c r="E208" i="7"/>
  <c r="F208" i="7"/>
  <c r="G208" i="7"/>
  <c r="J208" i="7"/>
  <c r="E210" i="7"/>
  <c r="F210" i="7"/>
  <c r="G210" i="7"/>
  <c r="J210" i="7"/>
  <c r="E192" i="7"/>
  <c r="F192" i="7"/>
  <c r="G192" i="7"/>
  <c r="J192" i="7"/>
  <c r="E193" i="7"/>
  <c r="F193" i="7"/>
  <c r="G193" i="7"/>
  <c r="E211" i="7"/>
  <c r="F211" i="7"/>
  <c r="G211" i="7"/>
  <c r="J211" i="7"/>
  <c r="E217" i="7"/>
  <c r="F217" i="7"/>
  <c r="G217" i="7"/>
  <c r="J217" i="7"/>
  <c r="E22" i="7"/>
  <c r="F22" i="7"/>
  <c r="G22" i="7"/>
  <c r="E23" i="7"/>
  <c r="F23" i="7"/>
  <c r="G23" i="7"/>
  <c r="E24" i="7"/>
  <c r="F24" i="7"/>
  <c r="G24" i="7"/>
  <c r="E25" i="7"/>
  <c r="F25" i="7"/>
  <c r="G25" i="7"/>
  <c r="E26" i="7"/>
  <c r="F26" i="7"/>
  <c r="G26" i="7"/>
  <c r="E27" i="7"/>
  <c r="F27" i="7"/>
  <c r="G27" i="7"/>
  <c r="E28" i="7"/>
  <c r="F28" i="7"/>
  <c r="G28" i="7"/>
  <c r="E29" i="7"/>
  <c r="F29" i="7"/>
  <c r="G29" i="7"/>
  <c r="E30" i="7"/>
  <c r="F30" i="7"/>
  <c r="G30" i="7"/>
  <c r="E31" i="7"/>
  <c r="F31" i="7"/>
  <c r="G31" i="7"/>
  <c r="E32" i="7"/>
  <c r="F32" i="7"/>
  <c r="G32" i="7"/>
  <c r="E33" i="7"/>
  <c r="F33" i="7"/>
  <c r="G33" i="7"/>
  <c r="E34" i="7"/>
  <c r="F34" i="7"/>
  <c r="G34" i="7"/>
  <c r="E35" i="7"/>
  <c r="F35" i="7"/>
  <c r="G35" i="7"/>
  <c r="E36" i="7"/>
  <c r="F36" i="7"/>
  <c r="G36" i="7"/>
  <c r="E37" i="7"/>
  <c r="F37" i="7"/>
  <c r="G37" i="7"/>
  <c r="E38" i="7"/>
  <c r="F38" i="7"/>
  <c r="G38" i="7"/>
  <c r="E39" i="7"/>
  <c r="F39" i="7"/>
  <c r="G39" i="7"/>
  <c r="E40" i="7"/>
  <c r="F40" i="7"/>
  <c r="G40" i="7"/>
  <c r="E41" i="7"/>
  <c r="F41" i="7"/>
  <c r="G41" i="7"/>
  <c r="E42" i="7"/>
  <c r="F42" i="7"/>
  <c r="G42" i="7"/>
  <c r="E43" i="7"/>
  <c r="F43" i="7"/>
  <c r="G43" i="7"/>
  <c r="E44" i="7"/>
  <c r="F44" i="7"/>
  <c r="G44" i="7"/>
  <c r="E45" i="7"/>
  <c r="F45" i="7"/>
  <c r="G45" i="7"/>
  <c r="E46" i="7"/>
  <c r="F46" i="7"/>
  <c r="G46" i="7"/>
  <c r="E47" i="7"/>
  <c r="F47" i="7"/>
  <c r="G47" i="7"/>
  <c r="E48" i="7"/>
  <c r="F48" i="7"/>
  <c r="G48" i="7"/>
  <c r="E49" i="7"/>
  <c r="F49" i="7"/>
  <c r="G49" i="7"/>
  <c r="E50" i="7"/>
  <c r="F50" i="7"/>
  <c r="G50" i="7"/>
  <c r="E51" i="7"/>
  <c r="F51" i="7"/>
  <c r="G51" i="7"/>
  <c r="E52" i="7"/>
  <c r="F52" i="7"/>
  <c r="G52" i="7"/>
  <c r="E53" i="7"/>
  <c r="F53" i="7"/>
  <c r="G53" i="7"/>
  <c r="E54" i="7"/>
  <c r="F54" i="7"/>
  <c r="G54" i="7"/>
  <c r="E55" i="7"/>
  <c r="F55" i="7"/>
  <c r="G55" i="7"/>
  <c r="E56" i="7"/>
  <c r="F56" i="7"/>
  <c r="G56" i="7"/>
  <c r="E57" i="7"/>
  <c r="F57" i="7"/>
  <c r="G57" i="7"/>
  <c r="E58" i="7"/>
  <c r="F58" i="7"/>
  <c r="G58" i="7"/>
  <c r="E59" i="7"/>
  <c r="F59" i="7"/>
  <c r="G59" i="7"/>
  <c r="E60" i="7"/>
  <c r="F60" i="7"/>
  <c r="G60" i="7"/>
  <c r="E61" i="7"/>
  <c r="F61" i="7"/>
  <c r="G61" i="7"/>
  <c r="E62" i="7"/>
  <c r="F62" i="7"/>
  <c r="G62" i="7"/>
  <c r="E63" i="7"/>
  <c r="F63" i="7"/>
  <c r="G63" i="7"/>
  <c r="E64" i="7"/>
  <c r="F64" i="7"/>
  <c r="G64" i="7"/>
  <c r="E65" i="7"/>
  <c r="F65" i="7"/>
  <c r="G65" i="7"/>
  <c r="E66" i="7"/>
  <c r="F66" i="7"/>
  <c r="G66" i="7"/>
  <c r="E67" i="7"/>
  <c r="F67" i="7"/>
  <c r="G67" i="7"/>
  <c r="E68" i="7"/>
  <c r="F68" i="7"/>
  <c r="G68" i="7"/>
  <c r="E69" i="7"/>
  <c r="F69" i="7"/>
  <c r="G69" i="7"/>
  <c r="E70" i="7"/>
  <c r="F70" i="7"/>
  <c r="E71" i="7"/>
  <c r="F71" i="7"/>
  <c r="G71" i="7"/>
  <c r="E72" i="7"/>
  <c r="F72" i="7"/>
  <c r="G72" i="7"/>
  <c r="E73" i="7"/>
  <c r="F73" i="7"/>
  <c r="G73" i="7"/>
  <c r="E74" i="7"/>
  <c r="F74" i="7"/>
  <c r="G74" i="7"/>
  <c r="E75" i="7"/>
  <c r="F75" i="7"/>
  <c r="G75" i="7"/>
  <c r="E76" i="7"/>
  <c r="F76" i="7"/>
  <c r="G76" i="7"/>
  <c r="E77" i="7"/>
  <c r="F77" i="7"/>
  <c r="G77" i="7"/>
  <c r="E78" i="7"/>
  <c r="F78" i="7"/>
  <c r="G78" i="7"/>
  <c r="E79" i="7"/>
  <c r="F79" i="7"/>
  <c r="G79" i="7"/>
  <c r="E80" i="7"/>
  <c r="F80" i="7"/>
  <c r="G80" i="7"/>
  <c r="E81" i="7"/>
  <c r="F81" i="7"/>
  <c r="G81" i="7"/>
  <c r="E82" i="7"/>
  <c r="F82" i="7"/>
  <c r="G82" i="7"/>
  <c r="E83" i="7"/>
  <c r="F83" i="7"/>
  <c r="G83" i="7"/>
  <c r="E84" i="7"/>
  <c r="F84" i="7"/>
  <c r="G84" i="7"/>
  <c r="E85" i="7"/>
  <c r="F85" i="7"/>
  <c r="G85" i="7"/>
  <c r="E86" i="7"/>
  <c r="F86" i="7"/>
  <c r="G86" i="7"/>
  <c r="E87" i="7"/>
  <c r="F87" i="7"/>
  <c r="G87" i="7"/>
  <c r="E88" i="7"/>
  <c r="F88" i="7"/>
  <c r="G88" i="7"/>
  <c r="E89" i="7"/>
  <c r="F89" i="7"/>
  <c r="G89" i="7"/>
  <c r="E90" i="7"/>
  <c r="F90" i="7"/>
  <c r="G90" i="7"/>
  <c r="E91" i="7"/>
  <c r="F91" i="7"/>
  <c r="E92" i="7"/>
  <c r="F92" i="7"/>
  <c r="G92" i="7"/>
  <c r="E93" i="7"/>
  <c r="F93" i="7"/>
  <c r="G93" i="7"/>
  <c r="E94" i="7"/>
  <c r="F94" i="7"/>
  <c r="G94" i="7"/>
  <c r="E95" i="7"/>
  <c r="F95" i="7"/>
  <c r="G95" i="7"/>
  <c r="E96" i="7"/>
  <c r="F96" i="7"/>
  <c r="G96" i="7"/>
  <c r="E97" i="7"/>
  <c r="F97" i="7"/>
  <c r="G97" i="7"/>
  <c r="E98" i="7"/>
  <c r="F98" i="7"/>
  <c r="G98" i="7"/>
  <c r="E99" i="7"/>
  <c r="F99" i="7"/>
  <c r="G99" i="7"/>
  <c r="E100" i="7"/>
  <c r="F100" i="7"/>
  <c r="G100" i="7"/>
  <c r="E101" i="7"/>
  <c r="F101" i="7"/>
  <c r="G101" i="7"/>
  <c r="E102" i="7"/>
  <c r="F102" i="7"/>
  <c r="G102" i="7"/>
  <c r="E103" i="7"/>
  <c r="F103" i="7"/>
  <c r="G103" i="7"/>
  <c r="E104" i="7"/>
  <c r="F104" i="7"/>
  <c r="G104" i="7"/>
  <c r="E105" i="7"/>
  <c r="F105" i="7"/>
  <c r="E106" i="7"/>
  <c r="F106" i="7"/>
  <c r="G106" i="7"/>
  <c r="E107" i="7"/>
  <c r="F107" i="7"/>
  <c r="G107" i="7"/>
  <c r="E108" i="7"/>
  <c r="F108" i="7"/>
  <c r="G108" i="7"/>
  <c r="E109" i="7"/>
  <c r="F109" i="7"/>
  <c r="G109" i="7"/>
  <c r="E110" i="7"/>
  <c r="F110" i="7"/>
  <c r="G110" i="7"/>
  <c r="E111" i="7"/>
  <c r="F111" i="7"/>
  <c r="G111" i="7"/>
  <c r="E112" i="7"/>
  <c r="F112" i="7"/>
  <c r="G112" i="7"/>
  <c r="E113" i="7"/>
  <c r="F113" i="7"/>
  <c r="G113" i="7"/>
  <c r="E114" i="7"/>
  <c r="F114" i="7"/>
  <c r="G114" i="7"/>
  <c r="E115" i="7"/>
  <c r="F115" i="7"/>
  <c r="E116" i="7"/>
  <c r="F116" i="7"/>
  <c r="G116" i="7"/>
  <c r="E117" i="7"/>
  <c r="F117" i="7"/>
  <c r="G117" i="7"/>
  <c r="E118" i="7"/>
  <c r="F118" i="7"/>
  <c r="G118" i="7"/>
  <c r="E119" i="7"/>
  <c r="F119" i="7"/>
  <c r="G119" i="7"/>
  <c r="E120" i="7"/>
  <c r="F120" i="7"/>
  <c r="G120" i="7"/>
  <c r="E121" i="7"/>
  <c r="F121" i="7"/>
  <c r="E122" i="7"/>
  <c r="F122" i="7"/>
  <c r="G122" i="7"/>
  <c r="E123" i="7"/>
  <c r="F123" i="7"/>
  <c r="G123" i="7"/>
  <c r="E124" i="7"/>
  <c r="F124" i="7"/>
  <c r="G124" i="7"/>
  <c r="E125" i="7"/>
  <c r="F125" i="7"/>
  <c r="G125" i="7"/>
  <c r="E126" i="7"/>
  <c r="F126" i="7"/>
  <c r="G126" i="7"/>
  <c r="E127" i="7"/>
  <c r="F127" i="7"/>
  <c r="G127" i="7"/>
  <c r="E128" i="7"/>
  <c r="F128" i="7"/>
  <c r="G128" i="7"/>
  <c r="E129" i="7"/>
  <c r="F129" i="7"/>
  <c r="G129" i="7"/>
  <c r="E130" i="7"/>
  <c r="F130" i="7"/>
  <c r="G130" i="7"/>
  <c r="E131" i="7"/>
  <c r="F131" i="7"/>
  <c r="E132" i="7"/>
  <c r="F132" i="7"/>
  <c r="G132" i="7"/>
  <c r="E133" i="7"/>
  <c r="F133" i="7"/>
  <c r="G133" i="7"/>
  <c r="E134" i="7"/>
  <c r="F134" i="7"/>
  <c r="G134" i="7"/>
  <c r="E135" i="7"/>
  <c r="F135" i="7"/>
  <c r="G135" i="7"/>
  <c r="E136" i="7"/>
  <c r="F136" i="7"/>
  <c r="G136" i="7"/>
  <c r="E137" i="7"/>
  <c r="F137" i="7"/>
  <c r="E138" i="7"/>
  <c r="F138" i="7"/>
  <c r="G138" i="7"/>
  <c r="E139" i="7"/>
  <c r="F139" i="7"/>
  <c r="G139" i="7"/>
  <c r="E140" i="7"/>
  <c r="F140" i="7"/>
  <c r="G140" i="7"/>
  <c r="E141" i="7"/>
  <c r="F141" i="7"/>
  <c r="G141" i="7"/>
  <c r="E142" i="7"/>
  <c r="F142" i="7"/>
  <c r="G142" i="7"/>
  <c r="E143" i="7"/>
  <c r="F143" i="7"/>
  <c r="G143" i="7"/>
  <c r="E144" i="7"/>
  <c r="F144" i="7"/>
  <c r="G144" i="7"/>
  <c r="E145" i="7"/>
  <c r="F145" i="7"/>
  <c r="G145" i="7"/>
  <c r="E146" i="7"/>
  <c r="F146" i="7"/>
  <c r="G146" i="7"/>
  <c r="E147" i="7"/>
  <c r="F147" i="7"/>
  <c r="E148" i="7"/>
  <c r="F148" i="7"/>
  <c r="G148" i="7"/>
  <c r="E149" i="7"/>
  <c r="F149" i="7"/>
  <c r="G149" i="7"/>
  <c r="E150" i="7"/>
  <c r="F150" i="7"/>
  <c r="G150" i="7"/>
  <c r="E151" i="7"/>
  <c r="F151" i="7"/>
  <c r="G151" i="7"/>
  <c r="E152" i="7"/>
  <c r="F152" i="7"/>
  <c r="G152" i="7"/>
  <c r="E153" i="7"/>
  <c r="F153" i="7"/>
  <c r="E154" i="7"/>
  <c r="F154" i="7"/>
  <c r="G154" i="7"/>
  <c r="E155" i="7"/>
  <c r="F155" i="7"/>
  <c r="G155" i="7"/>
  <c r="E156" i="7"/>
  <c r="F156" i="7"/>
  <c r="G156" i="7"/>
  <c r="E157" i="7"/>
  <c r="F157" i="7"/>
  <c r="G157" i="7"/>
  <c r="E158" i="7"/>
  <c r="F158" i="7"/>
  <c r="G158" i="7"/>
  <c r="E159" i="7"/>
  <c r="F159" i="7"/>
  <c r="G159" i="7"/>
  <c r="E160" i="7"/>
  <c r="F160" i="7"/>
  <c r="G160" i="7"/>
  <c r="E161" i="7"/>
  <c r="F161" i="7"/>
  <c r="G161" i="7"/>
  <c r="E162" i="7"/>
  <c r="F162" i="7"/>
  <c r="G162" i="7"/>
  <c r="E163" i="7"/>
  <c r="F163" i="7"/>
  <c r="E164" i="7"/>
  <c r="F164" i="7"/>
  <c r="G164" i="7"/>
  <c r="E165" i="7"/>
  <c r="F165" i="7"/>
  <c r="G165" i="7"/>
  <c r="E166" i="7"/>
  <c r="F166" i="7"/>
  <c r="G166" i="7"/>
  <c r="E167" i="7"/>
  <c r="F167" i="7"/>
  <c r="G167" i="7"/>
  <c r="E168" i="7"/>
  <c r="F168" i="7"/>
  <c r="G168" i="7"/>
  <c r="E169" i="7"/>
  <c r="F169" i="7"/>
  <c r="E170" i="7"/>
  <c r="F170" i="7"/>
  <c r="G170" i="7"/>
  <c r="E171" i="7"/>
  <c r="F171" i="7"/>
  <c r="G171" i="7"/>
  <c r="E172" i="7"/>
  <c r="F172" i="7"/>
  <c r="G172" i="7"/>
  <c r="E173" i="7"/>
  <c r="F173" i="7"/>
  <c r="G173" i="7"/>
  <c r="E174" i="7"/>
  <c r="F174" i="7"/>
  <c r="G174" i="7"/>
  <c r="E175" i="7"/>
  <c r="F175" i="7"/>
  <c r="G175" i="7"/>
  <c r="E176" i="7"/>
  <c r="F176" i="7"/>
  <c r="G176" i="7"/>
  <c r="E177" i="7"/>
  <c r="F177" i="7"/>
  <c r="G177" i="7"/>
  <c r="E178" i="7"/>
  <c r="F178" i="7"/>
  <c r="G178" i="7"/>
  <c r="E179" i="7"/>
  <c r="F179" i="7"/>
  <c r="G179" i="7"/>
  <c r="E180" i="7"/>
  <c r="F180" i="7"/>
  <c r="G180" i="7"/>
  <c r="E181" i="7"/>
  <c r="F181" i="7"/>
  <c r="G181" i="7"/>
  <c r="E183" i="7"/>
  <c r="F183" i="7"/>
  <c r="G183" i="7"/>
  <c r="E184" i="7"/>
  <c r="F184" i="7"/>
  <c r="E185" i="7"/>
  <c r="F185" i="7"/>
  <c r="G185" i="7"/>
  <c r="E186" i="7"/>
  <c r="F186" i="7"/>
  <c r="G186" i="7"/>
  <c r="E187" i="7"/>
  <c r="F187" i="7"/>
  <c r="G187" i="7"/>
  <c r="E188" i="7"/>
  <c r="F188" i="7"/>
  <c r="G188" i="7"/>
  <c r="E189" i="7"/>
  <c r="F189" i="7"/>
  <c r="G189" i="7"/>
  <c r="E190" i="7"/>
  <c r="F190" i="7"/>
  <c r="G190" i="7"/>
  <c r="E191" i="7"/>
  <c r="F191" i="7"/>
  <c r="G191" i="7"/>
  <c r="E197" i="7"/>
  <c r="F197" i="7"/>
  <c r="G197" i="7"/>
  <c r="E205" i="7"/>
  <c r="F205" i="7"/>
  <c r="E212" i="7"/>
  <c r="F212" i="7"/>
  <c r="G212" i="7"/>
  <c r="E213" i="7"/>
  <c r="F213" i="7"/>
  <c r="G213" i="7"/>
  <c r="E215" i="7"/>
  <c r="F215" i="7"/>
  <c r="G215" i="7"/>
  <c r="E218" i="7"/>
  <c r="F218" i="7"/>
  <c r="G218" i="7"/>
  <c r="E219" i="7"/>
  <c r="F219" i="7"/>
  <c r="E220" i="7"/>
  <c r="F220" i="7"/>
  <c r="G220" i="7"/>
  <c r="E221" i="7"/>
  <c r="F221" i="7"/>
  <c r="G221" i="7"/>
  <c r="E222" i="7"/>
  <c r="F222" i="7"/>
  <c r="G222" i="7"/>
  <c r="E223" i="7"/>
  <c r="F223" i="7"/>
  <c r="G223" i="7"/>
  <c r="E224" i="7"/>
  <c r="F224" i="7"/>
  <c r="G224" i="7"/>
  <c r="E225" i="7"/>
  <c r="F225" i="7"/>
  <c r="G225" i="7"/>
  <c r="E226" i="7"/>
  <c r="F226" i="7"/>
  <c r="G226" i="7"/>
  <c r="E227" i="7"/>
  <c r="F227" i="7"/>
  <c r="G227" i="7"/>
  <c r="E228" i="7"/>
  <c r="F228" i="7"/>
  <c r="G228" i="7"/>
  <c r="E229" i="7"/>
  <c r="F229" i="7"/>
  <c r="G229" i="7"/>
  <c r="E230" i="7"/>
  <c r="F230" i="7"/>
  <c r="G230" i="7"/>
  <c r="E231" i="7"/>
  <c r="F231" i="7"/>
  <c r="E232" i="7"/>
  <c r="F232" i="7"/>
  <c r="G232" i="7"/>
  <c r="E233" i="7"/>
  <c r="F233" i="7"/>
  <c r="G233" i="7"/>
  <c r="E234" i="7"/>
  <c r="F234" i="7"/>
  <c r="Q196" i="7"/>
  <c r="Q200" i="7"/>
  <c r="Q199" i="7"/>
  <c r="J202" i="7"/>
  <c r="Q202" i="7"/>
  <c r="Q207" i="7"/>
  <c r="Q209" i="7"/>
  <c r="Q194" i="7"/>
  <c r="J195" i="7"/>
  <c r="Q195" i="7"/>
  <c r="Q214" i="7"/>
  <c r="Q216" i="7"/>
  <c r="Q182" i="7"/>
  <c r="J198" i="7"/>
  <c r="Q198" i="7"/>
  <c r="Q201" i="7"/>
  <c r="Q203" i="7"/>
  <c r="Q204" i="7"/>
  <c r="J206" i="7"/>
  <c r="Q206" i="7"/>
  <c r="Q208" i="7"/>
  <c r="Q210" i="7"/>
  <c r="Q192" i="7"/>
  <c r="J193" i="7"/>
  <c r="Q193" i="7"/>
  <c r="Q211" i="7"/>
  <c r="Q217" i="7"/>
  <c r="E247" i="6"/>
  <c r="F247" i="6"/>
  <c r="G247" i="6"/>
  <c r="J247" i="6"/>
  <c r="E248" i="6"/>
  <c r="F248" i="6"/>
  <c r="G248" i="6"/>
  <c r="J248" i="6"/>
  <c r="E249" i="6"/>
  <c r="F249" i="6"/>
  <c r="G249" i="6"/>
  <c r="J249" i="6"/>
  <c r="E250" i="6"/>
  <c r="F250" i="6"/>
  <c r="G250" i="6"/>
  <c r="J250" i="6"/>
  <c r="E251" i="6"/>
  <c r="F251" i="6"/>
  <c r="G251" i="6"/>
  <c r="J251" i="6"/>
  <c r="E252" i="6"/>
  <c r="F252" i="6"/>
  <c r="G252" i="6"/>
  <c r="J252" i="6"/>
  <c r="E253" i="6"/>
  <c r="F253" i="6"/>
  <c r="G253" i="6"/>
  <c r="E254" i="6"/>
  <c r="F254" i="6"/>
  <c r="G254" i="6"/>
  <c r="J254" i="6"/>
  <c r="E255" i="6"/>
  <c r="F255" i="6"/>
  <c r="G255" i="6"/>
  <c r="E256" i="6"/>
  <c r="F256" i="6"/>
  <c r="G256" i="6"/>
  <c r="J256" i="6"/>
  <c r="E257" i="6"/>
  <c r="F257" i="6"/>
  <c r="G257" i="6"/>
  <c r="J257" i="6"/>
  <c r="E258" i="6"/>
  <c r="F258" i="6"/>
  <c r="G258" i="6"/>
  <c r="J258" i="6"/>
  <c r="E259" i="6"/>
  <c r="F259" i="6"/>
  <c r="G259" i="6"/>
  <c r="J259" i="6"/>
  <c r="E260" i="6"/>
  <c r="F260" i="6"/>
  <c r="G260" i="6"/>
  <c r="J260" i="6"/>
  <c r="E261" i="6"/>
  <c r="F261" i="6"/>
  <c r="G261" i="6"/>
  <c r="E262" i="6"/>
  <c r="F262" i="6"/>
  <c r="G262" i="6"/>
  <c r="J262" i="6"/>
  <c r="E263" i="6"/>
  <c r="F263" i="6"/>
  <c r="G263" i="6"/>
  <c r="J263" i="6"/>
  <c r="E264" i="6"/>
  <c r="F264" i="6"/>
  <c r="G264" i="6"/>
  <c r="J264" i="6"/>
  <c r="E265" i="6"/>
  <c r="F265" i="6"/>
  <c r="G265" i="6"/>
  <c r="J265" i="6"/>
  <c r="E266" i="6"/>
  <c r="F266" i="6"/>
  <c r="G266" i="6"/>
  <c r="J266" i="6"/>
  <c r="E267" i="6"/>
  <c r="F267" i="6"/>
  <c r="G267" i="6"/>
  <c r="J267" i="6"/>
  <c r="E268" i="6"/>
  <c r="F268" i="6"/>
  <c r="G268" i="6"/>
  <c r="J268" i="6"/>
  <c r="E269" i="6"/>
  <c r="F269" i="6"/>
  <c r="G269" i="6"/>
  <c r="J269" i="6"/>
  <c r="Q247" i="6"/>
  <c r="Q248" i="6"/>
  <c r="Q249" i="6"/>
  <c r="Q250" i="6"/>
  <c r="Q251" i="6"/>
  <c r="Q252" i="6"/>
  <c r="J253" i="6"/>
  <c r="Q253" i="6"/>
  <c r="Q254" i="6"/>
  <c r="J255" i="6"/>
  <c r="Q255" i="6"/>
  <c r="Q256" i="6"/>
  <c r="Q257" i="6"/>
  <c r="Q258" i="6"/>
  <c r="Q259" i="6"/>
  <c r="Q260" i="6"/>
  <c r="J261" i="6"/>
  <c r="Q261" i="6"/>
  <c r="Q262" i="6"/>
  <c r="Q263" i="6"/>
  <c r="Q264" i="6"/>
  <c r="Q265" i="6"/>
  <c r="Q266" i="6"/>
  <c r="Q267" i="6"/>
  <c r="Q268" i="6"/>
  <c r="Q269" i="6"/>
  <c r="E100" i="5"/>
  <c r="AB2" i="7"/>
  <c r="AD2" i="7"/>
  <c r="AB7" i="7"/>
  <c r="AB9" i="7"/>
  <c r="AB6" i="7"/>
  <c r="AB8" i="7"/>
  <c r="AB18" i="7"/>
  <c r="AB10" i="7"/>
  <c r="AB15" i="7"/>
  <c r="AB3" i="7"/>
  <c r="AY2" i="7"/>
  <c r="AB4" i="7"/>
  <c r="AB5" i="7"/>
  <c r="AY5" i="7"/>
  <c r="Z10" i="7"/>
  <c r="AY10" i="7"/>
  <c r="E21" i="7"/>
  <c r="F21" i="7"/>
  <c r="Z21" i="7"/>
  <c r="Z22" i="7"/>
  <c r="Z23" i="7"/>
  <c r="Z24" i="7"/>
  <c r="Z25" i="7"/>
  <c r="Z26" i="7"/>
  <c r="Z27" i="7"/>
  <c r="Z28" i="7"/>
  <c r="Z29" i="7"/>
  <c r="Z30" i="7"/>
  <c r="Z31" i="7"/>
  <c r="Z32" i="7"/>
  <c r="Z33" i="7"/>
  <c r="Z34" i="7"/>
  <c r="Z35" i="7"/>
  <c r="Z36" i="7"/>
  <c r="Z37" i="7"/>
  <c r="Z38" i="7"/>
  <c r="Z39" i="7"/>
  <c r="Z40" i="7"/>
  <c r="Z41" i="7"/>
  <c r="Z42" i="7"/>
  <c r="Z43" i="7"/>
  <c r="Z44" i="7"/>
  <c r="Z45" i="7"/>
  <c r="Z46" i="7"/>
  <c r="Z47" i="7"/>
  <c r="Z48" i="7"/>
  <c r="Z49" i="7"/>
  <c r="Z50" i="7"/>
  <c r="Z51" i="7"/>
  <c r="Z52" i="7"/>
  <c r="Z53" i="7"/>
  <c r="Z54" i="7"/>
  <c r="Z55" i="7"/>
  <c r="Z56" i="7"/>
  <c r="Z57" i="7"/>
  <c r="Z58" i="7"/>
  <c r="Z59" i="7"/>
  <c r="Z60" i="7"/>
  <c r="Z61" i="7"/>
  <c r="Z62" i="7"/>
  <c r="Z63" i="7"/>
  <c r="Z64" i="7"/>
  <c r="Z65" i="7"/>
  <c r="Z66" i="7"/>
  <c r="Z67" i="7"/>
  <c r="Z68" i="7"/>
  <c r="Z69" i="7"/>
  <c r="AU71" i="7"/>
  <c r="Z71" i="7"/>
  <c r="Z72" i="7"/>
  <c r="Z73" i="7"/>
  <c r="Z74" i="7"/>
  <c r="Z75" i="7"/>
  <c r="Z76" i="7"/>
  <c r="Z77" i="7"/>
  <c r="Z78" i="7"/>
  <c r="Z79" i="7"/>
  <c r="Z80" i="7"/>
  <c r="Z82" i="7"/>
  <c r="Z83" i="7"/>
  <c r="Z84" i="7"/>
  <c r="Z85" i="7"/>
  <c r="Z86" i="7"/>
  <c r="AU87" i="7"/>
  <c r="Z87" i="7"/>
  <c r="Z88" i="7"/>
  <c r="Z89" i="7"/>
  <c r="Z90" i="7"/>
  <c r="Z92" i="7"/>
  <c r="Z93" i="7"/>
  <c r="Z94" i="7"/>
  <c r="Z95" i="7"/>
  <c r="Z96" i="7"/>
  <c r="Z97" i="7"/>
  <c r="Z98" i="7"/>
  <c r="Z99" i="7"/>
  <c r="Z100" i="7"/>
  <c r="Z101" i="7"/>
  <c r="Z102" i="7"/>
  <c r="AU103" i="7"/>
  <c r="Z103" i="7"/>
  <c r="Z104" i="7"/>
  <c r="Z106" i="7"/>
  <c r="Z107" i="7"/>
  <c r="Z108" i="7"/>
  <c r="Z109" i="7"/>
  <c r="Z110" i="7"/>
  <c r="Z111" i="7"/>
  <c r="Z112" i="7"/>
  <c r="Z113" i="7"/>
  <c r="Z114" i="7"/>
  <c r="Z116" i="7"/>
  <c r="Z117" i="7"/>
  <c r="Z118" i="7"/>
  <c r="AU119" i="7"/>
  <c r="Z119" i="7"/>
  <c r="Z120" i="7"/>
  <c r="Z122" i="7"/>
  <c r="Z123" i="7"/>
  <c r="Z124" i="7"/>
  <c r="Z125" i="7"/>
  <c r="Z126" i="7"/>
  <c r="Z127" i="7"/>
  <c r="Z128" i="7"/>
  <c r="Z129" i="7"/>
  <c r="Z130" i="7"/>
  <c r="Z132" i="7"/>
  <c r="Z133" i="7"/>
  <c r="Z134" i="7"/>
  <c r="AU135" i="7"/>
  <c r="Z135" i="7"/>
  <c r="Z136" i="7"/>
  <c r="Z138" i="7"/>
  <c r="Z139" i="7"/>
  <c r="Z140" i="7"/>
  <c r="Z141" i="7"/>
  <c r="Z142" i="7"/>
  <c r="Z143" i="7"/>
  <c r="Z144" i="7"/>
  <c r="Z145" i="7"/>
  <c r="Z146" i="7"/>
  <c r="Z148" i="7"/>
  <c r="Z149" i="7"/>
  <c r="Z150" i="7"/>
  <c r="AU151" i="7"/>
  <c r="Z151" i="7"/>
  <c r="Z152" i="7"/>
  <c r="Z154" i="7"/>
  <c r="Z155" i="7"/>
  <c r="Z156" i="7"/>
  <c r="Z157" i="7"/>
  <c r="Z158" i="7"/>
  <c r="Z159" i="7"/>
  <c r="Z160" i="7"/>
  <c r="Z161" i="7"/>
  <c r="Z162" i="7"/>
  <c r="Z164" i="7"/>
  <c r="Z165" i="7"/>
  <c r="Z166" i="7"/>
  <c r="AU167" i="7"/>
  <c r="Z167" i="7"/>
  <c r="Z168" i="7"/>
  <c r="Z170" i="7"/>
  <c r="Z171" i="7"/>
  <c r="Z172" i="7"/>
  <c r="Z173" i="7"/>
  <c r="Z174" i="7"/>
  <c r="Z175" i="7"/>
  <c r="Z176" i="7"/>
  <c r="Z177" i="7"/>
  <c r="Z178" i="7"/>
  <c r="Z179" i="7"/>
  <c r="Z180" i="7"/>
  <c r="Z181" i="7"/>
  <c r="Z182" i="7"/>
  <c r="AU183" i="7"/>
  <c r="Z183" i="7"/>
  <c r="Z185" i="7"/>
  <c r="Z186" i="7"/>
  <c r="Z187" i="7"/>
  <c r="Z188" i="7"/>
  <c r="Z189" i="7"/>
  <c r="Z190" i="7"/>
  <c r="Z191" i="7"/>
  <c r="Z192" i="7"/>
  <c r="Z193" i="7"/>
  <c r="Z194" i="7"/>
  <c r="Z195" i="7"/>
  <c r="Z196" i="7"/>
  <c r="Z197" i="7"/>
  <c r="Z198" i="7"/>
  <c r="AU199" i="7"/>
  <c r="Z199" i="7"/>
  <c r="Z200" i="7"/>
  <c r="Z201" i="7"/>
  <c r="Z202" i="7"/>
  <c r="Z203" i="7"/>
  <c r="Z204" i="7"/>
  <c r="Z206" i="7"/>
  <c r="Z207" i="7"/>
  <c r="Z208" i="7"/>
  <c r="Z209" i="7"/>
  <c r="Z210" i="7"/>
  <c r="Z211" i="7"/>
  <c r="Z212" i="7"/>
  <c r="Z213" i="7"/>
  <c r="Z214" i="7"/>
  <c r="AU215" i="7"/>
  <c r="Z215" i="7"/>
  <c r="Z216" i="7"/>
  <c r="Z217" i="7"/>
  <c r="Z218" i="7"/>
  <c r="Z220" i="7"/>
  <c r="Z221" i="7"/>
  <c r="Z222" i="7"/>
  <c r="Z223" i="7"/>
  <c r="Z224" i="7"/>
  <c r="Z225" i="7"/>
  <c r="Z226" i="7"/>
  <c r="Z227" i="7"/>
  <c r="Z228" i="7"/>
  <c r="Z229" i="7"/>
  <c r="Z230" i="7"/>
  <c r="Z232" i="7"/>
  <c r="Z233" i="7"/>
  <c r="Z235" i="7"/>
  <c r="Z236" i="7"/>
  <c r="Z237" i="7"/>
  <c r="Z238" i="7"/>
  <c r="Z239" i="7"/>
  <c r="Z240" i="7"/>
  <c r="Z241" i="7"/>
  <c r="Z242" i="7"/>
  <c r="Z243" i="7"/>
  <c r="Z244" i="7"/>
  <c r="Z245" i="7"/>
  <c r="Z246" i="7"/>
  <c r="Z247" i="7"/>
  <c r="Z248" i="7"/>
  <c r="Z249" i="7"/>
  <c r="Z250" i="7"/>
  <c r="Z251" i="7"/>
  <c r="Z252" i="7"/>
  <c r="Z253" i="7"/>
  <c r="Z254" i="7"/>
  <c r="Z255" i="7"/>
  <c r="Z256" i="7"/>
  <c r="Z257" i="7"/>
  <c r="Z258" i="7"/>
  <c r="Z259" i="7"/>
  <c r="Z260" i="7"/>
  <c r="Z261" i="7"/>
  <c r="Z262" i="7"/>
  <c r="Z263" i="7"/>
  <c r="Z264" i="7"/>
  <c r="Z265" i="7"/>
  <c r="Z266" i="7"/>
  <c r="Z267" i="7"/>
  <c r="Z278" i="7"/>
  <c r="AY11" i="7"/>
  <c r="AY12" i="7"/>
  <c r="AB13" i="7"/>
  <c r="AY13" i="7"/>
  <c r="AB14" i="7"/>
  <c r="BL14" i="7"/>
  <c r="BK14" i="7"/>
  <c r="AY14" i="7"/>
  <c r="AY15" i="7"/>
  <c r="AB16" i="7"/>
  <c r="BL16" i="7"/>
  <c r="AY16" i="7"/>
  <c r="C17" i="7"/>
  <c r="AB17" i="7"/>
  <c r="AY17" i="7"/>
  <c r="BL18" i="7"/>
  <c r="AY18" i="7"/>
  <c r="AY19" i="7"/>
  <c r="AY20" i="7"/>
  <c r="Q21" i="7"/>
  <c r="AB21" i="7"/>
  <c r="AC21" i="7"/>
  <c r="AD21" i="7"/>
  <c r="AF21" i="7"/>
  <c r="AY21" i="7"/>
  <c r="I22" i="7"/>
  <c r="Q22" i="7"/>
  <c r="AC22" i="7"/>
  <c r="AF22" i="7"/>
  <c r="AY22" i="7"/>
  <c r="I23" i="7"/>
  <c r="Q23" i="7"/>
  <c r="AC23" i="7"/>
  <c r="AF23" i="7"/>
  <c r="AY23" i="7"/>
  <c r="I24" i="7"/>
  <c r="Q24" i="7"/>
  <c r="AC24" i="7"/>
  <c r="AF24" i="7"/>
  <c r="AY24" i="7"/>
  <c r="I25" i="7"/>
  <c r="Q25" i="7"/>
  <c r="AC25" i="7"/>
  <c r="AF25" i="7"/>
  <c r="BL25" i="7"/>
  <c r="AY25" i="7"/>
  <c r="K26" i="7"/>
  <c r="Q26" i="7"/>
  <c r="AC26" i="7"/>
  <c r="AF26" i="7"/>
  <c r="BL26" i="7"/>
  <c r="AY26" i="7"/>
  <c r="K27" i="7"/>
  <c r="Q27" i="7"/>
  <c r="AC27" i="7"/>
  <c r="AF27" i="7"/>
  <c r="AY27" i="7"/>
  <c r="K28" i="7"/>
  <c r="Q28" i="7"/>
  <c r="AC28" i="7"/>
  <c r="AF28" i="7"/>
  <c r="AY28" i="7"/>
  <c r="K29" i="7"/>
  <c r="Q29" i="7"/>
  <c r="AC29" i="7"/>
  <c r="AF29" i="7"/>
  <c r="AY29" i="7"/>
  <c r="K30" i="7"/>
  <c r="Q30" i="7"/>
  <c r="AC30" i="7"/>
  <c r="AF30" i="7"/>
  <c r="AY30" i="7"/>
  <c r="K31" i="7"/>
  <c r="Q31" i="7"/>
  <c r="AC31" i="7"/>
  <c r="AF31" i="7"/>
  <c r="AY31" i="7"/>
  <c r="K32" i="7"/>
  <c r="Q32" i="7"/>
  <c r="AC32" i="7"/>
  <c r="AF32" i="7"/>
  <c r="AY32" i="7"/>
  <c r="K33" i="7"/>
  <c r="Q33" i="7"/>
  <c r="AC33" i="7"/>
  <c r="AF33" i="7"/>
  <c r="AY33" i="7"/>
  <c r="K34" i="7"/>
  <c r="Q34" i="7"/>
  <c r="AC34" i="7"/>
  <c r="AF34" i="7"/>
  <c r="AY34" i="7"/>
  <c r="K35" i="7"/>
  <c r="Q35" i="7"/>
  <c r="AC35" i="7"/>
  <c r="AF35" i="7"/>
  <c r="AY35" i="7"/>
  <c r="K36" i="7"/>
  <c r="Q36" i="7"/>
  <c r="AC36" i="7"/>
  <c r="AF36" i="7"/>
  <c r="AY36" i="7"/>
  <c r="K37" i="7"/>
  <c r="Q37" i="7"/>
  <c r="AC37" i="7"/>
  <c r="AF37" i="7"/>
  <c r="AY37" i="7"/>
  <c r="K38" i="7"/>
  <c r="Q38" i="7"/>
  <c r="AC38" i="7"/>
  <c r="AF38" i="7"/>
  <c r="AY38" i="7"/>
  <c r="K39" i="7"/>
  <c r="Q39" i="7"/>
  <c r="AC39" i="7"/>
  <c r="AF39" i="7"/>
  <c r="AY39" i="7"/>
  <c r="K40" i="7"/>
  <c r="Q40" i="7"/>
  <c r="AC40" i="7"/>
  <c r="AF40" i="7"/>
  <c r="AY40" i="7"/>
  <c r="K41" i="7"/>
  <c r="Q41" i="7"/>
  <c r="AC41" i="7"/>
  <c r="AF41" i="7"/>
  <c r="AY41" i="7"/>
  <c r="K42" i="7"/>
  <c r="Q42" i="7"/>
  <c r="AC42" i="7"/>
  <c r="AF42" i="7"/>
  <c r="AY42" i="7"/>
  <c r="K43" i="7"/>
  <c r="Q43" i="7"/>
  <c r="AC43" i="7"/>
  <c r="AF43" i="7"/>
  <c r="AY43" i="7"/>
  <c r="K44" i="7"/>
  <c r="Q44" i="7"/>
  <c r="AC44" i="7"/>
  <c r="AF44" i="7"/>
  <c r="AY44" i="7"/>
  <c r="K45" i="7"/>
  <c r="Q45" i="7"/>
  <c r="AC45" i="7"/>
  <c r="AF45" i="7"/>
  <c r="AY45" i="7"/>
  <c r="K46" i="7"/>
  <c r="Q46" i="7"/>
  <c r="AC46" i="7"/>
  <c r="AF46" i="7"/>
  <c r="AY46" i="7"/>
  <c r="K47" i="7"/>
  <c r="Q47" i="7"/>
  <c r="AC47" i="7"/>
  <c r="AF47" i="7"/>
  <c r="AY47" i="7"/>
  <c r="K48" i="7"/>
  <c r="Q48" i="7"/>
  <c r="AC48" i="7"/>
  <c r="AF48" i="7"/>
  <c r="AY48" i="7"/>
  <c r="K49" i="7"/>
  <c r="Q49" i="7"/>
  <c r="AC49" i="7"/>
  <c r="AF49" i="7"/>
  <c r="BL49" i="7"/>
  <c r="AY49" i="7"/>
  <c r="K50" i="7"/>
  <c r="Q50" i="7"/>
  <c r="AC50" i="7"/>
  <c r="AF50" i="7"/>
  <c r="AY50" i="7"/>
  <c r="K51" i="7"/>
  <c r="Q51" i="7"/>
  <c r="AC51" i="7"/>
  <c r="AF51" i="7"/>
  <c r="AY51" i="7"/>
  <c r="K52" i="7"/>
  <c r="Q52" i="7"/>
  <c r="AC52" i="7"/>
  <c r="AF52" i="7"/>
  <c r="AY52" i="7"/>
  <c r="K53" i="7"/>
  <c r="Q53" i="7"/>
  <c r="AC53" i="7"/>
  <c r="AF53" i="7"/>
  <c r="AY53" i="7"/>
  <c r="K54" i="7"/>
  <c r="Q54" i="7"/>
  <c r="AC54" i="7"/>
  <c r="AF54" i="7"/>
  <c r="AY54" i="7"/>
  <c r="K55" i="7"/>
  <c r="Q55" i="7"/>
  <c r="AC55" i="7"/>
  <c r="AF55" i="7"/>
  <c r="BL55" i="7"/>
  <c r="AY55" i="7"/>
  <c r="K56" i="7"/>
  <c r="Q56" i="7"/>
  <c r="AC56" i="7"/>
  <c r="AF56" i="7"/>
  <c r="AY56" i="7"/>
  <c r="K57" i="7"/>
  <c r="Q57" i="7"/>
  <c r="AC57" i="7"/>
  <c r="AF57" i="7"/>
  <c r="AY57" i="7"/>
  <c r="K58" i="7"/>
  <c r="Q58" i="7"/>
  <c r="AC58" i="7"/>
  <c r="AF58" i="7"/>
  <c r="AY58" i="7"/>
  <c r="K59" i="7"/>
  <c r="Q59" i="7"/>
  <c r="AC59" i="7"/>
  <c r="AF59" i="7"/>
  <c r="AY59" i="7"/>
  <c r="K60" i="7"/>
  <c r="Q60" i="7"/>
  <c r="AC60" i="7"/>
  <c r="AF60" i="7"/>
  <c r="AY60" i="7"/>
  <c r="K61" i="7"/>
  <c r="Q61" i="7"/>
  <c r="AC61" i="7"/>
  <c r="AF61" i="7"/>
  <c r="BL61" i="7"/>
  <c r="AY61" i="7"/>
  <c r="K62" i="7"/>
  <c r="Q62" i="7"/>
  <c r="AC62" i="7"/>
  <c r="AF62" i="7"/>
  <c r="AY62" i="7"/>
  <c r="K63" i="7"/>
  <c r="Q63" i="7"/>
  <c r="AC63" i="7"/>
  <c r="AF63" i="7"/>
  <c r="AY63" i="7"/>
  <c r="K64" i="7"/>
  <c r="Q64" i="7"/>
  <c r="AC64" i="7"/>
  <c r="AF64" i="7"/>
  <c r="AY64" i="7"/>
  <c r="K65" i="7"/>
  <c r="Q65" i="7"/>
  <c r="AC65" i="7"/>
  <c r="AF65" i="7"/>
  <c r="AY65" i="7"/>
  <c r="K66" i="7"/>
  <c r="Q66" i="7"/>
  <c r="AC66" i="7"/>
  <c r="AF66" i="7"/>
  <c r="BL66" i="7"/>
  <c r="AY66" i="7"/>
  <c r="K67" i="7"/>
  <c r="Q67" i="7"/>
  <c r="AC67" i="7"/>
  <c r="AF67" i="7"/>
  <c r="AY67" i="7"/>
  <c r="K68" i="7"/>
  <c r="Q68" i="7"/>
  <c r="AC68" i="7"/>
  <c r="AF68" i="7"/>
  <c r="AY68" i="7"/>
  <c r="K69" i="7"/>
  <c r="Q69" i="7"/>
  <c r="AC69" i="7"/>
  <c r="AF69" i="7"/>
  <c r="AY69" i="7"/>
  <c r="Q70" i="7"/>
  <c r="AY70" i="7"/>
  <c r="K71" i="7"/>
  <c r="Q71" i="7"/>
  <c r="AC71" i="7"/>
  <c r="AF71" i="7"/>
  <c r="AY71" i="7"/>
  <c r="K72" i="7"/>
  <c r="Q72" i="7"/>
  <c r="AC72" i="7"/>
  <c r="AF72" i="7"/>
  <c r="AY72" i="7"/>
  <c r="K73" i="7"/>
  <c r="Q73" i="7"/>
  <c r="AC73" i="7"/>
  <c r="AF73" i="7"/>
  <c r="AY73" i="7"/>
  <c r="K74" i="7"/>
  <c r="Q74" i="7"/>
  <c r="AC74" i="7"/>
  <c r="AF74" i="7"/>
  <c r="AY74" i="7"/>
  <c r="K75" i="7"/>
  <c r="Q75" i="7"/>
  <c r="AC75" i="7"/>
  <c r="AF75" i="7"/>
  <c r="AY75" i="7"/>
  <c r="K76" i="7"/>
  <c r="Q76" i="7"/>
  <c r="AC76" i="7"/>
  <c r="AF76" i="7"/>
  <c r="AY76" i="7"/>
  <c r="K77" i="7"/>
  <c r="Q77" i="7"/>
  <c r="AC77" i="7"/>
  <c r="AF77" i="7"/>
  <c r="AY77" i="7"/>
  <c r="K78" i="7"/>
  <c r="Q78" i="7"/>
  <c r="AC78" i="7"/>
  <c r="AF78" i="7"/>
  <c r="AY78" i="7"/>
  <c r="K79" i="7"/>
  <c r="Q79" i="7"/>
  <c r="AC79" i="7"/>
  <c r="AF79" i="7"/>
  <c r="AY79" i="7"/>
  <c r="K80" i="7"/>
  <c r="Q80" i="7"/>
  <c r="AC80" i="7"/>
  <c r="AF80" i="7"/>
  <c r="AY80" i="7"/>
  <c r="Q81" i="7"/>
  <c r="AY81" i="7"/>
  <c r="K82" i="7"/>
  <c r="Q82" i="7"/>
  <c r="AC82" i="7"/>
  <c r="AF82" i="7"/>
  <c r="AY82" i="7"/>
  <c r="K83" i="7"/>
  <c r="Q83" i="7"/>
  <c r="AC83" i="7"/>
  <c r="AF83" i="7"/>
  <c r="K84" i="7"/>
  <c r="Q84" i="7"/>
  <c r="AC84" i="7"/>
  <c r="AF84" i="7"/>
  <c r="K85" i="7"/>
  <c r="Q85" i="7"/>
  <c r="AC85" i="7"/>
  <c r="AF85" i="7"/>
  <c r="K86" i="7"/>
  <c r="Q86" i="7"/>
  <c r="AC86" i="7"/>
  <c r="AF86" i="7"/>
  <c r="K87" i="7"/>
  <c r="Q87" i="7"/>
  <c r="AC87" i="7"/>
  <c r="AF87" i="7"/>
  <c r="K88" i="7"/>
  <c r="Q88" i="7"/>
  <c r="AC88" i="7"/>
  <c r="AF88" i="7"/>
  <c r="K89" i="7"/>
  <c r="Q89" i="7"/>
  <c r="AC89" i="7"/>
  <c r="AF89" i="7"/>
  <c r="K90" i="7"/>
  <c r="Q90" i="7"/>
  <c r="AC90" i="7"/>
  <c r="AF90" i="7"/>
  <c r="Q91" i="7"/>
  <c r="K92" i="7"/>
  <c r="Q92" i="7"/>
  <c r="AC92" i="7"/>
  <c r="AF92" i="7"/>
  <c r="K93" i="7"/>
  <c r="Q93" i="7"/>
  <c r="AC93" i="7"/>
  <c r="AF93" i="7"/>
  <c r="K94" i="7"/>
  <c r="Q94" i="7"/>
  <c r="AC94" i="7"/>
  <c r="AF94" i="7"/>
  <c r="K95" i="7"/>
  <c r="Q95" i="7"/>
  <c r="AC95" i="7"/>
  <c r="AF95" i="7"/>
  <c r="K96" i="7"/>
  <c r="Q96" i="7"/>
  <c r="AC96" i="7"/>
  <c r="AF96" i="7"/>
  <c r="K97" i="7"/>
  <c r="Q97" i="7"/>
  <c r="AC97" i="7"/>
  <c r="AF97" i="7"/>
  <c r="K98" i="7"/>
  <c r="Q98" i="7"/>
  <c r="AC98" i="7"/>
  <c r="AF98" i="7"/>
  <c r="K99" i="7"/>
  <c r="Q99" i="7"/>
  <c r="AC99" i="7"/>
  <c r="AF99" i="7"/>
  <c r="K100" i="7"/>
  <c r="Q100" i="7"/>
  <c r="AC100" i="7"/>
  <c r="AF100" i="7"/>
  <c r="Q101" i="7"/>
  <c r="AC101" i="7"/>
  <c r="K102" i="7"/>
  <c r="Q102" i="7"/>
  <c r="AC102" i="7"/>
  <c r="AF102" i="7"/>
  <c r="K103" i="7"/>
  <c r="Q103" i="7"/>
  <c r="AC103" i="7"/>
  <c r="AF103" i="7"/>
  <c r="K104" i="7"/>
  <c r="Q104" i="7"/>
  <c r="AC104" i="7"/>
  <c r="AF104" i="7"/>
  <c r="Q105" i="7"/>
  <c r="K106" i="7"/>
  <c r="Q106" i="7"/>
  <c r="AC106" i="7"/>
  <c r="AF106" i="7"/>
  <c r="K107" i="7"/>
  <c r="Q107" i="7"/>
  <c r="AC107" i="7"/>
  <c r="AF107" i="7"/>
  <c r="K108" i="7"/>
  <c r="Q108" i="7"/>
  <c r="AC108" i="7"/>
  <c r="AF108" i="7"/>
  <c r="K109" i="7"/>
  <c r="Q109" i="7"/>
  <c r="AC109" i="7"/>
  <c r="AF109" i="7"/>
  <c r="K110" i="7"/>
  <c r="Q110" i="7"/>
  <c r="AC110" i="7"/>
  <c r="AF110" i="7"/>
  <c r="K111" i="7"/>
  <c r="Q111" i="7"/>
  <c r="AC111" i="7"/>
  <c r="AF111" i="7"/>
  <c r="K112" i="7"/>
  <c r="Q112" i="7"/>
  <c r="AC112" i="7"/>
  <c r="AF112" i="7"/>
  <c r="K113" i="7"/>
  <c r="Q113" i="7"/>
  <c r="AC113" i="7"/>
  <c r="AF113" i="7"/>
  <c r="K114" i="7"/>
  <c r="Q114" i="7"/>
  <c r="AC114" i="7"/>
  <c r="AF114" i="7"/>
  <c r="Q115" i="7"/>
  <c r="K116" i="7"/>
  <c r="Q116" i="7"/>
  <c r="AC116" i="7"/>
  <c r="AF116" i="7"/>
  <c r="K117" i="7"/>
  <c r="Q117" i="7"/>
  <c r="AC117" i="7"/>
  <c r="AF117" i="7"/>
  <c r="K118" i="7"/>
  <c r="Q118" i="7"/>
  <c r="AC118" i="7"/>
  <c r="AF118" i="7"/>
  <c r="K119" i="7"/>
  <c r="Q119" i="7"/>
  <c r="AC119" i="7"/>
  <c r="AF119" i="7"/>
  <c r="K120" i="7"/>
  <c r="Q120" i="7"/>
  <c r="AC120" i="7"/>
  <c r="AF120" i="7"/>
  <c r="Q121" i="7"/>
  <c r="K122" i="7"/>
  <c r="Q122" i="7"/>
  <c r="AC122" i="7"/>
  <c r="AF122" i="7"/>
  <c r="K123" i="7"/>
  <c r="Q123" i="7"/>
  <c r="AC123" i="7"/>
  <c r="AF123" i="7"/>
  <c r="K124" i="7"/>
  <c r="Q124" i="7"/>
  <c r="AC124" i="7"/>
  <c r="AF124" i="7"/>
  <c r="K125" i="7"/>
  <c r="Q125" i="7"/>
  <c r="AC125" i="7"/>
  <c r="AF125" i="7"/>
  <c r="K126" i="7"/>
  <c r="Q126" i="7"/>
  <c r="AC126" i="7"/>
  <c r="AF126" i="7"/>
  <c r="K127" i="7"/>
  <c r="Q127" i="7"/>
  <c r="AC127" i="7"/>
  <c r="AF127" i="7"/>
  <c r="K128" i="7"/>
  <c r="Q128" i="7"/>
  <c r="AC128" i="7"/>
  <c r="AF128" i="7"/>
  <c r="K129" i="7"/>
  <c r="Q129" i="7"/>
  <c r="AC129" i="7"/>
  <c r="AF129" i="7"/>
  <c r="K130" i="7"/>
  <c r="Q130" i="7"/>
  <c r="AC130" i="7"/>
  <c r="AF130" i="7"/>
  <c r="Q131" i="7"/>
  <c r="K132" i="7"/>
  <c r="Q132" i="7"/>
  <c r="AC132" i="7"/>
  <c r="AF132" i="7"/>
  <c r="K133" i="7"/>
  <c r="Q133" i="7"/>
  <c r="AC133" i="7"/>
  <c r="AF133" i="7"/>
  <c r="K134" i="7"/>
  <c r="Q134" i="7"/>
  <c r="AC134" i="7"/>
  <c r="AF134" i="7"/>
  <c r="K135" i="7"/>
  <c r="Q135" i="7"/>
  <c r="AC135" i="7"/>
  <c r="AF135" i="7"/>
  <c r="K136" i="7"/>
  <c r="Q136" i="7"/>
  <c r="AC136" i="7"/>
  <c r="AF136" i="7"/>
  <c r="Q137" i="7"/>
  <c r="K138" i="7"/>
  <c r="Q138" i="7"/>
  <c r="AC138" i="7"/>
  <c r="AF138" i="7"/>
  <c r="K139" i="7"/>
  <c r="Q139" i="7"/>
  <c r="AC139" i="7"/>
  <c r="AF139" i="7"/>
  <c r="K140" i="7"/>
  <c r="Q140" i="7"/>
  <c r="AC140" i="7"/>
  <c r="AF140" i="7"/>
  <c r="K141" i="7"/>
  <c r="Q141" i="7"/>
  <c r="AC141" i="7"/>
  <c r="AF141" i="7"/>
  <c r="K142" i="7"/>
  <c r="Q142" i="7"/>
  <c r="AC142" i="7"/>
  <c r="AF142" i="7"/>
  <c r="K143" i="7"/>
  <c r="Q143" i="7"/>
  <c r="AC143" i="7"/>
  <c r="AF143" i="7"/>
  <c r="K144" i="7"/>
  <c r="Q144" i="7"/>
  <c r="AC144" i="7"/>
  <c r="AF144" i="7"/>
  <c r="K145" i="7"/>
  <c r="Q145" i="7"/>
  <c r="AC145" i="7"/>
  <c r="AF145" i="7"/>
  <c r="K146" i="7"/>
  <c r="Q146" i="7"/>
  <c r="AC146" i="7"/>
  <c r="AF146" i="7"/>
  <c r="Q147" i="7"/>
  <c r="K148" i="7"/>
  <c r="Q148" i="7"/>
  <c r="AC148" i="7"/>
  <c r="AF148" i="7"/>
  <c r="K149" i="7"/>
  <c r="Q149" i="7"/>
  <c r="AC149" i="7"/>
  <c r="AF149" i="7"/>
  <c r="K150" i="7"/>
  <c r="Q150" i="7"/>
  <c r="AC150" i="7"/>
  <c r="AF150" i="7"/>
  <c r="K151" i="7"/>
  <c r="Q151" i="7"/>
  <c r="AC151" i="7"/>
  <c r="AF151" i="7"/>
  <c r="K152" i="7"/>
  <c r="Q152" i="7"/>
  <c r="AC152" i="7"/>
  <c r="AF152" i="7"/>
  <c r="Q153" i="7"/>
  <c r="K154" i="7"/>
  <c r="Q154" i="7"/>
  <c r="AC154" i="7"/>
  <c r="AF154" i="7"/>
  <c r="K155" i="7"/>
  <c r="Q155" i="7"/>
  <c r="AC155" i="7"/>
  <c r="AF155" i="7"/>
  <c r="K156" i="7"/>
  <c r="Q156" i="7"/>
  <c r="AC156" i="7"/>
  <c r="AF156" i="7"/>
  <c r="K157" i="7"/>
  <c r="Q157" i="7"/>
  <c r="AC157" i="7"/>
  <c r="AF157" i="7"/>
  <c r="K158" i="7"/>
  <c r="Q158" i="7"/>
  <c r="AC158" i="7"/>
  <c r="AF158" i="7"/>
  <c r="K159" i="7"/>
  <c r="Q159" i="7"/>
  <c r="AC159" i="7"/>
  <c r="AF159" i="7"/>
  <c r="K160" i="7"/>
  <c r="Q160" i="7"/>
  <c r="AC160" i="7"/>
  <c r="AF160" i="7"/>
  <c r="K161" i="7"/>
  <c r="Q161" i="7"/>
  <c r="AC161" i="7"/>
  <c r="AF161" i="7"/>
  <c r="K162" i="7"/>
  <c r="Q162" i="7"/>
  <c r="AC162" i="7"/>
  <c r="AF162" i="7"/>
  <c r="Q163" i="7"/>
  <c r="K164" i="7"/>
  <c r="Q164" i="7"/>
  <c r="AC164" i="7"/>
  <c r="AF164" i="7"/>
  <c r="K165" i="7"/>
  <c r="Q165" i="7"/>
  <c r="AC165" i="7"/>
  <c r="AF165" i="7"/>
  <c r="K166" i="7"/>
  <c r="Q166" i="7"/>
  <c r="AC166" i="7"/>
  <c r="AF166" i="7"/>
  <c r="K167" i="7"/>
  <c r="Q167" i="7"/>
  <c r="AC167" i="7"/>
  <c r="AF167" i="7"/>
  <c r="K168" i="7"/>
  <c r="Q168" i="7"/>
  <c r="AC168" i="7"/>
  <c r="AF168" i="7"/>
  <c r="Q169" i="7"/>
  <c r="K170" i="7"/>
  <c r="Q170" i="7"/>
  <c r="AC170" i="7"/>
  <c r="AF170" i="7"/>
  <c r="K171" i="7"/>
  <c r="Q171" i="7"/>
  <c r="AC171" i="7"/>
  <c r="AF171" i="7"/>
  <c r="K172" i="7"/>
  <c r="Q172" i="7"/>
  <c r="AC172" i="7"/>
  <c r="AF172" i="7"/>
  <c r="K173" i="7"/>
  <c r="Q173" i="7"/>
  <c r="AC173" i="7"/>
  <c r="AF173" i="7"/>
  <c r="K174" i="7"/>
  <c r="Q174" i="7"/>
  <c r="AC174" i="7"/>
  <c r="AF174" i="7"/>
  <c r="K175" i="7"/>
  <c r="Q175" i="7"/>
  <c r="AC175" i="7"/>
  <c r="AF175" i="7"/>
  <c r="K176" i="7"/>
  <c r="Q176" i="7"/>
  <c r="AC176" i="7"/>
  <c r="AF176" i="7"/>
  <c r="K177" i="7"/>
  <c r="Q177" i="7"/>
  <c r="AC177" i="7"/>
  <c r="AF177" i="7"/>
  <c r="Q178" i="7"/>
  <c r="AF178" i="7"/>
  <c r="Q179" i="7"/>
  <c r="AC179" i="7"/>
  <c r="K180" i="7"/>
  <c r="Q180" i="7"/>
  <c r="AC180" i="7"/>
  <c r="AF180" i="7"/>
  <c r="K181" i="7"/>
  <c r="Q181" i="7"/>
  <c r="AC181" i="7"/>
  <c r="AF181" i="7"/>
  <c r="K183" i="7"/>
  <c r="Q183" i="7"/>
  <c r="AC182" i="7"/>
  <c r="AF182" i="7"/>
  <c r="Q184" i="7"/>
  <c r="AC183" i="7"/>
  <c r="AF183" i="7"/>
  <c r="J185" i="7"/>
  <c r="Q185" i="7"/>
  <c r="K186" i="7"/>
  <c r="Q186" i="7"/>
  <c r="AC185" i="7"/>
  <c r="AF185" i="7"/>
  <c r="Q187" i="7"/>
  <c r="AC186" i="7"/>
  <c r="AF186" i="7"/>
  <c r="Q188" i="7"/>
  <c r="AC187" i="7"/>
  <c r="J189" i="7"/>
  <c r="Q189" i="7"/>
  <c r="AF188" i="7"/>
  <c r="K190" i="7"/>
  <c r="Q190" i="7"/>
  <c r="AC189" i="7"/>
  <c r="AF189" i="7"/>
  <c r="K191" i="7"/>
  <c r="Q191" i="7"/>
  <c r="AC190" i="7"/>
  <c r="AF190" i="7"/>
  <c r="K197" i="7"/>
  <c r="Q197" i="7"/>
  <c r="AC191" i="7"/>
  <c r="AF191" i="7"/>
  <c r="Q205" i="7"/>
  <c r="K212" i="7"/>
  <c r="Q212" i="7"/>
  <c r="AC192" i="7"/>
  <c r="AF192" i="7"/>
  <c r="Q213" i="7"/>
  <c r="AC193" i="7"/>
  <c r="AF193" i="7"/>
  <c r="Q215" i="7"/>
  <c r="AC194" i="7"/>
  <c r="AF194" i="7"/>
  <c r="K218" i="7"/>
  <c r="Q218" i="7"/>
  <c r="AC195" i="7"/>
  <c r="AF195" i="7"/>
  <c r="Q219" i="7"/>
  <c r="AC196" i="7"/>
  <c r="AF196" i="7"/>
  <c r="K220" i="7"/>
  <c r="Q220" i="7"/>
  <c r="AC197" i="7"/>
  <c r="AF197" i="7"/>
  <c r="K221" i="7"/>
  <c r="Q221" i="7"/>
  <c r="AC198" i="7"/>
  <c r="AF198" i="7"/>
  <c r="K222" i="7"/>
  <c r="Q222" i="7"/>
  <c r="AC199" i="7"/>
  <c r="AF199" i="7"/>
  <c r="K223" i="7"/>
  <c r="Q223" i="7"/>
  <c r="AC200" i="7"/>
  <c r="AF200" i="7"/>
  <c r="K224" i="7"/>
  <c r="Q224" i="7"/>
  <c r="AC201" i="7"/>
  <c r="AF201" i="7"/>
  <c r="Q225" i="7"/>
  <c r="AC202" i="7"/>
  <c r="AF202" i="7"/>
  <c r="K226" i="7"/>
  <c r="Q226" i="7"/>
  <c r="AC203" i="7"/>
  <c r="AF203" i="7"/>
  <c r="Q227" i="7"/>
  <c r="AC204" i="7"/>
  <c r="AF204" i="7"/>
  <c r="K228" i="7"/>
  <c r="Q228" i="7"/>
  <c r="K229" i="7"/>
  <c r="Q229" i="7"/>
  <c r="AC206" i="7"/>
  <c r="AF206" i="7"/>
  <c r="K230" i="7"/>
  <c r="Q230" i="7"/>
  <c r="AC207" i="7"/>
  <c r="AF207" i="7"/>
  <c r="Q231" i="7"/>
  <c r="AC208" i="7"/>
  <c r="AF208" i="7"/>
  <c r="K232" i="7"/>
  <c r="Q232" i="7"/>
  <c r="AC209" i="7"/>
  <c r="AF209" i="7"/>
  <c r="K233" i="7"/>
  <c r="Q233" i="7"/>
  <c r="AC210" i="7"/>
  <c r="AF210" i="7"/>
  <c r="Q234" i="7"/>
  <c r="AC211" i="7"/>
  <c r="AF211" i="7"/>
  <c r="K235" i="7"/>
  <c r="Q235" i="7"/>
  <c r="AC212" i="7"/>
  <c r="AF212" i="7"/>
  <c r="K236" i="7"/>
  <c r="Q236" i="7"/>
  <c r="K237" i="7"/>
  <c r="Q237" i="7"/>
  <c r="AC214" i="7"/>
  <c r="AF214" i="7"/>
  <c r="K238" i="7"/>
  <c r="Q238" i="7"/>
  <c r="K239" i="7"/>
  <c r="Q239" i="7"/>
  <c r="AC216" i="7"/>
  <c r="AF216" i="7"/>
  <c r="K240" i="7"/>
  <c r="Q240" i="7"/>
  <c r="AC217" i="7"/>
  <c r="AF217" i="7"/>
  <c r="J241" i="7"/>
  <c r="Q241" i="7"/>
  <c r="AC218" i="7"/>
  <c r="AF218" i="7"/>
  <c r="K242" i="7"/>
  <c r="Q242" i="7"/>
  <c r="K243" i="7"/>
  <c r="Q243" i="7"/>
  <c r="AC220" i="7"/>
  <c r="AF220" i="7"/>
  <c r="J244" i="7"/>
  <c r="Q244" i="7"/>
  <c r="AC221" i="7"/>
  <c r="AF221" i="7"/>
  <c r="K245" i="7"/>
  <c r="Q245" i="7"/>
  <c r="AC222" i="7"/>
  <c r="AF222" i="7"/>
  <c r="K246" i="7"/>
  <c r="Q246" i="7"/>
  <c r="AC223" i="7"/>
  <c r="AF223" i="7"/>
  <c r="K247" i="7"/>
  <c r="Q247" i="7"/>
  <c r="K248" i="7"/>
  <c r="Q248" i="7"/>
  <c r="K249" i="7"/>
  <c r="Q249" i="7"/>
  <c r="AC226" i="7"/>
  <c r="AF226" i="7"/>
  <c r="K250" i="7"/>
  <c r="Q250" i="7"/>
  <c r="J251" i="7"/>
  <c r="Q251" i="7"/>
  <c r="AC228" i="7"/>
  <c r="AF228" i="7"/>
  <c r="J252" i="7"/>
  <c r="Q252" i="7"/>
  <c r="AC229" i="7"/>
  <c r="AF229" i="7"/>
  <c r="J253" i="7"/>
  <c r="Q253" i="7"/>
  <c r="AC230" i="7"/>
  <c r="AF230" i="7"/>
  <c r="J254" i="7"/>
  <c r="Q254" i="7"/>
  <c r="J255" i="7"/>
  <c r="Q255" i="7"/>
  <c r="AC232" i="7"/>
  <c r="AF232" i="7"/>
  <c r="J256" i="7"/>
  <c r="Q256" i="7"/>
  <c r="AC233" i="7"/>
  <c r="AF233" i="7"/>
  <c r="J257" i="7"/>
  <c r="Q257" i="7"/>
  <c r="K258" i="7"/>
  <c r="Q258" i="7"/>
  <c r="AC235" i="7"/>
  <c r="AF235" i="7"/>
  <c r="J259" i="7"/>
  <c r="Q259" i="7"/>
  <c r="AC236" i="7"/>
  <c r="AF236" i="7"/>
  <c r="J260" i="7"/>
  <c r="Q260" i="7"/>
  <c r="AC237" i="7"/>
  <c r="AF237" i="7"/>
  <c r="K261" i="7"/>
  <c r="Q261" i="7"/>
  <c r="AC238" i="7"/>
  <c r="AF238" i="7"/>
  <c r="K262" i="7"/>
  <c r="Q262" i="7"/>
  <c r="AC239" i="7"/>
  <c r="AF239" i="7"/>
  <c r="J263" i="7"/>
  <c r="Q263" i="7"/>
  <c r="AC240" i="7"/>
  <c r="AF240" i="7"/>
  <c r="K264" i="7"/>
  <c r="Q264" i="7"/>
  <c r="AC241" i="7"/>
  <c r="AF241" i="7"/>
  <c r="K265" i="7"/>
  <c r="Q265" i="7"/>
  <c r="AC242" i="7"/>
  <c r="AF242" i="7"/>
  <c r="J266" i="7"/>
  <c r="Q266" i="7"/>
  <c r="AC243" i="7"/>
  <c r="AF243" i="7"/>
  <c r="J267" i="7"/>
  <c r="Q267" i="7"/>
  <c r="AC244" i="7"/>
  <c r="AF244" i="7"/>
  <c r="J278" i="7"/>
  <c r="Q278" i="7"/>
  <c r="AC245" i="7"/>
  <c r="AF245" i="7"/>
  <c r="AC246" i="7"/>
  <c r="AF246" i="7"/>
  <c r="AC247" i="7"/>
  <c r="AF247" i="7"/>
  <c r="AC248" i="7"/>
  <c r="AF248" i="7"/>
  <c r="AC249" i="7"/>
  <c r="AF249" i="7"/>
  <c r="AC250" i="7"/>
  <c r="AF250" i="7"/>
  <c r="AC251" i="7"/>
  <c r="AF251" i="7"/>
  <c r="AC252" i="7"/>
  <c r="AF252" i="7"/>
  <c r="AC253" i="7"/>
  <c r="AF253" i="7"/>
  <c r="AC254" i="7"/>
  <c r="AF254" i="7"/>
  <c r="AC255" i="7"/>
  <c r="AF255" i="7"/>
  <c r="AC256" i="7"/>
  <c r="AF256" i="7"/>
  <c r="AC257" i="7"/>
  <c r="AF257" i="7"/>
  <c r="AC258" i="7"/>
  <c r="AF258" i="7"/>
  <c r="AC259" i="7"/>
  <c r="AF259" i="7"/>
  <c r="AC260" i="7"/>
  <c r="AF260" i="7"/>
  <c r="AC261" i="7"/>
  <c r="AF261" i="7"/>
  <c r="AC262" i="7"/>
  <c r="AF262" i="7"/>
  <c r="AC263" i="7"/>
  <c r="AF263" i="7"/>
  <c r="AC264" i="7"/>
  <c r="AF264" i="7"/>
  <c r="AC265" i="7"/>
  <c r="AF265" i="7"/>
  <c r="AC266" i="7"/>
  <c r="AF266" i="7"/>
  <c r="AC267" i="7"/>
  <c r="AF267" i="7"/>
  <c r="AC278" i="7"/>
  <c r="AF278" i="7"/>
  <c r="E22" i="2"/>
  <c r="E11" i="5"/>
  <c r="E25" i="2"/>
  <c r="E12" i="5"/>
  <c r="E27" i="2"/>
  <c r="E23" i="5"/>
  <c r="E28" i="2"/>
  <c r="E24" i="5"/>
  <c r="E29" i="2"/>
  <c r="E25" i="5"/>
  <c r="E30" i="2"/>
  <c r="E26" i="5"/>
  <c r="E31" i="2"/>
  <c r="E27" i="5"/>
  <c r="E35" i="2"/>
  <c r="E28" i="5"/>
  <c r="E36" i="2"/>
  <c r="E29" i="5"/>
  <c r="E37" i="2"/>
  <c r="E30" i="5"/>
  <c r="E38" i="2"/>
  <c r="E31" i="5"/>
  <c r="E39" i="2"/>
  <c r="E32" i="5"/>
  <c r="E40" i="2"/>
  <c r="E33" i="5"/>
  <c r="E45" i="2"/>
  <c r="E34" i="5"/>
  <c r="E46" i="2"/>
  <c r="E35" i="5"/>
  <c r="E47" i="2"/>
  <c r="E36" i="5"/>
  <c r="E48" i="2"/>
  <c r="E37" i="5"/>
  <c r="E53" i="2"/>
  <c r="E38" i="5"/>
  <c r="E54" i="2"/>
  <c r="E39" i="5"/>
  <c r="E63" i="2"/>
  <c r="E40" i="5"/>
  <c r="E64" i="2"/>
  <c r="E41" i="5"/>
  <c r="E65" i="2"/>
  <c r="E42" i="5"/>
  <c r="E67" i="2"/>
  <c r="E43" i="5"/>
  <c r="E69" i="2"/>
  <c r="E44" i="5"/>
  <c r="E70" i="2"/>
  <c r="E45" i="5"/>
  <c r="E72" i="2"/>
  <c r="E46" i="5"/>
  <c r="E73" i="2"/>
  <c r="E47" i="5"/>
  <c r="E75" i="2"/>
  <c r="E48" i="5"/>
  <c r="E78" i="2"/>
  <c r="E49" i="5"/>
  <c r="E79" i="2"/>
  <c r="E50" i="5"/>
  <c r="E80" i="2"/>
  <c r="E51" i="5"/>
  <c r="E81" i="2"/>
  <c r="E52" i="5"/>
  <c r="E82" i="2"/>
  <c r="E53" i="5"/>
  <c r="E86" i="2"/>
  <c r="E54" i="5"/>
  <c r="E87" i="2"/>
  <c r="E55" i="5"/>
  <c r="E88" i="2"/>
  <c r="E56" i="5"/>
  <c r="E24" i="2"/>
  <c r="E98" i="5"/>
  <c r="E26" i="2"/>
  <c r="E105" i="5"/>
  <c r="E32" i="2"/>
  <c r="E106" i="5"/>
  <c r="E33" i="2"/>
  <c r="E107" i="5"/>
  <c r="E34" i="2"/>
  <c r="E108" i="5"/>
  <c r="E41" i="2"/>
  <c r="E109" i="5"/>
  <c r="E42" i="2"/>
  <c r="E110" i="5"/>
  <c r="E43" i="2"/>
  <c r="E111" i="5"/>
  <c r="E44" i="2"/>
  <c r="E112" i="5"/>
  <c r="E49" i="2"/>
  <c r="E113" i="5"/>
  <c r="E50" i="2"/>
  <c r="E114" i="5"/>
  <c r="E51" i="2"/>
  <c r="E115" i="5"/>
  <c r="E52" i="2"/>
  <c r="E116" i="5"/>
  <c r="E55" i="2"/>
  <c r="E117" i="5"/>
  <c r="E56" i="2"/>
  <c r="E118" i="5"/>
  <c r="E57" i="2"/>
  <c r="E119" i="5"/>
  <c r="E58" i="2"/>
  <c r="E120" i="5"/>
  <c r="E59" i="2"/>
  <c r="E121" i="5"/>
  <c r="E60" i="2"/>
  <c r="E122" i="5"/>
  <c r="E61" i="2"/>
  <c r="E123" i="5"/>
  <c r="E62" i="2"/>
  <c r="E124" i="5"/>
  <c r="E66" i="2"/>
  <c r="E125" i="5"/>
  <c r="E68" i="2"/>
  <c r="E126" i="5"/>
  <c r="E71" i="2"/>
  <c r="E127" i="5"/>
  <c r="E74" i="2"/>
  <c r="E128" i="5"/>
  <c r="E76" i="2"/>
  <c r="E129" i="5"/>
  <c r="E77" i="2"/>
  <c r="E130" i="5"/>
  <c r="E83" i="2"/>
  <c r="E131" i="5"/>
  <c r="E84" i="2"/>
  <c r="E132" i="5"/>
  <c r="E85" i="2"/>
  <c r="E133" i="5"/>
  <c r="A11" i="3"/>
  <c r="H11" i="3"/>
  <c r="B11" i="3"/>
  <c r="G11" i="3"/>
  <c r="C11" i="3"/>
  <c r="D11" i="3"/>
  <c r="E182" i="2"/>
  <c r="E13" i="5"/>
  <c r="A12" i="3"/>
  <c r="H12" i="3"/>
  <c r="B12" i="3"/>
  <c r="G12" i="3"/>
  <c r="C12" i="3"/>
  <c r="D12" i="3"/>
  <c r="E183" i="2"/>
  <c r="E14" i="5"/>
  <c r="A13" i="3"/>
  <c r="H13" i="3"/>
  <c r="B13" i="3"/>
  <c r="G13" i="3"/>
  <c r="C13" i="3"/>
  <c r="E13" i="3"/>
  <c r="D13" i="3"/>
  <c r="E184" i="2"/>
  <c r="E15" i="5"/>
  <c r="A14" i="3"/>
  <c r="H14" i="3"/>
  <c r="B14" i="3"/>
  <c r="G14" i="3"/>
  <c r="C14" i="3"/>
  <c r="E14" i="3"/>
  <c r="D14" i="3"/>
  <c r="E185" i="2"/>
  <c r="E16" i="5"/>
  <c r="A15" i="3"/>
  <c r="H15" i="3"/>
  <c r="B15" i="3"/>
  <c r="G15" i="3"/>
  <c r="C15" i="3"/>
  <c r="D15" i="3"/>
  <c r="E186" i="2"/>
  <c r="E17" i="5"/>
  <c r="A16" i="3"/>
  <c r="H16" i="3"/>
  <c r="B16" i="3"/>
  <c r="G16" i="3"/>
  <c r="C16" i="3"/>
  <c r="D16" i="3"/>
  <c r="E187" i="2"/>
  <c r="E18" i="5"/>
  <c r="A17" i="3"/>
  <c r="H17" i="3"/>
  <c r="B17" i="3"/>
  <c r="G17" i="3"/>
  <c r="C17" i="3"/>
  <c r="D17" i="3"/>
  <c r="E188" i="2"/>
  <c r="E17" i="3"/>
  <c r="A18" i="3"/>
  <c r="H18" i="3"/>
  <c r="B18" i="3"/>
  <c r="G18" i="3"/>
  <c r="C18" i="3"/>
  <c r="E18" i="3"/>
  <c r="D18" i="3"/>
  <c r="E190" i="2"/>
  <c r="A19" i="3"/>
  <c r="H19" i="3"/>
  <c r="B19" i="3"/>
  <c r="G19" i="3"/>
  <c r="C19" i="3"/>
  <c r="D19" i="3"/>
  <c r="E191" i="2"/>
  <c r="A20" i="3"/>
  <c r="H20" i="3"/>
  <c r="B20" i="3"/>
  <c r="G20" i="3"/>
  <c r="C20" i="3"/>
  <c r="D20" i="3"/>
  <c r="E192" i="2"/>
  <c r="A21" i="3"/>
  <c r="H21" i="3"/>
  <c r="B21" i="3"/>
  <c r="G21" i="3"/>
  <c r="C21" i="3"/>
  <c r="E21" i="3"/>
  <c r="D21" i="3"/>
  <c r="E193" i="2"/>
  <c r="A22" i="3"/>
  <c r="H22" i="3"/>
  <c r="B22" i="3"/>
  <c r="G22" i="3"/>
  <c r="C22" i="3"/>
  <c r="D22" i="3"/>
  <c r="E194" i="2"/>
  <c r="E22" i="3"/>
  <c r="A23" i="3"/>
  <c r="H23" i="3"/>
  <c r="B23" i="3"/>
  <c r="G23" i="3"/>
  <c r="C23" i="3"/>
  <c r="D23" i="3"/>
  <c r="E195" i="2"/>
  <c r="A24" i="3"/>
  <c r="H24" i="3"/>
  <c r="B24" i="3"/>
  <c r="G24" i="3"/>
  <c r="C24" i="3"/>
  <c r="D24" i="3"/>
  <c r="E196" i="2"/>
  <c r="A25" i="3"/>
  <c r="H25" i="3"/>
  <c r="B25" i="3"/>
  <c r="G25" i="3"/>
  <c r="C25" i="3"/>
  <c r="E25" i="3"/>
  <c r="D25" i="3"/>
  <c r="E197" i="2"/>
  <c r="A26" i="3"/>
  <c r="H26" i="3"/>
  <c r="B26" i="3"/>
  <c r="G26" i="3"/>
  <c r="C26" i="3"/>
  <c r="E26" i="3"/>
  <c r="D26" i="3"/>
  <c r="E198" i="2"/>
  <c r="A27" i="3"/>
  <c r="H27" i="3"/>
  <c r="B27" i="3"/>
  <c r="G27" i="3"/>
  <c r="C27" i="3"/>
  <c r="D27" i="3"/>
  <c r="E199" i="2"/>
  <c r="A28" i="3"/>
  <c r="H28" i="3"/>
  <c r="B28" i="3"/>
  <c r="G28" i="3"/>
  <c r="C28" i="3"/>
  <c r="D28" i="3"/>
  <c r="E200" i="2"/>
  <c r="A29" i="3"/>
  <c r="H29" i="3"/>
  <c r="B29" i="3"/>
  <c r="G29" i="3"/>
  <c r="C29" i="3"/>
  <c r="E29" i="3"/>
  <c r="D29" i="3"/>
  <c r="E201" i="2"/>
  <c r="A30" i="3"/>
  <c r="H30" i="3"/>
  <c r="B30" i="3"/>
  <c r="G30" i="3"/>
  <c r="C30" i="3"/>
  <c r="E30" i="3"/>
  <c r="D30" i="3"/>
  <c r="E202" i="2"/>
  <c r="A31" i="3"/>
  <c r="H31" i="3"/>
  <c r="B31" i="3"/>
  <c r="G31" i="3"/>
  <c r="C31" i="3"/>
  <c r="E31" i="3"/>
  <c r="D31" i="3"/>
  <c r="E203" i="2"/>
  <c r="A32" i="3"/>
  <c r="H32" i="3"/>
  <c r="B32" i="3"/>
  <c r="G32" i="3"/>
  <c r="C32" i="3"/>
  <c r="E32" i="3"/>
  <c r="D32" i="3"/>
  <c r="E204" i="2"/>
  <c r="A33" i="3"/>
  <c r="H33" i="3"/>
  <c r="B33" i="3"/>
  <c r="G33" i="3"/>
  <c r="C33" i="3"/>
  <c r="E33" i="3"/>
  <c r="D33" i="3"/>
  <c r="E205" i="2"/>
  <c r="A34" i="3"/>
  <c r="H34" i="3"/>
  <c r="B34" i="3"/>
  <c r="G34" i="3"/>
  <c r="C34" i="3"/>
  <c r="E34" i="3"/>
  <c r="D34" i="3"/>
  <c r="E206" i="2"/>
  <c r="A35" i="3"/>
  <c r="H35" i="3"/>
  <c r="B35" i="3"/>
  <c r="G35" i="3"/>
  <c r="C35" i="3"/>
  <c r="E35" i="3"/>
  <c r="D35" i="3"/>
  <c r="E207" i="2"/>
  <c r="A36" i="3"/>
  <c r="H36" i="3"/>
  <c r="B36" i="3"/>
  <c r="G36" i="3"/>
  <c r="C36" i="3"/>
  <c r="E36" i="3"/>
  <c r="D36" i="3"/>
  <c r="E208" i="2"/>
  <c r="A37" i="3"/>
  <c r="H37" i="3"/>
  <c r="B37" i="3"/>
  <c r="G37" i="3"/>
  <c r="C37" i="3"/>
  <c r="E37" i="3"/>
  <c r="D37" i="3"/>
  <c r="A38" i="3"/>
  <c r="H38" i="3"/>
  <c r="B38" i="3"/>
  <c r="G38" i="3"/>
  <c r="C38" i="3"/>
  <c r="E38" i="3"/>
  <c r="D38" i="3"/>
  <c r="E210" i="2"/>
  <c r="A39" i="3"/>
  <c r="H39" i="3"/>
  <c r="B39" i="3"/>
  <c r="G39" i="3"/>
  <c r="C39" i="3"/>
  <c r="E39" i="3"/>
  <c r="D39" i="3"/>
  <c r="E211" i="2"/>
  <c r="A40" i="3"/>
  <c r="H40" i="3"/>
  <c r="B40" i="3"/>
  <c r="G40" i="3"/>
  <c r="C40" i="3"/>
  <c r="E40" i="3"/>
  <c r="D40" i="3"/>
  <c r="E212" i="2"/>
  <c r="A41" i="3"/>
  <c r="H41" i="3"/>
  <c r="B41" i="3"/>
  <c r="G41" i="3"/>
  <c r="C41" i="3"/>
  <c r="E41" i="3"/>
  <c r="D41" i="3"/>
  <c r="E213" i="2"/>
  <c r="A42" i="3"/>
  <c r="H42" i="3"/>
  <c r="B42" i="3"/>
  <c r="G42" i="3"/>
  <c r="C42" i="3"/>
  <c r="E42" i="3"/>
  <c r="D42" i="3"/>
  <c r="E214" i="2"/>
  <c r="A43" i="3"/>
  <c r="H43" i="3"/>
  <c r="B43" i="3"/>
  <c r="G43" i="3"/>
  <c r="C43" i="3"/>
  <c r="E43" i="3"/>
  <c r="D43" i="3"/>
  <c r="E215" i="2"/>
  <c r="A44" i="3"/>
  <c r="H44" i="3"/>
  <c r="B44" i="3"/>
  <c r="G44" i="3"/>
  <c r="C44" i="3"/>
  <c r="E44" i="3"/>
  <c r="D44" i="3"/>
  <c r="E216" i="2"/>
  <c r="A45" i="3"/>
  <c r="H45" i="3"/>
  <c r="B45" i="3"/>
  <c r="G45" i="3"/>
  <c r="C45" i="3"/>
  <c r="E45" i="3"/>
  <c r="D45" i="3"/>
  <c r="E217" i="2"/>
  <c r="A46" i="3"/>
  <c r="H46" i="3"/>
  <c r="B46" i="3"/>
  <c r="G46" i="3"/>
  <c r="C46" i="3"/>
  <c r="E46" i="3"/>
  <c r="D46" i="3"/>
  <c r="E219" i="2"/>
  <c r="A47" i="3"/>
  <c r="H47" i="3"/>
  <c r="B47" i="3"/>
  <c r="G47" i="3"/>
  <c r="C47" i="3"/>
  <c r="E47" i="3"/>
  <c r="D47" i="3"/>
  <c r="E220" i="2"/>
  <c r="A48" i="3"/>
  <c r="H48" i="3"/>
  <c r="B48" i="3"/>
  <c r="G48" i="3"/>
  <c r="C48" i="3"/>
  <c r="E48" i="3"/>
  <c r="D48" i="3"/>
  <c r="E222" i="2"/>
  <c r="A49" i="3"/>
  <c r="H49" i="3"/>
  <c r="B49" i="3"/>
  <c r="G49" i="3"/>
  <c r="C49" i="3"/>
  <c r="E49" i="3"/>
  <c r="D49" i="3"/>
  <c r="E223" i="2"/>
  <c r="A50" i="3"/>
  <c r="H50" i="3"/>
  <c r="B50" i="3"/>
  <c r="G50" i="3"/>
  <c r="C50" i="3"/>
  <c r="E50" i="3"/>
  <c r="D50" i="3"/>
  <c r="E224" i="2"/>
  <c r="A51" i="3"/>
  <c r="H51" i="3"/>
  <c r="B51" i="3"/>
  <c r="G51" i="3"/>
  <c r="C51" i="3"/>
  <c r="E51" i="3"/>
  <c r="D51" i="3"/>
  <c r="E225" i="2"/>
  <c r="A52" i="3"/>
  <c r="H52" i="3"/>
  <c r="B52" i="3"/>
  <c r="G52" i="3"/>
  <c r="C52" i="3"/>
  <c r="E52" i="3"/>
  <c r="D52" i="3"/>
  <c r="E227" i="2"/>
  <c r="A53" i="3"/>
  <c r="H53" i="3"/>
  <c r="B53" i="3"/>
  <c r="G53" i="3"/>
  <c r="C53" i="3"/>
  <c r="E53" i="3"/>
  <c r="D53" i="3"/>
  <c r="E228" i="2"/>
  <c r="A54" i="3"/>
  <c r="H54" i="3"/>
  <c r="B54" i="3"/>
  <c r="G54" i="3"/>
  <c r="C54" i="3"/>
  <c r="E54" i="3"/>
  <c r="D54" i="3"/>
  <c r="E229" i="2"/>
  <c r="A55" i="3"/>
  <c r="H55" i="3"/>
  <c r="B55" i="3"/>
  <c r="G55" i="3"/>
  <c r="C55" i="3"/>
  <c r="E55" i="3"/>
  <c r="D55" i="3"/>
  <c r="E230" i="2"/>
  <c r="A56" i="3"/>
  <c r="H56" i="3"/>
  <c r="B56" i="3"/>
  <c r="G56" i="3"/>
  <c r="C56" i="3"/>
  <c r="E56" i="3"/>
  <c r="D56" i="3"/>
  <c r="E231" i="2"/>
  <c r="A57" i="3"/>
  <c r="H57" i="3"/>
  <c r="B57" i="3"/>
  <c r="G57" i="3"/>
  <c r="C57" i="3"/>
  <c r="E57" i="3"/>
  <c r="D57" i="3"/>
  <c r="E232" i="2"/>
  <c r="A58" i="3"/>
  <c r="H58" i="3"/>
  <c r="B58" i="3"/>
  <c r="G58" i="3"/>
  <c r="C58" i="3"/>
  <c r="E58" i="3"/>
  <c r="D58" i="3"/>
  <c r="E233" i="2"/>
  <c r="A59" i="3"/>
  <c r="H59" i="3"/>
  <c r="B59" i="3"/>
  <c r="G59" i="3"/>
  <c r="C59" i="3"/>
  <c r="E59" i="3"/>
  <c r="D59" i="3"/>
  <c r="E234" i="2"/>
  <c r="A60" i="3"/>
  <c r="H60" i="3"/>
  <c r="B60" i="3"/>
  <c r="G60" i="3"/>
  <c r="C60" i="3"/>
  <c r="E60" i="3"/>
  <c r="D60" i="3"/>
  <c r="E235" i="2"/>
  <c r="A61" i="3"/>
  <c r="H61" i="3"/>
  <c r="B61" i="3"/>
  <c r="G61" i="3"/>
  <c r="C61" i="3"/>
  <c r="E61" i="3"/>
  <c r="D61" i="3"/>
  <c r="E237" i="2"/>
  <c r="A62" i="3"/>
  <c r="H62" i="3"/>
  <c r="B62" i="3"/>
  <c r="G62" i="3"/>
  <c r="C62" i="3"/>
  <c r="E62" i="3"/>
  <c r="D62" i="3"/>
  <c r="E238" i="2"/>
  <c r="A63" i="3"/>
  <c r="H63" i="3"/>
  <c r="B63" i="3"/>
  <c r="G63" i="3"/>
  <c r="C63" i="3"/>
  <c r="E63" i="3"/>
  <c r="D63" i="3"/>
  <c r="E239" i="2"/>
  <c r="A64" i="3"/>
  <c r="H64" i="3"/>
  <c r="B64" i="3"/>
  <c r="G64" i="3"/>
  <c r="C64" i="3"/>
  <c r="E64" i="3"/>
  <c r="D64" i="3"/>
  <c r="E240" i="2"/>
  <c r="A65" i="3"/>
  <c r="H65" i="3"/>
  <c r="B65" i="3"/>
  <c r="G65" i="3"/>
  <c r="C65" i="3"/>
  <c r="E65" i="3"/>
  <c r="D65" i="3"/>
  <c r="E241" i="2"/>
  <c r="A66" i="3"/>
  <c r="H66" i="3"/>
  <c r="B66" i="3"/>
  <c r="G66" i="3"/>
  <c r="C66" i="3"/>
  <c r="E66" i="3"/>
  <c r="D66" i="3"/>
  <c r="E244" i="2"/>
  <c r="A67" i="3"/>
  <c r="H67" i="3"/>
  <c r="B67" i="3"/>
  <c r="G67" i="3"/>
  <c r="C67" i="3"/>
  <c r="E67" i="3"/>
  <c r="D67" i="3"/>
  <c r="E245" i="2"/>
  <c r="AB2" i="6"/>
  <c r="AD2" i="6"/>
  <c r="AB3" i="6"/>
  <c r="AB4" i="6"/>
  <c r="AY2" i="6"/>
  <c r="AB5" i="6"/>
  <c r="AB6" i="6"/>
  <c r="AB7" i="6"/>
  <c r="AB11" i="6"/>
  <c r="AH298" i="6" s="1"/>
  <c r="AA298" i="6" s="1"/>
  <c r="AE298" i="6" s="1"/>
  <c r="AB9" i="6"/>
  <c r="AB8" i="6"/>
  <c r="AB18" i="6"/>
  <c r="AB10" i="6"/>
  <c r="AB15" i="6"/>
  <c r="C9" i="6"/>
  <c r="D9" i="6"/>
  <c r="Z10" i="6"/>
  <c r="E22" i="6"/>
  <c r="F22" i="6"/>
  <c r="E23" i="6"/>
  <c r="F23" i="6"/>
  <c r="E24" i="6"/>
  <c r="F24" i="6"/>
  <c r="G24" i="6"/>
  <c r="E25" i="6"/>
  <c r="F25" i="6"/>
  <c r="E26" i="6"/>
  <c r="F26" i="6"/>
  <c r="E27" i="6"/>
  <c r="F27" i="6"/>
  <c r="E28" i="6"/>
  <c r="F28" i="6"/>
  <c r="Z28" i="6"/>
  <c r="G28" i="6"/>
  <c r="E29" i="6"/>
  <c r="F29" i="6"/>
  <c r="E30" i="6"/>
  <c r="F30" i="6"/>
  <c r="E31" i="6"/>
  <c r="F31" i="6"/>
  <c r="G31" i="6"/>
  <c r="E32" i="6"/>
  <c r="F32" i="6"/>
  <c r="E33" i="6"/>
  <c r="F33" i="6"/>
  <c r="E34" i="6"/>
  <c r="F34" i="6"/>
  <c r="E35" i="6"/>
  <c r="F35" i="6"/>
  <c r="G35" i="6"/>
  <c r="E36" i="6"/>
  <c r="F36" i="6"/>
  <c r="G36" i="6"/>
  <c r="E37" i="6"/>
  <c r="F37" i="6"/>
  <c r="E38" i="6"/>
  <c r="F38" i="6"/>
  <c r="E39" i="6"/>
  <c r="F39" i="6"/>
  <c r="E40" i="6"/>
  <c r="F40" i="6"/>
  <c r="G40" i="6"/>
  <c r="E41" i="6"/>
  <c r="F41" i="6"/>
  <c r="E42" i="6"/>
  <c r="F42" i="6"/>
  <c r="E43" i="6"/>
  <c r="F43" i="6"/>
  <c r="E44" i="6"/>
  <c r="F44" i="6"/>
  <c r="Z44" i="6"/>
  <c r="G44" i="6"/>
  <c r="E45" i="6"/>
  <c r="F45" i="6"/>
  <c r="E46" i="6"/>
  <c r="F46" i="6"/>
  <c r="E47" i="6"/>
  <c r="F47" i="6"/>
  <c r="G47" i="6"/>
  <c r="E48" i="6"/>
  <c r="F48" i="6"/>
  <c r="E49" i="6"/>
  <c r="F49" i="6"/>
  <c r="E50" i="6"/>
  <c r="F50" i="6"/>
  <c r="E51" i="6"/>
  <c r="F51" i="6"/>
  <c r="G51" i="6"/>
  <c r="E52" i="6"/>
  <c r="F52" i="6"/>
  <c r="G52" i="6"/>
  <c r="E53" i="6"/>
  <c r="F53" i="6"/>
  <c r="E54" i="6"/>
  <c r="F54" i="6"/>
  <c r="E55" i="6"/>
  <c r="F55" i="6"/>
  <c r="E56" i="6"/>
  <c r="F56" i="6"/>
  <c r="G56" i="6"/>
  <c r="E57" i="6"/>
  <c r="F57" i="6"/>
  <c r="E58" i="6"/>
  <c r="F58" i="6"/>
  <c r="E59" i="6"/>
  <c r="F59" i="6"/>
  <c r="E60" i="6"/>
  <c r="F60" i="6"/>
  <c r="E61" i="6"/>
  <c r="F61" i="6"/>
  <c r="E62" i="6"/>
  <c r="F62" i="6"/>
  <c r="E63" i="6"/>
  <c r="F63" i="6"/>
  <c r="E64" i="6"/>
  <c r="F64" i="6"/>
  <c r="E65" i="6"/>
  <c r="F65" i="6"/>
  <c r="E66" i="6"/>
  <c r="F66" i="6"/>
  <c r="E67" i="6"/>
  <c r="F67" i="6"/>
  <c r="G67" i="6"/>
  <c r="E68" i="6"/>
  <c r="F68" i="6"/>
  <c r="G68" i="6"/>
  <c r="E69" i="6"/>
  <c r="F69" i="6"/>
  <c r="E70" i="6"/>
  <c r="F70" i="6"/>
  <c r="E71" i="6"/>
  <c r="F71" i="6"/>
  <c r="E72" i="6"/>
  <c r="F72" i="6"/>
  <c r="G72" i="6"/>
  <c r="E73" i="6"/>
  <c r="F73" i="6"/>
  <c r="E74" i="6"/>
  <c r="F74" i="6"/>
  <c r="E75" i="6"/>
  <c r="F75" i="6"/>
  <c r="E76" i="6"/>
  <c r="F76" i="6"/>
  <c r="Z76" i="6"/>
  <c r="E77" i="6"/>
  <c r="F77" i="6"/>
  <c r="E78" i="6"/>
  <c r="F78" i="6"/>
  <c r="E79" i="6"/>
  <c r="F79" i="6"/>
  <c r="G79" i="6"/>
  <c r="E80" i="6"/>
  <c r="F80" i="6"/>
  <c r="E81" i="6"/>
  <c r="F81" i="6"/>
  <c r="E82" i="6"/>
  <c r="F82" i="6"/>
  <c r="E83" i="6"/>
  <c r="F83" i="6"/>
  <c r="E84" i="6"/>
  <c r="F84" i="6"/>
  <c r="E85" i="6"/>
  <c r="F85" i="6"/>
  <c r="E86" i="6"/>
  <c r="F86" i="6"/>
  <c r="E87" i="6"/>
  <c r="F87" i="6"/>
  <c r="E88" i="6"/>
  <c r="F88" i="6"/>
  <c r="G88" i="6"/>
  <c r="E89" i="6"/>
  <c r="F89" i="6"/>
  <c r="G89" i="6"/>
  <c r="E90" i="6"/>
  <c r="F90" i="6"/>
  <c r="E91" i="6"/>
  <c r="F91" i="6"/>
  <c r="E92" i="6"/>
  <c r="F92" i="6"/>
  <c r="G92" i="6"/>
  <c r="E93" i="6"/>
  <c r="F93" i="6"/>
  <c r="E94" i="6"/>
  <c r="F94" i="6"/>
  <c r="G94" i="6"/>
  <c r="E95" i="6"/>
  <c r="F95" i="6"/>
  <c r="G95" i="6"/>
  <c r="E96" i="6"/>
  <c r="F96" i="6"/>
  <c r="G96" i="6"/>
  <c r="E97" i="6"/>
  <c r="F97" i="6"/>
  <c r="G97" i="6"/>
  <c r="E98" i="6"/>
  <c r="F98" i="6"/>
  <c r="E99" i="6"/>
  <c r="F99" i="6"/>
  <c r="E100" i="6"/>
  <c r="F100" i="6"/>
  <c r="G100" i="6"/>
  <c r="E101" i="6"/>
  <c r="F101" i="6"/>
  <c r="G101" i="6"/>
  <c r="E102" i="6"/>
  <c r="F102" i="6"/>
  <c r="G102" i="6"/>
  <c r="E103" i="6"/>
  <c r="F103" i="6"/>
  <c r="E104" i="6"/>
  <c r="F104" i="6"/>
  <c r="G104" i="6"/>
  <c r="E105" i="6"/>
  <c r="F105" i="6"/>
  <c r="G105" i="6"/>
  <c r="E106" i="6"/>
  <c r="F106" i="6"/>
  <c r="E107" i="6"/>
  <c r="F107" i="6"/>
  <c r="E108" i="6"/>
  <c r="F108" i="6"/>
  <c r="Z108" i="6"/>
  <c r="G108" i="6"/>
  <c r="E109" i="6"/>
  <c r="F109" i="6"/>
  <c r="G109" i="6"/>
  <c r="E110" i="6"/>
  <c r="F110" i="6"/>
  <c r="G110" i="6"/>
  <c r="E111" i="6"/>
  <c r="F111" i="6"/>
  <c r="E112" i="6"/>
  <c r="F112" i="6"/>
  <c r="G112" i="6"/>
  <c r="E113" i="6"/>
  <c r="F113" i="6"/>
  <c r="G113" i="6"/>
  <c r="E114" i="6"/>
  <c r="F114" i="6"/>
  <c r="G114" i="6"/>
  <c r="E115" i="6"/>
  <c r="F115" i="6"/>
  <c r="G115" i="6"/>
  <c r="E116" i="6"/>
  <c r="F116" i="6"/>
  <c r="G116" i="6"/>
  <c r="E117" i="6"/>
  <c r="F117" i="6"/>
  <c r="G117" i="6"/>
  <c r="E118" i="6"/>
  <c r="F118" i="6"/>
  <c r="G118" i="6"/>
  <c r="E119" i="6"/>
  <c r="F119" i="6"/>
  <c r="G119" i="6"/>
  <c r="E120" i="6"/>
  <c r="F120" i="6"/>
  <c r="G120" i="6"/>
  <c r="E121" i="6"/>
  <c r="F121" i="6"/>
  <c r="E122" i="6"/>
  <c r="F122" i="6"/>
  <c r="G122" i="6"/>
  <c r="E123" i="6"/>
  <c r="F123" i="6"/>
  <c r="G123" i="6"/>
  <c r="E124" i="6"/>
  <c r="F124" i="6"/>
  <c r="G124" i="6"/>
  <c r="E125" i="6"/>
  <c r="F125" i="6"/>
  <c r="E126" i="6"/>
  <c r="F126" i="6"/>
  <c r="G126" i="6"/>
  <c r="E127" i="6"/>
  <c r="F127" i="6"/>
  <c r="G127" i="6"/>
  <c r="E128" i="6"/>
  <c r="F128" i="6"/>
  <c r="G128" i="6"/>
  <c r="E129" i="6"/>
  <c r="F129" i="6"/>
  <c r="G129" i="6"/>
  <c r="E130" i="6"/>
  <c r="F130" i="6"/>
  <c r="E131" i="6"/>
  <c r="F131" i="6"/>
  <c r="E132" i="6"/>
  <c r="F132" i="6"/>
  <c r="G132" i="6"/>
  <c r="E133" i="6"/>
  <c r="F133" i="6"/>
  <c r="G133" i="6"/>
  <c r="E134" i="6"/>
  <c r="F134" i="6"/>
  <c r="G134" i="6"/>
  <c r="E135" i="6"/>
  <c r="F135" i="6"/>
  <c r="E136" i="6"/>
  <c r="F136" i="6"/>
  <c r="G136" i="6"/>
  <c r="E137" i="6"/>
  <c r="F137" i="6"/>
  <c r="G137" i="6"/>
  <c r="E138" i="6"/>
  <c r="F138" i="6"/>
  <c r="G138" i="6"/>
  <c r="E139" i="6"/>
  <c r="F139" i="6"/>
  <c r="E140" i="6"/>
  <c r="F140" i="6"/>
  <c r="Z140" i="6"/>
  <c r="G140" i="6"/>
  <c r="E141" i="6"/>
  <c r="F141" i="6"/>
  <c r="G141" i="6"/>
  <c r="E142" i="6"/>
  <c r="F142" i="6"/>
  <c r="G142" i="6"/>
  <c r="E143" i="6"/>
  <c r="F143" i="6"/>
  <c r="E144" i="6"/>
  <c r="F144" i="6"/>
  <c r="G144" i="6"/>
  <c r="E145" i="6"/>
  <c r="F145" i="6"/>
  <c r="G145" i="6"/>
  <c r="E146" i="6"/>
  <c r="F146" i="6"/>
  <c r="E147" i="6"/>
  <c r="F147" i="6"/>
  <c r="E148" i="6"/>
  <c r="F148" i="6"/>
  <c r="E149" i="6"/>
  <c r="F149" i="6"/>
  <c r="G149" i="6"/>
  <c r="E150" i="6"/>
  <c r="F150" i="6"/>
  <c r="G150" i="6"/>
  <c r="E151" i="6"/>
  <c r="F151" i="6"/>
  <c r="E152" i="6"/>
  <c r="F152" i="6"/>
  <c r="G152" i="6"/>
  <c r="E153" i="6"/>
  <c r="F153" i="6"/>
  <c r="E154" i="6"/>
  <c r="F154" i="6"/>
  <c r="G154" i="6"/>
  <c r="E155" i="6"/>
  <c r="F155" i="6"/>
  <c r="G155" i="6"/>
  <c r="E156" i="6"/>
  <c r="F156" i="6"/>
  <c r="G156" i="6"/>
  <c r="E157" i="6"/>
  <c r="F157" i="6"/>
  <c r="G157" i="6"/>
  <c r="E158" i="6"/>
  <c r="F158" i="6"/>
  <c r="G158" i="6"/>
  <c r="E159" i="6"/>
  <c r="F159" i="6"/>
  <c r="G159" i="6"/>
  <c r="E160" i="6"/>
  <c r="F160" i="6"/>
  <c r="G160" i="6"/>
  <c r="E161" i="6"/>
  <c r="F161" i="6"/>
  <c r="E162" i="6"/>
  <c r="F162" i="6"/>
  <c r="G162" i="6"/>
  <c r="E163" i="6"/>
  <c r="F163" i="6"/>
  <c r="G163" i="6"/>
  <c r="E164" i="6"/>
  <c r="F164" i="6"/>
  <c r="G164" i="6"/>
  <c r="E165" i="6"/>
  <c r="F165" i="6"/>
  <c r="E166" i="6"/>
  <c r="F166" i="6"/>
  <c r="G166" i="6"/>
  <c r="E167" i="6"/>
  <c r="F167" i="6"/>
  <c r="G167" i="6"/>
  <c r="E168" i="6"/>
  <c r="F168" i="6"/>
  <c r="E169" i="6"/>
  <c r="F169" i="6"/>
  <c r="G169" i="6"/>
  <c r="E170" i="6"/>
  <c r="F170" i="6"/>
  <c r="G170" i="6"/>
  <c r="E171" i="6"/>
  <c r="F171" i="6"/>
  <c r="G171" i="6"/>
  <c r="E172" i="6"/>
  <c r="F172" i="6"/>
  <c r="G172" i="6"/>
  <c r="E173" i="6"/>
  <c r="F173" i="6"/>
  <c r="G173" i="6"/>
  <c r="E174" i="6"/>
  <c r="F174" i="6"/>
  <c r="G174" i="6"/>
  <c r="E175" i="6"/>
  <c r="F175" i="6"/>
  <c r="G175" i="6"/>
  <c r="E176" i="6"/>
  <c r="F176" i="6"/>
  <c r="G176" i="6"/>
  <c r="E177" i="6"/>
  <c r="F177" i="6"/>
  <c r="G177" i="6"/>
  <c r="E178" i="6"/>
  <c r="F178" i="6"/>
  <c r="G178" i="6"/>
  <c r="E179" i="6"/>
  <c r="F179" i="6"/>
  <c r="E180" i="6"/>
  <c r="F180" i="6"/>
  <c r="G180" i="6"/>
  <c r="E181" i="6"/>
  <c r="F181" i="6"/>
  <c r="G181" i="6"/>
  <c r="E182" i="6"/>
  <c r="F182" i="6"/>
  <c r="G182" i="6"/>
  <c r="E183" i="6"/>
  <c r="F183" i="6"/>
  <c r="G183" i="6"/>
  <c r="E184" i="6"/>
  <c r="F184" i="6"/>
  <c r="G184" i="6"/>
  <c r="E185" i="6"/>
  <c r="F185" i="6"/>
  <c r="E186" i="6"/>
  <c r="F186" i="6"/>
  <c r="G186" i="6"/>
  <c r="E187" i="6"/>
  <c r="F187" i="6"/>
  <c r="G187" i="6"/>
  <c r="E188" i="6"/>
  <c r="F188" i="6"/>
  <c r="G188" i="6"/>
  <c r="E189" i="6"/>
  <c r="F189" i="6"/>
  <c r="G189" i="6"/>
  <c r="E190" i="6"/>
  <c r="F190" i="6"/>
  <c r="G190" i="6"/>
  <c r="E191" i="6"/>
  <c r="F191" i="6"/>
  <c r="G191" i="6"/>
  <c r="E192" i="6"/>
  <c r="F192" i="6"/>
  <c r="G192" i="6"/>
  <c r="E193" i="6"/>
  <c r="F193" i="6"/>
  <c r="G193" i="6"/>
  <c r="E194" i="6"/>
  <c r="F194" i="6"/>
  <c r="G194" i="6"/>
  <c r="E195" i="6"/>
  <c r="F195" i="6"/>
  <c r="G195" i="6"/>
  <c r="E196" i="6"/>
  <c r="F196" i="6"/>
  <c r="G196" i="6"/>
  <c r="E197" i="6"/>
  <c r="F197" i="6"/>
  <c r="G197" i="6"/>
  <c r="E198" i="6"/>
  <c r="F198" i="6"/>
  <c r="G198" i="6"/>
  <c r="E199" i="6"/>
  <c r="F199" i="6"/>
  <c r="G199" i="6"/>
  <c r="E200" i="6"/>
  <c r="F200" i="6"/>
  <c r="G200" i="6"/>
  <c r="E201" i="6"/>
  <c r="F201" i="6"/>
  <c r="G201" i="6"/>
  <c r="E202" i="6"/>
  <c r="F202" i="6"/>
  <c r="G202" i="6"/>
  <c r="E203" i="6"/>
  <c r="F203" i="6"/>
  <c r="E204" i="6"/>
  <c r="F204" i="6"/>
  <c r="G204" i="6"/>
  <c r="E205" i="6"/>
  <c r="F205" i="6"/>
  <c r="E206" i="6"/>
  <c r="F206" i="6"/>
  <c r="G206" i="6"/>
  <c r="E207" i="6"/>
  <c r="F207" i="6"/>
  <c r="G207" i="6"/>
  <c r="E208" i="6"/>
  <c r="F208" i="6"/>
  <c r="G208" i="6"/>
  <c r="E209" i="6"/>
  <c r="F209" i="6"/>
  <c r="G209" i="6"/>
  <c r="E210" i="6"/>
  <c r="F210" i="6"/>
  <c r="G210" i="6"/>
  <c r="E211" i="6"/>
  <c r="F211" i="6"/>
  <c r="G211" i="6"/>
  <c r="E212" i="6"/>
  <c r="F212" i="6"/>
  <c r="G212" i="6"/>
  <c r="E213" i="6"/>
  <c r="F213" i="6"/>
  <c r="G213" i="6"/>
  <c r="E214" i="6"/>
  <c r="F214" i="6"/>
  <c r="G214" i="6"/>
  <c r="E215" i="6"/>
  <c r="F215" i="6"/>
  <c r="G215" i="6"/>
  <c r="E216" i="6"/>
  <c r="F216" i="6"/>
  <c r="G216" i="6"/>
  <c r="E217" i="6"/>
  <c r="F217" i="6"/>
  <c r="G217" i="6"/>
  <c r="E218" i="6"/>
  <c r="F218" i="6"/>
  <c r="G218" i="6"/>
  <c r="E219" i="6"/>
  <c r="F219" i="6"/>
  <c r="G219" i="6"/>
  <c r="E220" i="6"/>
  <c r="F220" i="6"/>
  <c r="G220" i="6"/>
  <c r="E221" i="6"/>
  <c r="F221" i="6"/>
  <c r="G221" i="6"/>
  <c r="E222" i="6"/>
  <c r="F222" i="6"/>
  <c r="G222" i="6"/>
  <c r="E223" i="6"/>
  <c r="F223" i="6"/>
  <c r="G223" i="6"/>
  <c r="E224" i="6"/>
  <c r="F224" i="6"/>
  <c r="G224" i="6"/>
  <c r="E225" i="6"/>
  <c r="F225" i="6"/>
  <c r="G225" i="6"/>
  <c r="E226" i="6"/>
  <c r="F226" i="6"/>
  <c r="G226" i="6"/>
  <c r="E227" i="6"/>
  <c r="F227" i="6"/>
  <c r="G227" i="6"/>
  <c r="E228" i="6"/>
  <c r="F228" i="6"/>
  <c r="G228" i="6"/>
  <c r="E229" i="6"/>
  <c r="F229" i="6"/>
  <c r="E230" i="6"/>
  <c r="F230" i="6"/>
  <c r="G230" i="6"/>
  <c r="E231" i="6"/>
  <c r="F231" i="6"/>
  <c r="G231" i="6"/>
  <c r="E232" i="6"/>
  <c r="F232" i="6"/>
  <c r="G232" i="6"/>
  <c r="E233" i="6"/>
  <c r="F233" i="6"/>
  <c r="G233" i="6"/>
  <c r="E234" i="6"/>
  <c r="F234" i="6"/>
  <c r="G234" i="6"/>
  <c r="E235" i="6"/>
  <c r="F235" i="6"/>
  <c r="G235" i="6"/>
  <c r="E236" i="6"/>
  <c r="F236" i="6"/>
  <c r="G236" i="6"/>
  <c r="E237" i="6"/>
  <c r="F237" i="6"/>
  <c r="G237" i="6"/>
  <c r="E238" i="6"/>
  <c r="F238" i="6"/>
  <c r="G238" i="6"/>
  <c r="E239" i="6"/>
  <c r="F239" i="6"/>
  <c r="G239" i="6"/>
  <c r="E240" i="6"/>
  <c r="F240" i="6"/>
  <c r="G240" i="6"/>
  <c r="E241" i="6"/>
  <c r="F241" i="6"/>
  <c r="G241" i="6"/>
  <c r="E242" i="6"/>
  <c r="F242" i="6"/>
  <c r="G242" i="6"/>
  <c r="E243" i="6"/>
  <c r="F243" i="6"/>
  <c r="G243" i="6"/>
  <c r="E244" i="6"/>
  <c r="F244" i="6"/>
  <c r="G244" i="6"/>
  <c r="E245" i="6"/>
  <c r="F245" i="6"/>
  <c r="G245" i="6"/>
  <c r="E246" i="6"/>
  <c r="F246" i="6"/>
  <c r="G246" i="6"/>
  <c r="E21" i="6"/>
  <c r="F21" i="6"/>
  <c r="Z21" i="6"/>
  <c r="Z24" i="6"/>
  <c r="Z31" i="6"/>
  <c r="Z35" i="6"/>
  <c r="Z36" i="6"/>
  <c r="Z40" i="6"/>
  <c r="Z47" i="6"/>
  <c r="Z51" i="6"/>
  <c r="Z52" i="6"/>
  <c r="Z56" i="6"/>
  <c r="Z67" i="6"/>
  <c r="Z68" i="6"/>
  <c r="Z72" i="6"/>
  <c r="Z79" i="6"/>
  <c r="Z87" i="6"/>
  <c r="Z88" i="6"/>
  <c r="Z89" i="6"/>
  <c r="Z91" i="6"/>
  <c r="Z92" i="6"/>
  <c r="Z94" i="6"/>
  <c r="Z95" i="6"/>
  <c r="AU95" i="6"/>
  <c r="Z96" i="6"/>
  <c r="Z97" i="6"/>
  <c r="AU98" i="6"/>
  <c r="AT98" i="6"/>
  <c r="AU99" i="6"/>
  <c r="Z100" i="6"/>
  <c r="Z101" i="6"/>
  <c r="Z102" i="6"/>
  <c r="Z104" i="6"/>
  <c r="AU104" i="6"/>
  <c r="Z105" i="6"/>
  <c r="AU107" i="6"/>
  <c r="AT107" i="6"/>
  <c r="Z109" i="6"/>
  <c r="AU109" i="6"/>
  <c r="Z110" i="6"/>
  <c r="AU111" i="6"/>
  <c r="AT111" i="6"/>
  <c r="AU112" i="6"/>
  <c r="AT112" i="6"/>
  <c r="AS112" i="6"/>
  <c r="AR112" i="6"/>
  <c r="Z113" i="6"/>
  <c r="Z114" i="6"/>
  <c r="Z115" i="6"/>
  <c r="Z116" i="6"/>
  <c r="Z117" i="6"/>
  <c r="AU117" i="6"/>
  <c r="Z118" i="6"/>
  <c r="Z119" i="6"/>
  <c r="Z120" i="6"/>
  <c r="AU120" i="6"/>
  <c r="Z122" i="6"/>
  <c r="AU122" i="6"/>
  <c r="Z123" i="6"/>
  <c r="AU123" i="6"/>
  <c r="AT123" i="6"/>
  <c r="AS123" i="6"/>
  <c r="Z124" i="6"/>
  <c r="Z126" i="6"/>
  <c r="Z127" i="6"/>
  <c r="AU127" i="6"/>
  <c r="AT127" i="6"/>
  <c r="AS127" i="6"/>
  <c r="Z128" i="6"/>
  <c r="Z129" i="6"/>
  <c r="AU130" i="6"/>
  <c r="Z131" i="6"/>
  <c r="Z132" i="6"/>
  <c r="Z133" i="6"/>
  <c r="Z134" i="6"/>
  <c r="AU135" i="6"/>
  <c r="Z136" i="6"/>
  <c r="AU136" i="6"/>
  <c r="Z137" i="6"/>
  <c r="Z138" i="6"/>
  <c r="AU138" i="6"/>
  <c r="AU139" i="6"/>
  <c r="Z141" i="6"/>
  <c r="AU141" i="6"/>
  <c r="AT141" i="6"/>
  <c r="Z142" i="6"/>
  <c r="AU143" i="6"/>
  <c r="AU144" i="6"/>
  <c r="Z145" i="6"/>
  <c r="Z146" i="6"/>
  <c r="Z147" i="6"/>
  <c r="Z149" i="6"/>
  <c r="AU149" i="6"/>
  <c r="Z150" i="6"/>
  <c r="Z151" i="6"/>
  <c r="Z152" i="6"/>
  <c r="AU152" i="6"/>
  <c r="Z154" i="6"/>
  <c r="AU154" i="6"/>
  <c r="Z155" i="6"/>
  <c r="AU155" i="6"/>
  <c r="AT155" i="6"/>
  <c r="Z156" i="6"/>
  <c r="Z157" i="6"/>
  <c r="AU157" i="6"/>
  <c r="Z158" i="6"/>
  <c r="Z159" i="6"/>
  <c r="AU159" i="6"/>
  <c r="AT159" i="6"/>
  <c r="AS159" i="6"/>
  <c r="Z160" i="6"/>
  <c r="AU160" i="6"/>
  <c r="AS160" i="6"/>
  <c r="AR160" i="6"/>
  <c r="AQ160" i="6"/>
  <c r="AP160" i="6"/>
  <c r="AO160" i="6"/>
  <c r="AN160" i="6"/>
  <c r="AM160" i="6"/>
  <c r="AL160" i="6"/>
  <c r="AT160" i="6"/>
  <c r="Z162" i="6"/>
  <c r="AU162" i="6"/>
  <c r="AT162" i="6"/>
  <c r="Z163" i="6"/>
  <c r="AU163" i="6"/>
  <c r="Z164" i="6"/>
  <c r="Z166" i="6"/>
  <c r="Z167" i="6"/>
  <c r="AU167" i="6"/>
  <c r="Z168" i="6"/>
  <c r="Z169" i="6"/>
  <c r="Z170" i="6"/>
  <c r="AU170" i="6"/>
  <c r="AT170" i="6"/>
  <c r="Z171" i="6"/>
  <c r="AU171" i="6"/>
  <c r="Z172" i="6"/>
  <c r="Z173" i="6"/>
  <c r="AU173" i="6"/>
  <c r="AT173" i="6"/>
  <c r="AS173" i="6"/>
  <c r="Z174" i="6"/>
  <c r="Z175" i="6"/>
  <c r="AU175" i="6"/>
  <c r="Z176" i="6"/>
  <c r="AU176" i="6"/>
  <c r="AT176" i="6"/>
  <c r="Z177" i="6"/>
  <c r="Z178" i="6"/>
  <c r="AU178" i="6"/>
  <c r="AS178" i="6"/>
  <c r="AT178" i="6"/>
  <c r="AR178" i="6"/>
  <c r="AQ178" i="6"/>
  <c r="AP178" i="6"/>
  <c r="AO178" i="6"/>
  <c r="AN178" i="6"/>
  <c r="AM178" i="6"/>
  <c r="AL178" i="6"/>
  <c r="AU179" i="6"/>
  <c r="AT179" i="6"/>
  <c r="AS179" i="6"/>
  <c r="AR179" i="6"/>
  <c r="Z180" i="6"/>
  <c r="Z181" i="6"/>
  <c r="AU181" i="6"/>
  <c r="Z182" i="6"/>
  <c r="Z183" i="6"/>
  <c r="AU183" i="6"/>
  <c r="AT183" i="6"/>
  <c r="AS183" i="6"/>
  <c r="Z184" i="6"/>
  <c r="AU184" i="6"/>
  <c r="AT184" i="6"/>
  <c r="Z186" i="6"/>
  <c r="AU186" i="6"/>
  <c r="AT186" i="6"/>
  <c r="AS186" i="6"/>
  <c r="AR186" i="6"/>
  <c r="AQ186" i="6"/>
  <c r="AP186" i="6"/>
  <c r="Z187" i="6"/>
  <c r="AU187" i="6"/>
  <c r="AT187" i="6"/>
  <c r="Z188" i="6"/>
  <c r="Z189" i="6"/>
  <c r="AU189" i="6"/>
  <c r="Z190" i="6"/>
  <c r="Z191" i="6"/>
  <c r="AU191" i="6"/>
  <c r="AT191" i="6"/>
  <c r="AS191" i="6"/>
  <c r="Z192" i="6"/>
  <c r="AU192" i="6"/>
  <c r="AT192" i="6"/>
  <c r="Z193" i="6"/>
  <c r="Z194" i="6"/>
  <c r="AU194" i="6"/>
  <c r="AT194" i="6"/>
  <c r="AS194" i="6"/>
  <c r="AR194" i="6"/>
  <c r="Z195" i="6"/>
  <c r="AU195" i="6"/>
  <c r="Z196" i="6"/>
  <c r="Z197" i="6"/>
  <c r="AU197" i="6"/>
  <c r="AT197" i="6"/>
  <c r="Z198" i="6"/>
  <c r="Z199" i="6"/>
  <c r="AU199" i="6"/>
  <c r="Z200" i="6"/>
  <c r="AU200" i="6"/>
  <c r="AT200" i="6"/>
  <c r="AS200" i="6"/>
  <c r="AR200" i="6"/>
  <c r="AQ200" i="6"/>
  <c r="AP200" i="6"/>
  <c r="Z201" i="6"/>
  <c r="Z202" i="6"/>
  <c r="AU202" i="6"/>
  <c r="AT202" i="6"/>
  <c r="AU203" i="6"/>
  <c r="AT203" i="6"/>
  <c r="Z204" i="6"/>
  <c r="AU205" i="6"/>
  <c r="Z206" i="6"/>
  <c r="Z207" i="6"/>
  <c r="AU207" i="6"/>
  <c r="AT207" i="6"/>
  <c r="Z208" i="6"/>
  <c r="AU208" i="6"/>
  <c r="AT208" i="6"/>
  <c r="Z209" i="6"/>
  <c r="Z210" i="6"/>
  <c r="AU210" i="6"/>
  <c r="AQ210" i="6"/>
  <c r="AP210" i="6"/>
  <c r="AS210" i="6"/>
  <c r="AR210" i="6"/>
  <c r="AT210" i="6"/>
  <c r="Z211" i="6"/>
  <c r="AU211" i="6"/>
  <c r="AS211" i="6"/>
  <c r="AR211" i="6"/>
  <c r="AT211" i="6"/>
  <c r="Z212" i="6"/>
  <c r="Z213" i="6"/>
  <c r="AU213" i="6"/>
  <c r="AT213" i="6"/>
  <c r="Z214" i="6"/>
  <c r="Z215" i="6"/>
  <c r="AU215" i="6"/>
  <c r="AT215" i="6"/>
  <c r="Z216" i="6"/>
  <c r="AU216" i="6"/>
  <c r="Z217" i="6"/>
  <c r="AU217" i="6"/>
  <c r="Z218" i="6"/>
  <c r="AU218" i="6"/>
  <c r="AT218" i="6"/>
  <c r="Z219" i="6"/>
  <c r="AU219" i="6"/>
  <c r="AT219" i="6"/>
  <c r="Z220" i="6"/>
  <c r="AU220" i="6"/>
  <c r="Z221" i="6"/>
  <c r="AU221" i="6"/>
  <c r="Z222" i="6"/>
  <c r="Z223" i="6"/>
  <c r="AU223" i="6"/>
  <c r="AT223" i="6"/>
  <c r="Z224" i="6"/>
  <c r="AU224" i="6"/>
  <c r="AT224" i="6"/>
  <c r="Z225" i="6"/>
  <c r="Z226" i="6"/>
  <c r="AU226" i="6"/>
  <c r="AQ226" i="6"/>
  <c r="AP226" i="6"/>
  <c r="AS226" i="6"/>
  <c r="AR226" i="6"/>
  <c r="AT226" i="6"/>
  <c r="Z227" i="6"/>
  <c r="AU227" i="6"/>
  <c r="AS227" i="6"/>
  <c r="AR227" i="6"/>
  <c r="AT227" i="6"/>
  <c r="Z228" i="6"/>
  <c r="Z230" i="6"/>
  <c r="AU230" i="6"/>
  <c r="AT230" i="6"/>
  <c r="Z231" i="6"/>
  <c r="AU231" i="6"/>
  <c r="Z232" i="6"/>
  <c r="AU232" i="6"/>
  <c r="Z233" i="6"/>
  <c r="AU233" i="6"/>
  <c r="AT233" i="6"/>
  <c r="Z234" i="6"/>
  <c r="AU234" i="6"/>
  <c r="AT234" i="6"/>
  <c r="Z235" i="6"/>
  <c r="AU235" i="6"/>
  <c r="Z236" i="6"/>
  <c r="AU236" i="6"/>
  <c r="AR236" i="6"/>
  <c r="AS236" i="6"/>
  <c r="AT236" i="6"/>
  <c r="AQ236" i="6"/>
  <c r="AP236" i="6"/>
  <c r="Z237" i="6"/>
  <c r="AU237" i="6"/>
  <c r="AT237" i="6"/>
  <c r="Z238" i="6"/>
  <c r="AU238" i="6"/>
  <c r="AT238" i="6"/>
  <c r="Z239" i="6"/>
  <c r="AU239" i="6"/>
  <c r="Z240" i="6"/>
  <c r="AU240" i="6"/>
  <c r="Z241" i="6"/>
  <c r="AU241" i="6"/>
  <c r="AT241" i="6"/>
  <c r="Z242" i="6"/>
  <c r="AU242" i="6"/>
  <c r="AT242" i="6"/>
  <c r="Z243" i="6"/>
  <c r="AU243" i="6"/>
  <c r="Z244" i="6"/>
  <c r="AU244" i="6"/>
  <c r="AR244" i="6"/>
  <c r="AS244" i="6"/>
  <c r="AT244" i="6"/>
  <c r="AQ244" i="6"/>
  <c r="AP244" i="6"/>
  <c r="Z245" i="6"/>
  <c r="AU245" i="6"/>
  <c r="AT245" i="6"/>
  <c r="Z246" i="6"/>
  <c r="AU246" i="6"/>
  <c r="AT246" i="6"/>
  <c r="Z247" i="6"/>
  <c r="AU247" i="6"/>
  <c r="AS247" i="6"/>
  <c r="AT247" i="6"/>
  <c r="Z248" i="6"/>
  <c r="AU248" i="6"/>
  <c r="Z249" i="6"/>
  <c r="AU249" i="6"/>
  <c r="AT249" i="6"/>
  <c r="Z250" i="6"/>
  <c r="AU250" i="6"/>
  <c r="AT250" i="6"/>
  <c r="Z251" i="6"/>
  <c r="AU251" i="6"/>
  <c r="Z252" i="6"/>
  <c r="AU252" i="6"/>
  <c r="AR252" i="6"/>
  <c r="AQ252" i="6"/>
  <c r="AP252" i="6"/>
  <c r="AS252" i="6"/>
  <c r="AT252" i="6"/>
  <c r="Z253" i="6"/>
  <c r="AU253" i="6"/>
  <c r="AT253" i="6"/>
  <c r="Z254" i="6"/>
  <c r="AU254" i="6"/>
  <c r="AT254" i="6"/>
  <c r="Z255" i="6"/>
  <c r="AU255" i="6"/>
  <c r="AS255" i="6"/>
  <c r="AT255" i="6"/>
  <c r="Z256" i="6"/>
  <c r="AU256" i="6"/>
  <c r="Z257" i="6"/>
  <c r="AU257" i="6"/>
  <c r="AT257" i="6"/>
  <c r="Z258" i="6"/>
  <c r="AU258" i="6"/>
  <c r="AT258" i="6"/>
  <c r="Z259" i="6"/>
  <c r="AU259" i="6"/>
  <c r="Z260" i="6"/>
  <c r="AU260" i="6"/>
  <c r="AR260" i="6"/>
  <c r="AQ260" i="6"/>
  <c r="AP260" i="6"/>
  <c r="AS260" i="6"/>
  <c r="AT260" i="6"/>
  <c r="Z261" i="6"/>
  <c r="AU261" i="6"/>
  <c r="AT261" i="6"/>
  <c r="Z262" i="6"/>
  <c r="AU262" i="6"/>
  <c r="AT262" i="6"/>
  <c r="Z263" i="6"/>
  <c r="AU263" i="6"/>
  <c r="AS263" i="6"/>
  <c r="AT263" i="6"/>
  <c r="Z264" i="6"/>
  <c r="AU264" i="6"/>
  <c r="Z265" i="6"/>
  <c r="AU265" i="6"/>
  <c r="AT265" i="6"/>
  <c r="Z266" i="6"/>
  <c r="AU266" i="6"/>
  <c r="AT266" i="6"/>
  <c r="Z267" i="6"/>
  <c r="AU267" i="6"/>
  <c r="Z268" i="6"/>
  <c r="AU268" i="6"/>
  <c r="AT268" i="6"/>
  <c r="AS268" i="6"/>
  <c r="AR268" i="6"/>
  <c r="AQ268" i="6"/>
  <c r="AP268" i="6"/>
  <c r="Z269" i="6"/>
  <c r="AU269" i="6"/>
  <c r="AT269" i="6"/>
  <c r="Z270" i="6"/>
  <c r="AU270" i="6"/>
  <c r="AT270" i="6"/>
  <c r="Z271" i="6"/>
  <c r="AU271" i="6"/>
  <c r="AS271" i="6"/>
  <c r="AT271" i="6"/>
  <c r="Z272" i="6"/>
  <c r="AU272" i="6"/>
  <c r="Z273" i="6"/>
  <c r="AU273" i="6"/>
  <c r="AT273" i="6"/>
  <c r="Z274" i="6"/>
  <c r="AU274" i="6"/>
  <c r="AT274" i="6"/>
  <c r="Z275" i="6"/>
  <c r="AU275" i="6"/>
  <c r="Z276" i="6"/>
  <c r="AU276" i="6"/>
  <c r="AT276" i="6"/>
  <c r="AS276" i="6"/>
  <c r="Z277" i="6"/>
  <c r="AU277" i="6"/>
  <c r="AT277" i="6"/>
  <c r="Z278" i="6"/>
  <c r="AU278" i="6"/>
  <c r="AT278" i="6"/>
  <c r="Z279" i="6"/>
  <c r="AU279" i="6"/>
  <c r="AS279" i="6"/>
  <c r="AT279" i="6"/>
  <c r="Z280" i="6"/>
  <c r="AU280" i="6"/>
  <c r="Z281" i="6"/>
  <c r="AU281" i="6"/>
  <c r="AT281" i="6"/>
  <c r="Z282" i="6"/>
  <c r="AU282" i="6"/>
  <c r="AT282" i="6"/>
  <c r="Z283" i="6"/>
  <c r="AU283" i="6"/>
  <c r="Z284" i="6"/>
  <c r="AU284" i="6"/>
  <c r="AT284" i="6"/>
  <c r="AS284" i="6"/>
  <c r="Z285" i="6"/>
  <c r="AU285" i="6"/>
  <c r="AT285" i="6"/>
  <c r="Z286" i="6"/>
  <c r="AU286" i="6"/>
  <c r="AT286" i="6"/>
  <c r="Z287" i="6"/>
  <c r="AU287" i="6"/>
  <c r="AS287" i="6"/>
  <c r="AT287" i="6"/>
  <c r="Z288" i="6"/>
  <c r="AU288" i="6"/>
  <c r="Z289" i="6"/>
  <c r="AU289" i="6"/>
  <c r="AT289" i="6"/>
  <c r="Z290" i="6"/>
  <c r="AU290" i="6"/>
  <c r="AT290" i="6"/>
  <c r="Z291" i="6"/>
  <c r="AU291" i="6"/>
  <c r="Z292" i="6"/>
  <c r="AU292" i="6"/>
  <c r="AS292" i="6"/>
  <c r="AT292" i="6"/>
  <c r="Z293" i="6"/>
  <c r="AU293" i="6"/>
  <c r="AT293" i="6"/>
  <c r="Z294" i="6"/>
  <c r="AU294" i="6"/>
  <c r="AT294" i="6"/>
  <c r="Z295" i="6"/>
  <c r="AU295" i="6"/>
  <c r="Z296" i="6"/>
  <c r="AU296" i="6"/>
  <c r="Z297" i="6"/>
  <c r="AU297" i="6"/>
  <c r="AT297" i="6"/>
  <c r="Z298" i="6"/>
  <c r="AU298" i="6"/>
  <c r="AT298" i="6"/>
  <c r="Z299" i="6"/>
  <c r="AU299" i="6"/>
  <c r="Z300" i="6"/>
  <c r="AU300" i="6"/>
  <c r="AS300" i="6"/>
  <c r="AR300" i="6"/>
  <c r="AT300" i="6"/>
  <c r="AQ300" i="6"/>
  <c r="AP300" i="6"/>
  <c r="Z301" i="6"/>
  <c r="AU301" i="6"/>
  <c r="AT301" i="6"/>
  <c r="Z302" i="6"/>
  <c r="AU302" i="6"/>
  <c r="AT302" i="6"/>
  <c r="Z303" i="6"/>
  <c r="AU303" i="6"/>
  <c r="AT303" i="6"/>
  <c r="Z304" i="6"/>
  <c r="AU304" i="6"/>
  <c r="Z305" i="6"/>
  <c r="AU305" i="6"/>
  <c r="AT305" i="6"/>
  <c r="Z306" i="6"/>
  <c r="AU306" i="6"/>
  <c r="AT306" i="6"/>
  <c r="Z307" i="6"/>
  <c r="AU307" i="6"/>
  <c r="Z308" i="6"/>
  <c r="AU308" i="6"/>
  <c r="AT308" i="6"/>
  <c r="AS308" i="6"/>
  <c r="Z309" i="6"/>
  <c r="AU309" i="6"/>
  <c r="AT309" i="6"/>
  <c r="Z310" i="6"/>
  <c r="AU310" i="6"/>
  <c r="AT310" i="6"/>
  <c r="Z311" i="6"/>
  <c r="AU311" i="6"/>
  <c r="AT311" i="6"/>
  <c r="Z312" i="6"/>
  <c r="AU312" i="6"/>
  <c r="AT312" i="6"/>
  <c r="Z313" i="6"/>
  <c r="AU313" i="6"/>
  <c r="AT313" i="6"/>
  <c r="Z314" i="6"/>
  <c r="AU314" i="6"/>
  <c r="AT314" i="6"/>
  <c r="Z315" i="6"/>
  <c r="AU315" i="6"/>
  <c r="AT315" i="6"/>
  <c r="Z316" i="6"/>
  <c r="AU316" i="6"/>
  <c r="AT316" i="6"/>
  <c r="Z317" i="6"/>
  <c r="AU317" i="6"/>
  <c r="AT317" i="6"/>
  <c r="Z318" i="6"/>
  <c r="AU318" i="6"/>
  <c r="AT318" i="6"/>
  <c r="Z319" i="6"/>
  <c r="AU319" i="6"/>
  <c r="AT319" i="6"/>
  <c r="Z320" i="6"/>
  <c r="AU320" i="6"/>
  <c r="AT320" i="6"/>
  <c r="Z321" i="6"/>
  <c r="AU321" i="6"/>
  <c r="AT321" i="6"/>
  <c r="Z322" i="6"/>
  <c r="AU322" i="6"/>
  <c r="AT322" i="6"/>
  <c r="Z323" i="6"/>
  <c r="AU323" i="6"/>
  <c r="AT323" i="6"/>
  <c r="Z324" i="6"/>
  <c r="AU324" i="6"/>
  <c r="AT324" i="6"/>
  <c r="Z325" i="6"/>
  <c r="AU325" i="6"/>
  <c r="AT325" i="6"/>
  <c r="Z326" i="6"/>
  <c r="AU326" i="6"/>
  <c r="AT326" i="6"/>
  <c r="Z327" i="6"/>
  <c r="AU327" i="6"/>
  <c r="AT327" i="6"/>
  <c r="Z328" i="6"/>
  <c r="AU328" i="6"/>
  <c r="AT328" i="6"/>
  <c r="Z329" i="6"/>
  <c r="AU329" i="6"/>
  <c r="AT329" i="6"/>
  <c r="Z330" i="6"/>
  <c r="AU330" i="6"/>
  <c r="AT330" i="6"/>
  <c r="Z331" i="6"/>
  <c r="AU331" i="6"/>
  <c r="AT331" i="6"/>
  <c r="Z332" i="6"/>
  <c r="AU332" i="6"/>
  <c r="AT332" i="6"/>
  <c r="Z333" i="6"/>
  <c r="AU333" i="6"/>
  <c r="AT333" i="6"/>
  <c r="Z334" i="6"/>
  <c r="AU334" i="6"/>
  <c r="AT334" i="6"/>
  <c r="Z335" i="6"/>
  <c r="AU335" i="6"/>
  <c r="AT335" i="6"/>
  <c r="Z336" i="6"/>
  <c r="AU336" i="6"/>
  <c r="AT336" i="6"/>
  <c r="Z337" i="6"/>
  <c r="AU337" i="6"/>
  <c r="AT337" i="6"/>
  <c r="Z338" i="6"/>
  <c r="AU338" i="6"/>
  <c r="AT338" i="6"/>
  <c r="Z339" i="6"/>
  <c r="AU339" i="6"/>
  <c r="AT339" i="6"/>
  <c r="Z340" i="6"/>
  <c r="AU340" i="6"/>
  <c r="AT340" i="6"/>
  <c r="Z341" i="6"/>
  <c r="AU341" i="6"/>
  <c r="Z342" i="6"/>
  <c r="AU342" i="6"/>
  <c r="Z343" i="6"/>
  <c r="AU343" i="6"/>
  <c r="Z344" i="6"/>
  <c r="AU344" i="6"/>
  <c r="AS344" i="6"/>
  <c r="AT344" i="6"/>
  <c r="Z345" i="6"/>
  <c r="AU345" i="6"/>
  <c r="AT345" i="6"/>
  <c r="Z346" i="6"/>
  <c r="AU346" i="6"/>
  <c r="Z347" i="6"/>
  <c r="AU347" i="6"/>
  <c r="Z348" i="6"/>
  <c r="AU348" i="6"/>
  <c r="Z349" i="6"/>
  <c r="AU349" i="6"/>
  <c r="AT349" i="6"/>
  <c r="AS349" i="6"/>
  <c r="Z350" i="6"/>
  <c r="AU350" i="6"/>
  <c r="AT350" i="6"/>
  <c r="AS350" i="6"/>
  <c r="AR350" i="6"/>
  <c r="AQ350" i="6"/>
  <c r="Z351" i="6"/>
  <c r="AU351" i="6"/>
  <c r="AT351" i="6"/>
  <c r="Z352" i="6"/>
  <c r="AU352" i="6"/>
  <c r="AS352" i="6"/>
  <c r="AT352" i="6"/>
  <c r="Z353" i="6"/>
  <c r="AU353" i="6"/>
  <c r="AT353" i="6"/>
  <c r="Z354" i="6"/>
  <c r="AU354" i="6"/>
  <c r="Z355" i="6"/>
  <c r="AU355" i="6"/>
  <c r="Z356" i="6"/>
  <c r="AU356" i="6"/>
  <c r="Z357" i="6"/>
  <c r="AU357" i="6"/>
  <c r="AT357" i="6"/>
  <c r="AS357" i="6"/>
  <c r="Z358" i="6"/>
  <c r="AU358" i="6"/>
  <c r="AT358" i="6"/>
  <c r="AS358" i="6"/>
  <c r="AR358" i="6"/>
  <c r="AQ358" i="6"/>
  <c r="AP358" i="6"/>
  <c r="AO358" i="6"/>
  <c r="AN358" i="6"/>
  <c r="AM358" i="6"/>
  <c r="AL358" i="6"/>
  <c r="Z359" i="6"/>
  <c r="AU359" i="6"/>
  <c r="AT359" i="6"/>
  <c r="Z360" i="6"/>
  <c r="AU360" i="6"/>
  <c r="AS360" i="6"/>
  <c r="AT360" i="6"/>
  <c r="Z361" i="6"/>
  <c r="AU361" i="6"/>
  <c r="AT361" i="6"/>
  <c r="Z362" i="6"/>
  <c r="AU362" i="6"/>
  <c r="Z363" i="6"/>
  <c r="AU363" i="6"/>
  <c r="Z364" i="6"/>
  <c r="AU364" i="6"/>
  <c r="Z365" i="6"/>
  <c r="AU365" i="6"/>
  <c r="AT365" i="6"/>
  <c r="AS365" i="6"/>
  <c r="Z366" i="6"/>
  <c r="AU366" i="6"/>
  <c r="AT366" i="6"/>
  <c r="AS366" i="6"/>
  <c r="AR366" i="6"/>
  <c r="AQ366" i="6"/>
  <c r="Z367" i="6"/>
  <c r="AU367" i="6"/>
  <c r="AT367" i="6"/>
  <c r="Z368" i="6"/>
  <c r="AU368" i="6"/>
  <c r="AT368" i="6"/>
  <c r="Z369" i="6"/>
  <c r="AU369" i="6"/>
  <c r="AT369" i="6"/>
  <c r="Z370" i="6"/>
  <c r="AU370" i="6"/>
  <c r="Z371" i="6"/>
  <c r="AU371" i="6"/>
  <c r="Z372" i="6"/>
  <c r="AU372" i="6"/>
  <c r="Z373" i="6"/>
  <c r="AU373" i="6"/>
  <c r="AT373" i="6"/>
  <c r="AS373" i="6"/>
  <c r="Z374" i="6"/>
  <c r="AU374" i="6"/>
  <c r="AT374" i="6"/>
  <c r="AS374" i="6"/>
  <c r="AR374" i="6"/>
  <c r="AQ374" i="6"/>
  <c r="AP374" i="6"/>
  <c r="AO374" i="6"/>
  <c r="AN374" i="6"/>
  <c r="AM374" i="6"/>
  <c r="AL374" i="6"/>
  <c r="Z375" i="6"/>
  <c r="AU375" i="6"/>
  <c r="AT375" i="6"/>
  <c r="Z376" i="6"/>
  <c r="AU376" i="6"/>
  <c r="AS376" i="6"/>
  <c r="AT376" i="6"/>
  <c r="Z377" i="6"/>
  <c r="AU377" i="6"/>
  <c r="AT377" i="6"/>
  <c r="Z378" i="6"/>
  <c r="AU378" i="6"/>
  <c r="Z379" i="6"/>
  <c r="AU379" i="6"/>
  <c r="Z380" i="6"/>
  <c r="AU380" i="6"/>
  <c r="Z381" i="6"/>
  <c r="AU381" i="6"/>
  <c r="AT381" i="6"/>
  <c r="AS381" i="6"/>
  <c r="AR381" i="6"/>
  <c r="AQ381" i="6"/>
  <c r="AP381" i="6"/>
  <c r="AO381" i="6"/>
  <c r="AN381" i="6"/>
  <c r="AM381" i="6"/>
  <c r="AL381" i="6"/>
  <c r="Z382" i="6"/>
  <c r="AU382" i="6"/>
  <c r="AT382" i="6"/>
  <c r="AS382" i="6"/>
  <c r="AR382" i="6"/>
  <c r="AQ382" i="6"/>
  <c r="Z383" i="6"/>
  <c r="AU383" i="6"/>
  <c r="AT383" i="6"/>
  <c r="Z384" i="6"/>
  <c r="AU384" i="6"/>
  <c r="AS384" i="6"/>
  <c r="AT384" i="6"/>
  <c r="Z385" i="6"/>
  <c r="AU385" i="6"/>
  <c r="AT385" i="6"/>
  <c r="Z386" i="6"/>
  <c r="AU386" i="6"/>
  <c r="Z387" i="6"/>
  <c r="AU387" i="6"/>
  <c r="Z388" i="6"/>
  <c r="AU388" i="6"/>
  <c r="Z389" i="6"/>
  <c r="AU389" i="6"/>
  <c r="AT389" i="6"/>
  <c r="AS389" i="6"/>
  <c r="Z390" i="6"/>
  <c r="AU390" i="6"/>
  <c r="AT390" i="6"/>
  <c r="AS390" i="6"/>
  <c r="AR390" i="6"/>
  <c r="AQ390" i="6"/>
  <c r="AP390" i="6"/>
  <c r="AO390" i="6"/>
  <c r="AN390" i="6"/>
  <c r="AM390" i="6"/>
  <c r="AL390" i="6"/>
  <c r="Z391" i="6"/>
  <c r="AU391" i="6"/>
  <c r="AT391" i="6"/>
  <c r="Z392" i="6"/>
  <c r="AU392" i="6"/>
  <c r="AT392" i="6"/>
  <c r="Z393" i="6"/>
  <c r="AU393" i="6"/>
  <c r="AT393" i="6"/>
  <c r="Z394" i="6"/>
  <c r="AU394" i="6"/>
  <c r="Z395" i="6"/>
  <c r="AU395" i="6"/>
  <c r="Z396" i="6"/>
  <c r="AU396" i="6"/>
  <c r="AT396" i="6"/>
  <c r="AS396" i="6"/>
  <c r="Z397" i="6"/>
  <c r="AU397" i="6"/>
  <c r="AT397" i="6"/>
  <c r="AS397" i="6"/>
  <c r="Z398" i="6"/>
  <c r="AU398" i="6"/>
  <c r="AT398" i="6"/>
  <c r="AS398" i="6"/>
  <c r="AR398" i="6"/>
  <c r="AQ398" i="6"/>
  <c r="AP398" i="6"/>
  <c r="AO398" i="6"/>
  <c r="AN398" i="6"/>
  <c r="AM398" i="6"/>
  <c r="AL398" i="6"/>
  <c r="Z399" i="6"/>
  <c r="AU399" i="6"/>
  <c r="AT399" i="6"/>
  <c r="Z400" i="6"/>
  <c r="AU400" i="6"/>
  <c r="AT400" i="6"/>
  <c r="Z401" i="6"/>
  <c r="AU401" i="6"/>
  <c r="AT401" i="6"/>
  <c r="AS401" i="6"/>
  <c r="AR401" i="6"/>
  <c r="Z402" i="6"/>
  <c r="AU402" i="6"/>
  <c r="Z403" i="6"/>
  <c r="AU403" i="6"/>
  <c r="Z404" i="6"/>
  <c r="AU404" i="6"/>
  <c r="Z405" i="6"/>
  <c r="AU405" i="6"/>
  <c r="AT405" i="6"/>
  <c r="Z406" i="6"/>
  <c r="AU406" i="6"/>
  <c r="AT406" i="6"/>
  <c r="AS406" i="6"/>
  <c r="AR406" i="6"/>
  <c r="AQ406" i="6"/>
  <c r="AP406" i="6"/>
  <c r="AO406" i="6"/>
  <c r="AN406" i="6"/>
  <c r="AM406" i="6"/>
  <c r="AL406" i="6"/>
  <c r="Z407" i="6"/>
  <c r="AU407" i="6"/>
  <c r="Z408" i="6"/>
  <c r="AU408" i="6"/>
  <c r="AT408" i="6"/>
  <c r="Z409" i="6"/>
  <c r="AU409" i="6"/>
  <c r="Z410" i="6"/>
  <c r="AU410" i="6"/>
  <c r="AR410" i="6"/>
  <c r="AT410" i="6"/>
  <c r="AS410" i="6"/>
  <c r="Z411" i="6"/>
  <c r="AU411" i="6"/>
  <c r="AT411" i="6"/>
  <c r="AS411" i="6"/>
  <c r="AR411" i="6"/>
  <c r="AQ411" i="6"/>
  <c r="AP411" i="6"/>
  <c r="AO411" i="6"/>
  <c r="AN411" i="6"/>
  <c r="AM411" i="6"/>
  <c r="AL411" i="6"/>
  <c r="Z412" i="6"/>
  <c r="AU412" i="6"/>
  <c r="AT412" i="6"/>
  <c r="Z413" i="6"/>
  <c r="AU413" i="6"/>
  <c r="Z414" i="6"/>
  <c r="AU414" i="6"/>
  <c r="AT414" i="6"/>
  <c r="AS414" i="6"/>
  <c r="AR414" i="6"/>
  <c r="AQ414" i="6"/>
  <c r="AP414" i="6"/>
  <c r="AO414" i="6"/>
  <c r="AN414" i="6"/>
  <c r="AM414" i="6"/>
  <c r="AL414" i="6"/>
  <c r="Z415" i="6"/>
  <c r="AU415" i="6"/>
  <c r="Z416" i="6"/>
  <c r="AU416" i="6"/>
  <c r="AT416" i="6"/>
  <c r="Z417" i="6"/>
  <c r="AU417" i="6"/>
  <c r="Z418" i="6"/>
  <c r="AU418" i="6"/>
  <c r="AT418" i="6"/>
  <c r="AS418" i="6"/>
  <c r="Z419" i="6"/>
  <c r="AU419" i="6"/>
  <c r="AT419" i="6"/>
  <c r="AS419" i="6"/>
  <c r="AR419" i="6"/>
  <c r="AQ419" i="6"/>
  <c r="AP419" i="6"/>
  <c r="AO419" i="6"/>
  <c r="AN419" i="6"/>
  <c r="AM419" i="6"/>
  <c r="AL419" i="6"/>
  <c r="Z420" i="6"/>
  <c r="AU420" i="6"/>
  <c r="AT420" i="6"/>
  <c r="Z421" i="6"/>
  <c r="AU421" i="6"/>
  <c r="Z422" i="6"/>
  <c r="AU422" i="6"/>
  <c r="AT422" i="6"/>
  <c r="AS422" i="6"/>
  <c r="AR422" i="6"/>
  <c r="AQ422" i="6"/>
  <c r="AP422" i="6"/>
  <c r="AO422" i="6"/>
  <c r="AN422" i="6"/>
  <c r="AM422" i="6"/>
  <c r="AL422" i="6"/>
  <c r="Z423" i="6"/>
  <c r="AU423" i="6"/>
  <c r="Z424" i="6"/>
  <c r="AU424" i="6"/>
  <c r="AT424" i="6"/>
  <c r="Z425" i="6"/>
  <c r="AU425" i="6"/>
  <c r="Z426" i="6"/>
  <c r="AU426" i="6"/>
  <c r="AT426" i="6"/>
  <c r="AS426" i="6"/>
  <c r="Z427" i="6"/>
  <c r="AU427" i="6"/>
  <c r="AT427" i="6"/>
  <c r="AS427" i="6"/>
  <c r="AR427" i="6"/>
  <c r="AQ427" i="6"/>
  <c r="AP427" i="6"/>
  <c r="AO427" i="6"/>
  <c r="AN427" i="6"/>
  <c r="AM427" i="6"/>
  <c r="AL427" i="6"/>
  <c r="Z428" i="6"/>
  <c r="AU428" i="6"/>
  <c r="AT428" i="6"/>
  <c r="Z429" i="6"/>
  <c r="AU429" i="6"/>
  <c r="Z430" i="6"/>
  <c r="AU430" i="6"/>
  <c r="AT430" i="6"/>
  <c r="AS430" i="6"/>
  <c r="AR430" i="6"/>
  <c r="AQ430" i="6"/>
  <c r="AP430" i="6"/>
  <c r="AO430" i="6"/>
  <c r="AN430" i="6"/>
  <c r="AM430" i="6"/>
  <c r="AL430" i="6"/>
  <c r="Z431" i="6"/>
  <c r="AU431" i="6"/>
  <c r="Z432" i="6"/>
  <c r="AU432" i="6"/>
  <c r="AT432" i="6"/>
  <c r="Z433" i="6"/>
  <c r="AU433" i="6"/>
  <c r="Z434" i="6"/>
  <c r="AU434" i="6"/>
  <c r="AT434" i="6"/>
  <c r="AS434" i="6"/>
  <c r="Z435" i="6"/>
  <c r="AU435" i="6"/>
  <c r="AT435" i="6"/>
  <c r="AS435" i="6"/>
  <c r="AR435" i="6"/>
  <c r="AQ435" i="6"/>
  <c r="AP435" i="6"/>
  <c r="AO435" i="6"/>
  <c r="AN435" i="6"/>
  <c r="AM435" i="6"/>
  <c r="AL435" i="6"/>
  <c r="Z436" i="6"/>
  <c r="AU436" i="6"/>
  <c r="AT436" i="6"/>
  <c r="AS436" i="6"/>
  <c r="AR436" i="6"/>
  <c r="AQ436" i="6"/>
  <c r="Z437" i="6"/>
  <c r="AU437" i="6"/>
  <c r="Z438" i="6"/>
  <c r="AU438" i="6"/>
  <c r="AT438" i="6"/>
  <c r="AS438" i="6"/>
  <c r="AR438" i="6"/>
  <c r="AQ438" i="6"/>
  <c r="AP438" i="6"/>
  <c r="AO438" i="6"/>
  <c r="Z439" i="6"/>
  <c r="AU439" i="6"/>
  <c r="Z440" i="6"/>
  <c r="AU440" i="6"/>
  <c r="AT440" i="6"/>
  <c r="Z441" i="6"/>
  <c r="AU441" i="6"/>
  <c r="Z442" i="6"/>
  <c r="AU442" i="6"/>
  <c r="AR442" i="6"/>
  <c r="AT442" i="6"/>
  <c r="AS442" i="6"/>
  <c r="Z443" i="6"/>
  <c r="AU443" i="6"/>
  <c r="AT443" i="6"/>
  <c r="AS443" i="6"/>
  <c r="AR443" i="6"/>
  <c r="AQ443" i="6"/>
  <c r="AP443" i="6"/>
  <c r="AO443" i="6"/>
  <c r="AN443" i="6"/>
  <c r="AM443" i="6"/>
  <c r="AL443" i="6"/>
  <c r="AK443" i="6"/>
  <c r="Z444" i="6"/>
  <c r="AU444" i="6"/>
  <c r="AT444" i="6"/>
  <c r="AS444" i="6"/>
  <c r="AR444" i="6"/>
  <c r="AQ444" i="6"/>
  <c r="Z445" i="6"/>
  <c r="AU445" i="6"/>
  <c r="AT445" i="6"/>
  <c r="Z446" i="6"/>
  <c r="AU446" i="6"/>
  <c r="AT446" i="6"/>
  <c r="AS446" i="6"/>
  <c r="AR446" i="6"/>
  <c r="AQ446" i="6"/>
  <c r="AP446" i="6"/>
  <c r="AO446" i="6"/>
  <c r="Z447" i="6"/>
  <c r="AU447" i="6"/>
  <c r="Z448" i="6"/>
  <c r="AU448" i="6"/>
  <c r="Z449" i="6"/>
  <c r="AU449" i="6"/>
  <c r="Z450" i="6"/>
  <c r="AU450" i="6"/>
  <c r="AT450" i="6"/>
  <c r="AS450" i="6"/>
  <c r="Z451" i="6"/>
  <c r="AU451" i="6"/>
  <c r="AT451" i="6"/>
  <c r="AS451" i="6"/>
  <c r="AR451" i="6"/>
  <c r="AQ451" i="6"/>
  <c r="AP451" i="6"/>
  <c r="AO451" i="6"/>
  <c r="AN451" i="6"/>
  <c r="AM451" i="6"/>
  <c r="AL451" i="6"/>
  <c r="Z452" i="6"/>
  <c r="AU452" i="6"/>
  <c r="Z453" i="6"/>
  <c r="AU453" i="6"/>
  <c r="AT453" i="6"/>
  <c r="Z454" i="6"/>
  <c r="AU454" i="6"/>
  <c r="AT454" i="6"/>
  <c r="AS454" i="6"/>
  <c r="AR454" i="6"/>
  <c r="AQ454" i="6"/>
  <c r="AP454" i="6"/>
  <c r="AO454" i="6"/>
  <c r="Z455" i="6"/>
  <c r="AU455" i="6"/>
  <c r="AT455" i="6"/>
  <c r="AS455" i="6"/>
  <c r="AR455" i="6"/>
  <c r="Z456" i="6"/>
  <c r="AU456" i="6"/>
  <c r="Z457" i="6"/>
  <c r="AU457" i="6"/>
  <c r="AS457" i="6"/>
  <c r="AR457" i="6"/>
  <c r="AQ457" i="6"/>
  <c r="AT457" i="6"/>
  <c r="Z458" i="6"/>
  <c r="AU458" i="6"/>
  <c r="AT458" i="6"/>
  <c r="AS458" i="6"/>
  <c r="Z459" i="6"/>
  <c r="AU459" i="6"/>
  <c r="AT459" i="6"/>
  <c r="AS459" i="6"/>
  <c r="AR459" i="6"/>
  <c r="AQ459" i="6"/>
  <c r="AP459" i="6"/>
  <c r="AO459" i="6"/>
  <c r="AN459" i="6"/>
  <c r="AM459" i="6"/>
  <c r="AL459" i="6"/>
  <c r="Z460" i="6"/>
  <c r="AU460" i="6"/>
  <c r="Z461" i="6"/>
  <c r="AU461" i="6"/>
  <c r="AT461" i="6"/>
  <c r="AS461" i="6"/>
  <c r="AR461" i="6"/>
  <c r="AQ461" i="6"/>
  <c r="AP461" i="6"/>
  <c r="AO461" i="6"/>
  <c r="AN461" i="6"/>
  <c r="AM461" i="6"/>
  <c r="AL461" i="6"/>
  <c r="AK461" i="6"/>
  <c r="Z462" i="6"/>
  <c r="AU462" i="6"/>
  <c r="AT462" i="6"/>
  <c r="AS462" i="6"/>
  <c r="AR462" i="6"/>
  <c r="AQ462" i="6"/>
  <c r="Z463" i="6"/>
  <c r="AU463" i="6"/>
  <c r="AS463" i="6"/>
  <c r="AR463" i="6"/>
  <c r="AQ463" i="6"/>
  <c r="AT463" i="6"/>
  <c r="Z464" i="6"/>
  <c r="AU464" i="6"/>
  <c r="AT464" i="6"/>
  <c r="Z465" i="6"/>
  <c r="AU465" i="6"/>
  <c r="AT465" i="6"/>
  <c r="Z466" i="6"/>
  <c r="AU466" i="6"/>
  <c r="Z467" i="6"/>
  <c r="AU467" i="6"/>
  <c r="Z468" i="6"/>
  <c r="AU468" i="6"/>
  <c r="Z469" i="6"/>
  <c r="AU469" i="6"/>
  <c r="AT469" i="6"/>
  <c r="AS469" i="6"/>
  <c r="AR469" i="6"/>
  <c r="AQ469" i="6"/>
  <c r="AP469" i="6"/>
  <c r="AO469" i="6"/>
  <c r="AN469" i="6"/>
  <c r="AM469" i="6"/>
  <c r="AL469" i="6"/>
  <c r="Z470" i="6"/>
  <c r="AU470" i="6"/>
  <c r="AT470" i="6"/>
  <c r="AS470" i="6"/>
  <c r="Z471" i="6"/>
  <c r="AU471" i="6"/>
  <c r="AS471" i="6"/>
  <c r="AR471" i="6"/>
  <c r="AQ471" i="6"/>
  <c r="AT471" i="6"/>
  <c r="Z472" i="6"/>
  <c r="AU472" i="6"/>
  <c r="AT472" i="6"/>
  <c r="Z473" i="6"/>
  <c r="AU473" i="6"/>
  <c r="AT473" i="6"/>
  <c r="Z474" i="6"/>
  <c r="AU474" i="6"/>
  <c r="Z475" i="6"/>
  <c r="AU475" i="6"/>
  <c r="Z476" i="6"/>
  <c r="AU476" i="6"/>
  <c r="Z477" i="6"/>
  <c r="AU477" i="6"/>
  <c r="AT477" i="6"/>
  <c r="AS477" i="6"/>
  <c r="AR477" i="6"/>
  <c r="AQ477" i="6"/>
  <c r="AP477" i="6"/>
  <c r="AO477" i="6"/>
  <c r="AN477" i="6"/>
  <c r="AM477" i="6"/>
  <c r="AL477" i="6"/>
  <c r="Z478" i="6"/>
  <c r="AU478" i="6"/>
  <c r="AT478" i="6"/>
  <c r="AS478" i="6"/>
  <c r="Z479" i="6"/>
  <c r="AU479" i="6"/>
  <c r="AS479" i="6"/>
  <c r="AR479" i="6"/>
  <c r="AQ479" i="6"/>
  <c r="AP479" i="6"/>
  <c r="AO479" i="6"/>
  <c r="AN479" i="6"/>
  <c r="AM479" i="6"/>
  <c r="AL479" i="6"/>
  <c r="AT479" i="6"/>
  <c r="Z480" i="6"/>
  <c r="AU480" i="6"/>
  <c r="AT480" i="6"/>
  <c r="Z481" i="6"/>
  <c r="AU481" i="6"/>
  <c r="AT481" i="6"/>
  <c r="Z482" i="6"/>
  <c r="AU482" i="6"/>
  <c r="Z483" i="6"/>
  <c r="AU483" i="6"/>
  <c r="Z484" i="6"/>
  <c r="AU484" i="6"/>
  <c r="Z485" i="6"/>
  <c r="AU485" i="6"/>
  <c r="AP485" i="6"/>
  <c r="AT485" i="6"/>
  <c r="AS485" i="6"/>
  <c r="AR485" i="6"/>
  <c r="AQ485" i="6"/>
  <c r="Z486" i="6"/>
  <c r="AU486" i="6"/>
  <c r="AT486" i="6"/>
  <c r="Z487" i="6"/>
  <c r="AU487" i="6"/>
  <c r="AR487" i="6"/>
  <c r="AQ487" i="6"/>
  <c r="AP487" i="6"/>
  <c r="AS487" i="6"/>
  <c r="AT487" i="6"/>
  <c r="Z488" i="6"/>
  <c r="AU488" i="6"/>
  <c r="Z489" i="6"/>
  <c r="AU489" i="6"/>
  <c r="Z490" i="6"/>
  <c r="AU490" i="6"/>
  <c r="Z491" i="6"/>
  <c r="AU491" i="6"/>
  <c r="Z492" i="6"/>
  <c r="AU492" i="6"/>
  <c r="AT492" i="6"/>
  <c r="AS492" i="6"/>
  <c r="Z493" i="6"/>
  <c r="AU493" i="6"/>
  <c r="AP493" i="6"/>
  <c r="AT493" i="6"/>
  <c r="AS493" i="6"/>
  <c r="AR493" i="6"/>
  <c r="AQ493" i="6"/>
  <c r="Z494" i="6"/>
  <c r="AU494" i="6"/>
  <c r="AS494" i="6"/>
  <c r="AT494" i="6"/>
  <c r="Z495" i="6"/>
  <c r="AU495" i="6"/>
  <c r="AR495" i="6"/>
  <c r="AQ495" i="6"/>
  <c r="AP495" i="6"/>
  <c r="AS495" i="6"/>
  <c r="AT495" i="6"/>
  <c r="Z496" i="6"/>
  <c r="AU496" i="6"/>
  <c r="Z497" i="6"/>
  <c r="AU497" i="6"/>
  <c r="Z498" i="6"/>
  <c r="AU498" i="6"/>
  <c r="Z499" i="6"/>
  <c r="AU499" i="6"/>
  <c r="Z500" i="6"/>
  <c r="AU500" i="6"/>
  <c r="AT500" i="6"/>
  <c r="AS500" i="6"/>
  <c r="Z501" i="6"/>
  <c r="AU501" i="6"/>
  <c r="AP501" i="6"/>
  <c r="AT501" i="6"/>
  <c r="AS501" i="6"/>
  <c r="AR501" i="6"/>
  <c r="AQ501" i="6"/>
  <c r="Z502" i="6"/>
  <c r="AU502" i="6"/>
  <c r="AT502" i="6"/>
  <c r="Z503" i="6"/>
  <c r="AU503" i="6"/>
  <c r="AR503" i="6"/>
  <c r="AQ503" i="6"/>
  <c r="AP503" i="6"/>
  <c r="AS503" i="6"/>
  <c r="AT503" i="6"/>
  <c r="Z504" i="6"/>
  <c r="AU504" i="6"/>
  <c r="Z505" i="6"/>
  <c r="AU505" i="6"/>
  <c r="Z506" i="6"/>
  <c r="AU506" i="6"/>
  <c r="Z507" i="6"/>
  <c r="AU507" i="6"/>
  <c r="Z508" i="6"/>
  <c r="AU508" i="6"/>
  <c r="AT508" i="6"/>
  <c r="AS508" i="6"/>
  <c r="AR508" i="6"/>
  <c r="AQ508" i="6"/>
  <c r="AP508" i="6"/>
  <c r="Z509" i="6"/>
  <c r="AU509" i="6"/>
  <c r="AP509" i="6"/>
  <c r="AT509" i="6"/>
  <c r="AS509" i="6"/>
  <c r="AR509" i="6"/>
  <c r="AQ509" i="6"/>
  <c r="Z510" i="6"/>
  <c r="AU510" i="6"/>
  <c r="AS510" i="6"/>
  <c r="AT510" i="6"/>
  <c r="Z511" i="6"/>
  <c r="AU511" i="6"/>
  <c r="AR511" i="6"/>
  <c r="AQ511" i="6"/>
  <c r="AP511" i="6"/>
  <c r="AS511" i="6"/>
  <c r="AT511" i="6"/>
  <c r="Z512" i="6"/>
  <c r="AU512" i="6"/>
  <c r="Z513" i="6"/>
  <c r="AU513" i="6"/>
  <c r="Z514" i="6"/>
  <c r="AU514" i="6"/>
  <c r="Z515" i="6"/>
  <c r="AU515" i="6"/>
  <c r="Z516" i="6"/>
  <c r="AU516" i="6"/>
  <c r="AT516" i="6"/>
  <c r="AS516" i="6"/>
  <c r="AR516" i="6"/>
  <c r="AQ516" i="6"/>
  <c r="AP516" i="6"/>
  <c r="Z517" i="6"/>
  <c r="AU517" i="6"/>
  <c r="AP517" i="6"/>
  <c r="AT517" i="6"/>
  <c r="AS517" i="6"/>
  <c r="AR517" i="6"/>
  <c r="AQ517" i="6"/>
  <c r="Z518" i="6"/>
  <c r="AU518" i="6"/>
  <c r="AT518" i="6"/>
  <c r="Z519" i="6"/>
  <c r="AU519" i="6"/>
  <c r="AT519" i="6"/>
  <c r="AS519" i="6"/>
  <c r="Z520" i="6"/>
  <c r="AU520" i="6"/>
  <c r="Z521" i="6"/>
  <c r="AU521" i="6"/>
  <c r="AT521" i="6"/>
  <c r="Z522" i="6"/>
  <c r="AU522" i="6"/>
  <c r="AT522" i="6"/>
  <c r="Z523" i="6"/>
  <c r="AU523" i="6"/>
  <c r="AT523" i="6"/>
  <c r="Z524" i="6"/>
  <c r="AU524" i="6"/>
  <c r="AT524" i="6"/>
  <c r="Z525" i="6"/>
  <c r="AU525" i="6"/>
  <c r="AT525" i="6"/>
  <c r="Z526" i="6"/>
  <c r="AU526" i="6"/>
  <c r="AT526" i="6"/>
  <c r="Z527" i="6"/>
  <c r="AU527" i="6"/>
  <c r="AT527" i="6"/>
  <c r="Z528" i="6"/>
  <c r="AU528" i="6"/>
  <c r="AT528" i="6"/>
  <c r="Z529" i="6"/>
  <c r="AU529" i="6"/>
  <c r="AT529" i="6"/>
  <c r="Z530" i="6"/>
  <c r="AU530" i="6"/>
  <c r="AT530" i="6"/>
  <c r="Z531" i="6"/>
  <c r="AU531" i="6"/>
  <c r="AT531" i="6"/>
  <c r="Z532" i="6"/>
  <c r="AU532" i="6"/>
  <c r="AT532" i="6"/>
  <c r="Z533" i="6"/>
  <c r="AU533" i="6"/>
  <c r="AT533" i="6"/>
  <c r="Z534" i="6"/>
  <c r="AU534" i="6"/>
  <c r="AT534" i="6"/>
  <c r="Z535" i="6"/>
  <c r="AU535" i="6"/>
  <c r="AT535" i="6"/>
  <c r="Z536" i="6"/>
  <c r="AU536" i="6"/>
  <c r="AT536" i="6"/>
  <c r="Z537" i="6"/>
  <c r="AU537" i="6"/>
  <c r="AT537" i="6"/>
  <c r="Z538" i="6"/>
  <c r="AU538" i="6"/>
  <c r="AT538" i="6"/>
  <c r="Z539" i="6"/>
  <c r="AU539" i="6"/>
  <c r="AT539" i="6"/>
  <c r="Z540" i="6"/>
  <c r="AU540" i="6"/>
  <c r="AT540" i="6"/>
  <c r="Z541" i="6"/>
  <c r="AU541" i="6"/>
  <c r="AT541" i="6"/>
  <c r="Z542" i="6"/>
  <c r="AU542" i="6"/>
  <c r="AT542" i="6"/>
  <c r="Z543" i="6"/>
  <c r="AU543" i="6"/>
  <c r="AT543" i="6"/>
  <c r="Z544" i="6"/>
  <c r="AU544" i="6"/>
  <c r="AT544" i="6"/>
  <c r="Z545" i="6"/>
  <c r="AU545" i="6"/>
  <c r="AT545" i="6"/>
  <c r="Z546" i="6"/>
  <c r="AU546" i="6"/>
  <c r="AT546" i="6"/>
  <c r="Z547" i="6"/>
  <c r="AU547" i="6"/>
  <c r="AT547" i="6"/>
  <c r="Z548" i="6"/>
  <c r="AU548" i="6"/>
  <c r="AT548" i="6"/>
  <c r="Z549" i="6"/>
  <c r="AU549" i="6"/>
  <c r="AT549" i="6"/>
  <c r="Z550" i="6"/>
  <c r="AU550" i="6"/>
  <c r="AT550" i="6"/>
  <c r="Z551" i="6"/>
  <c r="AU551" i="6"/>
  <c r="AT551" i="6"/>
  <c r="Z552" i="6"/>
  <c r="AU552" i="6"/>
  <c r="AT552" i="6"/>
  <c r="Z553" i="6"/>
  <c r="AU553" i="6"/>
  <c r="AT553" i="6"/>
  <c r="Z554" i="6"/>
  <c r="AU554" i="6"/>
  <c r="AT554" i="6"/>
  <c r="Z555" i="6"/>
  <c r="AU555" i="6"/>
  <c r="AT555" i="6"/>
  <c r="Z556" i="6"/>
  <c r="AU556" i="6"/>
  <c r="AT556" i="6"/>
  <c r="Z557" i="6"/>
  <c r="AU557" i="6"/>
  <c r="AT557" i="6"/>
  <c r="Z558" i="6"/>
  <c r="AU558" i="6"/>
  <c r="AT558" i="6"/>
  <c r="Z559" i="6"/>
  <c r="AU559" i="6"/>
  <c r="AT559" i="6"/>
  <c r="Z560" i="6"/>
  <c r="AU560" i="6"/>
  <c r="AT560" i="6"/>
  <c r="Z561" i="6"/>
  <c r="AU561" i="6"/>
  <c r="AT561" i="6"/>
  <c r="Z562" i="6"/>
  <c r="AU562" i="6"/>
  <c r="AT562" i="6"/>
  <c r="Z563" i="6"/>
  <c r="AU563" i="6"/>
  <c r="AT563" i="6"/>
  <c r="Z564" i="6"/>
  <c r="AU564" i="6"/>
  <c r="AT564" i="6"/>
  <c r="Z565" i="6"/>
  <c r="AU565" i="6"/>
  <c r="AT565" i="6"/>
  <c r="Z566" i="6"/>
  <c r="AU566" i="6"/>
  <c r="AT566" i="6"/>
  <c r="Z567" i="6"/>
  <c r="AU567" i="6"/>
  <c r="Z568" i="6"/>
  <c r="AU568" i="6"/>
  <c r="Z569" i="6"/>
  <c r="AU569" i="6"/>
  <c r="AT569" i="6"/>
  <c r="Z570" i="6"/>
  <c r="AU570" i="6"/>
  <c r="AT570" i="6"/>
  <c r="Z571" i="6"/>
  <c r="AU571" i="6"/>
  <c r="Z572" i="6"/>
  <c r="AU572" i="6"/>
  <c r="Z573" i="6"/>
  <c r="AU573" i="6"/>
  <c r="AT573" i="6"/>
  <c r="Z574" i="6"/>
  <c r="AU574" i="6"/>
  <c r="AT574" i="6"/>
  <c r="Z575" i="6"/>
  <c r="AU575" i="6"/>
  <c r="Z576" i="6"/>
  <c r="AU576" i="6"/>
  <c r="Z577" i="6"/>
  <c r="AU577" i="6"/>
  <c r="AT577" i="6"/>
  <c r="Z578" i="6"/>
  <c r="AU578" i="6"/>
  <c r="AT578" i="6"/>
  <c r="Z579" i="6"/>
  <c r="AU579" i="6"/>
  <c r="Z580" i="6"/>
  <c r="AU580" i="6"/>
  <c r="Z581" i="6"/>
  <c r="AU581" i="6"/>
  <c r="AT581" i="6"/>
  <c r="Z582" i="6"/>
  <c r="AU582" i="6"/>
  <c r="AT582" i="6"/>
  <c r="Z583" i="6"/>
  <c r="AU583" i="6"/>
  <c r="Z584" i="6"/>
  <c r="AU584" i="6"/>
  <c r="Z585" i="6"/>
  <c r="AU585" i="6"/>
  <c r="AT585" i="6"/>
  <c r="Z586" i="6"/>
  <c r="AU586" i="6"/>
  <c r="AT586" i="6"/>
  <c r="Z587" i="6"/>
  <c r="AU587" i="6"/>
  <c r="Z588" i="6"/>
  <c r="AU588" i="6"/>
  <c r="Z589" i="6"/>
  <c r="AU589" i="6"/>
  <c r="Z590" i="6"/>
  <c r="AU590" i="6"/>
  <c r="Z591" i="6"/>
  <c r="AU591" i="6"/>
  <c r="Z592" i="6"/>
  <c r="AU592" i="6"/>
  <c r="Z593" i="6"/>
  <c r="AU593" i="6"/>
  <c r="Z594" i="6"/>
  <c r="AU594" i="6"/>
  <c r="Z595" i="6"/>
  <c r="AU595" i="6"/>
  <c r="Z596" i="6"/>
  <c r="AU596" i="6"/>
  <c r="Z597" i="6"/>
  <c r="AU597" i="6"/>
  <c r="Z598" i="6"/>
  <c r="AU598" i="6"/>
  <c r="Z599" i="6"/>
  <c r="AU599" i="6"/>
  <c r="Z600" i="6"/>
  <c r="AU600" i="6"/>
  <c r="Z601" i="6"/>
  <c r="AU601" i="6"/>
  <c r="Z602" i="6"/>
  <c r="AU602" i="6"/>
  <c r="Z603" i="6"/>
  <c r="AU603" i="6"/>
  <c r="Z604" i="6"/>
  <c r="AU604" i="6"/>
  <c r="Z605" i="6"/>
  <c r="AU605" i="6"/>
  <c r="Z606" i="6"/>
  <c r="AU606" i="6"/>
  <c r="Z607" i="6"/>
  <c r="AU607" i="6"/>
  <c r="Z608" i="6"/>
  <c r="AU608" i="6"/>
  <c r="Z609" i="6"/>
  <c r="AU609" i="6"/>
  <c r="Z610" i="6"/>
  <c r="AU610" i="6"/>
  <c r="Z611" i="6"/>
  <c r="AU611" i="6"/>
  <c r="Z612" i="6"/>
  <c r="AU612" i="6"/>
  <c r="Z613" i="6"/>
  <c r="AU613" i="6"/>
  <c r="Z614" i="6"/>
  <c r="AU614" i="6"/>
  <c r="Z615" i="6"/>
  <c r="AU615" i="6"/>
  <c r="Z616" i="6"/>
  <c r="AU616" i="6"/>
  <c r="Z617" i="6"/>
  <c r="AU617" i="6"/>
  <c r="Z618" i="6"/>
  <c r="AU618" i="6"/>
  <c r="Z619" i="6"/>
  <c r="AU619" i="6"/>
  <c r="Z620" i="6"/>
  <c r="AU620" i="6"/>
  <c r="Z621" i="6"/>
  <c r="AU621" i="6"/>
  <c r="Z622" i="6"/>
  <c r="AU622" i="6"/>
  <c r="Z623" i="6"/>
  <c r="AU623" i="6"/>
  <c r="Z624" i="6"/>
  <c r="AU624" i="6"/>
  <c r="Z625" i="6"/>
  <c r="AU625" i="6"/>
  <c r="Z626" i="6"/>
  <c r="AU626" i="6"/>
  <c r="Z627" i="6"/>
  <c r="AU627" i="6"/>
  <c r="Z628" i="6"/>
  <c r="AU628" i="6"/>
  <c r="Z629" i="6"/>
  <c r="AU629" i="6"/>
  <c r="Z630" i="6"/>
  <c r="AU630" i="6"/>
  <c r="Z631" i="6"/>
  <c r="AU631" i="6"/>
  <c r="Z632" i="6"/>
  <c r="AU632" i="6"/>
  <c r="Z633" i="6"/>
  <c r="AU633" i="6"/>
  <c r="Z634" i="6"/>
  <c r="AU634" i="6"/>
  <c r="Z635" i="6"/>
  <c r="AU635" i="6"/>
  <c r="Z636" i="6"/>
  <c r="AU636" i="6"/>
  <c r="Z637" i="6"/>
  <c r="AU637" i="6"/>
  <c r="Z638" i="6"/>
  <c r="AU638" i="6"/>
  <c r="Z639" i="6"/>
  <c r="AU639" i="6"/>
  <c r="Z640" i="6"/>
  <c r="AU640" i="6"/>
  <c r="Z641" i="6"/>
  <c r="AU641" i="6"/>
  <c r="Z642" i="6"/>
  <c r="AU642" i="6"/>
  <c r="Z643" i="6"/>
  <c r="AU643" i="6"/>
  <c r="Z644" i="6"/>
  <c r="AU644" i="6"/>
  <c r="Z645" i="6"/>
  <c r="AU645" i="6"/>
  <c r="Z646" i="6"/>
  <c r="AU646" i="6"/>
  <c r="Z647" i="6"/>
  <c r="AU647" i="6"/>
  <c r="Z648" i="6"/>
  <c r="AU648" i="6"/>
  <c r="Z649" i="6"/>
  <c r="AU649" i="6"/>
  <c r="Z650" i="6"/>
  <c r="AU650" i="6"/>
  <c r="Z651" i="6"/>
  <c r="AU651" i="6"/>
  <c r="Z652" i="6"/>
  <c r="AU652" i="6"/>
  <c r="Z653" i="6"/>
  <c r="AU653" i="6"/>
  <c r="Z654" i="6"/>
  <c r="AU654" i="6"/>
  <c r="Z655" i="6"/>
  <c r="AU655" i="6"/>
  <c r="Z656" i="6"/>
  <c r="AU656" i="6"/>
  <c r="Z657" i="6"/>
  <c r="AU657" i="6"/>
  <c r="Z658" i="6"/>
  <c r="AU658" i="6"/>
  <c r="Z659" i="6"/>
  <c r="AU659" i="6"/>
  <c r="Z660" i="6"/>
  <c r="AU660" i="6"/>
  <c r="Z661" i="6"/>
  <c r="AU661" i="6"/>
  <c r="Z662" i="6"/>
  <c r="AU662" i="6"/>
  <c r="Z663" i="6"/>
  <c r="AU663" i="6"/>
  <c r="Z664" i="6"/>
  <c r="AU664" i="6"/>
  <c r="Z665" i="6"/>
  <c r="AU665" i="6"/>
  <c r="Z666" i="6"/>
  <c r="AU666" i="6"/>
  <c r="Z667" i="6"/>
  <c r="AU667" i="6"/>
  <c r="Z668" i="6"/>
  <c r="AU668" i="6"/>
  <c r="Z669" i="6"/>
  <c r="AU669" i="6"/>
  <c r="Z670" i="6"/>
  <c r="AU670" i="6"/>
  <c r="Z671" i="6"/>
  <c r="AU671" i="6"/>
  <c r="Z672" i="6"/>
  <c r="AU672" i="6"/>
  <c r="Z673" i="6"/>
  <c r="AU673" i="6"/>
  <c r="Z674" i="6"/>
  <c r="AU674" i="6"/>
  <c r="Z675" i="6"/>
  <c r="AU675" i="6"/>
  <c r="Z676" i="6"/>
  <c r="AU676" i="6"/>
  <c r="Z677" i="6"/>
  <c r="AU677" i="6"/>
  <c r="Z678" i="6"/>
  <c r="AU678" i="6"/>
  <c r="Z679" i="6"/>
  <c r="AU679" i="6"/>
  <c r="Z680" i="6"/>
  <c r="AU680" i="6"/>
  <c r="Z681" i="6"/>
  <c r="AU681" i="6"/>
  <c r="Z682" i="6"/>
  <c r="AU682" i="6"/>
  <c r="Z683" i="6"/>
  <c r="AU683" i="6"/>
  <c r="Z684" i="6"/>
  <c r="AU684" i="6"/>
  <c r="Z685" i="6"/>
  <c r="AU685" i="6"/>
  <c r="Z686" i="6"/>
  <c r="AU686" i="6"/>
  <c r="Z687" i="6"/>
  <c r="AU687" i="6"/>
  <c r="Z688" i="6"/>
  <c r="AU688" i="6"/>
  <c r="Z689" i="6"/>
  <c r="AU689" i="6"/>
  <c r="Z690" i="6"/>
  <c r="AU690" i="6"/>
  <c r="Z691" i="6"/>
  <c r="AU691" i="6"/>
  <c r="Z692" i="6"/>
  <c r="AU692" i="6"/>
  <c r="Z693" i="6"/>
  <c r="AU693" i="6"/>
  <c r="Z694" i="6"/>
  <c r="AU694" i="6"/>
  <c r="Z695" i="6"/>
  <c r="AU695" i="6"/>
  <c r="Z696" i="6"/>
  <c r="AU696" i="6"/>
  <c r="Z697" i="6"/>
  <c r="AU697" i="6"/>
  <c r="Z698" i="6"/>
  <c r="AU698" i="6"/>
  <c r="Z699" i="6"/>
  <c r="AU699" i="6"/>
  <c r="Z700" i="6"/>
  <c r="AU700" i="6"/>
  <c r="Z701" i="6"/>
  <c r="AU701" i="6"/>
  <c r="Z702" i="6"/>
  <c r="AU702" i="6"/>
  <c r="Z703" i="6"/>
  <c r="AU703" i="6"/>
  <c r="Z704" i="6"/>
  <c r="AU704" i="6"/>
  <c r="Z705" i="6"/>
  <c r="AU705" i="6"/>
  <c r="Z706" i="6"/>
  <c r="AU706" i="6"/>
  <c r="Z707" i="6"/>
  <c r="AU707" i="6"/>
  <c r="Z708" i="6"/>
  <c r="AU708" i="6"/>
  <c r="AT708" i="6"/>
  <c r="AS708" i="6"/>
  <c r="Z709" i="6"/>
  <c r="AU709" i="6"/>
  <c r="Z710" i="6"/>
  <c r="AU710" i="6"/>
  <c r="AT710" i="6"/>
  <c r="Z711" i="6"/>
  <c r="AU711" i="6"/>
  <c r="AS711" i="6"/>
  <c r="AT711" i="6"/>
  <c r="Z712" i="6"/>
  <c r="AU712" i="6"/>
  <c r="Z713" i="6"/>
  <c r="AU713" i="6"/>
  <c r="AS713" i="6"/>
  <c r="AT713" i="6"/>
  <c r="Z714" i="6"/>
  <c r="AU714" i="6"/>
  <c r="Z715" i="6"/>
  <c r="AU715" i="6"/>
  <c r="AS715" i="6"/>
  <c r="AT715" i="6"/>
  <c r="Z716" i="6"/>
  <c r="AU716" i="6"/>
  <c r="Z717" i="6"/>
  <c r="AU717" i="6"/>
  <c r="AT717" i="6"/>
  <c r="Z718" i="6"/>
  <c r="AU718" i="6"/>
  <c r="Z719" i="6"/>
  <c r="AU719" i="6"/>
  <c r="AT719" i="6"/>
  <c r="Z720" i="6"/>
  <c r="AU720" i="6"/>
  <c r="Z721" i="6"/>
  <c r="AU721" i="6"/>
  <c r="AT721" i="6"/>
  <c r="Z722" i="6"/>
  <c r="AU722" i="6"/>
  <c r="Z723" i="6"/>
  <c r="AU723" i="6"/>
  <c r="AT723" i="6"/>
  <c r="Z724" i="6"/>
  <c r="AU724" i="6"/>
  <c r="Z725" i="6"/>
  <c r="AU725" i="6"/>
  <c r="AS725" i="6"/>
  <c r="AT725" i="6"/>
  <c r="Z726" i="6"/>
  <c r="AU726" i="6"/>
  <c r="Z727" i="6"/>
  <c r="AU727" i="6"/>
  <c r="AS727" i="6"/>
  <c r="AT727" i="6"/>
  <c r="Z728" i="6"/>
  <c r="AU728" i="6"/>
  <c r="Z729" i="6"/>
  <c r="AU729" i="6"/>
  <c r="AS729" i="6"/>
  <c r="AT729" i="6"/>
  <c r="Z730" i="6"/>
  <c r="AU730" i="6"/>
  <c r="Z731" i="6"/>
  <c r="AU731" i="6"/>
  <c r="AS731" i="6"/>
  <c r="AT731" i="6"/>
  <c r="Z732" i="6"/>
  <c r="AU732" i="6"/>
  <c r="Z733" i="6"/>
  <c r="AU733" i="6"/>
  <c r="AT733" i="6"/>
  <c r="Z734" i="6"/>
  <c r="AU734" i="6"/>
  <c r="Z735" i="6"/>
  <c r="AU735" i="6"/>
  <c r="AT735" i="6"/>
  <c r="Z736" i="6"/>
  <c r="AU736" i="6"/>
  <c r="Z737" i="6"/>
  <c r="AU737" i="6"/>
  <c r="AT737" i="6"/>
  <c r="Z738" i="6"/>
  <c r="AU738" i="6"/>
  <c r="Z739" i="6"/>
  <c r="AU739" i="6"/>
  <c r="AT739" i="6"/>
  <c r="Z740" i="6"/>
  <c r="AU740" i="6"/>
  <c r="Z741" i="6"/>
  <c r="AU741" i="6"/>
  <c r="AS741" i="6"/>
  <c r="AT741" i="6"/>
  <c r="Z742" i="6"/>
  <c r="AU742" i="6"/>
  <c r="Z743" i="6"/>
  <c r="AU743" i="6"/>
  <c r="AS743" i="6"/>
  <c r="AT743" i="6"/>
  <c r="Z744" i="6"/>
  <c r="AU744" i="6"/>
  <c r="Z745" i="6"/>
  <c r="AU745" i="6"/>
  <c r="AS745" i="6"/>
  <c r="AT745" i="6"/>
  <c r="Z746" i="6"/>
  <c r="AU746" i="6"/>
  <c r="Z747" i="6"/>
  <c r="AU747" i="6"/>
  <c r="Z748" i="6"/>
  <c r="AU748" i="6"/>
  <c r="Z749" i="6"/>
  <c r="AU749" i="6"/>
  <c r="AT749" i="6"/>
  <c r="Z750" i="6"/>
  <c r="AU750" i="6"/>
  <c r="Z751" i="6"/>
  <c r="AU751" i="6"/>
  <c r="AT751" i="6"/>
  <c r="Z752" i="6"/>
  <c r="AU752" i="6"/>
  <c r="Z753" i="6"/>
  <c r="AU753" i="6"/>
  <c r="AT753" i="6"/>
  <c r="Z754" i="6"/>
  <c r="AU754" i="6"/>
  <c r="Z755" i="6"/>
  <c r="AU755" i="6"/>
  <c r="AT755" i="6"/>
  <c r="Z756" i="6"/>
  <c r="AU756" i="6"/>
  <c r="Z757" i="6"/>
  <c r="AU757" i="6"/>
  <c r="AT757" i="6"/>
  <c r="Z758" i="6"/>
  <c r="AU758" i="6"/>
  <c r="Z759" i="6"/>
  <c r="AU759" i="6"/>
  <c r="AT759" i="6"/>
  <c r="Z760" i="6"/>
  <c r="AU760" i="6"/>
  <c r="Z761" i="6"/>
  <c r="AU761" i="6"/>
  <c r="AT761" i="6"/>
  <c r="Z762" i="6"/>
  <c r="AU762" i="6"/>
  <c r="Z763" i="6"/>
  <c r="AU763" i="6"/>
  <c r="Z764" i="6"/>
  <c r="AU764" i="6"/>
  <c r="Z765" i="6"/>
  <c r="AU765" i="6"/>
  <c r="AT765" i="6"/>
  <c r="Z766" i="6"/>
  <c r="AU766" i="6"/>
  <c r="Z767" i="6"/>
  <c r="AU767" i="6"/>
  <c r="AT767" i="6"/>
  <c r="Z768" i="6"/>
  <c r="AU768" i="6"/>
  <c r="Z769" i="6"/>
  <c r="AU769" i="6"/>
  <c r="AT769" i="6"/>
  <c r="Z770" i="6"/>
  <c r="AU770" i="6"/>
  <c r="Z771" i="6"/>
  <c r="AU771" i="6"/>
  <c r="AT771" i="6"/>
  <c r="Z772" i="6"/>
  <c r="AU772" i="6"/>
  <c r="Z773" i="6"/>
  <c r="AU773" i="6"/>
  <c r="AT773" i="6"/>
  <c r="Z774" i="6"/>
  <c r="AU774" i="6"/>
  <c r="Z775" i="6"/>
  <c r="AU775" i="6"/>
  <c r="AT775" i="6"/>
  <c r="Z776" i="6"/>
  <c r="AU776" i="6"/>
  <c r="Z777" i="6"/>
  <c r="AU777" i="6"/>
  <c r="AT777" i="6"/>
  <c r="Z778" i="6"/>
  <c r="AU778" i="6"/>
  <c r="Z779" i="6"/>
  <c r="AU779" i="6"/>
  <c r="Z780" i="6"/>
  <c r="AU780" i="6"/>
  <c r="Z781" i="6"/>
  <c r="AU781" i="6"/>
  <c r="AT781" i="6"/>
  <c r="Z782" i="6"/>
  <c r="AU782" i="6"/>
  <c r="Z783" i="6"/>
  <c r="AU783" i="6"/>
  <c r="AT783" i="6"/>
  <c r="Z784" i="6"/>
  <c r="AU784" i="6"/>
  <c r="Z785" i="6"/>
  <c r="AU785" i="6"/>
  <c r="AT785" i="6"/>
  <c r="Z786" i="6"/>
  <c r="AU786" i="6"/>
  <c r="Z787" i="6"/>
  <c r="AU787" i="6"/>
  <c r="AT787" i="6"/>
  <c r="Z788" i="6"/>
  <c r="AU788" i="6"/>
  <c r="Z789" i="6"/>
  <c r="AU789" i="6"/>
  <c r="AT789" i="6"/>
  <c r="Z790" i="6"/>
  <c r="AU790" i="6"/>
  <c r="Z791" i="6"/>
  <c r="AU791" i="6"/>
  <c r="AT791" i="6"/>
  <c r="Z792" i="6"/>
  <c r="AU792" i="6"/>
  <c r="Z793" i="6"/>
  <c r="AU793" i="6"/>
  <c r="AT793" i="6"/>
  <c r="Z794" i="6"/>
  <c r="AU794" i="6"/>
  <c r="Z795" i="6"/>
  <c r="AU795" i="6"/>
  <c r="Z796" i="6"/>
  <c r="AU796" i="6"/>
  <c r="Z797" i="6"/>
  <c r="AU797" i="6"/>
  <c r="AT797" i="6"/>
  <c r="Z798" i="6"/>
  <c r="AU798" i="6"/>
  <c r="Z799" i="6"/>
  <c r="AU799" i="6"/>
  <c r="AT799" i="6"/>
  <c r="Z800" i="6"/>
  <c r="AU800" i="6"/>
  <c r="Z801" i="6"/>
  <c r="AU801" i="6"/>
  <c r="AT801" i="6"/>
  <c r="Z802" i="6"/>
  <c r="AU802" i="6"/>
  <c r="Z803" i="6"/>
  <c r="AU803" i="6"/>
  <c r="AT803" i="6"/>
  <c r="Z804" i="6"/>
  <c r="AU804" i="6"/>
  <c r="Z805" i="6"/>
  <c r="AU805" i="6"/>
  <c r="AT805" i="6"/>
  <c r="Z806" i="6"/>
  <c r="AU806" i="6"/>
  <c r="Z807" i="6"/>
  <c r="AU807" i="6"/>
  <c r="AT807" i="6"/>
  <c r="Z808" i="6"/>
  <c r="AU808" i="6"/>
  <c r="AT808" i="6"/>
  <c r="Z809" i="6"/>
  <c r="AU809" i="6"/>
  <c r="Z810" i="6"/>
  <c r="AU810" i="6"/>
  <c r="AT810" i="6"/>
  <c r="Z811" i="6"/>
  <c r="AU811" i="6"/>
  <c r="Z812" i="6"/>
  <c r="AU812" i="6"/>
  <c r="AT812" i="6"/>
  <c r="Z813" i="6"/>
  <c r="AU813" i="6"/>
  <c r="Z814" i="6"/>
  <c r="AU814" i="6"/>
  <c r="AT814" i="6"/>
  <c r="Z815" i="6"/>
  <c r="AU815" i="6"/>
  <c r="Z816" i="6"/>
  <c r="AU816" i="6"/>
  <c r="AT816" i="6"/>
  <c r="Z817" i="6"/>
  <c r="AU817" i="6"/>
  <c r="Z818" i="6"/>
  <c r="AU818" i="6"/>
  <c r="AT818" i="6"/>
  <c r="Z819" i="6"/>
  <c r="AU819" i="6"/>
  <c r="Z820" i="6"/>
  <c r="AU820" i="6"/>
  <c r="AT820" i="6"/>
  <c r="Z821" i="6"/>
  <c r="AU821" i="6"/>
  <c r="Z822" i="6"/>
  <c r="AU822" i="6"/>
  <c r="AT822" i="6"/>
  <c r="Z823" i="6"/>
  <c r="AU823" i="6"/>
  <c r="Z824" i="6"/>
  <c r="AU824" i="6"/>
  <c r="AT824" i="6"/>
  <c r="Z825" i="6"/>
  <c r="AU825" i="6"/>
  <c r="Z826" i="6"/>
  <c r="AU826" i="6"/>
  <c r="AT826" i="6"/>
  <c r="Z827" i="6"/>
  <c r="AU827" i="6"/>
  <c r="Z828" i="6"/>
  <c r="AU828" i="6"/>
  <c r="AT828" i="6"/>
  <c r="Z829" i="6"/>
  <c r="AU829" i="6"/>
  <c r="Z830" i="6"/>
  <c r="AU830" i="6"/>
  <c r="AT830" i="6"/>
  <c r="Z831" i="6"/>
  <c r="AU831" i="6"/>
  <c r="Z832" i="6"/>
  <c r="AU832" i="6"/>
  <c r="AT832" i="6"/>
  <c r="Z833" i="6"/>
  <c r="AU833" i="6"/>
  <c r="Z834" i="6"/>
  <c r="AU834" i="6"/>
  <c r="AT834" i="6"/>
  <c r="Z835" i="6"/>
  <c r="AU835" i="6"/>
  <c r="Z836" i="6"/>
  <c r="AU836" i="6"/>
  <c r="AT836" i="6"/>
  <c r="Z837" i="6"/>
  <c r="AU837" i="6"/>
  <c r="Z838" i="6"/>
  <c r="AU838" i="6"/>
  <c r="AT838" i="6"/>
  <c r="Z839" i="6"/>
  <c r="AU839" i="6"/>
  <c r="Z840" i="6"/>
  <c r="AU840" i="6"/>
  <c r="AT840" i="6"/>
  <c r="Z841" i="6"/>
  <c r="AU841" i="6"/>
  <c r="Z842" i="6"/>
  <c r="AU842" i="6"/>
  <c r="AT842" i="6"/>
  <c r="Z843" i="6"/>
  <c r="AU843" i="6"/>
  <c r="Z844" i="6"/>
  <c r="AU844" i="6"/>
  <c r="AT844" i="6"/>
  <c r="Z845" i="6"/>
  <c r="AU845" i="6"/>
  <c r="Z846" i="6"/>
  <c r="AU846" i="6"/>
  <c r="AT846" i="6"/>
  <c r="Z847" i="6"/>
  <c r="AU847" i="6"/>
  <c r="Z848" i="6"/>
  <c r="AU848" i="6"/>
  <c r="AT848" i="6"/>
  <c r="Z849" i="6"/>
  <c r="AU849" i="6"/>
  <c r="Z850" i="6"/>
  <c r="AU850" i="6"/>
  <c r="AT850" i="6"/>
  <c r="Z851" i="6"/>
  <c r="AU851" i="6"/>
  <c r="Z852" i="6"/>
  <c r="AU852" i="6"/>
  <c r="AT852" i="6"/>
  <c r="Z853" i="6"/>
  <c r="AU853" i="6"/>
  <c r="Z854" i="6"/>
  <c r="AU854" i="6"/>
  <c r="AT854" i="6"/>
  <c r="Z855" i="6"/>
  <c r="AU855" i="6"/>
  <c r="Z856" i="6"/>
  <c r="AU856" i="6"/>
  <c r="AT856" i="6"/>
  <c r="Z857" i="6"/>
  <c r="AU857" i="6"/>
  <c r="Z858" i="6"/>
  <c r="AU858" i="6"/>
  <c r="AT858" i="6"/>
  <c r="Z859" i="6"/>
  <c r="AU859" i="6"/>
  <c r="Z860" i="6"/>
  <c r="AU860" i="6"/>
  <c r="AS860" i="6"/>
  <c r="AT860" i="6"/>
  <c r="Z861" i="6"/>
  <c r="AU861" i="6"/>
  <c r="Z862" i="6"/>
  <c r="AU862" i="6"/>
  <c r="AT862" i="6"/>
  <c r="Z863" i="6"/>
  <c r="AU863" i="6"/>
  <c r="Z864" i="6"/>
  <c r="AU864" i="6"/>
  <c r="AT864" i="6"/>
  <c r="AS864" i="6"/>
  <c r="Z865" i="6"/>
  <c r="AU865" i="6"/>
  <c r="Z866" i="6"/>
  <c r="AU866" i="6"/>
  <c r="AT866" i="6"/>
  <c r="AS866" i="6"/>
  <c r="Z867" i="6"/>
  <c r="AU867" i="6"/>
  <c r="Z868" i="6"/>
  <c r="AU868" i="6"/>
  <c r="AS868" i="6"/>
  <c r="AT868" i="6"/>
  <c r="Z869" i="6"/>
  <c r="AU869" i="6"/>
  <c r="Z870" i="6"/>
  <c r="AU870" i="6"/>
  <c r="AT870" i="6"/>
  <c r="Z871" i="6"/>
  <c r="AU871" i="6"/>
  <c r="Z872" i="6"/>
  <c r="AU872" i="6"/>
  <c r="AT872" i="6"/>
  <c r="AS872" i="6"/>
  <c r="Z873" i="6"/>
  <c r="AU873" i="6"/>
  <c r="Z874" i="6"/>
  <c r="AU874" i="6"/>
  <c r="Z875" i="6"/>
  <c r="AU875" i="6"/>
  <c r="Z876" i="6"/>
  <c r="AU876" i="6"/>
  <c r="AT876" i="6"/>
  <c r="Z877" i="6"/>
  <c r="AU877" i="6"/>
  <c r="Z878" i="6"/>
  <c r="AU878" i="6"/>
  <c r="Z879" i="6"/>
  <c r="AU879" i="6"/>
  <c r="Z880" i="6"/>
  <c r="AU880" i="6"/>
  <c r="AT880" i="6"/>
  <c r="Z881" i="6"/>
  <c r="AU881" i="6"/>
  <c r="Z882" i="6"/>
  <c r="AU882" i="6"/>
  <c r="AT882" i="6"/>
  <c r="AS882" i="6"/>
  <c r="Z883" i="6"/>
  <c r="AU883" i="6"/>
  <c r="Z884" i="6"/>
  <c r="AU884" i="6"/>
  <c r="AS884" i="6"/>
  <c r="AT884" i="6"/>
  <c r="Z885" i="6"/>
  <c r="AU885" i="6"/>
  <c r="Z886" i="6"/>
  <c r="AU886" i="6"/>
  <c r="Z887" i="6"/>
  <c r="AU887" i="6"/>
  <c r="Z888" i="6"/>
  <c r="AU888" i="6"/>
  <c r="Z889" i="6"/>
  <c r="AU889" i="6"/>
  <c r="Z890" i="6"/>
  <c r="AU890" i="6"/>
  <c r="Z891" i="6"/>
  <c r="AU891" i="6"/>
  <c r="Z892" i="6"/>
  <c r="AU892" i="6"/>
  <c r="AT892" i="6"/>
  <c r="Z893" i="6"/>
  <c r="AU893" i="6"/>
  <c r="Z894" i="6"/>
  <c r="AU894" i="6"/>
  <c r="Z895" i="6"/>
  <c r="AU895" i="6"/>
  <c r="Z896" i="6"/>
  <c r="AU896" i="6"/>
  <c r="AT896" i="6"/>
  <c r="Z897" i="6"/>
  <c r="AU897" i="6"/>
  <c r="Z898" i="6"/>
  <c r="AU898" i="6"/>
  <c r="AT898" i="6"/>
  <c r="AS898" i="6"/>
  <c r="Z899" i="6"/>
  <c r="AU899" i="6"/>
  <c r="Z900" i="6"/>
  <c r="AU900" i="6"/>
  <c r="AS900" i="6"/>
  <c r="AT900" i="6"/>
  <c r="Z901" i="6"/>
  <c r="AU901" i="6"/>
  <c r="Z902" i="6"/>
  <c r="AU902" i="6"/>
  <c r="Z903" i="6"/>
  <c r="AU903" i="6"/>
  <c r="Z904" i="6"/>
  <c r="AU904" i="6"/>
  <c r="AS904" i="6"/>
  <c r="AT904" i="6"/>
  <c r="Z905" i="6"/>
  <c r="AU905" i="6"/>
  <c r="Z906" i="6"/>
  <c r="AU906" i="6"/>
  <c r="Z907" i="6"/>
  <c r="AU907" i="6"/>
  <c r="Z908" i="6"/>
  <c r="AU908" i="6"/>
  <c r="AT908" i="6"/>
  <c r="Z909" i="6"/>
  <c r="AU909" i="6"/>
  <c r="Z910" i="6"/>
  <c r="AU910" i="6"/>
  <c r="Z911" i="6"/>
  <c r="AU911" i="6"/>
  <c r="Z912" i="6"/>
  <c r="AU912" i="6"/>
  <c r="AS912" i="6"/>
  <c r="AT912" i="6"/>
  <c r="Z913" i="6"/>
  <c r="AU913" i="6"/>
  <c r="Z914" i="6"/>
  <c r="AU914" i="6"/>
  <c r="AT914" i="6"/>
  <c r="Z915" i="6"/>
  <c r="AU915" i="6"/>
  <c r="Z916" i="6"/>
  <c r="AU916" i="6"/>
  <c r="AS916" i="6"/>
  <c r="AT916" i="6"/>
  <c r="Z917" i="6"/>
  <c r="AU917" i="6"/>
  <c r="Z918" i="6"/>
  <c r="AU918" i="6"/>
  <c r="Z919" i="6"/>
  <c r="AU919" i="6"/>
  <c r="Z920" i="6"/>
  <c r="AU920" i="6"/>
  <c r="AS920" i="6"/>
  <c r="AT920" i="6"/>
  <c r="Z921" i="6"/>
  <c r="AU921" i="6"/>
  <c r="Z922" i="6"/>
  <c r="AU922" i="6"/>
  <c r="Z923" i="6"/>
  <c r="AU923" i="6"/>
  <c r="Z924" i="6"/>
  <c r="AU924" i="6"/>
  <c r="AT924" i="6"/>
  <c r="Z925" i="6"/>
  <c r="AU925" i="6"/>
  <c r="Z926" i="6"/>
  <c r="AU926" i="6"/>
  <c r="Z927" i="6"/>
  <c r="AU927" i="6"/>
  <c r="Z928" i="6"/>
  <c r="AU928" i="6"/>
  <c r="AS928" i="6"/>
  <c r="AT928" i="6"/>
  <c r="Z929" i="6"/>
  <c r="AU929" i="6"/>
  <c r="Z930" i="6"/>
  <c r="AU930" i="6"/>
  <c r="AT930" i="6"/>
  <c r="Z931" i="6"/>
  <c r="AU931" i="6"/>
  <c r="Z932" i="6"/>
  <c r="AU932" i="6"/>
  <c r="AT932" i="6"/>
  <c r="Z933" i="6"/>
  <c r="AU933" i="6"/>
  <c r="Z934" i="6"/>
  <c r="AU934" i="6"/>
  <c r="Z935" i="6"/>
  <c r="AU935" i="6"/>
  <c r="Z936" i="6"/>
  <c r="AU936" i="6"/>
  <c r="AS936" i="6"/>
  <c r="AT936" i="6"/>
  <c r="Z937" i="6"/>
  <c r="AU937" i="6"/>
  <c r="Z938" i="6"/>
  <c r="AU938" i="6"/>
  <c r="Z939" i="6"/>
  <c r="AU939" i="6"/>
  <c r="Z940" i="6"/>
  <c r="AU940" i="6"/>
  <c r="AT940" i="6"/>
  <c r="Z941" i="6"/>
  <c r="AU941" i="6"/>
  <c r="Z942" i="6"/>
  <c r="AU942" i="6"/>
  <c r="Z943" i="6"/>
  <c r="AU943" i="6"/>
  <c r="Z944" i="6"/>
  <c r="AU944" i="6"/>
  <c r="AS944" i="6"/>
  <c r="AT944" i="6"/>
  <c r="Z945" i="6"/>
  <c r="AU945" i="6"/>
  <c r="Z946" i="6"/>
  <c r="AU946" i="6"/>
  <c r="Z947" i="6"/>
  <c r="AU947" i="6"/>
  <c r="AS947" i="6"/>
  <c r="AT947" i="6"/>
  <c r="Z948" i="6"/>
  <c r="AU948" i="6"/>
  <c r="AT948" i="6"/>
  <c r="Z949" i="6"/>
  <c r="AU949" i="6"/>
  <c r="AT949" i="6"/>
  <c r="AS949" i="6"/>
  <c r="Z950" i="6"/>
  <c r="AU950" i="6"/>
  <c r="Z951" i="6"/>
  <c r="AU951" i="6"/>
  <c r="AS951" i="6"/>
  <c r="AT951" i="6"/>
  <c r="Z952" i="6"/>
  <c r="AU952" i="6"/>
  <c r="Z953" i="6"/>
  <c r="AU953" i="6"/>
  <c r="AS953" i="6"/>
  <c r="AR953" i="6"/>
  <c r="AQ953" i="6"/>
  <c r="AT953" i="6"/>
  <c r="Z954" i="6"/>
  <c r="AU954" i="6"/>
  <c r="Z955" i="6"/>
  <c r="AU955" i="6"/>
  <c r="AQ955" i="6"/>
  <c r="AP955" i="6"/>
  <c r="AT955" i="6"/>
  <c r="AS955" i="6"/>
  <c r="AR955" i="6"/>
  <c r="Z956" i="6"/>
  <c r="AU956" i="6"/>
  <c r="AS956" i="6"/>
  <c r="AR956" i="6"/>
  <c r="AT956" i="6"/>
  <c r="Z957" i="6"/>
  <c r="AU957" i="6"/>
  <c r="AR957" i="6"/>
  <c r="AQ957" i="6"/>
  <c r="AP957" i="6"/>
  <c r="AT957" i="6"/>
  <c r="AS957" i="6"/>
  <c r="Z958" i="6"/>
  <c r="AU958" i="6"/>
  <c r="Z959" i="6"/>
  <c r="AU959" i="6"/>
  <c r="AT959" i="6"/>
  <c r="AS959" i="6"/>
  <c r="Z960" i="6"/>
  <c r="AU960" i="6"/>
  <c r="Z961" i="6"/>
  <c r="AU961" i="6"/>
  <c r="AS961" i="6"/>
  <c r="AR961" i="6"/>
  <c r="AQ961" i="6"/>
  <c r="AT961" i="6"/>
  <c r="Z962" i="6"/>
  <c r="AU962" i="6"/>
  <c r="Z963" i="6"/>
  <c r="AU963" i="6"/>
  <c r="AT963" i="6"/>
  <c r="AS963" i="6"/>
  <c r="Z964" i="6"/>
  <c r="AU964" i="6"/>
  <c r="Z965" i="6"/>
  <c r="AU965" i="6"/>
  <c r="AT965" i="6"/>
  <c r="AS965" i="6"/>
  <c r="Z966" i="6"/>
  <c r="AU966" i="6"/>
  <c r="Z967" i="6"/>
  <c r="AU967" i="6"/>
  <c r="Z968" i="6"/>
  <c r="AU968" i="6"/>
  <c r="Z969" i="6"/>
  <c r="AU969" i="6"/>
  <c r="AT969" i="6"/>
  <c r="AS969" i="6"/>
  <c r="AR969" i="6"/>
  <c r="AQ969" i="6"/>
  <c r="Z970" i="6"/>
  <c r="AU970" i="6"/>
  <c r="Z971" i="6"/>
  <c r="AU971" i="6"/>
  <c r="AS971" i="6"/>
  <c r="AT971" i="6"/>
  <c r="Z972" i="6"/>
  <c r="AU972" i="6"/>
  <c r="AT972" i="6"/>
  <c r="Z973" i="6"/>
  <c r="AU973" i="6"/>
  <c r="AT973" i="6"/>
  <c r="AS973" i="6"/>
  <c r="AR973" i="6"/>
  <c r="AQ973" i="6"/>
  <c r="AP973" i="6"/>
  <c r="Z974" i="6"/>
  <c r="AU974" i="6"/>
  <c r="Z975" i="6"/>
  <c r="AU975" i="6"/>
  <c r="AT975" i="6"/>
  <c r="AS975" i="6"/>
  <c r="Z976" i="6"/>
  <c r="AU976" i="6"/>
  <c r="Z977" i="6"/>
  <c r="AU977" i="6"/>
  <c r="AS977" i="6"/>
  <c r="AR977" i="6"/>
  <c r="AQ977" i="6"/>
  <c r="AT977" i="6"/>
  <c r="Z978" i="6"/>
  <c r="AU978" i="6"/>
  <c r="Z979" i="6"/>
  <c r="AU979" i="6"/>
  <c r="AR979" i="6"/>
  <c r="AQ979" i="6"/>
  <c r="AP979" i="6"/>
  <c r="AT979" i="6"/>
  <c r="AS979" i="6"/>
  <c r="Z980" i="6"/>
  <c r="AU980" i="6"/>
  <c r="Z981" i="6"/>
  <c r="AU981" i="6"/>
  <c r="AT981" i="6"/>
  <c r="AS981" i="6"/>
  <c r="AR981" i="6"/>
  <c r="AQ981" i="6"/>
  <c r="AP981" i="6"/>
  <c r="Z982" i="6"/>
  <c r="AU982" i="6"/>
  <c r="Z983" i="6"/>
  <c r="AU983" i="6"/>
  <c r="Z984" i="6"/>
  <c r="AU984" i="6"/>
  <c r="Z985" i="6"/>
  <c r="AU985" i="6"/>
  <c r="AS985" i="6"/>
  <c r="AR985" i="6"/>
  <c r="AQ985" i="6"/>
  <c r="AP985" i="6"/>
  <c r="AT985" i="6"/>
  <c r="Z986" i="6"/>
  <c r="AU986" i="6"/>
  <c r="Z987" i="6"/>
  <c r="AU987" i="6"/>
  <c r="AR987" i="6"/>
  <c r="AS987" i="6"/>
  <c r="AQ987" i="6"/>
  <c r="AP987" i="6"/>
  <c r="AT987" i="6"/>
  <c r="Z988" i="6"/>
  <c r="AU988" i="6"/>
  <c r="AT988" i="6"/>
  <c r="Z989" i="6"/>
  <c r="AU989" i="6"/>
  <c r="AT989" i="6"/>
  <c r="AS989" i="6"/>
  <c r="Z990" i="6"/>
  <c r="AU990" i="6"/>
  <c r="Z991" i="6"/>
  <c r="AU991" i="6"/>
  <c r="AR991" i="6"/>
  <c r="AQ991" i="6"/>
  <c r="AT991" i="6"/>
  <c r="AS991" i="6"/>
  <c r="Z992" i="6"/>
  <c r="AU992" i="6"/>
  <c r="Z993" i="6"/>
  <c r="AU993" i="6"/>
  <c r="AS993" i="6"/>
  <c r="AR993" i="6"/>
  <c r="AQ993" i="6"/>
  <c r="AP993" i="6"/>
  <c r="AT993" i="6"/>
  <c r="Z994" i="6"/>
  <c r="AU994" i="6"/>
  <c r="Z995" i="6"/>
  <c r="AU995" i="6"/>
  <c r="AR995" i="6"/>
  <c r="AQ995" i="6"/>
  <c r="AP995" i="6"/>
  <c r="AS995" i="6"/>
  <c r="AT995" i="6"/>
  <c r="Z996" i="6"/>
  <c r="AU996" i="6"/>
  <c r="AT996" i="6"/>
  <c r="Z997" i="6"/>
  <c r="AU997" i="6"/>
  <c r="AT997" i="6"/>
  <c r="AS997" i="6"/>
  <c r="Z998" i="6"/>
  <c r="AU998" i="6"/>
  <c r="Z999" i="6"/>
  <c r="AU999" i="6"/>
  <c r="AT999" i="6"/>
  <c r="AS999" i="6"/>
  <c r="AR999" i="6"/>
  <c r="AQ999" i="6"/>
  <c r="Z1000" i="6"/>
  <c r="AU1000" i="6"/>
  <c r="Z1001" i="6"/>
  <c r="AU1001" i="6"/>
  <c r="AS1001" i="6"/>
  <c r="AR1001" i="6"/>
  <c r="AQ1001" i="6"/>
  <c r="AP1001" i="6"/>
  <c r="AT1001" i="6"/>
  <c r="Z1002" i="6"/>
  <c r="AU1002" i="6"/>
  <c r="Z1003" i="6"/>
  <c r="AU1003" i="6"/>
  <c r="AR1003" i="6"/>
  <c r="AQ1003" i="6"/>
  <c r="AP1003" i="6"/>
  <c r="AS1003" i="6"/>
  <c r="AT1003" i="6"/>
  <c r="Z1004" i="6"/>
  <c r="AU1004" i="6"/>
  <c r="AT1004" i="6"/>
  <c r="Z1005" i="6"/>
  <c r="AU1005" i="6"/>
  <c r="AR1005" i="6"/>
  <c r="AQ1005" i="6"/>
  <c r="AT1005" i="6"/>
  <c r="AS1005" i="6"/>
  <c r="Z1006" i="6"/>
  <c r="AU1006" i="6"/>
  <c r="Z1007" i="6"/>
  <c r="AU1007" i="6"/>
  <c r="AT1007" i="6"/>
  <c r="AS1007" i="6"/>
  <c r="Z1008" i="6"/>
  <c r="AU1008" i="6"/>
  <c r="Z1009" i="6"/>
  <c r="AU1009" i="6"/>
  <c r="AS1009" i="6"/>
  <c r="AR1009" i="6"/>
  <c r="AQ1009" i="6"/>
  <c r="AP1009" i="6"/>
  <c r="AT1009" i="6"/>
  <c r="Z1010" i="6"/>
  <c r="AU1010" i="6"/>
  <c r="Z1011" i="6"/>
  <c r="AU1011" i="6"/>
  <c r="AR1011" i="6"/>
  <c r="AS1011" i="6"/>
  <c r="AQ1011" i="6"/>
  <c r="AP1011" i="6"/>
  <c r="AT1011" i="6"/>
  <c r="Z1012" i="6"/>
  <c r="AU1012" i="6"/>
  <c r="AT1012" i="6"/>
  <c r="Z1013" i="6"/>
  <c r="AU1013" i="6"/>
  <c r="AR1013" i="6"/>
  <c r="AQ1013" i="6"/>
  <c r="AT1013" i="6"/>
  <c r="AS1013" i="6"/>
  <c r="Z1014" i="6"/>
  <c r="AU1014" i="6"/>
  <c r="Z1015" i="6"/>
  <c r="AU1015" i="6"/>
  <c r="AT1015" i="6"/>
  <c r="AS1015" i="6"/>
  <c r="AR1015" i="6"/>
  <c r="AQ1015" i="6"/>
  <c r="Z1016" i="6"/>
  <c r="AU1016" i="6"/>
  <c r="Z1017" i="6"/>
  <c r="AU1017" i="6"/>
  <c r="AR1017" i="6"/>
  <c r="AQ1017" i="6"/>
  <c r="AS1017" i="6"/>
  <c r="AT1017" i="6"/>
  <c r="Z1018" i="6"/>
  <c r="AU1018" i="6"/>
  <c r="Z1019" i="6"/>
  <c r="AU1019" i="6"/>
  <c r="AS1019" i="6"/>
  <c r="AR1019" i="6"/>
  <c r="AQ1019" i="6"/>
  <c r="AT1019" i="6"/>
  <c r="Z1020" i="6"/>
  <c r="AU1020" i="6"/>
  <c r="AT1020" i="6"/>
  <c r="Z1021" i="6"/>
  <c r="AU1021" i="6"/>
  <c r="AT1021" i="6"/>
  <c r="AS1021" i="6"/>
  <c r="Z1022" i="6"/>
  <c r="AU1022" i="6"/>
  <c r="Z1023" i="6"/>
  <c r="AU1023" i="6"/>
  <c r="AT1023" i="6"/>
  <c r="Z1024" i="6"/>
  <c r="AU1024" i="6"/>
  <c r="AT1024" i="6"/>
  <c r="Z1025" i="6"/>
  <c r="AU1025" i="6"/>
  <c r="AT1025" i="6"/>
  <c r="Z1026" i="6"/>
  <c r="AU1026" i="6"/>
  <c r="AT1026" i="6"/>
  <c r="Z1027" i="6"/>
  <c r="AU1027" i="6"/>
  <c r="AT1027" i="6"/>
  <c r="Z1028" i="6"/>
  <c r="AU1028" i="6"/>
  <c r="AT1028" i="6"/>
  <c r="Z1029" i="6"/>
  <c r="AU1029" i="6"/>
  <c r="AT1029" i="6"/>
  <c r="Z1030" i="6"/>
  <c r="AU1030" i="6"/>
  <c r="AT1030" i="6"/>
  <c r="Z1031" i="6"/>
  <c r="AU1031" i="6"/>
  <c r="AT1031" i="6"/>
  <c r="Z1032" i="6"/>
  <c r="AU1032" i="6"/>
  <c r="AT1032" i="6"/>
  <c r="Z1033" i="6"/>
  <c r="AU1033" i="6"/>
  <c r="AT1033" i="6"/>
  <c r="Z1034" i="6"/>
  <c r="AU1034" i="6"/>
  <c r="AT1034" i="6"/>
  <c r="Z1035" i="6"/>
  <c r="AU1035" i="6"/>
  <c r="AT1035" i="6"/>
  <c r="Z1036" i="6"/>
  <c r="AU1036" i="6"/>
  <c r="AT1036" i="6"/>
  <c r="Z1037" i="6"/>
  <c r="AU1037" i="6"/>
  <c r="AT1037" i="6"/>
  <c r="Z1038" i="6"/>
  <c r="AU1038" i="6"/>
  <c r="AT1038" i="6"/>
  <c r="Z1039" i="6"/>
  <c r="AU1039" i="6"/>
  <c r="AT1039" i="6"/>
  <c r="Z1040" i="6"/>
  <c r="AU1040" i="6"/>
  <c r="AT1040" i="6"/>
  <c r="Z1041" i="6"/>
  <c r="AU1041" i="6"/>
  <c r="AT1041" i="6"/>
  <c r="Z1042" i="6"/>
  <c r="AU1042" i="6"/>
  <c r="AT1042" i="6"/>
  <c r="Z1043" i="6"/>
  <c r="AU1043" i="6"/>
  <c r="AT1043" i="6"/>
  <c r="Z1044" i="6"/>
  <c r="AU1044" i="6"/>
  <c r="AT1044" i="6"/>
  <c r="Z1045" i="6"/>
  <c r="AU1045" i="6"/>
  <c r="AT1045" i="6"/>
  <c r="Z1046" i="6"/>
  <c r="AU1046" i="6"/>
  <c r="AT1046" i="6"/>
  <c r="Z1047" i="6"/>
  <c r="AU1047" i="6"/>
  <c r="AT1047" i="6"/>
  <c r="Z1048" i="6"/>
  <c r="AU1048" i="6"/>
  <c r="AT1048" i="6"/>
  <c r="Z1049" i="6"/>
  <c r="AU1049" i="6"/>
  <c r="AT1049" i="6"/>
  <c r="Z1050" i="6"/>
  <c r="AU1050" i="6"/>
  <c r="AT1050" i="6"/>
  <c r="Z1051" i="6"/>
  <c r="AU1051" i="6"/>
  <c r="AT1051" i="6"/>
  <c r="Z1052" i="6"/>
  <c r="AU1052" i="6"/>
  <c r="AT1052" i="6"/>
  <c r="Z1053" i="6"/>
  <c r="AU1053" i="6"/>
  <c r="AT1053" i="6"/>
  <c r="Z1054" i="6"/>
  <c r="AU1054" i="6"/>
  <c r="AT1054" i="6"/>
  <c r="Z1055" i="6"/>
  <c r="AU1055" i="6"/>
  <c r="AT1055" i="6"/>
  <c r="Z1056" i="6"/>
  <c r="AU1056" i="6"/>
  <c r="AT1056" i="6"/>
  <c r="Z1057" i="6"/>
  <c r="AU1057" i="6"/>
  <c r="AT1057" i="6"/>
  <c r="Z1058" i="6"/>
  <c r="AU1058" i="6"/>
  <c r="AT1058" i="6"/>
  <c r="Z1059" i="6"/>
  <c r="AU1059" i="6"/>
  <c r="AT1059" i="6"/>
  <c r="Z1060" i="6"/>
  <c r="AU1060" i="6"/>
  <c r="AT1060" i="6"/>
  <c r="Z1061" i="6"/>
  <c r="AU1061" i="6"/>
  <c r="AT1061" i="6"/>
  <c r="Z1062" i="6"/>
  <c r="AU1062" i="6"/>
  <c r="AT1062" i="6"/>
  <c r="Z1063" i="6"/>
  <c r="AU1063" i="6"/>
  <c r="AT1063" i="6"/>
  <c r="Z1064" i="6"/>
  <c r="AU1064" i="6"/>
  <c r="AT1064" i="6"/>
  <c r="Z1065" i="6"/>
  <c r="AU1065" i="6"/>
  <c r="AT1065" i="6"/>
  <c r="Z1066" i="6"/>
  <c r="AU1066" i="6"/>
  <c r="AT1066" i="6"/>
  <c r="Z1067" i="6"/>
  <c r="AU1067" i="6"/>
  <c r="AT1067" i="6"/>
  <c r="Z1068" i="6"/>
  <c r="AU1068" i="6"/>
  <c r="AT1068" i="6"/>
  <c r="Z1069" i="6"/>
  <c r="AU1069" i="6"/>
  <c r="AT1069" i="6"/>
  <c r="Z1070" i="6"/>
  <c r="AU1070" i="6"/>
  <c r="AT1070" i="6"/>
  <c r="Z1071" i="6"/>
  <c r="AU1071" i="6"/>
  <c r="AT1071" i="6"/>
  <c r="Z1072" i="6"/>
  <c r="AU1072" i="6"/>
  <c r="AT1072" i="6"/>
  <c r="Z1073" i="6"/>
  <c r="AU1073" i="6"/>
  <c r="AT1073" i="6"/>
  <c r="Z1074" i="6"/>
  <c r="AU1074" i="6"/>
  <c r="AT1074" i="6"/>
  <c r="Z1075" i="6"/>
  <c r="AU1075" i="6"/>
  <c r="AT1075" i="6"/>
  <c r="Z1076" i="6"/>
  <c r="AU1076" i="6"/>
  <c r="AT1076" i="6"/>
  <c r="Z1077" i="6"/>
  <c r="AU1077" i="6"/>
  <c r="AT1077" i="6"/>
  <c r="Z1078" i="6"/>
  <c r="AU1078" i="6"/>
  <c r="AT1078" i="6"/>
  <c r="Z1079" i="6"/>
  <c r="AU1079" i="6"/>
  <c r="AT1079" i="6"/>
  <c r="Z1080" i="6"/>
  <c r="AU1080" i="6"/>
  <c r="AT1080" i="6"/>
  <c r="Z1081" i="6"/>
  <c r="AU1081" i="6"/>
  <c r="AT1081" i="6"/>
  <c r="Z1082" i="6"/>
  <c r="AU1082" i="6"/>
  <c r="AT1082" i="6"/>
  <c r="Z1083" i="6"/>
  <c r="AU1083" i="6"/>
  <c r="AT1083" i="6"/>
  <c r="Z1084" i="6"/>
  <c r="AU1084" i="6"/>
  <c r="AT1084" i="6"/>
  <c r="Z1085" i="6"/>
  <c r="AU1085" i="6"/>
  <c r="AT1085" i="6"/>
  <c r="Z1086" i="6"/>
  <c r="AU1086" i="6"/>
  <c r="AT1086" i="6"/>
  <c r="Z1087" i="6"/>
  <c r="AU1087" i="6"/>
  <c r="AT1087" i="6"/>
  <c r="Z1088" i="6"/>
  <c r="AU1088" i="6"/>
  <c r="AT1088" i="6"/>
  <c r="Z1089" i="6"/>
  <c r="AU1089" i="6"/>
  <c r="AT1089" i="6"/>
  <c r="Z1090" i="6"/>
  <c r="AU1090" i="6"/>
  <c r="AT1090" i="6"/>
  <c r="Z1091" i="6"/>
  <c r="AU1091" i="6"/>
  <c r="AT1091" i="6"/>
  <c r="Z1092" i="6"/>
  <c r="AU1092" i="6"/>
  <c r="AT1092" i="6"/>
  <c r="Z1093" i="6"/>
  <c r="AU1093" i="6"/>
  <c r="Z1094" i="6"/>
  <c r="AU1094" i="6"/>
  <c r="Z1095" i="6"/>
  <c r="AU1095" i="6"/>
  <c r="AT1095" i="6"/>
  <c r="Z1096" i="6"/>
  <c r="AU1096" i="6"/>
  <c r="AT1096" i="6"/>
  <c r="Z1097" i="6"/>
  <c r="AU1097" i="6"/>
  <c r="Z1098" i="6"/>
  <c r="AU1098" i="6"/>
  <c r="Z1099" i="6"/>
  <c r="AU1099" i="6"/>
  <c r="AT1099" i="6"/>
  <c r="Z1100" i="6"/>
  <c r="AU1100" i="6"/>
  <c r="AT1100" i="6"/>
  <c r="Z1101" i="6"/>
  <c r="AU1101" i="6"/>
  <c r="Z1102" i="6"/>
  <c r="AU1102" i="6"/>
  <c r="Z1103" i="6"/>
  <c r="AU1103" i="6"/>
  <c r="AT1103" i="6"/>
  <c r="Z1104" i="6"/>
  <c r="AU1104" i="6"/>
  <c r="AT1104" i="6"/>
  <c r="Z1105" i="6"/>
  <c r="AU1105" i="6"/>
  <c r="Z1106" i="6"/>
  <c r="AU1106" i="6"/>
  <c r="Z1107" i="6"/>
  <c r="AU1107" i="6"/>
  <c r="AT1107" i="6"/>
  <c r="Z1108" i="6"/>
  <c r="AU1108" i="6"/>
  <c r="AT1108" i="6"/>
  <c r="Z1109" i="6"/>
  <c r="AU1109" i="6"/>
  <c r="Z1110" i="6"/>
  <c r="AU1110" i="6"/>
  <c r="Z1111" i="6"/>
  <c r="AU1111" i="6"/>
  <c r="AT1111" i="6"/>
  <c r="Z1112" i="6"/>
  <c r="AU1112" i="6"/>
  <c r="AT1112" i="6"/>
  <c r="Z1113" i="6"/>
  <c r="AU1113" i="6"/>
  <c r="Z1114" i="6"/>
  <c r="AU1114" i="6"/>
  <c r="Z1115" i="6"/>
  <c r="AU1115" i="6"/>
  <c r="AT1115" i="6"/>
  <c r="Z1116" i="6"/>
  <c r="AU1116" i="6"/>
  <c r="AT1116" i="6"/>
  <c r="Z1117" i="6"/>
  <c r="AU1117" i="6"/>
  <c r="Z1118" i="6"/>
  <c r="AU1118" i="6"/>
  <c r="Z1119" i="6"/>
  <c r="AU1119" i="6"/>
  <c r="AT1119" i="6"/>
  <c r="Z1120" i="6"/>
  <c r="AU1120" i="6"/>
  <c r="AT1120" i="6"/>
  <c r="Z1121" i="6"/>
  <c r="AU1121" i="6"/>
  <c r="Z1122" i="6"/>
  <c r="AU1122" i="6"/>
  <c r="Z1123" i="6"/>
  <c r="AU1123" i="6"/>
  <c r="AT1123" i="6"/>
  <c r="Z1124" i="6"/>
  <c r="AU1124" i="6"/>
  <c r="AT1124" i="6"/>
  <c r="Z1125" i="6"/>
  <c r="AU1125" i="6"/>
  <c r="Z1126" i="6"/>
  <c r="AU1126" i="6"/>
  <c r="Z1127" i="6"/>
  <c r="AU1127" i="6"/>
  <c r="AT1127" i="6"/>
  <c r="Z1128" i="6"/>
  <c r="AU1128" i="6"/>
  <c r="AT1128" i="6"/>
  <c r="Z1129" i="6"/>
  <c r="AU1129" i="6"/>
  <c r="Z1130" i="6"/>
  <c r="AU1130" i="6"/>
  <c r="Z1131" i="6"/>
  <c r="AU1131" i="6"/>
  <c r="AT1131" i="6"/>
  <c r="Z1132" i="6"/>
  <c r="AU1132" i="6"/>
  <c r="AT1132" i="6"/>
  <c r="Z1133" i="6"/>
  <c r="AU1133" i="6"/>
  <c r="Z1134" i="6"/>
  <c r="AU1134" i="6"/>
  <c r="Z1135" i="6"/>
  <c r="AU1135" i="6"/>
  <c r="AT1135" i="6"/>
  <c r="Z1136" i="6"/>
  <c r="AU1136" i="6"/>
  <c r="AT1136" i="6"/>
  <c r="Z1137" i="6"/>
  <c r="AU1137" i="6"/>
  <c r="Z1138" i="6"/>
  <c r="AU1138" i="6"/>
  <c r="Z1139" i="6"/>
  <c r="AU1139" i="6"/>
  <c r="AT1139" i="6"/>
  <c r="Z1140" i="6"/>
  <c r="AU1140" i="6"/>
  <c r="AT1140" i="6"/>
  <c r="Z1141" i="6"/>
  <c r="AU1141" i="6"/>
  <c r="Z1142" i="6"/>
  <c r="AU1142" i="6"/>
  <c r="Z1143" i="6"/>
  <c r="AU1143" i="6"/>
  <c r="AT1143" i="6"/>
  <c r="Z1144" i="6"/>
  <c r="AU1144" i="6"/>
  <c r="AT1144" i="6"/>
  <c r="Z1145" i="6"/>
  <c r="AU1145" i="6"/>
  <c r="Z1146" i="6"/>
  <c r="AU1146" i="6"/>
  <c r="Z1147" i="6"/>
  <c r="AU1147" i="6"/>
  <c r="AT1147" i="6"/>
  <c r="Z1148" i="6"/>
  <c r="AU1148" i="6"/>
  <c r="AT1148" i="6"/>
  <c r="Z1149" i="6"/>
  <c r="AU1149" i="6"/>
  <c r="Z1150" i="6"/>
  <c r="AU1150" i="6"/>
  <c r="Z1151" i="6"/>
  <c r="AU1151" i="6"/>
  <c r="AT1151" i="6"/>
  <c r="Z1152" i="6"/>
  <c r="AU1152" i="6"/>
  <c r="AT1152" i="6"/>
  <c r="Z1153" i="6"/>
  <c r="AU1153" i="6"/>
  <c r="Z1154" i="6"/>
  <c r="AU1154" i="6"/>
  <c r="Z1155" i="6"/>
  <c r="AU1155" i="6"/>
  <c r="AT1155" i="6"/>
  <c r="Z1156" i="6"/>
  <c r="AU1156" i="6"/>
  <c r="AT1156" i="6"/>
  <c r="Z1157" i="6"/>
  <c r="AU1157" i="6"/>
  <c r="Z1158" i="6"/>
  <c r="AU1158" i="6"/>
  <c r="Z1159" i="6"/>
  <c r="AU1159" i="6"/>
  <c r="AT1159" i="6"/>
  <c r="Z1160" i="6"/>
  <c r="AU1160" i="6"/>
  <c r="AT1160" i="6"/>
  <c r="Z1161" i="6"/>
  <c r="AU1161" i="6"/>
  <c r="Z1162" i="6"/>
  <c r="AU1162" i="6"/>
  <c r="Z1163" i="6"/>
  <c r="AU1163" i="6"/>
  <c r="Z1164" i="6"/>
  <c r="AU1164" i="6"/>
  <c r="Z1165" i="6"/>
  <c r="AU1165" i="6"/>
  <c r="Z1166" i="6"/>
  <c r="AU1166" i="6"/>
  <c r="Z1167" i="6"/>
  <c r="AU1167" i="6"/>
  <c r="Z1168" i="6"/>
  <c r="AU1168" i="6"/>
  <c r="Z1169" i="6"/>
  <c r="AU1169" i="6"/>
  <c r="Z1170" i="6"/>
  <c r="AU1170" i="6"/>
  <c r="Z1171" i="6"/>
  <c r="AU1171" i="6"/>
  <c r="Z1172" i="6"/>
  <c r="AU1172" i="6"/>
  <c r="Z1173" i="6"/>
  <c r="AU1173" i="6"/>
  <c r="Z1174" i="6"/>
  <c r="AU1174" i="6"/>
  <c r="Z1175" i="6"/>
  <c r="AU1175" i="6"/>
  <c r="Z1176" i="6"/>
  <c r="AU1176" i="6"/>
  <c r="Z1177" i="6"/>
  <c r="AU1177" i="6"/>
  <c r="Z1178" i="6"/>
  <c r="AU1178" i="6"/>
  <c r="Z1179" i="6"/>
  <c r="AU1179" i="6"/>
  <c r="Z1180" i="6"/>
  <c r="AU1180" i="6"/>
  <c r="Z1181" i="6"/>
  <c r="AU1181" i="6"/>
  <c r="Z1182" i="6"/>
  <c r="AU1182" i="6"/>
  <c r="Z1183" i="6"/>
  <c r="AU1183" i="6"/>
  <c r="Z1184" i="6"/>
  <c r="AU1184" i="6"/>
  <c r="Z1185" i="6"/>
  <c r="AU1185" i="6"/>
  <c r="Z1186" i="6"/>
  <c r="AU1186" i="6"/>
  <c r="Z1187" i="6"/>
  <c r="AU1187" i="6"/>
  <c r="Z1188" i="6"/>
  <c r="AU1188" i="6"/>
  <c r="Z1189" i="6"/>
  <c r="AU1189" i="6"/>
  <c r="Z1190" i="6"/>
  <c r="AU1190" i="6"/>
  <c r="Z1191" i="6"/>
  <c r="AU1191" i="6"/>
  <c r="Z1192" i="6"/>
  <c r="AU1192" i="6"/>
  <c r="Z1193" i="6"/>
  <c r="AU1193" i="6"/>
  <c r="Z1194" i="6"/>
  <c r="AU1194" i="6"/>
  <c r="Z1195" i="6"/>
  <c r="AU1195" i="6"/>
  <c r="Z1196" i="6"/>
  <c r="AU1196" i="6"/>
  <c r="Z1197" i="6"/>
  <c r="AU1197" i="6"/>
  <c r="Z1198" i="6"/>
  <c r="AU1198" i="6"/>
  <c r="Z1199" i="6"/>
  <c r="AU1199" i="6"/>
  <c r="Z1200" i="6"/>
  <c r="AU1200" i="6"/>
  <c r="Z1201" i="6"/>
  <c r="AU1201" i="6"/>
  <c r="Z1202" i="6"/>
  <c r="AU1202" i="6"/>
  <c r="Z1203" i="6"/>
  <c r="AU1203" i="6"/>
  <c r="Z1204" i="6"/>
  <c r="AU1204" i="6"/>
  <c r="Z1205" i="6"/>
  <c r="AU1205" i="6"/>
  <c r="Z1206" i="6"/>
  <c r="AU1206" i="6"/>
  <c r="Z1207" i="6"/>
  <c r="AU1207" i="6"/>
  <c r="Z1208" i="6"/>
  <c r="AU1208" i="6"/>
  <c r="Z1209" i="6"/>
  <c r="AU1209" i="6"/>
  <c r="Z1210" i="6"/>
  <c r="AU1210" i="6"/>
  <c r="Z1211" i="6"/>
  <c r="AU1211" i="6"/>
  <c r="Z1212" i="6"/>
  <c r="AU1212" i="6"/>
  <c r="Z1213" i="6"/>
  <c r="AU1213" i="6"/>
  <c r="Z1214" i="6"/>
  <c r="AU1214" i="6"/>
  <c r="Z1215" i="6"/>
  <c r="AU1215" i="6"/>
  <c r="Z1216" i="6"/>
  <c r="AU1216" i="6"/>
  <c r="Z1217" i="6"/>
  <c r="AU1217" i="6"/>
  <c r="Z1218" i="6"/>
  <c r="AU1218" i="6"/>
  <c r="Z1219" i="6"/>
  <c r="AU1219" i="6"/>
  <c r="Z1220" i="6"/>
  <c r="AU1220" i="6"/>
  <c r="Z1221" i="6"/>
  <c r="AU1221" i="6"/>
  <c r="Z1222" i="6"/>
  <c r="AU1222" i="6"/>
  <c r="Z1223" i="6"/>
  <c r="AU1223" i="6"/>
  <c r="Z1224" i="6"/>
  <c r="AU1224" i="6"/>
  <c r="Z1225" i="6"/>
  <c r="AU1225" i="6"/>
  <c r="Z1226" i="6"/>
  <c r="AU1226" i="6"/>
  <c r="Z1227" i="6"/>
  <c r="AU1227" i="6"/>
  <c r="Z1228" i="6"/>
  <c r="AU1228" i="6"/>
  <c r="Z1229" i="6"/>
  <c r="AU1229" i="6"/>
  <c r="Z1230" i="6"/>
  <c r="AU1230" i="6"/>
  <c r="Z1231" i="6"/>
  <c r="AU1231" i="6"/>
  <c r="Z1232" i="6"/>
  <c r="AU1232" i="6"/>
  <c r="Z1233" i="6"/>
  <c r="AU1233" i="6"/>
  <c r="Z1234" i="6"/>
  <c r="AU1234" i="6"/>
  <c r="Z1235" i="6"/>
  <c r="AU1235" i="6"/>
  <c r="Z1236" i="6"/>
  <c r="AU1236" i="6"/>
  <c r="Z1237" i="6"/>
  <c r="AU1237" i="6"/>
  <c r="Z1238" i="6"/>
  <c r="AU1238" i="6"/>
  <c r="Z1239" i="6"/>
  <c r="AU1239" i="6"/>
  <c r="Z1240" i="6"/>
  <c r="AU1240" i="6"/>
  <c r="Z1241" i="6"/>
  <c r="AU1241" i="6"/>
  <c r="Z1242" i="6"/>
  <c r="AU1242" i="6"/>
  <c r="Z1243" i="6"/>
  <c r="AU1243" i="6"/>
  <c r="Z1244" i="6"/>
  <c r="AU1244" i="6"/>
  <c r="Z1245" i="6"/>
  <c r="AU1245" i="6"/>
  <c r="Z1246" i="6"/>
  <c r="AU1246" i="6"/>
  <c r="Z1247" i="6"/>
  <c r="AU1247" i="6"/>
  <c r="Z1248" i="6"/>
  <c r="AU1248" i="6"/>
  <c r="Z1249" i="6"/>
  <c r="AU1249" i="6"/>
  <c r="Z1250" i="6"/>
  <c r="AU1250" i="6"/>
  <c r="Z1251" i="6"/>
  <c r="AU1251" i="6"/>
  <c r="Z1252" i="6"/>
  <c r="AU1252" i="6"/>
  <c r="Z1253" i="6"/>
  <c r="AU1253" i="6"/>
  <c r="Z1254" i="6"/>
  <c r="AU1254" i="6"/>
  <c r="Z1255" i="6"/>
  <c r="AU1255" i="6"/>
  <c r="Z1256" i="6"/>
  <c r="AU1256" i="6"/>
  <c r="Z1257" i="6"/>
  <c r="AU1257" i="6"/>
  <c r="Z1258" i="6"/>
  <c r="AU1258" i="6"/>
  <c r="Z1259" i="6"/>
  <c r="AU1259" i="6"/>
  <c r="Z1260" i="6"/>
  <c r="AU1260" i="6"/>
  <c r="Z1261" i="6"/>
  <c r="AU1261" i="6"/>
  <c r="Z1262" i="6"/>
  <c r="AU1262" i="6"/>
  <c r="Z1263" i="6"/>
  <c r="AU1263" i="6"/>
  <c r="Z1264" i="6"/>
  <c r="AU1264" i="6"/>
  <c r="Z1265" i="6"/>
  <c r="AU1265" i="6"/>
  <c r="Z1266" i="6"/>
  <c r="AU1266" i="6"/>
  <c r="Z1267" i="6"/>
  <c r="AU1267" i="6"/>
  <c r="Z1268" i="6"/>
  <c r="AU1268" i="6"/>
  <c r="Z1269" i="6"/>
  <c r="AU1269" i="6"/>
  <c r="Z1270" i="6"/>
  <c r="AU1270" i="6"/>
  <c r="Z1271" i="6"/>
  <c r="AU1271" i="6"/>
  <c r="Z1272" i="6"/>
  <c r="AU1272" i="6"/>
  <c r="Z1273" i="6"/>
  <c r="AU1273" i="6"/>
  <c r="Z1274" i="6"/>
  <c r="AU1274" i="6"/>
  <c r="Z1275" i="6"/>
  <c r="AU1275" i="6"/>
  <c r="Z1276" i="6"/>
  <c r="AU1276" i="6"/>
  <c r="Z1277" i="6"/>
  <c r="AU1277" i="6"/>
  <c r="Z1278" i="6"/>
  <c r="AU1278" i="6"/>
  <c r="Z1279" i="6"/>
  <c r="AU1279" i="6"/>
  <c r="Z1280" i="6"/>
  <c r="AU1280" i="6"/>
  <c r="Z1281" i="6"/>
  <c r="AU1281" i="6"/>
  <c r="Z1282" i="6"/>
  <c r="AU1282" i="6"/>
  <c r="Z1283" i="6"/>
  <c r="AU1283" i="6"/>
  <c r="Z1284" i="6"/>
  <c r="AU1284" i="6"/>
  <c r="Z1285" i="6"/>
  <c r="AU1285" i="6"/>
  <c r="Z1286" i="6"/>
  <c r="AU1286" i="6"/>
  <c r="Z1287" i="6"/>
  <c r="AU1287" i="6"/>
  <c r="Z1288" i="6"/>
  <c r="AU1288" i="6"/>
  <c r="Z1289" i="6"/>
  <c r="AU1289" i="6"/>
  <c r="Z1290" i="6"/>
  <c r="AU1290" i="6"/>
  <c r="Z1291" i="6"/>
  <c r="AU1291" i="6"/>
  <c r="Z1292" i="6"/>
  <c r="AU1292" i="6"/>
  <c r="Z1293" i="6"/>
  <c r="AU1293" i="6"/>
  <c r="Z1294" i="6"/>
  <c r="AU1294" i="6"/>
  <c r="Z1295" i="6"/>
  <c r="AU1295" i="6"/>
  <c r="Z1296" i="6"/>
  <c r="AU1296" i="6"/>
  <c r="Z1297" i="6"/>
  <c r="AU1297" i="6"/>
  <c r="Z1298" i="6"/>
  <c r="AU1298" i="6"/>
  <c r="Z1299" i="6"/>
  <c r="AU1299" i="6"/>
  <c r="Z1300" i="6"/>
  <c r="AU1300" i="6"/>
  <c r="Z1301" i="6"/>
  <c r="AU1301" i="6"/>
  <c r="Z1302" i="6"/>
  <c r="AU1302" i="6"/>
  <c r="Z1303" i="6"/>
  <c r="AU1303" i="6"/>
  <c r="Z1304" i="6"/>
  <c r="AU1304" i="6"/>
  <c r="Z1305" i="6"/>
  <c r="AU1305" i="6"/>
  <c r="Z1306" i="6"/>
  <c r="AU1306" i="6"/>
  <c r="Z1307" i="6"/>
  <c r="AU1307" i="6"/>
  <c r="Z1308" i="6"/>
  <c r="AU1308" i="6"/>
  <c r="Z1309" i="6"/>
  <c r="AU1309" i="6"/>
  <c r="Z1310" i="6"/>
  <c r="AU1310" i="6"/>
  <c r="Z1311" i="6"/>
  <c r="AU1311" i="6"/>
  <c r="Z1312" i="6"/>
  <c r="AU1312" i="6"/>
  <c r="Z1313" i="6"/>
  <c r="AU1313" i="6"/>
  <c r="Z1314" i="6"/>
  <c r="AU1314" i="6"/>
  <c r="Z1315" i="6"/>
  <c r="AU1315" i="6"/>
  <c r="Z1316" i="6"/>
  <c r="AU1316" i="6"/>
  <c r="Z1317" i="6"/>
  <c r="AU1317" i="6"/>
  <c r="Z1318" i="6"/>
  <c r="AU1318" i="6"/>
  <c r="Z1319" i="6"/>
  <c r="AU1319" i="6"/>
  <c r="Z1320" i="6"/>
  <c r="AU1320" i="6"/>
  <c r="Z1321" i="6"/>
  <c r="AU1321" i="6"/>
  <c r="Z1322" i="6"/>
  <c r="AU1322" i="6"/>
  <c r="Z1323" i="6"/>
  <c r="AU1323" i="6"/>
  <c r="Z1324" i="6"/>
  <c r="AU1324" i="6"/>
  <c r="Z1325" i="6"/>
  <c r="AU1325" i="6"/>
  <c r="Z1326" i="6"/>
  <c r="AU1326" i="6"/>
  <c r="Z1327" i="6"/>
  <c r="AU1327" i="6"/>
  <c r="Z1328" i="6"/>
  <c r="AU1328" i="6"/>
  <c r="Z1329" i="6"/>
  <c r="AU1329" i="6"/>
  <c r="Z1330" i="6"/>
  <c r="AU1330" i="6"/>
  <c r="Z1331" i="6"/>
  <c r="AU1331" i="6"/>
  <c r="Z1332" i="6"/>
  <c r="AU1332" i="6"/>
  <c r="Z1333" i="6"/>
  <c r="AU1333" i="6"/>
  <c r="Z1334" i="6"/>
  <c r="AU1334" i="6"/>
  <c r="Z1335" i="6"/>
  <c r="AU1335" i="6"/>
  <c r="Z1336" i="6"/>
  <c r="AU1336" i="6"/>
  <c r="Z1337" i="6"/>
  <c r="AU1337" i="6"/>
  <c r="Z1338" i="6"/>
  <c r="AU1338" i="6"/>
  <c r="Z1339" i="6"/>
  <c r="AU1339" i="6"/>
  <c r="Z1340" i="6"/>
  <c r="AU1340" i="6"/>
  <c r="Z1341" i="6"/>
  <c r="AU1341" i="6"/>
  <c r="Z1342" i="6"/>
  <c r="AU1342" i="6"/>
  <c r="Z1343" i="6"/>
  <c r="AU1343" i="6"/>
  <c r="Z1344" i="6"/>
  <c r="AU1344" i="6"/>
  <c r="Z1345" i="6"/>
  <c r="AU1345" i="6"/>
  <c r="Z1346" i="6"/>
  <c r="AU1346" i="6"/>
  <c r="Z1347" i="6"/>
  <c r="AU1347" i="6"/>
  <c r="Z1348" i="6"/>
  <c r="AU1348" i="6"/>
  <c r="Z1349" i="6"/>
  <c r="AU1349" i="6"/>
  <c r="Z1350" i="6"/>
  <c r="AU1350" i="6"/>
  <c r="Z1351" i="6"/>
  <c r="AU1351" i="6"/>
  <c r="Z1352" i="6"/>
  <c r="AU1352" i="6"/>
  <c r="Z1353" i="6"/>
  <c r="AU1353" i="6"/>
  <c r="Z1354" i="6"/>
  <c r="AU1354" i="6"/>
  <c r="Z1355" i="6"/>
  <c r="AU1355" i="6"/>
  <c r="Z1356" i="6"/>
  <c r="AU1356" i="6"/>
  <c r="Z1357" i="6"/>
  <c r="AU1357" i="6"/>
  <c r="Z1358" i="6"/>
  <c r="AU1358" i="6"/>
  <c r="Z1359" i="6"/>
  <c r="AU1359" i="6"/>
  <c r="Z1360" i="6"/>
  <c r="AU1360" i="6"/>
  <c r="Z1361" i="6"/>
  <c r="AU1361" i="6"/>
  <c r="Z1362" i="6"/>
  <c r="AU1362" i="6"/>
  <c r="Z1363" i="6"/>
  <c r="AU1363" i="6"/>
  <c r="Z1364" i="6"/>
  <c r="AU1364" i="6"/>
  <c r="Z1365" i="6"/>
  <c r="AU1365" i="6"/>
  <c r="Z1366" i="6"/>
  <c r="AU1366" i="6"/>
  <c r="Z1367" i="6"/>
  <c r="AU1367" i="6"/>
  <c r="Z1368" i="6"/>
  <c r="AU1368" i="6"/>
  <c r="Z1369" i="6"/>
  <c r="AU1369" i="6"/>
  <c r="Z1370" i="6"/>
  <c r="AU1370" i="6"/>
  <c r="Z1371" i="6"/>
  <c r="AU1371" i="6"/>
  <c r="Z1372" i="6"/>
  <c r="AU1372" i="6"/>
  <c r="Z1373" i="6"/>
  <c r="AU1373" i="6"/>
  <c r="Z1374" i="6"/>
  <c r="AU1374" i="6"/>
  <c r="Z1375" i="6"/>
  <c r="AU1375" i="6"/>
  <c r="Z1376" i="6"/>
  <c r="AU1376" i="6"/>
  <c r="Z1377" i="6"/>
  <c r="AU1377" i="6"/>
  <c r="Z1378" i="6"/>
  <c r="AU1378" i="6"/>
  <c r="Z1379" i="6"/>
  <c r="AU1379" i="6"/>
  <c r="Z1380" i="6"/>
  <c r="AU1380" i="6"/>
  <c r="Z1381" i="6"/>
  <c r="AU1381" i="6"/>
  <c r="Z1382" i="6"/>
  <c r="AU1382" i="6"/>
  <c r="Z1383" i="6"/>
  <c r="AU1383" i="6"/>
  <c r="Z1384" i="6"/>
  <c r="AU1384" i="6"/>
  <c r="Z1385" i="6"/>
  <c r="AU1385" i="6"/>
  <c r="Z1386" i="6"/>
  <c r="AU1386" i="6"/>
  <c r="Z1387" i="6"/>
  <c r="AU1387" i="6"/>
  <c r="Z1388" i="6"/>
  <c r="AU1388" i="6"/>
  <c r="Z1389" i="6"/>
  <c r="AU1389" i="6"/>
  <c r="Z1390" i="6"/>
  <c r="AU1390" i="6"/>
  <c r="Z1391" i="6"/>
  <c r="AU1391" i="6"/>
  <c r="Z1392" i="6"/>
  <c r="AU1392" i="6"/>
  <c r="Z1393" i="6"/>
  <c r="AU1393" i="6"/>
  <c r="Z1394" i="6"/>
  <c r="AU1394" i="6"/>
  <c r="Z1395" i="6"/>
  <c r="AU1395" i="6"/>
  <c r="Z1396" i="6"/>
  <c r="AU1396" i="6"/>
  <c r="Z1397" i="6"/>
  <c r="AU1397" i="6"/>
  <c r="Z1398" i="6"/>
  <c r="AU1398" i="6"/>
  <c r="Z1399" i="6"/>
  <c r="AU1399" i="6"/>
  <c r="Z1400" i="6"/>
  <c r="AU1400" i="6"/>
  <c r="Z1401" i="6"/>
  <c r="AU1401" i="6"/>
  <c r="Z1402" i="6"/>
  <c r="AU1402" i="6"/>
  <c r="Z1403" i="6"/>
  <c r="AU1403" i="6"/>
  <c r="Z1404" i="6"/>
  <c r="AU1404" i="6"/>
  <c r="Z1405" i="6"/>
  <c r="AU1405" i="6"/>
  <c r="Z1406" i="6"/>
  <c r="AU1406" i="6"/>
  <c r="Z1407" i="6"/>
  <c r="AU1407" i="6"/>
  <c r="Z1408" i="6"/>
  <c r="AU1408" i="6"/>
  <c r="Z1409" i="6"/>
  <c r="AU1409" i="6"/>
  <c r="Z1410" i="6"/>
  <c r="AU1410" i="6"/>
  <c r="Z1411" i="6"/>
  <c r="AU1411" i="6"/>
  <c r="Z1412" i="6"/>
  <c r="AU1412" i="6"/>
  <c r="Z1413" i="6"/>
  <c r="AU1413" i="6"/>
  <c r="Z1414" i="6"/>
  <c r="AU1414" i="6"/>
  <c r="Z1415" i="6"/>
  <c r="AU1415" i="6"/>
  <c r="Z1416" i="6"/>
  <c r="AU1416" i="6"/>
  <c r="Z1417" i="6"/>
  <c r="AU1417" i="6"/>
  <c r="Z1418" i="6"/>
  <c r="AU1418" i="6"/>
  <c r="Z1419" i="6"/>
  <c r="AU1419" i="6"/>
  <c r="Z1420" i="6"/>
  <c r="AU1420" i="6"/>
  <c r="Z1421" i="6"/>
  <c r="AU1421" i="6"/>
  <c r="Z1422" i="6"/>
  <c r="AU1422" i="6"/>
  <c r="Z1423" i="6"/>
  <c r="AU1423" i="6"/>
  <c r="Z1424" i="6"/>
  <c r="AU1424" i="6"/>
  <c r="Z1425" i="6"/>
  <c r="AU1425" i="6"/>
  <c r="Z1426" i="6"/>
  <c r="AU1426" i="6"/>
  <c r="Z1427" i="6"/>
  <c r="AU1427" i="6"/>
  <c r="Z1428" i="6"/>
  <c r="AU1428" i="6"/>
  <c r="Z1429" i="6"/>
  <c r="AU1429" i="6"/>
  <c r="Z1430" i="6"/>
  <c r="AU1430" i="6"/>
  <c r="Z1431" i="6"/>
  <c r="AU1431" i="6"/>
  <c r="Z1432" i="6"/>
  <c r="AU1432" i="6"/>
  <c r="Z1433" i="6"/>
  <c r="AU1433" i="6"/>
  <c r="Z1434" i="6"/>
  <c r="AU1434" i="6"/>
  <c r="Z1435" i="6"/>
  <c r="AU1435" i="6"/>
  <c r="Z1436" i="6"/>
  <c r="AU1436" i="6"/>
  <c r="Z1437" i="6"/>
  <c r="AU1437" i="6"/>
  <c r="Z1438" i="6"/>
  <c r="AU1438" i="6"/>
  <c r="Z1439" i="6"/>
  <c r="AU1439" i="6"/>
  <c r="Z1440" i="6"/>
  <c r="AU1440" i="6"/>
  <c r="Z1441" i="6"/>
  <c r="AU1441" i="6"/>
  <c r="Z1442" i="6"/>
  <c r="AU1442" i="6"/>
  <c r="Z1443" i="6"/>
  <c r="AU1443" i="6"/>
  <c r="Z1444" i="6"/>
  <c r="AU1444" i="6"/>
  <c r="Z1445" i="6"/>
  <c r="AU1445" i="6"/>
  <c r="Z1446" i="6"/>
  <c r="AU1446" i="6"/>
  <c r="Z1447" i="6"/>
  <c r="AU1447" i="6"/>
  <c r="Z1448" i="6"/>
  <c r="AU1448" i="6"/>
  <c r="Z1449" i="6"/>
  <c r="AU1449" i="6"/>
  <c r="Z1450" i="6"/>
  <c r="AU1450" i="6"/>
  <c r="Z1451" i="6"/>
  <c r="AU1451" i="6"/>
  <c r="Z1452" i="6"/>
  <c r="AU1452" i="6"/>
  <c r="Z1453" i="6"/>
  <c r="AU1453" i="6"/>
  <c r="Z1454" i="6"/>
  <c r="AU1454" i="6"/>
  <c r="Z1455" i="6"/>
  <c r="AU1455" i="6"/>
  <c r="Z1456" i="6"/>
  <c r="AU1456" i="6"/>
  <c r="Z1457" i="6"/>
  <c r="AU1457" i="6"/>
  <c r="Z1458" i="6"/>
  <c r="AU1458" i="6"/>
  <c r="Z1459" i="6"/>
  <c r="AU1459" i="6"/>
  <c r="Z1460" i="6"/>
  <c r="AU1460" i="6"/>
  <c r="Z1461" i="6"/>
  <c r="AU1461" i="6"/>
  <c r="Z1462" i="6"/>
  <c r="AU1462" i="6"/>
  <c r="Z1463" i="6"/>
  <c r="AU1463" i="6"/>
  <c r="Z1464" i="6"/>
  <c r="AU1464" i="6"/>
  <c r="Z1465" i="6"/>
  <c r="AU1465" i="6"/>
  <c r="Z1466" i="6"/>
  <c r="AU1466" i="6"/>
  <c r="Z1467" i="6"/>
  <c r="AU1467" i="6"/>
  <c r="Z1468" i="6"/>
  <c r="AU1468" i="6"/>
  <c r="Z1469" i="6"/>
  <c r="AU1469" i="6"/>
  <c r="Z1470" i="6"/>
  <c r="AU1470" i="6"/>
  <c r="Z1471" i="6"/>
  <c r="AU1471" i="6"/>
  <c r="Z1472" i="6"/>
  <c r="AU1472" i="6"/>
  <c r="Z1473" i="6"/>
  <c r="AU1473" i="6"/>
  <c r="Z1474" i="6"/>
  <c r="AU1474" i="6"/>
  <c r="Z1475" i="6"/>
  <c r="AU1475" i="6"/>
  <c r="Z1476" i="6"/>
  <c r="AU1476" i="6"/>
  <c r="Z1477" i="6"/>
  <c r="AU1477" i="6"/>
  <c r="Z1478" i="6"/>
  <c r="AU1478" i="6"/>
  <c r="Z1479" i="6"/>
  <c r="AU1479" i="6"/>
  <c r="Z1480" i="6"/>
  <c r="AU1480" i="6"/>
  <c r="Z1481" i="6"/>
  <c r="AU1481" i="6"/>
  <c r="Z1482" i="6"/>
  <c r="AU1482" i="6"/>
  <c r="Z1483" i="6"/>
  <c r="AU1483" i="6"/>
  <c r="Z1484" i="6"/>
  <c r="AU1484" i="6"/>
  <c r="Z1485" i="6"/>
  <c r="AU1485" i="6"/>
  <c r="Z1486" i="6"/>
  <c r="AU1486" i="6"/>
  <c r="Z1487" i="6"/>
  <c r="AU1487" i="6"/>
  <c r="Z1488" i="6"/>
  <c r="AU1488" i="6"/>
  <c r="Z1489" i="6"/>
  <c r="AU1489" i="6"/>
  <c r="Z1490" i="6"/>
  <c r="AU1490" i="6"/>
  <c r="Z1491" i="6"/>
  <c r="AU1491" i="6"/>
  <c r="Z1492" i="6"/>
  <c r="AU1492" i="6"/>
  <c r="Z1493" i="6"/>
  <c r="AU1493" i="6"/>
  <c r="Z1494" i="6"/>
  <c r="AU1494" i="6"/>
  <c r="Z1495" i="6"/>
  <c r="AU1495" i="6"/>
  <c r="Z1496" i="6"/>
  <c r="AU1496" i="6"/>
  <c r="Z1497" i="6"/>
  <c r="AU1497" i="6"/>
  <c r="Z1498" i="6"/>
  <c r="AU1498" i="6"/>
  <c r="Z1499" i="6"/>
  <c r="AU1499" i="6"/>
  <c r="Z1500" i="6"/>
  <c r="AU1500" i="6"/>
  <c r="Z1501" i="6"/>
  <c r="AU1501" i="6"/>
  <c r="Z1502" i="6"/>
  <c r="AU1502" i="6"/>
  <c r="Z1503" i="6"/>
  <c r="AU1503" i="6"/>
  <c r="Z1504" i="6"/>
  <c r="AU1504" i="6"/>
  <c r="Z1505" i="6"/>
  <c r="AU1505" i="6"/>
  <c r="Z1506" i="6"/>
  <c r="AU1506" i="6"/>
  <c r="Z1507" i="6"/>
  <c r="AU1507" i="6"/>
  <c r="Z1508" i="6"/>
  <c r="AU1508" i="6"/>
  <c r="Z1509" i="6"/>
  <c r="AU1509" i="6"/>
  <c r="Z1510" i="6"/>
  <c r="AU1510" i="6"/>
  <c r="Z1511" i="6"/>
  <c r="AU1511" i="6"/>
  <c r="Z1512" i="6"/>
  <c r="AU1512" i="6"/>
  <c r="Z1513" i="6"/>
  <c r="AU1513" i="6"/>
  <c r="Z1514" i="6"/>
  <c r="AU1514" i="6"/>
  <c r="Z1515" i="6"/>
  <c r="AU1515" i="6"/>
  <c r="Z1516" i="6"/>
  <c r="AU1516" i="6"/>
  <c r="Z1517" i="6"/>
  <c r="AU1517" i="6"/>
  <c r="Z1518" i="6"/>
  <c r="AU1518" i="6"/>
  <c r="Z1519" i="6"/>
  <c r="AU1519" i="6"/>
  <c r="Z1520" i="6"/>
  <c r="AU1520" i="6"/>
  <c r="Z1521" i="6"/>
  <c r="AU1521" i="6"/>
  <c r="Z1522" i="6"/>
  <c r="AU1522" i="6"/>
  <c r="Z1523" i="6"/>
  <c r="AU1523" i="6"/>
  <c r="Z1524" i="6"/>
  <c r="AU1524" i="6"/>
  <c r="Z1525" i="6"/>
  <c r="AU1525" i="6"/>
  <c r="Z1526" i="6"/>
  <c r="AU1526" i="6"/>
  <c r="Z1527" i="6"/>
  <c r="AU1527" i="6"/>
  <c r="Z1528" i="6"/>
  <c r="AU1528" i="6"/>
  <c r="Z1529" i="6"/>
  <c r="AU1529" i="6"/>
  <c r="Z1530" i="6"/>
  <c r="AU1530" i="6"/>
  <c r="Z1531" i="6"/>
  <c r="AU1531" i="6"/>
  <c r="Z1532" i="6"/>
  <c r="AU1532" i="6"/>
  <c r="Z1533" i="6"/>
  <c r="AU1533" i="6"/>
  <c r="Z1534" i="6"/>
  <c r="AU1534" i="6"/>
  <c r="Z1535" i="6"/>
  <c r="AU1535" i="6"/>
  <c r="Z1536" i="6"/>
  <c r="AU1536" i="6"/>
  <c r="Z1537" i="6"/>
  <c r="AU1537" i="6"/>
  <c r="Z1538" i="6"/>
  <c r="AU1538" i="6"/>
  <c r="Z1539" i="6"/>
  <c r="AU1539" i="6"/>
  <c r="Z1540" i="6"/>
  <c r="AU1540" i="6"/>
  <c r="Z1541" i="6"/>
  <c r="AU1541" i="6"/>
  <c r="Z1542" i="6"/>
  <c r="AU1542" i="6"/>
  <c r="Z1543" i="6"/>
  <c r="AU1543" i="6"/>
  <c r="Z1544" i="6"/>
  <c r="AU1544" i="6"/>
  <c r="Z1545" i="6"/>
  <c r="AU1545" i="6"/>
  <c r="Z1546" i="6"/>
  <c r="AU1546" i="6"/>
  <c r="Z1547" i="6"/>
  <c r="AU1547" i="6"/>
  <c r="Z1548" i="6"/>
  <c r="AU1548" i="6"/>
  <c r="Z1549" i="6"/>
  <c r="AU1549" i="6"/>
  <c r="Z1550" i="6"/>
  <c r="AU1550" i="6"/>
  <c r="Z1551" i="6"/>
  <c r="AU1551" i="6"/>
  <c r="Z1552" i="6"/>
  <c r="AU1552" i="6"/>
  <c r="Z1553" i="6"/>
  <c r="AU1553" i="6"/>
  <c r="Z1554" i="6"/>
  <c r="AU1554" i="6"/>
  <c r="Z1555" i="6"/>
  <c r="AU1555" i="6"/>
  <c r="Z1556" i="6"/>
  <c r="AU1556" i="6"/>
  <c r="Z1557" i="6"/>
  <c r="AU1557" i="6"/>
  <c r="Z1558" i="6"/>
  <c r="AU1558" i="6"/>
  <c r="Z1559" i="6"/>
  <c r="AU1559" i="6"/>
  <c r="Z1560" i="6"/>
  <c r="AU1560" i="6"/>
  <c r="Z1561" i="6"/>
  <c r="AU1561" i="6"/>
  <c r="Z1562" i="6"/>
  <c r="AU1562" i="6"/>
  <c r="Z1563" i="6"/>
  <c r="AU1563" i="6"/>
  <c r="Z1564" i="6"/>
  <c r="AU1564" i="6"/>
  <c r="Z1565" i="6"/>
  <c r="AU1565" i="6"/>
  <c r="Z1566" i="6"/>
  <c r="AU1566" i="6"/>
  <c r="Z1567" i="6"/>
  <c r="AU1567" i="6"/>
  <c r="Z1568" i="6"/>
  <c r="AU1568" i="6"/>
  <c r="Z1569" i="6"/>
  <c r="AU1569" i="6"/>
  <c r="Z1570" i="6"/>
  <c r="AU1570" i="6"/>
  <c r="Z1571" i="6"/>
  <c r="AU1571" i="6"/>
  <c r="Z1572" i="6"/>
  <c r="AU1572" i="6"/>
  <c r="Z1573" i="6"/>
  <c r="AU1573" i="6"/>
  <c r="Z1574" i="6"/>
  <c r="AU1574" i="6"/>
  <c r="Z1575" i="6"/>
  <c r="AU1575" i="6"/>
  <c r="Z1576" i="6"/>
  <c r="AU1576" i="6"/>
  <c r="Z1577" i="6"/>
  <c r="AU1577" i="6"/>
  <c r="Z1578" i="6"/>
  <c r="AU1578" i="6"/>
  <c r="Z1579" i="6"/>
  <c r="AU1579" i="6"/>
  <c r="Z1580" i="6"/>
  <c r="AU1580" i="6"/>
  <c r="Z1581" i="6"/>
  <c r="AU1581" i="6"/>
  <c r="Z1582" i="6"/>
  <c r="AU1582" i="6"/>
  <c r="Z1583" i="6"/>
  <c r="AU1583" i="6"/>
  <c r="Z1584" i="6"/>
  <c r="AU1584" i="6"/>
  <c r="Z1585" i="6"/>
  <c r="AU1585" i="6"/>
  <c r="Z1586" i="6"/>
  <c r="AU1586" i="6"/>
  <c r="Z1587" i="6"/>
  <c r="AU1587" i="6"/>
  <c r="Z1588" i="6"/>
  <c r="AU1588" i="6"/>
  <c r="Z1589" i="6"/>
  <c r="AU1589" i="6"/>
  <c r="Z1590" i="6"/>
  <c r="AU1590" i="6"/>
  <c r="Z1591" i="6"/>
  <c r="AU1591" i="6"/>
  <c r="Z1592" i="6"/>
  <c r="AU1592" i="6"/>
  <c r="Z1593" i="6"/>
  <c r="AU1593" i="6"/>
  <c r="Z1594" i="6"/>
  <c r="AU1594" i="6"/>
  <c r="Z1595" i="6"/>
  <c r="AU1595" i="6"/>
  <c r="Z1596" i="6"/>
  <c r="AU1596" i="6"/>
  <c r="Z1597" i="6"/>
  <c r="AU1597" i="6"/>
  <c r="Z1598" i="6"/>
  <c r="AU1598" i="6"/>
  <c r="Z1599" i="6"/>
  <c r="AU1599" i="6"/>
  <c r="Z1600" i="6"/>
  <c r="AU1600" i="6"/>
  <c r="Z1601" i="6"/>
  <c r="AU1601" i="6"/>
  <c r="Z1602" i="6"/>
  <c r="AU1602" i="6"/>
  <c r="Z1603" i="6"/>
  <c r="AU1603" i="6"/>
  <c r="Z1604" i="6"/>
  <c r="AU1604" i="6"/>
  <c r="Z1605" i="6"/>
  <c r="AU1605" i="6"/>
  <c r="Z1606" i="6"/>
  <c r="AU1606" i="6"/>
  <c r="Z1607" i="6"/>
  <c r="AU1607" i="6"/>
  <c r="Z1608" i="6"/>
  <c r="AU1608" i="6"/>
  <c r="Z1609" i="6"/>
  <c r="AU1609" i="6"/>
  <c r="Z1610" i="6"/>
  <c r="AU1610" i="6"/>
  <c r="Z1611" i="6"/>
  <c r="AU1611" i="6"/>
  <c r="Z1612" i="6"/>
  <c r="AU1612" i="6"/>
  <c r="Z1613" i="6"/>
  <c r="AU1613" i="6"/>
  <c r="Z1614" i="6"/>
  <c r="AU1614" i="6"/>
  <c r="Z1615" i="6"/>
  <c r="AU1615" i="6"/>
  <c r="Z1616" i="6"/>
  <c r="AU1616" i="6"/>
  <c r="Z1617" i="6"/>
  <c r="AU1617" i="6"/>
  <c r="Z1618" i="6"/>
  <c r="AU1618" i="6"/>
  <c r="Z1619" i="6"/>
  <c r="AU1619" i="6"/>
  <c r="Z1620" i="6"/>
  <c r="AU1620" i="6"/>
  <c r="Z1621" i="6"/>
  <c r="AU1621" i="6"/>
  <c r="Z1622" i="6"/>
  <c r="AU1622" i="6"/>
  <c r="Z1623" i="6"/>
  <c r="AU1623" i="6"/>
  <c r="Z1624" i="6"/>
  <c r="AU1624" i="6"/>
  <c r="Z1625" i="6"/>
  <c r="AU1625" i="6"/>
  <c r="Z1626" i="6"/>
  <c r="AU1626" i="6"/>
  <c r="Z1627" i="6"/>
  <c r="AU1627" i="6"/>
  <c r="Z1628" i="6"/>
  <c r="AU1628" i="6"/>
  <c r="Z1629" i="6"/>
  <c r="AU1629" i="6"/>
  <c r="Z1630" i="6"/>
  <c r="AU1630" i="6"/>
  <c r="Z1631" i="6"/>
  <c r="AU1631" i="6"/>
  <c r="Z1632" i="6"/>
  <c r="AU1632" i="6"/>
  <c r="Z1633" i="6"/>
  <c r="AU1633" i="6"/>
  <c r="Z1634" i="6"/>
  <c r="AU1634" i="6"/>
  <c r="Z1635" i="6"/>
  <c r="AU1635" i="6"/>
  <c r="AT1635" i="6"/>
  <c r="Z1636" i="6"/>
  <c r="AU1636" i="6"/>
  <c r="AT1636" i="6"/>
  <c r="AS1636" i="6"/>
  <c r="AR1636" i="6"/>
  <c r="AQ1636" i="6"/>
  <c r="Z1637" i="6"/>
  <c r="AU1637" i="6"/>
  <c r="Z1638" i="6"/>
  <c r="AU1638" i="6"/>
  <c r="Z1639" i="6"/>
  <c r="AU1639" i="6"/>
  <c r="Z1640" i="6"/>
  <c r="AU1640" i="6"/>
  <c r="Z1641" i="6"/>
  <c r="AU1641" i="6"/>
  <c r="Z1642" i="6"/>
  <c r="AU1642" i="6"/>
  <c r="Z1643" i="6"/>
  <c r="AU1643" i="6"/>
  <c r="Z1644" i="6"/>
  <c r="AU1644" i="6"/>
  <c r="Z1645" i="6"/>
  <c r="AU1645" i="6"/>
  <c r="Z1646" i="6"/>
  <c r="AU1646" i="6"/>
  <c r="Z1647" i="6"/>
  <c r="AU1647" i="6"/>
  <c r="Z1648" i="6"/>
  <c r="AU1648" i="6"/>
  <c r="Z1649" i="6"/>
  <c r="AU1649" i="6"/>
  <c r="Z1650" i="6"/>
  <c r="AU1650" i="6"/>
  <c r="Z1651" i="6"/>
  <c r="AU1651" i="6"/>
  <c r="Z1652" i="6"/>
  <c r="AU1652" i="6"/>
  <c r="Z1653" i="6"/>
  <c r="AU1653" i="6"/>
  <c r="Z1654" i="6"/>
  <c r="AU1654" i="6"/>
  <c r="Z1655" i="6"/>
  <c r="AU1655" i="6"/>
  <c r="Z1656" i="6"/>
  <c r="AU1656" i="6"/>
  <c r="Z1657" i="6"/>
  <c r="AU1657" i="6"/>
  <c r="Z1658" i="6"/>
  <c r="AU1658" i="6"/>
  <c r="Z1659" i="6"/>
  <c r="AU1659" i="6"/>
  <c r="Z1660" i="6"/>
  <c r="AU1660" i="6"/>
  <c r="Z1661" i="6"/>
  <c r="AU1661" i="6"/>
  <c r="Z1662" i="6"/>
  <c r="AU1662" i="6"/>
  <c r="Z1663" i="6"/>
  <c r="AU1663" i="6"/>
  <c r="Z1664" i="6"/>
  <c r="AU1664" i="6"/>
  <c r="Z1665" i="6"/>
  <c r="AU1665" i="6"/>
  <c r="Z1666" i="6"/>
  <c r="AU1666" i="6"/>
  <c r="Z1667" i="6"/>
  <c r="AU1667" i="6"/>
  <c r="Z1668" i="6"/>
  <c r="AU1668" i="6"/>
  <c r="Z1669" i="6"/>
  <c r="AU1669" i="6"/>
  <c r="Z1670" i="6"/>
  <c r="AU1670" i="6"/>
  <c r="Z1671" i="6"/>
  <c r="AU1671" i="6"/>
  <c r="Z1672" i="6"/>
  <c r="AU1672" i="6"/>
  <c r="Z1673" i="6"/>
  <c r="AU1673" i="6"/>
  <c r="Z1674" i="6"/>
  <c r="AU1674" i="6"/>
  <c r="Z1675" i="6"/>
  <c r="AU1675" i="6"/>
  <c r="Z1676" i="6"/>
  <c r="AU1676" i="6"/>
  <c r="Z1677" i="6"/>
  <c r="AU1677" i="6"/>
  <c r="Z1678" i="6"/>
  <c r="AU1678" i="6"/>
  <c r="Z1679" i="6"/>
  <c r="AU1679" i="6"/>
  <c r="Z1680" i="6"/>
  <c r="AU1680" i="6"/>
  <c r="Z1681" i="6"/>
  <c r="AU1681" i="6"/>
  <c r="Z1682" i="6"/>
  <c r="AU1682" i="6"/>
  <c r="Z1683" i="6"/>
  <c r="AU1683" i="6"/>
  <c r="Z1684" i="6"/>
  <c r="AU1684" i="6"/>
  <c r="Z1685" i="6"/>
  <c r="AU1685" i="6"/>
  <c r="Z1686" i="6"/>
  <c r="AU1686" i="6"/>
  <c r="Z1687" i="6"/>
  <c r="AU1687" i="6"/>
  <c r="Z1688" i="6"/>
  <c r="AU1688" i="6"/>
  <c r="Z1689" i="6"/>
  <c r="AU1689" i="6"/>
  <c r="Z1690" i="6"/>
  <c r="AU1690" i="6"/>
  <c r="Z1691" i="6"/>
  <c r="AU1691" i="6"/>
  <c r="Z1692" i="6"/>
  <c r="AU1692" i="6"/>
  <c r="Z1693" i="6"/>
  <c r="AU1693" i="6"/>
  <c r="Z1694" i="6"/>
  <c r="AU1694" i="6"/>
  <c r="Z1695" i="6"/>
  <c r="AU1695" i="6"/>
  <c r="Z1696" i="6"/>
  <c r="AU1696" i="6"/>
  <c r="Z1697" i="6"/>
  <c r="AU1697" i="6"/>
  <c r="Z1698" i="6"/>
  <c r="AU1698" i="6"/>
  <c r="Z1699" i="6"/>
  <c r="AU1699" i="6"/>
  <c r="Z1700" i="6"/>
  <c r="AU1700" i="6"/>
  <c r="Z1701" i="6"/>
  <c r="AU1701" i="6"/>
  <c r="Z1702" i="6"/>
  <c r="AU1702" i="6"/>
  <c r="Z1703" i="6"/>
  <c r="AU1703" i="6"/>
  <c r="Z1704" i="6"/>
  <c r="AU1704" i="6"/>
  <c r="Z1705" i="6"/>
  <c r="AU1705" i="6"/>
  <c r="Z1706" i="6"/>
  <c r="AU1706" i="6"/>
  <c r="Z1707" i="6"/>
  <c r="AU1707" i="6"/>
  <c r="Z1708" i="6"/>
  <c r="AU1708" i="6"/>
  <c r="Z1709" i="6"/>
  <c r="AU1709" i="6"/>
  <c r="Z1710" i="6"/>
  <c r="AU1710" i="6"/>
  <c r="Z1711" i="6"/>
  <c r="AU1711" i="6"/>
  <c r="Z1712" i="6"/>
  <c r="AU1712" i="6"/>
  <c r="Z1713" i="6"/>
  <c r="AU1713" i="6"/>
  <c r="Z1714" i="6"/>
  <c r="AU1714" i="6"/>
  <c r="Z1715" i="6"/>
  <c r="AU1715" i="6"/>
  <c r="Z1716" i="6"/>
  <c r="AU1716" i="6"/>
  <c r="Z1717" i="6"/>
  <c r="AU1717" i="6"/>
  <c r="Z1718" i="6"/>
  <c r="AU1718" i="6"/>
  <c r="Z1719" i="6"/>
  <c r="AU1719" i="6"/>
  <c r="Z1720" i="6"/>
  <c r="AU1720" i="6"/>
  <c r="Z1721" i="6"/>
  <c r="AU1721" i="6"/>
  <c r="Z1722" i="6"/>
  <c r="AU1722" i="6"/>
  <c r="Z1723" i="6"/>
  <c r="AU1723" i="6"/>
  <c r="Z1724" i="6"/>
  <c r="AU1724" i="6"/>
  <c r="Z1725" i="6"/>
  <c r="AU1725" i="6"/>
  <c r="Z1726" i="6"/>
  <c r="AU1726" i="6"/>
  <c r="Z1727" i="6"/>
  <c r="AU1727" i="6"/>
  <c r="Z1728" i="6"/>
  <c r="AU1728" i="6"/>
  <c r="Z1729" i="6"/>
  <c r="AU1729" i="6"/>
  <c r="Z1730" i="6"/>
  <c r="AU1730" i="6"/>
  <c r="Z1731" i="6"/>
  <c r="AU1731" i="6"/>
  <c r="Z1732" i="6"/>
  <c r="AU1732" i="6"/>
  <c r="Z1733" i="6"/>
  <c r="AU1733" i="6"/>
  <c r="Z1734" i="6"/>
  <c r="AU1734" i="6"/>
  <c r="Z1735" i="6"/>
  <c r="AU1735" i="6"/>
  <c r="Z1736" i="6"/>
  <c r="AU1736" i="6"/>
  <c r="Z1737" i="6"/>
  <c r="AU1737" i="6"/>
  <c r="Z1738" i="6"/>
  <c r="AU1738" i="6"/>
  <c r="Z1739" i="6"/>
  <c r="AU1739" i="6"/>
  <c r="Z1740" i="6"/>
  <c r="AU1740" i="6"/>
  <c r="Z1741" i="6"/>
  <c r="AU1741" i="6"/>
  <c r="Z1742" i="6"/>
  <c r="AU1742" i="6"/>
  <c r="Z1743" i="6"/>
  <c r="AU1743" i="6"/>
  <c r="Z1744" i="6"/>
  <c r="AU1744" i="6"/>
  <c r="Z1745" i="6"/>
  <c r="AU1745" i="6"/>
  <c r="Z1746" i="6"/>
  <c r="AU1746" i="6"/>
  <c r="Z1747" i="6"/>
  <c r="AU1747" i="6"/>
  <c r="Z1748" i="6"/>
  <c r="AU1748" i="6"/>
  <c r="Z1749" i="6"/>
  <c r="AU1749" i="6"/>
  <c r="Z1750" i="6"/>
  <c r="AU1750" i="6"/>
  <c r="Z1751" i="6"/>
  <c r="AU1751" i="6"/>
  <c r="Z1752" i="6"/>
  <c r="AU1752" i="6"/>
  <c r="Z1753" i="6"/>
  <c r="AU1753" i="6"/>
  <c r="Z1754" i="6"/>
  <c r="AU1754" i="6"/>
  <c r="Z1755" i="6"/>
  <c r="AU1755" i="6"/>
  <c r="Z1756" i="6"/>
  <c r="AU1756" i="6"/>
  <c r="Z1757" i="6"/>
  <c r="AU1757" i="6"/>
  <c r="Z1758" i="6"/>
  <c r="AU1758" i="6"/>
  <c r="Z1759" i="6"/>
  <c r="AU1759" i="6"/>
  <c r="Z1760" i="6"/>
  <c r="AU1760" i="6"/>
  <c r="Z1761" i="6"/>
  <c r="AU1761" i="6"/>
  <c r="Z1762" i="6"/>
  <c r="AU1762" i="6"/>
  <c r="Z1763" i="6"/>
  <c r="AU1763" i="6"/>
  <c r="Z1764" i="6"/>
  <c r="AU1764" i="6"/>
  <c r="Z1765" i="6"/>
  <c r="AU1765" i="6"/>
  <c r="Z1766" i="6"/>
  <c r="AU1766" i="6"/>
  <c r="Z1767" i="6"/>
  <c r="AU1767" i="6"/>
  <c r="Z1768" i="6"/>
  <c r="AU1768" i="6"/>
  <c r="Z1769" i="6"/>
  <c r="AU1769" i="6"/>
  <c r="Z1770" i="6"/>
  <c r="AU1770" i="6"/>
  <c r="Z1771" i="6"/>
  <c r="AU1771" i="6"/>
  <c r="Z1772" i="6"/>
  <c r="AU1772" i="6"/>
  <c r="Z1773" i="6"/>
  <c r="AU1773" i="6"/>
  <c r="Z1774" i="6"/>
  <c r="AU1774" i="6"/>
  <c r="Z1775" i="6"/>
  <c r="AU1775" i="6"/>
  <c r="Z1776" i="6"/>
  <c r="AU1776" i="6"/>
  <c r="Z1777" i="6"/>
  <c r="AU1777" i="6"/>
  <c r="Z1778" i="6"/>
  <c r="AU1778" i="6"/>
  <c r="Z1779" i="6"/>
  <c r="AU1779" i="6"/>
  <c r="Z1780" i="6"/>
  <c r="AU1780" i="6"/>
  <c r="Z1781" i="6"/>
  <c r="AU1781" i="6"/>
  <c r="Z1782" i="6"/>
  <c r="AU1782" i="6"/>
  <c r="Z1783" i="6"/>
  <c r="AU1783" i="6"/>
  <c r="Z1784" i="6"/>
  <c r="AU1784" i="6"/>
  <c r="Z1785" i="6"/>
  <c r="AU1785" i="6"/>
  <c r="Z1786" i="6"/>
  <c r="AU1786" i="6"/>
  <c r="Z1787" i="6"/>
  <c r="AU1787" i="6"/>
  <c r="Z1788" i="6"/>
  <c r="AU1788" i="6"/>
  <c r="Z1789" i="6"/>
  <c r="AU1789" i="6"/>
  <c r="Z1790" i="6"/>
  <c r="AU1790" i="6"/>
  <c r="Z1791" i="6"/>
  <c r="AU1791" i="6"/>
  <c r="Z1792" i="6"/>
  <c r="AU1792" i="6"/>
  <c r="Z1793" i="6"/>
  <c r="AU1793" i="6"/>
  <c r="Z1794" i="6"/>
  <c r="AU1794" i="6"/>
  <c r="Z1795" i="6"/>
  <c r="AU1795" i="6"/>
  <c r="Z1796" i="6"/>
  <c r="AU1796" i="6"/>
  <c r="Z1797" i="6"/>
  <c r="AU1797" i="6"/>
  <c r="Z1798" i="6"/>
  <c r="AU1798" i="6"/>
  <c r="Z1799" i="6"/>
  <c r="AU1799" i="6"/>
  <c r="Z1800" i="6"/>
  <c r="AU1800" i="6"/>
  <c r="Z1801" i="6"/>
  <c r="AU1801" i="6"/>
  <c r="Z1802" i="6"/>
  <c r="AU1802" i="6"/>
  <c r="Z1803" i="6"/>
  <c r="AU1803" i="6"/>
  <c r="Z1804" i="6"/>
  <c r="AU1804" i="6"/>
  <c r="Z1805" i="6"/>
  <c r="AU1805" i="6"/>
  <c r="Z1806" i="6"/>
  <c r="AU1806" i="6"/>
  <c r="Z1807" i="6"/>
  <c r="AU1807" i="6"/>
  <c r="Z1808" i="6"/>
  <c r="AU1808" i="6"/>
  <c r="Z1809" i="6"/>
  <c r="AU1809" i="6"/>
  <c r="Z1810" i="6"/>
  <c r="AU1810" i="6"/>
  <c r="Z1811" i="6"/>
  <c r="AU1811" i="6"/>
  <c r="Z1812" i="6"/>
  <c r="AU1812" i="6"/>
  <c r="Z1813" i="6"/>
  <c r="AU1813" i="6"/>
  <c r="Z1814" i="6"/>
  <c r="AU1814" i="6"/>
  <c r="Z1815" i="6"/>
  <c r="AU1815" i="6"/>
  <c r="Z1816" i="6"/>
  <c r="AU1816" i="6"/>
  <c r="Z1817" i="6"/>
  <c r="AU1817" i="6"/>
  <c r="Z1818" i="6"/>
  <c r="AU1818" i="6"/>
  <c r="Z1819" i="6"/>
  <c r="AU1819" i="6"/>
  <c r="Z1820" i="6"/>
  <c r="AU1820" i="6"/>
  <c r="Z1821" i="6"/>
  <c r="AU1821" i="6"/>
  <c r="Z1822" i="6"/>
  <c r="AU1822" i="6"/>
  <c r="Z1823" i="6"/>
  <c r="AU1823" i="6"/>
  <c r="Z1824" i="6"/>
  <c r="AU1824" i="6"/>
  <c r="Z1825" i="6"/>
  <c r="AU1825" i="6"/>
  <c r="Z1826" i="6"/>
  <c r="AU1826" i="6"/>
  <c r="Z1827" i="6"/>
  <c r="AU1827" i="6"/>
  <c r="Z1828" i="6"/>
  <c r="AU1828" i="6"/>
  <c r="Z1829" i="6"/>
  <c r="AU1829" i="6"/>
  <c r="Z1830" i="6"/>
  <c r="AU1830" i="6"/>
  <c r="Z1831" i="6"/>
  <c r="AU1831" i="6"/>
  <c r="Z1832" i="6"/>
  <c r="AU1832" i="6"/>
  <c r="Z1833" i="6"/>
  <c r="AU1833" i="6"/>
  <c r="Z1834" i="6"/>
  <c r="AU1834" i="6"/>
  <c r="Z1835" i="6"/>
  <c r="AU1835" i="6"/>
  <c r="Z1836" i="6"/>
  <c r="AU1836" i="6"/>
  <c r="Z1837" i="6"/>
  <c r="AU1837" i="6"/>
  <c r="Z1838" i="6"/>
  <c r="AU1838" i="6"/>
  <c r="Z1839" i="6"/>
  <c r="AU1839" i="6"/>
  <c r="Z1840" i="6"/>
  <c r="AU1840" i="6"/>
  <c r="Z1841" i="6"/>
  <c r="AU1841" i="6"/>
  <c r="Z1842" i="6"/>
  <c r="AU1842" i="6"/>
  <c r="Z1843" i="6"/>
  <c r="AU1843" i="6"/>
  <c r="Z1844" i="6"/>
  <c r="AU1844" i="6"/>
  <c r="Z1845" i="6"/>
  <c r="AU1845" i="6"/>
  <c r="Z1846" i="6"/>
  <c r="AU1846" i="6"/>
  <c r="Z1847" i="6"/>
  <c r="AU1847" i="6"/>
  <c r="Z1848" i="6"/>
  <c r="AU1848" i="6"/>
  <c r="Z1849" i="6"/>
  <c r="AU1849" i="6"/>
  <c r="Z1850" i="6"/>
  <c r="AU1850" i="6"/>
  <c r="Z1851" i="6"/>
  <c r="AU1851" i="6"/>
  <c r="Z1852" i="6"/>
  <c r="AU1852" i="6"/>
  <c r="Z1853" i="6"/>
  <c r="AU1853" i="6"/>
  <c r="Z1854" i="6"/>
  <c r="AU1854" i="6"/>
  <c r="Z1855" i="6"/>
  <c r="AU1855" i="6"/>
  <c r="Z1856" i="6"/>
  <c r="AU1856" i="6"/>
  <c r="Z1857" i="6"/>
  <c r="AU1857" i="6"/>
  <c r="Z1858" i="6"/>
  <c r="AU1858" i="6"/>
  <c r="Z1859" i="6"/>
  <c r="AU1859" i="6"/>
  <c r="Z1860" i="6"/>
  <c r="AU1860" i="6"/>
  <c r="Z1861" i="6"/>
  <c r="AU1861" i="6"/>
  <c r="Z1862" i="6"/>
  <c r="AU1862" i="6"/>
  <c r="Z1863" i="6"/>
  <c r="AU1863" i="6"/>
  <c r="Z1864" i="6"/>
  <c r="AU1864" i="6"/>
  <c r="Z1865" i="6"/>
  <c r="AU1865" i="6"/>
  <c r="Z1866" i="6"/>
  <c r="AU1866" i="6"/>
  <c r="Z1867" i="6"/>
  <c r="AU1867" i="6"/>
  <c r="Z1868" i="6"/>
  <c r="AU1868" i="6"/>
  <c r="Z1869" i="6"/>
  <c r="AU1869" i="6"/>
  <c r="Z1870" i="6"/>
  <c r="AU1870" i="6"/>
  <c r="Z1871" i="6"/>
  <c r="AU1871" i="6"/>
  <c r="Z1872" i="6"/>
  <c r="AU1872" i="6"/>
  <c r="Z1873" i="6"/>
  <c r="AU1873" i="6"/>
  <c r="Z1874" i="6"/>
  <c r="AU1874" i="6"/>
  <c r="Z1875" i="6"/>
  <c r="AU1875" i="6"/>
  <c r="Z1876" i="6"/>
  <c r="AU1876" i="6"/>
  <c r="Z1877" i="6"/>
  <c r="AU1877" i="6"/>
  <c r="Z1878" i="6"/>
  <c r="AU1878" i="6"/>
  <c r="Z1879" i="6"/>
  <c r="AU1879" i="6"/>
  <c r="Z1880" i="6"/>
  <c r="AU1880" i="6"/>
  <c r="Z1881" i="6"/>
  <c r="AU1881" i="6"/>
  <c r="Z1882" i="6"/>
  <c r="AU1882" i="6"/>
  <c r="Z1883" i="6"/>
  <c r="AU1883" i="6"/>
  <c r="Z1884" i="6"/>
  <c r="AU1884" i="6"/>
  <c r="Z1885" i="6"/>
  <c r="AU1885" i="6"/>
  <c r="Z1886" i="6"/>
  <c r="AU1886" i="6"/>
  <c r="Z1887" i="6"/>
  <c r="AU1887" i="6"/>
  <c r="Z1888" i="6"/>
  <c r="AU1888" i="6"/>
  <c r="Z1889" i="6"/>
  <c r="AU1889" i="6"/>
  <c r="Z1890" i="6"/>
  <c r="AU1890" i="6"/>
  <c r="Z1891" i="6"/>
  <c r="AU1891" i="6"/>
  <c r="Z1892" i="6"/>
  <c r="AU1892" i="6"/>
  <c r="Z1893" i="6"/>
  <c r="AU1893" i="6"/>
  <c r="Z1894" i="6"/>
  <c r="AU1894" i="6"/>
  <c r="Z1895" i="6"/>
  <c r="AU1895" i="6"/>
  <c r="Z1896" i="6"/>
  <c r="AU1896" i="6"/>
  <c r="Z1897" i="6"/>
  <c r="AU1897" i="6"/>
  <c r="Z1898" i="6"/>
  <c r="AU1898" i="6"/>
  <c r="Z1899" i="6"/>
  <c r="AU1899" i="6"/>
  <c r="Z1900" i="6"/>
  <c r="AU1900" i="6"/>
  <c r="Z1901" i="6"/>
  <c r="AU1901" i="6"/>
  <c r="Z1902" i="6"/>
  <c r="AU1902" i="6"/>
  <c r="Z1903" i="6"/>
  <c r="AU1903" i="6"/>
  <c r="Z1904" i="6"/>
  <c r="AU1904" i="6"/>
  <c r="Z1905" i="6"/>
  <c r="AU1905" i="6"/>
  <c r="Z1906" i="6"/>
  <c r="AU1906" i="6"/>
  <c r="Z1907" i="6"/>
  <c r="AU1907" i="6"/>
  <c r="Z1908" i="6"/>
  <c r="AU1908" i="6"/>
  <c r="Z1909" i="6"/>
  <c r="AU1909" i="6"/>
  <c r="Z1910" i="6"/>
  <c r="AU1910" i="6"/>
  <c r="Z1911" i="6"/>
  <c r="AU1911" i="6"/>
  <c r="Z1912" i="6"/>
  <c r="AU1912" i="6"/>
  <c r="Z1913" i="6"/>
  <c r="AU1913" i="6"/>
  <c r="Z1914" i="6"/>
  <c r="AU1914" i="6"/>
  <c r="Z1915" i="6"/>
  <c r="AU1915" i="6"/>
  <c r="Z1916" i="6"/>
  <c r="AU1916" i="6"/>
  <c r="Z1917" i="6"/>
  <c r="AU1917" i="6"/>
  <c r="Z1918" i="6"/>
  <c r="AU1918" i="6"/>
  <c r="Z1919" i="6"/>
  <c r="AU1919" i="6"/>
  <c r="Z1920" i="6"/>
  <c r="AU1920" i="6"/>
  <c r="Z1921" i="6"/>
  <c r="AU1921" i="6"/>
  <c r="Z1922" i="6"/>
  <c r="AU1922" i="6"/>
  <c r="Z1923" i="6"/>
  <c r="AU1923" i="6"/>
  <c r="Z1924" i="6"/>
  <c r="AU1924" i="6"/>
  <c r="Z1925" i="6"/>
  <c r="AU1925" i="6"/>
  <c r="Z1926" i="6"/>
  <c r="AU1926" i="6"/>
  <c r="Z1927" i="6"/>
  <c r="AU1927" i="6"/>
  <c r="Z1928" i="6"/>
  <c r="AU1928" i="6"/>
  <c r="Z1929" i="6"/>
  <c r="AU1929" i="6"/>
  <c r="Z1930" i="6"/>
  <c r="AU1930" i="6"/>
  <c r="Z1931" i="6"/>
  <c r="AU1931" i="6"/>
  <c r="Z1932" i="6"/>
  <c r="AU1932" i="6"/>
  <c r="Z1933" i="6"/>
  <c r="AU1933" i="6"/>
  <c r="Z1934" i="6"/>
  <c r="AU1934" i="6"/>
  <c r="Z1935" i="6"/>
  <c r="AU1935" i="6"/>
  <c r="Z1936" i="6"/>
  <c r="AU1936" i="6"/>
  <c r="Z1937" i="6"/>
  <c r="AU1937" i="6"/>
  <c r="Z1938" i="6"/>
  <c r="AU1938" i="6"/>
  <c r="Z1939" i="6"/>
  <c r="AU1939" i="6"/>
  <c r="Z1940" i="6"/>
  <c r="AU1940" i="6"/>
  <c r="Z1941" i="6"/>
  <c r="AU1941" i="6"/>
  <c r="Z1942" i="6"/>
  <c r="AU1942" i="6"/>
  <c r="Z1943" i="6"/>
  <c r="AU1943" i="6"/>
  <c r="Z1944" i="6"/>
  <c r="AU1944" i="6"/>
  <c r="Z1945" i="6"/>
  <c r="AU1945" i="6"/>
  <c r="Z1946" i="6"/>
  <c r="AU1946" i="6"/>
  <c r="Z1947" i="6"/>
  <c r="AU1947" i="6"/>
  <c r="Z1948" i="6"/>
  <c r="AU1948" i="6"/>
  <c r="Z1949" i="6"/>
  <c r="AU1949" i="6"/>
  <c r="Z1950" i="6"/>
  <c r="AU1950" i="6"/>
  <c r="BL11" i="6"/>
  <c r="BK11" i="6"/>
  <c r="BJ11" i="6"/>
  <c r="BI11" i="6"/>
  <c r="AY11" i="6"/>
  <c r="BL12" i="6"/>
  <c r="AY12" i="6"/>
  <c r="AB13" i="6"/>
  <c r="BL13" i="6"/>
  <c r="AY13" i="6"/>
  <c r="AB14" i="6"/>
  <c r="BL14" i="6"/>
  <c r="AY14" i="6"/>
  <c r="BL15" i="6"/>
  <c r="AY15" i="6"/>
  <c r="F16" i="6"/>
  <c r="F17" i="6" s="1"/>
  <c r="AB16" i="6"/>
  <c r="BL16" i="6"/>
  <c r="AY16" i="6"/>
  <c r="C17" i="6"/>
  <c r="AB17" i="6"/>
  <c r="BL17" i="6"/>
  <c r="AY17" i="6"/>
  <c r="BL18" i="6"/>
  <c r="AY18" i="6"/>
  <c r="BL19" i="6"/>
  <c r="BK19" i="6"/>
  <c r="AY19" i="6"/>
  <c r="BL20" i="6"/>
  <c r="AY20" i="6"/>
  <c r="Q21" i="6"/>
  <c r="AB21" i="6"/>
  <c r="AC21" i="6"/>
  <c r="AD21" i="6"/>
  <c r="AF21" i="6"/>
  <c r="BL21" i="6"/>
  <c r="BK21" i="6"/>
  <c r="AY21" i="6"/>
  <c r="Q22" i="6"/>
  <c r="BL22" i="6"/>
  <c r="BK22" i="6"/>
  <c r="BJ22" i="6"/>
  <c r="BI22" i="6"/>
  <c r="AY22" i="6"/>
  <c r="Q23" i="6"/>
  <c r="BL23" i="6"/>
  <c r="AY23" i="6"/>
  <c r="I24" i="6"/>
  <c r="Q24" i="6"/>
  <c r="AC24" i="6"/>
  <c r="AF24" i="6"/>
  <c r="BL24" i="6"/>
  <c r="AY24" i="6"/>
  <c r="Q25" i="6"/>
  <c r="BL25" i="6"/>
  <c r="BK25" i="6"/>
  <c r="BJ25" i="6"/>
  <c r="BI25" i="6"/>
  <c r="BH25" i="6"/>
  <c r="BG25" i="6"/>
  <c r="AY25" i="6"/>
  <c r="Q26" i="6"/>
  <c r="BL26" i="6"/>
  <c r="BK26" i="6"/>
  <c r="AY26" i="6"/>
  <c r="Q27" i="6"/>
  <c r="BL27" i="6"/>
  <c r="AY27" i="6"/>
  <c r="K28" i="6"/>
  <c r="Q28" i="6"/>
  <c r="AC28" i="6"/>
  <c r="AF28" i="6"/>
  <c r="BL28" i="6"/>
  <c r="AY28" i="6"/>
  <c r="Q29" i="6"/>
  <c r="BL29" i="6"/>
  <c r="BK29" i="6"/>
  <c r="AY29" i="6"/>
  <c r="Q30" i="6"/>
  <c r="BL30" i="6"/>
  <c r="BK30" i="6"/>
  <c r="BJ30" i="6"/>
  <c r="BI30" i="6"/>
  <c r="AY30" i="6"/>
  <c r="K31" i="6"/>
  <c r="Q31" i="6"/>
  <c r="AC31" i="6"/>
  <c r="AF31" i="6"/>
  <c r="BL31" i="6"/>
  <c r="AY31" i="6"/>
  <c r="Q32" i="6"/>
  <c r="BL32" i="6"/>
  <c r="AY32" i="6"/>
  <c r="Q33" i="6"/>
  <c r="BL33" i="6"/>
  <c r="AY33" i="6"/>
  <c r="Q34" i="6"/>
  <c r="BL34" i="6"/>
  <c r="AY34" i="6"/>
  <c r="K35" i="6"/>
  <c r="Q35" i="6"/>
  <c r="AC35" i="6"/>
  <c r="AF35" i="6"/>
  <c r="BL35" i="6"/>
  <c r="AY35" i="6"/>
  <c r="K36" i="6"/>
  <c r="Q36" i="6"/>
  <c r="AC36" i="6"/>
  <c r="AF36" i="6"/>
  <c r="BL36" i="6"/>
  <c r="AY36" i="6"/>
  <c r="Q37" i="6"/>
  <c r="BL37" i="6"/>
  <c r="AY37" i="6"/>
  <c r="Q38" i="6"/>
  <c r="BL38" i="6"/>
  <c r="AY38" i="6"/>
  <c r="Q39" i="6"/>
  <c r="BL39" i="6"/>
  <c r="AY39" i="6"/>
  <c r="K40" i="6"/>
  <c r="Q40" i="6"/>
  <c r="AC40" i="6"/>
  <c r="AF40" i="6"/>
  <c r="BL40" i="6"/>
  <c r="AY40" i="6"/>
  <c r="Q41" i="6"/>
  <c r="BL41" i="6"/>
  <c r="AY41" i="6"/>
  <c r="Q42" i="6"/>
  <c r="BL42" i="6"/>
  <c r="BK42" i="6"/>
  <c r="BJ42" i="6"/>
  <c r="AY42" i="6"/>
  <c r="Q43" i="6"/>
  <c r="BL43" i="6"/>
  <c r="AY43" i="6"/>
  <c r="K44" i="6"/>
  <c r="Q44" i="6"/>
  <c r="AC44" i="6"/>
  <c r="AF44" i="6"/>
  <c r="BL44" i="6"/>
  <c r="AY44" i="6"/>
  <c r="Q45" i="6"/>
  <c r="BL45" i="6"/>
  <c r="BJ45" i="6"/>
  <c r="BK45" i="6"/>
  <c r="AY45" i="6"/>
  <c r="Q46" i="6"/>
  <c r="BL46" i="6"/>
  <c r="BK46" i="6"/>
  <c r="BJ46" i="6"/>
  <c r="BI46" i="6"/>
  <c r="BH46" i="6"/>
  <c r="BG46" i="6"/>
  <c r="BF46" i="6"/>
  <c r="AY46" i="6"/>
  <c r="K47" i="6"/>
  <c r="Q47" i="6"/>
  <c r="AC47" i="6"/>
  <c r="AF47" i="6"/>
  <c r="BL47" i="6"/>
  <c r="AY47" i="6"/>
  <c r="Q48" i="6"/>
  <c r="BL48" i="6"/>
  <c r="AY48" i="6"/>
  <c r="Q49" i="6"/>
  <c r="BL49" i="6"/>
  <c r="BE49" i="6"/>
  <c r="BD49" i="6"/>
  <c r="BC49" i="6"/>
  <c r="BK49" i="6"/>
  <c r="BJ49" i="6"/>
  <c r="BI49" i="6"/>
  <c r="BH49" i="6"/>
  <c r="BG49" i="6"/>
  <c r="BF49" i="6"/>
  <c r="AY49" i="6"/>
  <c r="Q50" i="6"/>
  <c r="BL50" i="6"/>
  <c r="BJ50" i="6"/>
  <c r="BK50" i="6"/>
  <c r="AY50" i="6"/>
  <c r="K51" i="6"/>
  <c r="Q51" i="6"/>
  <c r="AC51" i="6"/>
  <c r="AF51" i="6"/>
  <c r="BL51" i="6"/>
  <c r="AY51" i="6"/>
  <c r="K52" i="6"/>
  <c r="Q52" i="6"/>
  <c r="AC52" i="6"/>
  <c r="AF52" i="6"/>
  <c r="BL52" i="6"/>
  <c r="AY52" i="6"/>
  <c r="Q53" i="6"/>
  <c r="BL53" i="6"/>
  <c r="AY53" i="6"/>
  <c r="Q54" i="6"/>
  <c r="BL54" i="6"/>
  <c r="AY54" i="6"/>
  <c r="Q55" i="6"/>
  <c r="BL55" i="6"/>
  <c r="AY55" i="6"/>
  <c r="K56" i="6"/>
  <c r="Q56" i="6"/>
  <c r="AC56" i="6"/>
  <c r="AF56" i="6"/>
  <c r="BL56" i="6"/>
  <c r="AY56" i="6"/>
  <c r="Q57" i="6"/>
  <c r="BL57" i="6"/>
  <c r="BK57" i="6"/>
  <c r="AY57" i="6"/>
  <c r="Q58" i="6"/>
  <c r="BL58" i="6"/>
  <c r="BK58" i="6"/>
  <c r="BJ58" i="6"/>
  <c r="BI58" i="6"/>
  <c r="BH58" i="6"/>
  <c r="AY58" i="6"/>
  <c r="Q59" i="6"/>
  <c r="BL59" i="6"/>
  <c r="AY59" i="6"/>
  <c r="Q60" i="6"/>
  <c r="BL60" i="6"/>
  <c r="AY60" i="6"/>
  <c r="Q61" i="6"/>
  <c r="BL61" i="6"/>
  <c r="AY61" i="6"/>
  <c r="Q62" i="6"/>
  <c r="BL62" i="6"/>
  <c r="AY62" i="6"/>
  <c r="Q63" i="6"/>
  <c r="BL63" i="6"/>
  <c r="AY63" i="6"/>
  <c r="Q64" i="6"/>
  <c r="BL64" i="6"/>
  <c r="AY64" i="6"/>
  <c r="Q65" i="6"/>
  <c r="BL65" i="6"/>
  <c r="BK65" i="6"/>
  <c r="BJ65" i="6"/>
  <c r="AY65" i="6"/>
  <c r="Q66" i="6"/>
  <c r="BL66" i="6"/>
  <c r="BK66" i="6"/>
  <c r="AY66" i="6"/>
  <c r="K67" i="6"/>
  <c r="Q67" i="6"/>
  <c r="AC67" i="6"/>
  <c r="AF67" i="6"/>
  <c r="BL67" i="6"/>
  <c r="AY67" i="6"/>
  <c r="K68" i="6"/>
  <c r="Q68" i="6"/>
  <c r="AC68" i="6"/>
  <c r="AF68" i="6"/>
  <c r="BL68" i="6"/>
  <c r="AY68" i="6"/>
  <c r="Q69" i="6"/>
  <c r="BL69" i="6"/>
  <c r="BK69" i="6"/>
  <c r="BJ69" i="6"/>
  <c r="AY69" i="6"/>
  <c r="Q70" i="6"/>
  <c r="BL70" i="6"/>
  <c r="BK70" i="6"/>
  <c r="BJ70" i="6"/>
  <c r="AY70" i="6"/>
  <c r="Q71" i="6"/>
  <c r="BL71" i="6"/>
  <c r="AY71" i="6"/>
  <c r="K72" i="6"/>
  <c r="Q72" i="6"/>
  <c r="AC72" i="6"/>
  <c r="AF72" i="6"/>
  <c r="BL72" i="6"/>
  <c r="AY72" i="6"/>
  <c r="Q73" i="6"/>
  <c r="BL73" i="6"/>
  <c r="BK73" i="6"/>
  <c r="BJ73" i="6"/>
  <c r="AY73" i="6"/>
  <c r="Q74" i="6"/>
  <c r="BL74" i="6"/>
  <c r="BK74" i="6"/>
  <c r="AY74" i="6"/>
  <c r="Q75" i="6"/>
  <c r="BL75" i="6"/>
  <c r="AY75" i="6"/>
  <c r="Q76" i="6"/>
  <c r="BL76" i="6"/>
  <c r="AY76" i="6"/>
  <c r="Q77" i="6"/>
  <c r="BL77" i="6"/>
  <c r="BK77" i="6"/>
  <c r="AY77" i="6"/>
  <c r="Q78" i="6"/>
  <c r="BL78" i="6"/>
  <c r="AY78" i="6"/>
  <c r="K79" i="6"/>
  <c r="Q79" i="6"/>
  <c r="AC79" i="6"/>
  <c r="AF79" i="6"/>
  <c r="BL79" i="6"/>
  <c r="AY79" i="6"/>
  <c r="Q80" i="6"/>
  <c r="BL80" i="6"/>
  <c r="AY80" i="6"/>
  <c r="Q81" i="6"/>
  <c r="BL81" i="6"/>
  <c r="BI81" i="6"/>
  <c r="BK81" i="6"/>
  <c r="BJ81" i="6"/>
  <c r="AY81" i="6"/>
  <c r="Q82" i="6"/>
  <c r="BL82" i="6"/>
  <c r="BK82" i="6"/>
  <c r="BJ82" i="6"/>
  <c r="AY82" i="6"/>
  <c r="Q83" i="6"/>
  <c r="Q84" i="6"/>
  <c r="Q85" i="6"/>
  <c r="Q86" i="6"/>
  <c r="Q87" i="6"/>
  <c r="K88" i="6"/>
  <c r="Q88" i="6"/>
  <c r="AC88" i="6"/>
  <c r="AF88" i="6"/>
  <c r="K89" i="6"/>
  <c r="Q89" i="6"/>
  <c r="AC89" i="6"/>
  <c r="AF89" i="6"/>
  <c r="Q90" i="6"/>
  <c r="Q91" i="6"/>
  <c r="K92" i="6"/>
  <c r="Q92" i="6"/>
  <c r="AC92" i="6"/>
  <c r="AF92" i="6"/>
  <c r="Q93" i="6"/>
  <c r="K94" i="6"/>
  <c r="Q94" i="6"/>
  <c r="AC94" i="6"/>
  <c r="AF94" i="6"/>
  <c r="K95" i="6"/>
  <c r="Q95" i="6"/>
  <c r="AC95" i="6"/>
  <c r="AF95" i="6"/>
  <c r="K96" i="6"/>
  <c r="Q96" i="6"/>
  <c r="AC96" i="6"/>
  <c r="AF96" i="6"/>
  <c r="K97" i="6"/>
  <c r="Q97" i="6"/>
  <c r="AC97" i="6"/>
  <c r="AF97" i="6"/>
  <c r="Q98" i="6"/>
  <c r="Q99" i="6"/>
  <c r="K100" i="6"/>
  <c r="Q100" i="6"/>
  <c r="AC100" i="6"/>
  <c r="AF100" i="6"/>
  <c r="K101" i="6"/>
  <c r="Q101" i="6"/>
  <c r="AC101" i="6"/>
  <c r="AF101" i="6"/>
  <c r="K102" i="6"/>
  <c r="Q102" i="6"/>
  <c r="AC102" i="6"/>
  <c r="AF102" i="6"/>
  <c r="Q103" i="6"/>
  <c r="K104" i="6"/>
  <c r="Q104" i="6"/>
  <c r="AC104" i="6"/>
  <c r="AF104" i="6"/>
  <c r="K105" i="6"/>
  <c r="Q105" i="6"/>
  <c r="AC105" i="6"/>
  <c r="AF105" i="6"/>
  <c r="Q106" i="6"/>
  <c r="Q107" i="6"/>
  <c r="K108" i="6"/>
  <c r="Q108" i="6"/>
  <c r="AC108" i="6"/>
  <c r="AF108" i="6"/>
  <c r="K109" i="6"/>
  <c r="Q109" i="6"/>
  <c r="AC109" i="6"/>
  <c r="AF109" i="6"/>
  <c r="K110" i="6"/>
  <c r="Q110" i="6"/>
  <c r="AC110" i="6"/>
  <c r="AF110" i="6"/>
  <c r="Q111" i="6"/>
  <c r="K112" i="6"/>
  <c r="Q112" i="6"/>
  <c r="AC112" i="6"/>
  <c r="AF112" i="6"/>
  <c r="K113" i="6"/>
  <c r="Q113" i="6"/>
  <c r="AC113" i="6"/>
  <c r="AF113" i="6"/>
  <c r="K114" i="6"/>
  <c r="Q114" i="6"/>
  <c r="AC114" i="6"/>
  <c r="AF114" i="6"/>
  <c r="K115" i="6"/>
  <c r="Q115" i="6"/>
  <c r="AC115" i="6"/>
  <c r="AF115" i="6"/>
  <c r="K116" i="6"/>
  <c r="Q116" i="6"/>
  <c r="AC116" i="6"/>
  <c r="AF116" i="6"/>
  <c r="K117" i="6"/>
  <c r="Q117" i="6"/>
  <c r="AC117" i="6"/>
  <c r="AF117" i="6"/>
  <c r="K118" i="6"/>
  <c r="Q118" i="6"/>
  <c r="AC118" i="6"/>
  <c r="AF118" i="6"/>
  <c r="K119" i="6"/>
  <c r="Q119" i="6"/>
  <c r="AC119" i="6"/>
  <c r="AF119" i="6"/>
  <c r="K120" i="6"/>
  <c r="Q120" i="6"/>
  <c r="AC120" i="6"/>
  <c r="AF120" i="6"/>
  <c r="Q121" i="6"/>
  <c r="K122" i="6"/>
  <c r="Q122" i="6"/>
  <c r="AC122" i="6"/>
  <c r="AF122" i="6"/>
  <c r="K123" i="6"/>
  <c r="Q123" i="6"/>
  <c r="AC123" i="6"/>
  <c r="AF123" i="6"/>
  <c r="K124" i="6"/>
  <c r="Q124" i="6"/>
  <c r="AC124" i="6"/>
  <c r="AF124" i="6"/>
  <c r="Q125" i="6"/>
  <c r="K126" i="6"/>
  <c r="Q126" i="6"/>
  <c r="AC126" i="6"/>
  <c r="AF126" i="6"/>
  <c r="K127" i="6"/>
  <c r="Q127" i="6"/>
  <c r="AC127" i="6"/>
  <c r="AF127" i="6"/>
  <c r="K128" i="6"/>
  <c r="Q128" i="6"/>
  <c r="AC128" i="6"/>
  <c r="AF128" i="6"/>
  <c r="K129" i="6"/>
  <c r="Q129" i="6"/>
  <c r="AC129" i="6"/>
  <c r="AF129" i="6"/>
  <c r="Q130" i="6"/>
  <c r="Q131" i="6"/>
  <c r="K132" i="6"/>
  <c r="Q132" i="6"/>
  <c r="AC132" i="6"/>
  <c r="AF132" i="6"/>
  <c r="K133" i="6"/>
  <c r="Q133" i="6"/>
  <c r="AC133" i="6"/>
  <c r="AF133" i="6"/>
  <c r="K134" i="6"/>
  <c r="Q134" i="6"/>
  <c r="AC134" i="6"/>
  <c r="AF134" i="6"/>
  <c r="Q135" i="6"/>
  <c r="K136" i="6"/>
  <c r="Q136" i="6"/>
  <c r="AC136" i="6"/>
  <c r="AF136" i="6"/>
  <c r="K137" i="6"/>
  <c r="Q137" i="6"/>
  <c r="AC137" i="6"/>
  <c r="AF137" i="6"/>
  <c r="K138" i="6"/>
  <c r="Q138" i="6"/>
  <c r="AC138" i="6"/>
  <c r="AF138" i="6"/>
  <c r="Q139" i="6"/>
  <c r="K140" i="6"/>
  <c r="Q140" i="6"/>
  <c r="AC140" i="6"/>
  <c r="AF140" i="6"/>
  <c r="K141" i="6"/>
  <c r="Q141" i="6"/>
  <c r="AC141" i="6"/>
  <c r="AF141" i="6"/>
  <c r="K142" i="6"/>
  <c r="Q142" i="6"/>
  <c r="AC142" i="6"/>
  <c r="AF142" i="6"/>
  <c r="Q143" i="6"/>
  <c r="K144" i="6"/>
  <c r="Q144" i="6"/>
  <c r="AC144" i="6"/>
  <c r="AF144" i="6"/>
  <c r="K145" i="6"/>
  <c r="Q145" i="6"/>
  <c r="AC145" i="6"/>
  <c r="AF145" i="6"/>
  <c r="Q146" i="6"/>
  <c r="Q147" i="6"/>
  <c r="Q148" i="6"/>
  <c r="K149" i="6"/>
  <c r="Q149" i="6"/>
  <c r="AC149" i="6"/>
  <c r="AF149" i="6"/>
  <c r="K150" i="6"/>
  <c r="Q150" i="6"/>
  <c r="AC150" i="6"/>
  <c r="AF150" i="6"/>
  <c r="Q151" i="6"/>
  <c r="K152" i="6"/>
  <c r="Q152" i="6"/>
  <c r="AC152" i="6"/>
  <c r="AF152" i="6"/>
  <c r="Q153" i="6"/>
  <c r="K154" i="6"/>
  <c r="Q154" i="6"/>
  <c r="AC154" i="6"/>
  <c r="AF154" i="6"/>
  <c r="K155" i="6"/>
  <c r="Q155" i="6"/>
  <c r="AC155" i="6"/>
  <c r="AF155" i="6"/>
  <c r="K156" i="6"/>
  <c r="Q156" i="6"/>
  <c r="AC156" i="6"/>
  <c r="AF156" i="6"/>
  <c r="K157" i="6"/>
  <c r="Q157" i="6"/>
  <c r="AC157" i="6"/>
  <c r="AF157" i="6"/>
  <c r="K158" i="6"/>
  <c r="Q158" i="6"/>
  <c r="AC158" i="6"/>
  <c r="AF158" i="6"/>
  <c r="K159" i="6"/>
  <c r="Q159" i="6"/>
  <c r="AC159" i="6"/>
  <c r="AF159" i="6"/>
  <c r="K160" i="6"/>
  <c r="Q160" i="6"/>
  <c r="AC160" i="6"/>
  <c r="AF160" i="6"/>
  <c r="AK160" i="6"/>
  <c r="Q161" i="6"/>
  <c r="K162" i="6"/>
  <c r="Q162" i="6"/>
  <c r="AC162" i="6"/>
  <c r="AF162" i="6"/>
  <c r="K163" i="6"/>
  <c r="Q163" i="6"/>
  <c r="AC163" i="6"/>
  <c r="AF163" i="6"/>
  <c r="K164" i="6"/>
  <c r="Q164" i="6"/>
  <c r="AC164" i="6"/>
  <c r="AF164" i="6"/>
  <c r="Q165" i="6"/>
  <c r="K166" i="6"/>
  <c r="Q166" i="6"/>
  <c r="AC166" i="6"/>
  <c r="AF166" i="6"/>
  <c r="K167" i="6"/>
  <c r="Q167" i="6"/>
  <c r="AC167" i="6"/>
  <c r="AF167" i="6"/>
  <c r="Q168" i="6"/>
  <c r="K169" i="6"/>
  <c r="Q169" i="6"/>
  <c r="AC169" i="6"/>
  <c r="AF169" i="6"/>
  <c r="K170" i="6"/>
  <c r="Q170" i="6"/>
  <c r="AC170" i="6"/>
  <c r="AF170" i="6"/>
  <c r="K171" i="6"/>
  <c r="Q171" i="6"/>
  <c r="AC171" i="6"/>
  <c r="AF171" i="6"/>
  <c r="K172" i="6"/>
  <c r="Q172" i="6"/>
  <c r="AC172" i="6"/>
  <c r="AF172" i="6"/>
  <c r="K173" i="6"/>
  <c r="Q173" i="6"/>
  <c r="AC173" i="6"/>
  <c r="AF173" i="6"/>
  <c r="K174" i="6"/>
  <c r="Q174" i="6"/>
  <c r="AC174" i="6"/>
  <c r="AF174" i="6"/>
  <c r="K175" i="6"/>
  <c r="Q175" i="6"/>
  <c r="AC175" i="6"/>
  <c r="AF175" i="6"/>
  <c r="K176" i="6"/>
  <c r="Q176" i="6"/>
  <c r="AC176" i="6"/>
  <c r="AF176" i="6"/>
  <c r="K177" i="6"/>
  <c r="Q177" i="6"/>
  <c r="AC177" i="6"/>
  <c r="AF177" i="6"/>
  <c r="K178" i="6"/>
  <c r="Q178" i="6"/>
  <c r="AC178" i="6"/>
  <c r="AF178" i="6"/>
  <c r="AK178" i="6"/>
  <c r="Q179" i="6"/>
  <c r="K180" i="6"/>
  <c r="Q180" i="6"/>
  <c r="AC180" i="6"/>
  <c r="AF180" i="6"/>
  <c r="K181" i="6"/>
  <c r="Q181" i="6"/>
  <c r="AC181" i="6"/>
  <c r="AF181" i="6"/>
  <c r="K182" i="6"/>
  <c r="Q182" i="6"/>
  <c r="AC182" i="6"/>
  <c r="AF182" i="6"/>
  <c r="J183" i="6"/>
  <c r="Q183" i="6"/>
  <c r="AC183" i="6"/>
  <c r="AF183" i="6"/>
  <c r="J184" i="6"/>
  <c r="Q184" i="6"/>
  <c r="AC184" i="6"/>
  <c r="AF184" i="6"/>
  <c r="Q185" i="6"/>
  <c r="K186" i="6"/>
  <c r="Q186" i="6"/>
  <c r="AC186" i="6"/>
  <c r="AF186" i="6"/>
  <c r="K187" i="6"/>
  <c r="Q187" i="6"/>
  <c r="AC187" i="6"/>
  <c r="AF187" i="6"/>
  <c r="J188" i="6"/>
  <c r="Q188" i="6"/>
  <c r="AC188" i="6"/>
  <c r="AF188" i="6"/>
  <c r="K189" i="6"/>
  <c r="Q189" i="6"/>
  <c r="AC189" i="6"/>
  <c r="AF189" i="6"/>
  <c r="K190" i="6"/>
  <c r="Q190" i="6"/>
  <c r="AC190" i="6"/>
  <c r="AF190" i="6"/>
  <c r="K191" i="6"/>
  <c r="Q191" i="6"/>
  <c r="AC191" i="6"/>
  <c r="AF191" i="6"/>
  <c r="K192" i="6"/>
  <c r="Q192" i="6"/>
  <c r="AC192" i="6"/>
  <c r="AF192" i="6"/>
  <c r="K193" i="6"/>
  <c r="Q193" i="6"/>
  <c r="AC193" i="6"/>
  <c r="AF193" i="6"/>
  <c r="K194" i="6"/>
  <c r="Q194" i="6"/>
  <c r="AC194" i="6"/>
  <c r="AF194" i="6"/>
  <c r="K195" i="6"/>
  <c r="Q195" i="6"/>
  <c r="AC195" i="6"/>
  <c r="AF195" i="6"/>
  <c r="K196" i="6"/>
  <c r="Q196" i="6"/>
  <c r="AC196" i="6"/>
  <c r="AF196" i="6"/>
  <c r="K197" i="6"/>
  <c r="Q197" i="6"/>
  <c r="AC197" i="6"/>
  <c r="AF197" i="6"/>
  <c r="K198" i="6"/>
  <c r="Q198" i="6"/>
  <c r="AC198" i="6"/>
  <c r="AF198" i="6"/>
  <c r="K199" i="6"/>
  <c r="Q199" i="6"/>
  <c r="AC199" i="6"/>
  <c r="AF199" i="6"/>
  <c r="K200" i="6"/>
  <c r="Q200" i="6"/>
  <c r="AC200" i="6"/>
  <c r="AF200" i="6"/>
  <c r="K201" i="6"/>
  <c r="Q201" i="6"/>
  <c r="AC201" i="6"/>
  <c r="AF201" i="6"/>
  <c r="K202" i="6"/>
  <c r="Q202" i="6"/>
  <c r="AC202" i="6"/>
  <c r="AF202" i="6"/>
  <c r="Q203" i="6"/>
  <c r="K204" i="6"/>
  <c r="Q204" i="6"/>
  <c r="AC204" i="6"/>
  <c r="AF204" i="6"/>
  <c r="Q205" i="6"/>
  <c r="K206" i="6"/>
  <c r="Q206" i="6"/>
  <c r="AC206" i="6"/>
  <c r="AF206" i="6"/>
  <c r="K207" i="6"/>
  <c r="Q207" i="6"/>
  <c r="AC207" i="6"/>
  <c r="AF207" i="6"/>
  <c r="K208" i="6"/>
  <c r="Q208" i="6"/>
  <c r="AC208" i="6"/>
  <c r="AF208" i="6"/>
  <c r="K209" i="6"/>
  <c r="Q209" i="6"/>
  <c r="AC209" i="6"/>
  <c r="AF209" i="6"/>
  <c r="K210" i="6"/>
  <c r="Q210" i="6"/>
  <c r="AC210" i="6"/>
  <c r="AF210" i="6"/>
  <c r="K211" i="6"/>
  <c r="Q211" i="6"/>
  <c r="AC211" i="6"/>
  <c r="AF211" i="6"/>
  <c r="J212" i="6"/>
  <c r="Q212" i="6"/>
  <c r="AC212" i="6"/>
  <c r="AF212" i="6"/>
  <c r="K213" i="6"/>
  <c r="Q213" i="6"/>
  <c r="AC213" i="6"/>
  <c r="AF213" i="6"/>
  <c r="K214" i="6"/>
  <c r="Q214" i="6"/>
  <c r="AC214" i="6"/>
  <c r="AF214" i="6"/>
  <c r="K215" i="6"/>
  <c r="Q215" i="6"/>
  <c r="AC215" i="6"/>
  <c r="AF215" i="6"/>
  <c r="K216" i="6"/>
  <c r="Q216" i="6"/>
  <c r="AC216" i="6"/>
  <c r="AF216" i="6"/>
  <c r="K217" i="6"/>
  <c r="Q217" i="6"/>
  <c r="AC217" i="6"/>
  <c r="AF217" i="6"/>
  <c r="K218" i="6"/>
  <c r="Q218" i="6"/>
  <c r="AC218" i="6"/>
  <c r="AF218" i="6"/>
  <c r="J219" i="6"/>
  <c r="Q219" i="6"/>
  <c r="AC219" i="6"/>
  <c r="AF219" i="6"/>
  <c r="K220" i="6"/>
  <c r="Q220" i="6"/>
  <c r="AC220" i="6"/>
  <c r="AF220" i="6"/>
  <c r="K221" i="6"/>
  <c r="Q221" i="6"/>
  <c r="AC221" i="6"/>
  <c r="AF221" i="6"/>
  <c r="J222" i="6"/>
  <c r="Q222" i="6"/>
  <c r="AC222" i="6"/>
  <c r="AF222" i="6"/>
  <c r="K223" i="6"/>
  <c r="Q223" i="6"/>
  <c r="AC223" i="6"/>
  <c r="AF223" i="6"/>
  <c r="K224" i="6"/>
  <c r="Q224" i="6"/>
  <c r="AC224" i="6"/>
  <c r="AF224" i="6"/>
  <c r="K225" i="6"/>
  <c r="Q225" i="6"/>
  <c r="AC225" i="6"/>
  <c r="AF225" i="6"/>
  <c r="K226" i="6"/>
  <c r="Q226" i="6"/>
  <c r="AC226" i="6"/>
  <c r="AF226" i="6"/>
  <c r="K227" i="6"/>
  <c r="Q227" i="6"/>
  <c r="AC227" i="6"/>
  <c r="AF227" i="6"/>
  <c r="K228" i="6"/>
  <c r="Q228" i="6"/>
  <c r="AC228" i="6"/>
  <c r="AF228" i="6"/>
  <c r="Q229" i="6"/>
  <c r="J230" i="6"/>
  <c r="Q230" i="6"/>
  <c r="AC230" i="6"/>
  <c r="AF230" i="6"/>
  <c r="J231" i="6"/>
  <c r="Q231" i="6"/>
  <c r="AC231" i="6"/>
  <c r="AF231" i="6"/>
  <c r="J232" i="6"/>
  <c r="Q232" i="6"/>
  <c r="AC232" i="6"/>
  <c r="AF232" i="6"/>
  <c r="J233" i="6"/>
  <c r="Q233" i="6"/>
  <c r="AC233" i="6"/>
  <c r="AF233" i="6"/>
  <c r="J234" i="6"/>
  <c r="Q234" i="6"/>
  <c r="AC234" i="6"/>
  <c r="AF234" i="6"/>
  <c r="J235" i="6"/>
  <c r="Q235" i="6"/>
  <c r="AC235" i="6"/>
  <c r="AF235" i="6"/>
  <c r="K236" i="6"/>
  <c r="Q236" i="6"/>
  <c r="AC236" i="6"/>
  <c r="AF236" i="6"/>
  <c r="J237" i="6"/>
  <c r="Q237" i="6"/>
  <c r="AC237" i="6"/>
  <c r="AF237" i="6"/>
  <c r="J238" i="6"/>
  <c r="Q238" i="6"/>
  <c r="AC238" i="6"/>
  <c r="AF238" i="6"/>
  <c r="K239" i="6"/>
  <c r="Q239" i="6"/>
  <c r="AC239" i="6"/>
  <c r="AF239" i="6"/>
  <c r="K240" i="6"/>
  <c r="Q240" i="6"/>
  <c r="AC240" i="6"/>
  <c r="AF240" i="6"/>
  <c r="J241" i="6"/>
  <c r="Q241" i="6"/>
  <c r="AC241" i="6"/>
  <c r="AF241" i="6"/>
  <c r="K242" i="6"/>
  <c r="Q242" i="6"/>
  <c r="AC242" i="6"/>
  <c r="AF242" i="6"/>
  <c r="K243" i="6"/>
  <c r="Q243" i="6"/>
  <c r="AC243" i="6"/>
  <c r="AF243" i="6"/>
  <c r="J244" i="6"/>
  <c r="Q244" i="6"/>
  <c r="AC244" i="6"/>
  <c r="AF244" i="6"/>
  <c r="J245" i="6"/>
  <c r="Q245" i="6"/>
  <c r="AC245" i="6"/>
  <c r="AF245" i="6"/>
  <c r="J246" i="6"/>
  <c r="Q246" i="6"/>
  <c r="AC246" i="6"/>
  <c r="AF246" i="6"/>
  <c r="AC247" i="6"/>
  <c r="AF247" i="6"/>
  <c r="AC248" i="6"/>
  <c r="AF248" i="6"/>
  <c r="AC249" i="6"/>
  <c r="AF249" i="6"/>
  <c r="AC250" i="6"/>
  <c r="AF250" i="6"/>
  <c r="AC251" i="6"/>
  <c r="AF251" i="6"/>
  <c r="AC252" i="6"/>
  <c r="AF252" i="6"/>
  <c r="AC253" i="6"/>
  <c r="AF253" i="6"/>
  <c r="AC254" i="6"/>
  <c r="AF254" i="6"/>
  <c r="AC255" i="6"/>
  <c r="AF255" i="6"/>
  <c r="AC256" i="6"/>
  <c r="AF256" i="6"/>
  <c r="AC257" i="6"/>
  <c r="AF257" i="6"/>
  <c r="AC258" i="6"/>
  <c r="AF258" i="6"/>
  <c r="AC259" i="6"/>
  <c r="AF259" i="6"/>
  <c r="AC260" i="6"/>
  <c r="AF260" i="6"/>
  <c r="AC261" i="6"/>
  <c r="AF261" i="6"/>
  <c r="AC262" i="6"/>
  <c r="AF262" i="6"/>
  <c r="AC263" i="6"/>
  <c r="AF263" i="6"/>
  <c r="AC264" i="6"/>
  <c r="AF264" i="6"/>
  <c r="AC265" i="6"/>
  <c r="AF265" i="6"/>
  <c r="AC266" i="6"/>
  <c r="AF266" i="6"/>
  <c r="AC267" i="6"/>
  <c r="AF267" i="6"/>
  <c r="AC268" i="6"/>
  <c r="AF268" i="6"/>
  <c r="AC269" i="6"/>
  <c r="AF269" i="6"/>
  <c r="AB270" i="6"/>
  <c r="AC270" i="6"/>
  <c r="AD270" i="6"/>
  <c r="AF270" i="6"/>
  <c r="AB271" i="6"/>
  <c r="AC271" i="6"/>
  <c r="AD271" i="6"/>
  <c r="AF271" i="6"/>
  <c r="AB272" i="6"/>
  <c r="AC272" i="6"/>
  <c r="AD272" i="6"/>
  <c r="AF272" i="6"/>
  <c r="AB273" i="6"/>
  <c r="AC273" i="6"/>
  <c r="AD273" i="6"/>
  <c r="AF273" i="6"/>
  <c r="AB274" i="6"/>
  <c r="AC274" i="6"/>
  <c r="AD274" i="6"/>
  <c r="AF274" i="6"/>
  <c r="AB275" i="6"/>
  <c r="AC275" i="6"/>
  <c r="AD275" i="6"/>
  <c r="AF275" i="6"/>
  <c r="AB276" i="6"/>
  <c r="AC276" i="6"/>
  <c r="AD276" i="6"/>
  <c r="AF276" i="6"/>
  <c r="AB277" i="6"/>
  <c r="AC277" i="6"/>
  <c r="AD277" i="6"/>
  <c r="AF277" i="6"/>
  <c r="AB278" i="6"/>
  <c r="AC278" i="6"/>
  <c r="AD278" i="6"/>
  <c r="AF278" i="6"/>
  <c r="AB279" i="6"/>
  <c r="AC279" i="6"/>
  <c r="AD279" i="6"/>
  <c r="AF279" i="6"/>
  <c r="AB280" i="6"/>
  <c r="AC280" i="6"/>
  <c r="AD280" i="6"/>
  <c r="AF280" i="6"/>
  <c r="AB281" i="6"/>
  <c r="AC281" i="6"/>
  <c r="AD281" i="6"/>
  <c r="AF281" i="6"/>
  <c r="AB282" i="6"/>
  <c r="AC282" i="6"/>
  <c r="AD282" i="6"/>
  <c r="AF282" i="6"/>
  <c r="AB283" i="6"/>
  <c r="AC283" i="6"/>
  <c r="AD283" i="6"/>
  <c r="AF283" i="6"/>
  <c r="AB284" i="6"/>
  <c r="AC284" i="6"/>
  <c r="AD284" i="6"/>
  <c r="AF284" i="6"/>
  <c r="AB285" i="6"/>
  <c r="AC285" i="6"/>
  <c r="AD285" i="6"/>
  <c r="AF285" i="6"/>
  <c r="AB286" i="6"/>
  <c r="AC286" i="6"/>
  <c r="AD286" i="6"/>
  <c r="AF286" i="6"/>
  <c r="AB287" i="6"/>
  <c r="AC287" i="6"/>
  <c r="AD287" i="6"/>
  <c r="AF287" i="6"/>
  <c r="AB288" i="6"/>
  <c r="AC288" i="6"/>
  <c r="AD288" i="6"/>
  <c r="AF288" i="6"/>
  <c r="AB289" i="6"/>
  <c r="AC289" i="6"/>
  <c r="AD289" i="6"/>
  <c r="AF289" i="6"/>
  <c r="AB290" i="6"/>
  <c r="AC290" i="6"/>
  <c r="AD290" i="6"/>
  <c r="AF290" i="6"/>
  <c r="AB291" i="6"/>
  <c r="AC291" i="6"/>
  <c r="AD291" i="6"/>
  <c r="AF291" i="6"/>
  <c r="AB292" i="6"/>
  <c r="AC292" i="6"/>
  <c r="AD292" i="6"/>
  <c r="AF292" i="6"/>
  <c r="AB293" i="6"/>
  <c r="AC293" i="6"/>
  <c r="AD293" i="6"/>
  <c r="AF293" i="6"/>
  <c r="AB294" i="6"/>
  <c r="AC294" i="6"/>
  <c r="AD294" i="6"/>
  <c r="AF294" i="6"/>
  <c r="AB295" i="6"/>
  <c r="AC295" i="6"/>
  <c r="AD295" i="6"/>
  <c r="AF295" i="6"/>
  <c r="AB296" i="6"/>
  <c r="AC296" i="6"/>
  <c r="AD296" i="6"/>
  <c r="AF296" i="6"/>
  <c r="AB297" i="6"/>
  <c r="AC297" i="6"/>
  <c r="AD297" i="6"/>
  <c r="AF297" i="6"/>
  <c r="AB298" i="6"/>
  <c r="AC298" i="6"/>
  <c r="AD298" i="6"/>
  <c r="AF298" i="6"/>
  <c r="AB299" i="6"/>
  <c r="AC299" i="6"/>
  <c r="AD299" i="6"/>
  <c r="AF299" i="6"/>
  <c r="AB300" i="6"/>
  <c r="AC300" i="6"/>
  <c r="AD300" i="6"/>
  <c r="AF300" i="6"/>
  <c r="AB301" i="6"/>
  <c r="AC301" i="6"/>
  <c r="AD301" i="6"/>
  <c r="AF301" i="6"/>
  <c r="AB302" i="6"/>
  <c r="AC302" i="6"/>
  <c r="AD302" i="6"/>
  <c r="AF302" i="6"/>
  <c r="AB303" i="6"/>
  <c r="AC303" i="6"/>
  <c r="AD303" i="6"/>
  <c r="AF303" i="6"/>
  <c r="AB304" i="6"/>
  <c r="AC304" i="6"/>
  <c r="AD304" i="6"/>
  <c r="AF304" i="6"/>
  <c r="AB305" i="6"/>
  <c r="AC305" i="6"/>
  <c r="AD305" i="6"/>
  <c r="AF305" i="6"/>
  <c r="AB306" i="6"/>
  <c r="AC306" i="6"/>
  <c r="AD306" i="6"/>
  <c r="AF306" i="6"/>
  <c r="AB307" i="6"/>
  <c r="AC307" i="6"/>
  <c r="AD307" i="6"/>
  <c r="AF307" i="6"/>
  <c r="AB308" i="6"/>
  <c r="AC308" i="6"/>
  <c r="AD308" i="6"/>
  <c r="AF308" i="6"/>
  <c r="AB309" i="6"/>
  <c r="AC309" i="6"/>
  <c r="AD309" i="6"/>
  <c r="AF309" i="6"/>
  <c r="AB310" i="6"/>
  <c r="AC310" i="6"/>
  <c r="AD310" i="6"/>
  <c r="AF310" i="6"/>
  <c r="AB311" i="6"/>
  <c r="AC311" i="6"/>
  <c r="AD311" i="6"/>
  <c r="AF311" i="6"/>
  <c r="AB312" i="6"/>
  <c r="AC312" i="6"/>
  <c r="AD312" i="6"/>
  <c r="AF312" i="6"/>
  <c r="AB313" i="6"/>
  <c r="AC313" i="6"/>
  <c r="AD313" i="6"/>
  <c r="AF313" i="6"/>
  <c r="AB314" i="6"/>
  <c r="AC314" i="6"/>
  <c r="AD314" i="6"/>
  <c r="AF314" i="6"/>
  <c r="AB315" i="6"/>
  <c r="AC315" i="6"/>
  <c r="AD315" i="6"/>
  <c r="AF315" i="6"/>
  <c r="AB316" i="6"/>
  <c r="AC316" i="6"/>
  <c r="AD316" i="6"/>
  <c r="AF316" i="6"/>
  <c r="AB317" i="6"/>
  <c r="AC317" i="6"/>
  <c r="AD317" i="6"/>
  <c r="AF317" i="6"/>
  <c r="AB318" i="6"/>
  <c r="AC318" i="6"/>
  <c r="AD318" i="6"/>
  <c r="AF318" i="6"/>
  <c r="AB319" i="6"/>
  <c r="AC319" i="6"/>
  <c r="AD319" i="6"/>
  <c r="AF319" i="6"/>
  <c r="AB320" i="6"/>
  <c r="AC320" i="6"/>
  <c r="AD320" i="6"/>
  <c r="AF320" i="6"/>
  <c r="AB321" i="6"/>
  <c r="AC321" i="6"/>
  <c r="AD321" i="6"/>
  <c r="AF321" i="6"/>
  <c r="AB322" i="6"/>
  <c r="AC322" i="6"/>
  <c r="AD322" i="6"/>
  <c r="AF322" i="6"/>
  <c r="AB323" i="6"/>
  <c r="AC323" i="6"/>
  <c r="AD323" i="6"/>
  <c r="AF323" i="6"/>
  <c r="AB324" i="6"/>
  <c r="AC324" i="6"/>
  <c r="AD324" i="6"/>
  <c r="AF324" i="6"/>
  <c r="AB325" i="6"/>
  <c r="AC325" i="6"/>
  <c r="AD325" i="6"/>
  <c r="AF325" i="6"/>
  <c r="AB326" i="6"/>
  <c r="AC326" i="6"/>
  <c r="AD326" i="6"/>
  <c r="AF326" i="6"/>
  <c r="AB327" i="6"/>
  <c r="AC327" i="6"/>
  <c r="AD327" i="6"/>
  <c r="AF327" i="6"/>
  <c r="AB328" i="6"/>
  <c r="AC328" i="6"/>
  <c r="AD328" i="6"/>
  <c r="AF328" i="6"/>
  <c r="AB329" i="6"/>
  <c r="AC329" i="6"/>
  <c r="AD329" i="6"/>
  <c r="AF329" i="6"/>
  <c r="AB330" i="6"/>
  <c r="AC330" i="6"/>
  <c r="AD330" i="6"/>
  <c r="AF330" i="6"/>
  <c r="AB331" i="6"/>
  <c r="AC331" i="6"/>
  <c r="AD331" i="6"/>
  <c r="AF331" i="6"/>
  <c r="AB332" i="6"/>
  <c r="AC332" i="6"/>
  <c r="AD332" i="6"/>
  <c r="AF332" i="6"/>
  <c r="AB333" i="6"/>
  <c r="AC333" i="6"/>
  <c r="AD333" i="6"/>
  <c r="AF333" i="6"/>
  <c r="AB334" i="6"/>
  <c r="AC334" i="6"/>
  <c r="AD334" i="6"/>
  <c r="AF334" i="6"/>
  <c r="AB335" i="6"/>
  <c r="AC335" i="6"/>
  <c r="AD335" i="6"/>
  <c r="AF335" i="6"/>
  <c r="AB336" i="6"/>
  <c r="AC336" i="6"/>
  <c r="AD336" i="6"/>
  <c r="AF336" i="6"/>
  <c r="AB337" i="6"/>
  <c r="AC337" i="6"/>
  <c r="AD337" i="6"/>
  <c r="AF337" i="6"/>
  <c r="AB338" i="6"/>
  <c r="AC338" i="6"/>
  <c r="AD338" i="6"/>
  <c r="AF338" i="6"/>
  <c r="AB339" i="6"/>
  <c r="AC339" i="6"/>
  <c r="AD339" i="6"/>
  <c r="AF339" i="6"/>
  <c r="AB340" i="6"/>
  <c r="AC340" i="6"/>
  <c r="AD340" i="6"/>
  <c r="AF340" i="6"/>
  <c r="AB341" i="6"/>
  <c r="AC341" i="6"/>
  <c r="AD341" i="6"/>
  <c r="AF341" i="6"/>
  <c r="AB342" i="6"/>
  <c r="AC342" i="6"/>
  <c r="AD342" i="6"/>
  <c r="AF342" i="6"/>
  <c r="AB343" i="6"/>
  <c r="AC343" i="6"/>
  <c r="AD343" i="6"/>
  <c r="AF343" i="6"/>
  <c r="AB344" i="6"/>
  <c r="AC344" i="6"/>
  <c r="AD344" i="6"/>
  <c r="AF344" i="6"/>
  <c r="AB345" i="6"/>
  <c r="AC345" i="6"/>
  <c r="AD345" i="6"/>
  <c r="AF345" i="6"/>
  <c r="AB346" i="6"/>
  <c r="AC346" i="6"/>
  <c r="AD346" i="6"/>
  <c r="AF346" i="6"/>
  <c r="AB347" i="6"/>
  <c r="AC347" i="6"/>
  <c r="AD347" i="6"/>
  <c r="AF347" i="6"/>
  <c r="AB348" i="6"/>
  <c r="AC348" i="6"/>
  <c r="AD348" i="6"/>
  <c r="AF348" i="6"/>
  <c r="AB349" i="6"/>
  <c r="AC349" i="6"/>
  <c r="AD349" i="6"/>
  <c r="AF349" i="6"/>
  <c r="AB350" i="6"/>
  <c r="AC350" i="6"/>
  <c r="AD350" i="6"/>
  <c r="AF350" i="6"/>
  <c r="AB351" i="6"/>
  <c r="AC351" i="6"/>
  <c r="AD351" i="6"/>
  <c r="AF351" i="6"/>
  <c r="AB352" i="6"/>
  <c r="AC352" i="6"/>
  <c r="AD352" i="6"/>
  <c r="AF352" i="6"/>
  <c r="AB353" i="6"/>
  <c r="AC353" i="6"/>
  <c r="AD353" i="6"/>
  <c r="AF353" i="6"/>
  <c r="AB354" i="6"/>
  <c r="AC354" i="6"/>
  <c r="AD354" i="6"/>
  <c r="AF354" i="6"/>
  <c r="AB355" i="6"/>
  <c r="AC355" i="6"/>
  <c r="AD355" i="6"/>
  <c r="AF355" i="6"/>
  <c r="AB356" i="6"/>
  <c r="AC356" i="6"/>
  <c r="AD356" i="6"/>
  <c r="AF356" i="6"/>
  <c r="AB357" i="6"/>
  <c r="AC357" i="6"/>
  <c r="AD357" i="6"/>
  <c r="AF357" i="6"/>
  <c r="AB358" i="6"/>
  <c r="AC358" i="6"/>
  <c r="AD358" i="6"/>
  <c r="AF358" i="6"/>
  <c r="AK358" i="6"/>
  <c r="AB359" i="6"/>
  <c r="AC359" i="6"/>
  <c r="AD359" i="6"/>
  <c r="AF359" i="6"/>
  <c r="AB360" i="6"/>
  <c r="AC360" i="6"/>
  <c r="AD360" i="6"/>
  <c r="AF360" i="6"/>
  <c r="AB361" i="6"/>
  <c r="AC361" i="6"/>
  <c r="AD361" i="6"/>
  <c r="AF361" i="6"/>
  <c r="AB362" i="6"/>
  <c r="AC362" i="6"/>
  <c r="AD362" i="6"/>
  <c r="AF362" i="6"/>
  <c r="AB363" i="6"/>
  <c r="AC363" i="6"/>
  <c r="AD363" i="6"/>
  <c r="AF363" i="6"/>
  <c r="AB364" i="6"/>
  <c r="AC364" i="6"/>
  <c r="AD364" i="6"/>
  <c r="AF364" i="6"/>
  <c r="AB365" i="6"/>
  <c r="AC365" i="6"/>
  <c r="AD365" i="6"/>
  <c r="AF365" i="6"/>
  <c r="AB366" i="6"/>
  <c r="AC366" i="6"/>
  <c r="AD366" i="6"/>
  <c r="AF366" i="6"/>
  <c r="AB367" i="6"/>
  <c r="AC367" i="6"/>
  <c r="AD367" i="6"/>
  <c r="AF367" i="6"/>
  <c r="AB368" i="6"/>
  <c r="AC368" i="6"/>
  <c r="AD368" i="6"/>
  <c r="AF368" i="6"/>
  <c r="AB369" i="6"/>
  <c r="AC369" i="6"/>
  <c r="AD369" i="6"/>
  <c r="AF369" i="6"/>
  <c r="AB370" i="6"/>
  <c r="AC370" i="6"/>
  <c r="AD370" i="6"/>
  <c r="AF370" i="6"/>
  <c r="AB371" i="6"/>
  <c r="AC371" i="6"/>
  <c r="AD371" i="6"/>
  <c r="AF371" i="6"/>
  <c r="AB372" i="6"/>
  <c r="AC372" i="6"/>
  <c r="AD372" i="6"/>
  <c r="AF372" i="6"/>
  <c r="AB373" i="6"/>
  <c r="AC373" i="6"/>
  <c r="AD373" i="6"/>
  <c r="AF373" i="6"/>
  <c r="AB374" i="6"/>
  <c r="AC374" i="6"/>
  <c r="AD374" i="6"/>
  <c r="AF374" i="6"/>
  <c r="AK374" i="6"/>
  <c r="AB375" i="6"/>
  <c r="AC375" i="6"/>
  <c r="AD375" i="6"/>
  <c r="AF375" i="6"/>
  <c r="AB376" i="6"/>
  <c r="AC376" i="6"/>
  <c r="AD376" i="6"/>
  <c r="AF376" i="6"/>
  <c r="AB377" i="6"/>
  <c r="AC377" i="6"/>
  <c r="AD377" i="6"/>
  <c r="AF377" i="6"/>
  <c r="AB378" i="6"/>
  <c r="AC378" i="6"/>
  <c r="AD378" i="6"/>
  <c r="AF378" i="6"/>
  <c r="AB379" i="6"/>
  <c r="AC379" i="6"/>
  <c r="AD379" i="6"/>
  <c r="AF379" i="6"/>
  <c r="AB380" i="6"/>
  <c r="AC380" i="6"/>
  <c r="AD380" i="6"/>
  <c r="AF380" i="6"/>
  <c r="AB381" i="6"/>
  <c r="AC381" i="6"/>
  <c r="AD381" i="6"/>
  <c r="AF381" i="6"/>
  <c r="AK381" i="6"/>
  <c r="AB382" i="6"/>
  <c r="AC382" i="6"/>
  <c r="AD382" i="6"/>
  <c r="AF382" i="6"/>
  <c r="AB383" i="6"/>
  <c r="AC383" i="6"/>
  <c r="AD383" i="6"/>
  <c r="AF383" i="6"/>
  <c r="AB384" i="6"/>
  <c r="AC384" i="6"/>
  <c r="AD384" i="6"/>
  <c r="AF384" i="6"/>
  <c r="AB385" i="6"/>
  <c r="AC385" i="6"/>
  <c r="AD385" i="6"/>
  <c r="AF385" i="6"/>
  <c r="AB386" i="6"/>
  <c r="AC386" i="6"/>
  <c r="AD386" i="6"/>
  <c r="AF386" i="6"/>
  <c r="AB387" i="6"/>
  <c r="AC387" i="6"/>
  <c r="AD387" i="6"/>
  <c r="AF387" i="6"/>
  <c r="AB388" i="6"/>
  <c r="AC388" i="6"/>
  <c r="AD388" i="6"/>
  <c r="AF388" i="6"/>
  <c r="AB389" i="6"/>
  <c r="AC389" i="6"/>
  <c r="AD389" i="6"/>
  <c r="AF389" i="6"/>
  <c r="AB390" i="6"/>
  <c r="AC390" i="6"/>
  <c r="AD390" i="6"/>
  <c r="AF390" i="6"/>
  <c r="AK390" i="6"/>
  <c r="AB391" i="6"/>
  <c r="AC391" i="6"/>
  <c r="AD391" i="6"/>
  <c r="AF391" i="6"/>
  <c r="AB392" i="6"/>
  <c r="AC392" i="6"/>
  <c r="AD392" i="6"/>
  <c r="AF392" i="6"/>
  <c r="AB393" i="6"/>
  <c r="AC393" i="6"/>
  <c r="AD393" i="6"/>
  <c r="AF393" i="6"/>
  <c r="AB394" i="6"/>
  <c r="AC394" i="6"/>
  <c r="AD394" i="6"/>
  <c r="AF394" i="6"/>
  <c r="AB395" i="6"/>
  <c r="AC395" i="6"/>
  <c r="AD395" i="6"/>
  <c r="AF395" i="6"/>
  <c r="AB396" i="6"/>
  <c r="AC396" i="6"/>
  <c r="AD396" i="6"/>
  <c r="AF396" i="6"/>
  <c r="AB397" i="6"/>
  <c r="AC397" i="6"/>
  <c r="AD397" i="6"/>
  <c r="AF397" i="6"/>
  <c r="AB398" i="6"/>
  <c r="AC398" i="6"/>
  <c r="AD398" i="6"/>
  <c r="AF398" i="6"/>
  <c r="AK398" i="6"/>
  <c r="AB399" i="6"/>
  <c r="AC399" i="6"/>
  <c r="AD399" i="6"/>
  <c r="AF399" i="6"/>
  <c r="AB400" i="6"/>
  <c r="AC400" i="6"/>
  <c r="AD400" i="6"/>
  <c r="AF400" i="6"/>
  <c r="AB401" i="6"/>
  <c r="AC401" i="6"/>
  <c r="AD401" i="6"/>
  <c r="AF401" i="6"/>
  <c r="AB402" i="6"/>
  <c r="AC402" i="6"/>
  <c r="AD402" i="6"/>
  <c r="AF402" i="6"/>
  <c r="AB403" i="6"/>
  <c r="AC403" i="6"/>
  <c r="AD403" i="6"/>
  <c r="AF403" i="6"/>
  <c r="AB404" i="6"/>
  <c r="AC404" i="6"/>
  <c r="AD404" i="6"/>
  <c r="AF404" i="6"/>
  <c r="AB405" i="6"/>
  <c r="AC405" i="6"/>
  <c r="AD405" i="6"/>
  <c r="AF405" i="6"/>
  <c r="AB406" i="6"/>
  <c r="AC406" i="6"/>
  <c r="AD406" i="6"/>
  <c r="AF406" i="6"/>
  <c r="AK406" i="6"/>
  <c r="AB407" i="6"/>
  <c r="AC407" i="6"/>
  <c r="AD407" i="6"/>
  <c r="AF407" i="6"/>
  <c r="AB408" i="6"/>
  <c r="AC408" i="6"/>
  <c r="AD408" i="6"/>
  <c r="AF408" i="6"/>
  <c r="AB409" i="6"/>
  <c r="AC409" i="6"/>
  <c r="AD409" i="6"/>
  <c r="AF409" i="6"/>
  <c r="AB410" i="6"/>
  <c r="AC410" i="6"/>
  <c r="AD410" i="6"/>
  <c r="AF410" i="6"/>
  <c r="AB411" i="6"/>
  <c r="AC411" i="6"/>
  <c r="AD411" i="6"/>
  <c r="AF411" i="6"/>
  <c r="AK411" i="6"/>
  <c r="AB412" i="6"/>
  <c r="AC412" i="6"/>
  <c r="AD412" i="6"/>
  <c r="AF412" i="6"/>
  <c r="AB413" i="6"/>
  <c r="AC413" i="6"/>
  <c r="AD413" i="6"/>
  <c r="AF413" i="6"/>
  <c r="AB414" i="6"/>
  <c r="AC414" i="6"/>
  <c r="AD414" i="6"/>
  <c r="AF414" i="6"/>
  <c r="AK414" i="6"/>
  <c r="AB415" i="6"/>
  <c r="AC415" i="6"/>
  <c r="AD415" i="6"/>
  <c r="AF415" i="6"/>
  <c r="AB416" i="6"/>
  <c r="AC416" i="6"/>
  <c r="AD416" i="6"/>
  <c r="AF416" i="6"/>
  <c r="AB417" i="6"/>
  <c r="AC417" i="6"/>
  <c r="AD417" i="6"/>
  <c r="AF417" i="6"/>
  <c r="AB418" i="6"/>
  <c r="AC418" i="6"/>
  <c r="AD418" i="6"/>
  <c r="AF418" i="6"/>
  <c r="AB419" i="6"/>
  <c r="AC419" i="6"/>
  <c r="AD419" i="6"/>
  <c r="AF419" i="6"/>
  <c r="AK419" i="6"/>
  <c r="AB420" i="6"/>
  <c r="AC420" i="6"/>
  <c r="AD420" i="6"/>
  <c r="AF420" i="6"/>
  <c r="AB421" i="6"/>
  <c r="AC421" i="6"/>
  <c r="AD421" i="6"/>
  <c r="AF421" i="6"/>
  <c r="AB422" i="6"/>
  <c r="AC422" i="6"/>
  <c r="AD422" i="6"/>
  <c r="AF422" i="6"/>
  <c r="AK422" i="6"/>
  <c r="AB423" i="6"/>
  <c r="AC423" i="6"/>
  <c r="AD423" i="6"/>
  <c r="AF423" i="6"/>
  <c r="AB424" i="6"/>
  <c r="AC424" i="6"/>
  <c r="AD424" i="6"/>
  <c r="AF424" i="6"/>
  <c r="AB425" i="6"/>
  <c r="AC425" i="6"/>
  <c r="AD425" i="6"/>
  <c r="AF425" i="6"/>
  <c r="AB426" i="6"/>
  <c r="AC426" i="6"/>
  <c r="AD426" i="6"/>
  <c r="AF426" i="6"/>
  <c r="AB427" i="6"/>
  <c r="AC427" i="6"/>
  <c r="AD427" i="6"/>
  <c r="AF427" i="6"/>
  <c r="AK427" i="6"/>
  <c r="AB428" i="6"/>
  <c r="AC428" i="6"/>
  <c r="AD428" i="6"/>
  <c r="AF428" i="6"/>
  <c r="AB429" i="6"/>
  <c r="AC429" i="6"/>
  <c r="AD429" i="6"/>
  <c r="AF429" i="6"/>
  <c r="AB430" i="6"/>
  <c r="AC430" i="6"/>
  <c r="AD430" i="6"/>
  <c r="AF430" i="6"/>
  <c r="AK430" i="6"/>
  <c r="AB431" i="6"/>
  <c r="AC431" i="6"/>
  <c r="AD431" i="6"/>
  <c r="AF431" i="6"/>
  <c r="AB432" i="6"/>
  <c r="AC432" i="6"/>
  <c r="AD432" i="6"/>
  <c r="AF432" i="6"/>
  <c r="AB433" i="6"/>
  <c r="AC433" i="6"/>
  <c r="AD433" i="6"/>
  <c r="AF433" i="6"/>
  <c r="AB434" i="6"/>
  <c r="AC434" i="6"/>
  <c r="AD434" i="6"/>
  <c r="AF434" i="6"/>
  <c r="AB435" i="6"/>
  <c r="AC435" i="6"/>
  <c r="AD435" i="6"/>
  <c r="AF435" i="6"/>
  <c r="AK435" i="6"/>
  <c r="AB436" i="6"/>
  <c r="AC436" i="6"/>
  <c r="AD436" i="6"/>
  <c r="AF436" i="6"/>
  <c r="AB437" i="6"/>
  <c r="AC437" i="6"/>
  <c r="AD437" i="6"/>
  <c r="AF437" i="6"/>
  <c r="AB438" i="6"/>
  <c r="AC438" i="6"/>
  <c r="AD438" i="6"/>
  <c r="AF438" i="6"/>
  <c r="AB439" i="6"/>
  <c r="AC439" i="6"/>
  <c r="AD439" i="6"/>
  <c r="AF439" i="6"/>
  <c r="AB440" i="6"/>
  <c r="AC440" i="6"/>
  <c r="AD440" i="6"/>
  <c r="AF440" i="6"/>
  <c r="AB441" i="6"/>
  <c r="AC441" i="6"/>
  <c r="AD441" i="6"/>
  <c r="AF441" i="6"/>
  <c r="AB442" i="6"/>
  <c r="AC442" i="6"/>
  <c r="AD442" i="6"/>
  <c r="AF442" i="6"/>
  <c r="AB443" i="6"/>
  <c r="AC443" i="6"/>
  <c r="AD443" i="6"/>
  <c r="AF443" i="6"/>
  <c r="AB444" i="6"/>
  <c r="AC444" i="6"/>
  <c r="AD444" i="6"/>
  <c r="AF444" i="6"/>
  <c r="AB445" i="6"/>
  <c r="AC445" i="6"/>
  <c r="AD445" i="6"/>
  <c r="AF445" i="6"/>
  <c r="AB446" i="6"/>
  <c r="AC446" i="6"/>
  <c r="AD446" i="6"/>
  <c r="AF446" i="6"/>
  <c r="AB447" i="6"/>
  <c r="AC447" i="6"/>
  <c r="AD447" i="6"/>
  <c r="AF447" i="6"/>
  <c r="AB448" i="6"/>
  <c r="AC448" i="6"/>
  <c r="AD448" i="6"/>
  <c r="AF448" i="6"/>
  <c r="AB449" i="6"/>
  <c r="AC449" i="6"/>
  <c r="AD449" i="6"/>
  <c r="AF449" i="6"/>
  <c r="AB450" i="6"/>
  <c r="AC450" i="6"/>
  <c r="AD450" i="6"/>
  <c r="AF450" i="6"/>
  <c r="AB451" i="6"/>
  <c r="AC451" i="6"/>
  <c r="AD451" i="6"/>
  <c r="AF451" i="6"/>
  <c r="AK451" i="6"/>
  <c r="AB452" i="6"/>
  <c r="AC452" i="6"/>
  <c r="AD452" i="6"/>
  <c r="AF452" i="6"/>
  <c r="AB453" i="6"/>
  <c r="AC453" i="6"/>
  <c r="AD453" i="6"/>
  <c r="AF453" i="6"/>
  <c r="AB454" i="6"/>
  <c r="AC454" i="6"/>
  <c r="AD454" i="6"/>
  <c r="AF454" i="6"/>
  <c r="AB455" i="6"/>
  <c r="AC455" i="6"/>
  <c r="AD455" i="6"/>
  <c r="AF455" i="6"/>
  <c r="AB456" i="6"/>
  <c r="AC456" i="6"/>
  <c r="AD456" i="6"/>
  <c r="AF456" i="6"/>
  <c r="AB457" i="6"/>
  <c r="AC457" i="6"/>
  <c r="AD457" i="6"/>
  <c r="AF457" i="6"/>
  <c r="AB458" i="6"/>
  <c r="AC458" i="6"/>
  <c r="AD458" i="6"/>
  <c r="AF458" i="6"/>
  <c r="AB459" i="6"/>
  <c r="AC459" i="6"/>
  <c r="AD459" i="6"/>
  <c r="AF459" i="6"/>
  <c r="AK459" i="6"/>
  <c r="AB460" i="6"/>
  <c r="AC460" i="6"/>
  <c r="AD460" i="6"/>
  <c r="AF460" i="6"/>
  <c r="AB461" i="6"/>
  <c r="AC461" i="6"/>
  <c r="AD461" i="6"/>
  <c r="AF461" i="6"/>
  <c r="AB462" i="6"/>
  <c r="AC462" i="6"/>
  <c r="AD462" i="6"/>
  <c r="AF462" i="6"/>
  <c r="AB463" i="6"/>
  <c r="AC463" i="6"/>
  <c r="AD463" i="6"/>
  <c r="AF463" i="6"/>
  <c r="AB464" i="6"/>
  <c r="AC464" i="6"/>
  <c r="AD464" i="6"/>
  <c r="AF464" i="6"/>
  <c r="AB465" i="6"/>
  <c r="AC465" i="6"/>
  <c r="AD465" i="6"/>
  <c r="AF465" i="6"/>
  <c r="AB466" i="6"/>
  <c r="AC466" i="6"/>
  <c r="AD466" i="6"/>
  <c r="AF466" i="6"/>
  <c r="AB467" i="6"/>
  <c r="AC467" i="6"/>
  <c r="AD467" i="6"/>
  <c r="AF467" i="6"/>
  <c r="AB468" i="6"/>
  <c r="AC468" i="6"/>
  <c r="AD468" i="6"/>
  <c r="AF468" i="6"/>
  <c r="AB469" i="6"/>
  <c r="AC469" i="6"/>
  <c r="AD469" i="6"/>
  <c r="AF469" i="6"/>
  <c r="AK469" i="6"/>
  <c r="AB470" i="6"/>
  <c r="AC470" i="6"/>
  <c r="AD470" i="6"/>
  <c r="AF470" i="6"/>
  <c r="AB471" i="6"/>
  <c r="AC471" i="6"/>
  <c r="AD471" i="6"/>
  <c r="AF471" i="6"/>
  <c r="AB472" i="6"/>
  <c r="AC472" i="6"/>
  <c r="AD472" i="6"/>
  <c r="AF472" i="6"/>
  <c r="AB473" i="6"/>
  <c r="AC473" i="6"/>
  <c r="AD473" i="6"/>
  <c r="AF473" i="6"/>
  <c r="AB474" i="6"/>
  <c r="AC474" i="6"/>
  <c r="AD474" i="6"/>
  <c r="AF474" i="6"/>
  <c r="AB475" i="6"/>
  <c r="AC475" i="6"/>
  <c r="AD475" i="6"/>
  <c r="AF475" i="6"/>
  <c r="AB476" i="6"/>
  <c r="AC476" i="6"/>
  <c r="AD476" i="6"/>
  <c r="AF476" i="6"/>
  <c r="AB477" i="6"/>
  <c r="AC477" i="6"/>
  <c r="AD477" i="6"/>
  <c r="AF477" i="6"/>
  <c r="AK477" i="6"/>
  <c r="AB478" i="6"/>
  <c r="AC478" i="6"/>
  <c r="AD478" i="6"/>
  <c r="AF478" i="6"/>
  <c r="AB479" i="6"/>
  <c r="AC479" i="6"/>
  <c r="AD479" i="6"/>
  <c r="AF479" i="6"/>
  <c r="AK479" i="6"/>
  <c r="AB480" i="6"/>
  <c r="AC480" i="6"/>
  <c r="AD480" i="6"/>
  <c r="AF480" i="6"/>
  <c r="AB481" i="6"/>
  <c r="AC481" i="6"/>
  <c r="AD481" i="6"/>
  <c r="AF481" i="6"/>
  <c r="AB482" i="6"/>
  <c r="AC482" i="6"/>
  <c r="AD482" i="6"/>
  <c r="AF482" i="6"/>
  <c r="AB483" i="6"/>
  <c r="AC483" i="6"/>
  <c r="AD483" i="6"/>
  <c r="AF483" i="6"/>
  <c r="AB484" i="6"/>
  <c r="AC484" i="6"/>
  <c r="AD484" i="6"/>
  <c r="AF484" i="6"/>
  <c r="AB485" i="6"/>
  <c r="AC485" i="6"/>
  <c r="AD485" i="6"/>
  <c r="AF485" i="6"/>
  <c r="AB486" i="6"/>
  <c r="AC486" i="6"/>
  <c r="AD486" i="6"/>
  <c r="AF486" i="6"/>
  <c r="AB487" i="6"/>
  <c r="AC487" i="6"/>
  <c r="AD487" i="6"/>
  <c r="AF487" i="6"/>
  <c r="AB488" i="6"/>
  <c r="AC488" i="6"/>
  <c r="AD488" i="6"/>
  <c r="AF488" i="6"/>
  <c r="AB489" i="6"/>
  <c r="AC489" i="6"/>
  <c r="AD489" i="6"/>
  <c r="AF489" i="6"/>
  <c r="AB490" i="6"/>
  <c r="AC490" i="6"/>
  <c r="AD490" i="6"/>
  <c r="AF490" i="6"/>
  <c r="AB491" i="6"/>
  <c r="AC491" i="6"/>
  <c r="AD491" i="6"/>
  <c r="AF491" i="6"/>
  <c r="AB492" i="6"/>
  <c r="AC492" i="6"/>
  <c r="AD492" i="6"/>
  <c r="AF492" i="6"/>
  <c r="AB493" i="6"/>
  <c r="AC493" i="6"/>
  <c r="AD493" i="6"/>
  <c r="AF493" i="6"/>
  <c r="AB494" i="6"/>
  <c r="AC494" i="6"/>
  <c r="AD494" i="6"/>
  <c r="AF494" i="6"/>
  <c r="AB495" i="6"/>
  <c r="AC495" i="6"/>
  <c r="AD495" i="6"/>
  <c r="AF495" i="6"/>
  <c r="AB496" i="6"/>
  <c r="AC496" i="6"/>
  <c r="AD496" i="6"/>
  <c r="AF496" i="6"/>
  <c r="AB497" i="6"/>
  <c r="AC497" i="6"/>
  <c r="AD497" i="6"/>
  <c r="AF497" i="6"/>
  <c r="AB498" i="6"/>
  <c r="AC498" i="6"/>
  <c r="AD498" i="6"/>
  <c r="AF498" i="6"/>
  <c r="AB499" i="6"/>
  <c r="AC499" i="6"/>
  <c r="AD499" i="6"/>
  <c r="AF499" i="6"/>
  <c r="AB500" i="6"/>
  <c r="AC500" i="6"/>
  <c r="AD500" i="6"/>
  <c r="AF500" i="6"/>
  <c r="AB501" i="6"/>
  <c r="AC501" i="6"/>
  <c r="AD501" i="6"/>
  <c r="AF501" i="6"/>
  <c r="AB502" i="6"/>
  <c r="AC502" i="6"/>
  <c r="AD502" i="6"/>
  <c r="AF502" i="6"/>
  <c r="AB503" i="6"/>
  <c r="AC503" i="6"/>
  <c r="AD503" i="6"/>
  <c r="AF503" i="6"/>
  <c r="AB504" i="6"/>
  <c r="AC504" i="6"/>
  <c r="AD504" i="6"/>
  <c r="AF504" i="6"/>
  <c r="AB505" i="6"/>
  <c r="AC505" i="6"/>
  <c r="AD505" i="6"/>
  <c r="AF505" i="6"/>
  <c r="AB506" i="6"/>
  <c r="AC506" i="6"/>
  <c r="AD506" i="6"/>
  <c r="AF506" i="6"/>
  <c r="AB507" i="6"/>
  <c r="AC507" i="6"/>
  <c r="AD507" i="6"/>
  <c r="AF507" i="6"/>
  <c r="AB508" i="6"/>
  <c r="AC508" i="6"/>
  <c r="AD508" i="6"/>
  <c r="AF508" i="6"/>
  <c r="AB509" i="6"/>
  <c r="AC509" i="6"/>
  <c r="AD509" i="6"/>
  <c r="AF509" i="6"/>
  <c r="AB510" i="6"/>
  <c r="AC510" i="6"/>
  <c r="AD510" i="6"/>
  <c r="AF510" i="6"/>
  <c r="AB511" i="6"/>
  <c r="AC511" i="6"/>
  <c r="AD511" i="6"/>
  <c r="AF511" i="6"/>
  <c r="AB512" i="6"/>
  <c r="AC512" i="6"/>
  <c r="AD512" i="6"/>
  <c r="AF512" i="6"/>
  <c r="AB513" i="6"/>
  <c r="AC513" i="6"/>
  <c r="AD513" i="6"/>
  <c r="AF513" i="6"/>
  <c r="AB514" i="6"/>
  <c r="AC514" i="6"/>
  <c r="AD514" i="6"/>
  <c r="AF514" i="6"/>
  <c r="AB515" i="6"/>
  <c r="AC515" i="6"/>
  <c r="AD515" i="6"/>
  <c r="AF515" i="6"/>
  <c r="AB516" i="6"/>
  <c r="AC516" i="6"/>
  <c r="AD516" i="6"/>
  <c r="AF516" i="6"/>
  <c r="AB517" i="6"/>
  <c r="AC517" i="6"/>
  <c r="AD517" i="6"/>
  <c r="AF517" i="6"/>
  <c r="AB518" i="6"/>
  <c r="AC518" i="6"/>
  <c r="AD518" i="6"/>
  <c r="AF518" i="6"/>
  <c r="AB519" i="6"/>
  <c r="AC519" i="6"/>
  <c r="AD519" i="6"/>
  <c r="AF519" i="6"/>
  <c r="AB520" i="6"/>
  <c r="AC520" i="6"/>
  <c r="AD520" i="6"/>
  <c r="AF520" i="6"/>
  <c r="AB521" i="6"/>
  <c r="AC521" i="6"/>
  <c r="AD521" i="6"/>
  <c r="AF521" i="6"/>
  <c r="AB522" i="6"/>
  <c r="AC522" i="6"/>
  <c r="AD522" i="6"/>
  <c r="AF522" i="6"/>
  <c r="AB523" i="6"/>
  <c r="AC523" i="6"/>
  <c r="AD523" i="6"/>
  <c r="AF523" i="6"/>
  <c r="AB524" i="6"/>
  <c r="AC524" i="6"/>
  <c r="AD524" i="6"/>
  <c r="AF524" i="6"/>
  <c r="AB525" i="6"/>
  <c r="AC525" i="6"/>
  <c r="AD525" i="6"/>
  <c r="AF525" i="6"/>
  <c r="AB526" i="6"/>
  <c r="AC526" i="6"/>
  <c r="AD526" i="6"/>
  <c r="AF526" i="6"/>
  <c r="AB527" i="6"/>
  <c r="AC527" i="6"/>
  <c r="AD527" i="6"/>
  <c r="AF527" i="6"/>
  <c r="AB528" i="6"/>
  <c r="AC528" i="6"/>
  <c r="AD528" i="6"/>
  <c r="AF528" i="6"/>
  <c r="AB529" i="6"/>
  <c r="AC529" i="6"/>
  <c r="AD529" i="6"/>
  <c r="AF529" i="6"/>
  <c r="AB530" i="6"/>
  <c r="AC530" i="6"/>
  <c r="AD530" i="6"/>
  <c r="AF530" i="6"/>
  <c r="AB531" i="6"/>
  <c r="AC531" i="6"/>
  <c r="AD531" i="6"/>
  <c r="AF531" i="6"/>
  <c r="AB532" i="6"/>
  <c r="AC532" i="6"/>
  <c r="AD532" i="6"/>
  <c r="AF532" i="6"/>
  <c r="AB533" i="6"/>
  <c r="AC533" i="6"/>
  <c r="AD533" i="6"/>
  <c r="AF533" i="6"/>
  <c r="AB534" i="6"/>
  <c r="AC534" i="6"/>
  <c r="AD534" i="6"/>
  <c r="AF534" i="6"/>
  <c r="AB535" i="6"/>
  <c r="AC535" i="6"/>
  <c r="AD535" i="6"/>
  <c r="AF535" i="6"/>
  <c r="AB536" i="6"/>
  <c r="AC536" i="6"/>
  <c r="AD536" i="6"/>
  <c r="AF536" i="6"/>
  <c r="AB537" i="6"/>
  <c r="AC537" i="6"/>
  <c r="AD537" i="6"/>
  <c r="AF537" i="6"/>
  <c r="AB538" i="6"/>
  <c r="AC538" i="6"/>
  <c r="AD538" i="6"/>
  <c r="AF538" i="6"/>
  <c r="AB539" i="6"/>
  <c r="AC539" i="6"/>
  <c r="AD539" i="6"/>
  <c r="AF539" i="6"/>
  <c r="AB540" i="6"/>
  <c r="AC540" i="6"/>
  <c r="AD540" i="6"/>
  <c r="AF540" i="6"/>
  <c r="AB541" i="6"/>
  <c r="AC541" i="6"/>
  <c r="AD541" i="6"/>
  <c r="AF541" i="6"/>
  <c r="AB542" i="6"/>
  <c r="AC542" i="6"/>
  <c r="AD542" i="6"/>
  <c r="AF542" i="6"/>
  <c r="AB543" i="6"/>
  <c r="AC543" i="6"/>
  <c r="AD543" i="6"/>
  <c r="AF543" i="6"/>
  <c r="AB544" i="6"/>
  <c r="AC544" i="6"/>
  <c r="AD544" i="6"/>
  <c r="AF544" i="6"/>
  <c r="AB545" i="6"/>
  <c r="AC545" i="6"/>
  <c r="AD545" i="6"/>
  <c r="AF545" i="6"/>
  <c r="AB546" i="6"/>
  <c r="AC546" i="6"/>
  <c r="AD546" i="6"/>
  <c r="AF546" i="6"/>
  <c r="AB547" i="6"/>
  <c r="AC547" i="6"/>
  <c r="AD547" i="6"/>
  <c r="AF547" i="6"/>
  <c r="AB548" i="6"/>
  <c r="AC548" i="6"/>
  <c r="AD548" i="6"/>
  <c r="AF548" i="6"/>
  <c r="AB549" i="6"/>
  <c r="AC549" i="6"/>
  <c r="AD549" i="6"/>
  <c r="AF549" i="6"/>
  <c r="AB550" i="6"/>
  <c r="AC550" i="6"/>
  <c r="AD550" i="6"/>
  <c r="AF550" i="6"/>
  <c r="AB551" i="6"/>
  <c r="AC551" i="6"/>
  <c r="AD551" i="6"/>
  <c r="AF551" i="6"/>
  <c r="AB552" i="6"/>
  <c r="AC552" i="6"/>
  <c r="AD552" i="6"/>
  <c r="AF552" i="6"/>
  <c r="AB553" i="6"/>
  <c r="AC553" i="6"/>
  <c r="AD553" i="6"/>
  <c r="AF553" i="6"/>
  <c r="AB554" i="6"/>
  <c r="AC554" i="6"/>
  <c r="AD554" i="6"/>
  <c r="AF554" i="6"/>
  <c r="AB555" i="6"/>
  <c r="AC555" i="6"/>
  <c r="AD555" i="6"/>
  <c r="AF555" i="6"/>
  <c r="AB556" i="6"/>
  <c r="AC556" i="6"/>
  <c r="AD556" i="6"/>
  <c r="AF556" i="6"/>
  <c r="AB557" i="6"/>
  <c r="AC557" i="6"/>
  <c r="AD557" i="6"/>
  <c r="AF557" i="6"/>
  <c r="AB558" i="6"/>
  <c r="AC558" i="6"/>
  <c r="AD558" i="6"/>
  <c r="AF558" i="6"/>
  <c r="AB559" i="6"/>
  <c r="AC559" i="6"/>
  <c r="AD559" i="6"/>
  <c r="AF559" i="6"/>
  <c r="AB560" i="6"/>
  <c r="AC560" i="6"/>
  <c r="AD560" i="6"/>
  <c r="AF560" i="6"/>
  <c r="AB561" i="6"/>
  <c r="AC561" i="6"/>
  <c r="AD561" i="6"/>
  <c r="AF561" i="6"/>
  <c r="AB562" i="6"/>
  <c r="AC562" i="6"/>
  <c r="AD562" i="6"/>
  <c r="AF562" i="6"/>
  <c r="AB563" i="6"/>
  <c r="AC563" i="6"/>
  <c r="AD563" i="6"/>
  <c r="AF563" i="6"/>
  <c r="AB564" i="6"/>
  <c r="AC564" i="6"/>
  <c r="AD564" i="6"/>
  <c r="AF564" i="6"/>
  <c r="AB565" i="6"/>
  <c r="AC565" i="6"/>
  <c r="AD565" i="6"/>
  <c r="AF565" i="6"/>
  <c r="AB566" i="6"/>
  <c r="AC566" i="6"/>
  <c r="AD566" i="6"/>
  <c r="AF566" i="6"/>
  <c r="AB567" i="6"/>
  <c r="AC567" i="6"/>
  <c r="AD567" i="6"/>
  <c r="AF567" i="6"/>
  <c r="AB568" i="6"/>
  <c r="AC568" i="6"/>
  <c r="AD568" i="6"/>
  <c r="AF568" i="6"/>
  <c r="AB569" i="6"/>
  <c r="AC569" i="6"/>
  <c r="AD569" i="6"/>
  <c r="AF569" i="6"/>
  <c r="AB570" i="6"/>
  <c r="AC570" i="6"/>
  <c r="AD570" i="6"/>
  <c r="AF570" i="6"/>
  <c r="AB571" i="6"/>
  <c r="AC571" i="6"/>
  <c r="AD571" i="6"/>
  <c r="AF571" i="6"/>
  <c r="AB572" i="6"/>
  <c r="AC572" i="6"/>
  <c r="AD572" i="6"/>
  <c r="AF572" i="6"/>
  <c r="AB573" i="6"/>
  <c r="AC573" i="6"/>
  <c r="AD573" i="6"/>
  <c r="AF573" i="6"/>
  <c r="AB574" i="6"/>
  <c r="AC574" i="6"/>
  <c r="AD574" i="6"/>
  <c r="AF574" i="6"/>
  <c r="AB575" i="6"/>
  <c r="AC575" i="6"/>
  <c r="AD575" i="6"/>
  <c r="AF575" i="6"/>
  <c r="AB576" i="6"/>
  <c r="AC576" i="6"/>
  <c r="AD576" i="6"/>
  <c r="AF576" i="6"/>
  <c r="AB577" i="6"/>
  <c r="AC577" i="6"/>
  <c r="AD577" i="6"/>
  <c r="AF577" i="6"/>
  <c r="AB578" i="6"/>
  <c r="AC578" i="6"/>
  <c r="AD578" i="6"/>
  <c r="AF578" i="6"/>
  <c r="AB579" i="6"/>
  <c r="AC579" i="6"/>
  <c r="AD579" i="6"/>
  <c r="AF579" i="6"/>
  <c r="AB580" i="6"/>
  <c r="AC580" i="6"/>
  <c r="AD580" i="6"/>
  <c r="AF580" i="6"/>
  <c r="AB581" i="6"/>
  <c r="AC581" i="6"/>
  <c r="AD581" i="6"/>
  <c r="AF581" i="6"/>
  <c r="AB582" i="6"/>
  <c r="AC582" i="6"/>
  <c r="AD582" i="6"/>
  <c r="AF582" i="6"/>
  <c r="AB583" i="6"/>
  <c r="AC583" i="6"/>
  <c r="AD583" i="6"/>
  <c r="AF583" i="6"/>
  <c r="AB584" i="6"/>
  <c r="AC584" i="6"/>
  <c r="AD584" i="6"/>
  <c r="AF584" i="6"/>
  <c r="AB585" i="6"/>
  <c r="AC585" i="6"/>
  <c r="AD585" i="6"/>
  <c r="AF585" i="6"/>
  <c r="AB586" i="6"/>
  <c r="AC586" i="6"/>
  <c r="AD586" i="6"/>
  <c r="AF586" i="6"/>
  <c r="AB587" i="6"/>
  <c r="AC587" i="6"/>
  <c r="AD587" i="6"/>
  <c r="AF587" i="6"/>
  <c r="AB588" i="6"/>
  <c r="AC588" i="6"/>
  <c r="AD588" i="6"/>
  <c r="AF588" i="6"/>
  <c r="AB589" i="6"/>
  <c r="AC589" i="6"/>
  <c r="AD589" i="6"/>
  <c r="AF589" i="6"/>
  <c r="AB590" i="6"/>
  <c r="AC590" i="6"/>
  <c r="AD590" i="6"/>
  <c r="AF590" i="6"/>
  <c r="AB591" i="6"/>
  <c r="AC591" i="6"/>
  <c r="AD591" i="6"/>
  <c r="AF591" i="6"/>
  <c r="AB592" i="6"/>
  <c r="AC592" i="6"/>
  <c r="AD592" i="6"/>
  <c r="AF592" i="6"/>
  <c r="AB593" i="6"/>
  <c r="AC593" i="6"/>
  <c r="AD593" i="6"/>
  <c r="AF593" i="6"/>
  <c r="AB594" i="6"/>
  <c r="AC594" i="6"/>
  <c r="AD594" i="6"/>
  <c r="AF594" i="6"/>
  <c r="AB595" i="6"/>
  <c r="AC595" i="6"/>
  <c r="AD595" i="6"/>
  <c r="AF595" i="6"/>
  <c r="AB596" i="6"/>
  <c r="AC596" i="6"/>
  <c r="AD596" i="6"/>
  <c r="AF596" i="6"/>
  <c r="AB597" i="6"/>
  <c r="AC597" i="6"/>
  <c r="AD597" i="6"/>
  <c r="AF597" i="6"/>
  <c r="AB598" i="6"/>
  <c r="AC598" i="6"/>
  <c r="AD598" i="6"/>
  <c r="AF598" i="6"/>
  <c r="AB599" i="6"/>
  <c r="AC599" i="6"/>
  <c r="AD599" i="6"/>
  <c r="AF599" i="6"/>
  <c r="AB600" i="6"/>
  <c r="AC600" i="6"/>
  <c r="AD600" i="6"/>
  <c r="AF600" i="6"/>
  <c r="AB601" i="6"/>
  <c r="AC601" i="6"/>
  <c r="AD601" i="6"/>
  <c r="AF601" i="6"/>
  <c r="AB602" i="6"/>
  <c r="AC602" i="6"/>
  <c r="AD602" i="6"/>
  <c r="AF602" i="6"/>
  <c r="AB603" i="6"/>
  <c r="AC603" i="6"/>
  <c r="AD603" i="6"/>
  <c r="AF603" i="6"/>
  <c r="AB604" i="6"/>
  <c r="AC604" i="6"/>
  <c r="AD604" i="6"/>
  <c r="AF604" i="6"/>
  <c r="AB605" i="6"/>
  <c r="AC605" i="6"/>
  <c r="AD605" i="6"/>
  <c r="AF605" i="6"/>
  <c r="AB606" i="6"/>
  <c r="AC606" i="6"/>
  <c r="AD606" i="6"/>
  <c r="AF606" i="6"/>
  <c r="AB607" i="6"/>
  <c r="AC607" i="6"/>
  <c r="AD607" i="6"/>
  <c r="AF607" i="6"/>
  <c r="AB608" i="6"/>
  <c r="AC608" i="6"/>
  <c r="AD608" i="6"/>
  <c r="AF608" i="6"/>
  <c r="AB609" i="6"/>
  <c r="AC609" i="6"/>
  <c r="AD609" i="6"/>
  <c r="AF609" i="6"/>
  <c r="AB610" i="6"/>
  <c r="AC610" i="6"/>
  <c r="AD610" i="6"/>
  <c r="AF610" i="6"/>
  <c r="AB611" i="6"/>
  <c r="AC611" i="6"/>
  <c r="AD611" i="6"/>
  <c r="AF611" i="6"/>
  <c r="AB612" i="6"/>
  <c r="AC612" i="6"/>
  <c r="AD612" i="6"/>
  <c r="AF612" i="6"/>
  <c r="AB613" i="6"/>
  <c r="AC613" i="6"/>
  <c r="AD613" i="6"/>
  <c r="AF613" i="6"/>
  <c r="AB614" i="6"/>
  <c r="AC614" i="6"/>
  <c r="AD614" i="6"/>
  <c r="AF614" i="6"/>
  <c r="AB615" i="6"/>
  <c r="AC615" i="6"/>
  <c r="AD615" i="6"/>
  <c r="AF615" i="6"/>
  <c r="AB616" i="6"/>
  <c r="AC616" i="6"/>
  <c r="AD616" i="6"/>
  <c r="AF616" i="6"/>
  <c r="AB617" i="6"/>
  <c r="AC617" i="6"/>
  <c r="AD617" i="6"/>
  <c r="AF617" i="6"/>
  <c r="AB618" i="6"/>
  <c r="AC618" i="6"/>
  <c r="AD618" i="6"/>
  <c r="AF618" i="6"/>
  <c r="AB619" i="6"/>
  <c r="AC619" i="6"/>
  <c r="AD619" i="6"/>
  <c r="AF619" i="6"/>
  <c r="AB620" i="6"/>
  <c r="AC620" i="6"/>
  <c r="AD620" i="6"/>
  <c r="AF620" i="6"/>
  <c r="AB621" i="6"/>
  <c r="AC621" i="6"/>
  <c r="AD621" i="6"/>
  <c r="AF621" i="6"/>
  <c r="AB622" i="6"/>
  <c r="AC622" i="6"/>
  <c r="AD622" i="6"/>
  <c r="AF622" i="6"/>
  <c r="AB623" i="6"/>
  <c r="AC623" i="6"/>
  <c r="AD623" i="6"/>
  <c r="AF623" i="6"/>
  <c r="AB624" i="6"/>
  <c r="AC624" i="6"/>
  <c r="AD624" i="6"/>
  <c r="AF624" i="6"/>
  <c r="AB625" i="6"/>
  <c r="AC625" i="6"/>
  <c r="AD625" i="6"/>
  <c r="AF625" i="6"/>
  <c r="AB626" i="6"/>
  <c r="AC626" i="6"/>
  <c r="AD626" i="6"/>
  <c r="AF626" i="6"/>
  <c r="AB627" i="6"/>
  <c r="AC627" i="6"/>
  <c r="AD627" i="6"/>
  <c r="AF627" i="6"/>
  <c r="AB628" i="6"/>
  <c r="AC628" i="6"/>
  <c r="AD628" i="6"/>
  <c r="AF628" i="6"/>
  <c r="AB629" i="6"/>
  <c r="AC629" i="6"/>
  <c r="AD629" i="6"/>
  <c r="AF629" i="6"/>
  <c r="AB630" i="6"/>
  <c r="AC630" i="6"/>
  <c r="AD630" i="6"/>
  <c r="AF630" i="6"/>
  <c r="AB631" i="6"/>
  <c r="AC631" i="6"/>
  <c r="AD631" i="6"/>
  <c r="AF631" i="6"/>
  <c r="AB632" i="6"/>
  <c r="AC632" i="6"/>
  <c r="AD632" i="6"/>
  <c r="AF632" i="6"/>
  <c r="AB633" i="6"/>
  <c r="AC633" i="6"/>
  <c r="AD633" i="6"/>
  <c r="AF633" i="6"/>
  <c r="AB634" i="6"/>
  <c r="AC634" i="6"/>
  <c r="AD634" i="6"/>
  <c r="AF634" i="6"/>
  <c r="AB635" i="6"/>
  <c r="AC635" i="6"/>
  <c r="AD635" i="6"/>
  <c r="AF635" i="6"/>
  <c r="AB636" i="6"/>
  <c r="AC636" i="6"/>
  <c r="AD636" i="6"/>
  <c r="AF636" i="6"/>
  <c r="AB637" i="6"/>
  <c r="AC637" i="6"/>
  <c r="AD637" i="6"/>
  <c r="AF637" i="6"/>
  <c r="AB638" i="6"/>
  <c r="AC638" i="6"/>
  <c r="AD638" i="6"/>
  <c r="AF638" i="6"/>
  <c r="AB639" i="6"/>
  <c r="AC639" i="6"/>
  <c r="AD639" i="6"/>
  <c r="AF639" i="6"/>
  <c r="AB640" i="6"/>
  <c r="AC640" i="6"/>
  <c r="AD640" i="6"/>
  <c r="AF640" i="6"/>
  <c r="AB641" i="6"/>
  <c r="AC641" i="6"/>
  <c r="AD641" i="6"/>
  <c r="AF641" i="6"/>
  <c r="AB642" i="6"/>
  <c r="AC642" i="6"/>
  <c r="AD642" i="6"/>
  <c r="AF642" i="6"/>
  <c r="AB643" i="6"/>
  <c r="AC643" i="6"/>
  <c r="AD643" i="6"/>
  <c r="AF643" i="6"/>
  <c r="AB644" i="6"/>
  <c r="AC644" i="6"/>
  <c r="AD644" i="6"/>
  <c r="AF644" i="6"/>
  <c r="AB645" i="6"/>
  <c r="AC645" i="6"/>
  <c r="AD645" i="6"/>
  <c r="AF645" i="6"/>
  <c r="AB646" i="6"/>
  <c r="AC646" i="6"/>
  <c r="AD646" i="6"/>
  <c r="AF646" i="6"/>
  <c r="AB647" i="6"/>
  <c r="AC647" i="6"/>
  <c r="AD647" i="6"/>
  <c r="AF647" i="6"/>
  <c r="AB648" i="6"/>
  <c r="AC648" i="6"/>
  <c r="AD648" i="6"/>
  <c r="AF648" i="6"/>
  <c r="AB649" i="6"/>
  <c r="AC649" i="6"/>
  <c r="AD649" i="6"/>
  <c r="AF649" i="6"/>
  <c r="AB650" i="6"/>
  <c r="AC650" i="6"/>
  <c r="AD650" i="6"/>
  <c r="AF650" i="6"/>
  <c r="AB651" i="6"/>
  <c r="AC651" i="6"/>
  <c r="AD651" i="6"/>
  <c r="AF651" i="6"/>
  <c r="AB652" i="6"/>
  <c r="AC652" i="6"/>
  <c r="AD652" i="6"/>
  <c r="AF652" i="6"/>
  <c r="AB653" i="6"/>
  <c r="AC653" i="6"/>
  <c r="AD653" i="6"/>
  <c r="AF653" i="6"/>
  <c r="AB654" i="6"/>
  <c r="AC654" i="6"/>
  <c r="AD654" i="6"/>
  <c r="AF654" i="6"/>
  <c r="AB655" i="6"/>
  <c r="AC655" i="6"/>
  <c r="AD655" i="6"/>
  <c r="AF655" i="6"/>
  <c r="AB656" i="6"/>
  <c r="AC656" i="6"/>
  <c r="AD656" i="6"/>
  <c r="AF656" i="6"/>
  <c r="AB657" i="6"/>
  <c r="AC657" i="6"/>
  <c r="AD657" i="6"/>
  <c r="AF657" i="6"/>
  <c r="AB658" i="6"/>
  <c r="AC658" i="6"/>
  <c r="AD658" i="6"/>
  <c r="AF658" i="6"/>
  <c r="AB659" i="6"/>
  <c r="AC659" i="6"/>
  <c r="AD659" i="6"/>
  <c r="AF659" i="6"/>
  <c r="AB660" i="6"/>
  <c r="AC660" i="6"/>
  <c r="AD660" i="6"/>
  <c r="AF660" i="6"/>
  <c r="AB661" i="6"/>
  <c r="AC661" i="6"/>
  <c r="AD661" i="6"/>
  <c r="AF661" i="6"/>
  <c r="AB662" i="6"/>
  <c r="AC662" i="6"/>
  <c r="AD662" i="6"/>
  <c r="AF662" i="6"/>
  <c r="AB663" i="6"/>
  <c r="AC663" i="6"/>
  <c r="AD663" i="6"/>
  <c r="AF663" i="6"/>
  <c r="AB664" i="6"/>
  <c r="AC664" i="6"/>
  <c r="AD664" i="6"/>
  <c r="AF664" i="6"/>
  <c r="AB665" i="6"/>
  <c r="AC665" i="6"/>
  <c r="AD665" i="6"/>
  <c r="AF665" i="6"/>
  <c r="AB666" i="6"/>
  <c r="AC666" i="6"/>
  <c r="AD666" i="6"/>
  <c r="AF666" i="6"/>
  <c r="AB667" i="6"/>
  <c r="AC667" i="6"/>
  <c r="AD667" i="6"/>
  <c r="AF667" i="6"/>
  <c r="AB668" i="6"/>
  <c r="AC668" i="6"/>
  <c r="AD668" i="6"/>
  <c r="AF668" i="6"/>
  <c r="AB669" i="6"/>
  <c r="AC669" i="6"/>
  <c r="AD669" i="6"/>
  <c r="AF669" i="6"/>
  <c r="AB670" i="6"/>
  <c r="AC670" i="6"/>
  <c r="AD670" i="6"/>
  <c r="AF670" i="6"/>
  <c r="AB671" i="6"/>
  <c r="AC671" i="6"/>
  <c r="AD671" i="6"/>
  <c r="AF671" i="6"/>
  <c r="AB672" i="6"/>
  <c r="AC672" i="6"/>
  <c r="AD672" i="6"/>
  <c r="AF672" i="6"/>
  <c r="AB673" i="6"/>
  <c r="AC673" i="6"/>
  <c r="AD673" i="6"/>
  <c r="AF673" i="6"/>
  <c r="AB674" i="6"/>
  <c r="AC674" i="6"/>
  <c r="AD674" i="6"/>
  <c r="AF674" i="6"/>
  <c r="AB675" i="6"/>
  <c r="AC675" i="6"/>
  <c r="AD675" i="6"/>
  <c r="AF675" i="6"/>
  <c r="AB676" i="6"/>
  <c r="AC676" i="6"/>
  <c r="AD676" i="6"/>
  <c r="AF676" i="6"/>
  <c r="AB677" i="6"/>
  <c r="AC677" i="6"/>
  <c r="AD677" i="6"/>
  <c r="AF677" i="6"/>
  <c r="AB678" i="6"/>
  <c r="AC678" i="6"/>
  <c r="AD678" i="6"/>
  <c r="AF678" i="6"/>
  <c r="AB679" i="6"/>
  <c r="AC679" i="6"/>
  <c r="AD679" i="6"/>
  <c r="AF679" i="6"/>
  <c r="AB680" i="6"/>
  <c r="AC680" i="6"/>
  <c r="AD680" i="6"/>
  <c r="AF680" i="6"/>
  <c r="AB681" i="6"/>
  <c r="AC681" i="6"/>
  <c r="AD681" i="6"/>
  <c r="AF681" i="6"/>
  <c r="AB682" i="6"/>
  <c r="AC682" i="6"/>
  <c r="AD682" i="6"/>
  <c r="AF682" i="6"/>
  <c r="AB683" i="6"/>
  <c r="AC683" i="6"/>
  <c r="AD683" i="6"/>
  <c r="AF683" i="6"/>
  <c r="AB684" i="6"/>
  <c r="AC684" i="6"/>
  <c r="AD684" i="6"/>
  <c r="AF684" i="6"/>
  <c r="AB685" i="6"/>
  <c r="AC685" i="6"/>
  <c r="AD685" i="6"/>
  <c r="AF685" i="6"/>
  <c r="AB686" i="6"/>
  <c r="AC686" i="6"/>
  <c r="AD686" i="6"/>
  <c r="AF686" i="6"/>
  <c r="AB687" i="6"/>
  <c r="AC687" i="6"/>
  <c r="AD687" i="6"/>
  <c r="AF687" i="6"/>
  <c r="AB688" i="6"/>
  <c r="AC688" i="6"/>
  <c r="AD688" i="6"/>
  <c r="AF688" i="6"/>
  <c r="AB689" i="6"/>
  <c r="AC689" i="6"/>
  <c r="AD689" i="6"/>
  <c r="AF689" i="6"/>
  <c r="AB690" i="6"/>
  <c r="AC690" i="6"/>
  <c r="AD690" i="6"/>
  <c r="AF690" i="6"/>
  <c r="AB691" i="6"/>
  <c r="AC691" i="6"/>
  <c r="AD691" i="6"/>
  <c r="AF691" i="6"/>
  <c r="AB692" i="6"/>
  <c r="AC692" i="6"/>
  <c r="AD692" i="6"/>
  <c r="AF692" i="6"/>
  <c r="AB693" i="6"/>
  <c r="AC693" i="6"/>
  <c r="AD693" i="6"/>
  <c r="AF693" i="6"/>
  <c r="AB694" i="6"/>
  <c r="AC694" i="6"/>
  <c r="AD694" i="6"/>
  <c r="AF694" i="6"/>
  <c r="AB695" i="6"/>
  <c r="AC695" i="6"/>
  <c r="AD695" i="6"/>
  <c r="AF695" i="6"/>
  <c r="AB696" i="6"/>
  <c r="AC696" i="6"/>
  <c r="AD696" i="6"/>
  <c r="AF696" i="6"/>
  <c r="AB697" i="6"/>
  <c r="AC697" i="6"/>
  <c r="AD697" i="6"/>
  <c r="AF697" i="6"/>
  <c r="AB698" i="6"/>
  <c r="AC698" i="6"/>
  <c r="AD698" i="6"/>
  <c r="AF698" i="6"/>
  <c r="AB699" i="6"/>
  <c r="AC699" i="6"/>
  <c r="AD699" i="6"/>
  <c r="AF699" i="6"/>
  <c r="AB700" i="6"/>
  <c r="AC700" i="6"/>
  <c r="AD700" i="6"/>
  <c r="AF700" i="6"/>
  <c r="AB701" i="6"/>
  <c r="AC701" i="6"/>
  <c r="AD701" i="6"/>
  <c r="AF701" i="6"/>
  <c r="AB702" i="6"/>
  <c r="AC702" i="6"/>
  <c r="AD702" i="6"/>
  <c r="AF702" i="6"/>
  <c r="AB703" i="6"/>
  <c r="AC703" i="6"/>
  <c r="AD703" i="6"/>
  <c r="AF703" i="6"/>
  <c r="AB704" i="6"/>
  <c r="AC704" i="6"/>
  <c r="AD704" i="6"/>
  <c r="AF704" i="6"/>
  <c r="AB705" i="6"/>
  <c r="AC705" i="6"/>
  <c r="AD705" i="6"/>
  <c r="AF705" i="6"/>
  <c r="AB706" i="6"/>
  <c r="AC706" i="6"/>
  <c r="AD706" i="6"/>
  <c r="AF706" i="6"/>
  <c r="AB707" i="6"/>
  <c r="AC707" i="6"/>
  <c r="AD707" i="6"/>
  <c r="AF707" i="6"/>
  <c r="AB708" i="6"/>
  <c r="AC708" i="6"/>
  <c r="AD708" i="6"/>
  <c r="AF708" i="6"/>
  <c r="AB709" i="6"/>
  <c r="AC709" i="6"/>
  <c r="AD709" i="6"/>
  <c r="AF709" i="6"/>
  <c r="AB710" i="6"/>
  <c r="AC710" i="6"/>
  <c r="AD710" i="6"/>
  <c r="AF710" i="6"/>
  <c r="AB711" i="6"/>
  <c r="AC711" i="6"/>
  <c r="AD711" i="6"/>
  <c r="AF711" i="6"/>
  <c r="AB712" i="6"/>
  <c r="AC712" i="6"/>
  <c r="AD712" i="6"/>
  <c r="AF712" i="6"/>
  <c r="AB713" i="6"/>
  <c r="AC713" i="6"/>
  <c r="AD713" i="6"/>
  <c r="AF713" i="6"/>
  <c r="AB714" i="6"/>
  <c r="AC714" i="6"/>
  <c r="AD714" i="6"/>
  <c r="AF714" i="6"/>
  <c r="AB715" i="6"/>
  <c r="AC715" i="6"/>
  <c r="AD715" i="6"/>
  <c r="AF715" i="6"/>
  <c r="AB716" i="6"/>
  <c r="AC716" i="6"/>
  <c r="AD716" i="6"/>
  <c r="AF716" i="6"/>
  <c r="AB717" i="6"/>
  <c r="AC717" i="6"/>
  <c r="AD717" i="6"/>
  <c r="AF717" i="6"/>
  <c r="AB718" i="6"/>
  <c r="AC718" i="6"/>
  <c r="AD718" i="6"/>
  <c r="AF718" i="6"/>
  <c r="AB719" i="6"/>
  <c r="AC719" i="6"/>
  <c r="AD719" i="6"/>
  <c r="AF719" i="6"/>
  <c r="AB720" i="6"/>
  <c r="AC720" i="6"/>
  <c r="AD720" i="6"/>
  <c r="AF720" i="6"/>
  <c r="AB721" i="6"/>
  <c r="AC721" i="6"/>
  <c r="AD721" i="6"/>
  <c r="AF721" i="6"/>
  <c r="AB722" i="6"/>
  <c r="AC722" i="6"/>
  <c r="AD722" i="6"/>
  <c r="AF722" i="6"/>
  <c r="AB723" i="6"/>
  <c r="AC723" i="6"/>
  <c r="AD723" i="6"/>
  <c r="AF723" i="6"/>
  <c r="AB724" i="6"/>
  <c r="AC724" i="6"/>
  <c r="AD724" i="6"/>
  <c r="AF724" i="6"/>
  <c r="AB725" i="6"/>
  <c r="AC725" i="6"/>
  <c r="AD725" i="6"/>
  <c r="AF725" i="6"/>
  <c r="AB726" i="6"/>
  <c r="AC726" i="6"/>
  <c r="AD726" i="6"/>
  <c r="AF726" i="6"/>
  <c r="AB727" i="6"/>
  <c r="AC727" i="6"/>
  <c r="AD727" i="6"/>
  <c r="AF727" i="6"/>
  <c r="AB728" i="6"/>
  <c r="AC728" i="6"/>
  <c r="AD728" i="6"/>
  <c r="AF728" i="6"/>
  <c r="AB729" i="6"/>
  <c r="AC729" i="6"/>
  <c r="AD729" i="6"/>
  <c r="AF729" i="6"/>
  <c r="AB730" i="6"/>
  <c r="AC730" i="6"/>
  <c r="AD730" i="6"/>
  <c r="AF730" i="6"/>
  <c r="AB731" i="6"/>
  <c r="AC731" i="6"/>
  <c r="AD731" i="6"/>
  <c r="AF731" i="6"/>
  <c r="AB732" i="6"/>
  <c r="AC732" i="6"/>
  <c r="AD732" i="6"/>
  <c r="AF732" i="6"/>
  <c r="AB733" i="6"/>
  <c r="AC733" i="6"/>
  <c r="AD733" i="6"/>
  <c r="AF733" i="6"/>
  <c r="AB734" i="6"/>
  <c r="AC734" i="6"/>
  <c r="AD734" i="6"/>
  <c r="AF734" i="6"/>
  <c r="AB735" i="6"/>
  <c r="AC735" i="6"/>
  <c r="AD735" i="6"/>
  <c r="AF735" i="6"/>
  <c r="AB736" i="6"/>
  <c r="AC736" i="6"/>
  <c r="AD736" i="6"/>
  <c r="AF736" i="6"/>
  <c r="AB737" i="6"/>
  <c r="AC737" i="6"/>
  <c r="AD737" i="6"/>
  <c r="AF737" i="6"/>
  <c r="AB738" i="6"/>
  <c r="AC738" i="6"/>
  <c r="AD738" i="6"/>
  <c r="AF738" i="6"/>
  <c r="AB739" i="6"/>
  <c r="AC739" i="6"/>
  <c r="AD739" i="6"/>
  <c r="AF739" i="6"/>
  <c r="AB740" i="6"/>
  <c r="AC740" i="6"/>
  <c r="AD740" i="6"/>
  <c r="AF740" i="6"/>
  <c r="AB741" i="6"/>
  <c r="AC741" i="6"/>
  <c r="AD741" i="6"/>
  <c r="AF741" i="6"/>
  <c r="AB742" i="6"/>
  <c r="AC742" i="6"/>
  <c r="AD742" i="6"/>
  <c r="AF742" i="6"/>
  <c r="AB743" i="6"/>
  <c r="AC743" i="6"/>
  <c r="AD743" i="6"/>
  <c r="AF743" i="6"/>
  <c r="AB744" i="6"/>
  <c r="AC744" i="6"/>
  <c r="AD744" i="6"/>
  <c r="AF744" i="6"/>
  <c r="AB745" i="6"/>
  <c r="AC745" i="6"/>
  <c r="AD745" i="6"/>
  <c r="AF745" i="6"/>
  <c r="AB746" i="6"/>
  <c r="AC746" i="6"/>
  <c r="AD746" i="6"/>
  <c r="AF746" i="6"/>
  <c r="AB747" i="6"/>
  <c r="AC747" i="6"/>
  <c r="AD747" i="6"/>
  <c r="AF747" i="6"/>
  <c r="AB748" i="6"/>
  <c r="AC748" i="6"/>
  <c r="AD748" i="6"/>
  <c r="AF748" i="6"/>
  <c r="AB749" i="6"/>
  <c r="AC749" i="6"/>
  <c r="AD749" i="6"/>
  <c r="AF749" i="6"/>
  <c r="AB750" i="6"/>
  <c r="AC750" i="6"/>
  <c r="AD750" i="6"/>
  <c r="AF750" i="6"/>
  <c r="AB751" i="6"/>
  <c r="AC751" i="6"/>
  <c r="AD751" i="6"/>
  <c r="AF751" i="6"/>
  <c r="AB752" i="6"/>
  <c r="AC752" i="6"/>
  <c r="AD752" i="6"/>
  <c r="AF752" i="6"/>
  <c r="AB753" i="6"/>
  <c r="AC753" i="6"/>
  <c r="AD753" i="6"/>
  <c r="AF753" i="6"/>
  <c r="AB754" i="6"/>
  <c r="AC754" i="6"/>
  <c r="AD754" i="6"/>
  <c r="AF754" i="6"/>
  <c r="AB755" i="6"/>
  <c r="AC755" i="6"/>
  <c r="AD755" i="6"/>
  <c r="AF755" i="6"/>
  <c r="AB756" i="6"/>
  <c r="AC756" i="6"/>
  <c r="AD756" i="6"/>
  <c r="AF756" i="6"/>
  <c r="AB757" i="6"/>
  <c r="AC757" i="6"/>
  <c r="AD757" i="6"/>
  <c r="AF757" i="6"/>
  <c r="AB758" i="6"/>
  <c r="AC758" i="6"/>
  <c r="AD758" i="6"/>
  <c r="AF758" i="6"/>
  <c r="AB759" i="6"/>
  <c r="AC759" i="6"/>
  <c r="AD759" i="6"/>
  <c r="AF759" i="6"/>
  <c r="AB760" i="6"/>
  <c r="AC760" i="6"/>
  <c r="AD760" i="6"/>
  <c r="AF760" i="6"/>
  <c r="AB761" i="6"/>
  <c r="AC761" i="6"/>
  <c r="AD761" i="6"/>
  <c r="AF761" i="6"/>
  <c r="AB762" i="6"/>
  <c r="AC762" i="6"/>
  <c r="AD762" i="6"/>
  <c r="AF762" i="6"/>
  <c r="AB763" i="6"/>
  <c r="AC763" i="6"/>
  <c r="AD763" i="6"/>
  <c r="AF763" i="6"/>
  <c r="AB764" i="6"/>
  <c r="AC764" i="6"/>
  <c r="AD764" i="6"/>
  <c r="AF764" i="6"/>
  <c r="AB765" i="6"/>
  <c r="AC765" i="6"/>
  <c r="AD765" i="6"/>
  <c r="AF765" i="6"/>
  <c r="AB766" i="6"/>
  <c r="AC766" i="6"/>
  <c r="AD766" i="6"/>
  <c r="AF766" i="6"/>
  <c r="AB767" i="6"/>
  <c r="AC767" i="6"/>
  <c r="AD767" i="6"/>
  <c r="AF767" i="6"/>
  <c r="AB768" i="6"/>
  <c r="AC768" i="6"/>
  <c r="AD768" i="6"/>
  <c r="AF768" i="6"/>
  <c r="AB769" i="6"/>
  <c r="AC769" i="6"/>
  <c r="AD769" i="6"/>
  <c r="AF769" i="6"/>
  <c r="AB770" i="6"/>
  <c r="AC770" i="6"/>
  <c r="AD770" i="6"/>
  <c r="AF770" i="6"/>
  <c r="AB771" i="6"/>
  <c r="AC771" i="6"/>
  <c r="AD771" i="6"/>
  <c r="AF771" i="6"/>
  <c r="AB772" i="6"/>
  <c r="AC772" i="6"/>
  <c r="AD772" i="6"/>
  <c r="AF772" i="6"/>
  <c r="AB773" i="6"/>
  <c r="AC773" i="6"/>
  <c r="AD773" i="6"/>
  <c r="AF773" i="6"/>
  <c r="AB774" i="6"/>
  <c r="AC774" i="6"/>
  <c r="AD774" i="6"/>
  <c r="AF774" i="6"/>
  <c r="AB775" i="6"/>
  <c r="AC775" i="6"/>
  <c r="AD775" i="6"/>
  <c r="AF775" i="6"/>
  <c r="AB776" i="6"/>
  <c r="AC776" i="6"/>
  <c r="AD776" i="6"/>
  <c r="AF776" i="6"/>
  <c r="AB777" i="6"/>
  <c r="AC777" i="6"/>
  <c r="AD777" i="6"/>
  <c r="AF777" i="6"/>
  <c r="AB778" i="6"/>
  <c r="AC778" i="6"/>
  <c r="AD778" i="6"/>
  <c r="AF778" i="6"/>
  <c r="AB779" i="6"/>
  <c r="AC779" i="6"/>
  <c r="AD779" i="6"/>
  <c r="AF779" i="6"/>
  <c r="AB780" i="6"/>
  <c r="AC780" i="6"/>
  <c r="AD780" i="6"/>
  <c r="AF780" i="6"/>
  <c r="AB781" i="6"/>
  <c r="AC781" i="6"/>
  <c r="AD781" i="6"/>
  <c r="AF781" i="6"/>
  <c r="AB782" i="6"/>
  <c r="AC782" i="6"/>
  <c r="AD782" i="6"/>
  <c r="AF782" i="6"/>
  <c r="AB783" i="6"/>
  <c r="AC783" i="6"/>
  <c r="AD783" i="6"/>
  <c r="AF783" i="6"/>
  <c r="AB784" i="6"/>
  <c r="AC784" i="6"/>
  <c r="AD784" i="6"/>
  <c r="AF784" i="6"/>
  <c r="AB785" i="6"/>
  <c r="AC785" i="6"/>
  <c r="AD785" i="6"/>
  <c r="AF785" i="6"/>
  <c r="AB786" i="6"/>
  <c r="AC786" i="6"/>
  <c r="AD786" i="6"/>
  <c r="AF786" i="6"/>
  <c r="AB787" i="6"/>
  <c r="AC787" i="6"/>
  <c r="AD787" i="6"/>
  <c r="AF787" i="6"/>
  <c r="AB788" i="6"/>
  <c r="AC788" i="6"/>
  <c r="AD788" i="6"/>
  <c r="AF788" i="6"/>
  <c r="AB789" i="6"/>
  <c r="AC789" i="6"/>
  <c r="AD789" i="6"/>
  <c r="AF789" i="6"/>
  <c r="AB790" i="6"/>
  <c r="AC790" i="6"/>
  <c r="AD790" i="6"/>
  <c r="AF790" i="6"/>
  <c r="AB791" i="6"/>
  <c r="AC791" i="6"/>
  <c r="AD791" i="6"/>
  <c r="AF791" i="6"/>
  <c r="AB792" i="6"/>
  <c r="AC792" i="6"/>
  <c r="AD792" i="6"/>
  <c r="AF792" i="6"/>
  <c r="AB793" i="6"/>
  <c r="AC793" i="6"/>
  <c r="AD793" i="6"/>
  <c r="AF793" i="6"/>
  <c r="AB794" i="6"/>
  <c r="AC794" i="6"/>
  <c r="AD794" i="6"/>
  <c r="AF794" i="6"/>
  <c r="AB795" i="6"/>
  <c r="AC795" i="6"/>
  <c r="AD795" i="6"/>
  <c r="AF795" i="6"/>
  <c r="AB796" i="6"/>
  <c r="AC796" i="6"/>
  <c r="AD796" i="6"/>
  <c r="AF796" i="6"/>
  <c r="AB797" i="6"/>
  <c r="AC797" i="6"/>
  <c r="AD797" i="6"/>
  <c r="AF797" i="6"/>
  <c r="AB798" i="6"/>
  <c r="AC798" i="6"/>
  <c r="AD798" i="6"/>
  <c r="AF798" i="6"/>
  <c r="AB799" i="6"/>
  <c r="AC799" i="6"/>
  <c r="AD799" i="6"/>
  <c r="AF799" i="6"/>
  <c r="AB800" i="6"/>
  <c r="AC800" i="6"/>
  <c r="AD800" i="6"/>
  <c r="AF800" i="6"/>
  <c r="AB801" i="6"/>
  <c r="AC801" i="6"/>
  <c r="AD801" i="6"/>
  <c r="AF801" i="6"/>
  <c r="AB802" i="6"/>
  <c r="AC802" i="6"/>
  <c r="AD802" i="6"/>
  <c r="AF802" i="6"/>
  <c r="AB803" i="6"/>
  <c r="AC803" i="6"/>
  <c r="AD803" i="6"/>
  <c r="AF803" i="6"/>
  <c r="AB804" i="6"/>
  <c r="AC804" i="6"/>
  <c r="AD804" i="6"/>
  <c r="AF804" i="6"/>
  <c r="AB805" i="6"/>
  <c r="AC805" i="6"/>
  <c r="AD805" i="6"/>
  <c r="AF805" i="6"/>
  <c r="AB806" i="6"/>
  <c r="AC806" i="6"/>
  <c r="AD806" i="6"/>
  <c r="AF806" i="6"/>
  <c r="AB807" i="6"/>
  <c r="AC807" i="6"/>
  <c r="AD807" i="6"/>
  <c r="AF807" i="6"/>
  <c r="AB808" i="6"/>
  <c r="AC808" i="6"/>
  <c r="AD808" i="6"/>
  <c r="AF808" i="6"/>
  <c r="AB809" i="6"/>
  <c r="AC809" i="6"/>
  <c r="AD809" i="6"/>
  <c r="AF809" i="6"/>
  <c r="AB810" i="6"/>
  <c r="AC810" i="6"/>
  <c r="AD810" i="6"/>
  <c r="AF810" i="6"/>
  <c r="AB811" i="6"/>
  <c r="AC811" i="6"/>
  <c r="AD811" i="6"/>
  <c r="AF811" i="6"/>
  <c r="AB812" i="6"/>
  <c r="AC812" i="6"/>
  <c r="AD812" i="6"/>
  <c r="AF812" i="6"/>
  <c r="AB813" i="6"/>
  <c r="AC813" i="6"/>
  <c r="AD813" i="6"/>
  <c r="AF813" i="6"/>
  <c r="AB814" i="6"/>
  <c r="AC814" i="6"/>
  <c r="AD814" i="6"/>
  <c r="AF814" i="6"/>
  <c r="AB815" i="6"/>
  <c r="AC815" i="6"/>
  <c r="AD815" i="6"/>
  <c r="AF815" i="6"/>
  <c r="AB816" i="6"/>
  <c r="AC816" i="6"/>
  <c r="AD816" i="6"/>
  <c r="AF816" i="6"/>
  <c r="AB817" i="6"/>
  <c r="AC817" i="6"/>
  <c r="AD817" i="6"/>
  <c r="AF817" i="6"/>
  <c r="AB818" i="6"/>
  <c r="AC818" i="6"/>
  <c r="AD818" i="6"/>
  <c r="AF818" i="6"/>
  <c r="AB819" i="6"/>
  <c r="AC819" i="6"/>
  <c r="AD819" i="6"/>
  <c r="AF819" i="6"/>
  <c r="AB820" i="6"/>
  <c r="AC820" i="6"/>
  <c r="AD820" i="6"/>
  <c r="AF820" i="6"/>
  <c r="AB821" i="6"/>
  <c r="AC821" i="6"/>
  <c r="AD821" i="6"/>
  <c r="AF821" i="6"/>
  <c r="AB822" i="6"/>
  <c r="AC822" i="6"/>
  <c r="AD822" i="6"/>
  <c r="AF822" i="6"/>
  <c r="AB823" i="6"/>
  <c r="AC823" i="6"/>
  <c r="AD823" i="6"/>
  <c r="AF823" i="6"/>
  <c r="AB824" i="6"/>
  <c r="AC824" i="6"/>
  <c r="AD824" i="6"/>
  <c r="AF824" i="6"/>
  <c r="AB825" i="6"/>
  <c r="AC825" i="6"/>
  <c r="AD825" i="6"/>
  <c r="AF825" i="6"/>
  <c r="AB826" i="6"/>
  <c r="AC826" i="6"/>
  <c r="AD826" i="6"/>
  <c r="AF826" i="6"/>
  <c r="AB827" i="6"/>
  <c r="AC827" i="6"/>
  <c r="AD827" i="6"/>
  <c r="AF827" i="6"/>
  <c r="AB828" i="6"/>
  <c r="AC828" i="6"/>
  <c r="AD828" i="6"/>
  <c r="AF828" i="6"/>
  <c r="AB829" i="6"/>
  <c r="AC829" i="6"/>
  <c r="AD829" i="6"/>
  <c r="AF829" i="6"/>
  <c r="AB830" i="6"/>
  <c r="AC830" i="6"/>
  <c r="AD830" i="6"/>
  <c r="AF830" i="6"/>
  <c r="AB831" i="6"/>
  <c r="AC831" i="6"/>
  <c r="AD831" i="6"/>
  <c r="AF831" i="6"/>
  <c r="AB832" i="6"/>
  <c r="AC832" i="6"/>
  <c r="AD832" i="6"/>
  <c r="AF832" i="6"/>
  <c r="AB833" i="6"/>
  <c r="AC833" i="6"/>
  <c r="AD833" i="6"/>
  <c r="AF833" i="6"/>
  <c r="AB834" i="6"/>
  <c r="AC834" i="6"/>
  <c r="AD834" i="6"/>
  <c r="AF834" i="6"/>
  <c r="AB835" i="6"/>
  <c r="AC835" i="6"/>
  <c r="AD835" i="6"/>
  <c r="AF835" i="6"/>
  <c r="AB836" i="6"/>
  <c r="AC836" i="6"/>
  <c r="AD836" i="6"/>
  <c r="AF836" i="6"/>
  <c r="AB837" i="6"/>
  <c r="AC837" i="6"/>
  <c r="AD837" i="6"/>
  <c r="AF837" i="6"/>
  <c r="AB838" i="6"/>
  <c r="AC838" i="6"/>
  <c r="AD838" i="6"/>
  <c r="AF838" i="6"/>
  <c r="AB839" i="6"/>
  <c r="AC839" i="6"/>
  <c r="AD839" i="6"/>
  <c r="AF839" i="6"/>
  <c r="AB840" i="6"/>
  <c r="AC840" i="6"/>
  <c r="AD840" i="6"/>
  <c r="AF840" i="6"/>
  <c r="AB841" i="6"/>
  <c r="AC841" i="6"/>
  <c r="AD841" i="6"/>
  <c r="AF841" i="6"/>
  <c r="AB842" i="6"/>
  <c r="AC842" i="6"/>
  <c r="AD842" i="6"/>
  <c r="AF842" i="6"/>
  <c r="AB843" i="6"/>
  <c r="AC843" i="6"/>
  <c r="AD843" i="6"/>
  <c r="AF843" i="6"/>
  <c r="AB844" i="6"/>
  <c r="AC844" i="6"/>
  <c r="AD844" i="6"/>
  <c r="AF844" i="6"/>
  <c r="AB845" i="6"/>
  <c r="AC845" i="6"/>
  <c r="AD845" i="6"/>
  <c r="AF845" i="6"/>
  <c r="AB846" i="6"/>
  <c r="AC846" i="6"/>
  <c r="AD846" i="6"/>
  <c r="AF846" i="6"/>
  <c r="AB847" i="6"/>
  <c r="AC847" i="6"/>
  <c r="AD847" i="6"/>
  <c r="AF847" i="6"/>
  <c r="AB848" i="6"/>
  <c r="AC848" i="6"/>
  <c r="AD848" i="6"/>
  <c r="AF848" i="6"/>
  <c r="AB849" i="6"/>
  <c r="AC849" i="6"/>
  <c r="AD849" i="6"/>
  <c r="AF849" i="6"/>
  <c r="AB850" i="6"/>
  <c r="AC850" i="6"/>
  <c r="AD850" i="6"/>
  <c r="AF850" i="6"/>
  <c r="AB851" i="6"/>
  <c r="AC851" i="6"/>
  <c r="AD851" i="6"/>
  <c r="AF851" i="6"/>
  <c r="AB852" i="6"/>
  <c r="AC852" i="6"/>
  <c r="AD852" i="6"/>
  <c r="AF852" i="6"/>
  <c r="AB853" i="6"/>
  <c r="AC853" i="6"/>
  <c r="AD853" i="6"/>
  <c r="AF853" i="6"/>
  <c r="AB854" i="6"/>
  <c r="AC854" i="6"/>
  <c r="AD854" i="6"/>
  <c r="AF854" i="6"/>
  <c r="AB855" i="6"/>
  <c r="AC855" i="6"/>
  <c r="AD855" i="6"/>
  <c r="AF855" i="6"/>
  <c r="AB856" i="6"/>
  <c r="AC856" i="6"/>
  <c r="AD856" i="6"/>
  <c r="AF856" i="6"/>
  <c r="AB857" i="6"/>
  <c r="AC857" i="6"/>
  <c r="AD857" i="6"/>
  <c r="AF857" i="6"/>
  <c r="AB858" i="6"/>
  <c r="AC858" i="6"/>
  <c r="AD858" i="6"/>
  <c r="AF858" i="6"/>
  <c r="AB859" i="6"/>
  <c r="AC859" i="6"/>
  <c r="AD859" i="6"/>
  <c r="AF859" i="6"/>
  <c r="AB860" i="6"/>
  <c r="AC860" i="6"/>
  <c r="AD860" i="6"/>
  <c r="AF860" i="6"/>
  <c r="AB861" i="6"/>
  <c r="AC861" i="6"/>
  <c r="AD861" i="6"/>
  <c r="AF861" i="6"/>
  <c r="AB862" i="6"/>
  <c r="AC862" i="6"/>
  <c r="AD862" i="6"/>
  <c r="AF862" i="6"/>
  <c r="AB863" i="6"/>
  <c r="AC863" i="6"/>
  <c r="AD863" i="6"/>
  <c r="AF863" i="6"/>
  <c r="AB864" i="6"/>
  <c r="AC864" i="6"/>
  <c r="AD864" i="6"/>
  <c r="AF864" i="6"/>
  <c r="AB865" i="6"/>
  <c r="AC865" i="6"/>
  <c r="AD865" i="6"/>
  <c r="AF865" i="6"/>
  <c r="AB866" i="6"/>
  <c r="AC866" i="6"/>
  <c r="AD866" i="6"/>
  <c r="AF866" i="6"/>
  <c r="AB867" i="6"/>
  <c r="AC867" i="6"/>
  <c r="AD867" i="6"/>
  <c r="AF867" i="6"/>
  <c r="AB868" i="6"/>
  <c r="AC868" i="6"/>
  <c r="AD868" i="6"/>
  <c r="AF868" i="6"/>
  <c r="AB869" i="6"/>
  <c r="AC869" i="6"/>
  <c r="AD869" i="6"/>
  <c r="AF869" i="6"/>
  <c r="AB870" i="6"/>
  <c r="AC870" i="6"/>
  <c r="AD870" i="6"/>
  <c r="AF870" i="6"/>
  <c r="AB871" i="6"/>
  <c r="AC871" i="6"/>
  <c r="AD871" i="6"/>
  <c r="AF871" i="6"/>
  <c r="AB872" i="6"/>
  <c r="AC872" i="6"/>
  <c r="AD872" i="6"/>
  <c r="AF872" i="6"/>
  <c r="AB873" i="6"/>
  <c r="AC873" i="6"/>
  <c r="AD873" i="6"/>
  <c r="AF873" i="6"/>
  <c r="AB874" i="6"/>
  <c r="AC874" i="6"/>
  <c r="AD874" i="6"/>
  <c r="AF874" i="6"/>
  <c r="AB875" i="6"/>
  <c r="AC875" i="6"/>
  <c r="AD875" i="6"/>
  <c r="AF875" i="6"/>
  <c r="AB876" i="6"/>
  <c r="AC876" i="6"/>
  <c r="AD876" i="6"/>
  <c r="AF876" i="6"/>
  <c r="AB877" i="6"/>
  <c r="AC877" i="6"/>
  <c r="AD877" i="6"/>
  <c r="AF877" i="6"/>
  <c r="AB878" i="6"/>
  <c r="AC878" i="6"/>
  <c r="AD878" i="6"/>
  <c r="AF878" i="6"/>
  <c r="AB879" i="6"/>
  <c r="AC879" i="6"/>
  <c r="AD879" i="6"/>
  <c r="AF879" i="6"/>
  <c r="AB880" i="6"/>
  <c r="AC880" i="6"/>
  <c r="AD880" i="6"/>
  <c r="AF880" i="6"/>
  <c r="AB881" i="6"/>
  <c r="AC881" i="6"/>
  <c r="AD881" i="6"/>
  <c r="AF881" i="6"/>
  <c r="AB882" i="6"/>
  <c r="AC882" i="6"/>
  <c r="AD882" i="6"/>
  <c r="AF882" i="6"/>
  <c r="AB883" i="6"/>
  <c r="AC883" i="6"/>
  <c r="AD883" i="6"/>
  <c r="AF883" i="6"/>
  <c r="AB884" i="6"/>
  <c r="AC884" i="6"/>
  <c r="AD884" i="6"/>
  <c r="AF884" i="6"/>
  <c r="AB885" i="6"/>
  <c r="AC885" i="6"/>
  <c r="AD885" i="6"/>
  <c r="AF885" i="6"/>
  <c r="AB886" i="6"/>
  <c r="AC886" i="6"/>
  <c r="AD886" i="6"/>
  <c r="AF886" i="6"/>
  <c r="AB887" i="6"/>
  <c r="AC887" i="6"/>
  <c r="AD887" i="6"/>
  <c r="AF887" i="6"/>
  <c r="AB888" i="6"/>
  <c r="AC888" i="6"/>
  <c r="AD888" i="6"/>
  <c r="AF888" i="6"/>
  <c r="AB889" i="6"/>
  <c r="AC889" i="6"/>
  <c r="AD889" i="6"/>
  <c r="AF889" i="6"/>
  <c r="AB890" i="6"/>
  <c r="AC890" i="6"/>
  <c r="AD890" i="6"/>
  <c r="AF890" i="6"/>
  <c r="AB891" i="6"/>
  <c r="AC891" i="6"/>
  <c r="AD891" i="6"/>
  <c r="AF891" i="6"/>
  <c r="AB892" i="6"/>
  <c r="AC892" i="6"/>
  <c r="AD892" i="6"/>
  <c r="AF892" i="6"/>
  <c r="AB893" i="6"/>
  <c r="AC893" i="6"/>
  <c r="AD893" i="6"/>
  <c r="AF893" i="6"/>
  <c r="AB894" i="6"/>
  <c r="AC894" i="6"/>
  <c r="AD894" i="6"/>
  <c r="AF894" i="6"/>
  <c r="AB895" i="6"/>
  <c r="AC895" i="6"/>
  <c r="AD895" i="6"/>
  <c r="AF895" i="6"/>
  <c r="AB896" i="6"/>
  <c r="AC896" i="6"/>
  <c r="AD896" i="6"/>
  <c r="AF896" i="6"/>
  <c r="AB897" i="6"/>
  <c r="AC897" i="6"/>
  <c r="AD897" i="6"/>
  <c r="AF897" i="6"/>
  <c r="AB898" i="6"/>
  <c r="AC898" i="6"/>
  <c r="AD898" i="6"/>
  <c r="AF898" i="6"/>
  <c r="AB899" i="6"/>
  <c r="AC899" i="6"/>
  <c r="AD899" i="6"/>
  <c r="AF899" i="6"/>
  <c r="AB900" i="6"/>
  <c r="AC900" i="6"/>
  <c r="AD900" i="6"/>
  <c r="AF900" i="6"/>
  <c r="AB901" i="6"/>
  <c r="AC901" i="6"/>
  <c r="AD901" i="6"/>
  <c r="AF901" i="6"/>
  <c r="AB902" i="6"/>
  <c r="AC902" i="6"/>
  <c r="AD902" i="6"/>
  <c r="AF902" i="6"/>
  <c r="AB903" i="6"/>
  <c r="AC903" i="6"/>
  <c r="AD903" i="6"/>
  <c r="AF903" i="6"/>
  <c r="AB904" i="6"/>
  <c r="AC904" i="6"/>
  <c r="AD904" i="6"/>
  <c r="AF904" i="6"/>
  <c r="AB905" i="6"/>
  <c r="AC905" i="6"/>
  <c r="AD905" i="6"/>
  <c r="AF905" i="6"/>
  <c r="AB906" i="6"/>
  <c r="AC906" i="6"/>
  <c r="AD906" i="6"/>
  <c r="AF906" i="6"/>
  <c r="AB907" i="6"/>
  <c r="AC907" i="6"/>
  <c r="AD907" i="6"/>
  <c r="AF907" i="6"/>
  <c r="AB908" i="6"/>
  <c r="AC908" i="6"/>
  <c r="AD908" i="6"/>
  <c r="AF908" i="6"/>
  <c r="AB909" i="6"/>
  <c r="AC909" i="6"/>
  <c r="AD909" i="6"/>
  <c r="AF909" i="6"/>
  <c r="AB910" i="6"/>
  <c r="AC910" i="6"/>
  <c r="AD910" i="6"/>
  <c r="AF910" i="6"/>
  <c r="AB911" i="6"/>
  <c r="AC911" i="6"/>
  <c r="AD911" i="6"/>
  <c r="AF911" i="6"/>
  <c r="AB912" i="6"/>
  <c r="AC912" i="6"/>
  <c r="AD912" i="6"/>
  <c r="AF912" i="6"/>
  <c r="AB913" i="6"/>
  <c r="AC913" i="6"/>
  <c r="AD913" i="6"/>
  <c r="AF913" i="6"/>
  <c r="AB914" i="6"/>
  <c r="AC914" i="6"/>
  <c r="AD914" i="6"/>
  <c r="AF914" i="6"/>
  <c r="AB915" i="6"/>
  <c r="AC915" i="6"/>
  <c r="AD915" i="6"/>
  <c r="AF915" i="6"/>
  <c r="AB916" i="6"/>
  <c r="AC916" i="6"/>
  <c r="AD916" i="6"/>
  <c r="AF916" i="6"/>
  <c r="AB917" i="6"/>
  <c r="AC917" i="6"/>
  <c r="AD917" i="6"/>
  <c r="AF917" i="6"/>
  <c r="AB918" i="6"/>
  <c r="AC918" i="6"/>
  <c r="AD918" i="6"/>
  <c r="AF918" i="6"/>
  <c r="AB919" i="6"/>
  <c r="AC919" i="6"/>
  <c r="AD919" i="6"/>
  <c r="AF919" i="6"/>
  <c r="AB920" i="6"/>
  <c r="AC920" i="6"/>
  <c r="AD920" i="6"/>
  <c r="AF920" i="6"/>
  <c r="AB921" i="6"/>
  <c r="AC921" i="6"/>
  <c r="AD921" i="6"/>
  <c r="AF921" i="6"/>
  <c r="AB922" i="6"/>
  <c r="AC922" i="6"/>
  <c r="AD922" i="6"/>
  <c r="AF922" i="6"/>
  <c r="AB923" i="6"/>
  <c r="AC923" i="6"/>
  <c r="AD923" i="6"/>
  <c r="AF923" i="6"/>
  <c r="AB924" i="6"/>
  <c r="AC924" i="6"/>
  <c r="AD924" i="6"/>
  <c r="AF924" i="6"/>
  <c r="AB925" i="6"/>
  <c r="AC925" i="6"/>
  <c r="AD925" i="6"/>
  <c r="AF925" i="6"/>
  <c r="AB926" i="6"/>
  <c r="AC926" i="6"/>
  <c r="AD926" i="6"/>
  <c r="AF926" i="6"/>
  <c r="AB927" i="6"/>
  <c r="AC927" i="6"/>
  <c r="AD927" i="6"/>
  <c r="AF927" i="6"/>
  <c r="AB928" i="6"/>
  <c r="AC928" i="6"/>
  <c r="AD928" i="6"/>
  <c r="AF928" i="6"/>
  <c r="AB929" i="6"/>
  <c r="AC929" i="6"/>
  <c r="AD929" i="6"/>
  <c r="AF929" i="6"/>
  <c r="AB930" i="6"/>
  <c r="AC930" i="6"/>
  <c r="AD930" i="6"/>
  <c r="AF930" i="6"/>
  <c r="AB931" i="6"/>
  <c r="AC931" i="6"/>
  <c r="AD931" i="6"/>
  <c r="AF931" i="6"/>
  <c r="AB932" i="6"/>
  <c r="AC932" i="6"/>
  <c r="AD932" i="6"/>
  <c r="AF932" i="6"/>
  <c r="AB933" i="6"/>
  <c r="AC933" i="6"/>
  <c r="AD933" i="6"/>
  <c r="AF933" i="6"/>
  <c r="AB934" i="6"/>
  <c r="AC934" i="6"/>
  <c r="AD934" i="6"/>
  <c r="AF934" i="6"/>
  <c r="AB935" i="6"/>
  <c r="AC935" i="6"/>
  <c r="AD935" i="6"/>
  <c r="AF935" i="6"/>
  <c r="AB936" i="6"/>
  <c r="AC936" i="6"/>
  <c r="AD936" i="6"/>
  <c r="AF936" i="6"/>
  <c r="AB937" i="6"/>
  <c r="AC937" i="6"/>
  <c r="AD937" i="6"/>
  <c r="AF937" i="6"/>
  <c r="AB938" i="6"/>
  <c r="AC938" i="6"/>
  <c r="AD938" i="6"/>
  <c r="AF938" i="6"/>
  <c r="AB939" i="6"/>
  <c r="AC939" i="6"/>
  <c r="AD939" i="6"/>
  <c r="AF939" i="6"/>
  <c r="AB940" i="6"/>
  <c r="AC940" i="6"/>
  <c r="AD940" i="6"/>
  <c r="AF940" i="6"/>
  <c r="AB941" i="6"/>
  <c r="AC941" i="6"/>
  <c r="AD941" i="6"/>
  <c r="AF941" i="6"/>
  <c r="AB942" i="6"/>
  <c r="AC942" i="6"/>
  <c r="AD942" i="6"/>
  <c r="AF942" i="6"/>
  <c r="AB943" i="6"/>
  <c r="AC943" i="6"/>
  <c r="AD943" i="6"/>
  <c r="AF943" i="6"/>
  <c r="AB944" i="6"/>
  <c r="AC944" i="6"/>
  <c r="AD944" i="6"/>
  <c r="AF944" i="6"/>
  <c r="AB945" i="6"/>
  <c r="AC945" i="6"/>
  <c r="AD945" i="6"/>
  <c r="AF945" i="6"/>
  <c r="AB946" i="6"/>
  <c r="AC946" i="6"/>
  <c r="AD946" i="6"/>
  <c r="AF946" i="6"/>
  <c r="AB947" i="6"/>
  <c r="AC947" i="6"/>
  <c r="AD947" i="6"/>
  <c r="AF947" i="6"/>
  <c r="AB948" i="6"/>
  <c r="AC948" i="6"/>
  <c r="AD948" i="6"/>
  <c r="AF948" i="6"/>
  <c r="AB949" i="6"/>
  <c r="AC949" i="6"/>
  <c r="AD949" i="6"/>
  <c r="AF949" i="6"/>
  <c r="AB950" i="6"/>
  <c r="AC950" i="6"/>
  <c r="AD950" i="6"/>
  <c r="AF950" i="6"/>
  <c r="AB951" i="6"/>
  <c r="AC951" i="6"/>
  <c r="AD951" i="6"/>
  <c r="AF951" i="6"/>
  <c r="AB952" i="6"/>
  <c r="AC952" i="6"/>
  <c r="AD952" i="6"/>
  <c r="AF952" i="6"/>
  <c r="AB953" i="6"/>
  <c r="AC953" i="6"/>
  <c r="AD953" i="6"/>
  <c r="AF953" i="6"/>
  <c r="AB954" i="6"/>
  <c r="AC954" i="6"/>
  <c r="AD954" i="6"/>
  <c r="AF954" i="6"/>
  <c r="AB955" i="6"/>
  <c r="AC955" i="6"/>
  <c r="AD955" i="6"/>
  <c r="AF955" i="6"/>
  <c r="AB956" i="6"/>
  <c r="AC956" i="6"/>
  <c r="AD956" i="6"/>
  <c r="AF956" i="6"/>
  <c r="AB957" i="6"/>
  <c r="AC957" i="6"/>
  <c r="AD957" i="6"/>
  <c r="AF957" i="6"/>
  <c r="AB958" i="6"/>
  <c r="AC958" i="6"/>
  <c r="AD958" i="6"/>
  <c r="AF958" i="6"/>
  <c r="AB959" i="6"/>
  <c r="AC959" i="6"/>
  <c r="AD959" i="6"/>
  <c r="AF959" i="6"/>
  <c r="AB960" i="6"/>
  <c r="AC960" i="6"/>
  <c r="AD960" i="6"/>
  <c r="AF960" i="6"/>
  <c r="AB961" i="6"/>
  <c r="AC961" i="6"/>
  <c r="AD961" i="6"/>
  <c r="AF961" i="6"/>
  <c r="AB962" i="6"/>
  <c r="AC962" i="6"/>
  <c r="AD962" i="6"/>
  <c r="AF962" i="6"/>
  <c r="AB963" i="6"/>
  <c r="AC963" i="6"/>
  <c r="AD963" i="6"/>
  <c r="AF963" i="6"/>
  <c r="AB964" i="6"/>
  <c r="AC964" i="6"/>
  <c r="AD964" i="6"/>
  <c r="AF964" i="6"/>
  <c r="AB965" i="6"/>
  <c r="AC965" i="6"/>
  <c r="AD965" i="6"/>
  <c r="AF965" i="6"/>
  <c r="AB966" i="6"/>
  <c r="AC966" i="6"/>
  <c r="AD966" i="6"/>
  <c r="AF966" i="6"/>
  <c r="AB967" i="6"/>
  <c r="AC967" i="6"/>
  <c r="AD967" i="6"/>
  <c r="AF967" i="6"/>
  <c r="AB968" i="6"/>
  <c r="AC968" i="6"/>
  <c r="AD968" i="6"/>
  <c r="AF968" i="6"/>
  <c r="AB969" i="6"/>
  <c r="AC969" i="6"/>
  <c r="AD969" i="6"/>
  <c r="AF969" i="6"/>
  <c r="AB970" i="6"/>
  <c r="AC970" i="6"/>
  <c r="AD970" i="6"/>
  <c r="AF970" i="6"/>
  <c r="AB971" i="6"/>
  <c r="AC971" i="6"/>
  <c r="AD971" i="6"/>
  <c r="AF971" i="6"/>
  <c r="AB972" i="6"/>
  <c r="AC972" i="6"/>
  <c r="AD972" i="6"/>
  <c r="AF972" i="6"/>
  <c r="AB973" i="6"/>
  <c r="AC973" i="6"/>
  <c r="AD973" i="6"/>
  <c r="AF973" i="6"/>
  <c r="AB974" i="6"/>
  <c r="AC974" i="6"/>
  <c r="AD974" i="6"/>
  <c r="AF974" i="6"/>
  <c r="AB975" i="6"/>
  <c r="AC975" i="6"/>
  <c r="AD975" i="6"/>
  <c r="AF975" i="6"/>
  <c r="AB976" i="6"/>
  <c r="AC976" i="6"/>
  <c r="AD976" i="6"/>
  <c r="AF976" i="6"/>
  <c r="AB977" i="6"/>
  <c r="AC977" i="6"/>
  <c r="AD977" i="6"/>
  <c r="AF977" i="6"/>
  <c r="AB978" i="6"/>
  <c r="AC978" i="6"/>
  <c r="AD978" i="6"/>
  <c r="AF978" i="6"/>
  <c r="AB979" i="6"/>
  <c r="AC979" i="6"/>
  <c r="AD979" i="6"/>
  <c r="AF979" i="6"/>
  <c r="AB980" i="6"/>
  <c r="AC980" i="6"/>
  <c r="AD980" i="6"/>
  <c r="AF980" i="6"/>
  <c r="AB981" i="6"/>
  <c r="AC981" i="6"/>
  <c r="AD981" i="6"/>
  <c r="AF981" i="6"/>
  <c r="AB982" i="6"/>
  <c r="AC982" i="6"/>
  <c r="AD982" i="6"/>
  <c r="AF982" i="6"/>
  <c r="AB983" i="6"/>
  <c r="AC983" i="6"/>
  <c r="AD983" i="6"/>
  <c r="AF983" i="6"/>
  <c r="AB984" i="6"/>
  <c r="AC984" i="6"/>
  <c r="AD984" i="6"/>
  <c r="AF984" i="6"/>
  <c r="AB985" i="6"/>
  <c r="AC985" i="6"/>
  <c r="AD985" i="6"/>
  <c r="AF985" i="6"/>
  <c r="AB986" i="6"/>
  <c r="AC986" i="6"/>
  <c r="AD986" i="6"/>
  <c r="AF986" i="6"/>
  <c r="AB987" i="6"/>
  <c r="AC987" i="6"/>
  <c r="AD987" i="6"/>
  <c r="AF987" i="6"/>
  <c r="AB988" i="6"/>
  <c r="AC988" i="6"/>
  <c r="AD988" i="6"/>
  <c r="AF988" i="6"/>
  <c r="AB989" i="6"/>
  <c r="AC989" i="6"/>
  <c r="AD989" i="6"/>
  <c r="AF989" i="6"/>
  <c r="AB990" i="6"/>
  <c r="AC990" i="6"/>
  <c r="AD990" i="6"/>
  <c r="AF990" i="6"/>
  <c r="AB991" i="6"/>
  <c r="AC991" i="6"/>
  <c r="AD991" i="6"/>
  <c r="AF991" i="6"/>
  <c r="AB992" i="6"/>
  <c r="AC992" i="6"/>
  <c r="AD992" i="6"/>
  <c r="AF992" i="6"/>
  <c r="AB993" i="6"/>
  <c r="AC993" i="6"/>
  <c r="AD993" i="6"/>
  <c r="AF993" i="6"/>
  <c r="AB994" i="6"/>
  <c r="AC994" i="6"/>
  <c r="AD994" i="6"/>
  <c r="AF994" i="6"/>
  <c r="AB995" i="6"/>
  <c r="AC995" i="6"/>
  <c r="AD995" i="6"/>
  <c r="AF995" i="6"/>
  <c r="AB996" i="6"/>
  <c r="AC996" i="6"/>
  <c r="AD996" i="6"/>
  <c r="AF996" i="6"/>
  <c r="AB997" i="6"/>
  <c r="AC997" i="6"/>
  <c r="AD997" i="6"/>
  <c r="AF997" i="6"/>
  <c r="AB998" i="6"/>
  <c r="AC998" i="6"/>
  <c r="AD998" i="6"/>
  <c r="AF998" i="6"/>
  <c r="AB999" i="6"/>
  <c r="AC999" i="6"/>
  <c r="AD999" i="6"/>
  <c r="AF999" i="6"/>
  <c r="AB1000" i="6"/>
  <c r="AC1000" i="6"/>
  <c r="AD1000" i="6"/>
  <c r="AF1000" i="6"/>
  <c r="AB1001" i="6"/>
  <c r="AC1001" i="6"/>
  <c r="AD1001" i="6"/>
  <c r="AF1001" i="6"/>
  <c r="AB1002" i="6"/>
  <c r="AC1002" i="6"/>
  <c r="AD1002" i="6"/>
  <c r="AF1002" i="6"/>
  <c r="AB1003" i="6"/>
  <c r="AC1003" i="6"/>
  <c r="AD1003" i="6"/>
  <c r="AF1003" i="6"/>
  <c r="AB1004" i="6"/>
  <c r="AC1004" i="6"/>
  <c r="AD1004" i="6"/>
  <c r="AF1004" i="6"/>
  <c r="AB1005" i="6"/>
  <c r="AC1005" i="6"/>
  <c r="AD1005" i="6"/>
  <c r="AF1005" i="6"/>
  <c r="AB1006" i="6"/>
  <c r="AC1006" i="6"/>
  <c r="AD1006" i="6"/>
  <c r="AF1006" i="6"/>
  <c r="AB1007" i="6"/>
  <c r="AC1007" i="6"/>
  <c r="AD1007" i="6"/>
  <c r="AF1007" i="6"/>
  <c r="AB1008" i="6"/>
  <c r="AC1008" i="6"/>
  <c r="AD1008" i="6"/>
  <c r="AF1008" i="6"/>
  <c r="AB1009" i="6"/>
  <c r="AC1009" i="6"/>
  <c r="AD1009" i="6"/>
  <c r="AF1009" i="6"/>
  <c r="AB1010" i="6"/>
  <c r="AC1010" i="6"/>
  <c r="AD1010" i="6"/>
  <c r="AF1010" i="6"/>
  <c r="AB1011" i="6"/>
  <c r="AC1011" i="6"/>
  <c r="AD1011" i="6"/>
  <c r="AF1011" i="6"/>
  <c r="AB1012" i="6"/>
  <c r="AC1012" i="6"/>
  <c r="AD1012" i="6"/>
  <c r="AF1012" i="6"/>
  <c r="AB1013" i="6"/>
  <c r="AC1013" i="6"/>
  <c r="AD1013" i="6"/>
  <c r="AF1013" i="6"/>
  <c r="AB1014" i="6"/>
  <c r="AC1014" i="6"/>
  <c r="AD1014" i="6"/>
  <c r="AF1014" i="6"/>
  <c r="AB1015" i="6"/>
  <c r="AC1015" i="6"/>
  <c r="AD1015" i="6"/>
  <c r="AF1015" i="6"/>
  <c r="AB1016" i="6"/>
  <c r="AC1016" i="6"/>
  <c r="AD1016" i="6"/>
  <c r="AF1016" i="6"/>
  <c r="AB1017" i="6"/>
  <c r="AC1017" i="6"/>
  <c r="AD1017" i="6"/>
  <c r="AF1017" i="6"/>
  <c r="AB1018" i="6"/>
  <c r="AC1018" i="6"/>
  <c r="AD1018" i="6"/>
  <c r="AF1018" i="6"/>
  <c r="AB1019" i="6"/>
  <c r="AC1019" i="6"/>
  <c r="AD1019" i="6"/>
  <c r="AF1019" i="6"/>
  <c r="AB1020" i="6"/>
  <c r="AC1020" i="6"/>
  <c r="AD1020" i="6"/>
  <c r="AF1020" i="6"/>
  <c r="AB1021" i="6"/>
  <c r="AC1021" i="6"/>
  <c r="AD1021" i="6"/>
  <c r="AF1021" i="6"/>
  <c r="AB1022" i="6"/>
  <c r="AC1022" i="6"/>
  <c r="AD1022" i="6"/>
  <c r="AF1022" i="6"/>
  <c r="AB1023" i="6"/>
  <c r="AC1023" i="6"/>
  <c r="AD1023" i="6"/>
  <c r="AF1023" i="6"/>
  <c r="AB1024" i="6"/>
  <c r="AC1024" i="6"/>
  <c r="AD1024" i="6"/>
  <c r="AF1024" i="6"/>
  <c r="AB1025" i="6"/>
  <c r="AC1025" i="6"/>
  <c r="AD1025" i="6"/>
  <c r="AF1025" i="6"/>
  <c r="AB1026" i="6"/>
  <c r="AC1026" i="6"/>
  <c r="AD1026" i="6"/>
  <c r="AF1026" i="6"/>
  <c r="AB1027" i="6"/>
  <c r="AC1027" i="6"/>
  <c r="AD1027" i="6"/>
  <c r="AF1027" i="6"/>
  <c r="AB1028" i="6"/>
  <c r="AC1028" i="6"/>
  <c r="AD1028" i="6"/>
  <c r="AF1028" i="6"/>
  <c r="AB1029" i="6"/>
  <c r="AC1029" i="6"/>
  <c r="AD1029" i="6"/>
  <c r="AF1029" i="6"/>
  <c r="AB1030" i="6"/>
  <c r="AC1030" i="6"/>
  <c r="AD1030" i="6"/>
  <c r="AF1030" i="6"/>
  <c r="AB1031" i="6"/>
  <c r="AC1031" i="6"/>
  <c r="AD1031" i="6"/>
  <c r="AF1031" i="6"/>
  <c r="AB1032" i="6"/>
  <c r="AC1032" i="6"/>
  <c r="AD1032" i="6"/>
  <c r="AF1032" i="6"/>
  <c r="AB1033" i="6"/>
  <c r="AC1033" i="6"/>
  <c r="AD1033" i="6"/>
  <c r="AF1033" i="6"/>
  <c r="AB1034" i="6"/>
  <c r="AC1034" i="6"/>
  <c r="AD1034" i="6"/>
  <c r="AF1034" i="6"/>
  <c r="AB1035" i="6"/>
  <c r="AC1035" i="6"/>
  <c r="AD1035" i="6"/>
  <c r="AF1035" i="6"/>
  <c r="AB1036" i="6"/>
  <c r="AC1036" i="6"/>
  <c r="AD1036" i="6"/>
  <c r="AF1036" i="6"/>
  <c r="AB1037" i="6"/>
  <c r="AC1037" i="6"/>
  <c r="AD1037" i="6"/>
  <c r="AF1037" i="6"/>
  <c r="AB1038" i="6"/>
  <c r="AC1038" i="6"/>
  <c r="AD1038" i="6"/>
  <c r="AF1038" i="6"/>
  <c r="AB1039" i="6"/>
  <c r="AC1039" i="6"/>
  <c r="AD1039" i="6"/>
  <c r="AF1039" i="6"/>
  <c r="AB1040" i="6"/>
  <c r="AC1040" i="6"/>
  <c r="AD1040" i="6"/>
  <c r="AF1040" i="6"/>
  <c r="AB1041" i="6"/>
  <c r="AC1041" i="6"/>
  <c r="AD1041" i="6"/>
  <c r="AF1041" i="6"/>
  <c r="AB1042" i="6"/>
  <c r="AC1042" i="6"/>
  <c r="AD1042" i="6"/>
  <c r="AF1042" i="6"/>
  <c r="AB1043" i="6"/>
  <c r="AC1043" i="6"/>
  <c r="AD1043" i="6"/>
  <c r="AF1043" i="6"/>
  <c r="AB1044" i="6"/>
  <c r="AC1044" i="6"/>
  <c r="AD1044" i="6"/>
  <c r="AF1044" i="6"/>
  <c r="AB1045" i="6"/>
  <c r="AC1045" i="6"/>
  <c r="AD1045" i="6"/>
  <c r="AF1045" i="6"/>
  <c r="AB1046" i="6"/>
  <c r="AC1046" i="6"/>
  <c r="AD1046" i="6"/>
  <c r="AF1046" i="6"/>
  <c r="AB1047" i="6"/>
  <c r="AC1047" i="6"/>
  <c r="AD1047" i="6"/>
  <c r="AF1047" i="6"/>
  <c r="AB1048" i="6"/>
  <c r="AC1048" i="6"/>
  <c r="AD1048" i="6"/>
  <c r="AF1048" i="6"/>
  <c r="AB1049" i="6"/>
  <c r="AC1049" i="6"/>
  <c r="AD1049" i="6"/>
  <c r="AF1049" i="6"/>
  <c r="AB1050" i="6"/>
  <c r="AC1050" i="6"/>
  <c r="AD1050" i="6"/>
  <c r="AF1050" i="6"/>
  <c r="AB1051" i="6"/>
  <c r="AC1051" i="6"/>
  <c r="AD1051" i="6"/>
  <c r="AF1051" i="6"/>
  <c r="AB1052" i="6"/>
  <c r="AC1052" i="6"/>
  <c r="AD1052" i="6"/>
  <c r="AF1052" i="6"/>
  <c r="AB1053" i="6"/>
  <c r="AC1053" i="6"/>
  <c r="AD1053" i="6"/>
  <c r="AF1053" i="6"/>
  <c r="AB1054" i="6"/>
  <c r="AC1054" i="6"/>
  <c r="AD1054" i="6"/>
  <c r="AF1054" i="6"/>
  <c r="AB1055" i="6"/>
  <c r="AC1055" i="6"/>
  <c r="AD1055" i="6"/>
  <c r="AF1055" i="6"/>
  <c r="AB1056" i="6"/>
  <c r="AC1056" i="6"/>
  <c r="AD1056" i="6"/>
  <c r="AF1056" i="6"/>
  <c r="AB1057" i="6"/>
  <c r="AC1057" i="6"/>
  <c r="AD1057" i="6"/>
  <c r="AF1057" i="6"/>
  <c r="AB1058" i="6"/>
  <c r="AC1058" i="6"/>
  <c r="AD1058" i="6"/>
  <c r="AF1058" i="6"/>
  <c r="AB1059" i="6"/>
  <c r="AC1059" i="6"/>
  <c r="AD1059" i="6"/>
  <c r="AF1059" i="6"/>
  <c r="AB1060" i="6"/>
  <c r="AC1060" i="6"/>
  <c r="AD1060" i="6"/>
  <c r="AF1060" i="6"/>
  <c r="AB1061" i="6"/>
  <c r="AC1061" i="6"/>
  <c r="AD1061" i="6"/>
  <c r="AF1061" i="6"/>
  <c r="AB1062" i="6"/>
  <c r="AC1062" i="6"/>
  <c r="AD1062" i="6"/>
  <c r="AF1062" i="6"/>
  <c r="AB1063" i="6"/>
  <c r="AC1063" i="6"/>
  <c r="AD1063" i="6"/>
  <c r="AF1063" i="6"/>
  <c r="AB1064" i="6"/>
  <c r="AC1064" i="6"/>
  <c r="AD1064" i="6"/>
  <c r="AF1064" i="6"/>
  <c r="AB1065" i="6"/>
  <c r="AC1065" i="6"/>
  <c r="AD1065" i="6"/>
  <c r="AF1065" i="6"/>
  <c r="AB1066" i="6"/>
  <c r="AC1066" i="6"/>
  <c r="AD1066" i="6"/>
  <c r="AF1066" i="6"/>
  <c r="AB1067" i="6"/>
  <c r="AC1067" i="6"/>
  <c r="AD1067" i="6"/>
  <c r="AF1067" i="6"/>
  <c r="AB1068" i="6"/>
  <c r="AC1068" i="6"/>
  <c r="AD1068" i="6"/>
  <c r="AF1068" i="6"/>
  <c r="AB1069" i="6"/>
  <c r="AC1069" i="6"/>
  <c r="AD1069" i="6"/>
  <c r="AF1069" i="6"/>
  <c r="AB1070" i="6"/>
  <c r="AC1070" i="6"/>
  <c r="AD1070" i="6"/>
  <c r="AF1070" i="6"/>
  <c r="AB1071" i="6"/>
  <c r="AC1071" i="6"/>
  <c r="AD1071" i="6"/>
  <c r="AF1071" i="6"/>
  <c r="AB1072" i="6"/>
  <c r="AC1072" i="6"/>
  <c r="AD1072" i="6"/>
  <c r="AF1072" i="6"/>
  <c r="AB1073" i="6"/>
  <c r="AC1073" i="6"/>
  <c r="AD1073" i="6"/>
  <c r="AF1073" i="6"/>
  <c r="AB1074" i="6"/>
  <c r="AC1074" i="6"/>
  <c r="AD1074" i="6"/>
  <c r="AF1074" i="6"/>
  <c r="AB1075" i="6"/>
  <c r="AC1075" i="6"/>
  <c r="AD1075" i="6"/>
  <c r="AF1075" i="6"/>
  <c r="AB1076" i="6"/>
  <c r="AC1076" i="6"/>
  <c r="AD1076" i="6"/>
  <c r="AF1076" i="6"/>
  <c r="AB1077" i="6"/>
  <c r="AC1077" i="6"/>
  <c r="AD1077" i="6"/>
  <c r="AF1077" i="6"/>
  <c r="AB1078" i="6"/>
  <c r="AC1078" i="6"/>
  <c r="AD1078" i="6"/>
  <c r="AF1078" i="6"/>
  <c r="AB1079" i="6"/>
  <c r="AC1079" i="6"/>
  <c r="AD1079" i="6"/>
  <c r="AF1079" i="6"/>
  <c r="AB1080" i="6"/>
  <c r="AC1080" i="6"/>
  <c r="AD1080" i="6"/>
  <c r="AF1080" i="6"/>
  <c r="AB1081" i="6"/>
  <c r="AC1081" i="6"/>
  <c r="AD1081" i="6"/>
  <c r="AF1081" i="6"/>
  <c r="AB1082" i="6"/>
  <c r="AC1082" i="6"/>
  <c r="AD1082" i="6"/>
  <c r="AF1082" i="6"/>
  <c r="AB1083" i="6"/>
  <c r="AC1083" i="6"/>
  <c r="AD1083" i="6"/>
  <c r="AF1083" i="6"/>
  <c r="AB1084" i="6"/>
  <c r="AC1084" i="6"/>
  <c r="AD1084" i="6"/>
  <c r="AF1084" i="6"/>
  <c r="AB1085" i="6"/>
  <c r="AC1085" i="6"/>
  <c r="AD1085" i="6"/>
  <c r="AF1085" i="6"/>
  <c r="AB1086" i="6"/>
  <c r="AC1086" i="6"/>
  <c r="AD1086" i="6"/>
  <c r="AF1086" i="6"/>
  <c r="AB1087" i="6"/>
  <c r="AC1087" i="6"/>
  <c r="AD1087" i="6"/>
  <c r="AF1087" i="6"/>
  <c r="AB1088" i="6"/>
  <c r="AC1088" i="6"/>
  <c r="AD1088" i="6"/>
  <c r="AF1088" i="6"/>
  <c r="AB1089" i="6"/>
  <c r="AC1089" i="6"/>
  <c r="AD1089" i="6"/>
  <c r="AF1089" i="6"/>
  <c r="AB1090" i="6"/>
  <c r="AC1090" i="6"/>
  <c r="AD1090" i="6"/>
  <c r="AF1090" i="6"/>
  <c r="AB1091" i="6"/>
  <c r="AC1091" i="6"/>
  <c r="AD1091" i="6"/>
  <c r="AF1091" i="6"/>
  <c r="AB1092" i="6"/>
  <c r="AC1092" i="6"/>
  <c r="AD1092" i="6"/>
  <c r="AF1092" i="6"/>
  <c r="AB1093" i="6"/>
  <c r="AC1093" i="6"/>
  <c r="AD1093" i="6"/>
  <c r="AF1093" i="6"/>
  <c r="AB1094" i="6"/>
  <c r="AC1094" i="6"/>
  <c r="AD1094" i="6"/>
  <c r="AF1094" i="6"/>
  <c r="AB1095" i="6"/>
  <c r="AC1095" i="6"/>
  <c r="AD1095" i="6"/>
  <c r="AF1095" i="6"/>
  <c r="AB1096" i="6"/>
  <c r="AC1096" i="6"/>
  <c r="AD1096" i="6"/>
  <c r="AF1096" i="6"/>
  <c r="AB1097" i="6"/>
  <c r="AC1097" i="6"/>
  <c r="AD1097" i="6"/>
  <c r="AF1097" i="6"/>
  <c r="AB1098" i="6"/>
  <c r="AC1098" i="6"/>
  <c r="AD1098" i="6"/>
  <c r="AF1098" i="6"/>
  <c r="AB1099" i="6"/>
  <c r="AC1099" i="6"/>
  <c r="AD1099" i="6"/>
  <c r="AF1099" i="6"/>
  <c r="AB1100" i="6"/>
  <c r="AC1100" i="6"/>
  <c r="AD1100" i="6"/>
  <c r="AF1100" i="6"/>
  <c r="AB1101" i="6"/>
  <c r="AC1101" i="6"/>
  <c r="AD1101" i="6"/>
  <c r="AF1101" i="6"/>
  <c r="AB1102" i="6"/>
  <c r="AC1102" i="6"/>
  <c r="AD1102" i="6"/>
  <c r="AF1102" i="6"/>
  <c r="AB1103" i="6"/>
  <c r="AC1103" i="6"/>
  <c r="AD1103" i="6"/>
  <c r="AF1103" i="6"/>
  <c r="AB1104" i="6"/>
  <c r="AC1104" i="6"/>
  <c r="AD1104" i="6"/>
  <c r="AF1104" i="6"/>
  <c r="AB1105" i="6"/>
  <c r="AC1105" i="6"/>
  <c r="AD1105" i="6"/>
  <c r="AF1105" i="6"/>
  <c r="AB1106" i="6"/>
  <c r="AC1106" i="6"/>
  <c r="AD1106" i="6"/>
  <c r="AF1106" i="6"/>
  <c r="AB1107" i="6"/>
  <c r="AC1107" i="6"/>
  <c r="AD1107" i="6"/>
  <c r="AF1107" i="6"/>
  <c r="AB1108" i="6"/>
  <c r="AC1108" i="6"/>
  <c r="AD1108" i="6"/>
  <c r="AF1108" i="6"/>
  <c r="AB1109" i="6"/>
  <c r="AC1109" i="6"/>
  <c r="AD1109" i="6"/>
  <c r="AF1109" i="6"/>
  <c r="AB1110" i="6"/>
  <c r="AC1110" i="6"/>
  <c r="AD1110" i="6"/>
  <c r="AF1110" i="6"/>
  <c r="AB1111" i="6"/>
  <c r="AC1111" i="6"/>
  <c r="AD1111" i="6"/>
  <c r="AF1111" i="6"/>
  <c r="AB1112" i="6"/>
  <c r="AC1112" i="6"/>
  <c r="AD1112" i="6"/>
  <c r="AF1112" i="6"/>
  <c r="AB1113" i="6"/>
  <c r="AC1113" i="6"/>
  <c r="AD1113" i="6"/>
  <c r="AF1113" i="6"/>
  <c r="AB1114" i="6"/>
  <c r="AC1114" i="6"/>
  <c r="AD1114" i="6"/>
  <c r="AF1114" i="6"/>
  <c r="AB1115" i="6"/>
  <c r="AC1115" i="6"/>
  <c r="AD1115" i="6"/>
  <c r="AF1115" i="6"/>
  <c r="AB1116" i="6"/>
  <c r="AC1116" i="6"/>
  <c r="AD1116" i="6"/>
  <c r="AF1116" i="6"/>
  <c r="AB1117" i="6"/>
  <c r="AC1117" i="6"/>
  <c r="AD1117" i="6"/>
  <c r="AF1117" i="6"/>
  <c r="AB1118" i="6"/>
  <c r="AC1118" i="6"/>
  <c r="AD1118" i="6"/>
  <c r="AF1118" i="6"/>
  <c r="AB1119" i="6"/>
  <c r="AC1119" i="6"/>
  <c r="AD1119" i="6"/>
  <c r="AF1119" i="6"/>
  <c r="AB1120" i="6"/>
  <c r="AC1120" i="6"/>
  <c r="AD1120" i="6"/>
  <c r="AF1120" i="6"/>
  <c r="AB1121" i="6"/>
  <c r="AC1121" i="6"/>
  <c r="AD1121" i="6"/>
  <c r="AF1121" i="6"/>
  <c r="AB1122" i="6"/>
  <c r="AC1122" i="6"/>
  <c r="AD1122" i="6"/>
  <c r="AF1122" i="6"/>
  <c r="AB1123" i="6"/>
  <c r="AC1123" i="6"/>
  <c r="AD1123" i="6"/>
  <c r="AF1123" i="6"/>
  <c r="AB1124" i="6"/>
  <c r="AC1124" i="6"/>
  <c r="AD1124" i="6"/>
  <c r="AF1124" i="6"/>
  <c r="AB1125" i="6"/>
  <c r="AC1125" i="6"/>
  <c r="AD1125" i="6"/>
  <c r="AF1125" i="6"/>
  <c r="AB1126" i="6"/>
  <c r="AC1126" i="6"/>
  <c r="AD1126" i="6"/>
  <c r="AF1126" i="6"/>
  <c r="AB1127" i="6"/>
  <c r="AC1127" i="6"/>
  <c r="AD1127" i="6"/>
  <c r="AF1127" i="6"/>
  <c r="AB1128" i="6"/>
  <c r="AC1128" i="6"/>
  <c r="AD1128" i="6"/>
  <c r="AF1128" i="6"/>
  <c r="AB1129" i="6"/>
  <c r="AC1129" i="6"/>
  <c r="AD1129" i="6"/>
  <c r="AF1129" i="6"/>
  <c r="AB1130" i="6"/>
  <c r="AC1130" i="6"/>
  <c r="AD1130" i="6"/>
  <c r="AF1130" i="6"/>
  <c r="AB1131" i="6"/>
  <c r="AC1131" i="6"/>
  <c r="AD1131" i="6"/>
  <c r="AF1131" i="6"/>
  <c r="AB1132" i="6"/>
  <c r="AC1132" i="6"/>
  <c r="AD1132" i="6"/>
  <c r="AF1132" i="6"/>
  <c r="AB1133" i="6"/>
  <c r="AC1133" i="6"/>
  <c r="AD1133" i="6"/>
  <c r="AF1133" i="6"/>
  <c r="AB1134" i="6"/>
  <c r="AC1134" i="6"/>
  <c r="AD1134" i="6"/>
  <c r="AF1134" i="6"/>
  <c r="AB1135" i="6"/>
  <c r="AC1135" i="6"/>
  <c r="AD1135" i="6"/>
  <c r="AF1135" i="6"/>
  <c r="AB1136" i="6"/>
  <c r="AC1136" i="6"/>
  <c r="AD1136" i="6"/>
  <c r="AF1136" i="6"/>
  <c r="AB1137" i="6"/>
  <c r="AC1137" i="6"/>
  <c r="AD1137" i="6"/>
  <c r="AF1137" i="6"/>
  <c r="AB1138" i="6"/>
  <c r="AC1138" i="6"/>
  <c r="AD1138" i="6"/>
  <c r="AF1138" i="6"/>
  <c r="AB1139" i="6"/>
  <c r="AC1139" i="6"/>
  <c r="AD1139" i="6"/>
  <c r="AF1139" i="6"/>
  <c r="AB1140" i="6"/>
  <c r="AC1140" i="6"/>
  <c r="AD1140" i="6"/>
  <c r="AF1140" i="6"/>
  <c r="AB1141" i="6"/>
  <c r="AC1141" i="6"/>
  <c r="AD1141" i="6"/>
  <c r="AF1141" i="6"/>
  <c r="AB1142" i="6"/>
  <c r="AC1142" i="6"/>
  <c r="AD1142" i="6"/>
  <c r="AF1142" i="6"/>
  <c r="AB1143" i="6"/>
  <c r="AC1143" i="6"/>
  <c r="AD1143" i="6"/>
  <c r="AF1143" i="6"/>
  <c r="AB1144" i="6"/>
  <c r="AC1144" i="6"/>
  <c r="AD1144" i="6"/>
  <c r="AF1144" i="6"/>
  <c r="AB1145" i="6"/>
  <c r="AC1145" i="6"/>
  <c r="AD1145" i="6"/>
  <c r="AF1145" i="6"/>
  <c r="AB1146" i="6"/>
  <c r="AC1146" i="6"/>
  <c r="AD1146" i="6"/>
  <c r="AF1146" i="6"/>
  <c r="AB1147" i="6"/>
  <c r="AC1147" i="6"/>
  <c r="AD1147" i="6"/>
  <c r="AF1147" i="6"/>
  <c r="AB1148" i="6"/>
  <c r="AC1148" i="6"/>
  <c r="AD1148" i="6"/>
  <c r="AF1148" i="6"/>
  <c r="AB1149" i="6"/>
  <c r="AC1149" i="6"/>
  <c r="AD1149" i="6"/>
  <c r="AF1149" i="6"/>
  <c r="AB1150" i="6"/>
  <c r="AC1150" i="6"/>
  <c r="AD1150" i="6"/>
  <c r="AF1150" i="6"/>
  <c r="AB1151" i="6"/>
  <c r="AC1151" i="6"/>
  <c r="AD1151" i="6"/>
  <c r="AF1151" i="6"/>
  <c r="AB1152" i="6"/>
  <c r="AC1152" i="6"/>
  <c r="AD1152" i="6"/>
  <c r="AF1152" i="6"/>
  <c r="AB1153" i="6"/>
  <c r="AC1153" i="6"/>
  <c r="AD1153" i="6"/>
  <c r="AF1153" i="6"/>
  <c r="AB1154" i="6"/>
  <c r="AC1154" i="6"/>
  <c r="AD1154" i="6"/>
  <c r="AF1154" i="6"/>
  <c r="AB1155" i="6"/>
  <c r="AC1155" i="6"/>
  <c r="AD1155" i="6"/>
  <c r="AF1155" i="6"/>
  <c r="AB1156" i="6"/>
  <c r="AC1156" i="6"/>
  <c r="AD1156" i="6"/>
  <c r="AF1156" i="6"/>
  <c r="AB1157" i="6"/>
  <c r="AC1157" i="6"/>
  <c r="AD1157" i="6"/>
  <c r="AF1157" i="6"/>
  <c r="AB1158" i="6"/>
  <c r="AC1158" i="6"/>
  <c r="AD1158" i="6"/>
  <c r="AF1158" i="6"/>
  <c r="AB1159" i="6"/>
  <c r="AC1159" i="6"/>
  <c r="AD1159" i="6"/>
  <c r="AF1159" i="6"/>
  <c r="AB1160" i="6"/>
  <c r="AC1160" i="6"/>
  <c r="AD1160" i="6"/>
  <c r="AF1160" i="6"/>
  <c r="AB1161" i="6"/>
  <c r="AC1161" i="6"/>
  <c r="AD1161" i="6"/>
  <c r="AF1161" i="6"/>
  <c r="AB1162" i="6"/>
  <c r="AC1162" i="6"/>
  <c r="AD1162" i="6"/>
  <c r="AF1162" i="6"/>
  <c r="AB1163" i="6"/>
  <c r="AC1163" i="6"/>
  <c r="AD1163" i="6"/>
  <c r="AF1163" i="6"/>
  <c r="AB1164" i="6"/>
  <c r="AC1164" i="6"/>
  <c r="AD1164" i="6"/>
  <c r="AF1164" i="6"/>
  <c r="AB1165" i="6"/>
  <c r="AC1165" i="6"/>
  <c r="AD1165" i="6"/>
  <c r="AF1165" i="6"/>
  <c r="AB1166" i="6"/>
  <c r="AC1166" i="6"/>
  <c r="AD1166" i="6"/>
  <c r="AF1166" i="6"/>
  <c r="AB1167" i="6"/>
  <c r="AC1167" i="6"/>
  <c r="AD1167" i="6"/>
  <c r="AF1167" i="6"/>
  <c r="AB1168" i="6"/>
  <c r="AC1168" i="6"/>
  <c r="AD1168" i="6"/>
  <c r="AF1168" i="6"/>
  <c r="AB1169" i="6"/>
  <c r="AC1169" i="6"/>
  <c r="AD1169" i="6"/>
  <c r="AF1169" i="6"/>
  <c r="AB1170" i="6"/>
  <c r="AC1170" i="6"/>
  <c r="AD1170" i="6"/>
  <c r="AF1170" i="6"/>
  <c r="AB1171" i="6"/>
  <c r="AC1171" i="6"/>
  <c r="AD1171" i="6"/>
  <c r="AF1171" i="6"/>
  <c r="AB1172" i="6"/>
  <c r="AC1172" i="6"/>
  <c r="AD1172" i="6"/>
  <c r="AF1172" i="6"/>
  <c r="AB1173" i="6"/>
  <c r="AC1173" i="6"/>
  <c r="AD1173" i="6"/>
  <c r="AF1173" i="6"/>
  <c r="AB1174" i="6"/>
  <c r="AC1174" i="6"/>
  <c r="AD1174" i="6"/>
  <c r="AF1174" i="6"/>
  <c r="AB1175" i="6"/>
  <c r="AC1175" i="6"/>
  <c r="AD1175" i="6"/>
  <c r="AF1175" i="6"/>
  <c r="AB1176" i="6"/>
  <c r="AC1176" i="6"/>
  <c r="AD1176" i="6"/>
  <c r="AF1176" i="6"/>
  <c r="AB1177" i="6"/>
  <c r="AC1177" i="6"/>
  <c r="AD1177" i="6"/>
  <c r="AF1177" i="6"/>
  <c r="AB1178" i="6"/>
  <c r="AC1178" i="6"/>
  <c r="AD1178" i="6"/>
  <c r="AF1178" i="6"/>
  <c r="AB1179" i="6"/>
  <c r="AC1179" i="6"/>
  <c r="AD1179" i="6"/>
  <c r="AF1179" i="6"/>
  <c r="AB1180" i="6"/>
  <c r="AC1180" i="6"/>
  <c r="AD1180" i="6"/>
  <c r="AF1180" i="6"/>
  <c r="AB1181" i="6"/>
  <c r="AC1181" i="6"/>
  <c r="AD1181" i="6"/>
  <c r="AF1181" i="6"/>
  <c r="AB1182" i="6"/>
  <c r="AC1182" i="6"/>
  <c r="AD1182" i="6"/>
  <c r="AF1182" i="6"/>
  <c r="AB1183" i="6"/>
  <c r="AC1183" i="6"/>
  <c r="AD1183" i="6"/>
  <c r="AF1183" i="6"/>
  <c r="AB1184" i="6"/>
  <c r="AC1184" i="6"/>
  <c r="AD1184" i="6"/>
  <c r="AF1184" i="6"/>
  <c r="AB1185" i="6"/>
  <c r="AC1185" i="6"/>
  <c r="AD1185" i="6"/>
  <c r="AF1185" i="6"/>
  <c r="AB1186" i="6"/>
  <c r="AC1186" i="6"/>
  <c r="AD1186" i="6"/>
  <c r="AF1186" i="6"/>
  <c r="AB1187" i="6"/>
  <c r="AC1187" i="6"/>
  <c r="AD1187" i="6"/>
  <c r="AF1187" i="6"/>
  <c r="AB1188" i="6"/>
  <c r="AC1188" i="6"/>
  <c r="AD1188" i="6"/>
  <c r="AF1188" i="6"/>
  <c r="AB1189" i="6"/>
  <c r="AC1189" i="6"/>
  <c r="AD1189" i="6"/>
  <c r="AF1189" i="6"/>
  <c r="AB1190" i="6"/>
  <c r="AC1190" i="6"/>
  <c r="AD1190" i="6"/>
  <c r="AF1190" i="6"/>
  <c r="AB1191" i="6"/>
  <c r="AC1191" i="6"/>
  <c r="AD1191" i="6"/>
  <c r="AF1191" i="6"/>
  <c r="AB1192" i="6"/>
  <c r="AC1192" i="6"/>
  <c r="AD1192" i="6"/>
  <c r="AF1192" i="6"/>
  <c r="AB1193" i="6"/>
  <c r="AC1193" i="6"/>
  <c r="AD1193" i="6"/>
  <c r="AF1193" i="6"/>
  <c r="AB1194" i="6"/>
  <c r="AC1194" i="6"/>
  <c r="AD1194" i="6"/>
  <c r="AF1194" i="6"/>
  <c r="AB1195" i="6"/>
  <c r="AC1195" i="6"/>
  <c r="AD1195" i="6"/>
  <c r="AF1195" i="6"/>
  <c r="AB1196" i="6"/>
  <c r="AC1196" i="6"/>
  <c r="AD1196" i="6"/>
  <c r="AF1196" i="6"/>
  <c r="AB1197" i="6"/>
  <c r="AC1197" i="6"/>
  <c r="AD1197" i="6"/>
  <c r="AF1197" i="6"/>
  <c r="AB1198" i="6"/>
  <c r="AC1198" i="6"/>
  <c r="AD1198" i="6"/>
  <c r="AF1198" i="6"/>
  <c r="AB1199" i="6"/>
  <c r="AC1199" i="6"/>
  <c r="AD1199" i="6"/>
  <c r="AF1199" i="6"/>
  <c r="AB1200" i="6"/>
  <c r="AC1200" i="6"/>
  <c r="AD1200" i="6"/>
  <c r="AF1200" i="6"/>
  <c r="AB1201" i="6"/>
  <c r="AC1201" i="6"/>
  <c r="AD1201" i="6"/>
  <c r="AF1201" i="6"/>
  <c r="AB1202" i="6"/>
  <c r="AC1202" i="6"/>
  <c r="AD1202" i="6"/>
  <c r="AF1202" i="6"/>
  <c r="AB1203" i="6"/>
  <c r="AC1203" i="6"/>
  <c r="AD1203" i="6"/>
  <c r="AF1203" i="6"/>
  <c r="AB1204" i="6"/>
  <c r="AC1204" i="6"/>
  <c r="AD1204" i="6"/>
  <c r="AF1204" i="6"/>
  <c r="AB1205" i="6"/>
  <c r="AC1205" i="6"/>
  <c r="AD1205" i="6"/>
  <c r="AF1205" i="6"/>
  <c r="AB1206" i="6"/>
  <c r="AC1206" i="6"/>
  <c r="AD1206" i="6"/>
  <c r="AF1206" i="6"/>
  <c r="AB1207" i="6"/>
  <c r="AC1207" i="6"/>
  <c r="AD1207" i="6"/>
  <c r="AF1207" i="6"/>
  <c r="AB1208" i="6"/>
  <c r="AC1208" i="6"/>
  <c r="AD1208" i="6"/>
  <c r="AF1208" i="6"/>
  <c r="AB1209" i="6"/>
  <c r="AC1209" i="6"/>
  <c r="AD1209" i="6"/>
  <c r="AF1209" i="6"/>
  <c r="AB1210" i="6"/>
  <c r="AC1210" i="6"/>
  <c r="AD1210" i="6"/>
  <c r="AF1210" i="6"/>
  <c r="AB1211" i="6"/>
  <c r="AC1211" i="6"/>
  <c r="AD1211" i="6"/>
  <c r="AF1211" i="6"/>
  <c r="AB1212" i="6"/>
  <c r="AC1212" i="6"/>
  <c r="AD1212" i="6"/>
  <c r="AF1212" i="6"/>
  <c r="AB1213" i="6"/>
  <c r="AC1213" i="6"/>
  <c r="AD1213" i="6"/>
  <c r="AF1213" i="6"/>
  <c r="AB1214" i="6"/>
  <c r="AC1214" i="6"/>
  <c r="AD1214" i="6"/>
  <c r="AF1214" i="6"/>
  <c r="AB1215" i="6"/>
  <c r="AC1215" i="6"/>
  <c r="AD1215" i="6"/>
  <c r="AF1215" i="6"/>
  <c r="AB1216" i="6"/>
  <c r="AC1216" i="6"/>
  <c r="AD1216" i="6"/>
  <c r="AF1216" i="6"/>
  <c r="AB1217" i="6"/>
  <c r="AC1217" i="6"/>
  <c r="AD1217" i="6"/>
  <c r="AF1217" i="6"/>
  <c r="AB1218" i="6"/>
  <c r="AC1218" i="6"/>
  <c r="AD1218" i="6"/>
  <c r="AF1218" i="6"/>
  <c r="AB1219" i="6"/>
  <c r="AC1219" i="6"/>
  <c r="AD1219" i="6"/>
  <c r="AF1219" i="6"/>
  <c r="AB1220" i="6"/>
  <c r="AC1220" i="6"/>
  <c r="AD1220" i="6"/>
  <c r="AF1220" i="6"/>
  <c r="AB1221" i="6"/>
  <c r="AC1221" i="6"/>
  <c r="AD1221" i="6"/>
  <c r="AF1221" i="6"/>
  <c r="AB1222" i="6"/>
  <c r="AC1222" i="6"/>
  <c r="AD1222" i="6"/>
  <c r="AF1222" i="6"/>
  <c r="AB1223" i="6"/>
  <c r="AC1223" i="6"/>
  <c r="AD1223" i="6"/>
  <c r="AF1223" i="6"/>
  <c r="AB1224" i="6"/>
  <c r="AC1224" i="6"/>
  <c r="AD1224" i="6"/>
  <c r="AF1224" i="6"/>
  <c r="AB1225" i="6"/>
  <c r="AC1225" i="6"/>
  <c r="AD1225" i="6"/>
  <c r="AF1225" i="6"/>
  <c r="AB1226" i="6"/>
  <c r="AC1226" i="6"/>
  <c r="AD1226" i="6"/>
  <c r="AF1226" i="6"/>
  <c r="AB1227" i="6"/>
  <c r="AC1227" i="6"/>
  <c r="AD1227" i="6"/>
  <c r="AF1227" i="6"/>
  <c r="AB1228" i="6"/>
  <c r="AC1228" i="6"/>
  <c r="AD1228" i="6"/>
  <c r="AF1228" i="6"/>
  <c r="AB1229" i="6"/>
  <c r="AC1229" i="6"/>
  <c r="AD1229" i="6"/>
  <c r="AF1229" i="6"/>
  <c r="AB1230" i="6"/>
  <c r="AC1230" i="6"/>
  <c r="AD1230" i="6"/>
  <c r="AF1230" i="6"/>
  <c r="AB1231" i="6"/>
  <c r="AC1231" i="6"/>
  <c r="AD1231" i="6"/>
  <c r="AF1231" i="6"/>
  <c r="AB1232" i="6"/>
  <c r="AC1232" i="6"/>
  <c r="AD1232" i="6"/>
  <c r="AF1232" i="6"/>
  <c r="AB1233" i="6"/>
  <c r="AC1233" i="6"/>
  <c r="AD1233" i="6"/>
  <c r="AF1233" i="6"/>
  <c r="AB1234" i="6"/>
  <c r="AC1234" i="6"/>
  <c r="AD1234" i="6"/>
  <c r="AF1234" i="6"/>
  <c r="AB1235" i="6"/>
  <c r="AC1235" i="6"/>
  <c r="AD1235" i="6"/>
  <c r="AF1235" i="6"/>
  <c r="AB1236" i="6"/>
  <c r="AC1236" i="6"/>
  <c r="AD1236" i="6"/>
  <c r="AF1236" i="6"/>
  <c r="AB1237" i="6"/>
  <c r="AC1237" i="6"/>
  <c r="AD1237" i="6"/>
  <c r="AF1237" i="6"/>
  <c r="AB1238" i="6"/>
  <c r="AC1238" i="6"/>
  <c r="AD1238" i="6"/>
  <c r="AF1238" i="6"/>
  <c r="AB1239" i="6"/>
  <c r="AC1239" i="6"/>
  <c r="AD1239" i="6"/>
  <c r="AF1239" i="6"/>
  <c r="AB1240" i="6"/>
  <c r="AC1240" i="6"/>
  <c r="AD1240" i="6"/>
  <c r="AF1240" i="6"/>
  <c r="AB1241" i="6"/>
  <c r="AC1241" i="6"/>
  <c r="AD1241" i="6"/>
  <c r="AF1241" i="6"/>
  <c r="AB1242" i="6"/>
  <c r="AC1242" i="6"/>
  <c r="AD1242" i="6"/>
  <c r="AF1242" i="6"/>
  <c r="AB1243" i="6"/>
  <c r="AC1243" i="6"/>
  <c r="AD1243" i="6"/>
  <c r="AF1243" i="6"/>
  <c r="AB1244" i="6"/>
  <c r="AC1244" i="6"/>
  <c r="AD1244" i="6"/>
  <c r="AF1244" i="6"/>
  <c r="AB1245" i="6"/>
  <c r="AC1245" i="6"/>
  <c r="AD1245" i="6"/>
  <c r="AF1245" i="6"/>
  <c r="AB1246" i="6"/>
  <c r="AC1246" i="6"/>
  <c r="AD1246" i="6"/>
  <c r="AF1246" i="6"/>
  <c r="AB1247" i="6"/>
  <c r="AC1247" i="6"/>
  <c r="AD1247" i="6"/>
  <c r="AF1247" i="6"/>
  <c r="AB1248" i="6"/>
  <c r="AC1248" i="6"/>
  <c r="AD1248" i="6"/>
  <c r="AF1248" i="6"/>
  <c r="AB1249" i="6"/>
  <c r="AC1249" i="6"/>
  <c r="AD1249" i="6"/>
  <c r="AF1249" i="6"/>
  <c r="AB1250" i="6"/>
  <c r="AC1250" i="6"/>
  <c r="AD1250" i="6"/>
  <c r="AF1250" i="6"/>
  <c r="AB1251" i="6"/>
  <c r="AC1251" i="6"/>
  <c r="AD1251" i="6"/>
  <c r="AF1251" i="6"/>
  <c r="AB1252" i="6"/>
  <c r="AC1252" i="6"/>
  <c r="AD1252" i="6"/>
  <c r="AF1252" i="6"/>
  <c r="AB1253" i="6"/>
  <c r="AC1253" i="6"/>
  <c r="AD1253" i="6"/>
  <c r="AF1253" i="6"/>
  <c r="AB1254" i="6"/>
  <c r="AC1254" i="6"/>
  <c r="AD1254" i="6"/>
  <c r="AF1254" i="6"/>
  <c r="AB1255" i="6"/>
  <c r="AC1255" i="6"/>
  <c r="AD1255" i="6"/>
  <c r="AF1255" i="6"/>
  <c r="AB1256" i="6"/>
  <c r="AC1256" i="6"/>
  <c r="AD1256" i="6"/>
  <c r="AF1256" i="6"/>
  <c r="AB1257" i="6"/>
  <c r="AC1257" i="6"/>
  <c r="AD1257" i="6"/>
  <c r="AF1257" i="6"/>
  <c r="AB1258" i="6"/>
  <c r="AC1258" i="6"/>
  <c r="AD1258" i="6"/>
  <c r="AF1258" i="6"/>
  <c r="AB1259" i="6"/>
  <c r="AC1259" i="6"/>
  <c r="AD1259" i="6"/>
  <c r="AF1259" i="6"/>
  <c r="AB1260" i="6"/>
  <c r="AC1260" i="6"/>
  <c r="AD1260" i="6"/>
  <c r="AF1260" i="6"/>
  <c r="AB1261" i="6"/>
  <c r="AC1261" i="6"/>
  <c r="AD1261" i="6"/>
  <c r="AF1261" i="6"/>
  <c r="AB1262" i="6"/>
  <c r="AC1262" i="6"/>
  <c r="AD1262" i="6"/>
  <c r="AF1262" i="6"/>
  <c r="AB1263" i="6"/>
  <c r="AC1263" i="6"/>
  <c r="AD1263" i="6"/>
  <c r="AF1263" i="6"/>
  <c r="AB1264" i="6"/>
  <c r="AC1264" i="6"/>
  <c r="AD1264" i="6"/>
  <c r="AF1264" i="6"/>
  <c r="AB1265" i="6"/>
  <c r="AC1265" i="6"/>
  <c r="AD1265" i="6"/>
  <c r="AF1265" i="6"/>
  <c r="AB1266" i="6"/>
  <c r="AC1266" i="6"/>
  <c r="AD1266" i="6"/>
  <c r="AF1266" i="6"/>
  <c r="AB1267" i="6"/>
  <c r="AC1267" i="6"/>
  <c r="AD1267" i="6"/>
  <c r="AF1267" i="6"/>
  <c r="AB1268" i="6"/>
  <c r="AC1268" i="6"/>
  <c r="AD1268" i="6"/>
  <c r="AF1268" i="6"/>
  <c r="AB1269" i="6"/>
  <c r="AC1269" i="6"/>
  <c r="AD1269" i="6"/>
  <c r="AF1269" i="6"/>
  <c r="AB1270" i="6"/>
  <c r="AC1270" i="6"/>
  <c r="AD1270" i="6"/>
  <c r="AF1270" i="6"/>
  <c r="AB1271" i="6"/>
  <c r="AC1271" i="6"/>
  <c r="AD1271" i="6"/>
  <c r="AF1271" i="6"/>
  <c r="AB1272" i="6"/>
  <c r="AC1272" i="6"/>
  <c r="AD1272" i="6"/>
  <c r="AF1272" i="6"/>
  <c r="AB1273" i="6"/>
  <c r="AC1273" i="6"/>
  <c r="AD1273" i="6"/>
  <c r="AF1273" i="6"/>
  <c r="AB1274" i="6"/>
  <c r="AC1274" i="6"/>
  <c r="AD1274" i="6"/>
  <c r="AF1274" i="6"/>
  <c r="AB1275" i="6"/>
  <c r="AC1275" i="6"/>
  <c r="AD1275" i="6"/>
  <c r="AF1275" i="6"/>
  <c r="AB1276" i="6"/>
  <c r="AC1276" i="6"/>
  <c r="AD1276" i="6"/>
  <c r="AF1276" i="6"/>
  <c r="AB1277" i="6"/>
  <c r="AC1277" i="6"/>
  <c r="AD1277" i="6"/>
  <c r="AF1277" i="6"/>
  <c r="AB1278" i="6"/>
  <c r="AC1278" i="6"/>
  <c r="AD1278" i="6"/>
  <c r="AF1278" i="6"/>
  <c r="AB1279" i="6"/>
  <c r="AC1279" i="6"/>
  <c r="AD1279" i="6"/>
  <c r="AF1279" i="6"/>
  <c r="AB1280" i="6"/>
  <c r="AC1280" i="6"/>
  <c r="AD1280" i="6"/>
  <c r="AF1280" i="6"/>
  <c r="AB1281" i="6"/>
  <c r="AC1281" i="6"/>
  <c r="AD1281" i="6"/>
  <c r="AF1281" i="6"/>
  <c r="AB1282" i="6"/>
  <c r="AC1282" i="6"/>
  <c r="AD1282" i="6"/>
  <c r="AF1282" i="6"/>
  <c r="AB1283" i="6"/>
  <c r="AC1283" i="6"/>
  <c r="AD1283" i="6"/>
  <c r="AF1283" i="6"/>
  <c r="AB1284" i="6"/>
  <c r="AC1284" i="6"/>
  <c r="AD1284" i="6"/>
  <c r="AF1284" i="6"/>
  <c r="AB1285" i="6"/>
  <c r="AC1285" i="6"/>
  <c r="AD1285" i="6"/>
  <c r="AF1285" i="6"/>
  <c r="AB1286" i="6"/>
  <c r="AC1286" i="6"/>
  <c r="AD1286" i="6"/>
  <c r="AF1286" i="6"/>
  <c r="AB1287" i="6"/>
  <c r="AC1287" i="6"/>
  <c r="AD1287" i="6"/>
  <c r="AF1287" i="6"/>
  <c r="AB1288" i="6"/>
  <c r="AC1288" i="6"/>
  <c r="AD1288" i="6"/>
  <c r="AF1288" i="6"/>
  <c r="AB1289" i="6"/>
  <c r="AC1289" i="6"/>
  <c r="AD1289" i="6"/>
  <c r="AF1289" i="6"/>
  <c r="AB1290" i="6"/>
  <c r="AC1290" i="6"/>
  <c r="AD1290" i="6"/>
  <c r="AF1290" i="6"/>
  <c r="AB1291" i="6"/>
  <c r="AC1291" i="6"/>
  <c r="AD1291" i="6"/>
  <c r="AF1291" i="6"/>
  <c r="AB1292" i="6"/>
  <c r="AC1292" i="6"/>
  <c r="AD1292" i="6"/>
  <c r="AF1292" i="6"/>
  <c r="AB1293" i="6"/>
  <c r="AC1293" i="6"/>
  <c r="AD1293" i="6"/>
  <c r="AF1293" i="6"/>
  <c r="AB1294" i="6"/>
  <c r="AC1294" i="6"/>
  <c r="AD1294" i="6"/>
  <c r="AF1294" i="6"/>
  <c r="AB1295" i="6"/>
  <c r="AC1295" i="6"/>
  <c r="AD1295" i="6"/>
  <c r="AF1295" i="6"/>
  <c r="AB1296" i="6"/>
  <c r="AC1296" i="6"/>
  <c r="AD1296" i="6"/>
  <c r="AF1296" i="6"/>
  <c r="AB1297" i="6"/>
  <c r="AC1297" i="6"/>
  <c r="AD1297" i="6"/>
  <c r="AF1297" i="6"/>
  <c r="AB1298" i="6"/>
  <c r="AC1298" i="6"/>
  <c r="AD1298" i="6"/>
  <c r="AF1298" i="6"/>
  <c r="AB1299" i="6"/>
  <c r="AC1299" i="6"/>
  <c r="AD1299" i="6"/>
  <c r="AF1299" i="6"/>
  <c r="AB1300" i="6"/>
  <c r="AC1300" i="6"/>
  <c r="AD1300" i="6"/>
  <c r="AF1300" i="6"/>
  <c r="AB1301" i="6"/>
  <c r="AC1301" i="6"/>
  <c r="AD1301" i="6"/>
  <c r="AF1301" i="6"/>
  <c r="AB1302" i="6"/>
  <c r="AC1302" i="6"/>
  <c r="AD1302" i="6"/>
  <c r="AF1302" i="6"/>
  <c r="AB1303" i="6"/>
  <c r="AC1303" i="6"/>
  <c r="AD1303" i="6"/>
  <c r="AF1303" i="6"/>
  <c r="AB1304" i="6"/>
  <c r="AC1304" i="6"/>
  <c r="AD1304" i="6"/>
  <c r="AF1304" i="6"/>
  <c r="AB1305" i="6"/>
  <c r="AC1305" i="6"/>
  <c r="AD1305" i="6"/>
  <c r="AF1305" i="6"/>
  <c r="AB1306" i="6"/>
  <c r="AC1306" i="6"/>
  <c r="AD1306" i="6"/>
  <c r="AF1306" i="6"/>
  <c r="AB1307" i="6"/>
  <c r="AC1307" i="6"/>
  <c r="AD1307" i="6"/>
  <c r="AF1307" i="6"/>
  <c r="AB1308" i="6"/>
  <c r="AC1308" i="6"/>
  <c r="AD1308" i="6"/>
  <c r="AF1308" i="6"/>
  <c r="AB1309" i="6"/>
  <c r="AC1309" i="6"/>
  <c r="AD1309" i="6"/>
  <c r="AF1309" i="6"/>
  <c r="AB1310" i="6"/>
  <c r="AC1310" i="6"/>
  <c r="AD1310" i="6"/>
  <c r="AF1310" i="6"/>
  <c r="AB1311" i="6"/>
  <c r="AC1311" i="6"/>
  <c r="AD1311" i="6"/>
  <c r="AF1311" i="6"/>
  <c r="AB1312" i="6"/>
  <c r="AC1312" i="6"/>
  <c r="AD1312" i="6"/>
  <c r="AF1312" i="6"/>
  <c r="AB1313" i="6"/>
  <c r="AC1313" i="6"/>
  <c r="AD1313" i="6"/>
  <c r="AF1313" i="6"/>
  <c r="AB1314" i="6"/>
  <c r="AC1314" i="6"/>
  <c r="AD1314" i="6"/>
  <c r="AF1314" i="6"/>
  <c r="AB1315" i="6"/>
  <c r="AC1315" i="6"/>
  <c r="AD1315" i="6"/>
  <c r="AF1315" i="6"/>
  <c r="AB1316" i="6"/>
  <c r="AC1316" i="6"/>
  <c r="AD1316" i="6"/>
  <c r="AF1316" i="6"/>
  <c r="AB1317" i="6"/>
  <c r="AC1317" i="6"/>
  <c r="AD1317" i="6"/>
  <c r="AF1317" i="6"/>
  <c r="AB1318" i="6"/>
  <c r="AC1318" i="6"/>
  <c r="AD1318" i="6"/>
  <c r="AF1318" i="6"/>
  <c r="AB1319" i="6"/>
  <c r="AC1319" i="6"/>
  <c r="AD1319" i="6"/>
  <c r="AF1319" i="6"/>
  <c r="AB1320" i="6"/>
  <c r="AC1320" i="6"/>
  <c r="AD1320" i="6"/>
  <c r="AF1320" i="6"/>
  <c r="AB1321" i="6"/>
  <c r="AC1321" i="6"/>
  <c r="AD1321" i="6"/>
  <c r="AF1321" i="6"/>
  <c r="AB1322" i="6"/>
  <c r="AC1322" i="6"/>
  <c r="AD1322" i="6"/>
  <c r="AF1322" i="6"/>
  <c r="AB1323" i="6"/>
  <c r="AC1323" i="6"/>
  <c r="AD1323" i="6"/>
  <c r="AF1323" i="6"/>
  <c r="AB1324" i="6"/>
  <c r="AC1324" i="6"/>
  <c r="AD1324" i="6"/>
  <c r="AF1324" i="6"/>
  <c r="AB1325" i="6"/>
  <c r="AC1325" i="6"/>
  <c r="AD1325" i="6"/>
  <c r="AF1325" i="6"/>
  <c r="AB1326" i="6"/>
  <c r="AC1326" i="6"/>
  <c r="AD1326" i="6"/>
  <c r="AF1326" i="6"/>
  <c r="AB1327" i="6"/>
  <c r="AC1327" i="6"/>
  <c r="AD1327" i="6"/>
  <c r="AF1327" i="6"/>
  <c r="AB1328" i="6"/>
  <c r="AC1328" i="6"/>
  <c r="AD1328" i="6"/>
  <c r="AF1328" i="6"/>
  <c r="AB1329" i="6"/>
  <c r="AC1329" i="6"/>
  <c r="AD1329" i="6"/>
  <c r="AF1329" i="6"/>
  <c r="AB1330" i="6"/>
  <c r="AC1330" i="6"/>
  <c r="AD1330" i="6"/>
  <c r="AF1330" i="6"/>
  <c r="AB1331" i="6"/>
  <c r="AC1331" i="6"/>
  <c r="AD1331" i="6"/>
  <c r="AF1331" i="6"/>
  <c r="AB1332" i="6"/>
  <c r="AC1332" i="6"/>
  <c r="AD1332" i="6"/>
  <c r="AF1332" i="6"/>
  <c r="AB1333" i="6"/>
  <c r="AC1333" i="6"/>
  <c r="AD1333" i="6"/>
  <c r="AF1333" i="6"/>
  <c r="AB1334" i="6"/>
  <c r="AC1334" i="6"/>
  <c r="AD1334" i="6"/>
  <c r="AF1334" i="6"/>
  <c r="AB1335" i="6"/>
  <c r="AC1335" i="6"/>
  <c r="AD1335" i="6"/>
  <c r="AF1335" i="6"/>
  <c r="AB1336" i="6"/>
  <c r="AC1336" i="6"/>
  <c r="AD1336" i="6"/>
  <c r="AF1336" i="6"/>
  <c r="AB1337" i="6"/>
  <c r="AC1337" i="6"/>
  <c r="AD1337" i="6"/>
  <c r="AF1337" i="6"/>
  <c r="AB1338" i="6"/>
  <c r="AC1338" i="6"/>
  <c r="AD1338" i="6"/>
  <c r="AF1338" i="6"/>
  <c r="AB1339" i="6"/>
  <c r="AC1339" i="6"/>
  <c r="AD1339" i="6"/>
  <c r="AF1339" i="6"/>
  <c r="AB1340" i="6"/>
  <c r="AC1340" i="6"/>
  <c r="AD1340" i="6"/>
  <c r="AF1340" i="6"/>
  <c r="AB1341" i="6"/>
  <c r="AC1341" i="6"/>
  <c r="AD1341" i="6"/>
  <c r="AF1341" i="6"/>
  <c r="AB1342" i="6"/>
  <c r="AC1342" i="6"/>
  <c r="AD1342" i="6"/>
  <c r="AF1342" i="6"/>
  <c r="AB1343" i="6"/>
  <c r="AC1343" i="6"/>
  <c r="AD1343" i="6"/>
  <c r="AF1343" i="6"/>
  <c r="AB1344" i="6"/>
  <c r="AC1344" i="6"/>
  <c r="AD1344" i="6"/>
  <c r="AF1344" i="6"/>
  <c r="AB1345" i="6"/>
  <c r="AC1345" i="6"/>
  <c r="AD1345" i="6"/>
  <c r="AF1345" i="6"/>
  <c r="AB1346" i="6"/>
  <c r="AC1346" i="6"/>
  <c r="AD1346" i="6"/>
  <c r="AF1346" i="6"/>
  <c r="AB1347" i="6"/>
  <c r="AC1347" i="6"/>
  <c r="AD1347" i="6"/>
  <c r="AF1347" i="6"/>
  <c r="AB1348" i="6"/>
  <c r="AC1348" i="6"/>
  <c r="AD1348" i="6"/>
  <c r="AF1348" i="6"/>
  <c r="AB1349" i="6"/>
  <c r="AC1349" i="6"/>
  <c r="AD1349" i="6"/>
  <c r="AF1349" i="6"/>
  <c r="AB1350" i="6"/>
  <c r="AC1350" i="6"/>
  <c r="AD1350" i="6"/>
  <c r="AF1350" i="6"/>
  <c r="AB1351" i="6"/>
  <c r="AC1351" i="6"/>
  <c r="AD1351" i="6"/>
  <c r="AF1351" i="6"/>
  <c r="AB1352" i="6"/>
  <c r="AC1352" i="6"/>
  <c r="AD1352" i="6"/>
  <c r="AF1352" i="6"/>
  <c r="AB1353" i="6"/>
  <c r="AC1353" i="6"/>
  <c r="AD1353" i="6"/>
  <c r="AF1353" i="6"/>
  <c r="AB1354" i="6"/>
  <c r="AC1354" i="6"/>
  <c r="AD1354" i="6"/>
  <c r="AF1354" i="6"/>
  <c r="AB1355" i="6"/>
  <c r="AC1355" i="6"/>
  <c r="AD1355" i="6"/>
  <c r="AF1355" i="6"/>
  <c r="AB1356" i="6"/>
  <c r="AC1356" i="6"/>
  <c r="AD1356" i="6"/>
  <c r="AF1356" i="6"/>
  <c r="AB1357" i="6"/>
  <c r="AC1357" i="6"/>
  <c r="AD1357" i="6"/>
  <c r="AF1357" i="6"/>
  <c r="AB1358" i="6"/>
  <c r="AC1358" i="6"/>
  <c r="AD1358" i="6"/>
  <c r="AF1358" i="6"/>
  <c r="AB1359" i="6"/>
  <c r="AC1359" i="6"/>
  <c r="AD1359" i="6"/>
  <c r="AF1359" i="6"/>
  <c r="AB1360" i="6"/>
  <c r="AC1360" i="6"/>
  <c r="AD1360" i="6"/>
  <c r="AF1360" i="6"/>
  <c r="AB1361" i="6"/>
  <c r="AC1361" i="6"/>
  <c r="AD1361" i="6"/>
  <c r="AF1361" i="6"/>
  <c r="AB1362" i="6"/>
  <c r="AC1362" i="6"/>
  <c r="AD1362" i="6"/>
  <c r="AF1362" i="6"/>
  <c r="AB1363" i="6"/>
  <c r="AC1363" i="6"/>
  <c r="AD1363" i="6"/>
  <c r="AF1363" i="6"/>
  <c r="AB1364" i="6"/>
  <c r="AC1364" i="6"/>
  <c r="AD1364" i="6"/>
  <c r="AF1364" i="6"/>
  <c r="AB1365" i="6"/>
  <c r="AC1365" i="6"/>
  <c r="AD1365" i="6"/>
  <c r="AF1365" i="6"/>
  <c r="AB1366" i="6"/>
  <c r="AC1366" i="6"/>
  <c r="AD1366" i="6"/>
  <c r="AF1366" i="6"/>
  <c r="AC1367" i="6"/>
  <c r="AD1367" i="6"/>
  <c r="AF1367" i="6"/>
  <c r="AC1368" i="6"/>
  <c r="AD1368" i="6"/>
  <c r="AF1368" i="6"/>
  <c r="AC1369" i="6"/>
  <c r="AD1369" i="6"/>
  <c r="AF1369" i="6"/>
  <c r="AC1370" i="6"/>
  <c r="AD1370" i="6"/>
  <c r="AF1370" i="6"/>
  <c r="AB1371" i="6"/>
  <c r="AC1371" i="6"/>
  <c r="AD1371" i="6"/>
  <c r="AF1371" i="6"/>
  <c r="AB1372" i="6"/>
  <c r="AC1372" i="6"/>
  <c r="AD1372" i="6"/>
  <c r="AF1372" i="6"/>
  <c r="AB1373" i="6"/>
  <c r="AC1373" i="6"/>
  <c r="AD1373" i="6"/>
  <c r="AF1373" i="6"/>
  <c r="AC1374" i="6"/>
  <c r="AD1374" i="6"/>
  <c r="AF1374" i="6"/>
  <c r="AB1375" i="6"/>
  <c r="AC1375" i="6"/>
  <c r="AD1375" i="6"/>
  <c r="AF1375" i="6"/>
  <c r="AB1376" i="6"/>
  <c r="AC1376" i="6"/>
  <c r="AD1376" i="6"/>
  <c r="AF1376" i="6"/>
  <c r="AB1377" i="6"/>
  <c r="AC1377" i="6"/>
  <c r="AD1377" i="6"/>
  <c r="AF1377" i="6"/>
  <c r="AB1378" i="6"/>
  <c r="AC1378" i="6"/>
  <c r="AD1378" i="6"/>
  <c r="AF1378" i="6"/>
  <c r="AB1379" i="6"/>
  <c r="AC1379" i="6"/>
  <c r="AD1379" i="6"/>
  <c r="AF1379" i="6"/>
  <c r="AB1380" i="6"/>
  <c r="AC1380" i="6"/>
  <c r="AD1380" i="6"/>
  <c r="AF1380" i="6"/>
  <c r="AB1381" i="6"/>
  <c r="AC1381" i="6"/>
  <c r="AD1381" i="6"/>
  <c r="AF1381" i="6"/>
  <c r="AB1382" i="6"/>
  <c r="AC1382" i="6"/>
  <c r="AD1382" i="6"/>
  <c r="AF1382" i="6"/>
  <c r="AB1383" i="6"/>
  <c r="AC1383" i="6"/>
  <c r="AD1383" i="6"/>
  <c r="AF1383" i="6"/>
  <c r="AB1384" i="6"/>
  <c r="AC1384" i="6"/>
  <c r="AD1384" i="6"/>
  <c r="AF1384" i="6"/>
  <c r="AB1385" i="6"/>
  <c r="AC1385" i="6"/>
  <c r="AD1385" i="6"/>
  <c r="AF1385" i="6"/>
  <c r="AB1386" i="6"/>
  <c r="AC1386" i="6"/>
  <c r="AD1386" i="6"/>
  <c r="AF1386" i="6"/>
  <c r="AB1387" i="6"/>
  <c r="AC1387" i="6"/>
  <c r="AD1387" i="6"/>
  <c r="AF1387" i="6"/>
  <c r="AB1388" i="6"/>
  <c r="AC1388" i="6"/>
  <c r="AD1388" i="6"/>
  <c r="AF1388" i="6"/>
  <c r="AB1389" i="6"/>
  <c r="AC1389" i="6"/>
  <c r="AD1389" i="6"/>
  <c r="AF1389" i="6"/>
  <c r="AB1390" i="6"/>
  <c r="AC1390" i="6"/>
  <c r="AD1390" i="6"/>
  <c r="AF1390" i="6"/>
  <c r="AB1391" i="6"/>
  <c r="AC1391" i="6"/>
  <c r="AD1391" i="6"/>
  <c r="AF1391" i="6"/>
  <c r="AB1392" i="6"/>
  <c r="AC1392" i="6"/>
  <c r="AD1392" i="6"/>
  <c r="AF1392" i="6"/>
  <c r="AB1393" i="6"/>
  <c r="AC1393" i="6"/>
  <c r="AD1393" i="6"/>
  <c r="AF1393" i="6"/>
  <c r="AB1394" i="6"/>
  <c r="AC1394" i="6"/>
  <c r="AD1394" i="6"/>
  <c r="AF1394" i="6"/>
  <c r="AB1395" i="6"/>
  <c r="AC1395" i="6"/>
  <c r="AD1395" i="6"/>
  <c r="AF1395" i="6"/>
  <c r="AB1396" i="6"/>
  <c r="AC1396" i="6"/>
  <c r="AD1396" i="6"/>
  <c r="AF1396" i="6"/>
  <c r="AB1397" i="6"/>
  <c r="AC1397" i="6"/>
  <c r="AD1397" i="6"/>
  <c r="AF1397" i="6"/>
  <c r="AB1398" i="6"/>
  <c r="AC1398" i="6"/>
  <c r="AD1398" i="6"/>
  <c r="AF1398" i="6"/>
  <c r="AB1399" i="6"/>
  <c r="AC1399" i="6"/>
  <c r="AD1399" i="6"/>
  <c r="AF1399" i="6"/>
  <c r="AB1400" i="6"/>
  <c r="AC1400" i="6"/>
  <c r="AD1400" i="6"/>
  <c r="AF1400" i="6"/>
  <c r="AB1401" i="6"/>
  <c r="AC1401" i="6"/>
  <c r="AD1401" i="6"/>
  <c r="AF1401" i="6"/>
  <c r="AB1402" i="6"/>
  <c r="AC1402" i="6"/>
  <c r="AD1402" i="6"/>
  <c r="AF1402" i="6"/>
  <c r="AB1403" i="6"/>
  <c r="AC1403" i="6"/>
  <c r="AD1403" i="6"/>
  <c r="AF1403" i="6"/>
  <c r="AC1404" i="6"/>
  <c r="AD1404" i="6"/>
  <c r="AF1404" i="6"/>
  <c r="AB1405" i="6"/>
  <c r="AC1405" i="6"/>
  <c r="AD1405" i="6"/>
  <c r="AF1405" i="6"/>
  <c r="AC1406" i="6"/>
  <c r="AD1406" i="6"/>
  <c r="AF1406" i="6"/>
  <c r="AC1407" i="6"/>
  <c r="AD1407" i="6"/>
  <c r="AF1407" i="6"/>
  <c r="AC1408" i="6"/>
  <c r="AD1408" i="6"/>
  <c r="AF1408" i="6"/>
  <c r="AB1409" i="6"/>
  <c r="AC1409" i="6"/>
  <c r="AD1409" i="6"/>
  <c r="AF1409" i="6"/>
  <c r="AB1410" i="6"/>
  <c r="AC1410" i="6"/>
  <c r="AD1410" i="6"/>
  <c r="AF1410" i="6"/>
  <c r="AB1411" i="6"/>
  <c r="AC1411" i="6"/>
  <c r="AD1411" i="6"/>
  <c r="AF1411" i="6"/>
  <c r="AB1412" i="6"/>
  <c r="AC1412" i="6"/>
  <c r="AD1412" i="6"/>
  <c r="AF1412" i="6"/>
  <c r="AB1413" i="6"/>
  <c r="AC1413" i="6"/>
  <c r="AD1413" i="6"/>
  <c r="AF1413" i="6"/>
  <c r="AB1414" i="6"/>
  <c r="AC1414" i="6"/>
  <c r="AD1414" i="6"/>
  <c r="AF1414" i="6"/>
  <c r="AB1415" i="6"/>
  <c r="AC1415" i="6"/>
  <c r="AD1415" i="6"/>
  <c r="AF1415" i="6"/>
  <c r="AB1416" i="6"/>
  <c r="AC1416" i="6"/>
  <c r="AD1416" i="6"/>
  <c r="AF1416" i="6"/>
  <c r="AB1417" i="6"/>
  <c r="AC1417" i="6"/>
  <c r="AD1417" i="6"/>
  <c r="AF1417" i="6"/>
  <c r="AC1418" i="6"/>
  <c r="AD1418" i="6"/>
  <c r="AF1418" i="6"/>
  <c r="AC1419" i="6"/>
  <c r="AD1419" i="6"/>
  <c r="AF1419" i="6"/>
  <c r="AC1420" i="6"/>
  <c r="AD1420" i="6"/>
  <c r="AF1420" i="6"/>
  <c r="AC1421" i="6"/>
  <c r="AD1421" i="6"/>
  <c r="AF1421" i="6"/>
  <c r="AB1422" i="6"/>
  <c r="AC1422" i="6"/>
  <c r="AD1422" i="6"/>
  <c r="AF1422" i="6"/>
  <c r="AB1423" i="6"/>
  <c r="AC1423" i="6"/>
  <c r="AD1423" i="6"/>
  <c r="AF1423" i="6"/>
  <c r="AB1424" i="6"/>
  <c r="AC1424" i="6"/>
  <c r="AD1424" i="6"/>
  <c r="AF1424" i="6"/>
  <c r="AB1425" i="6"/>
  <c r="AC1425" i="6"/>
  <c r="AD1425" i="6"/>
  <c r="AF1425" i="6"/>
  <c r="AB1426" i="6"/>
  <c r="AC1426" i="6"/>
  <c r="AD1426" i="6"/>
  <c r="AF1426" i="6"/>
  <c r="AB1427" i="6"/>
  <c r="AC1427" i="6"/>
  <c r="AD1427" i="6"/>
  <c r="AF1427" i="6"/>
  <c r="AB1428" i="6"/>
  <c r="AC1428" i="6"/>
  <c r="AD1428" i="6"/>
  <c r="AF1428" i="6"/>
  <c r="AB1429" i="6"/>
  <c r="AC1429" i="6"/>
  <c r="AD1429" i="6"/>
  <c r="AF1429" i="6"/>
  <c r="AB1430" i="6"/>
  <c r="AC1430" i="6"/>
  <c r="AD1430" i="6"/>
  <c r="AF1430" i="6"/>
  <c r="AB1431" i="6"/>
  <c r="AC1431" i="6"/>
  <c r="AD1431" i="6"/>
  <c r="AF1431" i="6"/>
  <c r="AB1432" i="6"/>
  <c r="AC1432" i="6"/>
  <c r="AD1432" i="6"/>
  <c r="AF1432" i="6"/>
  <c r="AB1433" i="6"/>
  <c r="AC1433" i="6"/>
  <c r="AD1433" i="6"/>
  <c r="AF1433" i="6"/>
  <c r="AC1434" i="6"/>
  <c r="AD1434" i="6"/>
  <c r="AF1434" i="6"/>
  <c r="AC1435" i="6"/>
  <c r="AD1435" i="6"/>
  <c r="AF1435" i="6"/>
  <c r="AC1436" i="6"/>
  <c r="AD1436" i="6"/>
  <c r="AF1436" i="6"/>
  <c r="AB1437" i="6"/>
  <c r="AC1437" i="6"/>
  <c r="AD1437" i="6"/>
  <c r="AF1437" i="6"/>
  <c r="AB1438" i="6"/>
  <c r="AC1438" i="6"/>
  <c r="AD1438" i="6"/>
  <c r="AF1438" i="6"/>
  <c r="AB1439" i="6"/>
  <c r="AC1439" i="6"/>
  <c r="AD1439" i="6"/>
  <c r="AF1439" i="6"/>
  <c r="AB1440" i="6"/>
  <c r="AC1440" i="6"/>
  <c r="AD1440" i="6"/>
  <c r="AF1440" i="6"/>
  <c r="AB1441" i="6"/>
  <c r="AC1441" i="6"/>
  <c r="AD1441" i="6"/>
  <c r="AF1441" i="6"/>
  <c r="AB1442" i="6"/>
  <c r="AC1442" i="6"/>
  <c r="AD1442" i="6"/>
  <c r="AF1442" i="6"/>
  <c r="AB1443" i="6"/>
  <c r="AC1443" i="6"/>
  <c r="AD1443" i="6"/>
  <c r="AF1443" i="6"/>
  <c r="AB1444" i="6"/>
  <c r="AC1444" i="6"/>
  <c r="AD1444" i="6"/>
  <c r="AF1444" i="6"/>
  <c r="AB1445" i="6"/>
  <c r="AC1445" i="6"/>
  <c r="AD1445" i="6"/>
  <c r="AF1445" i="6"/>
  <c r="AB1446" i="6"/>
  <c r="AC1446" i="6"/>
  <c r="AD1446" i="6"/>
  <c r="AF1446" i="6"/>
  <c r="AB1447" i="6"/>
  <c r="AC1447" i="6"/>
  <c r="AD1447" i="6"/>
  <c r="AF1447" i="6"/>
  <c r="AB1448" i="6"/>
  <c r="AC1448" i="6"/>
  <c r="AD1448" i="6"/>
  <c r="AF1448" i="6"/>
  <c r="AB1449" i="6"/>
  <c r="AC1449" i="6"/>
  <c r="AD1449" i="6"/>
  <c r="AF1449" i="6"/>
  <c r="AB1450" i="6"/>
  <c r="AC1450" i="6"/>
  <c r="AD1450" i="6"/>
  <c r="AF1450" i="6"/>
  <c r="AB1451" i="6"/>
  <c r="AC1451" i="6"/>
  <c r="AD1451" i="6"/>
  <c r="AF1451" i="6"/>
  <c r="AB1452" i="6"/>
  <c r="AC1452" i="6"/>
  <c r="AD1452" i="6"/>
  <c r="AF1452" i="6"/>
  <c r="AB1453" i="6"/>
  <c r="AC1453" i="6"/>
  <c r="AD1453" i="6"/>
  <c r="AF1453" i="6"/>
  <c r="AB1454" i="6"/>
  <c r="AC1454" i="6"/>
  <c r="AD1454" i="6"/>
  <c r="AF1454" i="6"/>
  <c r="AB1455" i="6"/>
  <c r="AC1455" i="6"/>
  <c r="AD1455" i="6"/>
  <c r="AF1455" i="6"/>
  <c r="AB1456" i="6"/>
  <c r="AC1456" i="6"/>
  <c r="AD1456" i="6"/>
  <c r="AF1456" i="6"/>
  <c r="AB1457" i="6"/>
  <c r="AC1457" i="6"/>
  <c r="AD1457" i="6"/>
  <c r="AF1457" i="6"/>
  <c r="AB1458" i="6"/>
  <c r="AC1458" i="6"/>
  <c r="AD1458" i="6"/>
  <c r="AF1458" i="6"/>
  <c r="AB1459" i="6"/>
  <c r="AC1459" i="6"/>
  <c r="AD1459" i="6"/>
  <c r="AF1459" i="6"/>
  <c r="AB1460" i="6"/>
  <c r="AC1460" i="6"/>
  <c r="AD1460" i="6"/>
  <c r="AF1460" i="6"/>
  <c r="AB1461" i="6"/>
  <c r="AC1461" i="6"/>
  <c r="AD1461" i="6"/>
  <c r="AF1461" i="6"/>
  <c r="AB1462" i="6"/>
  <c r="AC1462" i="6"/>
  <c r="AD1462" i="6"/>
  <c r="AF1462" i="6"/>
  <c r="AB1463" i="6"/>
  <c r="AC1463" i="6"/>
  <c r="AD1463" i="6"/>
  <c r="AF1463" i="6"/>
  <c r="AB1464" i="6"/>
  <c r="AC1464" i="6"/>
  <c r="AD1464" i="6"/>
  <c r="AF1464" i="6"/>
  <c r="AB1465" i="6"/>
  <c r="AC1465" i="6"/>
  <c r="AD1465" i="6"/>
  <c r="AF1465" i="6"/>
  <c r="AB1466" i="6"/>
  <c r="AC1466" i="6"/>
  <c r="AD1466" i="6"/>
  <c r="AF1466" i="6"/>
  <c r="AB1467" i="6"/>
  <c r="AC1467" i="6"/>
  <c r="AD1467" i="6"/>
  <c r="AF1467" i="6"/>
  <c r="AB1468" i="6"/>
  <c r="AC1468" i="6"/>
  <c r="AD1468" i="6"/>
  <c r="AF1468" i="6"/>
  <c r="AB1469" i="6"/>
  <c r="AC1469" i="6"/>
  <c r="AD1469" i="6"/>
  <c r="AF1469" i="6"/>
  <c r="AB1470" i="6"/>
  <c r="AC1470" i="6"/>
  <c r="AD1470" i="6"/>
  <c r="AF1470" i="6"/>
  <c r="AB1471" i="6"/>
  <c r="AC1471" i="6"/>
  <c r="AD1471" i="6"/>
  <c r="AF1471" i="6"/>
  <c r="AB1472" i="6"/>
  <c r="AC1472" i="6"/>
  <c r="AD1472" i="6"/>
  <c r="AF1472" i="6"/>
  <c r="AB1473" i="6"/>
  <c r="AC1473" i="6"/>
  <c r="AD1473" i="6"/>
  <c r="AF1473" i="6"/>
  <c r="AB1474" i="6"/>
  <c r="AC1474" i="6"/>
  <c r="AD1474" i="6"/>
  <c r="AF1474" i="6"/>
  <c r="AB1475" i="6"/>
  <c r="AC1475" i="6"/>
  <c r="AD1475" i="6"/>
  <c r="AF1475" i="6"/>
  <c r="AB1476" i="6"/>
  <c r="AC1476" i="6"/>
  <c r="AD1476" i="6"/>
  <c r="AF1476" i="6"/>
  <c r="AB1477" i="6"/>
  <c r="AC1477" i="6"/>
  <c r="AD1477" i="6"/>
  <c r="AF1477" i="6"/>
  <c r="AB1478" i="6"/>
  <c r="AC1478" i="6"/>
  <c r="AD1478" i="6"/>
  <c r="AF1478" i="6"/>
  <c r="AB1479" i="6"/>
  <c r="AC1479" i="6"/>
  <c r="AD1479" i="6"/>
  <c r="AF1479" i="6"/>
  <c r="AB1480" i="6"/>
  <c r="AC1480" i="6"/>
  <c r="AD1480" i="6"/>
  <c r="AF1480" i="6"/>
  <c r="AB1481" i="6"/>
  <c r="AC1481" i="6"/>
  <c r="AD1481" i="6"/>
  <c r="AF1481" i="6"/>
  <c r="AB1482" i="6"/>
  <c r="AC1482" i="6"/>
  <c r="AD1482" i="6"/>
  <c r="AF1482" i="6"/>
  <c r="AB1483" i="6"/>
  <c r="AC1483" i="6"/>
  <c r="AD1483" i="6"/>
  <c r="AF1483" i="6"/>
  <c r="AB1484" i="6"/>
  <c r="AC1484" i="6"/>
  <c r="AD1484" i="6"/>
  <c r="AF1484" i="6"/>
  <c r="AB1485" i="6"/>
  <c r="AC1485" i="6"/>
  <c r="AD1485" i="6"/>
  <c r="AF1485" i="6"/>
  <c r="AB1486" i="6"/>
  <c r="AC1486" i="6"/>
  <c r="AD1486" i="6"/>
  <c r="AF1486" i="6"/>
  <c r="AB1487" i="6"/>
  <c r="AC1487" i="6"/>
  <c r="AD1487" i="6"/>
  <c r="AF1487" i="6"/>
  <c r="AB1488" i="6"/>
  <c r="AC1488" i="6"/>
  <c r="AD1488" i="6"/>
  <c r="AF1488" i="6"/>
  <c r="AB1489" i="6"/>
  <c r="AC1489" i="6"/>
  <c r="AD1489" i="6"/>
  <c r="AF1489" i="6"/>
  <c r="AB1490" i="6"/>
  <c r="AC1490" i="6"/>
  <c r="AD1490" i="6"/>
  <c r="AF1490" i="6"/>
  <c r="AB1491" i="6"/>
  <c r="AC1491" i="6"/>
  <c r="AD1491" i="6"/>
  <c r="AF1491" i="6"/>
  <c r="AB1492" i="6"/>
  <c r="AC1492" i="6"/>
  <c r="AD1492" i="6"/>
  <c r="AF1492" i="6"/>
  <c r="AB1493" i="6"/>
  <c r="AC1493" i="6"/>
  <c r="AD1493" i="6"/>
  <c r="AF1493" i="6"/>
  <c r="AB1494" i="6"/>
  <c r="AC1494" i="6"/>
  <c r="AD1494" i="6"/>
  <c r="AF1494" i="6"/>
  <c r="AB1495" i="6"/>
  <c r="AC1495" i="6"/>
  <c r="AD1495" i="6"/>
  <c r="AF1495" i="6"/>
  <c r="AB1496" i="6"/>
  <c r="AC1496" i="6"/>
  <c r="AD1496" i="6"/>
  <c r="AF1496" i="6"/>
  <c r="AB1497" i="6"/>
  <c r="AC1497" i="6"/>
  <c r="AD1497" i="6"/>
  <c r="AF1497" i="6"/>
  <c r="AB1498" i="6"/>
  <c r="AC1498" i="6"/>
  <c r="AD1498" i="6"/>
  <c r="AF1498" i="6"/>
  <c r="AB1499" i="6"/>
  <c r="AC1499" i="6"/>
  <c r="AD1499" i="6"/>
  <c r="AF1499" i="6"/>
  <c r="AB1500" i="6"/>
  <c r="AC1500" i="6"/>
  <c r="AD1500" i="6"/>
  <c r="AF1500" i="6"/>
  <c r="AB1501" i="6"/>
  <c r="AC1501" i="6"/>
  <c r="AD1501" i="6"/>
  <c r="AF1501" i="6"/>
  <c r="AB1502" i="6"/>
  <c r="AC1502" i="6"/>
  <c r="AD1502" i="6"/>
  <c r="AF1502" i="6"/>
  <c r="AB1503" i="6"/>
  <c r="AC1503" i="6"/>
  <c r="AD1503" i="6"/>
  <c r="AF1503" i="6"/>
  <c r="AB1504" i="6"/>
  <c r="AC1504" i="6"/>
  <c r="AD1504" i="6"/>
  <c r="AF1504" i="6"/>
  <c r="AB1505" i="6"/>
  <c r="AC1505" i="6"/>
  <c r="AD1505" i="6"/>
  <c r="AF1505" i="6"/>
  <c r="AB1506" i="6"/>
  <c r="AC1506" i="6"/>
  <c r="AD1506" i="6"/>
  <c r="AF1506" i="6"/>
  <c r="AB1507" i="6"/>
  <c r="AC1507" i="6"/>
  <c r="AD1507" i="6"/>
  <c r="AF1507" i="6"/>
  <c r="AB1508" i="6"/>
  <c r="AC1508" i="6"/>
  <c r="AD1508" i="6"/>
  <c r="AF1508" i="6"/>
  <c r="AB1509" i="6"/>
  <c r="AC1509" i="6"/>
  <c r="AD1509" i="6"/>
  <c r="AF1509" i="6"/>
  <c r="AB1510" i="6"/>
  <c r="AC1510" i="6"/>
  <c r="AD1510" i="6"/>
  <c r="AF1510" i="6"/>
  <c r="AB1511" i="6"/>
  <c r="AC1511" i="6"/>
  <c r="AD1511" i="6"/>
  <c r="AF1511" i="6"/>
  <c r="AB1512" i="6"/>
  <c r="AC1512" i="6"/>
  <c r="AD1512" i="6"/>
  <c r="AF1512" i="6"/>
  <c r="AB1513" i="6"/>
  <c r="AC1513" i="6"/>
  <c r="AD1513" i="6"/>
  <c r="AF1513" i="6"/>
  <c r="AB1514" i="6"/>
  <c r="AC1514" i="6"/>
  <c r="AD1514" i="6"/>
  <c r="AF1514" i="6"/>
  <c r="AB1515" i="6"/>
  <c r="AC1515" i="6"/>
  <c r="AD1515" i="6"/>
  <c r="AF1515" i="6"/>
  <c r="AB1516" i="6"/>
  <c r="AC1516" i="6"/>
  <c r="AD1516" i="6"/>
  <c r="AF1516" i="6"/>
  <c r="AB1517" i="6"/>
  <c r="AC1517" i="6"/>
  <c r="AD1517" i="6"/>
  <c r="AF1517" i="6"/>
  <c r="AB1518" i="6"/>
  <c r="AC1518" i="6"/>
  <c r="AD1518" i="6"/>
  <c r="AF1518" i="6"/>
  <c r="AB1519" i="6"/>
  <c r="AC1519" i="6"/>
  <c r="AD1519" i="6"/>
  <c r="AF1519" i="6"/>
  <c r="AB1520" i="6"/>
  <c r="AC1520" i="6"/>
  <c r="AD1520" i="6"/>
  <c r="AF1520" i="6"/>
  <c r="AB1521" i="6"/>
  <c r="AC1521" i="6"/>
  <c r="AD1521" i="6"/>
  <c r="AF1521" i="6"/>
  <c r="AB1522" i="6"/>
  <c r="AC1522" i="6"/>
  <c r="AD1522" i="6"/>
  <c r="AF1522" i="6"/>
  <c r="AB1523" i="6"/>
  <c r="AC1523" i="6"/>
  <c r="AD1523" i="6"/>
  <c r="AF1523" i="6"/>
  <c r="AB1524" i="6"/>
  <c r="AC1524" i="6"/>
  <c r="AD1524" i="6"/>
  <c r="AF1524" i="6"/>
  <c r="AB1525" i="6"/>
  <c r="AC1525" i="6"/>
  <c r="AD1525" i="6"/>
  <c r="AF1525" i="6"/>
  <c r="AB1526" i="6"/>
  <c r="AC1526" i="6"/>
  <c r="AD1526" i="6"/>
  <c r="AF1526" i="6"/>
  <c r="AB1527" i="6"/>
  <c r="AC1527" i="6"/>
  <c r="AD1527" i="6"/>
  <c r="AF1527" i="6"/>
  <c r="AB1528" i="6"/>
  <c r="AC1528" i="6"/>
  <c r="AD1528" i="6"/>
  <c r="AF1528" i="6"/>
  <c r="AB1529" i="6"/>
  <c r="AC1529" i="6"/>
  <c r="AD1529" i="6"/>
  <c r="AF1529" i="6"/>
  <c r="AB1530" i="6"/>
  <c r="AC1530" i="6"/>
  <c r="AD1530" i="6"/>
  <c r="AF1530" i="6"/>
  <c r="AB1531" i="6"/>
  <c r="AC1531" i="6"/>
  <c r="AD1531" i="6"/>
  <c r="AF1531" i="6"/>
  <c r="AB1532" i="6"/>
  <c r="AC1532" i="6"/>
  <c r="AD1532" i="6"/>
  <c r="AF1532" i="6"/>
  <c r="AB1533" i="6"/>
  <c r="AC1533" i="6"/>
  <c r="AD1533" i="6"/>
  <c r="AF1533" i="6"/>
  <c r="AB1534" i="6"/>
  <c r="AC1534" i="6"/>
  <c r="AD1534" i="6"/>
  <c r="AF1534" i="6"/>
  <c r="AB1535" i="6"/>
  <c r="AC1535" i="6"/>
  <c r="AD1535" i="6"/>
  <c r="AF1535" i="6"/>
  <c r="AB1536" i="6"/>
  <c r="AC1536" i="6"/>
  <c r="AD1536" i="6"/>
  <c r="AF1536" i="6"/>
  <c r="AB1537" i="6"/>
  <c r="AC1537" i="6"/>
  <c r="AD1537" i="6"/>
  <c r="AF1537" i="6"/>
  <c r="AB1538" i="6"/>
  <c r="AC1538" i="6"/>
  <c r="AD1538" i="6"/>
  <c r="AF1538" i="6"/>
  <c r="AB1539" i="6"/>
  <c r="AC1539" i="6"/>
  <c r="AD1539" i="6"/>
  <c r="AF1539" i="6"/>
  <c r="AB1540" i="6"/>
  <c r="AC1540" i="6"/>
  <c r="AD1540" i="6"/>
  <c r="AF1540" i="6"/>
  <c r="AB1541" i="6"/>
  <c r="AC1541" i="6"/>
  <c r="AD1541" i="6"/>
  <c r="AF1541" i="6"/>
  <c r="AB1542" i="6"/>
  <c r="AC1542" i="6"/>
  <c r="AD1542" i="6"/>
  <c r="AF1542" i="6"/>
  <c r="AB1543" i="6"/>
  <c r="AC1543" i="6"/>
  <c r="AD1543" i="6"/>
  <c r="AF1543" i="6"/>
  <c r="AB1544" i="6"/>
  <c r="AC1544" i="6"/>
  <c r="AD1544" i="6"/>
  <c r="AF1544" i="6"/>
  <c r="AB1545" i="6"/>
  <c r="AC1545" i="6"/>
  <c r="AD1545" i="6"/>
  <c r="AF1545" i="6"/>
  <c r="AB1546" i="6"/>
  <c r="AC1546" i="6"/>
  <c r="AD1546" i="6"/>
  <c r="AF1546" i="6"/>
  <c r="AB1547" i="6"/>
  <c r="AC1547" i="6"/>
  <c r="AD1547" i="6"/>
  <c r="AF1547" i="6"/>
  <c r="AB1548" i="6"/>
  <c r="AC1548" i="6"/>
  <c r="AD1548" i="6"/>
  <c r="AF1548" i="6"/>
  <c r="AB1549" i="6"/>
  <c r="AC1549" i="6"/>
  <c r="AD1549" i="6"/>
  <c r="AF1549" i="6"/>
  <c r="AB1550" i="6"/>
  <c r="AC1550" i="6"/>
  <c r="AD1550" i="6"/>
  <c r="AF1550" i="6"/>
  <c r="AB1551" i="6"/>
  <c r="AC1551" i="6"/>
  <c r="AD1551" i="6"/>
  <c r="AF1551" i="6"/>
  <c r="AB1552" i="6"/>
  <c r="AC1552" i="6"/>
  <c r="AD1552" i="6"/>
  <c r="AF1552" i="6"/>
  <c r="AB1553" i="6"/>
  <c r="AC1553" i="6"/>
  <c r="AD1553" i="6"/>
  <c r="AF1553" i="6"/>
  <c r="AB1554" i="6"/>
  <c r="AC1554" i="6"/>
  <c r="AD1554" i="6"/>
  <c r="AF1554" i="6"/>
  <c r="AB1555" i="6"/>
  <c r="AC1555" i="6"/>
  <c r="AD1555" i="6"/>
  <c r="AF1555" i="6"/>
  <c r="AB1556" i="6"/>
  <c r="AC1556" i="6"/>
  <c r="AD1556" i="6"/>
  <c r="AF1556" i="6"/>
  <c r="AB1557" i="6"/>
  <c r="AC1557" i="6"/>
  <c r="AD1557" i="6"/>
  <c r="AF1557" i="6"/>
  <c r="AB1558" i="6"/>
  <c r="AC1558" i="6"/>
  <c r="AD1558" i="6"/>
  <c r="AF1558" i="6"/>
  <c r="AB1559" i="6"/>
  <c r="AC1559" i="6"/>
  <c r="AD1559" i="6"/>
  <c r="AF1559" i="6"/>
  <c r="AB1560" i="6"/>
  <c r="AC1560" i="6"/>
  <c r="AD1560" i="6"/>
  <c r="AF1560" i="6"/>
  <c r="AB1561" i="6"/>
  <c r="AC1561" i="6"/>
  <c r="AD1561" i="6"/>
  <c r="AF1561" i="6"/>
  <c r="AB1562" i="6"/>
  <c r="AC1562" i="6"/>
  <c r="AD1562" i="6"/>
  <c r="AF1562" i="6"/>
  <c r="AB1563" i="6"/>
  <c r="AC1563" i="6"/>
  <c r="AD1563" i="6"/>
  <c r="AF1563" i="6"/>
  <c r="AB1564" i="6"/>
  <c r="AC1564" i="6"/>
  <c r="AD1564" i="6"/>
  <c r="AF1564" i="6"/>
  <c r="AB1565" i="6"/>
  <c r="AC1565" i="6"/>
  <c r="AD1565" i="6"/>
  <c r="AF1565" i="6"/>
  <c r="AB1566" i="6"/>
  <c r="AC1566" i="6"/>
  <c r="AD1566" i="6"/>
  <c r="AF1566" i="6"/>
  <c r="AB1567" i="6"/>
  <c r="AC1567" i="6"/>
  <c r="AD1567" i="6"/>
  <c r="AF1567" i="6"/>
  <c r="AB1568" i="6"/>
  <c r="AC1568" i="6"/>
  <c r="AD1568" i="6"/>
  <c r="AF1568" i="6"/>
  <c r="AB1569" i="6"/>
  <c r="AC1569" i="6"/>
  <c r="AD1569" i="6"/>
  <c r="AF1569" i="6"/>
  <c r="AB1570" i="6"/>
  <c r="AC1570" i="6"/>
  <c r="AD1570" i="6"/>
  <c r="AF1570" i="6"/>
  <c r="AB1571" i="6"/>
  <c r="AC1571" i="6"/>
  <c r="AD1571" i="6"/>
  <c r="AF1571" i="6"/>
  <c r="AB1572" i="6"/>
  <c r="AC1572" i="6"/>
  <c r="AD1572" i="6"/>
  <c r="AF1572" i="6"/>
  <c r="AB1573" i="6"/>
  <c r="AC1573" i="6"/>
  <c r="AD1573" i="6"/>
  <c r="AF1573" i="6"/>
  <c r="AB1574" i="6"/>
  <c r="AC1574" i="6"/>
  <c r="AD1574" i="6"/>
  <c r="AF1574" i="6"/>
  <c r="AB1575" i="6"/>
  <c r="AC1575" i="6"/>
  <c r="AD1575" i="6"/>
  <c r="AF1575" i="6"/>
  <c r="AB1576" i="6"/>
  <c r="AC1576" i="6"/>
  <c r="AD1576" i="6"/>
  <c r="AF1576" i="6"/>
  <c r="AB1577" i="6"/>
  <c r="AC1577" i="6"/>
  <c r="AD1577" i="6"/>
  <c r="AF1577" i="6"/>
  <c r="AB1578" i="6"/>
  <c r="AC1578" i="6"/>
  <c r="AD1578" i="6"/>
  <c r="AF1578" i="6"/>
  <c r="AB1579" i="6"/>
  <c r="AC1579" i="6"/>
  <c r="AD1579" i="6"/>
  <c r="AF1579" i="6"/>
  <c r="AB1580" i="6"/>
  <c r="AC1580" i="6"/>
  <c r="AD1580" i="6"/>
  <c r="AF1580" i="6"/>
  <c r="AB1581" i="6"/>
  <c r="AC1581" i="6"/>
  <c r="AD1581" i="6"/>
  <c r="AF1581" i="6"/>
  <c r="AB1582" i="6"/>
  <c r="AC1582" i="6"/>
  <c r="AD1582" i="6"/>
  <c r="AF1582" i="6"/>
  <c r="AB1583" i="6"/>
  <c r="AC1583" i="6"/>
  <c r="AD1583" i="6"/>
  <c r="AF1583" i="6"/>
  <c r="AB1584" i="6"/>
  <c r="AC1584" i="6"/>
  <c r="AD1584" i="6"/>
  <c r="AF1584" i="6"/>
  <c r="AB1585" i="6"/>
  <c r="AC1585" i="6"/>
  <c r="AD1585" i="6"/>
  <c r="AF1585" i="6"/>
  <c r="AB1586" i="6"/>
  <c r="AC1586" i="6"/>
  <c r="AD1586" i="6"/>
  <c r="AF1586" i="6"/>
  <c r="AB1587" i="6"/>
  <c r="AC1587" i="6"/>
  <c r="AD1587" i="6"/>
  <c r="AF1587" i="6"/>
  <c r="AB1588" i="6"/>
  <c r="AC1588" i="6"/>
  <c r="AD1588" i="6"/>
  <c r="AF1588" i="6"/>
  <c r="AB1589" i="6"/>
  <c r="AC1589" i="6"/>
  <c r="AD1589" i="6"/>
  <c r="AF1589" i="6"/>
  <c r="AB1590" i="6"/>
  <c r="AC1590" i="6"/>
  <c r="AD1590" i="6"/>
  <c r="AF1590" i="6"/>
  <c r="AB1591" i="6"/>
  <c r="AC1591" i="6"/>
  <c r="AD1591" i="6"/>
  <c r="AF1591" i="6"/>
  <c r="AB1592" i="6"/>
  <c r="AC1592" i="6"/>
  <c r="AD1592" i="6"/>
  <c r="AF1592" i="6"/>
  <c r="AB1593" i="6"/>
  <c r="AC1593" i="6"/>
  <c r="AD1593" i="6"/>
  <c r="AF1593" i="6"/>
  <c r="AB1594" i="6"/>
  <c r="AC1594" i="6"/>
  <c r="AD1594" i="6"/>
  <c r="AF1594" i="6"/>
  <c r="AB1595" i="6"/>
  <c r="AC1595" i="6"/>
  <c r="AD1595" i="6"/>
  <c r="AF1595" i="6"/>
  <c r="AB1596" i="6"/>
  <c r="AC1596" i="6"/>
  <c r="AD1596" i="6"/>
  <c r="AF1596" i="6"/>
  <c r="AB1597" i="6"/>
  <c r="AC1597" i="6"/>
  <c r="AD1597" i="6"/>
  <c r="AF1597" i="6"/>
  <c r="AB1598" i="6"/>
  <c r="AC1598" i="6"/>
  <c r="AD1598" i="6"/>
  <c r="AF1598" i="6"/>
  <c r="AB1599" i="6"/>
  <c r="AC1599" i="6"/>
  <c r="AD1599" i="6"/>
  <c r="AF1599" i="6"/>
  <c r="AB1600" i="6"/>
  <c r="AC1600" i="6"/>
  <c r="AD1600" i="6"/>
  <c r="AF1600" i="6"/>
  <c r="AB1601" i="6"/>
  <c r="AC1601" i="6"/>
  <c r="AD1601" i="6"/>
  <c r="AF1601" i="6"/>
  <c r="AB1602" i="6"/>
  <c r="AC1602" i="6"/>
  <c r="AD1602" i="6"/>
  <c r="AF1602" i="6"/>
  <c r="AB1603" i="6"/>
  <c r="AC1603" i="6"/>
  <c r="AD1603" i="6"/>
  <c r="AF1603" i="6"/>
  <c r="AB1604" i="6"/>
  <c r="AC1604" i="6"/>
  <c r="AD1604" i="6"/>
  <c r="AF1604" i="6"/>
  <c r="AB1605" i="6"/>
  <c r="AC1605" i="6"/>
  <c r="AD1605" i="6"/>
  <c r="AF1605" i="6"/>
  <c r="AB1606" i="6"/>
  <c r="AC1606" i="6"/>
  <c r="AD1606" i="6"/>
  <c r="AF1606" i="6"/>
  <c r="AB1607" i="6"/>
  <c r="AC1607" i="6"/>
  <c r="AD1607" i="6"/>
  <c r="AF1607" i="6"/>
  <c r="AB1608" i="6"/>
  <c r="AC1608" i="6"/>
  <c r="AD1608" i="6"/>
  <c r="AF1608" i="6"/>
  <c r="AB1609" i="6"/>
  <c r="AC1609" i="6"/>
  <c r="AD1609" i="6"/>
  <c r="AF1609" i="6"/>
  <c r="AB1610" i="6"/>
  <c r="AC1610" i="6"/>
  <c r="AD1610" i="6"/>
  <c r="AF1610" i="6"/>
  <c r="AB1611" i="6"/>
  <c r="AC1611" i="6"/>
  <c r="AD1611" i="6"/>
  <c r="AF1611" i="6"/>
  <c r="AB1612" i="6"/>
  <c r="AC1612" i="6"/>
  <c r="AD1612" i="6"/>
  <c r="AF1612" i="6"/>
  <c r="AB1613" i="6"/>
  <c r="AC1613" i="6"/>
  <c r="AD1613" i="6"/>
  <c r="AF1613" i="6"/>
  <c r="AB1614" i="6"/>
  <c r="AC1614" i="6"/>
  <c r="AD1614" i="6"/>
  <c r="AF1614" i="6"/>
  <c r="AB1615" i="6"/>
  <c r="AC1615" i="6"/>
  <c r="AD1615" i="6"/>
  <c r="AF1615" i="6"/>
  <c r="AB1616" i="6"/>
  <c r="AC1616" i="6"/>
  <c r="AD1616" i="6"/>
  <c r="AF1616" i="6"/>
  <c r="AB1617" i="6"/>
  <c r="AC1617" i="6"/>
  <c r="AD1617" i="6"/>
  <c r="AF1617" i="6"/>
  <c r="AB1618" i="6"/>
  <c r="AC1618" i="6"/>
  <c r="AD1618" i="6"/>
  <c r="AF1618" i="6"/>
  <c r="AB1619" i="6"/>
  <c r="AC1619" i="6"/>
  <c r="AD1619" i="6"/>
  <c r="AF1619" i="6"/>
  <c r="AB1620" i="6"/>
  <c r="AC1620" i="6"/>
  <c r="AD1620" i="6"/>
  <c r="AF1620" i="6"/>
  <c r="AB1621" i="6"/>
  <c r="AC1621" i="6"/>
  <c r="AD1621" i="6"/>
  <c r="AF1621" i="6"/>
  <c r="AB1622" i="6"/>
  <c r="AC1622" i="6"/>
  <c r="AD1622" i="6"/>
  <c r="AF1622" i="6"/>
  <c r="AB1623" i="6"/>
  <c r="AC1623" i="6"/>
  <c r="AD1623" i="6"/>
  <c r="AF1623" i="6"/>
  <c r="AB1624" i="6"/>
  <c r="AC1624" i="6"/>
  <c r="AD1624" i="6"/>
  <c r="AF1624" i="6"/>
  <c r="AB1625" i="6"/>
  <c r="AC1625" i="6"/>
  <c r="AD1625" i="6"/>
  <c r="AF1625" i="6"/>
  <c r="AB1626" i="6"/>
  <c r="AC1626" i="6"/>
  <c r="AD1626" i="6"/>
  <c r="AF1626" i="6"/>
  <c r="AB1627" i="6"/>
  <c r="AC1627" i="6"/>
  <c r="AD1627" i="6"/>
  <c r="AF1627" i="6"/>
  <c r="AB1628" i="6"/>
  <c r="AC1628" i="6"/>
  <c r="AD1628" i="6"/>
  <c r="AF1628" i="6"/>
  <c r="AB1629" i="6"/>
  <c r="AC1629" i="6"/>
  <c r="AD1629" i="6"/>
  <c r="AF1629" i="6"/>
  <c r="AB1630" i="6"/>
  <c r="AC1630" i="6"/>
  <c r="AD1630" i="6"/>
  <c r="AF1630" i="6"/>
  <c r="AB1631" i="6"/>
  <c r="AC1631" i="6"/>
  <c r="AD1631" i="6"/>
  <c r="AF1631" i="6"/>
  <c r="AB1632" i="6"/>
  <c r="AC1632" i="6"/>
  <c r="AD1632" i="6"/>
  <c r="AF1632" i="6"/>
  <c r="AB1633" i="6"/>
  <c r="AC1633" i="6"/>
  <c r="AD1633" i="6"/>
  <c r="AF1633" i="6"/>
  <c r="AB1634" i="6"/>
  <c r="AC1634" i="6"/>
  <c r="AD1634" i="6"/>
  <c r="AF1634" i="6"/>
  <c r="AB1635" i="6"/>
  <c r="AC1635" i="6"/>
  <c r="AD1635" i="6"/>
  <c r="AF1635" i="6"/>
  <c r="AB1636" i="6"/>
  <c r="AC1636" i="6"/>
  <c r="AD1636" i="6"/>
  <c r="AF1636" i="6"/>
  <c r="AB1637" i="6"/>
  <c r="AC1637" i="6"/>
  <c r="AD1637" i="6"/>
  <c r="AF1637" i="6"/>
  <c r="AB1638" i="6"/>
  <c r="AC1638" i="6"/>
  <c r="AD1638" i="6"/>
  <c r="AF1638" i="6"/>
  <c r="AB1639" i="6"/>
  <c r="AC1639" i="6"/>
  <c r="AD1639" i="6"/>
  <c r="AF1639" i="6"/>
  <c r="AB1640" i="6"/>
  <c r="AC1640" i="6"/>
  <c r="AD1640" i="6"/>
  <c r="AF1640" i="6"/>
  <c r="AB1641" i="6"/>
  <c r="AC1641" i="6"/>
  <c r="AD1641" i="6"/>
  <c r="AF1641" i="6"/>
  <c r="AB1642" i="6"/>
  <c r="AC1642" i="6"/>
  <c r="AD1642" i="6"/>
  <c r="AF1642" i="6"/>
  <c r="AB1643" i="6"/>
  <c r="AC1643" i="6"/>
  <c r="AD1643" i="6"/>
  <c r="AF1643" i="6"/>
  <c r="AB1644" i="6"/>
  <c r="AC1644" i="6"/>
  <c r="AD1644" i="6"/>
  <c r="AF1644" i="6"/>
  <c r="AB1645" i="6"/>
  <c r="AC1645" i="6"/>
  <c r="AD1645" i="6"/>
  <c r="AF1645" i="6"/>
  <c r="AB1646" i="6"/>
  <c r="AC1646" i="6"/>
  <c r="AD1646" i="6"/>
  <c r="AF1646" i="6"/>
  <c r="AB1647" i="6"/>
  <c r="AC1647" i="6"/>
  <c r="AD1647" i="6"/>
  <c r="AF1647" i="6"/>
  <c r="AB1648" i="6"/>
  <c r="AC1648" i="6"/>
  <c r="AD1648" i="6"/>
  <c r="AF1648" i="6"/>
  <c r="AB1649" i="6"/>
  <c r="AC1649" i="6"/>
  <c r="AD1649" i="6"/>
  <c r="AF1649" i="6"/>
  <c r="AB1650" i="6"/>
  <c r="AC1650" i="6"/>
  <c r="AD1650" i="6"/>
  <c r="AF1650" i="6"/>
  <c r="AB1651" i="6"/>
  <c r="AC1651" i="6"/>
  <c r="AD1651" i="6"/>
  <c r="AF1651" i="6"/>
  <c r="AB1652" i="6"/>
  <c r="AC1652" i="6"/>
  <c r="AD1652" i="6"/>
  <c r="AF1652" i="6"/>
  <c r="AB1653" i="6"/>
  <c r="AC1653" i="6"/>
  <c r="AD1653" i="6"/>
  <c r="AF1653" i="6"/>
  <c r="AB1654" i="6"/>
  <c r="AC1654" i="6"/>
  <c r="AD1654" i="6"/>
  <c r="AF1654" i="6"/>
  <c r="AB1655" i="6"/>
  <c r="AC1655" i="6"/>
  <c r="AD1655" i="6"/>
  <c r="AF1655" i="6"/>
  <c r="AB1656" i="6"/>
  <c r="AC1656" i="6"/>
  <c r="AD1656" i="6"/>
  <c r="AF1656" i="6"/>
  <c r="AB1657" i="6"/>
  <c r="AC1657" i="6"/>
  <c r="AD1657" i="6"/>
  <c r="AF1657" i="6"/>
  <c r="AB1658" i="6"/>
  <c r="AC1658" i="6"/>
  <c r="AD1658" i="6"/>
  <c r="AF1658" i="6"/>
  <c r="AB1659" i="6"/>
  <c r="AC1659" i="6"/>
  <c r="AD1659" i="6"/>
  <c r="AF1659" i="6"/>
  <c r="AB1660" i="6"/>
  <c r="AC1660" i="6"/>
  <c r="AD1660" i="6"/>
  <c r="AF1660" i="6"/>
  <c r="AB1661" i="6"/>
  <c r="AC1661" i="6"/>
  <c r="AD1661" i="6"/>
  <c r="AF1661" i="6"/>
  <c r="AB1662" i="6"/>
  <c r="AC1662" i="6"/>
  <c r="AD1662" i="6"/>
  <c r="AF1662" i="6"/>
  <c r="AB1663" i="6"/>
  <c r="AC1663" i="6"/>
  <c r="AD1663" i="6"/>
  <c r="AF1663" i="6"/>
  <c r="AB1664" i="6"/>
  <c r="AC1664" i="6"/>
  <c r="AD1664" i="6"/>
  <c r="AF1664" i="6"/>
  <c r="AB1665" i="6"/>
  <c r="AC1665" i="6"/>
  <c r="AD1665" i="6"/>
  <c r="AF1665" i="6"/>
  <c r="AB1666" i="6"/>
  <c r="AC1666" i="6"/>
  <c r="AD1666" i="6"/>
  <c r="AF1666" i="6"/>
  <c r="AB1667" i="6"/>
  <c r="AC1667" i="6"/>
  <c r="AD1667" i="6"/>
  <c r="AF1667" i="6"/>
  <c r="AB1668" i="6"/>
  <c r="AC1668" i="6"/>
  <c r="AD1668" i="6"/>
  <c r="AF1668" i="6"/>
  <c r="AB1669" i="6"/>
  <c r="AC1669" i="6"/>
  <c r="AD1669" i="6"/>
  <c r="AF1669" i="6"/>
  <c r="AB1670" i="6"/>
  <c r="AC1670" i="6"/>
  <c r="AD1670" i="6"/>
  <c r="AF1670" i="6"/>
  <c r="AB1671" i="6"/>
  <c r="AC1671" i="6"/>
  <c r="AD1671" i="6"/>
  <c r="AF1671" i="6"/>
  <c r="AB1672" i="6"/>
  <c r="AC1672" i="6"/>
  <c r="AD1672" i="6"/>
  <c r="AF1672" i="6"/>
  <c r="AB1673" i="6"/>
  <c r="AC1673" i="6"/>
  <c r="AD1673" i="6"/>
  <c r="AF1673" i="6"/>
  <c r="AB1674" i="6"/>
  <c r="AC1674" i="6"/>
  <c r="AD1674" i="6"/>
  <c r="AF1674" i="6"/>
  <c r="AB1675" i="6"/>
  <c r="AC1675" i="6"/>
  <c r="AD1675" i="6"/>
  <c r="AF1675" i="6"/>
  <c r="AB1676" i="6"/>
  <c r="AC1676" i="6"/>
  <c r="AD1676" i="6"/>
  <c r="AF1676" i="6"/>
  <c r="AB1677" i="6"/>
  <c r="AC1677" i="6"/>
  <c r="AD1677" i="6"/>
  <c r="AF1677" i="6"/>
  <c r="AB1678" i="6"/>
  <c r="AC1678" i="6"/>
  <c r="AD1678" i="6"/>
  <c r="AF1678" i="6"/>
  <c r="AB1679" i="6"/>
  <c r="AC1679" i="6"/>
  <c r="AD1679" i="6"/>
  <c r="AF1679" i="6"/>
  <c r="AB1680" i="6"/>
  <c r="AC1680" i="6"/>
  <c r="AD1680" i="6"/>
  <c r="AF1680" i="6"/>
  <c r="AB1681" i="6"/>
  <c r="AC1681" i="6"/>
  <c r="AD1681" i="6"/>
  <c r="AF1681" i="6"/>
  <c r="AB1682" i="6"/>
  <c r="AC1682" i="6"/>
  <c r="AD1682" i="6"/>
  <c r="AF1682" i="6"/>
  <c r="AB1683" i="6"/>
  <c r="AC1683" i="6"/>
  <c r="AD1683" i="6"/>
  <c r="AF1683" i="6"/>
  <c r="AB1684" i="6"/>
  <c r="AC1684" i="6"/>
  <c r="AD1684" i="6"/>
  <c r="AF1684" i="6"/>
  <c r="AB1685" i="6"/>
  <c r="AC1685" i="6"/>
  <c r="AD1685" i="6"/>
  <c r="AF1685" i="6"/>
  <c r="AB1686" i="6"/>
  <c r="AC1686" i="6"/>
  <c r="AD1686" i="6"/>
  <c r="AF1686" i="6"/>
  <c r="AB1687" i="6"/>
  <c r="AC1687" i="6"/>
  <c r="AD1687" i="6"/>
  <c r="AF1687" i="6"/>
  <c r="AB1688" i="6"/>
  <c r="AC1688" i="6"/>
  <c r="AD1688" i="6"/>
  <c r="AF1688" i="6"/>
  <c r="AB1689" i="6"/>
  <c r="AC1689" i="6"/>
  <c r="AD1689" i="6"/>
  <c r="AF1689" i="6"/>
  <c r="AB1690" i="6"/>
  <c r="AC1690" i="6"/>
  <c r="AD1690" i="6"/>
  <c r="AF1690" i="6"/>
  <c r="AB1691" i="6"/>
  <c r="AC1691" i="6"/>
  <c r="AD1691" i="6"/>
  <c r="AF1691" i="6"/>
  <c r="AB1692" i="6"/>
  <c r="AC1692" i="6"/>
  <c r="AD1692" i="6"/>
  <c r="AF1692" i="6"/>
  <c r="AB1693" i="6"/>
  <c r="AC1693" i="6"/>
  <c r="AD1693" i="6"/>
  <c r="AF1693" i="6"/>
  <c r="AB1694" i="6"/>
  <c r="AC1694" i="6"/>
  <c r="AD1694" i="6"/>
  <c r="AF1694" i="6"/>
  <c r="AB1695" i="6"/>
  <c r="AC1695" i="6"/>
  <c r="AD1695" i="6"/>
  <c r="AF1695" i="6"/>
  <c r="AB1696" i="6"/>
  <c r="AC1696" i="6"/>
  <c r="AD1696" i="6"/>
  <c r="AF1696" i="6"/>
  <c r="AB1697" i="6"/>
  <c r="AC1697" i="6"/>
  <c r="AD1697" i="6"/>
  <c r="AF1697" i="6"/>
  <c r="AB1698" i="6"/>
  <c r="AC1698" i="6"/>
  <c r="AD1698" i="6"/>
  <c r="AF1698" i="6"/>
  <c r="AB1699" i="6"/>
  <c r="AC1699" i="6"/>
  <c r="AD1699" i="6"/>
  <c r="AF1699" i="6"/>
  <c r="AB1700" i="6"/>
  <c r="AC1700" i="6"/>
  <c r="AD1700" i="6"/>
  <c r="AF1700" i="6"/>
  <c r="AB1701" i="6"/>
  <c r="AC1701" i="6"/>
  <c r="AD1701" i="6"/>
  <c r="AF1701" i="6"/>
  <c r="AB1702" i="6"/>
  <c r="AC1702" i="6"/>
  <c r="AD1702" i="6"/>
  <c r="AF1702" i="6"/>
  <c r="AB1703" i="6"/>
  <c r="AC1703" i="6"/>
  <c r="AD1703" i="6"/>
  <c r="AF1703" i="6"/>
  <c r="AB1704" i="6"/>
  <c r="AC1704" i="6"/>
  <c r="AD1704" i="6"/>
  <c r="AF1704" i="6"/>
  <c r="AB1705" i="6"/>
  <c r="AC1705" i="6"/>
  <c r="AD1705" i="6"/>
  <c r="AF1705" i="6"/>
  <c r="AB1706" i="6"/>
  <c r="AC1706" i="6"/>
  <c r="AD1706" i="6"/>
  <c r="AF1706" i="6"/>
  <c r="AB1707" i="6"/>
  <c r="AC1707" i="6"/>
  <c r="AD1707" i="6"/>
  <c r="AF1707" i="6"/>
  <c r="AB1708" i="6"/>
  <c r="AC1708" i="6"/>
  <c r="AD1708" i="6"/>
  <c r="AF1708" i="6"/>
  <c r="AB1709" i="6"/>
  <c r="AC1709" i="6"/>
  <c r="AD1709" i="6"/>
  <c r="AF1709" i="6"/>
  <c r="AB1710" i="6"/>
  <c r="AC1710" i="6"/>
  <c r="AD1710" i="6"/>
  <c r="AF1710" i="6"/>
  <c r="AB1711" i="6"/>
  <c r="AC1711" i="6"/>
  <c r="AD1711" i="6"/>
  <c r="AF1711" i="6"/>
  <c r="AB1712" i="6"/>
  <c r="AC1712" i="6"/>
  <c r="AD1712" i="6"/>
  <c r="AF1712" i="6"/>
  <c r="AB1713" i="6"/>
  <c r="AC1713" i="6"/>
  <c r="AD1713" i="6"/>
  <c r="AF1713" i="6"/>
  <c r="AB1714" i="6"/>
  <c r="AC1714" i="6"/>
  <c r="AD1714" i="6"/>
  <c r="AF1714" i="6"/>
  <c r="AB1715" i="6"/>
  <c r="AC1715" i="6"/>
  <c r="AD1715" i="6"/>
  <c r="AF1715" i="6"/>
  <c r="AB1716" i="6"/>
  <c r="AC1716" i="6"/>
  <c r="AD1716" i="6"/>
  <c r="AF1716" i="6"/>
  <c r="AB1717" i="6"/>
  <c r="AC1717" i="6"/>
  <c r="AD1717" i="6"/>
  <c r="AF1717" i="6"/>
  <c r="AB1718" i="6"/>
  <c r="AC1718" i="6"/>
  <c r="AD1718" i="6"/>
  <c r="AF1718" i="6"/>
  <c r="AB1719" i="6"/>
  <c r="AC1719" i="6"/>
  <c r="AD1719" i="6"/>
  <c r="AF1719" i="6"/>
  <c r="AB1720" i="6"/>
  <c r="AC1720" i="6"/>
  <c r="AD1720" i="6"/>
  <c r="AF1720" i="6"/>
  <c r="AB1721" i="6"/>
  <c r="AC1721" i="6"/>
  <c r="AD1721" i="6"/>
  <c r="AF1721" i="6"/>
  <c r="AB1722" i="6"/>
  <c r="AC1722" i="6"/>
  <c r="AD1722" i="6"/>
  <c r="AF1722" i="6"/>
  <c r="AB1723" i="6"/>
  <c r="AC1723" i="6"/>
  <c r="AD1723" i="6"/>
  <c r="AF1723" i="6"/>
  <c r="AB1724" i="6"/>
  <c r="AC1724" i="6"/>
  <c r="AD1724" i="6"/>
  <c r="AF1724" i="6"/>
  <c r="AB1725" i="6"/>
  <c r="AC1725" i="6"/>
  <c r="AD1725" i="6"/>
  <c r="AF1725" i="6"/>
  <c r="AB1726" i="6"/>
  <c r="AC1726" i="6"/>
  <c r="AD1726" i="6"/>
  <c r="AF1726" i="6"/>
  <c r="AB1727" i="6"/>
  <c r="AC1727" i="6"/>
  <c r="AD1727" i="6"/>
  <c r="AF1727" i="6"/>
  <c r="AB1728" i="6"/>
  <c r="AC1728" i="6"/>
  <c r="AD1728" i="6"/>
  <c r="AF1728" i="6"/>
  <c r="AB1729" i="6"/>
  <c r="AC1729" i="6"/>
  <c r="AD1729" i="6"/>
  <c r="AF1729" i="6"/>
  <c r="AB1730" i="6"/>
  <c r="AC1730" i="6"/>
  <c r="AD1730" i="6"/>
  <c r="AF1730" i="6"/>
  <c r="AB1731" i="6"/>
  <c r="AC1731" i="6"/>
  <c r="AD1731" i="6"/>
  <c r="AF1731" i="6"/>
  <c r="AB1732" i="6"/>
  <c r="AC1732" i="6"/>
  <c r="AD1732" i="6"/>
  <c r="AF1732" i="6"/>
  <c r="AB1733" i="6"/>
  <c r="AC1733" i="6"/>
  <c r="AD1733" i="6"/>
  <c r="AF1733" i="6"/>
  <c r="AB1734" i="6"/>
  <c r="AC1734" i="6"/>
  <c r="AD1734" i="6"/>
  <c r="AF1734" i="6"/>
  <c r="AB1735" i="6"/>
  <c r="AC1735" i="6"/>
  <c r="AD1735" i="6"/>
  <c r="AF1735" i="6"/>
  <c r="AB1736" i="6"/>
  <c r="AC1736" i="6"/>
  <c r="AD1736" i="6"/>
  <c r="AF1736" i="6"/>
  <c r="AB1737" i="6"/>
  <c r="AC1737" i="6"/>
  <c r="AD1737" i="6"/>
  <c r="AF1737" i="6"/>
  <c r="AB1738" i="6"/>
  <c r="AC1738" i="6"/>
  <c r="AD1738" i="6"/>
  <c r="AF1738" i="6"/>
  <c r="AB1739" i="6"/>
  <c r="AC1739" i="6"/>
  <c r="AD1739" i="6"/>
  <c r="AF1739" i="6"/>
  <c r="AB1740" i="6"/>
  <c r="AC1740" i="6"/>
  <c r="AD1740" i="6"/>
  <c r="AF1740" i="6"/>
  <c r="AB1741" i="6"/>
  <c r="AC1741" i="6"/>
  <c r="AD1741" i="6"/>
  <c r="AF1741" i="6"/>
  <c r="AB1742" i="6"/>
  <c r="AC1742" i="6"/>
  <c r="AD1742" i="6"/>
  <c r="AF1742" i="6"/>
  <c r="AB1743" i="6"/>
  <c r="AC1743" i="6"/>
  <c r="AD1743" i="6"/>
  <c r="AF1743" i="6"/>
  <c r="AB1744" i="6"/>
  <c r="AC1744" i="6"/>
  <c r="AD1744" i="6"/>
  <c r="AF1744" i="6"/>
  <c r="AB1745" i="6"/>
  <c r="AC1745" i="6"/>
  <c r="AD1745" i="6"/>
  <c r="AF1745" i="6"/>
  <c r="AB1746" i="6"/>
  <c r="AC1746" i="6"/>
  <c r="AD1746" i="6"/>
  <c r="AF1746" i="6"/>
  <c r="AB1747" i="6"/>
  <c r="AC1747" i="6"/>
  <c r="AD1747" i="6"/>
  <c r="AF1747" i="6"/>
  <c r="AB1748" i="6"/>
  <c r="AC1748" i="6"/>
  <c r="AD1748" i="6"/>
  <c r="AF1748" i="6"/>
  <c r="AB1749" i="6"/>
  <c r="AC1749" i="6"/>
  <c r="AD1749" i="6"/>
  <c r="AF1749" i="6"/>
  <c r="AB1750" i="6"/>
  <c r="AC1750" i="6"/>
  <c r="AD1750" i="6"/>
  <c r="AF1750" i="6"/>
  <c r="AB1751" i="6"/>
  <c r="AC1751" i="6"/>
  <c r="AD1751" i="6"/>
  <c r="AF1751" i="6"/>
  <c r="AB1752" i="6"/>
  <c r="AC1752" i="6"/>
  <c r="AD1752" i="6"/>
  <c r="AF1752" i="6"/>
  <c r="AB1753" i="6"/>
  <c r="AC1753" i="6"/>
  <c r="AD1753" i="6"/>
  <c r="AF1753" i="6"/>
  <c r="AB1754" i="6"/>
  <c r="AC1754" i="6"/>
  <c r="AD1754" i="6"/>
  <c r="AF1754" i="6"/>
  <c r="AB1755" i="6"/>
  <c r="AC1755" i="6"/>
  <c r="AD1755" i="6"/>
  <c r="AF1755" i="6"/>
  <c r="AB1756" i="6"/>
  <c r="AC1756" i="6"/>
  <c r="AD1756" i="6"/>
  <c r="AF1756" i="6"/>
  <c r="AB1757" i="6"/>
  <c r="AC1757" i="6"/>
  <c r="AD1757" i="6"/>
  <c r="AF1757" i="6"/>
  <c r="AB1758" i="6"/>
  <c r="AC1758" i="6"/>
  <c r="AD1758" i="6"/>
  <c r="AF1758" i="6"/>
  <c r="AB1759" i="6"/>
  <c r="AC1759" i="6"/>
  <c r="AD1759" i="6"/>
  <c r="AF1759" i="6"/>
  <c r="AB1760" i="6"/>
  <c r="AC1760" i="6"/>
  <c r="AD1760" i="6"/>
  <c r="AF1760" i="6"/>
  <c r="AB1761" i="6"/>
  <c r="AC1761" i="6"/>
  <c r="AD1761" i="6"/>
  <c r="AF1761" i="6"/>
  <c r="AB1762" i="6"/>
  <c r="AC1762" i="6"/>
  <c r="AD1762" i="6"/>
  <c r="AF1762" i="6"/>
  <c r="AB1763" i="6"/>
  <c r="AC1763" i="6"/>
  <c r="AD1763" i="6"/>
  <c r="AF1763" i="6"/>
  <c r="AB1764" i="6"/>
  <c r="AC1764" i="6"/>
  <c r="AD1764" i="6"/>
  <c r="AF1764" i="6"/>
  <c r="AB1765" i="6"/>
  <c r="AC1765" i="6"/>
  <c r="AD1765" i="6"/>
  <c r="AF1765" i="6"/>
  <c r="AB1766" i="6"/>
  <c r="AC1766" i="6"/>
  <c r="AD1766" i="6"/>
  <c r="AF1766" i="6"/>
  <c r="AB1767" i="6"/>
  <c r="AC1767" i="6"/>
  <c r="AD1767" i="6"/>
  <c r="AF1767" i="6"/>
  <c r="AB1768" i="6"/>
  <c r="AC1768" i="6"/>
  <c r="AD1768" i="6"/>
  <c r="AF1768" i="6"/>
  <c r="AB1769" i="6"/>
  <c r="AC1769" i="6"/>
  <c r="AD1769" i="6"/>
  <c r="AF1769" i="6"/>
  <c r="AB1770" i="6"/>
  <c r="AC1770" i="6"/>
  <c r="AD1770" i="6"/>
  <c r="AF1770" i="6"/>
  <c r="AB1771" i="6"/>
  <c r="AC1771" i="6"/>
  <c r="AD1771" i="6"/>
  <c r="AF1771" i="6"/>
  <c r="AB1772" i="6"/>
  <c r="AC1772" i="6"/>
  <c r="AD1772" i="6"/>
  <c r="AF1772" i="6"/>
  <c r="AB1773" i="6"/>
  <c r="AC1773" i="6"/>
  <c r="AD1773" i="6"/>
  <c r="AF1773" i="6"/>
  <c r="AB1774" i="6"/>
  <c r="AC1774" i="6"/>
  <c r="AD1774" i="6"/>
  <c r="AF1774" i="6"/>
  <c r="AB1775" i="6"/>
  <c r="AC1775" i="6"/>
  <c r="AD1775" i="6"/>
  <c r="AF1775" i="6"/>
  <c r="AB1776" i="6"/>
  <c r="AC1776" i="6"/>
  <c r="AD1776" i="6"/>
  <c r="AF1776" i="6"/>
  <c r="AB1777" i="6"/>
  <c r="AC1777" i="6"/>
  <c r="AD1777" i="6"/>
  <c r="AF1777" i="6"/>
  <c r="AB1778" i="6"/>
  <c r="AC1778" i="6"/>
  <c r="AD1778" i="6"/>
  <c r="AF1778" i="6"/>
  <c r="AB1779" i="6"/>
  <c r="AC1779" i="6"/>
  <c r="AD1779" i="6"/>
  <c r="AF1779" i="6"/>
  <c r="AB1780" i="6"/>
  <c r="AC1780" i="6"/>
  <c r="AD1780" i="6"/>
  <c r="AF1780" i="6"/>
  <c r="AB1781" i="6"/>
  <c r="AC1781" i="6"/>
  <c r="AD1781" i="6"/>
  <c r="AF1781" i="6"/>
  <c r="AB1782" i="6"/>
  <c r="AC1782" i="6"/>
  <c r="AD1782" i="6"/>
  <c r="AF1782" i="6"/>
  <c r="AB1783" i="6"/>
  <c r="AC1783" i="6"/>
  <c r="AD1783" i="6"/>
  <c r="AF1783" i="6"/>
  <c r="AB1784" i="6"/>
  <c r="AC1784" i="6"/>
  <c r="AD1784" i="6"/>
  <c r="AF1784" i="6"/>
  <c r="AB1785" i="6"/>
  <c r="AC1785" i="6"/>
  <c r="AD1785" i="6"/>
  <c r="AF1785" i="6"/>
  <c r="AB1786" i="6"/>
  <c r="AC1786" i="6"/>
  <c r="AD1786" i="6"/>
  <c r="AF1786" i="6"/>
  <c r="AB1787" i="6"/>
  <c r="AC1787" i="6"/>
  <c r="AD1787" i="6"/>
  <c r="AF1787" i="6"/>
  <c r="AB1788" i="6"/>
  <c r="AC1788" i="6"/>
  <c r="AD1788" i="6"/>
  <c r="AF1788" i="6"/>
  <c r="AB1789" i="6"/>
  <c r="AC1789" i="6"/>
  <c r="AD1789" i="6"/>
  <c r="AF1789" i="6"/>
  <c r="AB1790" i="6"/>
  <c r="AC1790" i="6"/>
  <c r="AD1790" i="6"/>
  <c r="AF1790" i="6"/>
  <c r="AB1791" i="6"/>
  <c r="AC1791" i="6"/>
  <c r="AD1791" i="6"/>
  <c r="AF1791" i="6"/>
  <c r="AB1792" i="6"/>
  <c r="AC1792" i="6"/>
  <c r="AD1792" i="6"/>
  <c r="AF1792" i="6"/>
  <c r="AB1793" i="6"/>
  <c r="AC1793" i="6"/>
  <c r="AD1793" i="6"/>
  <c r="AF1793" i="6"/>
  <c r="AB1794" i="6"/>
  <c r="AC1794" i="6"/>
  <c r="AD1794" i="6"/>
  <c r="AF1794" i="6"/>
  <c r="AB1795" i="6"/>
  <c r="AC1795" i="6"/>
  <c r="AD1795" i="6"/>
  <c r="AF1795" i="6"/>
  <c r="AB1796" i="6"/>
  <c r="AC1796" i="6"/>
  <c r="AD1796" i="6"/>
  <c r="AF1796" i="6"/>
  <c r="AB1797" i="6"/>
  <c r="AC1797" i="6"/>
  <c r="AD1797" i="6"/>
  <c r="AF1797" i="6"/>
  <c r="AB1798" i="6"/>
  <c r="AC1798" i="6"/>
  <c r="AD1798" i="6"/>
  <c r="AF1798" i="6"/>
  <c r="AB1799" i="6"/>
  <c r="AC1799" i="6"/>
  <c r="AD1799" i="6"/>
  <c r="AF1799" i="6"/>
  <c r="AB1800" i="6"/>
  <c r="AC1800" i="6"/>
  <c r="AD1800" i="6"/>
  <c r="AF1800" i="6"/>
  <c r="AB1801" i="6"/>
  <c r="AC1801" i="6"/>
  <c r="AD1801" i="6"/>
  <c r="AF1801" i="6"/>
  <c r="AB1802" i="6"/>
  <c r="AC1802" i="6"/>
  <c r="AD1802" i="6"/>
  <c r="AF1802" i="6"/>
  <c r="AB1803" i="6"/>
  <c r="AC1803" i="6"/>
  <c r="AD1803" i="6"/>
  <c r="AF1803" i="6"/>
  <c r="AB1804" i="6"/>
  <c r="AC1804" i="6"/>
  <c r="AD1804" i="6"/>
  <c r="AF1804" i="6"/>
  <c r="AB1805" i="6"/>
  <c r="AC1805" i="6"/>
  <c r="AD1805" i="6"/>
  <c r="AF1805" i="6"/>
  <c r="AB1806" i="6"/>
  <c r="AC1806" i="6"/>
  <c r="AD1806" i="6"/>
  <c r="AF1806" i="6"/>
  <c r="AB1807" i="6"/>
  <c r="AC1807" i="6"/>
  <c r="AD1807" i="6"/>
  <c r="AF1807" i="6"/>
  <c r="AB1808" i="6"/>
  <c r="AC1808" i="6"/>
  <c r="AD1808" i="6"/>
  <c r="AF1808" i="6"/>
  <c r="AB1809" i="6"/>
  <c r="AC1809" i="6"/>
  <c r="AD1809" i="6"/>
  <c r="AF1809" i="6"/>
  <c r="AB1810" i="6"/>
  <c r="AC1810" i="6"/>
  <c r="AD1810" i="6"/>
  <c r="AF1810" i="6"/>
  <c r="AB1811" i="6"/>
  <c r="AC1811" i="6"/>
  <c r="AD1811" i="6"/>
  <c r="AF1811" i="6"/>
  <c r="AB1812" i="6"/>
  <c r="AC1812" i="6"/>
  <c r="AD1812" i="6"/>
  <c r="AF1812" i="6"/>
  <c r="AB1813" i="6"/>
  <c r="AC1813" i="6"/>
  <c r="AD1813" i="6"/>
  <c r="AF1813" i="6"/>
  <c r="AB1814" i="6"/>
  <c r="AC1814" i="6"/>
  <c r="AD1814" i="6"/>
  <c r="AF1814" i="6"/>
  <c r="AB1815" i="6"/>
  <c r="AC1815" i="6"/>
  <c r="AD1815" i="6"/>
  <c r="AF1815" i="6"/>
  <c r="AB1816" i="6"/>
  <c r="AC1816" i="6"/>
  <c r="AD1816" i="6"/>
  <c r="AF1816" i="6"/>
  <c r="AB1817" i="6"/>
  <c r="AC1817" i="6"/>
  <c r="AD1817" i="6"/>
  <c r="AF1817" i="6"/>
  <c r="AB1818" i="6"/>
  <c r="AC1818" i="6"/>
  <c r="AD1818" i="6"/>
  <c r="AF1818" i="6"/>
  <c r="AB1819" i="6"/>
  <c r="AC1819" i="6"/>
  <c r="AD1819" i="6"/>
  <c r="AF1819" i="6"/>
  <c r="AB1820" i="6"/>
  <c r="AC1820" i="6"/>
  <c r="AD1820" i="6"/>
  <c r="AF1820" i="6"/>
  <c r="AB1821" i="6"/>
  <c r="AC1821" i="6"/>
  <c r="AD1821" i="6"/>
  <c r="AF1821" i="6"/>
  <c r="AB1822" i="6"/>
  <c r="AC1822" i="6"/>
  <c r="AD1822" i="6"/>
  <c r="AF1822" i="6"/>
  <c r="AB1823" i="6"/>
  <c r="AC1823" i="6"/>
  <c r="AD1823" i="6"/>
  <c r="AF1823" i="6"/>
  <c r="AB1824" i="6"/>
  <c r="AC1824" i="6"/>
  <c r="AD1824" i="6"/>
  <c r="AF1824" i="6"/>
  <c r="AB1825" i="6"/>
  <c r="AC1825" i="6"/>
  <c r="AD1825" i="6"/>
  <c r="AF1825" i="6"/>
  <c r="AB1826" i="6"/>
  <c r="AC1826" i="6"/>
  <c r="AD1826" i="6"/>
  <c r="AF1826" i="6"/>
  <c r="AB1827" i="6"/>
  <c r="AC1827" i="6"/>
  <c r="AD1827" i="6"/>
  <c r="AF1827" i="6"/>
  <c r="AB1828" i="6"/>
  <c r="AC1828" i="6"/>
  <c r="AD1828" i="6"/>
  <c r="AF1828" i="6"/>
  <c r="AB1829" i="6"/>
  <c r="AC1829" i="6"/>
  <c r="AD1829" i="6"/>
  <c r="AF1829" i="6"/>
  <c r="AB1830" i="6"/>
  <c r="AC1830" i="6"/>
  <c r="AD1830" i="6"/>
  <c r="AF1830" i="6"/>
  <c r="AB1831" i="6"/>
  <c r="AC1831" i="6"/>
  <c r="AD1831" i="6"/>
  <c r="AF1831" i="6"/>
  <c r="AB1832" i="6"/>
  <c r="AC1832" i="6"/>
  <c r="AD1832" i="6"/>
  <c r="AF1832" i="6"/>
  <c r="AB1833" i="6"/>
  <c r="AC1833" i="6"/>
  <c r="AD1833" i="6"/>
  <c r="AF1833" i="6"/>
  <c r="AB1834" i="6"/>
  <c r="AC1834" i="6"/>
  <c r="AD1834" i="6"/>
  <c r="AF1834" i="6"/>
  <c r="AB1835" i="6"/>
  <c r="AC1835" i="6"/>
  <c r="AD1835" i="6"/>
  <c r="AF1835" i="6"/>
  <c r="AB1836" i="6"/>
  <c r="AC1836" i="6"/>
  <c r="AD1836" i="6"/>
  <c r="AF1836" i="6"/>
  <c r="AB1837" i="6"/>
  <c r="AC1837" i="6"/>
  <c r="AD1837" i="6"/>
  <c r="AF1837" i="6"/>
  <c r="AB1838" i="6"/>
  <c r="AC1838" i="6"/>
  <c r="AD1838" i="6"/>
  <c r="AF1838" i="6"/>
  <c r="AB1839" i="6"/>
  <c r="AC1839" i="6"/>
  <c r="AD1839" i="6"/>
  <c r="AF1839" i="6"/>
  <c r="AB1840" i="6"/>
  <c r="AC1840" i="6"/>
  <c r="AD1840" i="6"/>
  <c r="AF1840" i="6"/>
  <c r="AB1841" i="6"/>
  <c r="AC1841" i="6"/>
  <c r="AD1841" i="6"/>
  <c r="AF1841" i="6"/>
  <c r="AB1842" i="6"/>
  <c r="AC1842" i="6"/>
  <c r="AD1842" i="6"/>
  <c r="AF1842" i="6"/>
  <c r="AB1843" i="6"/>
  <c r="AC1843" i="6"/>
  <c r="AD1843" i="6"/>
  <c r="AF1843" i="6"/>
  <c r="AB1844" i="6"/>
  <c r="AC1844" i="6"/>
  <c r="AD1844" i="6"/>
  <c r="AF1844" i="6"/>
  <c r="AB1845" i="6"/>
  <c r="AC1845" i="6"/>
  <c r="AD1845" i="6"/>
  <c r="AF1845" i="6"/>
  <c r="AB1846" i="6"/>
  <c r="AC1846" i="6"/>
  <c r="AD1846" i="6"/>
  <c r="AF1846" i="6"/>
  <c r="AB1847" i="6"/>
  <c r="AC1847" i="6"/>
  <c r="AD1847" i="6"/>
  <c r="AF1847" i="6"/>
  <c r="AB1848" i="6"/>
  <c r="AC1848" i="6"/>
  <c r="AD1848" i="6"/>
  <c r="AF1848" i="6"/>
  <c r="AB1849" i="6"/>
  <c r="AC1849" i="6"/>
  <c r="AD1849" i="6"/>
  <c r="AF1849" i="6"/>
  <c r="AB1850" i="6"/>
  <c r="AC1850" i="6"/>
  <c r="AD1850" i="6"/>
  <c r="AF1850" i="6"/>
  <c r="AB1851" i="6"/>
  <c r="AC1851" i="6"/>
  <c r="AD1851" i="6"/>
  <c r="AF1851" i="6"/>
  <c r="AB1852" i="6"/>
  <c r="AC1852" i="6"/>
  <c r="AD1852" i="6"/>
  <c r="AF1852" i="6"/>
  <c r="AB1853" i="6"/>
  <c r="AC1853" i="6"/>
  <c r="AD1853" i="6"/>
  <c r="AF1853" i="6"/>
  <c r="AB1854" i="6"/>
  <c r="AC1854" i="6"/>
  <c r="AD1854" i="6"/>
  <c r="AF1854" i="6"/>
  <c r="AB1855" i="6"/>
  <c r="AC1855" i="6"/>
  <c r="AD1855" i="6"/>
  <c r="AF1855" i="6"/>
  <c r="AB1856" i="6"/>
  <c r="AC1856" i="6"/>
  <c r="AD1856" i="6"/>
  <c r="AF1856" i="6"/>
  <c r="AB1857" i="6"/>
  <c r="AC1857" i="6"/>
  <c r="AD1857" i="6"/>
  <c r="AF1857" i="6"/>
  <c r="AB1858" i="6"/>
  <c r="AC1858" i="6"/>
  <c r="AD1858" i="6"/>
  <c r="AF1858" i="6"/>
  <c r="AB1859" i="6"/>
  <c r="AC1859" i="6"/>
  <c r="AD1859" i="6"/>
  <c r="AF1859" i="6"/>
  <c r="AB1860" i="6"/>
  <c r="AC1860" i="6"/>
  <c r="AD1860" i="6"/>
  <c r="AF1860" i="6"/>
  <c r="AB1861" i="6"/>
  <c r="AC1861" i="6"/>
  <c r="AD1861" i="6"/>
  <c r="AF1861" i="6"/>
  <c r="AB1862" i="6"/>
  <c r="AC1862" i="6"/>
  <c r="AD1862" i="6"/>
  <c r="AF1862" i="6"/>
  <c r="AB1863" i="6"/>
  <c r="AC1863" i="6"/>
  <c r="AD1863" i="6"/>
  <c r="AF1863" i="6"/>
  <c r="AB1864" i="6"/>
  <c r="AC1864" i="6"/>
  <c r="AD1864" i="6"/>
  <c r="AF1864" i="6"/>
  <c r="AB1865" i="6"/>
  <c r="AC1865" i="6"/>
  <c r="AD1865" i="6"/>
  <c r="AF1865" i="6"/>
  <c r="AB1866" i="6"/>
  <c r="AC1866" i="6"/>
  <c r="AD1866" i="6"/>
  <c r="AF1866" i="6"/>
  <c r="AB1867" i="6"/>
  <c r="AC1867" i="6"/>
  <c r="AD1867" i="6"/>
  <c r="AF1867" i="6"/>
  <c r="AB1868" i="6"/>
  <c r="AC1868" i="6"/>
  <c r="AD1868" i="6"/>
  <c r="AF1868" i="6"/>
  <c r="AB1869" i="6"/>
  <c r="AC1869" i="6"/>
  <c r="AD1869" i="6"/>
  <c r="AF1869" i="6"/>
  <c r="AB1870" i="6"/>
  <c r="AC1870" i="6"/>
  <c r="AD1870" i="6"/>
  <c r="AF1870" i="6"/>
  <c r="AB1871" i="6"/>
  <c r="AC1871" i="6"/>
  <c r="AD1871" i="6"/>
  <c r="AF1871" i="6"/>
  <c r="AB1872" i="6"/>
  <c r="AC1872" i="6"/>
  <c r="AD1872" i="6"/>
  <c r="AF1872" i="6"/>
  <c r="AB1873" i="6"/>
  <c r="AC1873" i="6"/>
  <c r="AD1873" i="6"/>
  <c r="AF1873" i="6"/>
  <c r="AB1874" i="6"/>
  <c r="AC1874" i="6"/>
  <c r="AD1874" i="6"/>
  <c r="AF1874" i="6"/>
  <c r="AB1875" i="6"/>
  <c r="AC1875" i="6"/>
  <c r="AD1875" i="6"/>
  <c r="AF1875" i="6"/>
  <c r="AB1876" i="6"/>
  <c r="AC1876" i="6"/>
  <c r="AD1876" i="6"/>
  <c r="AF1876" i="6"/>
  <c r="AB1877" i="6"/>
  <c r="AC1877" i="6"/>
  <c r="AD1877" i="6"/>
  <c r="AF1877" i="6"/>
  <c r="AB1878" i="6"/>
  <c r="AC1878" i="6"/>
  <c r="AD1878" i="6"/>
  <c r="AF1878" i="6"/>
  <c r="AB1879" i="6"/>
  <c r="AC1879" i="6"/>
  <c r="AD1879" i="6"/>
  <c r="AF1879" i="6"/>
  <c r="AB1880" i="6"/>
  <c r="AC1880" i="6"/>
  <c r="AD1880" i="6"/>
  <c r="AF1880" i="6"/>
  <c r="AB1881" i="6"/>
  <c r="AC1881" i="6"/>
  <c r="AD1881" i="6"/>
  <c r="AF1881" i="6"/>
  <c r="AB1882" i="6"/>
  <c r="AC1882" i="6"/>
  <c r="AD1882" i="6"/>
  <c r="AF1882" i="6"/>
  <c r="AB1883" i="6"/>
  <c r="AC1883" i="6"/>
  <c r="AD1883" i="6"/>
  <c r="AF1883" i="6"/>
  <c r="AB1884" i="6"/>
  <c r="AC1884" i="6"/>
  <c r="AD1884" i="6"/>
  <c r="AF1884" i="6"/>
  <c r="AB1885" i="6"/>
  <c r="AC1885" i="6"/>
  <c r="AD1885" i="6"/>
  <c r="AF1885" i="6"/>
  <c r="AB1886" i="6"/>
  <c r="AC1886" i="6"/>
  <c r="AD1886" i="6"/>
  <c r="AF1886" i="6"/>
  <c r="AB1887" i="6"/>
  <c r="AC1887" i="6"/>
  <c r="AD1887" i="6"/>
  <c r="AF1887" i="6"/>
  <c r="AB1888" i="6"/>
  <c r="AC1888" i="6"/>
  <c r="AD1888" i="6"/>
  <c r="AF1888" i="6"/>
  <c r="AB1889" i="6"/>
  <c r="AC1889" i="6"/>
  <c r="AD1889" i="6"/>
  <c r="AF1889" i="6"/>
  <c r="AB1890" i="6"/>
  <c r="AC1890" i="6"/>
  <c r="AD1890" i="6"/>
  <c r="AF1890" i="6"/>
  <c r="AB1891" i="6"/>
  <c r="AC1891" i="6"/>
  <c r="AD1891" i="6"/>
  <c r="AF1891" i="6"/>
  <c r="AB1892" i="6"/>
  <c r="AC1892" i="6"/>
  <c r="AD1892" i="6"/>
  <c r="AF1892" i="6"/>
  <c r="AB1893" i="6"/>
  <c r="AC1893" i="6"/>
  <c r="AD1893" i="6"/>
  <c r="AF1893" i="6"/>
  <c r="AB1894" i="6"/>
  <c r="AC1894" i="6"/>
  <c r="AD1894" i="6"/>
  <c r="AF1894" i="6"/>
  <c r="AB1895" i="6"/>
  <c r="AC1895" i="6"/>
  <c r="AD1895" i="6"/>
  <c r="AF1895" i="6"/>
  <c r="AB1896" i="6"/>
  <c r="AC1896" i="6"/>
  <c r="AD1896" i="6"/>
  <c r="AF1896" i="6"/>
  <c r="AB1897" i="6"/>
  <c r="AC1897" i="6"/>
  <c r="AD1897" i="6"/>
  <c r="AF1897" i="6"/>
  <c r="AB1898" i="6"/>
  <c r="AC1898" i="6"/>
  <c r="AD1898" i="6"/>
  <c r="AF1898" i="6"/>
  <c r="AB1899" i="6"/>
  <c r="AC1899" i="6"/>
  <c r="AD1899" i="6"/>
  <c r="AF1899" i="6"/>
  <c r="AB1900" i="6"/>
  <c r="AC1900" i="6"/>
  <c r="AD1900" i="6"/>
  <c r="AF1900" i="6"/>
  <c r="AB1901" i="6"/>
  <c r="AC1901" i="6"/>
  <c r="AD1901" i="6"/>
  <c r="AF1901" i="6"/>
  <c r="AB1902" i="6"/>
  <c r="AC1902" i="6"/>
  <c r="AD1902" i="6"/>
  <c r="AF1902" i="6"/>
  <c r="AB1903" i="6"/>
  <c r="AC1903" i="6"/>
  <c r="AD1903" i="6"/>
  <c r="AF1903" i="6"/>
  <c r="AB1904" i="6"/>
  <c r="AC1904" i="6"/>
  <c r="AD1904" i="6"/>
  <c r="AF1904" i="6"/>
  <c r="AB1905" i="6"/>
  <c r="AC1905" i="6"/>
  <c r="AD1905" i="6"/>
  <c r="AF1905" i="6"/>
  <c r="AB1906" i="6"/>
  <c r="AC1906" i="6"/>
  <c r="AD1906" i="6"/>
  <c r="AF1906" i="6"/>
  <c r="AB1907" i="6"/>
  <c r="AC1907" i="6"/>
  <c r="AD1907" i="6"/>
  <c r="AF1907" i="6"/>
  <c r="AB1908" i="6"/>
  <c r="AC1908" i="6"/>
  <c r="AD1908" i="6"/>
  <c r="AF1908" i="6"/>
  <c r="AB1909" i="6"/>
  <c r="AC1909" i="6"/>
  <c r="AD1909" i="6"/>
  <c r="AF1909" i="6"/>
  <c r="AB1910" i="6"/>
  <c r="AC1910" i="6"/>
  <c r="AD1910" i="6"/>
  <c r="AF1910" i="6"/>
  <c r="AB1911" i="6"/>
  <c r="AC1911" i="6"/>
  <c r="AD1911" i="6"/>
  <c r="AF1911" i="6"/>
  <c r="AB1912" i="6"/>
  <c r="AC1912" i="6"/>
  <c r="AD1912" i="6"/>
  <c r="AF1912" i="6"/>
  <c r="AB1913" i="6"/>
  <c r="AC1913" i="6"/>
  <c r="AD1913" i="6"/>
  <c r="AF1913" i="6"/>
  <c r="AB1914" i="6"/>
  <c r="AC1914" i="6"/>
  <c r="AD1914" i="6"/>
  <c r="AF1914" i="6"/>
  <c r="AB1915" i="6"/>
  <c r="AC1915" i="6"/>
  <c r="AD1915" i="6"/>
  <c r="AF1915" i="6"/>
  <c r="AB1916" i="6"/>
  <c r="AC1916" i="6"/>
  <c r="AD1916" i="6"/>
  <c r="AF1916" i="6"/>
  <c r="AB1917" i="6"/>
  <c r="AC1917" i="6"/>
  <c r="AD1917" i="6"/>
  <c r="AF1917" i="6"/>
  <c r="AB1918" i="6"/>
  <c r="AC1918" i="6"/>
  <c r="AD1918" i="6"/>
  <c r="AF1918" i="6"/>
  <c r="AB1919" i="6"/>
  <c r="AC1919" i="6"/>
  <c r="AD1919" i="6"/>
  <c r="AF1919" i="6"/>
  <c r="AB1920" i="6"/>
  <c r="AC1920" i="6"/>
  <c r="AD1920" i="6"/>
  <c r="AF1920" i="6"/>
  <c r="AB1921" i="6"/>
  <c r="AC1921" i="6"/>
  <c r="AD1921" i="6"/>
  <c r="AF1921" i="6"/>
  <c r="AB1922" i="6"/>
  <c r="AC1922" i="6"/>
  <c r="AD1922" i="6"/>
  <c r="AF1922" i="6"/>
  <c r="AB1923" i="6"/>
  <c r="AC1923" i="6"/>
  <c r="AD1923" i="6"/>
  <c r="AF1923" i="6"/>
  <c r="AB1924" i="6"/>
  <c r="AC1924" i="6"/>
  <c r="AD1924" i="6"/>
  <c r="AF1924" i="6"/>
  <c r="AB1925" i="6"/>
  <c r="AC1925" i="6"/>
  <c r="AD1925" i="6"/>
  <c r="AF1925" i="6"/>
  <c r="AB1926" i="6"/>
  <c r="AC1926" i="6"/>
  <c r="AD1926" i="6"/>
  <c r="AF1926" i="6"/>
  <c r="AB1927" i="6"/>
  <c r="AC1927" i="6"/>
  <c r="AD1927" i="6"/>
  <c r="AF1927" i="6"/>
  <c r="AB1928" i="6"/>
  <c r="AC1928" i="6"/>
  <c r="AD1928" i="6"/>
  <c r="AF1928" i="6"/>
  <c r="AB1929" i="6"/>
  <c r="AC1929" i="6"/>
  <c r="AD1929" i="6"/>
  <c r="AF1929" i="6"/>
  <c r="AB1930" i="6"/>
  <c r="AC1930" i="6"/>
  <c r="AD1930" i="6"/>
  <c r="AF1930" i="6"/>
  <c r="AB1931" i="6"/>
  <c r="AC1931" i="6"/>
  <c r="AD1931" i="6"/>
  <c r="AF1931" i="6"/>
  <c r="AB1932" i="6"/>
  <c r="AC1932" i="6"/>
  <c r="AD1932" i="6"/>
  <c r="AF1932" i="6"/>
  <c r="AB1933" i="6"/>
  <c r="AC1933" i="6"/>
  <c r="AD1933" i="6"/>
  <c r="AF1933" i="6"/>
  <c r="AB1934" i="6"/>
  <c r="AC1934" i="6"/>
  <c r="AD1934" i="6"/>
  <c r="AF1934" i="6"/>
  <c r="AB1935" i="6"/>
  <c r="AC1935" i="6"/>
  <c r="AD1935" i="6"/>
  <c r="AF1935" i="6"/>
  <c r="AB1936" i="6"/>
  <c r="AC1936" i="6"/>
  <c r="AD1936" i="6"/>
  <c r="AF1936" i="6"/>
  <c r="AB1937" i="6"/>
  <c r="AC1937" i="6"/>
  <c r="AD1937" i="6"/>
  <c r="AF1937" i="6"/>
  <c r="AB1938" i="6"/>
  <c r="AC1938" i="6"/>
  <c r="AD1938" i="6"/>
  <c r="AF1938" i="6"/>
  <c r="AB1939" i="6"/>
  <c r="AC1939" i="6"/>
  <c r="AD1939" i="6"/>
  <c r="AF1939" i="6"/>
  <c r="AB1940" i="6"/>
  <c r="AC1940" i="6"/>
  <c r="AD1940" i="6"/>
  <c r="AF1940" i="6"/>
  <c r="AB1941" i="6"/>
  <c r="AC1941" i="6"/>
  <c r="AD1941" i="6"/>
  <c r="AF1941" i="6"/>
  <c r="AB1942" i="6"/>
  <c r="AC1942" i="6"/>
  <c r="AD1942" i="6"/>
  <c r="AF1942" i="6"/>
  <c r="AB1943" i="6"/>
  <c r="AC1943" i="6"/>
  <c r="AD1943" i="6"/>
  <c r="AF1943" i="6"/>
  <c r="AB1944" i="6"/>
  <c r="AC1944" i="6"/>
  <c r="AD1944" i="6"/>
  <c r="AF1944" i="6"/>
  <c r="AB1945" i="6"/>
  <c r="AC1945" i="6"/>
  <c r="AD1945" i="6"/>
  <c r="AF1945" i="6"/>
  <c r="AB1946" i="6"/>
  <c r="AC1946" i="6"/>
  <c r="AD1946" i="6"/>
  <c r="AF1946" i="6"/>
  <c r="AB1947" i="6"/>
  <c r="AC1947" i="6"/>
  <c r="AD1947" i="6"/>
  <c r="AF1947" i="6"/>
  <c r="AB1948" i="6"/>
  <c r="AC1948" i="6"/>
  <c r="AD1948" i="6"/>
  <c r="AF1948" i="6"/>
  <c r="AB1949" i="6"/>
  <c r="AC1949" i="6"/>
  <c r="AD1949" i="6"/>
  <c r="AF1949" i="6"/>
  <c r="AB1950" i="6"/>
  <c r="AC1950" i="6"/>
  <c r="AD1950" i="6"/>
  <c r="AF1950" i="6"/>
  <c r="Z1951" i="6"/>
  <c r="AU1951" i="6"/>
  <c r="AB1951" i="6"/>
  <c r="AC1951" i="6"/>
  <c r="AD1951" i="6"/>
  <c r="AF1951" i="6"/>
  <c r="Z1952" i="6"/>
  <c r="AU1952" i="6"/>
  <c r="AB1952" i="6"/>
  <c r="AC1952" i="6"/>
  <c r="AD1952" i="6"/>
  <c r="AF1952" i="6"/>
  <c r="Z1953" i="6"/>
  <c r="AU1953" i="6"/>
  <c r="AB1953" i="6"/>
  <c r="AC1953" i="6"/>
  <c r="AD1953" i="6"/>
  <c r="AF1953" i="6"/>
  <c r="Z1954" i="6"/>
  <c r="AU1954" i="6"/>
  <c r="AB1954" i="6"/>
  <c r="AC1954" i="6"/>
  <c r="AD1954" i="6"/>
  <c r="AF1954" i="6"/>
  <c r="C9" i="2"/>
  <c r="D9" i="2"/>
  <c r="F22" i="2"/>
  <c r="G22" i="2"/>
  <c r="I22" i="2"/>
  <c r="E23" i="2"/>
  <c r="F23" i="2"/>
  <c r="G23" i="2"/>
  <c r="I23" i="2"/>
  <c r="F24" i="2"/>
  <c r="G24" i="2"/>
  <c r="K24" i="2"/>
  <c r="F25" i="2"/>
  <c r="G25" i="2"/>
  <c r="F26" i="2"/>
  <c r="G26" i="2"/>
  <c r="K26" i="2"/>
  <c r="F27" i="2"/>
  <c r="G27" i="2"/>
  <c r="F28" i="2"/>
  <c r="G28" i="2"/>
  <c r="K28" i="2"/>
  <c r="F29" i="2"/>
  <c r="G29" i="2"/>
  <c r="F30" i="2"/>
  <c r="G30" i="2"/>
  <c r="K30" i="2"/>
  <c r="F31" i="2"/>
  <c r="G31" i="2"/>
  <c r="K31" i="2"/>
  <c r="F32" i="2"/>
  <c r="G32" i="2"/>
  <c r="K32" i="2"/>
  <c r="F33" i="2"/>
  <c r="G33" i="2"/>
  <c r="K33" i="2"/>
  <c r="F34" i="2"/>
  <c r="G34" i="2"/>
  <c r="K34" i="2"/>
  <c r="F35" i="2"/>
  <c r="G35" i="2"/>
  <c r="K35" i="2"/>
  <c r="F36" i="2"/>
  <c r="G36" i="2"/>
  <c r="K36" i="2"/>
  <c r="F37" i="2"/>
  <c r="G37" i="2"/>
  <c r="F38" i="2"/>
  <c r="G38" i="2"/>
  <c r="K38" i="2"/>
  <c r="F39" i="2"/>
  <c r="G39" i="2"/>
  <c r="F40" i="2"/>
  <c r="G40" i="2"/>
  <c r="K40" i="2"/>
  <c r="F41" i="2"/>
  <c r="G41" i="2"/>
  <c r="F42" i="2"/>
  <c r="G42" i="2"/>
  <c r="K42" i="2"/>
  <c r="F43" i="2"/>
  <c r="G43" i="2"/>
  <c r="F44" i="2"/>
  <c r="G44" i="2"/>
  <c r="K44" i="2"/>
  <c r="F45" i="2"/>
  <c r="G45" i="2"/>
  <c r="K45" i="2"/>
  <c r="F46" i="2"/>
  <c r="G46" i="2"/>
  <c r="K46" i="2"/>
  <c r="F47" i="2"/>
  <c r="G47" i="2"/>
  <c r="F48" i="2"/>
  <c r="G48" i="2"/>
  <c r="K48" i="2"/>
  <c r="F49" i="2"/>
  <c r="G49" i="2"/>
  <c r="K49" i="2"/>
  <c r="F50" i="2"/>
  <c r="G50" i="2"/>
  <c r="K50" i="2"/>
  <c r="F51" i="2"/>
  <c r="G51" i="2"/>
  <c r="K51" i="2"/>
  <c r="F52" i="2"/>
  <c r="G52" i="2"/>
  <c r="K52" i="2"/>
  <c r="F53" i="2"/>
  <c r="G53" i="2"/>
  <c r="F54" i="2"/>
  <c r="G54" i="2"/>
  <c r="K54" i="2"/>
  <c r="F55" i="2"/>
  <c r="G55" i="2"/>
  <c r="F56" i="2"/>
  <c r="G56" i="2"/>
  <c r="K56" i="2"/>
  <c r="F57" i="2"/>
  <c r="G57" i="2"/>
  <c r="F58" i="2"/>
  <c r="G58" i="2"/>
  <c r="K58" i="2"/>
  <c r="F59" i="2"/>
  <c r="G59" i="2"/>
  <c r="K59" i="2"/>
  <c r="F60" i="2"/>
  <c r="G60" i="2"/>
  <c r="K60" i="2"/>
  <c r="F61" i="2"/>
  <c r="G61" i="2"/>
  <c r="F62" i="2"/>
  <c r="G62" i="2"/>
  <c r="K62" i="2"/>
  <c r="F63" i="2"/>
  <c r="G63" i="2"/>
  <c r="K63" i="2"/>
  <c r="F64" i="2"/>
  <c r="G64" i="2"/>
  <c r="K64" i="2"/>
  <c r="F65" i="2"/>
  <c r="G65" i="2"/>
  <c r="K65" i="2"/>
  <c r="F66" i="2"/>
  <c r="G66" i="2"/>
  <c r="K66" i="2"/>
  <c r="F67" i="2"/>
  <c r="G67" i="2"/>
  <c r="F68" i="2"/>
  <c r="G68" i="2"/>
  <c r="K68" i="2"/>
  <c r="F69" i="2"/>
  <c r="G69" i="2"/>
  <c r="F70" i="2"/>
  <c r="G70" i="2"/>
  <c r="K70" i="2"/>
  <c r="F71" i="2"/>
  <c r="G71" i="2"/>
  <c r="F72" i="2"/>
  <c r="G72" i="2"/>
  <c r="K72" i="2"/>
  <c r="F73" i="2"/>
  <c r="G73" i="2"/>
  <c r="K73" i="2"/>
  <c r="F74" i="2"/>
  <c r="G74" i="2"/>
  <c r="K74" i="2"/>
  <c r="F75" i="2"/>
  <c r="G75" i="2"/>
  <c r="F76" i="2"/>
  <c r="G76" i="2"/>
  <c r="K76" i="2"/>
  <c r="F77" i="2"/>
  <c r="G77" i="2"/>
  <c r="K77" i="2"/>
  <c r="F78" i="2"/>
  <c r="G78" i="2"/>
  <c r="K78" i="2"/>
  <c r="F79" i="2"/>
  <c r="G79" i="2"/>
  <c r="K79" i="2"/>
  <c r="F80" i="2"/>
  <c r="G80" i="2"/>
  <c r="K80" i="2"/>
  <c r="F81" i="2"/>
  <c r="G81" i="2"/>
  <c r="K81" i="2"/>
  <c r="F82" i="2"/>
  <c r="G82" i="2"/>
  <c r="K82" i="2"/>
  <c r="F83" i="2"/>
  <c r="G83" i="2"/>
  <c r="F84" i="2"/>
  <c r="G84" i="2"/>
  <c r="K84" i="2"/>
  <c r="F85" i="2"/>
  <c r="G85" i="2"/>
  <c r="K85" i="2"/>
  <c r="F86" i="2"/>
  <c r="G86" i="2"/>
  <c r="K86" i="2"/>
  <c r="F87" i="2"/>
  <c r="G87" i="2"/>
  <c r="F88" i="2"/>
  <c r="G88" i="2"/>
  <c r="K88" i="2"/>
  <c r="E89" i="2"/>
  <c r="E57" i="5"/>
  <c r="F89" i="2"/>
  <c r="G89" i="2"/>
  <c r="E90" i="2"/>
  <c r="E58" i="5"/>
  <c r="E91" i="2"/>
  <c r="E134" i="5"/>
  <c r="E92" i="2"/>
  <c r="E135" i="5"/>
  <c r="F92" i="2"/>
  <c r="G92" i="2"/>
  <c r="K92" i="2"/>
  <c r="E93" i="2"/>
  <c r="E94" i="2"/>
  <c r="E136" i="5"/>
  <c r="E95" i="2"/>
  <c r="E60" i="5"/>
  <c r="E96" i="2"/>
  <c r="E97" i="2"/>
  <c r="E62" i="5"/>
  <c r="F97" i="2"/>
  <c r="G97" i="2"/>
  <c r="K97" i="2"/>
  <c r="E98" i="2"/>
  <c r="E137" i="5"/>
  <c r="E99" i="2"/>
  <c r="E138" i="5"/>
  <c r="E100" i="2"/>
  <c r="E139" i="5"/>
  <c r="F100" i="2"/>
  <c r="G100" i="2"/>
  <c r="K100" i="2"/>
  <c r="E101" i="2"/>
  <c r="E140" i="5"/>
  <c r="F101" i="2"/>
  <c r="G101" i="2"/>
  <c r="K101" i="2"/>
  <c r="E102" i="2"/>
  <c r="E141" i="5"/>
  <c r="E103" i="2"/>
  <c r="E104" i="2"/>
  <c r="E64" i="5"/>
  <c r="F104" i="2"/>
  <c r="G104" i="2"/>
  <c r="K104" i="2"/>
  <c r="E105" i="2"/>
  <c r="F105" i="2"/>
  <c r="G105" i="2"/>
  <c r="K105" i="2"/>
  <c r="E106" i="2"/>
  <c r="E66" i="5"/>
  <c r="E107" i="2"/>
  <c r="E67" i="5"/>
  <c r="E108" i="2"/>
  <c r="E109" i="2"/>
  <c r="E110" i="2"/>
  <c r="E111" i="2"/>
  <c r="E68" i="5"/>
  <c r="E112" i="2"/>
  <c r="E113" i="2"/>
  <c r="F113" i="2"/>
  <c r="G113" i="2"/>
  <c r="K113" i="2"/>
  <c r="E145" i="5"/>
  <c r="E114" i="2"/>
  <c r="E146" i="5"/>
  <c r="E115" i="2"/>
  <c r="E116" i="2"/>
  <c r="F116" i="2"/>
  <c r="G116" i="2"/>
  <c r="K116" i="2"/>
  <c r="E70" i="5"/>
  <c r="E117" i="2"/>
  <c r="E71" i="5"/>
  <c r="F117" i="2"/>
  <c r="G117" i="2"/>
  <c r="E118" i="2"/>
  <c r="E148" i="5"/>
  <c r="E119" i="2"/>
  <c r="E72" i="5"/>
  <c r="E120" i="2"/>
  <c r="E73" i="5"/>
  <c r="F120" i="2"/>
  <c r="G120" i="2"/>
  <c r="K120" i="2"/>
  <c r="E121" i="2"/>
  <c r="E149" i="5"/>
  <c r="F121" i="2"/>
  <c r="G121" i="2"/>
  <c r="E122" i="2"/>
  <c r="E150" i="5"/>
  <c r="E123" i="2"/>
  <c r="E151" i="5"/>
  <c r="E124" i="2"/>
  <c r="E152" i="5"/>
  <c r="F124" i="2"/>
  <c r="G124" i="2"/>
  <c r="K124" i="2"/>
  <c r="E125" i="2"/>
  <c r="E126" i="2"/>
  <c r="E74" i="5"/>
  <c r="E127" i="2"/>
  <c r="F127" i="2"/>
  <c r="E75" i="5"/>
  <c r="E128" i="2"/>
  <c r="E129" i="2"/>
  <c r="E77" i="5"/>
  <c r="F129" i="2"/>
  <c r="G129" i="2"/>
  <c r="K129" i="2"/>
  <c r="E130" i="2"/>
  <c r="E78" i="5"/>
  <c r="E131" i="2"/>
  <c r="E79" i="5"/>
  <c r="E132" i="2"/>
  <c r="E19" i="5"/>
  <c r="F132" i="2"/>
  <c r="G132" i="2"/>
  <c r="K132" i="2"/>
  <c r="E133" i="2"/>
  <c r="E80" i="5"/>
  <c r="F133" i="2"/>
  <c r="G133" i="2"/>
  <c r="E134" i="2"/>
  <c r="E101" i="5"/>
  <c r="E135" i="2"/>
  <c r="E136" i="2"/>
  <c r="E102" i="5"/>
  <c r="F136" i="2"/>
  <c r="G136" i="2"/>
  <c r="K136" i="2"/>
  <c r="E137" i="2"/>
  <c r="F137" i="2"/>
  <c r="G137" i="2"/>
  <c r="K137" i="2"/>
  <c r="E155" i="5"/>
  <c r="E138" i="2"/>
  <c r="E156" i="5"/>
  <c r="E139" i="2"/>
  <c r="E157" i="5"/>
  <c r="E140" i="2"/>
  <c r="F140" i="2"/>
  <c r="G140" i="2"/>
  <c r="K140" i="2"/>
  <c r="E141" i="2"/>
  <c r="E142" i="2"/>
  <c r="E143" i="2"/>
  <c r="E83" i="5"/>
  <c r="E144" i="2"/>
  <c r="E145" i="2"/>
  <c r="F145" i="2"/>
  <c r="G145" i="2"/>
  <c r="K145" i="2"/>
  <c r="E85" i="5"/>
  <c r="E146" i="2"/>
  <c r="E86" i="5"/>
  <c r="E147" i="2"/>
  <c r="E159" i="5"/>
  <c r="E148" i="2"/>
  <c r="F148" i="2"/>
  <c r="G148" i="2"/>
  <c r="K148" i="2"/>
  <c r="E160" i="5"/>
  <c r="E149" i="2"/>
  <c r="E161" i="5"/>
  <c r="F149" i="2"/>
  <c r="G149" i="2"/>
  <c r="K149" i="2"/>
  <c r="E150" i="2"/>
  <c r="E162" i="5"/>
  <c r="E151" i="2"/>
  <c r="E152" i="2"/>
  <c r="E164" i="5"/>
  <c r="F152" i="2"/>
  <c r="G152" i="2"/>
  <c r="K152" i="2"/>
  <c r="E153" i="2"/>
  <c r="E87" i="5"/>
  <c r="F153" i="2"/>
  <c r="G153" i="2"/>
  <c r="K153" i="2"/>
  <c r="E154" i="2"/>
  <c r="E103" i="5"/>
  <c r="E155" i="2"/>
  <c r="E20" i="5"/>
  <c r="E156" i="2"/>
  <c r="E88" i="5"/>
  <c r="F156" i="2"/>
  <c r="G156" i="2"/>
  <c r="K156" i="2"/>
  <c r="E157" i="2"/>
  <c r="E158" i="2"/>
  <c r="E90" i="5"/>
  <c r="E159" i="2"/>
  <c r="F159" i="2"/>
  <c r="G159" i="2"/>
  <c r="K159" i="2"/>
  <c r="E91" i="5"/>
  <c r="E160" i="2"/>
  <c r="E161" i="2"/>
  <c r="E166" i="5"/>
  <c r="F161" i="2"/>
  <c r="G161" i="2"/>
  <c r="K161" i="2"/>
  <c r="E162" i="2"/>
  <c r="E104" i="5"/>
  <c r="E163" i="2"/>
  <c r="E167" i="5"/>
  <c r="E164" i="2"/>
  <c r="E92" i="5"/>
  <c r="E165" i="2"/>
  <c r="E93" i="5"/>
  <c r="F165" i="2"/>
  <c r="G165" i="2"/>
  <c r="K165" i="2"/>
  <c r="E166" i="2"/>
  <c r="E94" i="5"/>
  <c r="E167" i="2"/>
  <c r="E168" i="2"/>
  <c r="E169" i="5"/>
  <c r="F168" i="2"/>
  <c r="G168" i="2"/>
  <c r="K168" i="2"/>
  <c r="E169" i="2"/>
  <c r="F169" i="2"/>
  <c r="G169" i="2"/>
  <c r="K169" i="2"/>
  <c r="E170" i="5"/>
  <c r="E170" i="2"/>
  <c r="E171" i="5"/>
  <c r="E171" i="2"/>
  <c r="E95" i="5"/>
  <c r="E172" i="2"/>
  <c r="F172" i="2"/>
  <c r="G172" i="2"/>
  <c r="K172" i="2"/>
  <c r="E96" i="5"/>
  <c r="E173" i="2"/>
  <c r="F173" i="2"/>
  <c r="E97" i="5"/>
  <c r="G173" i="2"/>
  <c r="K173" i="2"/>
  <c r="E174" i="2"/>
  <c r="E175" i="2"/>
  <c r="E173" i="5"/>
  <c r="E176" i="2"/>
  <c r="F176" i="2"/>
  <c r="G176" i="2"/>
  <c r="K176" i="2"/>
  <c r="E177" i="2"/>
  <c r="F177" i="2"/>
  <c r="G177" i="2"/>
  <c r="K177" i="2"/>
  <c r="E175" i="5"/>
  <c r="E178" i="2"/>
  <c r="E21" i="5"/>
  <c r="E179" i="2"/>
  <c r="E180" i="2"/>
  <c r="E99" i="5"/>
  <c r="F180" i="2"/>
  <c r="G180" i="2"/>
  <c r="K180" i="2"/>
  <c r="E181" i="2"/>
  <c r="F181" i="2"/>
  <c r="G181" i="2"/>
  <c r="K181" i="2"/>
  <c r="E176" i="5"/>
  <c r="F182" i="2"/>
  <c r="G182" i="2"/>
  <c r="K182" i="2"/>
  <c r="F183" i="2"/>
  <c r="G183" i="2"/>
  <c r="J183" i="2"/>
  <c r="F184" i="2"/>
  <c r="G184" i="2"/>
  <c r="J184" i="2"/>
  <c r="F185" i="2"/>
  <c r="G185" i="2"/>
  <c r="K185" i="2"/>
  <c r="F186" i="2"/>
  <c r="G186" i="2"/>
  <c r="K186" i="2"/>
  <c r="F187" i="2"/>
  <c r="G187" i="2"/>
  <c r="K187" i="2"/>
  <c r="F188" i="2"/>
  <c r="G188" i="2"/>
  <c r="J188" i="2"/>
  <c r="E189" i="2"/>
  <c r="F189" i="2"/>
  <c r="G189" i="2"/>
  <c r="K189" i="2"/>
  <c r="F190" i="2"/>
  <c r="G190" i="2"/>
  <c r="F191" i="2"/>
  <c r="G191" i="2"/>
  <c r="K191" i="2"/>
  <c r="F192" i="2"/>
  <c r="G192" i="2"/>
  <c r="F193" i="2"/>
  <c r="G193" i="2"/>
  <c r="K193" i="2"/>
  <c r="F194" i="2"/>
  <c r="G194" i="2"/>
  <c r="F195" i="2"/>
  <c r="G195" i="2"/>
  <c r="K195" i="2"/>
  <c r="F196" i="2"/>
  <c r="G196" i="2"/>
  <c r="F197" i="2"/>
  <c r="G197" i="2"/>
  <c r="K197" i="2"/>
  <c r="F198" i="2"/>
  <c r="G198" i="2"/>
  <c r="K198" i="2"/>
  <c r="F199" i="2"/>
  <c r="G199" i="2"/>
  <c r="K199" i="2"/>
  <c r="F200" i="2"/>
  <c r="G200" i="2"/>
  <c r="K200" i="2"/>
  <c r="F201" i="2"/>
  <c r="G201" i="2"/>
  <c r="K201" i="2"/>
  <c r="F202" i="2"/>
  <c r="G202" i="2"/>
  <c r="F203" i="2"/>
  <c r="G203" i="2"/>
  <c r="K203" i="2"/>
  <c r="F204" i="2"/>
  <c r="G204" i="2"/>
  <c r="K204" i="2"/>
  <c r="F205" i="2"/>
  <c r="G205" i="2"/>
  <c r="K205" i="2"/>
  <c r="F206" i="2"/>
  <c r="G206" i="2"/>
  <c r="F207" i="2"/>
  <c r="G207" i="2"/>
  <c r="K207" i="2"/>
  <c r="F208" i="2"/>
  <c r="G208" i="2"/>
  <c r="K208" i="2"/>
  <c r="E209" i="2"/>
  <c r="F209" i="2"/>
  <c r="G209" i="2"/>
  <c r="K209" i="2"/>
  <c r="F210" i="2"/>
  <c r="G210" i="2"/>
  <c r="F211" i="2"/>
  <c r="G211" i="2"/>
  <c r="K211" i="2"/>
  <c r="F212" i="2"/>
  <c r="G212" i="2"/>
  <c r="F213" i="2"/>
  <c r="G213" i="2"/>
  <c r="K213" i="2"/>
  <c r="F214" i="2"/>
  <c r="G214" i="2"/>
  <c r="F215" i="2"/>
  <c r="G215" i="2"/>
  <c r="K215" i="2"/>
  <c r="F216" i="2"/>
  <c r="G216" i="2"/>
  <c r="K216" i="2"/>
  <c r="F217" i="2"/>
  <c r="G217" i="2"/>
  <c r="K217" i="2"/>
  <c r="E218" i="2"/>
  <c r="F218" i="2"/>
  <c r="G218" i="2"/>
  <c r="K218" i="2"/>
  <c r="F219" i="2"/>
  <c r="G219" i="2"/>
  <c r="J219" i="2"/>
  <c r="F220" i="2"/>
  <c r="G220" i="2"/>
  <c r="K220" i="2"/>
  <c r="E221" i="2"/>
  <c r="F221" i="2"/>
  <c r="G221" i="2"/>
  <c r="K221" i="2"/>
  <c r="F222" i="2"/>
  <c r="G222" i="2"/>
  <c r="J222" i="2"/>
  <c r="F223" i="2"/>
  <c r="G223" i="2"/>
  <c r="K223" i="2"/>
  <c r="F224" i="2"/>
  <c r="G224" i="2"/>
  <c r="K224" i="2"/>
  <c r="F225" i="2"/>
  <c r="G225" i="2"/>
  <c r="K225" i="2"/>
  <c r="E226" i="2"/>
  <c r="F226" i="2"/>
  <c r="G226" i="2"/>
  <c r="K226" i="2"/>
  <c r="F227" i="2"/>
  <c r="G227" i="2"/>
  <c r="K227" i="2"/>
  <c r="F228" i="2"/>
  <c r="G228" i="2"/>
  <c r="F229" i="2"/>
  <c r="G229" i="2"/>
  <c r="J229" i="2"/>
  <c r="F230" i="2"/>
  <c r="G230" i="2"/>
  <c r="J230" i="2"/>
  <c r="F231" i="2"/>
  <c r="G231" i="2"/>
  <c r="J231" i="2"/>
  <c r="F232" i="2"/>
  <c r="G232" i="2"/>
  <c r="F233" i="2"/>
  <c r="G233" i="2"/>
  <c r="J233" i="2"/>
  <c r="F234" i="2"/>
  <c r="G234" i="2"/>
  <c r="J234" i="2"/>
  <c r="F235" i="2"/>
  <c r="G235" i="2"/>
  <c r="J235" i="2"/>
  <c r="E236" i="2"/>
  <c r="F236" i="2"/>
  <c r="G236" i="2"/>
  <c r="K236" i="2"/>
  <c r="F237" i="2"/>
  <c r="G237" i="2"/>
  <c r="J237" i="2"/>
  <c r="F238" i="2"/>
  <c r="G238" i="2"/>
  <c r="J238" i="2"/>
  <c r="F239" i="2"/>
  <c r="G239" i="2"/>
  <c r="K239" i="2"/>
  <c r="F240" i="2"/>
  <c r="G240" i="2"/>
  <c r="F241" i="2"/>
  <c r="G241" i="2"/>
  <c r="J241" i="2"/>
  <c r="E242" i="2"/>
  <c r="F242" i="2"/>
  <c r="G242" i="2"/>
  <c r="K242" i="2"/>
  <c r="E243" i="2"/>
  <c r="F243" i="2"/>
  <c r="G243" i="2"/>
  <c r="F244" i="2"/>
  <c r="G244" i="2"/>
  <c r="J244" i="2"/>
  <c r="F245" i="2"/>
  <c r="G245" i="2"/>
  <c r="J245" i="2"/>
  <c r="E246" i="2"/>
  <c r="F246" i="2"/>
  <c r="G246" i="2"/>
  <c r="J246" i="2"/>
  <c r="E21" i="2"/>
  <c r="F21" i="2"/>
  <c r="F16" i="2"/>
  <c r="F17" i="2" s="1"/>
  <c r="C17" i="2"/>
  <c r="Q21" i="2"/>
  <c r="Q22" i="2"/>
  <c r="Q23" i="2"/>
  <c r="Q24" i="2"/>
  <c r="I25" i="2"/>
  <c r="Q25" i="2"/>
  <c r="Q26" i="2"/>
  <c r="K27" i="2"/>
  <c r="Q27" i="2"/>
  <c r="Q28" i="2"/>
  <c r="K29" i="2"/>
  <c r="Q29" i="2"/>
  <c r="Q30" i="2"/>
  <c r="Q31" i="2"/>
  <c r="Q32" i="2"/>
  <c r="Q33" i="2"/>
  <c r="Q34" i="2"/>
  <c r="Q35" i="2"/>
  <c r="Q36" i="2"/>
  <c r="K37" i="2"/>
  <c r="Q37" i="2"/>
  <c r="Q38" i="2"/>
  <c r="K39" i="2"/>
  <c r="Q39" i="2"/>
  <c r="Q40" i="2"/>
  <c r="K41" i="2"/>
  <c r="Q41" i="2"/>
  <c r="Q42" i="2"/>
  <c r="K43" i="2"/>
  <c r="Q43" i="2"/>
  <c r="Q44" i="2"/>
  <c r="Q45" i="2"/>
  <c r="Q46" i="2"/>
  <c r="K47" i="2"/>
  <c r="Q47" i="2"/>
  <c r="Q48" i="2"/>
  <c r="Q49" i="2"/>
  <c r="Q50" i="2"/>
  <c r="Q51" i="2"/>
  <c r="Q52" i="2"/>
  <c r="K53" i="2"/>
  <c r="Q53" i="2"/>
  <c r="Q54" i="2"/>
  <c r="K55" i="2"/>
  <c r="Q55" i="2"/>
  <c r="Q56" i="2"/>
  <c r="K57" i="2"/>
  <c r="Q57" i="2"/>
  <c r="Q58" i="2"/>
  <c r="Q59" i="2"/>
  <c r="Q60" i="2"/>
  <c r="K61" i="2"/>
  <c r="Q61" i="2"/>
  <c r="Q62" i="2"/>
  <c r="Q63" i="2"/>
  <c r="Q64" i="2"/>
  <c r="Q65" i="2"/>
  <c r="Q66" i="2"/>
  <c r="K67" i="2"/>
  <c r="Q67" i="2"/>
  <c r="Q68" i="2"/>
  <c r="K69" i="2"/>
  <c r="Q69" i="2"/>
  <c r="Q70" i="2"/>
  <c r="K71" i="2"/>
  <c r="Q71" i="2"/>
  <c r="Q72" i="2"/>
  <c r="Q73" i="2"/>
  <c r="Q74" i="2"/>
  <c r="K75" i="2"/>
  <c r="Q75" i="2"/>
  <c r="Q76" i="2"/>
  <c r="Q77" i="2"/>
  <c r="Q78" i="2"/>
  <c r="Q79" i="2"/>
  <c r="Q80" i="2"/>
  <c r="Q81" i="2"/>
  <c r="Q82" i="2"/>
  <c r="K83" i="2"/>
  <c r="Q83" i="2"/>
  <c r="Q84" i="2"/>
  <c r="Q85" i="2"/>
  <c r="Q86" i="2"/>
  <c r="K87" i="2"/>
  <c r="Q87" i="2"/>
  <c r="Q88" i="2"/>
  <c r="K89" i="2"/>
  <c r="Q89" i="2"/>
  <c r="Q90" i="2"/>
  <c r="Q91" i="2"/>
  <c r="Q92" i="2"/>
  <c r="Q93" i="2"/>
  <c r="Q94" i="2"/>
  <c r="Q95" i="2"/>
  <c r="Q96" i="2"/>
  <c r="Q97" i="2"/>
  <c r="Q98" i="2"/>
  <c r="Q99" i="2"/>
  <c r="Q100" i="2"/>
  <c r="Q101" i="2"/>
  <c r="Q102" i="2"/>
  <c r="Q103" i="2"/>
  <c r="Q104" i="2"/>
  <c r="Q105" i="2"/>
  <c r="Q106" i="2"/>
  <c r="Q107" i="2"/>
  <c r="Q108" i="2"/>
  <c r="Q109" i="2"/>
  <c r="Q110" i="2"/>
  <c r="Q111" i="2"/>
  <c r="Q112" i="2"/>
  <c r="Q113" i="2"/>
  <c r="Q114" i="2"/>
  <c r="Q115" i="2"/>
  <c r="Q116" i="2"/>
  <c r="K117" i="2"/>
  <c r="Q117" i="2"/>
  <c r="Q118" i="2"/>
  <c r="Q119" i="2"/>
  <c r="Q120" i="2"/>
  <c r="K121" i="2"/>
  <c r="Q121" i="2"/>
  <c r="Q122" i="2"/>
  <c r="Q123" i="2"/>
  <c r="Q124" i="2"/>
  <c r="Q125" i="2"/>
  <c r="Q126" i="2"/>
  <c r="Q127" i="2"/>
  <c r="Q128" i="2"/>
  <c r="Q129" i="2"/>
  <c r="Q130" i="2"/>
  <c r="Q131" i="2"/>
  <c r="Q132" i="2"/>
  <c r="K133" i="2"/>
  <c r="Q133" i="2"/>
  <c r="Q134" i="2"/>
  <c r="Q135" i="2"/>
  <c r="Q136" i="2"/>
  <c r="Q137" i="2"/>
  <c r="Q138" i="2"/>
  <c r="Q139" i="2"/>
  <c r="Q140" i="2"/>
  <c r="Q141" i="2"/>
  <c r="Q142" i="2"/>
  <c r="Q143" i="2"/>
  <c r="Q144" i="2"/>
  <c r="Q145" i="2"/>
  <c r="Q146" i="2"/>
  <c r="Q147" i="2"/>
  <c r="Q148" i="2"/>
  <c r="Q149" i="2"/>
  <c r="Q150" i="2"/>
  <c r="Q151" i="2"/>
  <c r="Q152" i="2"/>
  <c r="Q153" i="2"/>
  <c r="Q154" i="2"/>
  <c r="Q155" i="2"/>
  <c r="Q156" i="2"/>
  <c r="Q157" i="2"/>
  <c r="Q158" i="2"/>
  <c r="Q159" i="2"/>
  <c r="Q160" i="2"/>
  <c r="Q161" i="2"/>
  <c r="Q162" i="2"/>
  <c r="Q163" i="2"/>
  <c r="Q164" i="2"/>
  <c r="Q165" i="2"/>
  <c r="Q166" i="2"/>
  <c r="Q167" i="2"/>
  <c r="Q168" i="2"/>
  <c r="Q169" i="2"/>
  <c r="Q170" i="2"/>
  <c r="Q171" i="2"/>
  <c r="Q172" i="2"/>
  <c r="Q173" i="2"/>
  <c r="Q174" i="2"/>
  <c r="Q175" i="2"/>
  <c r="Q176" i="2"/>
  <c r="Q177" i="2"/>
  <c r="Q178" i="2"/>
  <c r="Q179" i="2"/>
  <c r="Q180" i="2"/>
  <c r="Q181" i="2"/>
  <c r="Q182" i="2"/>
  <c r="Q183" i="2"/>
  <c r="Q184" i="2"/>
  <c r="Q185" i="2"/>
  <c r="Q186" i="2"/>
  <c r="Q187" i="2"/>
  <c r="Q188" i="2"/>
  <c r="Q189" i="2"/>
  <c r="K190" i="2"/>
  <c r="Q190" i="2"/>
  <c r="Q191" i="2"/>
  <c r="K192" i="2"/>
  <c r="Q192" i="2"/>
  <c r="Q193" i="2"/>
  <c r="K194" i="2"/>
  <c r="Q194" i="2"/>
  <c r="Q195" i="2"/>
  <c r="K196" i="2"/>
  <c r="Q196" i="2"/>
  <c r="Q197" i="2"/>
  <c r="Q198" i="2"/>
  <c r="Q199" i="2"/>
  <c r="Q200" i="2"/>
  <c r="Q201" i="2"/>
  <c r="K202" i="2"/>
  <c r="Q202" i="2"/>
  <c r="Q203" i="2"/>
  <c r="Q204" i="2"/>
  <c r="Q205" i="2"/>
  <c r="K206" i="2"/>
  <c r="Q206" i="2"/>
  <c r="Q207" i="2"/>
  <c r="Q208" i="2"/>
  <c r="Q209" i="2"/>
  <c r="K210" i="2"/>
  <c r="Q210" i="2"/>
  <c r="Q211" i="2"/>
  <c r="J212" i="2"/>
  <c r="Q212" i="2"/>
  <c r="Q213" i="2"/>
  <c r="K214" i="2"/>
  <c r="Q214" i="2"/>
  <c r="Q215" i="2"/>
  <c r="Q216" i="2"/>
  <c r="Q217" i="2"/>
  <c r="Q218" i="2"/>
  <c r="Q219" i="2"/>
  <c r="Q220" i="2"/>
  <c r="Q221" i="2"/>
  <c r="Q222" i="2"/>
  <c r="Q223" i="2"/>
  <c r="Q224" i="2"/>
  <c r="Q225" i="2"/>
  <c r="Q226" i="2"/>
  <c r="Q227" i="2"/>
  <c r="K228" i="2"/>
  <c r="Q228" i="2"/>
  <c r="Q229" i="2"/>
  <c r="Q230" i="2"/>
  <c r="Q231" i="2"/>
  <c r="J232" i="2"/>
  <c r="Q232" i="2"/>
  <c r="Q233" i="2"/>
  <c r="Q234" i="2"/>
  <c r="Q235" i="2"/>
  <c r="Q236" i="2"/>
  <c r="Q237" i="2"/>
  <c r="Q238" i="2"/>
  <c r="Q239" i="2"/>
  <c r="K240" i="2"/>
  <c r="Q240" i="2"/>
  <c r="Q241" i="2"/>
  <c r="Q242" i="2"/>
  <c r="K243" i="2"/>
  <c r="Q243" i="2"/>
  <c r="Q244" i="2"/>
  <c r="Q245" i="2"/>
  <c r="Q246" i="2"/>
  <c r="G11" i="1"/>
  <c r="F11" i="1"/>
  <c r="E22" i="1"/>
  <c r="F22" i="1"/>
  <c r="G22" i="1"/>
  <c r="J22" i="1"/>
  <c r="E23" i="1"/>
  <c r="F23" i="1"/>
  <c r="G23" i="1"/>
  <c r="H23" i="1"/>
  <c r="E24" i="1"/>
  <c r="F24" i="1"/>
  <c r="G24" i="1"/>
  <c r="H24" i="1"/>
  <c r="E25" i="1"/>
  <c r="F25" i="1"/>
  <c r="G25" i="1"/>
  <c r="I25" i="1"/>
  <c r="E26" i="1"/>
  <c r="F26" i="1"/>
  <c r="G26" i="1"/>
  <c r="J26" i="1"/>
  <c r="E27" i="1"/>
  <c r="F27" i="1"/>
  <c r="G27" i="1"/>
  <c r="J27" i="1"/>
  <c r="E28" i="1"/>
  <c r="F28" i="1"/>
  <c r="G28" i="1"/>
  <c r="I28" i="1"/>
  <c r="E29" i="1"/>
  <c r="F29" i="1"/>
  <c r="G29" i="1"/>
  <c r="J29" i="1"/>
  <c r="E30" i="1"/>
  <c r="F30" i="1"/>
  <c r="G30" i="1"/>
  <c r="I30" i="1"/>
  <c r="E31" i="1"/>
  <c r="F31" i="1"/>
  <c r="G31" i="1"/>
  <c r="J31" i="1"/>
  <c r="E32" i="1"/>
  <c r="F32" i="1"/>
  <c r="G32" i="1"/>
  <c r="J32" i="1"/>
  <c r="E33" i="1"/>
  <c r="F33" i="1"/>
  <c r="G33" i="1"/>
  <c r="I33" i="1"/>
  <c r="E34" i="1"/>
  <c r="F34" i="1"/>
  <c r="G34" i="1"/>
  <c r="J34" i="1"/>
  <c r="E35" i="1"/>
  <c r="F35" i="1"/>
  <c r="G35" i="1"/>
  <c r="I35" i="1"/>
  <c r="E36" i="1"/>
  <c r="F36" i="1"/>
  <c r="G36" i="1"/>
  <c r="I36" i="1"/>
  <c r="E37" i="1"/>
  <c r="F37" i="1"/>
  <c r="G37" i="1"/>
  <c r="J37" i="1"/>
  <c r="E38" i="1"/>
  <c r="F38" i="1"/>
  <c r="G38" i="1"/>
  <c r="J38" i="1"/>
  <c r="E39" i="1"/>
  <c r="F39" i="1"/>
  <c r="G39" i="1"/>
  <c r="J39" i="1"/>
  <c r="E40" i="1"/>
  <c r="F40" i="1"/>
  <c r="G40" i="1"/>
  <c r="J40" i="1"/>
  <c r="E41" i="1"/>
  <c r="F41" i="1"/>
  <c r="G41" i="1"/>
  <c r="J41" i="1"/>
  <c r="E42" i="1"/>
  <c r="F42" i="1"/>
  <c r="G42" i="1"/>
  <c r="I42" i="1"/>
  <c r="E43" i="1"/>
  <c r="F43" i="1"/>
  <c r="G43" i="1"/>
  <c r="J43" i="1"/>
  <c r="E44" i="1"/>
  <c r="F44" i="1"/>
  <c r="G44" i="1"/>
  <c r="J44" i="1"/>
  <c r="E45" i="1"/>
  <c r="F45" i="1"/>
  <c r="G45" i="1"/>
  <c r="J45" i="1"/>
  <c r="E46" i="1"/>
  <c r="F46" i="1"/>
  <c r="G46" i="1"/>
  <c r="J46" i="1"/>
  <c r="E47" i="1"/>
  <c r="F47" i="1"/>
  <c r="G47" i="1"/>
  <c r="J47" i="1"/>
  <c r="E48" i="1"/>
  <c r="F48" i="1"/>
  <c r="G48" i="1"/>
  <c r="I48" i="1"/>
  <c r="E49" i="1"/>
  <c r="F49" i="1"/>
  <c r="G49" i="1"/>
  <c r="I49" i="1"/>
  <c r="E50" i="1"/>
  <c r="F50" i="1"/>
  <c r="G50" i="1"/>
  <c r="I50" i="1"/>
  <c r="E51" i="1"/>
  <c r="F51" i="1"/>
  <c r="G51" i="1"/>
  <c r="I51" i="1"/>
  <c r="E52" i="1"/>
  <c r="F52" i="1"/>
  <c r="G52" i="1"/>
  <c r="I52" i="1"/>
  <c r="E53" i="1"/>
  <c r="F53" i="1"/>
  <c r="G53" i="1"/>
  <c r="I53" i="1"/>
  <c r="E54" i="1"/>
  <c r="F54" i="1"/>
  <c r="G54" i="1"/>
  <c r="J54" i="1"/>
  <c r="E55" i="1"/>
  <c r="F55" i="1"/>
  <c r="G55" i="1"/>
  <c r="J55" i="1"/>
  <c r="E56" i="1"/>
  <c r="F56" i="1"/>
  <c r="G56" i="1"/>
  <c r="J56" i="1"/>
  <c r="E57" i="1"/>
  <c r="F57" i="1"/>
  <c r="G57" i="1"/>
  <c r="J57" i="1"/>
  <c r="E58" i="1"/>
  <c r="F58" i="1"/>
  <c r="G58" i="1"/>
  <c r="J58" i="1"/>
  <c r="E59" i="1"/>
  <c r="F59" i="1"/>
  <c r="G59" i="1"/>
  <c r="I59" i="1"/>
  <c r="E60" i="1"/>
  <c r="F60" i="1"/>
  <c r="G60" i="1"/>
  <c r="J60" i="1"/>
  <c r="E61" i="1"/>
  <c r="F61" i="1"/>
  <c r="G61" i="1"/>
  <c r="I61" i="1"/>
  <c r="E62" i="1"/>
  <c r="F62" i="1"/>
  <c r="G62" i="1"/>
  <c r="J62" i="1"/>
  <c r="E63" i="1"/>
  <c r="F63" i="1"/>
  <c r="G63" i="1"/>
  <c r="J63" i="1"/>
  <c r="E64" i="1"/>
  <c r="F64" i="1"/>
  <c r="G64" i="1"/>
  <c r="J64" i="1"/>
  <c r="E65" i="1"/>
  <c r="F65" i="1"/>
  <c r="G65" i="1"/>
  <c r="I65" i="1"/>
  <c r="E66" i="1"/>
  <c r="F66" i="1"/>
  <c r="G66" i="1"/>
  <c r="J66" i="1"/>
  <c r="E67" i="1"/>
  <c r="F67" i="1"/>
  <c r="G67" i="1"/>
  <c r="J67" i="1"/>
  <c r="E68" i="1"/>
  <c r="F68" i="1"/>
  <c r="G68" i="1"/>
  <c r="J68" i="1"/>
  <c r="E69" i="1"/>
  <c r="F69" i="1"/>
  <c r="G69" i="1"/>
  <c r="J69" i="1"/>
  <c r="E14" i="1"/>
  <c r="E15" i="1" s="1"/>
  <c r="E21" i="1"/>
  <c r="F21" i="1"/>
  <c r="C17" i="1"/>
  <c r="Q21" i="1"/>
  <c r="Q22" i="1"/>
  <c r="Q23" i="1"/>
  <c r="Q24" i="1"/>
  <c r="Q25" i="1"/>
  <c r="Q26" i="1"/>
  <c r="Q27" i="1"/>
  <c r="Q28" i="1"/>
  <c r="Q29" i="1"/>
  <c r="Q30" i="1"/>
  <c r="Q31" i="1"/>
  <c r="Q32" i="1"/>
  <c r="Q33" i="1"/>
  <c r="Q34" i="1"/>
  <c r="Q35" i="1"/>
  <c r="Q36" i="1"/>
  <c r="Q37" i="1"/>
  <c r="Q38" i="1"/>
  <c r="Q39" i="1"/>
  <c r="Q40" i="1"/>
  <c r="Q41" i="1"/>
  <c r="Q42" i="1"/>
  <c r="Q43" i="1"/>
  <c r="Q44" i="1"/>
  <c r="Q45" i="1"/>
  <c r="Q46" i="1"/>
  <c r="Q47" i="1"/>
  <c r="Q48" i="1"/>
  <c r="Q49" i="1"/>
  <c r="Q50" i="1"/>
  <c r="Q51" i="1"/>
  <c r="Q52" i="1"/>
  <c r="Q53" i="1"/>
  <c r="Q54" i="1"/>
  <c r="Q55" i="1"/>
  <c r="Q56" i="1"/>
  <c r="Q57" i="1"/>
  <c r="Q58" i="1"/>
  <c r="Q59" i="1"/>
  <c r="Q60" i="1"/>
  <c r="Q61" i="1"/>
  <c r="Q62" i="1"/>
  <c r="Q63" i="1"/>
  <c r="Q64" i="1"/>
  <c r="Q65" i="1"/>
  <c r="Q66" i="1"/>
  <c r="Q67" i="1"/>
  <c r="Q68" i="1"/>
  <c r="Q69" i="1"/>
  <c r="AU283" i="7"/>
  <c r="Z283" i="7"/>
  <c r="F178" i="2"/>
  <c r="G178" i="2"/>
  <c r="K178" i="2"/>
  <c r="F170" i="2"/>
  <c r="G170" i="2"/>
  <c r="K170" i="2"/>
  <c r="F166" i="2"/>
  <c r="G166" i="2"/>
  <c r="K166" i="2"/>
  <c r="F162" i="2"/>
  <c r="G162" i="2"/>
  <c r="K162" i="2"/>
  <c r="F158" i="2"/>
  <c r="G158" i="2"/>
  <c r="K158" i="2"/>
  <c r="F154" i="2"/>
  <c r="G154" i="2"/>
  <c r="K154" i="2"/>
  <c r="F146" i="2"/>
  <c r="G146" i="2"/>
  <c r="K146" i="2"/>
  <c r="F138" i="2"/>
  <c r="G138" i="2"/>
  <c r="K138" i="2"/>
  <c r="F134" i="2"/>
  <c r="G134" i="2"/>
  <c r="K134" i="2"/>
  <c r="F130" i="2"/>
  <c r="G130" i="2"/>
  <c r="K130" i="2"/>
  <c r="F126" i="2"/>
  <c r="G126" i="2"/>
  <c r="K126" i="2"/>
  <c r="F122" i="2"/>
  <c r="G122" i="2"/>
  <c r="K122" i="2"/>
  <c r="F118" i="2"/>
  <c r="G118" i="2"/>
  <c r="K118" i="2"/>
  <c r="F114" i="2"/>
  <c r="G114" i="2"/>
  <c r="K114" i="2"/>
  <c r="F106" i="2"/>
  <c r="G106" i="2"/>
  <c r="K106" i="2"/>
  <c r="F102" i="2"/>
  <c r="G102" i="2"/>
  <c r="K102" i="2"/>
  <c r="F98" i="2"/>
  <c r="G98" i="2"/>
  <c r="K98" i="2"/>
  <c r="F94" i="2"/>
  <c r="G94" i="2"/>
  <c r="K94" i="2"/>
  <c r="F90" i="2"/>
  <c r="G90" i="2"/>
  <c r="K90" i="2"/>
  <c r="AT1954" i="6"/>
  <c r="AS1954" i="6"/>
  <c r="AR1954" i="6"/>
  <c r="AQ1954" i="6"/>
  <c r="AP1954" i="6"/>
  <c r="AO1954" i="6"/>
  <c r="AN1954" i="6"/>
  <c r="AM1954" i="6"/>
  <c r="AL1954" i="6"/>
  <c r="BI73" i="6"/>
  <c r="BH73" i="6"/>
  <c r="BG73" i="6"/>
  <c r="BF73" i="6"/>
  <c r="BE73" i="6"/>
  <c r="BI65" i="6"/>
  <c r="BH65" i="6"/>
  <c r="BG65" i="6"/>
  <c r="BF65" i="6"/>
  <c r="BE65" i="6"/>
  <c r="BD65" i="6"/>
  <c r="BB49" i="6"/>
  <c r="BA49" i="6"/>
  <c r="F175" i="2"/>
  <c r="G175" i="2"/>
  <c r="K175" i="2"/>
  <c r="F171" i="2"/>
  <c r="G171" i="2"/>
  <c r="K171" i="2"/>
  <c r="F163" i="2"/>
  <c r="G163" i="2"/>
  <c r="K163" i="2"/>
  <c r="F155" i="2"/>
  <c r="G155" i="2"/>
  <c r="K155" i="2"/>
  <c r="F147" i="2"/>
  <c r="G147" i="2"/>
  <c r="K147" i="2"/>
  <c r="F143" i="2"/>
  <c r="G143" i="2"/>
  <c r="K143" i="2"/>
  <c r="F139" i="2"/>
  <c r="G139" i="2"/>
  <c r="K139" i="2"/>
  <c r="F131" i="2"/>
  <c r="G131" i="2"/>
  <c r="K131" i="2"/>
  <c r="G127" i="2"/>
  <c r="K127" i="2"/>
  <c r="F123" i="2"/>
  <c r="G123" i="2"/>
  <c r="K123" i="2"/>
  <c r="F119" i="2"/>
  <c r="G119" i="2"/>
  <c r="K119" i="2"/>
  <c r="F111" i="2"/>
  <c r="G111" i="2"/>
  <c r="K111" i="2"/>
  <c r="F107" i="2"/>
  <c r="G107" i="2"/>
  <c r="K107" i="2"/>
  <c r="F99" i="2"/>
  <c r="G99" i="2"/>
  <c r="K99" i="2"/>
  <c r="F95" i="2"/>
  <c r="G95" i="2"/>
  <c r="K95" i="2"/>
  <c r="F91" i="2"/>
  <c r="G91" i="2"/>
  <c r="K91" i="2"/>
  <c r="AT1632" i="6"/>
  <c r="AS1632" i="6"/>
  <c r="AR1632" i="6"/>
  <c r="AQ1632" i="6"/>
  <c r="AP1632" i="6"/>
  <c r="AO1632" i="6"/>
  <c r="AN1632" i="6"/>
  <c r="AM1632" i="6"/>
  <c r="AL1632" i="6"/>
  <c r="AT1628" i="6"/>
  <c r="AS1628" i="6"/>
  <c r="AR1628" i="6"/>
  <c r="AQ1628" i="6"/>
  <c r="AP1628" i="6"/>
  <c r="AO1628" i="6"/>
  <c r="AN1628" i="6"/>
  <c r="AM1628" i="6"/>
  <c r="AL1628" i="6"/>
  <c r="AT1624" i="6"/>
  <c r="AS1624" i="6"/>
  <c r="AR1624" i="6"/>
  <c r="AQ1624" i="6"/>
  <c r="AP1624" i="6"/>
  <c r="AO1624" i="6"/>
  <c r="AN1624" i="6"/>
  <c r="AM1624" i="6"/>
  <c r="AL1624" i="6"/>
  <c r="AT1620" i="6"/>
  <c r="AS1620" i="6"/>
  <c r="AR1620" i="6"/>
  <c r="AQ1620" i="6"/>
  <c r="AP1620" i="6"/>
  <c r="AO1620" i="6"/>
  <c r="AN1620" i="6"/>
  <c r="AM1620" i="6"/>
  <c r="AL1620" i="6"/>
  <c r="AT1616" i="6"/>
  <c r="AS1616" i="6"/>
  <c r="AR1616" i="6"/>
  <c r="AQ1616" i="6"/>
  <c r="AP1616" i="6"/>
  <c r="AO1616" i="6"/>
  <c r="AN1616" i="6"/>
  <c r="AM1616" i="6"/>
  <c r="AL1616" i="6"/>
  <c r="AT1612" i="6"/>
  <c r="AS1612" i="6"/>
  <c r="AR1612" i="6"/>
  <c r="AQ1612" i="6"/>
  <c r="AP1612" i="6"/>
  <c r="AO1612" i="6"/>
  <c r="AN1612" i="6"/>
  <c r="AM1612" i="6"/>
  <c r="AL1612" i="6"/>
  <c r="AT1608" i="6"/>
  <c r="AS1608" i="6"/>
  <c r="AR1608" i="6"/>
  <c r="AQ1608" i="6"/>
  <c r="AP1608" i="6"/>
  <c r="AO1608" i="6"/>
  <c r="AN1608" i="6"/>
  <c r="AM1608" i="6"/>
  <c r="AL1608" i="6"/>
  <c r="AT1604" i="6"/>
  <c r="AS1604" i="6"/>
  <c r="AR1604" i="6"/>
  <c r="AQ1604" i="6"/>
  <c r="AP1604" i="6"/>
  <c r="AO1604" i="6"/>
  <c r="AN1604" i="6"/>
  <c r="AM1604" i="6"/>
  <c r="AL1604" i="6"/>
  <c r="AT1600" i="6"/>
  <c r="AS1600" i="6"/>
  <c r="AR1600" i="6"/>
  <c r="AQ1600" i="6"/>
  <c r="AP1600" i="6"/>
  <c r="AO1600" i="6"/>
  <c r="AN1600" i="6"/>
  <c r="AM1600" i="6"/>
  <c r="AL1600" i="6"/>
  <c r="AT1596" i="6"/>
  <c r="AS1596" i="6"/>
  <c r="AR1596" i="6"/>
  <c r="AQ1596" i="6"/>
  <c r="AP1596" i="6"/>
  <c r="AO1596" i="6"/>
  <c r="AN1596" i="6"/>
  <c r="AM1596" i="6"/>
  <c r="AL1596" i="6"/>
  <c r="AT1592" i="6"/>
  <c r="AS1592" i="6"/>
  <c r="AR1592" i="6"/>
  <c r="AQ1592" i="6"/>
  <c r="AP1592" i="6"/>
  <c r="AO1592" i="6"/>
  <c r="AN1592" i="6"/>
  <c r="AM1592" i="6"/>
  <c r="AL1592" i="6"/>
  <c r="AT1588" i="6"/>
  <c r="AS1588" i="6"/>
  <c r="AR1588" i="6"/>
  <c r="AQ1588" i="6"/>
  <c r="AP1588" i="6"/>
  <c r="AO1588" i="6"/>
  <c r="AN1588" i="6"/>
  <c r="AM1588" i="6"/>
  <c r="AL1588" i="6"/>
  <c r="AT1584" i="6"/>
  <c r="AS1584" i="6"/>
  <c r="AR1584" i="6"/>
  <c r="AQ1584" i="6"/>
  <c r="AP1584" i="6"/>
  <c r="AO1584" i="6"/>
  <c r="AN1584" i="6"/>
  <c r="AM1584" i="6"/>
  <c r="AL1584" i="6"/>
  <c r="BK80" i="6"/>
  <c r="BK76" i="6"/>
  <c r="BK72" i="6"/>
  <c r="BK68" i="6"/>
  <c r="BJ68" i="6"/>
  <c r="BI68" i="6"/>
  <c r="BK64" i="6"/>
  <c r="BK60" i="6"/>
  <c r="BK56" i="6"/>
  <c r="BK52" i="6"/>
  <c r="BK48" i="6"/>
  <c r="BK44" i="6"/>
  <c r="BK40" i="6"/>
  <c r="BK36" i="6"/>
  <c r="BK32" i="6"/>
  <c r="BK28" i="6"/>
  <c r="BK24" i="6"/>
  <c r="BK17" i="6"/>
  <c r="BK15" i="6"/>
  <c r="BK14" i="6"/>
  <c r="BJ14" i="6"/>
  <c r="BI14" i="6"/>
  <c r="BK13" i="6"/>
  <c r="BJ13" i="6"/>
  <c r="BI13" i="6"/>
  <c r="BK12" i="6"/>
  <c r="AT1950" i="6"/>
  <c r="AT1949" i="6"/>
  <c r="AT1948" i="6"/>
  <c r="AT1947" i="6"/>
  <c r="AT1946" i="6"/>
  <c r="AT1945" i="6"/>
  <c r="AT1944" i="6"/>
  <c r="AT1943" i="6"/>
  <c r="AT1942" i="6"/>
  <c r="AT1941" i="6"/>
  <c r="AT1940" i="6"/>
  <c r="AT1939" i="6"/>
  <c r="AT1938" i="6"/>
  <c r="AT1937" i="6"/>
  <c r="AS1937" i="6"/>
  <c r="AT1936" i="6"/>
  <c r="AT1935" i="6"/>
  <c r="AT1934" i="6"/>
  <c r="AT1933" i="6"/>
  <c r="AT1932" i="6"/>
  <c r="AT1931" i="6"/>
  <c r="AT1930" i="6"/>
  <c r="AT1929" i="6"/>
  <c r="AS1929" i="6"/>
  <c r="AT1928" i="6"/>
  <c r="AT1927" i="6"/>
  <c r="AT1926" i="6"/>
  <c r="AT1925" i="6"/>
  <c r="AT1924" i="6"/>
  <c r="AT1923" i="6"/>
  <c r="AT1922" i="6"/>
  <c r="AT1921" i="6"/>
  <c r="AS1921" i="6"/>
  <c r="AT1920" i="6"/>
  <c r="AT1919" i="6"/>
  <c r="AT1918" i="6"/>
  <c r="AT1917" i="6"/>
  <c r="AT1916" i="6"/>
  <c r="AT1915" i="6"/>
  <c r="AT1914" i="6"/>
  <c r="AT1913" i="6"/>
  <c r="AS1913" i="6"/>
  <c r="AT1912" i="6"/>
  <c r="AT1911" i="6"/>
  <c r="AT1910" i="6"/>
  <c r="AT1909" i="6"/>
  <c r="AT1908" i="6"/>
  <c r="AT1907" i="6"/>
  <c r="AT1906" i="6"/>
  <c r="AT1905" i="6"/>
  <c r="AS1905" i="6"/>
  <c r="AT1904" i="6"/>
  <c r="AT1903" i="6"/>
  <c r="AT1902" i="6"/>
  <c r="AT1901" i="6"/>
  <c r="AT1900" i="6"/>
  <c r="AT1899" i="6"/>
  <c r="AT1898" i="6"/>
  <c r="AT1897" i="6"/>
  <c r="AS1897" i="6"/>
  <c r="AT1896" i="6"/>
  <c r="AT1895" i="6"/>
  <c r="AT1894" i="6"/>
  <c r="AT1893" i="6"/>
  <c r="AT1892" i="6"/>
  <c r="AT1891" i="6"/>
  <c r="AT1890" i="6"/>
  <c r="AT1889" i="6"/>
  <c r="AT1888" i="6"/>
  <c r="AT1887" i="6"/>
  <c r="AT1886" i="6"/>
  <c r="AT1885" i="6"/>
  <c r="AT1884" i="6"/>
  <c r="AT1883" i="6"/>
  <c r="AT1882" i="6"/>
  <c r="AT1881" i="6"/>
  <c r="AT1880" i="6"/>
  <c r="AT1879" i="6"/>
  <c r="AT1878" i="6"/>
  <c r="AT1877" i="6"/>
  <c r="AT1876" i="6"/>
  <c r="AT1875" i="6"/>
  <c r="AT1874" i="6"/>
  <c r="AT1873" i="6"/>
  <c r="AT1872" i="6"/>
  <c r="AT1871" i="6"/>
  <c r="AT1870" i="6"/>
  <c r="AT1869" i="6"/>
  <c r="AT1868" i="6"/>
  <c r="AT1867" i="6"/>
  <c r="AT1866" i="6"/>
  <c r="AT1865" i="6"/>
  <c r="AT1864" i="6"/>
  <c r="AT1863" i="6"/>
  <c r="AT1862" i="6"/>
  <c r="AT1861" i="6"/>
  <c r="AT1860" i="6"/>
  <c r="AT1859" i="6"/>
  <c r="AT1858" i="6"/>
  <c r="AT1857" i="6"/>
  <c r="AT1856" i="6"/>
  <c r="AT1855" i="6"/>
  <c r="AT1854" i="6"/>
  <c r="AT1853" i="6"/>
  <c r="AT1852" i="6"/>
  <c r="AT1851" i="6"/>
  <c r="AT1850" i="6"/>
  <c r="AT1849" i="6"/>
  <c r="AT1848" i="6"/>
  <c r="AT1847" i="6"/>
  <c r="AT1846" i="6"/>
  <c r="AT1845" i="6"/>
  <c r="AT1844" i="6"/>
  <c r="AT1843" i="6"/>
  <c r="AT1842" i="6"/>
  <c r="AT1841" i="6"/>
  <c r="AT1840" i="6"/>
  <c r="AT1839" i="6"/>
  <c r="AT1838" i="6"/>
  <c r="AT1837" i="6"/>
  <c r="AT1836" i="6"/>
  <c r="AT1835" i="6"/>
  <c r="AT1834" i="6"/>
  <c r="AT1833" i="6"/>
  <c r="AT1832" i="6"/>
  <c r="AT1831" i="6"/>
  <c r="AT1830" i="6"/>
  <c r="AT1829" i="6"/>
  <c r="AT1828" i="6"/>
  <c r="AT1827" i="6"/>
  <c r="AT1826" i="6"/>
  <c r="AT1825" i="6"/>
  <c r="AT1824" i="6"/>
  <c r="AT1823" i="6"/>
  <c r="AT1822" i="6"/>
  <c r="AT1821" i="6"/>
  <c r="AT1820" i="6"/>
  <c r="AT1819" i="6"/>
  <c r="AT1818" i="6"/>
  <c r="AT1817" i="6"/>
  <c r="AT1816" i="6"/>
  <c r="AT1815" i="6"/>
  <c r="AT1814" i="6"/>
  <c r="AT1813" i="6"/>
  <c r="AT1812" i="6"/>
  <c r="AT1811" i="6"/>
  <c r="AT1810" i="6"/>
  <c r="AT1809" i="6"/>
  <c r="AT1808" i="6"/>
  <c r="AT1807" i="6"/>
  <c r="AT1806" i="6"/>
  <c r="AT1805" i="6"/>
  <c r="AT1804" i="6"/>
  <c r="AT1803" i="6"/>
  <c r="AT1802" i="6"/>
  <c r="AT1801" i="6"/>
  <c r="AT1800" i="6"/>
  <c r="AT1799" i="6"/>
  <c r="AT1798" i="6"/>
  <c r="AT1797" i="6"/>
  <c r="AT1796" i="6"/>
  <c r="AT1795" i="6"/>
  <c r="AT1794" i="6"/>
  <c r="AT1793" i="6"/>
  <c r="AT1792" i="6"/>
  <c r="AT1791" i="6"/>
  <c r="AT1790" i="6"/>
  <c r="AT1789" i="6"/>
  <c r="AT1788" i="6"/>
  <c r="AT1787" i="6"/>
  <c r="AT1786" i="6"/>
  <c r="AT1785" i="6"/>
  <c r="AT1784" i="6"/>
  <c r="AT1783" i="6"/>
  <c r="AT1782" i="6"/>
  <c r="AT1781" i="6"/>
  <c r="AT1780" i="6"/>
  <c r="AT1779" i="6"/>
  <c r="AT1778" i="6"/>
  <c r="AT1777" i="6"/>
  <c r="AT1776" i="6"/>
  <c r="AT1775" i="6"/>
  <c r="AT1774" i="6"/>
  <c r="AT1773" i="6"/>
  <c r="AT1772" i="6"/>
  <c r="AT1771" i="6"/>
  <c r="AT1770" i="6"/>
  <c r="AT1769" i="6"/>
  <c r="AT1768" i="6"/>
  <c r="AT1767" i="6"/>
  <c r="AT1766" i="6"/>
  <c r="AT1765" i="6"/>
  <c r="AT1764" i="6"/>
  <c r="AT1763" i="6"/>
  <c r="AT1762" i="6"/>
  <c r="AT1761" i="6"/>
  <c r="AT1760" i="6"/>
  <c r="AT1759" i="6"/>
  <c r="AT1758" i="6"/>
  <c r="AT1757" i="6"/>
  <c r="AT1756" i="6"/>
  <c r="AT1755" i="6"/>
  <c r="AT1754" i="6"/>
  <c r="AT1753" i="6"/>
  <c r="AT1752" i="6"/>
  <c r="AT1751" i="6"/>
  <c r="AT1750" i="6"/>
  <c r="AT1749" i="6"/>
  <c r="AT1748" i="6"/>
  <c r="AT1747" i="6"/>
  <c r="AT1746" i="6"/>
  <c r="AT1745" i="6"/>
  <c r="AT1744" i="6"/>
  <c r="AT1743" i="6"/>
  <c r="AT1742" i="6"/>
  <c r="AT1741" i="6"/>
  <c r="AT1740" i="6"/>
  <c r="AT1739" i="6"/>
  <c r="AT1738" i="6"/>
  <c r="AT1737" i="6"/>
  <c r="AT1736" i="6"/>
  <c r="AT1735" i="6"/>
  <c r="AT1734" i="6"/>
  <c r="AT1733" i="6"/>
  <c r="AT1732" i="6"/>
  <c r="AT1731" i="6"/>
  <c r="AT1730" i="6"/>
  <c r="AT1729" i="6"/>
  <c r="AT1728" i="6"/>
  <c r="AT1727" i="6"/>
  <c r="AT1726" i="6"/>
  <c r="AT1725" i="6"/>
  <c r="AT1724" i="6"/>
  <c r="AT1723" i="6"/>
  <c r="AT1722" i="6"/>
  <c r="AT1721" i="6"/>
  <c r="AT1720" i="6"/>
  <c r="AT1719" i="6"/>
  <c r="AT1718" i="6"/>
  <c r="AT1717" i="6"/>
  <c r="AT1716" i="6"/>
  <c r="AT1715" i="6"/>
  <c r="AT1714" i="6"/>
  <c r="AT1713" i="6"/>
  <c r="AT1712" i="6"/>
  <c r="AT1711" i="6"/>
  <c r="AT1710" i="6"/>
  <c r="AT1709" i="6"/>
  <c r="AT1708" i="6"/>
  <c r="AT1707" i="6"/>
  <c r="AT1706" i="6"/>
  <c r="AT1705" i="6"/>
  <c r="AT1704" i="6"/>
  <c r="AT1703" i="6"/>
  <c r="AT1702" i="6"/>
  <c r="AT1701" i="6"/>
  <c r="AT1700" i="6"/>
  <c r="AT1699" i="6"/>
  <c r="AT1698" i="6"/>
  <c r="AT1697" i="6"/>
  <c r="AT1696" i="6"/>
  <c r="AT1695" i="6"/>
  <c r="AT1694" i="6"/>
  <c r="AT1693" i="6"/>
  <c r="AS1693" i="6"/>
  <c r="AR1693" i="6"/>
  <c r="AQ1693" i="6"/>
  <c r="AP1693" i="6"/>
  <c r="AO1693" i="6"/>
  <c r="AN1693" i="6"/>
  <c r="AM1693" i="6"/>
  <c r="AL1693" i="6"/>
  <c r="AT1692" i="6"/>
  <c r="AS1692" i="6"/>
  <c r="AR1692" i="6"/>
  <c r="AQ1692" i="6"/>
  <c r="AP1692" i="6"/>
  <c r="AO1692" i="6"/>
  <c r="AN1692" i="6"/>
  <c r="AM1692" i="6"/>
  <c r="AL1692" i="6"/>
  <c r="AT1691" i="6"/>
  <c r="AS1691" i="6"/>
  <c r="AR1691" i="6"/>
  <c r="AQ1691" i="6"/>
  <c r="AP1691" i="6"/>
  <c r="AO1691" i="6"/>
  <c r="AN1691" i="6"/>
  <c r="AM1691" i="6"/>
  <c r="AL1691" i="6"/>
  <c r="AT1690" i="6"/>
  <c r="AS1690" i="6"/>
  <c r="AR1690" i="6"/>
  <c r="AQ1690" i="6"/>
  <c r="AP1690" i="6"/>
  <c r="AO1690" i="6"/>
  <c r="AN1690" i="6"/>
  <c r="AM1690" i="6"/>
  <c r="AL1690" i="6"/>
  <c r="AT1689" i="6"/>
  <c r="AS1689" i="6"/>
  <c r="AR1689" i="6"/>
  <c r="AQ1689" i="6"/>
  <c r="AP1689" i="6"/>
  <c r="AO1689" i="6"/>
  <c r="AN1689" i="6"/>
  <c r="AM1689" i="6"/>
  <c r="AL1689" i="6"/>
  <c r="AT1688" i="6"/>
  <c r="AS1688" i="6"/>
  <c r="AR1688" i="6"/>
  <c r="AQ1688" i="6"/>
  <c r="AP1688" i="6"/>
  <c r="AO1688" i="6"/>
  <c r="AN1688" i="6"/>
  <c r="AM1688" i="6"/>
  <c r="AL1688" i="6"/>
  <c r="AT1687" i="6"/>
  <c r="AS1687" i="6"/>
  <c r="AR1687" i="6"/>
  <c r="AQ1687" i="6"/>
  <c r="AP1687" i="6"/>
  <c r="AO1687" i="6"/>
  <c r="AN1687" i="6"/>
  <c r="AM1687" i="6"/>
  <c r="AL1687" i="6"/>
  <c r="AT1686" i="6"/>
  <c r="AS1686" i="6"/>
  <c r="AR1686" i="6"/>
  <c r="AQ1686" i="6"/>
  <c r="AP1686" i="6"/>
  <c r="AO1686" i="6"/>
  <c r="AN1686" i="6"/>
  <c r="AM1686" i="6"/>
  <c r="AL1686" i="6"/>
  <c r="AT1685" i="6"/>
  <c r="AS1685" i="6"/>
  <c r="AR1685" i="6"/>
  <c r="AQ1685" i="6"/>
  <c r="AP1685" i="6"/>
  <c r="AO1685" i="6"/>
  <c r="AN1685" i="6"/>
  <c r="AM1685" i="6"/>
  <c r="AL1685" i="6"/>
  <c r="AT1684" i="6"/>
  <c r="AS1684" i="6"/>
  <c r="AR1684" i="6"/>
  <c r="AQ1684" i="6"/>
  <c r="AP1684" i="6"/>
  <c r="AO1684" i="6"/>
  <c r="AN1684" i="6"/>
  <c r="AM1684" i="6"/>
  <c r="AL1684" i="6"/>
  <c r="AT1683" i="6"/>
  <c r="AS1683" i="6"/>
  <c r="AR1683" i="6"/>
  <c r="AQ1683" i="6"/>
  <c r="AP1683" i="6"/>
  <c r="AO1683" i="6"/>
  <c r="AN1683" i="6"/>
  <c r="AM1683" i="6"/>
  <c r="AL1683" i="6"/>
  <c r="AT1682" i="6"/>
  <c r="AS1682" i="6"/>
  <c r="AR1682" i="6"/>
  <c r="AQ1682" i="6"/>
  <c r="AP1682" i="6"/>
  <c r="AO1682" i="6"/>
  <c r="AN1682" i="6"/>
  <c r="AM1682" i="6"/>
  <c r="AL1682" i="6"/>
  <c r="AT1681" i="6"/>
  <c r="AS1681" i="6"/>
  <c r="AR1681" i="6"/>
  <c r="AQ1681" i="6"/>
  <c r="AP1681" i="6"/>
  <c r="AO1681" i="6"/>
  <c r="AN1681" i="6"/>
  <c r="AM1681" i="6"/>
  <c r="AL1681" i="6"/>
  <c r="AT1680" i="6"/>
  <c r="AS1680" i="6"/>
  <c r="AR1680" i="6"/>
  <c r="AQ1680" i="6"/>
  <c r="AP1680" i="6"/>
  <c r="AO1680" i="6"/>
  <c r="AN1680" i="6"/>
  <c r="AM1680" i="6"/>
  <c r="AL1680" i="6"/>
  <c r="AT1679" i="6"/>
  <c r="AS1679" i="6"/>
  <c r="AR1679" i="6"/>
  <c r="AQ1679" i="6"/>
  <c r="AP1679" i="6"/>
  <c r="AO1679" i="6"/>
  <c r="AN1679" i="6"/>
  <c r="AM1679" i="6"/>
  <c r="AL1679" i="6"/>
  <c r="AT1678" i="6"/>
  <c r="AS1678" i="6"/>
  <c r="AR1678" i="6"/>
  <c r="AQ1678" i="6"/>
  <c r="AP1678" i="6"/>
  <c r="AO1678" i="6"/>
  <c r="AN1678" i="6"/>
  <c r="AM1678" i="6"/>
  <c r="AL1678" i="6"/>
  <c r="AT1677" i="6"/>
  <c r="AS1677" i="6"/>
  <c r="AR1677" i="6"/>
  <c r="AQ1677" i="6"/>
  <c r="AP1677" i="6"/>
  <c r="AO1677" i="6"/>
  <c r="AN1677" i="6"/>
  <c r="AM1677" i="6"/>
  <c r="AL1677" i="6"/>
  <c r="AT1676" i="6"/>
  <c r="AS1676" i="6"/>
  <c r="AR1676" i="6"/>
  <c r="AQ1676" i="6"/>
  <c r="AP1676" i="6"/>
  <c r="AO1676" i="6"/>
  <c r="AN1676" i="6"/>
  <c r="AM1676" i="6"/>
  <c r="AL1676" i="6"/>
  <c r="AT1675" i="6"/>
  <c r="AS1675" i="6"/>
  <c r="AR1675" i="6"/>
  <c r="AQ1675" i="6"/>
  <c r="AP1675" i="6"/>
  <c r="AO1675" i="6"/>
  <c r="AN1675" i="6"/>
  <c r="AM1675" i="6"/>
  <c r="AL1675" i="6"/>
  <c r="AT1674" i="6"/>
  <c r="AS1674" i="6"/>
  <c r="AR1674" i="6"/>
  <c r="AQ1674" i="6"/>
  <c r="AP1674" i="6"/>
  <c r="AO1674" i="6"/>
  <c r="AN1674" i="6"/>
  <c r="AM1674" i="6"/>
  <c r="AL1674" i="6"/>
  <c r="AT1673" i="6"/>
  <c r="AS1673" i="6"/>
  <c r="AR1673" i="6"/>
  <c r="AQ1673" i="6"/>
  <c r="AP1673" i="6"/>
  <c r="AO1673" i="6"/>
  <c r="AN1673" i="6"/>
  <c r="AM1673" i="6"/>
  <c r="AL1673" i="6"/>
  <c r="AT1672" i="6"/>
  <c r="AS1672" i="6"/>
  <c r="AR1672" i="6"/>
  <c r="AQ1672" i="6"/>
  <c r="AP1672" i="6"/>
  <c r="AO1672" i="6"/>
  <c r="AN1672" i="6"/>
  <c r="AM1672" i="6"/>
  <c r="AL1672" i="6"/>
  <c r="AT1671" i="6"/>
  <c r="AS1671" i="6"/>
  <c r="AR1671" i="6"/>
  <c r="AQ1671" i="6"/>
  <c r="AP1671" i="6"/>
  <c r="AO1671" i="6"/>
  <c r="AN1671" i="6"/>
  <c r="AM1671" i="6"/>
  <c r="AL1671" i="6"/>
  <c r="AT1670" i="6"/>
  <c r="AS1670" i="6"/>
  <c r="AR1670" i="6"/>
  <c r="AQ1670" i="6"/>
  <c r="AP1670" i="6"/>
  <c r="AO1670" i="6"/>
  <c r="AN1670" i="6"/>
  <c r="AM1670" i="6"/>
  <c r="AL1670" i="6"/>
  <c r="AT1669" i="6"/>
  <c r="AS1669" i="6"/>
  <c r="AR1669" i="6"/>
  <c r="AQ1669" i="6"/>
  <c r="AP1669" i="6"/>
  <c r="AO1669" i="6"/>
  <c r="AN1669" i="6"/>
  <c r="AM1669" i="6"/>
  <c r="AL1669" i="6"/>
  <c r="AT1668" i="6"/>
  <c r="AS1668" i="6"/>
  <c r="AR1668" i="6"/>
  <c r="AQ1668" i="6"/>
  <c r="AP1668" i="6"/>
  <c r="AO1668" i="6"/>
  <c r="AN1668" i="6"/>
  <c r="AM1668" i="6"/>
  <c r="AL1668" i="6"/>
  <c r="AT1667" i="6"/>
  <c r="AS1667" i="6"/>
  <c r="AR1667" i="6"/>
  <c r="AQ1667" i="6"/>
  <c r="AP1667" i="6"/>
  <c r="AO1667" i="6"/>
  <c r="AN1667" i="6"/>
  <c r="AM1667" i="6"/>
  <c r="AL1667" i="6"/>
  <c r="AT1666" i="6"/>
  <c r="AS1666" i="6"/>
  <c r="AR1666" i="6"/>
  <c r="AQ1666" i="6"/>
  <c r="AP1666" i="6"/>
  <c r="AO1666" i="6"/>
  <c r="AN1666" i="6"/>
  <c r="AM1666" i="6"/>
  <c r="AL1666" i="6"/>
  <c r="AT1665" i="6"/>
  <c r="AS1665" i="6"/>
  <c r="AR1665" i="6"/>
  <c r="AQ1665" i="6"/>
  <c r="AP1665" i="6"/>
  <c r="AO1665" i="6"/>
  <c r="AN1665" i="6"/>
  <c r="AM1665" i="6"/>
  <c r="AL1665" i="6"/>
  <c r="AT1664" i="6"/>
  <c r="AS1664" i="6"/>
  <c r="AR1664" i="6"/>
  <c r="AQ1664" i="6"/>
  <c r="AP1664" i="6"/>
  <c r="AO1664" i="6"/>
  <c r="AN1664" i="6"/>
  <c r="AM1664" i="6"/>
  <c r="AL1664" i="6"/>
  <c r="AT1663" i="6"/>
  <c r="AS1663" i="6"/>
  <c r="AR1663" i="6"/>
  <c r="AQ1663" i="6"/>
  <c r="AP1663" i="6"/>
  <c r="AO1663" i="6"/>
  <c r="AN1663" i="6"/>
  <c r="AM1663" i="6"/>
  <c r="AL1663" i="6"/>
  <c r="AT1662" i="6"/>
  <c r="AS1662" i="6"/>
  <c r="AR1662" i="6"/>
  <c r="AQ1662" i="6"/>
  <c r="AP1662" i="6"/>
  <c r="AO1662" i="6"/>
  <c r="AN1662" i="6"/>
  <c r="AM1662" i="6"/>
  <c r="AL1662" i="6"/>
  <c r="AT1661" i="6"/>
  <c r="AS1661" i="6"/>
  <c r="AR1661" i="6"/>
  <c r="AQ1661" i="6"/>
  <c r="AP1661" i="6"/>
  <c r="AO1661" i="6"/>
  <c r="AN1661" i="6"/>
  <c r="AM1661" i="6"/>
  <c r="AL1661" i="6"/>
  <c r="AT1660" i="6"/>
  <c r="AS1660" i="6"/>
  <c r="AR1660" i="6"/>
  <c r="AQ1660" i="6"/>
  <c r="AP1660" i="6"/>
  <c r="AO1660" i="6"/>
  <c r="AN1660" i="6"/>
  <c r="AM1660" i="6"/>
  <c r="AL1660" i="6"/>
  <c r="AT1659" i="6"/>
  <c r="AS1659" i="6"/>
  <c r="AR1659" i="6"/>
  <c r="AQ1659" i="6"/>
  <c r="AP1659" i="6"/>
  <c r="AO1659" i="6"/>
  <c r="AN1659" i="6"/>
  <c r="AM1659" i="6"/>
  <c r="AL1659" i="6"/>
  <c r="AT1658" i="6"/>
  <c r="AS1658" i="6"/>
  <c r="AR1658" i="6"/>
  <c r="AQ1658" i="6"/>
  <c r="AP1658" i="6"/>
  <c r="AO1658" i="6"/>
  <c r="AN1658" i="6"/>
  <c r="AM1658" i="6"/>
  <c r="AL1658" i="6"/>
  <c r="AT1657" i="6"/>
  <c r="AS1657" i="6"/>
  <c r="AR1657" i="6"/>
  <c r="AQ1657" i="6"/>
  <c r="AP1657" i="6"/>
  <c r="AO1657" i="6"/>
  <c r="AN1657" i="6"/>
  <c r="AM1657" i="6"/>
  <c r="AL1657" i="6"/>
  <c r="AT1656" i="6"/>
  <c r="AS1656" i="6"/>
  <c r="AR1656" i="6"/>
  <c r="AQ1656" i="6"/>
  <c r="AP1656" i="6"/>
  <c r="AO1656" i="6"/>
  <c r="AN1656" i="6"/>
  <c r="AM1656" i="6"/>
  <c r="AL1656" i="6"/>
  <c r="AT1655" i="6"/>
  <c r="AS1655" i="6"/>
  <c r="AR1655" i="6"/>
  <c r="AQ1655" i="6"/>
  <c r="AP1655" i="6"/>
  <c r="AO1655" i="6"/>
  <c r="AN1655" i="6"/>
  <c r="AM1655" i="6"/>
  <c r="AL1655" i="6"/>
  <c r="AT1654" i="6"/>
  <c r="AS1654" i="6"/>
  <c r="AR1654" i="6"/>
  <c r="AQ1654" i="6"/>
  <c r="AP1654" i="6"/>
  <c r="AO1654" i="6"/>
  <c r="AN1654" i="6"/>
  <c r="AM1654" i="6"/>
  <c r="AL1654" i="6"/>
  <c r="AT1653" i="6"/>
  <c r="AS1653" i="6"/>
  <c r="AR1653" i="6"/>
  <c r="AQ1653" i="6"/>
  <c r="AP1653" i="6"/>
  <c r="AO1653" i="6"/>
  <c r="AN1653" i="6"/>
  <c r="AM1653" i="6"/>
  <c r="AL1653" i="6"/>
  <c r="AT1652" i="6"/>
  <c r="AS1652" i="6"/>
  <c r="AR1652" i="6"/>
  <c r="AQ1652" i="6"/>
  <c r="AP1652" i="6"/>
  <c r="AO1652" i="6"/>
  <c r="AN1652" i="6"/>
  <c r="AM1652" i="6"/>
  <c r="AL1652" i="6"/>
  <c r="AT1651" i="6"/>
  <c r="AS1651" i="6"/>
  <c r="AR1651" i="6"/>
  <c r="AQ1651" i="6"/>
  <c r="AP1651" i="6"/>
  <c r="AO1651" i="6"/>
  <c r="AN1651" i="6"/>
  <c r="AM1651" i="6"/>
  <c r="AL1651" i="6"/>
  <c r="AT1650" i="6"/>
  <c r="AS1650" i="6"/>
  <c r="AR1650" i="6"/>
  <c r="AQ1650" i="6"/>
  <c r="AP1650" i="6"/>
  <c r="AO1650" i="6"/>
  <c r="AN1650" i="6"/>
  <c r="AM1650" i="6"/>
  <c r="AL1650" i="6"/>
  <c r="AT1649" i="6"/>
  <c r="AS1649" i="6"/>
  <c r="AR1649" i="6"/>
  <c r="AQ1649" i="6"/>
  <c r="AP1649" i="6"/>
  <c r="AO1649" i="6"/>
  <c r="AN1649" i="6"/>
  <c r="AM1649" i="6"/>
  <c r="AL1649" i="6"/>
  <c r="AT1648" i="6"/>
  <c r="AS1648" i="6"/>
  <c r="AR1648" i="6"/>
  <c r="AQ1648" i="6"/>
  <c r="AP1648" i="6"/>
  <c r="AO1648" i="6"/>
  <c r="AN1648" i="6"/>
  <c r="AM1648" i="6"/>
  <c r="AL1648" i="6"/>
  <c r="AT1647" i="6"/>
  <c r="AS1647" i="6"/>
  <c r="AR1647" i="6"/>
  <c r="AQ1647" i="6"/>
  <c r="AP1647" i="6"/>
  <c r="AO1647" i="6"/>
  <c r="AN1647" i="6"/>
  <c r="AM1647" i="6"/>
  <c r="AL1647" i="6"/>
  <c r="AT1646" i="6"/>
  <c r="AS1646" i="6"/>
  <c r="AR1646" i="6"/>
  <c r="AQ1646" i="6"/>
  <c r="AP1646" i="6"/>
  <c r="AO1646" i="6"/>
  <c r="AN1646" i="6"/>
  <c r="AM1646" i="6"/>
  <c r="AL1646" i="6"/>
  <c r="AT1645" i="6"/>
  <c r="AS1645" i="6"/>
  <c r="AR1645" i="6"/>
  <c r="AQ1645" i="6"/>
  <c r="AP1645" i="6"/>
  <c r="AO1645" i="6"/>
  <c r="AN1645" i="6"/>
  <c r="AM1645" i="6"/>
  <c r="AL1645" i="6"/>
  <c r="AT1644" i="6"/>
  <c r="AS1644" i="6"/>
  <c r="AR1644" i="6"/>
  <c r="AQ1644" i="6"/>
  <c r="AP1644" i="6"/>
  <c r="AO1644" i="6"/>
  <c r="AN1644" i="6"/>
  <c r="AM1644" i="6"/>
  <c r="AL1644" i="6"/>
  <c r="AT1643" i="6"/>
  <c r="AS1643" i="6"/>
  <c r="AR1643" i="6"/>
  <c r="AQ1643" i="6"/>
  <c r="AP1643" i="6"/>
  <c r="AO1643" i="6"/>
  <c r="AN1643" i="6"/>
  <c r="AM1643" i="6"/>
  <c r="AL1643" i="6"/>
  <c r="AT1642" i="6"/>
  <c r="AS1642" i="6"/>
  <c r="AR1642" i="6"/>
  <c r="AQ1642" i="6"/>
  <c r="AP1642" i="6"/>
  <c r="AO1642" i="6"/>
  <c r="AN1642" i="6"/>
  <c r="AM1642" i="6"/>
  <c r="AL1642" i="6"/>
  <c r="AT1641" i="6"/>
  <c r="AS1641" i="6"/>
  <c r="AR1641" i="6"/>
  <c r="AQ1641" i="6"/>
  <c r="AP1641" i="6"/>
  <c r="AO1641" i="6"/>
  <c r="AN1641" i="6"/>
  <c r="AM1641" i="6"/>
  <c r="AL1641" i="6"/>
  <c r="AT1640" i="6"/>
  <c r="AS1640" i="6"/>
  <c r="AR1640" i="6"/>
  <c r="AQ1640" i="6"/>
  <c r="AP1640" i="6"/>
  <c r="AO1640" i="6"/>
  <c r="AN1640" i="6"/>
  <c r="AM1640" i="6"/>
  <c r="AL1640" i="6"/>
  <c r="AT1639" i="6"/>
  <c r="AS1639" i="6"/>
  <c r="AR1639" i="6"/>
  <c r="AQ1639" i="6"/>
  <c r="AP1639" i="6"/>
  <c r="AO1639" i="6"/>
  <c r="AN1639" i="6"/>
  <c r="AM1639" i="6"/>
  <c r="AL1639" i="6"/>
  <c r="AT1638" i="6"/>
  <c r="AS1638" i="6"/>
  <c r="AR1638" i="6"/>
  <c r="AQ1638" i="6"/>
  <c r="AP1638" i="6"/>
  <c r="AO1638" i="6"/>
  <c r="AN1638" i="6"/>
  <c r="AM1638" i="6"/>
  <c r="AL1638" i="6"/>
  <c r="AT1637" i="6"/>
  <c r="AS1637" i="6"/>
  <c r="AR1637" i="6"/>
  <c r="AQ1637" i="6"/>
  <c r="AP1637" i="6"/>
  <c r="AO1637" i="6"/>
  <c r="AN1637" i="6"/>
  <c r="AM1637" i="6"/>
  <c r="AL1637" i="6"/>
  <c r="AP1636" i="6"/>
  <c r="AO1636" i="6"/>
  <c r="AN1636" i="6"/>
  <c r="AM1636" i="6"/>
  <c r="AL1636" i="6"/>
  <c r="AS1635" i="6"/>
  <c r="AR1635" i="6"/>
  <c r="AQ1635" i="6"/>
  <c r="AP1635" i="6"/>
  <c r="AO1635" i="6"/>
  <c r="AN1635" i="6"/>
  <c r="AM1635" i="6"/>
  <c r="AL1635" i="6"/>
  <c r="AT1633" i="6"/>
  <c r="AS1633" i="6"/>
  <c r="AR1633" i="6"/>
  <c r="AQ1633" i="6"/>
  <c r="AP1633" i="6"/>
  <c r="AO1633" i="6"/>
  <c r="AN1633" i="6"/>
  <c r="AM1633" i="6"/>
  <c r="AL1633" i="6"/>
  <c r="AT1629" i="6"/>
  <c r="AS1629" i="6"/>
  <c r="AR1629" i="6"/>
  <c r="AQ1629" i="6"/>
  <c r="AP1629" i="6"/>
  <c r="AO1629" i="6"/>
  <c r="AN1629" i="6"/>
  <c r="AM1629" i="6"/>
  <c r="AL1629" i="6"/>
  <c r="AT1625" i="6"/>
  <c r="AS1625" i="6"/>
  <c r="AR1625" i="6"/>
  <c r="AQ1625" i="6"/>
  <c r="AP1625" i="6"/>
  <c r="AO1625" i="6"/>
  <c r="AN1625" i="6"/>
  <c r="AM1625" i="6"/>
  <c r="AL1625" i="6"/>
  <c r="AT1621" i="6"/>
  <c r="AS1621" i="6"/>
  <c r="AR1621" i="6"/>
  <c r="AQ1621" i="6"/>
  <c r="AP1621" i="6"/>
  <c r="AO1621" i="6"/>
  <c r="AN1621" i="6"/>
  <c r="AM1621" i="6"/>
  <c r="AL1621" i="6"/>
  <c r="AT1617" i="6"/>
  <c r="AS1617" i="6"/>
  <c r="AR1617" i="6"/>
  <c r="AQ1617" i="6"/>
  <c r="AP1617" i="6"/>
  <c r="AO1617" i="6"/>
  <c r="AN1617" i="6"/>
  <c r="AM1617" i="6"/>
  <c r="AL1617" i="6"/>
  <c r="AT1613" i="6"/>
  <c r="AS1613" i="6"/>
  <c r="AR1613" i="6"/>
  <c r="AQ1613" i="6"/>
  <c r="AP1613" i="6"/>
  <c r="AO1613" i="6"/>
  <c r="AN1613" i="6"/>
  <c r="AM1613" i="6"/>
  <c r="AL1613" i="6"/>
  <c r="AT1609" i="6"/>
  <c r="AS1609" i="6"/>
  <c r="AR1609" i="6"/>
  <c r="AQ1609" i="6"/>
  <c r="AP1609" i="6"/>
  <c r="AO1609" i="6"/>
  <c r="AN1609" i="6"/>
  <c r="AM1609" i="6"/>
  <c r="AL1609" i="6"/>
  <c r="AT1605" i="6"/>
  <c r="AS1605" i="6"/>
  <c r="AR1605" i="6"/>
  <c r="AQ1605" i="6"/>
  <c r="AP1605" i="6"/>
  <c r="AO1605" i="6"/>
  <c r="AN1605" i="6"/>
  <c r="AM1605" i="6"/>
  <c r="AL1605" i="6"/>
  <c r="AT1601" i="6"/>
  <c r="AS1601" i="6"/>
  <c r="AR1601" i="6"/>
  <c r="AQ1601" i="6"/>
  <c r="AP1601" i="6"/>
  <c r="AO1601" i="6"/>
  <c r="AN1601" i="6"/>
  <c r="AM1601" i="6"/>
  <c r="AL1601" i="6"/>
  <c r="AT1597" i="6"/>
  <c r="AS1597" i="6"/>
  <c r="AR1597" i="6"/>
  <c r="AQ1597" i="6"/>
  <c r="AP1597" i="6"/>
  <c r="AO1597" i="6"/>
  <c r="AN1597" i="6"/>
  <c r="AM1597" i="6"/>
  <c r="AL1597" i="6"/>
  <c r="AT1593" i="6"/>
  <c r="AS1593" i="6"/>
  <c r="AR1593" i="6"/>
  <c r="AQ1593" i="6"/>
  <c r="AP1593" i="6"/>
  <c r="AO1593" i="6"/>
  <c r="AN1593" i="6"/>
  <c r="AM1593" i="6"/>
  <c r="AL1593" i="6"/>
  <c r="AT1589" i="6"/>
  <c r="AS1589" i="6"/>
  <c r="AR1589" i="6"/>
  <c r="AQ1589" i="6"/>
  <c r="AP1589" i="6"/>
  <c r="AO1589" i="6"/>
  <c r="AN1589" i="6"/>
  <c r="AM1589" i="6"/>
  <c r="AL1589" i="6"/>
  <c r="AT1585" i="6"/>
  <c r="AS1585" i="6"/>
  <c r="AR1585" i="6"/>
  <c r="AQ1585" i="6"/>
  <c r="AP1585" i="6"/>
  <c r="AO1585" i="6"/>
  <c r="AN1585" i="6"/>
  <c r="AM1585" i="6"/>
  <c r="AL1585" i="6"/>
  <c r="BJ80" i="6"/>
  <c r="BI80" i="6"/>
  <c r="BH80" i="6"/>
  <c r="BG80" i="6"/>
  <c r="BF80" i="6"/>
  <c r="BE80" i="6"/>
  <c r="BD80" i="6"/>
  <c r="BC80" i="6"/>
  <c r="BK79" i="6"/>
  <c r="BJ79" i="6"/>
  <c r="BI79" i="6"/>
  <c r="BH79" i="6"/>
  <c r="BG79" i="6"/>
  <c r="BF79" i="6"/>
  <c r="BE79" i="6"/>
  <c r="BD79" i="6"/>
  <c r="BC79" i="6"/>
  <c r="BJ76" i="6"/>
  <c r="BI76" i="6"/>
  <c r="BH76" i="6"/>
  <c r="BG76" i="6"/>
  <c r="BF76" i="6"/>
  <c r="BE76" i="6"/>
  <c r="BD76" i="6"/>
  <c r="BC76" i="6"/>
  <c r="BK75" i="6"/>
  <c r="BJ75" i="6"/>
  <c r="BI75" i="6"/>
  <c r="BH75" i="6"/>
  <c r="BG75" i="6"/>
  <c r="BF75" i="6"/>
  <c r="BE75" i="6"/>
  <c r="BD75" i="6"/>
  <c r="BC75" i="6"/>
  <c r="BD73" i="6"/>
  <c r="BC73" i="6"/>
  <c r="BJ72" i="6"/>
  <c r="BI72" i="6"/>
  <c r="BH72" i="6"/>
  <c r="BG72" i="6"/>
  <c r="BF72" i="6"/>
  <c r="BE72" i="6"/>
  <c r="BD72" i="6"/>
  <c r="BC72" i="6"/>
  <c r="BK71" i="6"/>
  <c r="BJ71" i="6"/>
  <c r="BI71" i="6"/>
  <c r="BH71" i="6"/>
  <c r="BG71" i="6"/>
  <c r="BF71" i="6"/>
  <c r="BE71" i="6"/>
  <c r="BD71" i="6"/>
  <c r="BC71" i="6"/>
  <c r="BH68" i="6"/>
  <c r="BG68" i="6"/>
  <c r="BF68" i="6"/>
  <c r="BE68" i="6"/>
  <c r="BD68" i="6"/>
  <c r="BC68" i="6"/>
  <c r="BK67" i="6"/>
  <c r="BJ67" i="6"/>
  <c r="BI67" i="6"/>
  <c r="BH67" i="6"/>
  <c r="BG67" i="6"/>
  <c r="BF67" i="6"/>
  <c r="BE67" i="6"/>
  <c r="BD67" i="6"/>
  <c r="BC67" i="6"/>
  <c r="BC65" i="6"/>
  <c r="BJ64" i="6"/>
  <c r="BI64" i="6"/>
  <c r="BH64" i="6"/>
  <c r="BG64" i="6"/>
  <c r="BF64" i="6"/>
  <c r="BE64" i="6"/>
  <c r="BD64" i="6"/>
  <c r="BC64" i="6"/>
  <c r="BK63" i="6"/>
  <c r="BJ63" i="6"/>
  <c r="BI63" i="6"/>
  <c r="BH63" i="6"/>
  <c r="BG63" i="6"/>
  <c r="BF63" i="6"/>
  <c r="BE63" i="6"/>
  <c r="BD63" i="6"/>
  <c r="BC63" i="6"/>
  <c r="BJ60" i="6"/>
  <c r="BI60" i="6"/>
  <c r="BH60" i="6"/>
  <c r="BG60" i="6"/>
  <c r="BF60" i="6"/>
  <c r="BE60" i="6"/>
  <c r="BD60" i="6"/>
  <c r="BC60" i="6"/>
  <c r="BK59" i="6"/>
  <c r="BJ59" i="6"/>
  <c r="BI59" i="6"/>
  <c r="BH59" i="6"/>
  <c r="BG59" i="6"/>
  <c r="BF59" i="6"/>
  <c r="BE59" i="6"/>
  <c r="BD59" i="6"/>
  <c r="BC59" i="6"/>
  <c r="BJ56" i="6"/>
  <c r="BI56" i="6"/>
  <c r="BH56" i="6"/>
  <c r="BG56" i="6"/>
  <c r="BF56" i="6"/>
  <c r="BE56" i="6"/>
  <c r="BD56" i="6"/>
  <c r="BC56" i="6"/>
  <c r="BK55" i="6"/>
  <c r="BJ55" i="6"/>
  <c r="BI55" i="6"/>
  <c r="BH55" i="6"/>
  <c r="BG55" i="6"/>
  <c r="BF55" i="6"/>
  <c r="BE55" i="6"/>
  <c r="BD55" i="6"/>
  <c r="BC55" i="6"/>
  <c r="BJ52" i="6"/>
  <c r="BI52" i="6"/>
  <c r="BH52" i="6"/>
  <c r="BG52" i="6"/>
  <c r="BF52" i="6"/>
  <c r="BE52" i="6"/>
  <c r="BD52" i="6"/>
  <c r="BC52" i="6"/>
  <c r="BK51" i="6"/>
  <c r="BJ51" i="6"/>
  <c r="BI51" i="6"/>
  <c r="BH51" i="6"/>
  <c r="BG51" i="6"/>
  <c r="BF51" i="6"/>
  <c r="BE51" i="6"/>
  <c r="BD51" i="6"/>
  <c r="BC51" i="6"/>
  <c r="BJ48" i="6"/>
  <c r="BI48" i="6"/>
  <c r="BH48" i="6"/>
  <c r="BG48" i="6"/>
  <c r="BF48" i="6"/>
  <c r="BE48" i="6"/>
  <c r="BD48" i="6"/>
  <c r="BC48" i="6"/>
  <c r="BK47" i="6"/>
  <c r="BJ47" i="6"/>
  <c r="BI47" i="6"/>
  <c r="BH47" i="6"/>
  <c r="BG47" i="6"/>
  <c r="BF47" i="6"/>
  <c r="BE47" i="6"/>
  <c r="BD47" i="6"/>
  <c r="BC47" i="6"/>
  <c r="BJ44" i="6"/>
  <c r="BI44" i="6"/>
  <c r="BH44" i="6"/>
  <c r="BG44" i="6"/>
  <c r="BF44" i="6"/>
  <c r="BE44" i="6"/>
  <c r="BD44" i="6"/>
  <c r="BC44" i="6"/>
  <c r="BK43" i="6"/>
  <c r="BJ43" i="6"/>
  <c r="BI43" i="6"/>
  <c r="BH43" i="6"/>
  <c r="BG43" i="6"/>
  <c r="BF43" i="6"/>
  <c r="BE43" i="6"/>
  <c r="BD43" i="6"/>
  <c r="BC43" i="6"/>
  <c r="BJ40" i="6"/>
  <c r="BI40" i="6"/>
  <c r="BH40" i="6"/>
  <c r="BG40" i="6"/>
  <c r="BF40" i="6"/>
  <c r="BE40" i="6"/>
  <c r="BD40" i="6"/>
  <c r="BC40" i="6"/>
  <c r="BK39" i="6"/>
  <c r="BJ39" i="6"/>
  <c r="BI39" i="6"/>
  <c r="BH39" i="6"/>
  <c r="BG39" i="6"/>
  <c r="BF39" i="6"/>
  <c r="BE39" i="6"/>
  <c r="BD39" i="6"/>
  <c r="BC39" i="6"/>
  <c r="BJ36" i="6"/>
  <c r="BI36" i="6"/>
  <c r="BH36" i="6"/>
  <c r="BG36" i="6"/>
  <c r="BF36" i="6"/>
  <c r="BE36" i="6"/>
  <c r="BD36" i="6"/>
  <c r="BC36" i="6"/>
  <c r="BK35" i="6"/>
  <c r="BJ35" i="6"/>
  <c r="BI35" i="6"/>
  <c r="BH35" i="6"/>
  <c r="BG35" i="6"/>
  <c r="BF35" i="6"/>
  <c r="BE35" i="6"/>
  <c r="BD35" i="6"/>
  <c r="BC35" i="6"/>
  <c r="BJ32" i="6"/>
  <c r="BI32" i="6"/>
  <c r="BH32" i="6"/>
  <c r="BG32" i="6"/>
  <c r="BF32" i="6"/>
  <c r="BE32" i="6"/>
  <c r="BD32" i="6"/>
  <c r="BC32" i="6"/>
  <c r="BK31" i="6"/>
  <c r="BJ31" i="6"/>
  <c r="BI31" i="6"/>
  <c r="BH31" i="6"/>
  <c r="BG31" i="6"/>
  <c r="BF31" i="6"/>
  <c r="BE31" i="6"/>
  <c r="BD31" i="6"/>
  <c r="BC31" i="6"/>
  <c r="BJ28" i="6"/>
  <c r="BI28" i="6"/>
  <c r="BH28" i="6"/>
  <c r="BG28" i="6"/>
  <c r="BF28" i="6"/>
  <c r="BE28" i="6"/>
  <c r="BD28" i="6"/>
  <c r="BC28" i="6"/>
  <c r="BK27" i="6"/>
  <c r="BJ27" i="6"/>
  <c r="BI27" i="6"/>
  <c r="BH27" i="6"/>
  <c r="BG27" i="6"/>
  <c r="BF27" i="6"/>
  <c r="BE27" i="6"/>
  <c r="BD27" i="6"/>
  <c r="BC27" i="6"/>
  <c r="BJ24" i="6"/>
  <c r="BI24" i="6"/>
  <c r="BH24" i="6"/>
  <c r="BG24" i="6"/>
  <c r="BF24" i="6"/>
  <c r="BE24" i="6"/>
  <c r="BD24" i="6"/>
  <c r="BC24" i="6"/>
  <c r="BK23" i="6"/>
  <c r="BJ23" i="6"/>
  <c r="BI23" i="6"/>
  <c r="BH23" i="6"/>
  <c r="BG23" i="6"/>
  <c r="BF23" i="6"/>
  <c r="BE23" i="6"/>
  <c r="BD23" i="6"/>
  <c r="BC23" i="6"/>
  <c r="BK20" i="6"/>
  <c r="BJ20" i="6"/>
  <c r="BI20" i="6"/>
  <c r="BH20" i="6"/>
  <c r="BG20" i="6"/>
  <c r="BF20" i="6"/>
  <c r="BE20" i="6"/>
  <c r="BD20" i="6"/>
  <c r="BC20" i="6"/>
  <c r="BJ17" i="6"/>
  <c r="BI17" i="6"/>
  <c r="BH17" i="6"/>
  <c r="BG17" i="6"/>
  <c r="BF17" i="6"/>
  <c r="BE17" i="6"/>
  <c r="BD17" i="6"/>
  <c r="BC17" i="6"/>
  <c r="BJ15" i="6"/>
  <c r="BI15" i="6"/>
  <c r="BH15" i="6"/>
  <c r="BG15" i="6"/>
  <c r="BF15" i="6"/>
  <c r="BE15" i="6"/>
  <c r="BD15" i="6"/>
  <c r="BC15" i="6"/>
  <c r="BH14" i="6"/>
  <c r="BG14" i="6"/>
  <c r="BF14" i="6"/>
  <c r="BE14" i="6"/>
  <c r="BD14" i="6"/>
  <c r="BC14" i="6"/>
  <c r="BH13" i="6"/>
  <c r="BG13" i="6"/>
  <c r="BF13" i="6"/>
  <c r="BE13" i="6"/>
  <c r="BD13" i="6"/>
  <c r="BC13" i="6"/>
  <c r="BJ12" i="6"/>
  <c r="BI12" i="6"/>
  <c r="BH12" i="6"/>
  <c r="BG12" i="6"/>
  <c r="BF12" i="6"/>
  <c r="BE12" i="6"/>
  <c r="BD12" i="6"/>
  <c r="BC12" i="6"/>
  <c r="AS1950" i="6"/>
  <c r="AR1950" i="6"/>
  <c r="AQ1950" i="6"/>
  <c r="AP1950" i="6"/>
  <c r="AO1950" i="6"/>
  <c r="AN1950" i="6"/>
  <c r="AM1950" i="6"/>
  <c r="AL1950" i="6"/>
  <c r="AS1949" i="6"/>
  <c r="AR1949" i="6"/>
  <c r="AQ1949" i="6"/>
  <c r="AP1949" i="6"/>
  <c r="AO1949" i="6"/>
  <c r="AN1949" i="6"/>
  <c r="AM1949" i="6"/>
  <c r="AL1949" i="6"/>
  <c r="AS1948" i="6"/>
  <c r="AR1948" i="6"/>
  <c r="AQ1948" i="6"/>
  <c r="AP1948" i="6"/>
  <c r="AO1948" i="6"/>
  <c r="AN1948" i="6"/>
  <c r="AM1948" i="6"/>
  <c r="AL1948" i="6"/>
  <c r="AS1947" i="6"/>
  <c r="AR1947" i="6"/>
  <c r="AQ1947" i="6"/>
  <c r="AP1947" i="6"/>
  <c r="AO1947" i="6"/>
  <c r="AN1947" i="6"/>
  <c r="AM1947" i="6"/>
  <c r="AL1947" i="6"/>
  <c r="AS1946" i="6"/>
  <c r="AR1946" i="6"/>
  <c r="AQ1946" i="6"/>
  <c r="AP1946" i="6"/>
  <c r="AO1946" i="6"/>
  <c r="AN1946" i="6"/>
  <c r="AM1946" i="6"/>
  <c r="AL1946" i="6"/>
  <c r="AS1945" i="6"/>
  <c r="AR1945" i="6"/>
  <c r="AQ1945" i="6"/>
  <c r="AP1945" i="6"/>
  <c r="AO1945" i="6"/>
  <c r="AN1945" i="6"/>
  <c r="AM1945" i="6"/>
  <c r="AL1945" i="6"/>
  <c r="AS1944" i="6"/>
  <c r="AR1944" i="6"/>
  <c r="AQ1944" i="6"/>
  <c r="AP1944" i="6"/>
  <c r="AO1944" i="6"/>
  <c r="AN1944" i="6"/>
  <c r="AM1944" i="6"/>
  <c r="AL1944" i="6"/>
  <c r="AS1943" i="6"/>
  <c r="AR1943" i="6"/>
  <c r="AQ1943" i="6"/>
  <c r="AP1943" i="6"/>
  <c r="AO1943" i="6"/>
  <c r="AN1943" i="6"/>
  <c r="AM1943" i="6"/>
  <c r="AL1943" i="6"/>
  <c r="AS1942" i="6"/>
  <c r="AR1942" i="6"/>
  <c r="AQ1942" i="6"/>
  <c r="AP1942" i="6"/>
  <c r="AO1942" i="6"/>
  <c r="AN1942" i="6"/>
  <c r="AM1942" i="6"/>
  <c r="AL1942" i="6"/>
  <c r="AS1941" i="6"/>
  <c r="AR1941" i="6"/>
  <c r="AQ1941" i="6"/>
  <c r="AP1941" i="6"/>
  <c r="AO1941" i="6"/>
  <c r="AN1941" i="6"/>
  <c r="AM1941" i="6"/>
  <c r="AL1941" i="6"/>
  <c r="AS1940" i="6"/>
  <c r="AR1940" i="6"/>
  <c r="AQ1940" i="6"/>
  <c r="AP1940" i="6"/>
  <c r="AO1940" i="6"/>
  <c r="AN1940" i="6"/>
  <c r="AM1940" i="6"/>
  <c r="AL1940" i="6"/>
  <c r="AS1939" i="6"/>
  <c r="AR1939" i="6"/>
  <c r="AQ1939" i="6"/>
  <c r="AP1939" i="6"/>
  <c r="AO1939" i="6"/>
  <c r="AN1939" i="6"/>
  <c r="AM1939" i="6"/>
  <c r="AL1939" i="6"/>
  <c r="AS1938" i="6"/>
  <c r="AR1938" i="6"/>
  <c r="AQ1938" i="6"/>
  <c r="AP1938" i="6"/>
  <c r="AO1938" i="6"/>
  <c r="AN1938" i="6"/>
  <c r="AM1938" i="6"/>
  <c r="AL1938" i="6"/>
  <c r="AR1937" i="6"/>
  <c r="AQ1937" i="6"/>
  <c r="AP1937" i="6"/>
  <c r="AO1937" i="6"/>
  <c r="AN1937" i="6"/>
  <c r="AM1937" i="6"/>
  <c r="AL1937" i="6"/>
  <c r="AS1936" i="6"/>
  <c r="AR1936" i="6"/>
  <c r="AQ1936" i="6"/>
  <c r="AP1936" i="6"/>
  <c r="AO1936" i="6"/>
  <c r="AN1936" i="6"/>
  <c r="AM1936" i="6"/>
  <c r="AL1936" i="6"/>
  <c r="AS1935" i="6"/>
  <c r="AR1935" i="6"/>
  <c r="AQ1935" i="6"/>
  <c r="AP1935" i="6"/>
  <c r="AO1935" i="6"/>
  <c r="AN1935" i="6"/>
  <c r="AM1935" i="6"/>
  <c r="AL1935" i="6"/>
  <c r="AS1934" i="6"/>
  <c r="AR1934" i="6"/>
  <c r="AQ1934" i="6"/>
  <c r="AP1934" i="6"/>
  <c r="AO1934" i="6"/>
  <c r="AN1934" i="6"/>
  <c r="AM1934" i="6"/>
  <c r="AL1934" i="6"/>
  <c r="AS1933" i="6"/>
  <c r="AR1933" i="6"/>
  <c r="AQ1933" i="6"/>
  <c r="AP1933" i="6"/>
  <c r="AO1933" i="6"/>
  <c r="AN1933" i="6"/>
  <c r="AM1933" i="6"/>
  <c r="AL1933" i="6"/>
  <c r="AS1932" i="6"/>
  <c r="AR1932" i="6"/>
  <c r="AQ1932" i="6"/>
  <c r="AP1932" i="6"/>
  <c r="AO1932" i="6"/>
  <c r="AN1932" i="6"/>
  <c r="AM1932" i="6"/>
  <c r="AL1932" i="6"/>
  <c r="AS1931" i="6"/>
  <c r="AR1931" i="6"/>
  <c r="AQ1931" i="6"/>
  <c r="AP1931" i="6"/>
  <c r="AO1931" i="6"/>
  <c r="AN1931" i="6"/>
  <c r="AM1931" i="6"/>
  <c r="AL1931" i="6"/>
  <c r="AS1930" i="6"/>
  <c r="AR1930" i="6"/>
  <c r="AQ1930" i="6"/>
  <c r="AP1930" i="6"/>
  <c r="AO1930" i="6"/>
  <c r="AN1930" i="6"/>
  <c r="AM1930" i="6"/>
  <c r="AL1930" i="6"/>
  <c r="AR1929" i="6"/>
  <c r="AQ1929" i="6"/>
  <c r="AP1929" i="6"/>
  <c r="AO1929" i="6"/>
  <c r="AN1929" i="6"/>
  <c r="AM1929" i="6"/>
  <c r="AL1929" i="6"/>
  <c r="AS1928" i="6"/>
  <c r="AR1928" i="6"/>
  <c r="AQ1928" i="6"/>
  <c r="AP1928" i="6"/>
  <c r="AO1928" i="6"/>
  <c r="AN1928" i="6"/>
  <c r="AM1928" i="6"/>
  <c r="AL1928" i="6"/>
  <c r="AS1927" i="6"/>
  <c r="AR1927" i="6"/>
  <c r="AQ1927" i="6"/>
  <c r="AP1927" i="6"/>
  <c r="AO1927" i="6"/>
  <c r="AN1927" i="6"/>
  <c r="AM1927" i="6"/>
  <c r="AL1927" i="6"/>
  <c r="AS1926" i="6"/>
  <c r="AR1926" i="6"/>
  <c r="AQ1926" i="6"/>
  <c r="AP1926" i="6"/>
  <c r="AO1926" i="6"/>
  <c r="AN1926" i="6"/>
  <c r="AM1926" i="6"/>
  <c r="AL1926" i="6"/>
  <c r="AS1925" i="6"/>
  <c r="AR1925" i="6"/>
  <c r="AQ1925" i="6"/>
  <c r="AP1925" i="6"/>
  <c r="AO1925" i="6"/>
  <c r="AN1925" i="6"/>
  <c r="AM1925" i="6"/>
  <c r="AL1925" i="6"/>
  <c r="AS1924" i="6"/>
  <c r="AR1924" i="6"/>
  <c r="AQ1924" i="6"/>
  <c r="AP1924" i="6"/>
  <c r="AO1924" i="6"/>
  <c r="AN1924" i="6"/>
  <c r="AM1924" i="6"/>
  <c r="AL1924" i="6"/>
  <c r="AS1923" i="6"/>
  <c r="AR1923" i="6"/>
  <c r="AQ1923" i="6"/>
  <c r="AP1923" i="6"/>
  <c r="AO1923" i="6"/>
  <c r="AN1923" i="6"/>
  <c r="AM1923" i="6"/>
  <c r="AL1923" i="6"/>
  <c r="AS1922" i="6"/>
  <c r="AR1922" i="6"/>
  <c r="AQ1922" i="6"/>
  <c r="AP1922" i="6"/>
  <c r="AO1922" i="6"/>
  <c r="AN1922" i="6"/>
  <c r="AM1922" i="6"/>
  <c r="AL1922" i="6"/>
  <c r="AR1921" i="6"/>
  <c r="AQ1921" i="6"/>
  <c r="AP1921" i="6"/>
  <c r="AO1921" i="6"/>
  <c r="AN1921" i="6"/>
  <c r="AM1921" i="6"/>
  <c r="AL1921" i="6"/>
  <c r="AS1920" i="6"/>
  <c r="AR1920" i="6"/>
  <c r="AQ1920" i="6"/>
  <c r="AP1920" i="6"/>
  <c r="AO1920" i="6"/>
  <c r="AN1920" i="6"/>
  <c r="AM1920" i="6"/>
  <c r="AL1920" i="6"/>
  <c r="AS1919" i="6"/>
  <c r="AR1919" i="6"/>
  <c r="AQ1919" i="6"/>
  <c r="AP1919" i="6"/>
  <c r="AO1919" i="6"/>
  <c r="AN1919" i="6"/>
  <c r="AM1919" i="6"/>
  <c r="AL1919" i="6"/>
  <c r="AS1918" i="6"/>
  <c r="AR1918" i="6"/>
  <c r="AQ1918" i="6"/>
  <c r="AP1918" i="6"/>
  <c r="AO1918" i="6"/>
  <c r="AN1918" i="6"/>
  <c r="AM1918" i="6"/>
  <c r="AL1918" i="6"/>
  <c r="AS1917" i="6"/>
  <c r="AR1917" i="6"/>
  <c r="AQ1917" i="6"/>
  <c r="AP1917" i="6"/>
  <c r="AO1917" i="6"/>
  <c r="AN1917" i="6"/>
  <c r="AM1917" i="6"/>
  <c r="AL1917" i="6"/>
  <c r="AS1916" i="6"/>
  <c r="AR1916" i="6"/>
  <c r="AQ1916" i="6"/>
  <c r="AP1916" i="6"/>
  <c r="AO1916" i="6"/>
  <c r="AN1916" i="6"/>
  <c r="AM1916" i="6"/>
  <c r="AL1916" i="6"/>
  <c r="AS1915" i="6"/>
  <c r="AR1915" i="6"/>
  <c r="AQ1915" i="6"/>
  <c r="AP1915" i="6"/>
  <c r="AO1915" i="6"/>
  <c r="AN1915" i="6"/>
  <c r="AM1915" i="6"/>
  <c r="AL1915" i="6"/>
  <c r="AS1914" i="6"/>
  <c r="AR1914" i="6"/>
  <c r="AQ1914" i="6"/>
  <c r="AP1914" i="6"/>
  <c r="AO1914" i="6"/>
  <c r="AN1914" i="6"/>
  <c r="AM1914" i="6"/>
  <c r="AL1914" i="6"/>
  <c r="AR1913" i="6"/>
  <c r="AQ1913" i="6"/>
  <c r="AP1913" i="6"/>
  <c r="AO1913" i="6"/>
  <c r="AN1913" i="6"/>
  <c r="AM1913" i="6"/>
  <c r="AL1913" i="6"/>
  <c r="AS1912" i="6"/>
  <c r="AR1912" i="6"/>
  <c r="AQ1912" i="6"/>
  <c r="AP1912" i="6"/>
  <c r="AO1912" i="6"/>
  <c r="AN1912" i="6"/>
  <c r="AM1912" i="6"/>
  <c r="AL1912" i="6"/>
  <c r="AS1911" i="6"/>
  <c r="AR1911" i="6"/>
  <c r="AQ1911" i="6"/>
  <c r="AP1911" i="6"/>
  <c r="AO1911" i="6"/>
  <c r="AN1911" i="6"/>
  <c r="AM1911" i="6"/>
  <c r="AL1911" i="6"/>
  <c r="AS1910" i="6"/>
  <c r="AR1910" i="6"/>
  <c r="AQ1910" i="6"/>
  <c r="AP1910" i="6"/>
  <c r="AO1910" i="6"/>
  <c r="AN1910" i="6"/>
  <c r="AM1910" i="6"/>
  <c r="AL1910" i="6"/>
  <c r="AS1909" i="6"/>
  <c r="AR1909" i="6"/>
  <c r="AQ1909" i="6"/>
  <c r="AP1909" i="6"/>
  <c r="AO1909" i="6"/>
  <c r="AN1909" i="6"/>
  <c r="AM1909" i="6"/>
  <c r="AL1909" i="6"/>
  <c r="AS1908" i="6"/>
  <c r="AR1908" i="6"/>
  <c r="AQ1908" i="6"/>
  <c r="AP1908" i="6"/>
  <c r="AO1908" i="6"/>
  <c r="AN1908" i="6"/>
  <c r="AM1908" i="6"/>
  <c r="AL1908" i="6"/>
  <c r="AS1907" i="6"/>
  <c r="AR1907" i="6"/>
  <c r="AQ1907" i="6"/>
  <c r="AP1907" i="6"/>
  <c r="AO1907" i="6"/>
  <c r="AN1907" i="6"/>
  <c r="AM1907" i="6"/>
  <c r="AL1907" i="6"/>
  <c r="AS1906" i="6"/>
  <c r="AR1906" i="6"/>
  <c r="AQ1906" i="6"/>
  <c r="AP1906" i="6"/>
  <c r="AO1906" i="6"/>
  <c r="AN1906" i="6"/>
  <c r="AM1906" i="6"/>
  <c r="AL1906" i="6"/>
  <c r="AR1905" i="6"/>
  <c r="AQ1905" i="6"/>
  <c r="AP1905" i="6"/>
  <c r="AO1905" i="6"/>
  <c r="AN1905" i="6"/>
  <c r="AM1905" i="6"/>
  <c r="AL1905" i="6"/>
  <c r="AS1904" i="6"/>
  <c r="AR1904" i="6"/>
  <c r="AQ1904" i="6"/>
  <c r="AP1904" i="6"/>
  <c r="AO1904" i="6"/>
  <c r="AN1904" i="6"/>
  <c r="AM1904" i="6"/>
  <c r="AL1904" i="6"/>
  <c r="AS1903" i="6"/>
  <c r="AR1903" i="6"/>
  <c r="AQ1903" i="6"/>
  <c r="AP1903" i="6"/>
  <c r="AO1903" i="6"/>
  <c r="AN1903" i="6"/>
  <c r="AM1903" i="6"/>
  <c r="AL1903" i="6"/>
  <c r="AS1902" i="6"/>
  <c r="AR1902" i="6"/>
  <c r="AQ1902" i="6"/>
  <c r="AP1902" i="6"/>
  <c r="AO1902" i="6"/>
  <c r="AN1902" i="6"/>
  <c r="AM1902" i="6"/>
  <c r="AL1902" i="6"/>
  <c r="AS1901" i="6"/>
  <c r="AR1901" i="6"/>
  <c r="AQ1901" i="6"/>
  <c r="AP1901" i="6"/>
  <c r="AO1901" i="6"/>
  <c r="AN1901" i="6"/>
  <c r="AM1901" i="6"/>
  <c r="AL1901" i="6"/>
  <c r="AS1900" i="6"/>
  <c r="AR1900" i="6"/>
  <c r="AQ1900" i="6"/>
  <c r="AP1900" i="6"/>
  <c r="AO1900" i="6"/>
  <c r="AN1900" i="6"/>
  <c r="AM1900" i="6"/>
  <c r="AL1900" i="6"/>
  <c r="AS1899" i="6"/>
  <c r="AR1899" i="6"/>
  <c r="AQ1899" i="6"/>
  <c r="AP1899" i="6"/>
  <c r="AO1899" i="6"/>
  <c r="AN1899" i="6"/>
  <c r="AM1899" i="6"/>
  <c r="AL1899" i="6"/>
  <c r="AS1898" i="6"/>
  <c r="AR1898" i="6"/>
  <c r="AQ1898" i="6"/>
  <c r="AP1898" i="6"/>
  <c r="AO1898" i="6"/>
  <c r="AN1898" i="6"/>
  <c r="AM1898" i="6"/>
  <c r="AL1898" i="6"/>
  <c r="AR1897" i="6"/>
  <c r="AQ1897" i="6"/>
  <c r="AP1897" i="6"/>
  <c r="AO1897" i="6"/>
  <c r="AN1897" i="6"/>
  <c r="AM1897" i="6"/>
  <c r="AL1897" i="6"/>
  <c r="AS1896" i="6"/>
  <c r="AR1896" i="6"/>
  <c r="AQ1896" i="6"/>
  <c r="AP1896" i="6"/>
  <c r="AO1896" i="6"/>
  <c r="AN1896" i="6"/>
  <c r="AM1896" i="6"/>
  <c r="AL1896" i="6"/>
  <c r="AS1895" i="6"/>
  <c r="AR1895" i="6"/>
  <c r="AQ1895" i="6"/>
  <c r="AP1895" i="6"/>
  <c r="AO1895" i="6"/>
  <c r="AN1895" i="6"/>
  <c r="AM1895" i="6"/>
  <c r="AL1895" i="6"/>
  <c r="AS1894" i="6"/>
  <c r="AR1894" i="6"/>
  <c r="AQ1894" i="6"/>
  <c r="AP1894" i="6"/>
  <c r="AO1894" i="6"/>
  <c r="AN1894" i="6"/>
  <c r="AM1894" i="6"/>
  <c r="AL1894" i="6"/>
  <c r="AS1893" i="6"/>
  <c r="AR1893" i="6"/>
  <c r="AQ1893" i="6"/>
  <c r="AP1893" i="6"/>
  <c r="AO1893" i="6"/>
  <c r="AN1893" i="6"/>
  <c r="AM1893" i="6"/>
  <c r="AL1893" i="6"/>
  <c r="AS1892" i="6"/>
  <c r="AR1892" i="6"/>
  <c r="AQ1892" i="6"/>
  <c r="AP1892" i="6"/>
  <c r="AO1892" i="6"/>
  <c r="AN1892" i="6"/>
  <c r="AM1892" i="6"/>
  <c r="AL1892" i="6"/>
  <c r="AS1891" i="6"/>
  <c r="AR1891" i="6"/>
  <c r="AQ1891" i="6"/>
  <c r="AP1891" i="6"/>
  <c r="AO1891" i="6"/>
  <c r="AN1891" i="6"/>
  <c r="AM1891" i="6"/>
  <c r="AL1891" i="6"/>
  <c r="AS1890" i="6"/>
  <c r="AR1890" i="6"/>
  <c r="AQ1890" i="6"/>
  <c r="AP1890" i="6"/>
  <c r="AO1890" i="6"/>
  <c r="AN1890" i="6"/>
  <c r="AM1890" i="6"/>
  <c r="AL1890" i="6"/>
  <c r="AS1889" i="6"/>
  <c r="AR1889" i="6"/>
  <c r="AQ1889" i="6"/>
  <c r="AP1889" i="6"/>
  <c r="AO1889" i="6"/>
  <c r="AN1889" i="6"/>
  <c r="AM1889" i="6"/>
  <c r="AL1889" i="6"/>
  <c r="AS1888" i="6"/>
  <c r="AR1888" i="6"/>
  <c r="AQ1888" i="6"/>
  <c r="AP1888" i="6"/>
  <c r="AO1888" i="6"/>
  <c r="AN1888" i="6"/>
  <c r="AM1888" i="6"/>
  <c r="AL1888" i="6"/>
  <c r="AS1887" i="6"/>
  <c r="AR1887" i="6"/>
  <c r="AQ1887" i="6"/>
  <c r="AP1887" i="6"/>
  <c r="AO1887" i="6"/>
  <c r="AN1887" i="6"/>
  <c r="AM1887" i="6"/>
  <c r="AL1887" i="6"/>
  <c r="AS1886" i="6"/>
  <c r="AR1886" i="6"/>
  <c r="AQ1886" i="6"/>
  <c r="AP1886" i="6"/>
  <c r="AO1886" i="6"/>
  <c r="AN1886" i="6"/>
  <c r="AM1886" i="6"/>
  <c r="AL1886" i="6"/>
  <c r="AS1885" i="6"/>
  <c r="AR1885" i="6"/>
  <c r="AQ1885" i="6"/>
  <c r="AP1885" i="6"/>
  <c r="AO1885" i="6"/>
  <c r="AN1885" i="6"/>
  <c r="AM1885" i="6"/>
  <c r="AL1885" i="6"/>
  <c r="AS1884" i="6"/>
  <c r="AR1884" i="6"/>
  <c r="AQ1884" i="6"/>
  <c r="AP1884" i="6"/>
  <c r="AO1884" i="6"/>
  <c r="AN1884" i="6"/>
  <c r="AM1884" i="6"/>
  <c r="AL1884" i="6"/>
  <c r="AS1883" i="6"/>
  <c r="AR1883" i="6"/>
  <c r="AQ1883" i="6"/>
  <c r="AP1883" i="6"/>
  <c r="AO1883" i="6"/>
  <c r="AN1883" i="6"/>
  <c r="AM1883" i="6"/>
  <c r="AL1883" i="6"/>
  <c r="AS1882" i="6"/>
  <c r="AR1882" i="6"/>
  <c r="AQ1882" i="6"/>
  <c r="AP1882" i="6"/>
  <c r="AO1882" i="6"/>
  <c r="AN1882" i="6"/>
  <c r="AM1882" i="6"/>
  <c r="AL1882" i="6"/>
  <c r="AS1881" i="6"/>
  <c r="AR1881" i="6"/>
  <c r="AQ1881" i="6"/>
  <c r="AP1881" i="6"/>
  <c r="AO1881" i="6"/>
  <c r="AN1881" i="6"/>
  <c r="AM1881" i="6"/>
  <c r="AL1881" i="6"/>
  <c r="AS1880" i="6"/>
  <c r="AR1880" i="6"/>
  <c r="AQ1880" i="6"/>
  <c r="AP1880" i="6"/>
  <c r="AO1880" i="6"/>
  <c r="AN1880" i="6"/>
  <c r="AM1880" i="6"/>
  <c r="AL1880" i="6"/>
  <c r="AS1879" i="6"/>
  <c r="AR1879" i="6"/>
  <c r="AQ1879" i="6"/>
  <c r="AP1879" i="6"/>
  <c r="AO1879" i="6"/>
  <c r="AN1879" i="6"/>
  <c r="AM1879" i="6"/>
  <c r="AL1879" i="6"/>
  <c r="AS1878" i="6"/>
  <c r="AR1878" i="6"/>
  <c r="AQ1878" i="6"/>
  <c r="AP1878" i="6"/>
  <c r="AO1878" i="6"/>
  <c r="AN1878" i="6"/>
  <c r="AM1878" i="6"/>
  <c r="AL1878" i="6"/>
  <c r="AS1877" i="6"/>
  <c r="AR1877" i="6"/>
  <c r="AQ1877" i="6"/>
  <c r="AP1877" i="6"/>
  <c r="AO1877" i="6"/>
  <c r="AN1877" i="6"/>
  <c r="AM1877" i="6"/>
  <c r="AL1877" i="6"/>
  <c r="AS1876" i="6"/>
  <c r="AR1876" i="6"/>
  <c r="AQ1876" i="6"/>
  <c r="AP1876" i="6"/>
  <c r="AO1876" i="6"/>
  <c r="AN1876" i="6"/>
  <c r="AM1876" i="6"/>
  <c r="AL1876" i="6"/>
  <c r="AS1875" i="6"/>
  <c r="AR1875" i="6"/>
  <c r="AQ1875" i="6"/>
  <c r="AP1875" i="6"/>
  <c r="AO1875" i="6"/>
  <c r="AN1875" i="6"/>
  <c r="AM1875" i="6"/>
  <c r="AL1875" i="6"/>
  <c r="AS1874" i="6"/>
  <c r="AR1874" i="6"/>
  <c r="AQ1874" i="6"/>
  <c r="AP1874" i="6"/>
  <c r="AO1874" i="6"/>
  <c r="AN1874" i="6"/>
  <c r="AM1874" i="6"/>
  <c r="AL1874" i="6"/>
  <c r="AS1873" i="6"/>
  <c r="AR1873" i="6"/>
  <c r="AQ1873" i="6"/>
  <c r="AP1873" i="6"/>
  <c r="AO1873" i="6"/>
  <c r="AN1873" i="6"/>
  <c r="AM1873" i="6"/>
  <c r="AL1873" i="6"/>
  <c r="AS1872" i="6"/>
  <c r="AR1872" i="6"/>
  <c r="AQ1872" i="6"/>
  <c r="AP1872" i="6"/>
  <c r="AO1872" i="6"/>
  <c r="AN1872" i="6"/>
  <c r="AM1872" i="6"/>
  <c r="AL1872" i="6"/>
  <c r="AS1871" i="6"/>
  <c r="AR1871" i="6"/>
  <c r="AQ1871" i="6"/>
  <c r="AP1871" i="6"/>
  <c r="AO1871" i="6"/>
  <c r="AN1871" i="6"/>
  <c r="AM1871" i="6"/>
  <c r="AL1871" i="6"/>
  <c r="AS1870" i="6"/>
  <c r="AR1870" i="6"/>
  <c r="AQ1870" i="6"/>
  <c r="AP1870" i="6"/>
  <c r="AO1870" i="6"/>
  <c r="AN1870" i="6"/>
  <c r="AM1870" i="6"/>
  <c r="AL1870" i="6"/>
  <c r="AS1869" i="6"/>
  <c r="AR1869" i="6"/>
  <c r="AQ1869" i="6"/>
  <c r="AP1869" i="6"/>
  <c r="AO1869" i="6"/>
  <c r="AN1869" i="6"/>
  <c r="AM1869" i="6"/>
  <c r="AL1869" i="6"/>
  <c r="AS1868" i="6"/>
  <c r="AR1868" i="6"/>
  <c r="AQ1868" i="6"/>
  <c r="AP1868" i="6"/>
  <c r="AO1868" i="6"/>
  <c r="AN1868" i="6"/>
  <c r="AM1868" i="6"/>
  <c r="AL1868" i="6"/>
  <c r="AS1867" i="6"/>
  <c r="AR1867" i="6"/>
  <c r="AQ1867" i="6"/>
  <c r="AP1867" i="6"/>
  <c r="AO1867" i="6"/>
  <c r="AN1867" i="6"/>
  <c r="AM1867" i="6"/>
  <c r="AL1867" i="6"/>
  <c r="AS1866" i="6"/>
  <c r="AR1866" i="6"/>
  <c r="AQ1866" i="6"/>
  <c r="AP1866" i="6"/>
  <c r="AO1866" i="6"/>
  <c r="AN1866" i="6"/>
  <c r="AM1866" i="6"/>
  <c r="AL1866" i="6"/>
  <c r="AS1865" i="6"/>
  <c r="AR1865" i="6"/>
  <c r="AQ1865" i="6"/>
  <c r="AP1865" i="6"/>
  <c r="AO1865" i="6"/>
  <c r="AN1865" i="6"/>
  <c r="AM1865" i="6"/>
  <c r="AL1865" i="6"/>
  <c r="AS1864" i="6"/>
  <c r="AR1864" i="6"/>
  <c r="AQ1864" i="6"/>
  <c r="AP1864" i="6"/>
  <c r="AO1864" i="6"/>
  <c r="AN1864" i="6"/>
  <c r="AM1864" i="6"/>
  <c r="AL1864" i="6"/>
  <c r="AS1863" i="6"/>
  <c r="AR1863" i="6"/>
  <c r="AQ1863" i="6"/>
  <c r="AP1863" i="6"/>
  <c r="AO1863" i="6"/>
  <c r="AN1863" i="6"/>
  <c r="AM1863" i="6"/>
  <c r="AL1863" i="6"/>
  <c r="AS1862" i="6"/>
  <c r="AR1862" i="6"/>
  <c r="AQ1862" i="6"/>
  <c r="AP1862" i="6"/>
  <c r="AO1862" i="6"/>
  <c r="AN1862" i="6"/>
  <c r="AM1862" i="6"/>
  <c r="AL1862" i="6"/>
  <c r="AS1861" i="6"/>
  <c r="AR1861" i="6"/>
  <c r="AQ1861" i="6"/>
  <c r="AP1861" i="6"/>
  <c r="AO1861" i="6"/>
  <c r="AN1861" i="6"/>
  <c r="AM1861" i="6"/>
  <c r="AL1861" i="6"/>
  <c r="AS1860" i="6"/>
  <c r="AR1860" i="6"/>
  <c r="AQ1860" i="6"/>
  <c r="AP1860" i="6"/>
  <c r="AO1860" i="6"/>
  <c r="AN1860" i="6"/>
  <c r="AM1860" i="6"/>
  <c r="AL1860" i="6"/>
  <c r="AS1859" i="6"/>
  <c r="AR1859" i="6"/>
  <c r="AQ1859" i="6"/>
  <c r="AP1859" i="6"/>
  <c r="AO1859" i="6"/>
  <c r="AN1859" i="6"/>
  <c r="AM1859" i="6"/>
  <c r="AL1859" i="6"/>
  <c r="AS1858" i="6"/>
  <c r="AR1858" i="6"/>
  <c r="AQ1858" i="6"/>
  <c r="AP1858" i="6"/>
  <c r="AO1858" i="6"/>
  <c r="AN1858" i="6"/>
  <c r="AM1858" i="6"/>
  <c r="AL1858" i="6"/>
  <c r="AS1857" i="6"/>
  <c r="AR1857" i="6"/>
  <c r="AQ1857" i="6"/>
  <c r="AP1857" i="6"/>
  <c r="AO1857" i="6"/>
  <c r="AN1857" i="6"/>
  <c r="AM1857" i="6"/>
  <c r="AL1857" i="6"/>
  <c r="AS1856" i="6"/>
  <c r="AR1856" i="6"/>
  <c r="AQ1856" i="6"/>
  <c r="AP1856" i="6"/>
  <c r="AO1856" i="6"/>
  <c r="AN1856" i="6"/>
  <c r="AM1856" i="6"/>
  <c r="AL1856" i="6"/>
  <c r="AS1855" i="6"/>
  <c r="AR1855" i="6"/>
  <c r="AQ1855" i="6"/>
  <c r="AP1855" i="6"/>
  <c r="AO1855" i="6"/>
  <c r="AN1855" i="6"/>
  <c r="AM1855" i="6"/>
  <c r="AL1855" i="6"/>
  <c r="AS1854" i="6"/>
  <c r="AR1854" i="6"/>
  <c r="AQ1854" i="6"/>
  <c r="AP1854" i="6"/>
  <c r="AO1854" i="6"/>
  <c r="AN1854" i="6"/>
  <c r="AM1854" i="6"/>
  <c r="AL1854" i="6"/>
  <c r="AS1853" i="6"/>
  <c r="AR1853" i="6"/>
  <c r="AQ1853" i="6"/>
  <c r="AP1853" i="6"/>
  <c r="AO1853" i="6"/>
  <c r="AN1853" i="6"/>
  <c r="AM1853" i="6"/>
  <c r="AL1853" i="6"/>
  <c r="AS1852" i="6"/>
  <c r="AR1852" i="6"/>
  <c r="AQ1852" i="6"/>
  <c r="AP1852" i="6"/>
  <c r="AO1852" i="6"/>
  <c r="AN1852" i="6"/>
  <c r="AM1852" i="6"/>
  <c r="AL1852" i="6"/>
  <c r="AS1851" i="6"/>
  <c r="AR1851" i="6"/>
  <c r="AQ1851" i="6"/>
  <c r="AP1851" i="6"/>
  <c r="AO1851" i="6"/>
  <c r="AN1851" i="6"/>
  <c r="AM1851" i="6"/>
  <c r="AL1851" i="6"/>
  <c r="AS1850" i="6"/>
  <c r="AR1850" i="6"/>
  <c r="AQ1850" i="6"/>
  <c r="AP1850" i="6"/>
  <c r="AO1850" i="6"/>
  <c r="AN1850" i="6"/>
  <c r="AM1850" i="6"/>
  <c r="AL1850" i="6"/>
  <c r="AS1849" i="6"/>
  <c r="AR1849" i="6"/>
  <c r="AQ1849" i="6"/>
  <c r="AP1849" i="6"/>
  <c r="AO1849" i="6"/>
  <c r="AN1849" i="6"/>
  <c r="AM1849" i="6"/>
  <c r="AL1849" i="6"/>
  <c r="AS1848" i="6"/>
  <c r="AR1848" i="6"/>
  <c r="AQ1848" i="6"/>
  <c r="AP1848" i="6"/>
  <c r="AO1848" i="6"/>
  <c r="AN1848" i="6"/>
  <c r="AM1848" i="6"/>
  <c r="AL1848" i="6"/>
  <c r="AS1847" i="6"/>
  <c r="AR1847" i="6"/>
  <c r="AQ1847" i="6"/>
  <c r="AP1847" i="6"/>
  <c r="AO1847" i="6"/>
  <c r="AN1847" i="6"/>
  <c r="AM1847" i="6"/>
  <c r="AL1847" i="6"/>
  <c r="AS1846" i="6"/>
  <c r="AR1846" i="6"/>
  <c r="AQ1846" i="6"/>
  <c r="AP1846" i="6"/>
  <c r="AO1846" i="6"/>
  <c r="AN1846" i="6"/>
  <c r="AM1846" i="6"/>
  <c r="AL1846" i="6"/>
  <c r="AS1845" i="6"/>
  <c r="AR1845" i="6"/>
  <c r="AQ1845" i="6"/>
  <c r="AP1845" i="6"/>
  <c r="AO1845" i="6"/>
  <c r="AN1845" i="6"/>
  <c r="AM1845" i="6"/>
  <c r="AL1845" i="6"/>
  <c r="AS1844" i="6"/>
  <c r="AR1844" i="6"/>
  <c r="AQ1844" i="6"/>
  <c r="AP1844" i="6"/>
  <c r="AO1844" i="6"/>
  <c r="AN1844" i="6"/>
  <c r="AM1844" i="6"/>
  <c r="AL1844" i="6"/>
  <c r="AS1843" i="6"/>
  <c r="AR1843" i="6"/>
  <c r="AQ1843" i="6"/>
  <c r="AP1843" i="6"/>
  <c r="AO1843" i="6"/>
  <c r="AN1843" i="6"/>
  <c r="AM1843" i="6"/>
  <c r="AL1843" i="6"/>
  <c r="AS1842" i="6"/>
  <c r="AR1842" i="6"/>
  <c r="AQ1842" i="6"/>
  <c r="AP1842" i="6"/>
  <c r="AO1842" i="6"/>
  <c r="AN1842" i="6"/>
  <c r="AM1842" i="6"/>
  <c r="AL1842" i="6"/>
  <c r="AS1841" i="6"/>
  <c r="AR1841" i="6"/>
  <c r="AQ1841" i="6"/>
  <c r="AP1841" i="6"/>
  <c r="AO1841" i="6"/>
  <c r="AN1841" i="6"/>
  <c r="AM1841" i="6"/>
  <c r="AL1841" i="6"/>
  <c r="AS1840" i="6"/>
  <c r="AR1840" i="6"/>
  <c r="AQ1840" i="6"/>
  <c r="AP1840" i="6"/>
  <c r="AO1840" i="6"/>
  <c r="AN1840" i="6"/>
  <c r="AM1840" i="6"/>
  <c r="AL1840" i="6"/>
  <c r="AS1839" i="6"/>
  <c r="AR1839" i="6"/>
  <c r="AQ1839" i="6"/>
  <c r="AP1839" i="6"/>
  <c r="AO1839" i="6"/>
  <c r="AN1839" i="6"/>
  <c r="AM1839" i="6"/>
  <c r="AL1839" i="6"/>
  <c r="AS1838" i="6"/>
  <c r="AR1838" i="6"/>
  <c r="AQ1838" i="6"/>
  <c r="AP1838" i="6"/>
  <c r="AO1838" i="6"/>
  <c r="AN1838" i="6"/>
  <c r="AM1838" i="6"/>
  <c r="AL1838" i="6"/>
  <c r="AS1837" i="6"/>
  <c r="AR1837" i="6"/>
  <c r="AQ1837" i="6"/>
  <c r="AP1837" i="6"/>
  <c r="AO1837" i="6"/>
  <c r="AN1837" i="6"/>
  <c r="AM1837" i="6"/>
  <c r="AL1837" i="6"/>
  <c r="AS1836" i="6"/>
  <c r="AR1836" i="6"/>
  <c r="AQ1836" i="6"/>
  <c r="AP1836" i="6"/>
  <c r="AO1836" i="6"/>
  <c r="AN1836" i="6"/>
  <c r="AM1836" i="6"/>
  <c r="AL1836" i="6"/>
  <c r="AS1835" i="6"/>
  <c r="AR1835" i="6"/>
  <c r="AQ1835" i="6"/>
  <c r="AP1835" i="6"/>
  <c r="AO1835" i="6"/>
  <c r="AN1835" i="6"/>
  <c r="AM1835" i="6"/>
  <c r="AL1835" i="6"/>
  <c r="AS1834" i="6"/>
  <c r="AR1834" i="6"/>
  <c r="AQ1834" i="6"/>
  <c r="AP1834" i="6"/>
  <c r="AO1834" i="6"/>
  <c r="AN1834" i="6"/>
  <c r="AM1834" i="6"/>
  <c r="AL1834" i="6"/>
  <c r="AS1833" i="6"/>
  <c r="AR1833" i="6"/>
  <c r="AQ1833" i="6"/>
  <c r="AP1833" i="6"/>
  <c r="AO1833" i="6"/>
  <c r="AN1833" i="6"/>
  <c r="AM1833" i="6"/>
  <c r="AL1833" i="6"/>
  <c r="AS1832" i="6"/>
  <c r="AR1832" i="6"/>
  <c r="AQ1832" i="6"/>
  <c r="AP1832" i="6"/>
  <c r="AO1832" i="6"/>
  <c r="AN1832" i="6"/>
  <c r="AM1832" i="6"/>
  <c r="AL1832" i="6"/>
  <c r="AS1831" i="6"/>
  <c r="AR1831" i="6"/>
  <c r="AQ1831" i="6"/>
  <c r="AP1831" i="6"/>
  <c r="AO1831" i="6"/>
  <c r="AN1831" i="6"/>
  <c r="AM1831" i="6"/>
  <c r="AL1831" i="6"/>
  <c r="AS1830" i="6"/>
  <c r="AR1830" i="6"/>
  <c r="AQ1830" i="6"/>
  <c r="AP1830" i="6"/>
  <c r="AO1830" i="6"/>
  <c r="AN1830" i="6"/>
  <c r="AM1830" i="6"/>
  <c r="AL1830" i="6"/>
  <c r="AS1829" i="6"/>
  <c r="AR1829" i="6"/>
  <c r="AQ1829" i="6"/>
  <c r="AP1829" i="6"/>
  <c r="AO1829" i="6"/>
  <c r="AN1829" i="6"/>
  <c r="AM1829" i="6"/>
  <c r="AL1829" i="6"/>
  <c r="AS1828" i="6"/>
  <c r="AR1828" i="6"/>
  <c r="AQ1828" i="6"/>
  <c r="AP1828" i="6"/>
  <c r="AO1828" i="6"/>
  <c r="AN1828" i="6"/>
  <c r="AM1828" i="6"/>
  <c r="AL1828" i="6"/>
  <c r="AS1827" i="6"/>
  <c r="AR1827" i="6"/>
  <c r="AQ1827" i="6"/>
  <c r="AP1827" i="6"/>
  <c r="AO1827" i="6"/>
  <c r="AN1827" i="6"/>
  <c r="AM1827" i="6"/>
  <c r="AL1827" i="6"/>
  <c r="AS1826" i="6"/>
  <c r="AR1826" i="6"/>
  <c r="AQ1826" i="6"/>
  <c r="AP1826" i="6"/>
  <c r="AO1826" i="6"/>
  <c r="AN1826" i="6"/>
  <c r="AM1826" i="6"/>
  <c r="AL1826" i="6"/>
  <c r="AS1825" i="6"/>
  <c r="AR1825" i="6"/>
  <c r="AQ1825" i="6"/>
  <c r="AP1825" i="6"/>
  <c r="AO1825" i="6"/>
  <c r="AN1825" i="6"/>
  <c r="AM1825" i="6"/>
  <c r="AL1825" i="6"/>
  <c r="AS1824" i="6"/>
  <c r="AR1824" i="6"/>
  <c r="AQ1824" i="6"/>
  <c r="AP1824" i="6"/>
  <c r="AO1824" i="6"/>
  <c r="AN1824" i="6"/>
  <c r="AM1824" i="6"/>
  <c r="AL1824" i="6"/>
  <c r="AS1823" i="6"/>
  <c r="AR1823" i="6"/>
  <c r="AQ1823" i="6"/>
  <c r="AP1823" i="6"/>
  <c r="AO1823" i="6"/>
  <c r="AN1823" i="6"/>
  <c r="AM1823" i="6"/>
  <c r="AL1823" i="6"/>
  <c r="AS1822" i="6"/>
  <c r="AR1822" i="6"/>
  <c r="AQ1822" i="6"/>
  <c r="AP1822" i="6"/>
  <c r="AO1822" i="6"/>
  <c r="AN1822" i="6"/>
  <c r="AM1822" i="6"/>
  <c r="AL1822" i="6"/>
  <c r="AS1821" i="6"/>
  <c r="AR1821" i="6"/>
  <c r="AQ1821" i="6"/>
  <c r="AP1821" i="6"/>
  <c r="AO1821" i="6"/>
  <c r="AN1821" i="6"/>
  <c r="AM1821" i="6"/>
  <c r="AL1821" i="6"/>
  <c r="AS1820" i="6"/>
  <c r="AR1820" i="6"/>
  <c r="AQ1820" i="6"/>
  <c r="AP1820" i="6"/>
  <c r="AO1820" i="6"/>
  <c r="AN1820" i="6"/>
  <c r="AM1820" i="6"/>
  <c r="AL1820" i="6"/>
  <c r="AS1819" i="6"/>
  <c r="AR1819" i="6"/>
  <c r="AQ1819" i="6"/>
  <c r="AP1819" i="6"/>
  <c r="AO1819" i="6"/>
  <c r="AN1819" i="6"/>
  <c r="AM1819" i="6"/>
  <c r="AL1819" i="6"/>
  <c r="AS1818" i="6"/>
  <c r="AR1818" i="6"/>
  <c r="AQ1818" i="6"/>
  <c r="AP1818" i="6"/>
  <c r="AO1818" i="6"/>
  <c r="AN1818" i="6"/>
  <c r="AM1818" i="6"/>
  <c r="AL1818" i="6"/>
  <c r="AS1817" i="6"/>
  <c r="AR1817" i="6"/>
  <c r="AQ1817" i="6"/>
  <c r="AP1817" i="6"/>
  <c r="AO1817" i="6"/>
  <c r="AN1817" i="6"/>
  <c r="AM1817" i="6"/>
  <c r="AL1817" i="6"/>
  <c r="AS1816" i="6"/>
  <c r="AR1816" i="6"/>
  <c r="AQ1816" i="6"/>
  <c r="AP1816" i="6"/>
  <c r="AO1816" i="6"/>
  <c r="AN1816" i="6"/>
  <c r="AM1816" i="6"/>
  <c r="AL1816" i="6"/>
  <c r="AS1815" i="6"/>
  <c r="AR1815" i="6"/>
  <c r="AQ1815" i="6"/>
  <c r="AP1815" i="6"/>
  <c r="AO1815" i="6"/>
  <c r="AN1815" i="6"/>
  <c r="AM1815" i="6"/>
  <c r="AL1815" i="6"/>
  <c r="AS1814" i="6"/>
  <c r="AR1814" i="6"/>
  <c r="AQ1814" i="6"/>
  <c r="AP1814" i="6"/>
  <c r="AO1814" i="6"/>
  <c r="AN1814" i="6"/>
  <c r="AM1814" i="6"/>
  <c r="AL1814" i="6"/>
  <c r="AS1813" i="6"/>
  <c r="AR1813" i="6"/>
  <c r="AQ1813" i="6"/>
  <c r="AP1813" i="6"/>
  <c r="AO1813" i="6"/>
  <c r="AN1813" i="6"/>
  <c r="AM1813" i="6"/>
  <c r="AL1813" i="6"/>
  <c r="AS1812" i="6"/>
  <c r="AR1812" i="6"/>
  <c r="AQ1812" i="6"/>
  <c r="AP1812" i="6"/>
  <c r="AO1812" i="6"/>
  <c r="AN1812" i="6"/>
  <c r="AM1812" i="6"/>
  <c r="AL1812" i="6"/>
  <c r="AS1811" i="6"/>
  <c r="AR1811" i="6"/>
  <c r="AQ1811" i="6"/>
  <c r="AP1811" i="6"/>
  <c r="AO1811" i="6"/>
  <c r="AN1811" i="6"/>
  <c r="AM1811" i="6"/>
  <c r="AL1811" i="6"/>
  <c r="AS1810" i="6"/>
  <c r="AR1810" i="6"/>
  <c r="AQ1810" i="6"/>
  <c r="AP1810" i="6"/>
  <c r="AO1810" i="6"/>
  <c r="AN1810" i="6"/>
  <c r="AM1810" i="6"/>
  <c r="AL1810" i="6"/>
  <c r="AS1809" i="6"/>
  <c r="AR1809" i="6"/>
  <c r="AQ1809" i="6"/>
  <c r="AP1809" i="6"/>
  <c r="AO1809" i="6"/>
  <c r="AN1809" i="6"/>
  <c r="AM1809" i="6"/>
  <c r="AL1809" i="6"/>
  <c r="AS1808" i="6"/>
  <c r="AR1808" i="6"/>
  <c r="AQ1808" i="6"/>
  <c r="AP1808" i="6"/>
  <c r="AO1808" i="6"/>
  <c r="AN1808" i="6"/>
  <c r="AM1808" i="6"/>
  <c r="AL1808" i="6"/>
  <c r="AS1807" i="6"/>
  <c r="AR1807" i="6"/>
  <c r="AQ1807" i="6"/>
  <c r="AP1807" i="6"/>
  <c r="AO1807" i="6"/>
  <c r="AN1807" i="6"/>
  <c r="AM1807" i="6"/>
  <c r="AL1807" i="6"/>
  <c r="AS1806" i="6"/>
  <c r="AR1806" i="6"/>
  <c r="AQ1806" i="6"/>
  <c r="AP1806" i="6"/>
  <c r="AO1806" i="6"/>
  <c r="AN1806" i="6"/>
  <c r="AM1806" i="6"/>
  <c r="AL1806" i="6"/>
  <c r="AS1805" i="6"/>
  <c r="AR1805" i="6"/>
  <c r="AQ1805" i="6"/>
  <c r="AP1805" i="6"/>
  <c r="AO1805" i="6"/>
  <c r="AN1805" i="6"/>
  <c r="AM1805" i="6"/>
  <c r="AL1805" i="6"/>
  <c r="AS1804" i="6"/>
  <c r="AR1804" i="6"/>
  <c r="AQ1804" i="6"/>
  <c r="AP1804" i="6"/>
  <c r="AO1804" i="6"/>
  <c r="AN1804" i="6"/>
  <c r="AM1804" i="6"/>
  <c r="AL1804" i="6"/>
  <c r="AS1803" i="6"/>
  <c r="AR1803" i="6"/>
  <c r="AQ1803" i="6"/>
  <c r="AP1803" i="6"/>
  <c r="AO1803" i="6"/>
  <c r="AN1803" i="6"/>
  <c r="AM1803" i="6"/>
  <c r="AL1803" i="6"/>
  <c r="AS1802" i="6"/>
  <c r="AR1802" i="6"/>
  <c r="AQ1802" i="6"/>
  <c r="AP1802" i="6"/>
  <c r="AO1802" i="6"/>
  <c r="AN1802" i="6"/>
  <c r="AM1802" i="6"/>
  <c r="AL1802" i="6"/>
  <c r="AS1801" i="6"/>
  <c r="AR1801" i="6"/>
  <c r="AQ1801" i="6"/>
  <c r="AP1801" i="6"/>
  <c r="AO1801" i="6"/>
  <c r="AN1801" i="6"/>
  <c r="AM1801" i="6"/>
  <c r="AL1801" i="6"/>
  <c r="AS1800" i="6"/>
  <c r="AR1800" i="6"/>
  <c r="AQ1800" i="6"/>
  <c r="AP1800" i="6"/>
  <c r="AO1800" i="6"/>
  <c r="AN1800" i="6"/>
  <c r="AM1800" i="6"/>
  <c r="AL1800" i="6"/>
  <c r="AS1799" i="6"/>
  <c r="AR1799" i="6"/>
  <c r="AQ1799" i="6"/>
  <c r="AP1799" i="6"/>
  <c r="AO1799" i="6"/>
  <c r="AN1799" i="6"/>
  <c r="AM1799" i="6"/>
  <c r="AL1799" i="6"/>
  <c r="AS1798" i="6"/>
  <c r="AR1798" i="6"/>
  <c r="AQ1798" i="6"/>
  <c r="AP1798" i="6"/>
  <c r="AO1798" i="6"/>
  <c r="AN1798" i="6"/>
  <c r="AM1798" i="6"/>
  <c r="AL1798" i="6"/>
  <c r="AS1797" i="6"/>
  <c r="AR1797" i="6"/>
  <c r="AQ1797" i="6"/>
  <c r="AP1797" i="6"/>
  <c r="AO1797" i="6"/>
  <c r="AN1797" i="6"/>
  <c r="AM1797" i="6"/>
  <c r="AL1797" i="6"/>
  <c r="AS1796" i="6"/>
  <c r="AR1796" i="6"/>
  <c r="AQ1796" i="6"/>
  <c r="AP1796" i="6"/>
  <c r="AO1796" i="6"/>
  <c r="AN1796" i="6"/>
  <c r="AM1796" i="6"/>
  <c r="AL1796" i="6"/>
  <c r="AS1795" i="6"/>
  <c r="AR1795" i="6"/>
  <c r="AQ1795" i="6"/>
  <c r="AP1795" i="6"/>
  <c r="AO1795" i="6"/>
  <c r="AN1795" i="6"/>
  <c r="AM1795" i="6"/>
  <c r="AL1795" i="6"/>
  <c r="AS1794" i="6"/>
  <c r="AR1794" i="6"/>
  <c r="AQ1794" i="6"/>
  <c r="AP1794" i="6"/>
  <c r="AO1794" i="6"/>
  <c r="AN1794" i="6"/>
  <c r="AM1794" i="6"/>
  <c r="AL1794" i="6"/>
  <c r="AS1793" i="6"/>
  <c r="AR1793" i="6"/>
  <c r="AQ1793" i="6"/>
  <c r="AP1793" i="6"/>
  <c r="AO1793" i="6"/>
  <c r="AN1793" i="6"/>
  <c r="AM1793" i="6"/>
  <c r="AL1793" i="6"/>
  <c r="AS1792" i="6"/>
  <c r="AR1792" i="6"/>
  <c r="AQ1792" i="6"/>
  <c r="AP1792" i="6"/>
  <c r="AO1792" i="6"/>
  <c r="AN1792" i="6"/>
  <c r="AM1792" i="6"/>
  <c r="AL1792" i="6"/>
  <c r="AS1791" i="6"/>
  <c r="AR1791" i="6"/>
  <c r="AQ1791" i="6"/>
  <c r="AP1791" i="6"/>
  <c r="AO1791" i="6"/>
  <c r="AN1791" i="6"/>
  <c r="AM1791" i="6"/>
  <c r="AL1791" i="6"/>
  <c r="AS1790" i="6"/>
  <c r="AR1790" i="6"/>
  <c r="AQ1790" i="6"/>
  <c r="AP1790" i="6"/>
  <c r="AO1790" i="6"/>
  <c r="AN1790" i="6"/>
  <c r="AM1790" i="6"/>
  <c r="AL1790" i="6"/>
  <c r="AS1789" i="6"/>
  <c r="AR1789" i="6"/>
  <c r="AQ1789" i="6"/>
  <c r="AP1789" i="6"/>
  <c r="AO1789" i="6"/>
  <c r="AN1789" i="6"/>
  <c r="AM1789" i="6"/>
  <c r="AL1789" i="6"/>
  <c r="AS1788" i="6"/>
  <c r="AR1788" i="6"/>
  <c r="AQ1788" i="6"/>
  <c r="AP1788" i="6"/>
  <c r="AO1788" i="6"/>
  <c r="AN1788" i="6"/>
  <c r="AM1788" i="6"/>
  <c r="AL1788" i="6"/>
  <c r="AS1787" i="6"/>
  <c r="AR1787" i="6"/>
  <c r="AQ1787" i="6"/>
  <c r="AP1787" i="6"/>
  <c r="AO1787" i="6"/>
  <c r="AN1787" i="6"/>
  <c r="AM1787" i="6"/>
  <c r="AL1787" i="6"/>
  <c r="AS1786" i="6"/>
  <c r="AR1786" i="6"/>
  <c r="AQ1786" i="6"/>
  <c r="AP1786" i="6"/>
  <c r="AO1786" i="6"/>
  <c r="AN1786" i="6"/>
  <c r="AM1786" i="6"/>
  <c r="AL1786" i="6"/>
  <c r="AS1785" i="6"/>
  <c r="AR1785" i="6"/>
  <c r="AQ1785" i="6"/>
  <c r="AP1785" i="6"/>
  <c r="AO1785" i="6"/>
  <c r="AN1785" i="6"/>
  <c r="AM1785" i="6"/>
  <c r="AL1785" i="6"/>
  <c r="AS1784" i="6"/>
  <c r="AR1784" i="6"/>
  <c r="AQ1784" i="6"/>
  <c r="AP1784" i="6"/>
  <c r="AO1784" i="6"/>
  <c r="AN1784" i="6"/>
  <c r="AM1784" i="6"/>
  <c r="AL1784" i="6"/>
  <c r="AS1783" i="6"/>
  <c r="AR1783" i="6"/>
  <c r="AQ1783" i="6"/>
  <c r="AP1783" i="6"/>
  <c r="AO1783" i="6"/>
  <c r="AN1783" i="6"/>
  <c r="AM1783" i="6"/>
  <c r="AL1783" i="6"/>
  <c r="AS1782" i="6"/>
  <c r="AR1782" i="6"/>
  <c r="AQ1782" i="6"/>
  <c r="AP1782" i="6"/>
  <c r="AO1782" i="6"/>
  <c r="AN1782" i="6"/>
  <c r="AM1782" i="6"/>
  <c r="AL1782" i="6"/>
  <c r="AS1781" i="6"/>
  <c r="AR1781" i="6"/>
  <c r="AQ1781" i="6"/>
  <c r="AP1781" i="6"/>
  <c r="AO1781" i="6"/>
  <c r="AN1781" i="6"/>
  <c r="AM1781" i="6"/>
  <c r="AL1781" i="6"/>
  <c r="AS1780" i="6"/>
  <c r="AR1780" i="6"/>
  <c r="AQ1780" i="6"/>
  <c r="AP1780" i="6"/>
  <c r="AO1780" i="6"/>
  <c r="AN1780" i="6"/>
  <c r="AM1780" i="6"/>
  <c r="AL1780" i="6"/>
  <c r="AS1779" i="6"/>
  <c r="AR1779" i="6"/>
  <c r="AQ1779" i="6"/>
  <c r="AP1779" i="6"/>
  <c r="AO1779" i="6"/>
  <c r="AN1779" i="6"/>
  <c r="AM1779" i="6"/>
  <c r="AL1779" i="6"/>
  <c r="AS1778" i="6"/>
  <c r="AR1778" i="6"/>
  <c r="AQ1778" i="6"/>
  <c r="AP1778" i="6"/>
  <c r="AO1778" i="6"/>
  <c r="AN1778" i="6"/>
  <c r="AM1778" i="6"/>
  <c r="AL1778" i="6"/>
  <c r="AS1777" i="6"/>
  <c r="AR1777" i="6"/>
  <c r="AQ1777" i="6"/>
  <c r="AP1777" i="6"/>
  <c r="AO1777" i="6"/>
  <c r="AN1777" i="6"/>
  <c r="AM1777" i="6"/>
  <c r="AL1777" i="6"/>
  <c r="AS1776" i="6"/>
  <c r="AR1776" i="6"/>
  <c r="AQ1776" i="6"/>
  <c r="AP1776" i="6"/>
  <c r="AO1776" i="6"/>
  <c r="AN1776" i="6"/>
  <c r="AM1776" i="6"/>
  <c r="AL1776" i="6"/>
  <c r="AS1775" i="6"/>
  <c r="AR1775" i="6"/>
  <c r="AQ1775" i="6"/>
  <c r="AP1775" i="6"/>
  <c r="AO1775" i="6"/>
  <c r="AN1775" i="6"/>
  <c r="AM1775" i="6"/>
  <c r="AL1775" i="6"/>
  <c r="AS1774" i="6"/>
  <c r="AR1774" i="6"/>
  <c r="AQ1774" i="6"/>
  <c r="AP1774" i="6"/>
  <c r="AO1774" i="6"/>
  <c r="AN1774" i="6"/>
  <c r="AM1774" i="6"/>
  <c r="AL1774" i="6"/>
  <c r="AS1773" i="6"/>
  <c r="AR1773" i="6"/>
  <c r="AQ1773" i="6"/>
  <c r="AP1773" i="6"/>
  <c r="AO1773" i="6"/>
  <c r="AN1773" i="6"/>
  <c r="AM1773" i="6"/>
  <c r="AL1773" i="6"/>
  <c r="AS1772" i="6"/>
  <c r="AR1772" i="6"/>
  <c r="AQ1772" i="6"/>
  <c r="AP1772" i="6"/>
  <c r="AO1772" i="6"/>
  <c r="AN1772" i="6"/>
  <c r="AM1772" i="6"/>
  <c r="AL1772" i="6"/>
  <c r="AS1771" i="6"/>
  <c r="AR1771" i="6"/>
  <c r="AQ1771" i="6"/>
  <c r="AP1771" i="6"/>
  <c r="AO1771" i="6"/>
  <c r="AN1771" i="6"/>
  <c r="AM1771" i="6"/>
  <c r="AL1771" i="6"/>
  <c r="AS1770" i="6"/>
  <c r="AR1770" i="6"/>
  <c r="AQ1770" i="6"/>
  <c r="AP1770" i="6"/>
  <c r="AO1770" i="6"/>
  <c r="AN1770" i="6"/>
  <c r="AM1770" i="6"/>
  <c r="AL1770" i="6"/>
  <c r="AS1769" i="6"/>
  <c r="AR1769" i="6"/>
  <c r="AQ1769" i="6"/>
  <c r="AP1769" i="6"/>
  <c r="AO1769" i="6"/>
  <c r="AN1769" i="6"/>
  <c r="AM1769" i="6"/>
  <c r="AL1769" i="6"/>
  <c r="AS1768" i="6"/>
  <c r="AR1768" i="6"/>
  <c r="AQ1768" i="6"/>
  <c r="AP1768" i="6"/>
  <c r="AO1768" i="6"/>
  <c r="AN1768" i="6"/>
  <c r="AM1768" i="6"/>
  <c r="AL1768" i="6"/>
  <c r="AS1767" i="6"/>
  <c r="AR1767" i="6"/>
  <c r="AQ1767" i="6"/>
  <c r="AP1767" i="6"/>
  <c r="AO1767" i="6"/>
  <c r="AN1767" i="6"/>
  <c r="AM1767" i="6"/>
  <c r="AL1767" i="6"/>
  <c r="AS1766" i="6"/>
  <c r="AR1766" i="6"/>
  <c r="AQ1766" i="6"/>
  <c r="AP1766" i="6"/>
  <c r="AO1766" i="6"/>
  <c r="AN1766" i="6"/>
  <c r="AM1766" i="6"/>
  <c r="AL1766" i="6"/>
  <c r="AS1765" i="6"/>
  <c r="AR1765" i="6"/>
  <c r="AQ1765" i="6"/>
  <c r="AP1765" i="6"/>
  <c r="AO1765" i="6"/>
  <c r="AN1765" i="6"/>
  <c r="AM1765" i="6"/>
  <c r="AL1765" i="6"/>
  <c r="AS1764" i="6"/>
  <c r="AR1764" i="6"/>
  <c r="AQ1764" i="6"/>
  <c r="AP1764" i="6"/>
  <c r="AO1764" i="6"/>
  <c r="AN1764" i="6"/>
  <c r="AM1764" i="6"/>
  <c r="AL1764" i="6"/>
  <c r="AS1763" i="6"/>
  <c r="AR1763" i="6"/>
  <c r="AQ1763" i="6"/>
  <c r="AP1763" i="6"/>
  <c r="AO1763" i="6"/>
  <c r="AN1763" i="6"/>
  <c r="AM1763" i="6"/>
  <c r="AL1763" i="6"/>
  <c r="AS1762" i="6"/>
  <c r="AR1762" i="6"/>
  <c r="AQ1762" i="6"/>
  <c r="AP1762" i="6"/>
  <c r="AO1762" i="6"/>
  <c r="AN1762" i="6"/>
  <c r="AM1762" i="6"/>
  <c r="AL1762" i="6"/>
  <c r="AS1761" i="6"/>
  <c r="AR1761" i="6"/>
  <c r="AQ1761" i="6"/>
  <c r="AP1761" i="6"/>
  <c r="AO1761" i="6"/>
  <c r="AN1761" i="6"/>
  <c r="AM1761" i="6"/>
  <c r="AL1761" i="6"/>
  <c r="AS1760" i="6"/>
  <c r="AR1760" i="6"/>
  <c r="AQ1760" i="6"/>
  <c r="AP1760" i="6"/>
  <c r="AO1760" i="6"/>
  <c r="AN1760" i="6"/>
  <c r="AM1760" i="6"/>
  <c r="AL1760" i="6"/>
  <c r="AS1759" i="6"/>
  <c r="AR1759" i="6"/>
  <c r="AQ1759" i="6"/>
  <c r="AP1759" i="6"/>
  <c r="AO1759" i="6"/>
  <c r="AN1759" i="6"/>
  <c r="AM1759" i="6"/>
  <c r="AL1759" i="6"/>
  <c r="AS1758" i="6"/>
  <c r="AR1758" i="6"/>
  <c r="AQ1758" i="6"/>
  <c r="AP1758" i="6"/>
  <c r="AO1758" i="6"/>
  <c r="AN1758" i="6"/>
  <c r="AM1758" i="6"/>
  <c r="AL1758" i="6"/>
  <c r="AS1757" i="6"/>
  <c r="AR1757" i="6"/>
  <c r="AQ1757" i="6"/>
  <c r="AP1757" i="6"/>
  <c r="AO1757" i="6"/>
  <c r="AN1757" i="6"/>
  <c r="AM1757" i="6"/>
  <c r="AL1757" i="6"/>
  <c r="AS1756" i="6"/>
  <c r="AR1756" i="6"/>
  <c r="AQ1756" i="6"/>
  <c r="AP1756" i="6"/>
  <c r="AO1756" i="6"/>
  <c r="AN1756" i="6"/>
  <c r="AM1756" i="6"/>
  <c r="AL1756" i="6"/>
  <c r="AS1755" i="6"/>
  <c r="AR1755" i="6"/>
  <c r="AQ1755" i="6"/>
  <c r="AP1755" i="6"/>
  <c r="AO1755" i="6"/>
  <c r="AN1755" i="6"/>
  <c r="AM1755" i="6"/>
  <c r="AL1755" i="6"/>
  <c r="AS1754" i="6"/>
  <c r="AR1754" i="6"/>
  <c r="AQ1754" i="6"/>
  <c r="AP1754" i="6"/>
  <c r="AO1754" i="6"/>
  <c r="AN1754" i="6"/>
  <c r="AM1754" i="6"/>
  <c r="AL1754" i="6"/>
  <c r="AS1753" i="6"/>
  <c r="AR1753" i="6"/>
  <c r="AQ1753" i="6"/>
  <c r="AP1753" i="6"/>
  <c r="AO1753" i="6"/>
  <c r="AN1753" i="6"/>
  <c r="AM1753" i="6"/>
  <c r="AL1753" i="6"/>
  <c r="AS1752" i="6"/>
  <c r="AR1752" i="6"/>
  <c r="AQ1752" i="6"/>
  <c r="AP1752" i="6"/>
  <c r="AO1752" i="6"/>
  <c r="AN1752" i="6"/>
  <c r="AM1752" i="6"/>
  <c r="AL1752" i="6"/>
  <c r="AS1751" i="6"/>
  <c r="AR1751" i="6"/>
  <c r="AQ1751" i="6"/>
  <c r="AP1751" i="6"/>
  <c r="AO1751" i="6"/>
  <c r="AN1751" i="6"/>
  <c r="AM1751" i="6"/>
  <c r="AL1751" i="6"/>
  <c r="AS1750" i="6"/>
  <c r="AR1750" i="6"/>
  <c r="AQ1750" i="6"/>
  <c r="AP1750" i="6"/>
  <c r="AO1750" i="6"/>
  <c r="AN1750" i="6"/>
  <c r="AM1750" i="6"/>
  <c r="AL1750" i="6"/>
  <c r="AS1749" i="6"/>
  <c r="AR1749" i="6"/>
  <c r="AQ1749" i="6"/>
  <c r="AP1749" i="6"/>
  <c r="AO1749" i="6"/>
  <c r="AN1749" i="6"/>
  <c r="AM1749" i="6"/>
  <c r="AL1749" i="6"/>
  <c r="AS1748" i="6"/>
  <c r="AR1748" i="6"/>
  <c r="AQ1748" i="6"/>
  <c r="AP1748" i="6"/>
  <c r="AO1748" i="6"/>
  <c r="AN1748" i="6"/>
  <c r="AM1748" i="6"/>
  <c r="AL1748" i="6"/>
  <c r="AS1747" i="6"/>
  <c r="AR1747" i="6"/>
  <c r="AQ1747" i="6"/>
  <c r="AP1747" i="6"/>
  <c r="AO1747" i="6"/>
  <c r="AN1747" i="6"/>
  <c r="AM1747" i="6"/>
  <c r="AL1747" i="6"/>
  <c r="AS1746" i="6"/>
  <c r="AR1746" i="6"/>
  <c r="AQ1746" i="6"/>
  <c r="AP1746" i="6"/>
  <c r="AO1746" i="6"/>
  <c r="AN1746" i="6"/>
  <c r="AM1746" i="6"/>
  <c r="AL1746" i="6"/>
  <c r="AS1745" i="6"/>
  <c r="AR1745" i="6"/>
  <c r="AQ1745" i="6"/>
  <c r="AP1745" i="6"/>
  <c r="AO1745" i="6"/>
  <c r="AN1745" i="6"/>
  <c r="AM1745" i="6"/>
  <c r="AL1745" i="6"/>
  <c r="AS1744" i="6"/>
  <c r="AR1744" i="6"/>
  <c r="AQ1744" i="6"/>
  <c r="AP1744" i="6"/>
  <c r="AO1744" i="6"/>
  <c r="AN1744" i="6"/>
  <c r="AM1744" i="6"/>
  <c r="AL1744" i="6"/>
  <c r="AS1743" i="6"/>
  <c r="AR1743" i="6"/>
  <c r="AQ1743" i="6"/>
  <c r="AP1743" i="6"/>
  <c r="AO1743" i="6"/>
  <c r="AN1743" i="6"/>
  <c r="AM1743" i="6"/>
  <c r="AL1743" i="6"/>
  <c r="AS1742" i="6"/>
  <c r="AR1742" i="6"/>
  <c r="AQ1742" i="6"/>
  <c r="AP1742" i="6"/>
  <c r="AO1742" i="6"/>
  <c r="AN1742" i="6"/>
  <c r="AM1742" i="6"/>
  <c r="AL1742" i="6"/>
  <c r="AS1741" i="6"/>
  <c r="AR1741" i="6"/>
  <c r="AQ1741" i="6"/>
  <c r="AP1741" i="6"/>
  <c r="AO1741" i="6"/>
  <c r="AN1741" i="6"/>
  <c r="AM1741" i="6"/>
  <c r="AL1741" i="6"/>
  <c r="AS1740" i="6"/>
  <c r="AR1740" i="6"/>
  <c r="AQ1740" i="6"/>
  <c r="AP1740" i="6"/>
  <c r="AO1740" i="6"/>
  <c r="AN1740" i="6"/>
  <c r="AM1740" i="6"/>
  <c r="AL1740" i="6"/>
  <c r="AS1739" i="6"/>
  <c r="AR1739" i="6"/>
  <c r="AQ1739" i="6"/>
  <c r="AP1739" i="6"/>
  <c r="AO1739" i="6"/>
  <c r="AN1739" i="6"/>
  <c r="AM1739" i="6"/>
  <c r="AL1739" i="6"/>
  <c r="AS1738" i="6"/>
  <c r="AR1738" i="6"/>
  <c r="AQ1738" i="6"/>
  <c r="AP1738" i="6"/>
  <c r="AO1738" i="6"/>
  <c r="AN1738" i="6"/>
  <c r="AM1738" i="6"/>
  <c r="AL1738" i="6"/>
  <c r="AS1737" i="6"/>
  <c r="AR1737" i="6"/>
  <c r="AQ1737" i="6"/>
  <c r="AP1737" i="6"/>
  <c r="AO1737" i="6"/>
  <c r="AN1737" i="6"/>
  <c r="AM1737" i="6"/>
  <c r="AL1737" i="6"/>
  <c r="AS1736" i="6"/>
  <c r="AR1736" i="6"/>
  <c r="AQ1736" i="6"/>
  <c r="AP1736" i="6"/>
  <c r="AO1736" i="6"/>
  <c r="AN1736" i="6"/>
  <c r="AM1736" i="6"/>
  <c r="AL1736" i="6"/>
  <c r="AS1735" i="6"/>
  <c r="AR1735" i="6"/>
  <c r="AQ1735" i="6"/>
  <c r="AP1735" i="6"/>
  <c r="AO1735" i="6"/>
  <c r="AN1735" i="6"/>
  <c r="AM1735" i="6"/>
  <c r="AL1735" i="6"/>
  <c r="AS1734" i="6"/>
  <c r="AR1734" i="6"/>
  <c r="AQ1734" i="6"/>
  <c r="AP1734" i="6"/>
  <c r="AO1734" i="6"/>
  <c r="AN1734" i="6"/>
  <c r="AM1734" i="6"/>
  <c r="AL1734" i="6"/>
  <c r="AS1733" i="6"/>
  <c r="AR1733" i="6"/>
  <c r="AQ1733" i="6"/>
  <c r="AP1733" i="6"/>
  <c r="AO1733" i="6"/>
  <c r="AN1733" i="6"/>
  <c r="AM1733" i="6"/>
  <c r="AL1733" i="6"/>
  <c r="AS1732" i="6"/>
  <c r="AR1732" i="6"/>
  <c r="AQ1732" i="6"/>
  <c r="AP1732" i="6"/>
  <c r="AO1732" i="6"/>
  <c r="AN1732" i="6"/>
  <c r="AM1732" i="6"/>
  <c r="AL1732" i="6"/>
  <c r="AS1731" i="6"/>
  <c r="AR1731" i="6"/>
  <c r="AQ1731" i="6"/>
  <c r="AP1731" i="6"/>
  <c r="AO1731" i="6"/>
  <c r="AN1731" i="6"/>
  <c r="AM1731" i="6"/>
  <c r="AL1731" i="6"/>
  <c r="AS1730" i="6"/>
  <c r="AR1730" i="6"/>
  <c r="AQ1730" i="6"/>
  <c r="AP1730" i="6"/>
  <c r="AO1730" i="6"/>
  <c r="AN1730" i="6"/>
  <c r="AM1730" i="6"/>
  <c r="AL1730" i="6"/>
  <c r="AS1729" i="6"/>
  <c r="AR1729" i="6"/>
  <c r="AQ1729" i="6"/>
  <c r="AP1729" i="6"/>
  <c r="AO1729" i="6"/>
  <c r="AN1729" i="6"/>
  <c r="AM1729" i="6"/>
  <c r="AL1729" i="6"/>
  <c r="AS1728" i="6"/>
  <c r="AR1728" i="6"/>
  <c r="AQ1728" i="6"/>
  <c r="AP1728" i="6"/>
  <c r="AO1728" i="6"/>
  <c r="AN1728" i="6"/>
  <c r="AM1728" i="6"/>
  <c r="AL1728" i="6"/>
  <c r="AS1727" i="6"/>
  <c r="AR1727" i="6"/>
  <c r="AQ1727" i="6"/>
  <c r="AP1727" i="6"/>
  <c r="AO1727" i="6"/>
  <c r="AN1727" i="6"/>
  <c r="AM1727" i="6"/>
  <c r="AL1727" i="6"/>
  <c r="AS1726" i="6"/>
  <c r="AR1726" i="6"/>
  <c r="AQ1726" i="6"/>
  <c r="AP1726" i="6"/>
  <c r="AO1726" i="6"/>
  <c r="AN1726" i="6"/>
  <c r="AM1726" i="6"/>
  <c r="AL1726" i="6"/>
  <c r="AS1725" i="6"/>
  <c r="AR1725" i="6"/>
  <c r="AQ1725" i="6"/>
  <c r="AP1725" i="6"/>
  <c r="AO1725" i="6"/>
  <c r="AN1725" i="6"/>
  <c r="AM1725" i="6"/>
  <c r="AL1725" i="6"/>
  <c r="AS1724" i="6"/>
  <c r="AR1724" i="6"/>
  <c r="AQ1724" i="6"/>
  <c r="AP1724" i="6"/>
  <c r="AO1724" i="6"/>
  <c r="AN1724" i="6"/>
  <c r="AM1724" i="6"/>
  <c r="AL1724" i="6"/>
  <c r="AS1723" i="6"/>
  <c r="AR1723" i="6"/>
  <c r="AQ1723" i="6"/>
  <c r="AP1723" i="6"/>
  <c r="AO1723" i="6"/>
  <c r="AN1723" i="6"/>
  <c r="AM1723" i="6"/>
  <c r="AL1723" i="6"/>
  <c r="AS1722" i="6"/>
  <c r="AR1722" i="6"/>
  <c r="AQ1722" i="6"/>
  <c r="AP1722" i="6"/>
  <c r="AO1722" i="6"/>
  <c r="AN1722" i="6"/>
  <c r="AM1722" i="6"/>
  <c r="AL1722" i="6"/>
  <c r="AS1721" i="6"/>
  <c r="AR1721" i="6"/>
  <c r="AQ1721" i="6"/>
  <c r="AP1721" i="6"/>
  <c r="AO1721" i="6"/>
  <c r="AN1721" i="6"/>
  <c r="AM1721" i="6"/>
  <c r="AL1721" i="6"/>
  <c r="AS1720" i="6"/>
  <c r="AR1720" i="6"/>
  <c r="AQ1720" i="6"/>
  <c r="AP1720" i="6"/>
  <c r="AO1720" i="6"/>
  <c r="AN1720" i="6"/>
  <c r="AM1720" i="6"/>
  <c r="AL1720" i="6"/>
  <c r="AS1719" i="6"/>
  <c r="AR1719" i="6"/>
  <c r="AQ1719" i="6"/>
  <c r="AP1719" i="6"/>
  <c r="AO1719" i="6"/>
  <c r="AN1719" i="6"/>
  <c r="AM1719" i="6"/>
  <c r="AL1719" i="6"/>
  <c r="AS1718" i="6"/>
  <c r="AR1718" i="6"/>
  <c r="AQ1718" i="6"/>
  <c r="AP1718" i="6"/>
  <c r="AO1718" i="6"/>
  <c r="AN1718" i="6"/>
  <c r="AM1718" i="6"/>
  <c r="AL1718" i="6"/>
  <c r="AS1717" i="6"/>
  <c r="AR1717" i="6"/>
  <c r="AQ1717" i="6"/>
  <c r="AP1717" i="6"/>
  <c r="AO1717" i="6"/>
  <c r="AN1717" i="6"/>
  <c r="AM1717" i="6"/>
  <c r="AL1717" i="6"/>
  <c r="AS1716" i="6"/>
  <c r="AR1716" i="6"/>
  <c r="AQ1716" i="6"/>
  <c r="AP1716" i="6"/>
  <c r="AO1716" i="6"/>
  <c r="AN1716" i="6"/>
  <c r="AM1716" i="6"/>
  <c r="AL1716" i="6"/>
  <c r="AS1715" i="6"/>
  <c r="AR1715" i="6"/>
  <c r="AQ1715" i="6"/>
  <c r="AP1715" i="6"/>
  <c r="AO1715" i="6"/>
  <c r="AN1715" i="6"/>
  <c r="AM1715" i="6"/>
  <c r="AL1715" i="6"/>
  <c r="AS1714" i="6"/>
  <c r="AR1714" i="6"/>
  <c r="AQ1714" i="6"/>
  <c r="AP1714" i="6"/>
  <c r="AO1714" i="6"/>
  <c r="AN1714" i="6"/>
  <c r="AM1714" i="6"/>
  <c r="AL1714" i="6"/>
  <c r="AS1713" i="6"/>
  <c r="AR1713" i="6"/>
  <c r="AQ1713" i="6"/>
  <c r="AP1713" i="6"/>
  <c r="AO1713" i="6"/>
  <c r="AN1713" i="6"/>
  <c r="AM1713" i="6"/>
  <c r="AL1713" i="6"/>
  <c r="AS1712" i="6"/>
  <c r="AR1712" i="6"/>
  <c r="AQ1712" i="6"/>
  <c r="AP1712" i="6"/>
  <c r="AO1712" i="6"/>
  <c r="AN1712" i="6"/>
  <c r="AM1712" i="6"/>
  <c r="AL1712" i="6"/>
  <c r="AS1711" i="6"/>
  <c r="AR1711" i="6"/>
  <c r="AQ1711" i="6"/>
  <c r="AP1711" i="6"/>
  <c r="AO1711" i="6"/>
  <c r="AN1711" i="6"/>
  <c r="AM1711" i="6"/>
  <c r="AL1711" i="6"/>
  <c r="AS1710" i="6"/>
  <c r="AR1710" i="6"/>
  <c r="AQ1710" i="6"/>
  <c r="AP1710" i="6"/>
  <c r="AO1710" i="6"/>
  <c r="AN1710" i="6"/>
  <c r="AM1710" i="6"/>
  <c r="AL1710" i="6"/>
  <c r="AS1709" i="6"/>
  <c r="AR1709" i="6"/>
  <c r="AQ1709" i="6"/>
  <c r="AP1709" i="6"/>
  <c r="AO1709" i="6"/>
  <c r="AN1709" i="6"/>
  <c r="AM1709" i="6"/>
  <c r="AL1709" i="6"/>
  <c r="AS1708" i="6"/>
  <c r="AR1708" i="6"/>
  <c r="AQ1708" i="6"/>
  <c r="AP1708" i="6"/>
  <c r="AO1708" i="6"/>
  <c r="AN1708" i="6"/>
  <c r="AM1708" i="6"/>
  <c r="AL1708" i="6"/>
  <c r="AS1707" i="6"/>
  <c r="AR1707" i="6"/>
  <c r="AQ1707" i="6"/>
  <c r="AP1707" i="6"/>
  <c r="AO1707" i="6"/>
  <c r="AN1707" i="6"/>
  <c r="AM1707" i="6"/>
  <c r="AL1707" i="6"/>
  <c r="AS1706" i="6"/>
  <c r="AR1706" i="6"/>
  <c r="AQ1706" i="6"/>
  <c r="AP1706" i="6"/>
  <c r="AO1706" i="6"/>
  <c r="AN1706" i="6"/>
  <c r="AM1706" i="6"/>
  <c r="AL1706" i="6"/>
  <c r="AS1705" i="6"/>
  <c r="AR1705" i="6"/>
  <c r="AQ1705" i="6"/>
  <c r="AP1705" i="6"/>
  <c r="AO1705" i="6"/>
  <c r="AN1705" i="6"/>
  <c r="AM1705" i="6"/>
  <c r="AL1705" i="6"/>
  <c r="AS1704" i="6"/>
  <c r="AR1704" i="6"/>
  <c r="AQ1704" i="6"/>
  <c r="AP1704" i="6"/>
  <c r="AO1704" i="6"/>
  <c r="AN1704" i="6"/>
  <c r="AM1704" i="6"/>
  <c r="AL1704" i="6"/>
  <c r="AS1703" i="6"/>
  <c r="AR1703" i="6"/>
  <c r="AQ1703" i="6"/>
  <c r="AP1703" i="6"/>
  <c r="AO1703" i="6"/>
  <c r="AN1703" i="6"/>
  <c r="AM1703" i="6"/>
  <c r="AL1703" i="6"/>
  <c r="AS1702" i="6"/>
  <c r="AR1702" i="6"/>
  <c r="AQ1702" i="6"/>
  <c r="AP1702" i="6"/>
  <c r="AO1702" i="6"/>
  <c r="AN1702" i="6"/>
  <c r="AM1702" i="6"/>
  <c r="AL1702" i="6"/>
  <c r="AS1701" i="6"/>
  <c r="AR1701" i="6"/>
  <c r="AQ1701" i="6"/>
  <c r="AP1701" i="6"/>
  <c r="AO1701" i="6"/>
  <c r="AN1701" i="6"/>
  <c r="AM1701" i="6"/>
  <c r="AL1701" i="6"/>
  <c r="AS1700" i="6"/>
  <c r="AR1700" i="6"/>
  <c r="AQ1700" i="6"/>
  <c r="AP1700" i="6"/>
  <c r="AO1700" i="6"/>
  <c r="AN1700" i="6"/>
  <c r="AM1700" i="6"/>
  <c r="AL1700" i="6"/>
  <c r="AS1699" i="6"/>
  <c r="AR1699" i="6"/>
  <c r="AQ1699" i="6"/>
  <c r="AP1699" i="6"/>
  <c r="AO1699" i="6"/>
  <c r="AN1699" i="6"/>
  <c r="AM1699" i="6"/>
  <c r="AL1699" i="6"/>
  <c r="AS1698" i="6"/>
  <c r="AR1698" i="6"/>
  <c r="AQ1698" i="6"/>
  <c r="AP1698" i="6"/>
  <c r="AO1698" i="6"/>
  <c r="AN1698" i="6"/>
  <c r="AM1698" i="6"/>
  <c r="AL1698" i="6"/>
  <c r="AS1697" i="6"/>
  <c r="AR1697" i="6"/>
  <c r="AQ1697" i="6"/>
  <c r="AP1697" i="6"/>
  <c r="AO1697" i="6"/>
  <c r="AN1697" i="6"/>
  <c r="AM1697" i="6"/>
  <c r="AL1697" i="6"/>
  <c r="AS1696" i="6"/>
  <c r="AR1696" i="6"/>
  <c r="AQ1696" i="6"/>
  <c r="AP1696" i="6"/>
  <c r="AO1696" i="6"/>
  <c r="AN1696" i="6"/>
  <c r="AM1696" i="6"/>
  <c r="AL1696" i="6"/>
  <c r="AS1695" i="6"/>
  <c r="AR1695" i="6"/>
  <c r="AQ1695" i="6"/>
  <c r="AP1695" i="6"/>
  <c r="AO1695" i="6"/>
  <c r="AN1695" i="6"/>
  <c r="AM1695" i="6"/>
  <c r="AL1695" i="6"/>
  <c r="AS1694" i="6"/>
  <c r="AR1694" i="6"/>
  <c r="AQ1694" i="6"/>
  <c r="AP1694" i="6"/>
  <c r="AO1694" i="6"/>
  <c r="AN1694" i="6"/>
  <c r="AM1694" i="6"/>
  <c r="AL1694" i="6"/>
  <c r="AT1634" i="6"/>
  <c r="AS1634" i="6"/>
  <c r="AR1634" i="6"/>
  <c r="AQ1634" i="6"/>
  <c r="AP1634" i="6"/>
  <c r="AO1634" i="6"/>
  <c r="AN1634" i="6"/>
  <c r="AM1634" i="6"/>
  <c r="AL1634" i="6"/>
  <c r="AT1630" i="6"/>
  <c r="AS1630" i="6"/>
  <c r="AR1630" i="6"/>
  <c r="AQ1630" i="6"/>
  <c r="AP1630" i="6"/>
  <c r="AO1630" i="6"/>
  <c r="AN1630" i="6"/>
  <c r="AM1630" i="6"/>
  <c r="AL1630" i="6"/>
  <c r="AT1626" i="6"/>
  <c r="AS1626" i="6"/>
  <c r="AR1626" i="6"/>
  <c r="AQ1626" i="6"/>
  <c r="AP1626" i="6"/>
  <c r="AO1626" i="6"/>
  <c r="AN1626" i="6"/>
  <c r="AM1626" i="6"/>
  <c r="AL1626" i="6"/>
  <c r="AT1622" i="6"/>
  <c r="AS1622" i="6"/>
  <c r="AR1622" i="6"/>
  <c r="AQ1622" i="6"/>
  <c r="AP1622" i="6"/>
  <c r="AO1622" i="6"/>
  <c r="AN1622" i="6"/>
  <c r="AM1622" i="6"/>
  <c r="AL1622" i="6"/>
  <c r="AT1618" i="6"/>
  <c r="AS1618" i="6"/>
  <c r="AR1618" i="6"/>
  <c r="AQ1618" i="6"/>
  <c r="AP1618" i="6"/>
  <c r="AO1618" i="6"/>
  <c r="AN1618" i="6"/>
  <c r="AM1618" i="6"/>
  <c r="AL1618" i="6"/>
  <c r="AT1614" i="6"/>
  <c r="AS1614" i="6"/>
  <c r="AR1614" i="6"/>
  <c r="AQ1614" i="6"/>
  <c r="AP1614" i="6"/>
  <c r="AO1614" i="6"/>
  <c r="AN1614" i="6"/>
  <c r="AM1614" i="6"/>
  <c r="AL1614" i="6"/>
  <c r="AT1610" i="6"/>
  <c r="AS1610" i="6"/>
  <c r="AR1610" i="6"/>
  <c r="AQ1610" i="6"/>
  <c r="AP1610" i="6"/>
  <c r="AO1610" i="6"/>
  <c r="AN1610" i="6"/>
  <c r="AM1610" i="6"/>
  <c r="AL1610" i="6"/>
  <c r="AT1606" i="6"/>
  <c r="AS1606" i="6"/>
  <c r="AR1606" i="6"/>
  <c r="AQ1606" i="6"/>
  <c r="AP1606" i="6"/>
  <c r="AO1606" i="6"/>
  <c r="AN1606" i="6"/>
  <c r="AM1606" i="6"/>
  <c r="AL1606" i="6"/>
  <c r="AT1602" i="6"/>
  <c r="AS1602" i="6"/>
  <c r="AR1602" i="6"/>
  <c r="AQ1602" i="6"/>
  <c r="AP1602" i="6"/>
  <c r="AO1602" i="6"/>
  <c r="AN1602" i="6"/>
  <c r="AM1602" i="6"/>
  <c r="AL1602" i="6"/>
  <c r="AT1598" i="6"/>
  <c r="AS1598" i="6"/>
  <c r="AR1598" i="6"/>
  <c r="AQ1598" i="6"/>
  <c r="AP1598" i="6"/>
  <c r="AO1598" i="6"/>
  <c r="AN1598" i="6"/>
  <c r="AM1598" i="6"/>
  <c r="AL1598" i="6"/>
  <c r="AT1594" i="6"/>
  <c r="AS1594" i="6"/>
  <c r="AR1594" i="6"/>
  <c r="AQ1594" i="6"/>
  <c r="AP1594" i="6"/>
  <c r="AO1594" i="6"/>
  <c r="AN1594" i="6"/>
  <c r="AM1594" i="6"/>
  <c r="AL1594" i="6"/>
  <c r="AT1590" i="6"/>
  <c r="AS1590" i="6"/>
  <c r="AR1590" i="6"/>
  <c r="AQ1590" i="6"/>
  <c r="AP1590" i="6"/>
  <c r="AO1590" i="6"/>
  <c r="AN1590" i="6"/>
  <c r="AM1590" i="6"/>
  <c r="AL1590" i="6"/>
  <c r="AT1586" i="6"/>
  <c r="AS1586" i="6"/>
  <c r="AR1586" i="6"/>
  <c r="AQ1586" i="6"/>
  <c r="AP1586" i="6"/>
  <c r="AO1586" i="6"/>
  <c r="AN1586" i="6"/>
  <c r="AM1586" i="6"/>
  <c r="AL1586" i="6"/>
  <c r="BG58" i="6"/>
  <c r="BF58" i="6"/>
  <c r="BE58" i="6"/>
  <c r="BD58" i="6"/>
  <c r="BC58" i="6"/>
  <c r="AS1631" i="6"/>
  <c r="AR1631" i="6"/>
  <c r="AQ1631" i="6"/>
  <c r="AP1631" i="6"/>
  <c r="AO1631" i="6"/>
  <c r="AN1631" i="6"/>
  <c r="AM1631" i="6"/>
  <c r="AL1631" i="6"/>
  <c r="AT1631" i="6"/>
  <c r="AT1627" i="6"/>
  <c r="AS1627" i="6"/>
  <c r="AR1627" i="6"/>
  <c r="AQ1627" i="6"/>
  <c r="AP1627" i="6"/>
  <c r="AO1627" i="6"/>
  <c r="AN1627" i="6"/>
  <c r="AM1627" i="6"/>
  <c r="AL1627" i="6"/>
  <c r="AT1623" i="6"/>
  <c r="AS1623" i="6"/>
  <c r="AR1623" i="6"/>
  <c r="AQ1623" i="6"/>
  <c r="AP1623" i="6"/>
  <c r="AO1623" i="6"/>
  <c r="AN1623" i="6"/>
  <c r="AM1623" i="6"/>
  <c r="AL1623" i="6"/>
  <c r="AT1619" i="6"/>
  <c r="AS1619" i="6"/>
  <c r="AR1619" i="6"/>
  <c r="AQ1619" i="6"/>
  <c r="AP1619" i="6"/>
  <c r="AO1619" i="6"/>
  <c r="AN1619" i="6"/>
  <c r="AM1619" i="6"/>
  <c r="AL1619" i="6"/>
  <c r="AT1615" i="6"/>
  <c r="AS1615" i="6"/>
  <c r="AR1615" i="6"/>
  <c r="AQ1615" i="6"/>
  <c r="AP1615" i="6"/>
  <c r="AO1615" i="6"/>
  <c r="AN1615" i="6"/>
  <c r="AM1615" i="6"/>
  <c r="AL1615" i="6"/>
  <c r="AT1611" i="6"/>
  <c r="AS1611" i="6"/>
  <c r="AR1611" i="6"/>
  <c r="AQ1611" i="6"/>
  <c r="AP1611" i="6"/>
  <c r="AO1611" i="6"/>
  <c r="AN1611" i="6"/>
  <c r="AM1611" i="6"/>
  <c r="AL1611" i="6"/>
  <c r="AT1607" i="6"/>
  <c r="AS1607" i="6"/>
  <c r="AR1607" i="6"/>
  <c r="AQ1607" i="6"/>
  <c r="AP1607" i="6"/>
  <c r="AO1607" i="6"/>
  <c r="AN1607" i="6"/>
  <c r="AM1607" i="6"/>
  <c r="AL1607" i="6"/>
  <c r="AT1603" i="6"/>
  <c r="AS1603" i="6"/>
  <c r="AR1603" i="6"/>
  <c r="AQ1603" i="6"/>
  <c r="AP1603" i="6"/>
  <c r="AO1603" i="6"/>
  <c r="AN1603" i="6"/>
  <c r="AM1603" i="6"/>
  <c r="AL1603" i="6"/>
  <c r="AS1599" i="6"/>
  <c r="AR1599" i="6"/>
  <c r="AQ1599" i="6"/>
  <c r="AP1599" i="6"/>
  <c r="AO1599" i="6"/>
  <c r="AN1599" i="6"/>
  <c r="AM1599" i="6"/>
  <c r="AL1599" i="6"/>
  <c r="AT1599" i="6"/>
  <c r="AT1595" i="6"/>
  <c r="AS1595" i="6"/>
  <c r="AR1595" i="6"/>
  <c r="AQ1595" i="6"/>
  <c r="AP1595" i="6"/>
  <c r="AO1595" i="6"/>
  <c r="AN1595" i="6"/>
  <c r="AM1595" i="6"/>
  <c r="AL1595" i="6"/>
  <c r="AT1591" i="6"/>
  <c r="AS1591" i="6"/>
  <c r="AR1591" i="6"/>
  <c r="AQ1591" i="6"/>
  <c r="AP1591" i="6"/>
  <c r="AO1591" i="6"/>
  <c r="AN1591" i="6"/>
  <c r="AM1591" i="6"/>
  <c r="AL1591" i="6"/>
  <c r="AT1587" i="6"/>
  <c r="AS1587" i="6"/>
  <c r="AR1587" i="6"/>
  <c r="AQ1587" i="6"/>
  <c r="AP1587" i="6"/>
  <c r="AO1587" i="6"/>
  <c r="AN1587" i="6"/>
  <c r="AM1587" i="6"/>
  <c r="AL1587" i="6"/>
  <c r="AT1583" i="6"/>
  <c r="AS1583" i="6"/>
  <c r="AR1583" i="6"/>
  <c r="AQ1583" i="6"/>
  <c r="AP1583" i="6"/>
  <c r="AO1583" i="6"/>
  <c r="AN1583" i="6"/>
  <c r="AM1583" i="6"/>
  <c r="AL1583" i="6"/>
  <c r="AT1157" i="6"/>
  <c r="AT1153" i="6"/>
  <c r="AT1149" i="6"/>
  <c r="AT1145" i="6"/>
  <c r="AT1141" i="6"/>
  <c r="AT1137" i="6"/>
  <c r="AT1133" i="6"/>
  <c r="AT1129" i="6"/>
  <c r="AT1125" i="6"/>
  <c r="AT1121" i="6"/>
  <c r="AT1117" i="6"/>
  <c r="AT1113" i="6"/>
  <c r="AT1109" i="6"/>
  <c r="AT1105" i="6"/>
  <c r="AT1101" i="6"/>
  <c r="AT1097" i="6"/>
  <c r="AT1093" i="6"/>
  <c r="AS1159" i="6"/>
  <c r="AR1159" i="6"/>
  <c r="AQ1159" i="6"/>
  <c r="AP1159" i="6"/>
  <c r="AO1159" i="6"/>
  <c r="AN1159" i="6"/>
  <c r="AM1159" i="6"/>
  <c r="AL1159" i="6"/>
  <c r="AS1155" i="6"/>
  <c r="AR1155" i="6"/>
  <c r="AQ1155" i="6"/>
  <c r="AP1155" i="6"/>
  <c r="AO1155" i="6"/>
  <c r="AN1155" i="6"/>
  <c r="AM1155" i="6"/>
  <c r="AL1155" i="6"/>
  <c r="AS1151" i="6"/>
  <c r="AR1151" i="6"/>
  <c r="AQ1151" i="6"/>
  <c r="AP1151" i="6"/>
  <c r="AO1151" i="6"/>
  <c r="AN1151" i="6"/>
  <c r="AM1151" i="6"/>
  <c r="AL1151" i="6"/>
  <c r="AS1147" i="6"/>
  <c r="AR1147" i="6"/>
  <c r="AQ1147" i="6"/>
  <c r="AP1147" i="6"/>
  <c r="AO1147" i="6"/>
  <c r="AN1147" i="6"/>
  <c r="AM1147" i="6"/>
  <c r="AL1147" i="6"/>
  <c r="AS1143" i="6"/>
  <c r="AR1143" i="6"/>
  <c r="AQ1143" i="6"/>
  <c r="AP1143" i="6"/>
  <c r="AO1143" i="6"/>
  <c r="AN1143" i="6"/>
  <c r="AM1143" i="6"/>
  <c r="AL1143" i="6"/>
  <c r="AS1139" i="6"/>
  <c r="AR1139" i="6"/>
  <c r="AQ1139" i="6"/>
  <c r="AP1139" i="6"/>
  <c r="AO1139" i="6"/>
  <c r="AN1139" i="6"/>
  <c r="AM1139" i="6"/>
  <c r="AL1139" i="6"/>
  <c r="AS1135" i="6"/>
  <c r="AR1135" i="6"/>
  <c r="AQ1135" i="6"/>
  <c r="AP1135" i="6"/>
  <c r="AO1135" i="6"/>
  <c r="AN1135" i="6"/>
  <c r="AM1135" i="6"/>
  <c r="AL1135" i="6"/>
  <c r="AS1131" i="6"/>
  <c r="AR1131" i="6"/>
  <c r="AQ1131" i="6"/>
  <c r="AP1131" i="6"/>
  <c r="AO1131" i="6"/>
  <c r="AN1131" i="6"/>
  <c r="AM1131" i="6"/>
  <c r="AL1131" i="6"/>
  <c r="AS1127" i="6"/>
  <c r="AR1127" i="6"/>
  <c r="AQ1127" i="6"/>
  <c r="AP1127" i="6"/>
  <c r="AO1127" i="6"/>
  <c r="AN1127" i="6"/>
  <c r="AM1127" i="6"/>
  <c r="AL1127" i="6"/>
  <c r="AS1123" i="6"/>
  <c r="AR1123" i="6"/>
  <c r="AQ1123" i="6"/>
  <c r="AP1123" i="6"/>
  <c r="AO1123" i="6"/>
  <c r="AN1123" i="6"/>
  <c r="AM1123" i="6"/>
  <c r="AL1123" i="6"/>
  <c r="AS1119" i="6"/>
  <c r="AR1119" i="6"/>
  <c r="AQ1119" i="6"/>
  <c r="AP1119" i="6"/>
  <c r="AO1119" i="6"/>
  <c r="AN1119" i="6"/>
  <c r="AM1119" i="6"/>
  <c r="AL1119" i="6"/>
  <c r="AS1115" i="6"/>
  <c r="AR1115" i="6"/>
  <c r="AQ1115" i="6"/>
  <c r="AP1115" i="6"/>
  <c r="AO1115" i="6"/>
  <c r="AN1115" i="6"/>
  <c r="AM1115" i="6"/>
  <c r="AL1115" i="6"/>
  <c r="AS1111" i="6"/>
  <c r="AR1111" i="6"/>
  <c r="AQ1111" i="6"/>
  <c r="AP1111" i="6"/>
  <c r="AO1111" i="6"/>
  <c r="AN1111" i="6"/>
  <c r="AM1111" i="6"/>
  <c r="AL1111" i="6"/>
  <c r="AS1107" i="6"/>
  <c r="AR1107" i="6"/>
  <c r="AQ1107" i="6"/>
  <c r="AP1107" i="6"/>
  <c r="AO1107" i="6"/>
  <c r="AN1107" i="6"/>
  <c r="AM1107" i="6"/>
  <c r="AL1107" i="6"/>
  <c r="AS1103" i="6"/>
  <c r="AR1103" i="6"/>
  <c r="AQ1103" i="6"/>
  <c r="AP1103" i="6"/>
  <c r="AO1103" i="6"/>
  <c r="AN1103" i="6"/>
  <c r="AM1103" i="6"/>
  <c r="AL1103" i="6"/>
  <c r="AS1099" i="6"/>
  <c r="AR1099" i="6"/>
  <c r="AQ1099" i="6"/>
  <c r="AP1099" i="6"/>
  <c r="AO1099" i="6"/>
  <c r="AN1099" i="6"/>
  <c r="AM1099" i="6"/>
  <c r="AL1099" i="6"/>
  <c r="AS1095" i="6"/>
  <c r="AR1095" i="6"/>
  <c r="AQ1095" i="6"/>
  <c r="AP1095" i="6"/>
  <c r="AO1095" i="6"/>
  <c r="AN1095" i="6"/>
  <c r="AM1095" i="6"/>
  <c r="AL1095" i="6"/>
  <c r="AT1582" i="6"/>
  <c r="AT1581" i="6"/>
  <c r="AT1580" i="6"/>
  <c r="AT1579" i="6"/>
  <c r="AT1578" i="6"/>
  <c r="AT1577" i="6"/>
  <c r="AT1576" i="6"/>
  <c r="AT1575" i="6"/>
  <c r="AT1574" i="6"/>
  <c r="AT1573" i="6"/>
  <c r="AT1572" i="6"/>
  <c r="AT1571" i="6"/>
  <c r="AT1570" i="6"/>
  <c r="AT1569" i="6"/>
  <c r="AT1568" i="6"/>
  <c r="AT1567" i="6"/>
  <c r="AT1566" i="6"/>
  <c r="AT1565" i="6"/>
  <c r="AT1564" i="6"/>
  <c r="AT1563" i="6"/>
  <c r="AT1562" i="6"/>
  <c r="AT1561" i="6"/>
  <c r="AT1560" i="6"/>
  <c r="AT1559" i="6"/>
  <c r="AT1558" i="6"/>
  <c r="AT1557" i="6"/>
  <c r="AT1556" i="6"/>
  <c r="AT1555" i="6"/>
  <c r="AT1554" i="6"/>
  <c r="AT1553" i="6"/>
  <c r="AT1552" i="6"/>
  <c r="AT1551" i="6"/>
  <c r="AT1550" i="6"/>
  <c r="AT1549" i="6"/>
  <c r="AT1548" i="6"/>
  <c r="AT1547" i="6"/>
  <c r="AT1546" i="6"/>
  <c r="AT1545" i="6"/>
  <c r="AT1544" i="6"/>
  <c r="AT1543" i="6"/>
  <c r="AT1542" i="6"/>
  <c r="AT1541" i="6"/>
  <c r="AT1540" i="6"/>
  <c r="AT1539" i="6"/>
  <c r="AT1538" i="6"/>
  <c r="AT1537" i="6"/>
  <c r="AT1536" i="6"/>
  <c r="AT1535" i="6"/>
  <c r="AT1534" i="6"/>
  <c r="AT1533" i="6"/>
  <c r="AT1532" i="6"/>
  <c r="AT1531" i="6"/>
  <c r="AT1530" i="6"/>
  <c r="AT1529" i="6"/>
  <c r="AT1528" i="6"/>
  <c r="AT1527" i="6"/>
  <c r="AT1526" i="6"/>
  <c r="AT1525" i="6"/>
  <c r="AT1524" i="6"/>
  <c r="AT1523" i="6"/>
  <c r="AT1522" i="6"/>
  <c r="AT1521" i="6"/>
  <c r="AT1520" i="6"/>
  <c r="AT1519" i="6"/>
  <c r="AT1518" i="6"/>
  <c r="AT1517" i="6"/>
  <c r="AT1516" i="6"/>
  <c r="AT1515" i="6"/>
  <c r="AT1514" i="6"/>
  <c r="AT1513" i="6"/>
  <c r="AT1512" i="6"/>
  <c r="AT1511" i="6"/>
  <c r="AT1510" i="6"/>
  <c r="AT1509" i="6"/>
  <c r="AT1508" i="6"/>
  <c r="AT1507" i="6"/>
  <c r="AT1506" i="6"/>
  <c r="AT1505" i="6"/>
  <c r="AT1504" i="6"/>
  <c r="AT1503" i="6"/>
  <c r="AT1502" i="6"/>
  <c r="AT1501" i="6"/>
  <c r="AT1500" i="6"/>
  <c r="AT1499" i="6"/>
  <c r="AT1498" i="6"/>
  <c r="AT1497" i="6"/>
  <c r="AT1496" i="6"/>
  <c r="AT1495" i="6"/>
  <c r="AT1494" i="6"/>
  <c r="AT1493" i="6"/>
  <c r="AT1492" i="6"/>
  <c r="AT1491" i="6"/>
  <c r="AT1490" i="6"/>
  <c r="AT1489" i="6"/>
  <c r="AT1488" i="6"/>
  <c r="AT1487" i="6"/>
  <c r="AT1486" i="6"/>
  <c r="AT1485" i="6"/>
  <c r="AT1484" i="6"/>
  <c r="AT1483" i="6"/>
  <c r="AT1482" i="6"/>
  <c r="AT1481" i="6"/>
  <c r="AT1480" i="6"/>
  <c r="AT1479" i="6"/>
  <c r="AT1478" i="6"/>
  <c r="AT1477" i="6"/>
  <c r="AT1476" i="6"/>
  <c r="AT1475" i="6"/>
  <c r="AT1474" i="6"/>
  <c r="AT1473" i="6"/>
  <c r="AT1472" i="6"/>
  <c r="AT1471" i="6"/>
  <c r="AT1470" i="6"/>
  <c r="AT1469" i="6"/>
  <c r="AT1468" i="6"/>
  <c r="AT1467" i="6"/>
  <c r="AT1466" i="6"/>
  <c r="AT1465" i="6"/>
  <c r="AT1464" i="6"/>
  <c r="AT1463" i="6"/>
  <c r="AT1462" i="6"/>
  <c r="AT1461" i="6"/>
  <c r="AT1460" i="6"/>
  <c r="AT1459" i="6"/>
  <c r="AT1458" i="6"/>
  <c r="AT1457" i="6"/>
  <c r="AT1456" i="6"/>
  <c r="AT1455" i="6"/>
  <c r="AT1454" i="6"/>
  <c r="AT1453" i="6"/>
  <c r="AT1452" i="6"/>
  <c r="AT1451" i="6"/>
  <c r="AT1450" i="6"/>
  <c r="AT1449" i="6"/>
  <c r="AT1448" i="6"/>
  <c r="AT1447" i="6"/>
  <c r="AT1446" i="6"/>
  <c r="AT1445" i="6"/>
  <c r="AT1444" i="6"/>
  <c r="AT1443" i="6"/>
  <c r="AT1442" i="6"/>
  <c r="AT1441" i="6"/>
  <c r="AT1440" i="6"/>
  <c r="AT1439" i="6"/>
  <c r="AT1438" i="6"/>
  <c r="AT1437" i="6"/>
  <c r="AT1436" i="6"/>
  <c r="AT1435" i="6"/>
  <c r="AT1434" i="6"/>
  <c r="AT1433" i="6"/>
  <c r="AT1432" i="6"/>
  <c r="AT1431" i="6"/>
  <c r="AT1430" i="6"/>
  <c r="AT1429" i="6"/>
  <c r="AT1428" i="6"/>
  <c r="AT1427" i="6"/>
  <c r="AT1426" i="6"/>
  <c r="AT1425" i="6"/>
  <c r="AT1424" i="6"/>
  <c r="AT1423" i="6"/>
  <c r="AT1422" i="6"/>
  <c r="AT1421" i="6"/>
  <c r="AT1420" i="6"/>
  <c r="AT1419" i="6"/>
  <c r="AT1418" i="6"/>
  <c r="AT1417" i="6"/>
  <c r="AT1416" i="6"/>
  <c r="AT1415" i="6"/>
  <c r="AT1414" i="6"/>
  <c r="AT1413" i="6"/>
  <c r="AT1412" i="6"/>
  <c r="AT1411" i="6"/>
  <c r="AT1410" i="6"/>
  <c r="AT1409" i="6"/>
  <c r="AT1408" i="6"/>
  <c r="AT1407" i="6"/>
  <c r="AT1406" i="6"/>
  <c r="AT1405" i="6"/>
  <c r="AT1404" i="6"/>
  <c r="AT1403" i="6"/>
  <c r="AT1402" i="6"/>
  <c r="AT1401" i="6"/>
  <c r="AT1400" i="6"/>
  <c r="AT1399" i="6"/>
  <c r="AT1398" i="6"/>
  <c r="AT1397" i="6"/>
  <c r="AT1396" i="6"/>
  <c r="AT1395" i="6"/>
  <c r="AT1394" i="6"/>
  <c r="AT1393" i="6"/>
  <c r="AT1392" i="6"/>
  <c r="AT1391" i="6"/>
  <c r="AT1390" i="6"/>
  <c r="AT1389" i="6"/>
  <c r="AT1388" i="6"/>
  <c r="AT1387" i="6"/>
  <c r="AT1386" i="6"/>
  <c r="AT1385" i="6"/>
  <c r="AT1384" i="6"/>
  <c r="AT1383" i="6"/>
  <c r="AT1382" i="6"/>
  <c r="AT1381" i="6"/>
  <c r="AT1380" i="6"/>
  <c r="AT1379" i="6"/>
  <c r="AT1378" i="6"/>
  <c r="AT1377" i="6"/>
  <c r="AT1376" i="6"/>
  <c r="AT1375" i="6"/>
  <c r="AT1374" i="6"/>
  <c r="AT1373" i="6"/>
  <c r="AT1372" i="6"/>
  <c r="AT1371" i="6"/>
  <c r="AT1370" i="6"/>
  <c r="AT1369" i="6"/>
  <c r="AT1368" i="6"/>
  <c r="AT1367" i="6"/>
  <c r="AT1366" i="6"/>
  <c r="AT1365" i="6"/>
  <c r="AT1364" i="6"/>
  <c r="AT1363" i="6"/>
  <c r="AT1362" i="6"/>
  <c r="AT1361" i="6"/>
  <c r="AT1360" i="6"/>
  <c r="AT1359" i="6"/>
  <c r="AT1358" i="6"/>
  <c r="AT1357" i="6"/>
  <c r="AT1356" i="6"/>
  <c r="AT1355" i="6"/>
  <c r="AT1354" i="6"/>
  <c r="AT1353" i="6"/>
  <c r="AT1352" i="6"/>
  <c r="AT1351" i="6"/>
  <c r="AT1350" i="6"/>
  <c r="AT1349" i="6"/>
  <c r="AT1348" i="6"/>
  <c r="AT1347" i="6"/>
  <c r="AT1346" i="6"/>
  <c r="AT1345" i="6"/>
  <c r="AT1344" i="6"/>
  <c r="AT1343" i="6"/>
  <c r="AT1342" i="6"/>
  <c r="AT1341" i="6"/>
  <c r="AT1340" i="6"/>
  <c r="AT1339" i="6"/>
  <c r="AT1338" i="6"/>
  <c r="AT1337" i="6"/>
  <c r="AT1336" i="6"/>
  <c r="AT1335" i="6"/>
  <c r="AT1334" i="6"/>
  <c r="AT1333" i="6"/>
  <c r="AT1332" i="6"/>
  <c r="AT1331" i="6"/>
  <c r="AT1330" i="6"/>
  <c r="AT1329" i="6"/>
  <c r="AT1328" i="6"/>
  <c r="AT1327" i="6"/>
  <c r="AT1326" i="6"/>
  <c r="AT1325" i="6"/>
  <c r="AT1324" i="6"/>
  <c r="AT1323" i="6"/>
  <c r="AT1322" i="6"/>
  <c r="AT1321" i="6"/>
  <c r="AT1320" i="6"/>
  <c r="AT1319" i="6"/>
  <c r="AT1318" i="6"/>
  <c r="AT1317" i="6"/>
  <c r="AT1316" i="6"/>
  <c r="AT1315" i="6"/>
  <c r="AT1314" i="6"/>
  <c r="AT1313" i="6"/>
  <c r="AT1312" i="6"/>
  <c r="AT1311" i="6"/>
  <c r="AT1310" i="6"/>
  <c r="AT1309" i="6"/>
  <c r="AT1308" i="6"/>
  <c r="AT1307" i="6"/>
  <c r="AT1306" i="6"/>
  <c r="AT1305" i="6"/>
  <c r="AT1304" i="6"/>
  <c r="AT1303" i="6"/>
  <c r="AT1302" i="6"/>
  <c r="AT1301" i="6"/>
  <c r="AT1300" i="6"/>
  <c r="AT1299" i="6"/>
  <c r="AT1298" i="6"/>
  <c r="AT1297" i="6"/>
  <c r="AT1296" i="6"/>
  <c r="AT1295" i="6"/>
  <c r="AT1294" i="6"/>
  <c r="AT1293" i="6"/>
  <c r="AT1292" i="6"/>
  <c r="AT1291" i="6"/>
  <c r="AT1290" i="6"/>
  <c r="AT1289" i="6"/>
  <c r="AT1288" i="6"/>
  <c r="AT1287" i="6"/>
  <c r="AT1286" i="6"/>
  <c r="AT1285" i="6"/>
  <c r="AT1284" i="6"/>
  <c r="AT1283" i="6"/>
  <c r="AT1282" i="6"/>
  <c r="AT1281" i="6"/>
  <c r="AT1280" i="6"/>
  <c r="AT1279" i="6"/>
  <c r="AT1278" i="6"/>
  <c r="AT1277" i="6"/>
  <c r="AT1276" i="6"/>
  <c r="AT1275" i="6"/>
  <c r="AT1274" i="6"/>
  <c r="AT1273" i="6"/>
  <c r="AT1272" i="6"/>
  <c r="AT1271" i="6"/>
  <c r="AT1270" i="6"/>
  <c r="AT1269" i="6"/>
  <c r="AT1268" i="6"/>
  <c r="AT1267" i="6"/>
  <c r="AT1266" i="6"/>
  <c r="AT1265" i="6"/>
  <c r="AT1264" i="6"/>
  <c r="AT1263" i="6"/>
  <c r="AT1262" i="6"/>
  <c r="AT1261" i="6"/>
  <c r="AT1260" i="6"/>
  <c r="AT1259" i="6"/>
  <c r="AT1258" i="6"/>
  <c r="AT1257" i="6"/>
  <c r="AT1256" i="6"/>
  <c r="AT1255" i="6"/>
  <c r="AT1254" i="6"/>
  <c r="AT1253" i="6"/>
  <c r="AT1252" i="6"/>
  <c r="AT1251" i="6"/>
  <c r="AT1250" i="6"/>
  <c r="AT1249" i="6"/>
  <c r="AT1248" i="6"/>
  <c r="AT1247" i="6"/>
  <c r="AT1246" i="6"/>
  <c r="AT1245" i="6"/>
  <c r="AT1244" i="6"/>
  <c r="AT1243" i="6"/>
  <c r="AT1242" i="6"/>
  <c r="AT1241" i="6"/>
  <c r="AT1240" i="6"/>
  <c r="AT1239" i="6"/>
  <c r="AT1238" i="6"/>
  <c r="AT1237" i="6"/>
  <c r="AS1237" i="6"/>
  <c r="AR1237" i="6"/>
  <c r="AQ1237" i="6"/>
  <c r="AP1237" i="6"/>
  <c r="AO1237" i="6"/>
  <c r="AN1237" i="6"/>
  <c r="AM1237" i="6"/>
  <c r="AL1237" i="6"/>
  <c r="AT1236" i="6"/>
  <c r="AS1236" i="6"/>
  <c r="AR1236" i="6"/>
  <c r="AQ1236" i="6"/>
  <c r="AP1236" i="6"/>
  <c r="AO1236" i="6"/>
  <c r="AN1236" i="6"/>
  <c r="AM1236" i="6"/>
  <c r="AL1236" i="6"/>
  <c r="AT1235" i="6"/>
  <c r="AS1235" i="6"/>
  <c r="AR1235" i="6"/>
  <c r="AQ1235" i="6"/>
  <c r="AP1235" i="6"/>
  <c r="AO1235" i="6"/>
  <c r="AN1235" i="6"/>
  <c r="AM1235" i="6"/>
  <c r="AL1235" i="6"/>
  <c r="AT1234" i="6"/>
  <c r="AS1234" i="6"/>
  <c r="AR1234" i="6"/>
  <c r="AQ1234" i="6"/>
  <c r="AP1234" i="6"/>
  <c r="AO1234" i="6"/>
  <c r="AN1234" i="6"/>
  <c r="AM1234" i="6"/>
  <c r="AL1234" i="6"/>
  <c r="AT1233" i="6"/>
  <c r="AS1233" i="6"/>
  <c r="AR1233" i="6"/>
  <c r="AQ1233" i="6"/>
  <c r="AP1233" i="6"/>
  <c r="AO1233" i="6"/>
  <c r="AN1233" i="6"/>
  <c r="AM1233" i="6"/>
  <c r="AL1233" i="6"/>
  <c r="AT1232" i="6"/>
  <c r="AS1232" i="6"/>
  <c r="AR1232" i="6"/>
  <c r="AQ1232" i="6"/>
  <c r="AP1232" i="6"/>
  <c r="AO1232" i="6"/>
  <c r="AN1232" i="6"/>
  <c r="AM1232" i="6"/>
  <c r="AL1232" i="6"/>
  <c r="AT1231" i="6"/>
  <c r="AS1231" i="6"/>
  <c r="AR1231" i="6"/>
  <c r="AQ1231" i="6"/>
  <c r="AP1231" i="6"/>
  <c r="AO1231" i="6"/>
  <c r="AN1231" i="6"/>
  <c r="AM1231" i="6"/>
  <c r="AL1231" i="6"/>
  <c r="AT1230" i="6"/>
  <c r="AS1230" i="6"/>
  <c r="AR1230" i="6"/>
  <c r="AQ1230" i="6"/>
  <c r="AP1230" i="6"/>
  <c r="AO1230" i="6"/>
  <c r="AN1230" i="6"/>
  <c r="AM1230" i="6"/>
  <c r="AL1230" i="6"/>
  <c r="AT1229" i="6"/>
  <c r="AS1229" i="6"/>
  <c r="AR1229" i="6"/>
  <c r="AQ1229" i="6"/>
  <c r="AP1229" i="6"/>
  <c r="AO1229" i="6"/>
  <c r="AN1229" i="6"/>
  <c r="AM1229" i="6"/>
  <c r="AL1229" i="6"/>
  <c r="AT1228" i="6"/>
  <c r="AS1228" i="6"/>
  <c r="AR1228" i="6"/>
  <c r="AQ1228" i="6"/>
  <c r="AP1228" i="6"/>
  <c r="AO1228" i="6"/>
  <c r="AN1228" i="6"/>
  <c r="AM1228" i="6"/>
  <c r="AL1228" i="6"/>
  <c r="AT1227" i="6"/>
  <c r="AS1227" i="6"/>
  <c r="AR1227" i="6"/>
  <c r="AQ1227" i="6"/>
  <c r="AP1227" i="6"/>
  <c r="AO1227" i="6"/>
  <c r="AN1227" i="6"/>
  <c r="AM1227" i="6"/>
  <c r="AL1227" i="6"/>
  <c r="AT1226" i="6"/>
  <c r="AS1226" i="6"/>
  <c r="AR1226" i="6"/>
  <c r="AQ1226" i="6"/>
  <c r="AP1226" i="6"/>
  <c r="AO1226" i="6"/>
  <c r="AN1226" i="6"/>
  <c r="AM1226" i="6"/>
  <c r="AL1226" i="6"/>
  <c r="AT1225" i="6"/>
  <c r="AS1225" i="6"/>
  <c r="AR1225" i="6"/>
  <c r="AQ1225" i="6"/>
  <c r="AP1225" i="6"/>
  <c r="AO1225" i="6"/>
  <c r="AN1225" i="6"/>
  <c r="AM1225" i="6"/>
  <c r="AL1225" i="6"/>
  <c r="AT1224" i="6"/>
  <c r="AS1224" i="6"/>
  <c r="AR1224" i="6"/>
  <c r="AQ1224" i="6"/>
  <c r="AP1224" i="6"/>
  <c r="AO1224" i="6"/>
  <c r="AN1224" i="6"/>
  <c r="AM1224" i="6"/>
  <c r="AL1224" i="6"/>
  <c r="AT1223" i="6"/>
  <c r="AS1223" i="6"/>
  <c r="AR1223" i="6"/>
  <c r="AQ1223" i="6"/>
  <c r="AP1223" i="6"/>
  <c r="AO1223" i="6"/>
  <c r="AN1223" i="6"/>
  <c r="AM1223" i="6"/>
  <c r="AL1223" i="6"/>
  <c r="AT1222" i="6"/>
  <c r="AS1222" i="6"/>
  <c r="AR1222" i="6"/>
  <c r="AQ1222" i="6"/>
  <c r="AP1222" i="6"/>
  <c r="AO1222" i="6"/>
  <c r="AN1222" i="6"/>
  <c r="AM1222" i="6"/>
  <c r="AL1222" i="6"/>
  <c r="AT1221" i="6"/>
  <c r="AS1221" i="6"/>
  <c r="AR1221" i="6"/>
  <c r="AQ1221" i="6"/>
  <c r="AP1221" i="6"/>
  <c r="AO1221" i="6"/>
  <c r="AN1221" i="6"/>
  <c r="AM1221" i="6"/>
  <c r="AL1221" i="6"/>
  <c r="AT1220" i="6"/>
  <c r="AS1220" i="6"/>
  <c r="AR1220" i="6"/>
  <c r="AQ1220" i="6"/>
  <c r="AP1220" i="6"/>
  <c r="AO1220" i="6"/>
  <c r="AN1220" i="6"/>
  <c r="AM1220" i="6"/>
  <c r="AL1220" i="6"/>
  <c r="AT1219" i="6"/>
  <c r="AS1219" i="6"/>
  <c r="AR1219" i="6"/>
  <c r="AQ1219" i="6"/>
  <c r="AP1219" i="6"/>
  <c r="AO1219" i="6"/>
  <c r="AN1219" i="6"/>
  <c r="AM1219" i="6"/>
  <c r="AL1219" i="6"/>
  <c r="AT1218" i="6"/>
  <c r="AS1218" i="6"/>
  <c r="AR1218" i="6"/>
  <c r="AQ1218" i="6"/>
  <c r="AP1218" i="6"/>
  <c r="AO1218" i="6"/>
  <c r="AN1218" i="6"/>
  <c r="AM1218" i="6"/>
  <c r="AL1218" i="6"/>
  <c r="AT1217" i="6"/>
  <c r="AS1217" i="6"/>
  <c r="AR1217" i="6"/>
  <c r="AQ1217" i="6"/>
  <c r="AP1217" i="6"/>
  <c r="AO1217" i="6"/>
  <c r="AN1217" i="6"/>
  <c r="AM1217" i="6"/>
  <c r="AL1217" i="6"/>
  <c r="AT1216" i="6"/>
  <c r="AS1216" i="6"/>
  <c r="AR1216" i="6"/>
  <c r="AQ1216" i="6"/>
  <c r="AP1216" i="6"/>
  <c r="AO1216" i="6"/>
  <c r="AN1216" i="6"/>
  <c r="AM1216" i="6"/>
  <c r="AL1216" i="6"/>
  <c r="AT1215" i="6"/>
  <c r="AS1215" i="6"/>
  <c r="AR1215" i="6"/>
  <c r="AQ1215" i="6"/>
  <c r="AP1215" i="6"/>
  <c r="AO1215" i="6"/>
  <c r="AN1215" i="6"/>
  <c r="AM1215" i="6"/>
  <c r="AL1215" i="6"/>
  <c r="AT1214" i="6"/>
  <c r="AS1214" i="6"/>
  <c r="AR1214" i="6"/>
  <c r="AQ1214" i="6"/>
  <c r="AP1214" i="6"/>
  <c r="AO1214" i="6"/>
  <c r="AN1214" i="6"/>
  <c r="AM1214" i="6"/>
  <c r="AL1214" i="6"/>
  <c r="AT1213" i="6"/>
  <c r="AS1213" i="6"/>
  <c r="AR1213" i="6"/>
  <c r="AQ1213" i="6"/>
  <c r="AP1213" i="6"/>
  <c r="AO1213" i="6"/>
  <c r="AN1213" i="6"/>
  <c r="AM1213" i="6"/>
  <c r="AL1213" i="6"/>
  <c r="AT1212" i="6"/>
  <c r="AS1212" i="6"/>
  <c r="AR1212" i="6"/>
  <c r="AQ1212" i="6"/>
  <c r="AP1212" i="6"/>
  <c r="AO1212" i="6"/>
  <c r="AN1212" i="6"/>
  <c r="AM1212" i="6"/>
  <c r="AL1212" i="6"/>
  <c r="AT1211" i="6"/>
  <c r="AS1211" i="6"/>
  <c r="AR1211" i="6"/>
  <c r="AQ1211" i="6"/>
  <c r="AP1211" i="6"/>
  <c r="AO1211" i="6"/>
  <c r="AN1211" i="6"/>
  <c r="AM1211" i="6"/>
  <c r="AL1211" i="6"/>
  <c r="AT1210" i="6"/>
  <c r="AS1210" i="6"/>
  <c r="AR1210" i="6"/>
  <c r="AQ1210" i="6"/>
  <c r="AP1210" i="6"/>
  <c r="AO1210" i="6"/>
  <c r="AN1210" i="6"/>
  <c r="AM1210" i="6"/>
  <c r="AL1210" i="6"/>
  <c r="AT1209" i="6"/>
  <c r="AS1209" i="6"/>
  <c r="AR1209" i="6"/>
  <c r="AQ1209" i="6"/>
  <c r="AP1209" i="6"/>
  <c r="AO1209" i="6"/>
  <c r="AN1209" i="6"/>
  <c r="AM1209" i="6"/>
  <c r="AL1209" i="6"/>
  <c r="AT1208" i="6"/>
  <c r="AS1208" i="6"/>
  <c r="AR1208" i="6"/>
  <c r="AQ1208" i="6"/>
  <c r="AP1208" i="6"/>
  <c r="AO1208" i="6"/>
  <c r="AN1208" i="6"/>
  <c r="AM1208" i="6"/>
  <c r="AL1208" i="6"/>
  <c r="AT1207" i="6"/>
  <c r="AS1207" i="6"/>
  <c r="AR1207" i="6"/>
  <c r="AQ1207" i="6"/>
  <c r="AP1207" i="6"/>
  <c r="AO1207" i="6"/>
  <c r="AN1207" i="6"/>
  <c r="AM1207" i="6"/>
  <c r="AL1207" i="6"/>
  <c r="AT1206" i="6"/>
  <c r="AS1206" i="6"/>
  <c r="AR1206" i="6"/>
  <c r="AQ1206" i="6"/>
  <c r="AP1206" i="6"/>
  <c r="AO1206" i="6"/>
  <c r="AN1206" i="6"/>
  <c r="AM1206" i="6"/>
  <c r="AL1206" i="6"/>
  <c r="AT1205" i="6"/>
  <c r="AS1205" i="6"/>
  <c r="AR1205" i="6"/>
  <c r="AQ1205" i="6"/>
  <c r="AP1205" i="6"/>
  <c r="AO1205" i="6"/>
  <c r="AN1205" i="6"/>
  <c r="AM1205" i="6"/>
  <c r="AL1205" i="6"/>
  <c r="AT1204" i="6"/>
  <c r="AS1204" i="6"/>
  <c r="AR1204" i="6"/>
  <c r="AQ1204" i="6"/>
  <c r="AP1204" i="6"/>
  <c r="AO1204" i="6"/>
  <c r="AN1204" i="6"/>
  <c r="AM1204" i="6"/>
  <c r="AL1204" i="6"/>
  <c r="AT1203" i="6"/>
  <c r="AS1203" i="6"/>
  <c r="AR1203" i="6"/>
  <c r="AQ1203" i="6"/>
  <c r="AP1203" i="6"/>
  <c r="AO1203" i="6"/>
  <c r="AN1203" i="6"/>
  <c r="AM1203" i="6"/>
  <c r="AL1203" i="6"/>
  <c r="AT1202" i="6"/>
  <c r="AS1202" i="6"/>
  <c r="AR1202" i="6"/>
  <c r="AQ1202" i="6"/>
  <c r="AP1202" i="6"/>
  <c r="AO1202" i="6"/>
  <c r="AN1202" i="6"/>
  <c r="AM1202" i="6"/>
  <c r="AL1202" i="6"/>
  <c r="AT1201" i="6"/>
  <c r="AS1201" i="6"/>
  <c r="AR1201" i="6"/>
  <c r="AQ1201" i="6"/>
  <c r="AP1201" i="6"/>
  <c r="AO1201" i="6"/>
  <c r="AN1201" i="6"/>
  <c r="AM1201" i="6"/>
  <c r="AL1201" i="6"/>
  <c r="AT1200" i="6"/>
  <c r="AS1200" i="6"/>
  <c r="AR1200" i="6"/>
  <c r="AQ1200" i="6"/>
  <c r="AP1200" i="6"/>
  <c r="AO1200" i="6"/>
  <c r="AN1200" i="6"/>
  <c r="AM1200" i="6"/>
  <c r="AL1200" i="6"/>
  <c r="AT1199" i="6"/>
  <c r="AS1199" i="6"/>
  <c r="AR1199" i="6"/>
  <c r="AQ1199" i="6"/>
  <c r="AP1199" i="6"/>
  <c r="AO1199" i="6"/>
  <c r="AN1199" i="6"/>
  <c r="AM1199" i="6"/>
  <c r="AL1199" i="6"/>
  <c r="AT1198" i="6"/>
  <c r="AS1198" i="6"/>
  <c r="AR1198" i="6"/>
  <c r="AQ1198" i="6"/>
  <c r="AP1198" i="6"/>
  <c r="AO1198" i="6"/>
  <c r="AN1198" i="6"/>
  <c r="AM1198" i="6"/>
  <c r="AL1198" i="6"/>
  <c r="AT1197" i="6"/>
  <c r="AS1197" i="6"/>
  <c r="AR1197" i="6"/>
  <c r="AQ1197" i="6"/>
  <c r="AP1197" i="6"/>
  <c r="AO1197" i="6"/>
  <c r="AN1197" i="6"/>
  <c r="AM1197" i="6"/>
  <c r="AL1197" i="6"/>
  <c r="AT1196" i="6"/>
  <c r="AS1196" i="6"/>
  <c r="AR1196" i="6"/>
  <c r="AQ1196" i="6"/>
  <c r="AP1196" i="6"/>
  <c r="AO1196" i="6"/>
  <c r="AN1196" i="6"/>
  <c r="AM1196" i="6"/>
  <c r="AL1196" i="6"/>
  <c r="AT1195" i="6"/>
  <c r="AS1195" i="6"/>
  <c r="AR1195" i="6"/>
  <c r="AQ1195" i="6"/>
  <c r="AP1195" i="6"/>
  <c r="AO1195" i="6"/>
  <c r="AN1195" i="6"/>
  <c r="AM1195" i="6"/>
  <c r="AL1195" i="6"/>
  <c r="AT1194" i="6"/>
  <c r="AS1194" i="6"/>
  <c r="AR1194" i="6"/>
  <c r="AQ1194" i="6"/>
  <c r="AP1194" i="6"/>
  <c r="AO1194" i="6"/>
  <c r="AN1194" i="6"/>
  <c r="AM1194" i="6"/>
  <c r="AL1194" i="6"/>
  <c r="AT1193" i="6"/>
  <c r="AS1193" i="6"/>
  <c r="AR1193" i="6"/>
  <c r="AQ1193" i="6"/>
  <c r="AP1193" i="6"/>
  <c r="AO1193" i="6"/>
  <c r="AN1193" i="6"/>
  <c r="AM1193" i="6"/>
  <c r="AL1193" i="6"/>
  <c r="AT1192" i="6"/>
  <c r="AS1192" i="6"/>
  <c r="AR1192" i="6"/>
  <c r="AQ1192" i="6"/>
  <c r="AP1192" i="6"/>
  <c r="AO1192" i="6"/>
  <c r="AN1192" i="6"/>
  <c r="AM1192" i="6"/>
  <c r="AL1192" i="6"/>
  <c r="AT1191" i="6"/>
  <c r="AS1191" i="6"/>
  <c r="AR1191" i="6"/>
  <c r="AQ1191" i="6"/>
  <c r="AP1191" i="6"/>
  <c r="AO1191" i="6"/>
  <c r="AN1191" i="6"/>
  <c r="AM1191" i="6"/>
  <c r="AL1191" i="6"/>
  <c r="AT1190" i="6"/>
  <c r="AS1190" i="6"/>
  <c r="AR1190" i="6"/>
  <c r="AQ1190" i="6"/>
  <c r="AP1190" i="6"/>
  <c r="AO1190" i="6"/>
  <c r="AN1190" i="6"/>
  <c r="AM1190" i="6"/>
  <c r="AL1190" i="6"/>
  <c r="AT1189" i="6"/>
  <c r="AS1189" i="6"/>
  <c r="AR1189" i="6"/>
  <c r="AQ1189" i="6"/>
  <c r="AP1189" i="6"/>
  <c r="AO1189" i="6"/>
  <c r="AN1189" i="6"/>
  <c r="AM1189" i="6"/>
  <c r="AL1189" i="6"/>
  <c r="AT1188" i="6"/>
  <c r="AS1188" i="6"/>
  <c r="AR1188" i="6"/>
  <c r="AQ1188" i="6"/>
  <c r="AP1188" i="6"/>
  <c r="AO1188" i="6"/>
  <c r="AN1188" i="6"/>
  <c r="AM1188" i="6"/>
  <c r="AL1188" i="6"/>
  <c r="AT1187" i="6"/>
  <c r="AS1187" i="6"/>
  <c r="AR1187" i="6"/>
  <c r="AQ1187" i="6"/>
  <c r="AP1187" i="6"/>
  <c r="AO1187" i="6"/>
  <c r="AN1187" i="6"/>
  <c r="AM1187" i="6"/>
  <c r="AL1187" i="6"/>
  <c r="AT1186" i="6"/>
  <c r="AS1186" i="6"/>
  <c r="AR1186" i="6"/>
  <c r="AQ1186" i="6"/>
  <c r="AP1186" i="6"/>
  <c r="AO1186" i="6"/>
  <c r="AN1186" i="6"/>
  <c r="AM1186" i="6"/>
  <c r="AL1186" i="6"/>
  <c r="AT1185" i="6"/>
  <c r="AS1185" i="6"/>
  <c r="AR1185" i="6"/>
  <c r="AQ1185" i="6"/>
  <c r="AP1185" i="6"/>
  <c r="AO1185" i="6"/>
  <c r="AN1185" i="6"/>
  <c r="AM1185" i="6"/>
  <c r="AL1185" i="6"/>
  <c r="AT1184" i="6"/>
  <c r="AS1184" i="6"/>
  <c r="AR1184" i="6"/>
  <c r="AQ1184" i="6"/>
  <c r="AP1184" i="6"/>
  <c r="AO1184" i="6"/>
  <c r="AN1184" i="6"/>
  <c r="AM1184" i="6"/>
  <c r="AL1184" i="6"/>
  <c r="AT1183" i="6"/>
  <c r="AS1183" i="6"/>
  <c r="AR1183" i="6"/>
  <c r="AQ1183" i="6"/>
  <c r="AP1183" i="6"/>
  <c r="AO1183" i="6"/>
  <c r="AN1183" i="6"/>
  <c r="AM1183" i="6"/>
  <c r="AL1183" i="6"/>
  <c r="AT1182" i="6"/>
  <c r="AS1182" i="6"/>
  <c r="AR1182" i="6"/>
  <c r="AQ1182" i="6"/>
  <c r="AP1182" i="6"/>
  <c r="AO1182" i="6"/>
  <c r="AN1182" i="6"/>
  <c r="AM1182" i="6"/>
  <c r="AL1182" i="6"/>
  <c r="AT1181" i="6"/>
  <c r="AS1181" i="6"/>
  <c r="AR1181" i="6"/>
  <c r="AQ1181" i="6"/>
  <c r="AP1181" i="6"/>
  <c r="AO1181" i="6"/>
  <c r="AN1181" i="6"/>
  <c r="AM1181" i="6"/>
  <c r="AL1181" i="6"/>
  <c r="AT1180" i="6"/>
  <c r="AS1180" i="6"/>
  <c r="AR1180" i="6"/>
  <c r="AQ1180" i="6"/>
  <c r="AP1180" i="6"/>
  <c r="AO1180" i="6"/>
  <c r="AN1180" i="6"/>
  <c r="AM1180" i="6"/>
  <c r="AL1180" i="6"/>
  <c r="AT1179" i="6"/>
  <c r="AS1179" i="6"/>
  <c r="AR1179" i="6"/>
  <c r="AQ1179" i="6"/>
  <c r="AP1179" i="6"/>
  <c r="AO1179" i="6"/>
  <c r="AN1179" i="6"/>
  <c r="AM1179" i="6"/>
  <c r="AL1179" i="6"/>
  <c r="AT1178" i="6"/>
  <c r="AS1178" i="6"/>
  <c r="AR1178" i="6"/>
  <c r="AQ1178" i="6"/>
  <c r="AP1178" i="6"/>
  <c r="AO1178" i="6"/>
  <c r="AN1178" i="6"/>
  <c r="AM1178" i="6"/>
  <c r="AL1178" i="6"/>
  <c r="AT1177" i="6"/>
  <c r="AS1177" i="6"/>
  <c r="AR1177" i="6"/>
  <c r="AQ1177" i="6"/>
  <c r="AP1177" i="6"/>
  <c r="AO1177" i="6"/>
  <c r="AN1177" i="6"/>
  <c r="AM1177" i="6"/>
  <c r="AL1177" i="6"/>
  <c r="AT1176" i="6"/>
  <c r="AS1176" i="6"/>
  <c r="AR1176" i="6"/>
  <c r="AQ1176" i="6"/>
  <c r="AP1176" i="6"/>
  <c r="AO1176" i="6"/>
  <c r="AN1176" i="6"/>
  <c r="AM1176" i="6"/>
  <c r="AL1176" i="6"/>
  <c r="AT1175" i="6"/>
  <c r="AS1175" i="6"/>
  <c r="AR1175" i="6"/>
  <c r="AQ1175" i="6"/>
  <c r="AP1175" i="6"/>
  <c r="AO1175" i="6"/>
  <c r="AN1175" i="6"/>
  <c r="AM1175" i="6"/>
  <c r="AL1175" i="6"/>
  <c r="AT1174" i="6"/>
  <c r="AS1174" i="6"/>
  <c r="AR1174" i="6"/>
  <c r="AQ1174" i="6"/>
  <c r="AP1174" i="6"/>
  <c r="AO1174" i="6"/>
  <c r="AN1174" i="6"/>
  <c r="AM1174" i="6"/>
  <c r="AL1174" i="6"/>
  <c r="AT1173" i="6"/>
  <c r="AS1173" i="6"/>
  <c r="AR1173" i="6"/>
  <c r="AQ1173" i="6"/>
  <c r="AP1173" i="6"/>
  <c r="AO1173" i="6"/>
  <c r="AN1173" i="6"/>
  <c r="AM1173" i="6"/>
  <c r="AL1173" i="6"/>
  <c r="AT1172" i="6"/>
  <c r="AS1172" i="6"/>
  <c r="AR1172" i="6"/>
  <c r="AQ1172" i="6"/>
  <c r="AP1172" i="6"/>
  <c r="AO1172" i="6"/>
  <c r="AN1172" i="6"/>
  <c r="AM1172" i="6"/>
  <c r="AL1172" i="6"/>
  <c r="AT1171" i="6"/>
  <c r="AS1171" i="6"/>
  <c r="AR1171" i="6"/>
  <c r="AQ1171" i="6"/>
  <c r="AP1171" i="6"/>
  <c r="AO1171" i="6"/>
  <c r="AN1171" i="6"/>
  <c r="AM1171" i="6"/>
  <c r="AL1171" i="6"/>
  <c r="AT1170" i="6"/>
  <c r="AS1170" i="6"/>
  <c r="AR1170" i="6"/>
  <c r="AQ1170" i="6"/>
  <c r="AP1170" i="6"/>
  <c r="AO1170" i="6"/>
  <c r="AN1170" i="6"/>
  <c r="AM1170" i="6"/>
  <c r="AL1170" i="6"/>
  <c r="AT1169" i="6"/>
  <c r="AS1169" i="6"/>
  <c r="AR1169" i="6"/>
  <c r="AQ1169" i="6"/>
  <c r="AP1169" i="6"/>
  <c r="AO1169" i="6"/>
  <c r="AN1169" i="6"/>
  <c r="AM1169" i="6"/>
  <c r="AL1169" i="6"/>
  <c r="AT1168" i="6"/>
  <c r="AS1168" i="6"/>
  <c r="AR1168" i="6"/>
  <c r="AQ1168" i="6"/>
  <c r="AP1168" i="6"/>
  <c r="AO1168" i="6"/>
  <c r="AN1168" i="6"/>
  <c r="AM1168" i="6"/>
  <c r="AL1168" i="6"/>
  <c r="AT1167" i="6"/>
  <c r="AS1167" i="6"/>
  <c r="AR1167" i="6"/>
  <c r="AQ1167" i="6"/>
  <c r="AP1167" i="6"/>
  <c r="AO1167" i="6"/>
  <c r="AN1167" i="6"/>
  <c r="AM1167" i="6"/>
  <c r="AL1167" i="6"/>
  <c r="AT1166" i="6"/>
  <c r="AS1166" i="6"/>
  <c r="AR1166" i="6"/>
  <c r="AQ1166" i="6"/>
  <c r="AP1166" i="6"/>
  <c r="AO1166" i="6"/>
  <c r="AN1166" i="6"/>
  <c r="AM1166" i="6"/>
  <c r="AL1166" i="6"/>
  <c r="AT1165" i="6"/>
  <c r="AS1165" i="6"/>
  <c r="AR1165" i="6"/>
  <c r="AQ1165" i="6"/>
  <c r="AP1165" i="6"/>
  <c r="AO1165" i="6"/>
  <c r="AN1165" i="6"/>
  <c r="AM1165" i="6"/>
  <c r="AL1165" i="6"/>
  <c r="AT1164" i="6"/>
  <c r="AS1164" i="6"/>
  <c r="AR1164" i="6"/>
  <c r="AQ1164" i="6"/>
  <c r="AP1164" i="6"/>
  <c r="AO1164" i="6"/>
  <c r="AN1164" i="6"/>
  <c r="AM1164" i="6"/>
  <c r="AL1164" i="6"/>
  <c r="AT1163" i="6"/>
  <c r="AS1163" i="6"/>
  <c r="AR1163" i="6"/>
  <c r="AQ1163" i="6"/>
  <c r="AP1163" i="6"/>
  <c r="AO1163" i="6"/>
  <c r="AN1163" i="6"/>
  <c r="AM1163" i="6"/>
  <c r="AL1163" i="6"/>
  <c r="AT1162" i="6"/>
  <c r="AS1162" i="6"/>
  <c r="AR1162" i="6"/>
  <c r="AQ1162" i="6"/>
  <c r="AP1162" i="6"/>
  <c r="AO1162" i="6"/>
  <c r="AN1162" i="6"/>
  <c r="AM1162" i="6"/>
  <c r="AL1162" i="6"/>
  <c r="AT1161" i="6"/>
  <c r="AS1161" i="6"/>
  <c r="AR1161" i="6"/>
  <c r="AQ1161" i="6"/>
  <c r="AP1161" i="6"/>
  <c r="AO1161" i="6"/>
  <c r="AN1161" i="6"/>
  <c r="AM1161" i="6"/>
  <c r="AL1161" i="6"/>
  <c r="AT1158" i="6"/>
  <c r="AS1158" i="6"/>
  <c r="AR1158" i="6"/>
  <c r="AQ1158" i="6"/>
  <c r="AP1158" i="6"/>
  <c r="AO1158" i="6"/>
  <c r="AN1158" i="6"/>
  <c r="AM1158" i="6"/>
  <c r="AL1158" i="6"/>
  <c r="AT1154" i="6"/>
  <c r="AS1154" i="6"/>
  <c r="AR1154" i="6"/>
  <c r="AQ1154" i="6"/>
  <c r="AP1154" i="6"/>
  <c r="AO1154" i="6"/>
  <c r="AN1154" i="6"/>
  <c r="AM1154" i="6"/>
  <c r="AL1154" i="6"/>
  <c r="AT1150" i="6"/>
  <c r="AS1150" i="6"/>
  <c r="AR1150" i="6"/>
  <c r="AQ1150" i="6"/>
  <c r="AP1150" i="6"/>
  <c r="AO1150" i="6"/>
  <c r="AN1150" i="6"/>
  <c r="AM1150" i="6"/>
  <c r="AL1150" i="6"/>
  <c r="AT1146" i="6"/>
  <c r="AS1146" i="6"/>
  <c r="AR1146" i="6"/>
  <c r="AQ1146" i="6"/>
  <c r="AP1146" i="6"/>
  <c r="AO1146" i="6"/>
  <c r="AN1146" i="6"/>
  <c r="AM1146" i="6"/>
  <c r="AL1146" i="6"/>
  <c r="AT1142" i="6"/>
  <c r="AS1142" i="6"/>
  <c r="AR1142" i="6"/>
  <c r="AQ1142" i="6"/>
  <c r="AP1142" i="6"/>
  <c r="AO1142" i="6"/>
  <c r="AN1142" i="6"/>
  <c r="AM1142" i="6"/>
  <c r="AL1142" i="6"/>
  <c r="AT1138" i="6"/>
  <c r="AS1138" i="6"/>
  <c r="AR1138" i="6"/>
  <c r="AQ1138" i="6"/>
  <c r="AP1138" i="6"/>
  <c r="AO1138" i="6"/>
  <c r="AN1138" i="6"/>
  <c r="AM1138" i="6"/>
  <c r="AL1138" i="6"/>
  <c r="AT1134" i="6"/>
  <c r="AS1134" i="6"/>
  <c r="AR1134" i="6"/>
  <c r="AQ1134" i="6"/>
  <c r="AP1134" i="6"/>
  <c r="AO1134" i="6"/>
  <c r="AN1134" i="6"/>
  <c r="AM1134" i="6"/>
  <c r="AL1134" i="6"/>
  <c r="AT1130" i="6"/>
  <c r="AS1130" i="6"/>
  <c r="AR1130" i="6"/>
  <c r="AQ1130" i="6"/>
  <c r="AP1130" i="6"/>
  <c r="AO1130" i="6"/>
  <c r="AN1130" i="6"/>
  <c r="AM1130" i="6"/>
  <c r="AL1130" i="6"/>
  <c r="AT1126" i="6"/>
  <c r="AS1126" i="6"/>
  <c r="AR1126" i="6"/>
  <c r="AQ1126" i="6"/>
  <c r="AP1126" i="6"/>
  <c r="AO1126" i="6"/>
  <c r="AN1126" i="6"/>
  <c r="AM1126" i="6"/>
  <c r="AL1126" i="6"/>
  <c r="AT1122" i="6"/>
  <c r="AS1122" i="6"/>
  <c r="AR1122" i="6"/>
  <c r="AQ1122" i="6"/>
  <c r="AP1122" i="6"/>
  <c r="AO1122" i="6"/>
  <c r="AN1122" i="6"/>
  <c r="AM1122" i="6"/>
  <c r="AL1122" i="6"/>
  <c r="AT1118" i="6"/>
  <c r="AS1118" i="6"/>
  <c r="AR1118" i="6"/>
  <c r="AQ1118" i="6"/>
  <c r="AP1118" i="6"/>
  <c r="AO1118" i="6"/>
  <c r="AN1118" i="6"/>
  <c r="AM1118" i="6"/>
  <c r="AL1118" i="6"/>
  <c r="AT1114" i="6"/>
  <c r="AS1114" i="6"/>
  <c r="AR1114" i="6"/>
  <c r="AQ1114" i="6"/>
  <c r="AP1114" i="6"/>
  <c r="AO1114" i="6"/>
  <c r="AN1114" i="6"/>
  <c r="AM1114" i="6"/>
  <c r="AL1114" i="6"/>
  <c r="AT1110" i="6"/>
  <c r="AS1110" i="6"/>
  <c r="AR1110" i="6"/>
  <c r="AQ1110" i="6"/>
  <c r="AP1110" i="6"/>
  <c r="AO1110" i="6"/>
  <c r="AN1110" i="6"/>
  <c r="AM1110" i="6"/>
  <c r="AL1110" i="6"/>
  <c r="AT1106" i="6"/>
  <c r="AS1106" i="6"/>
  <c r="AR1106" i="6"/>
  <c r="AQ1106" i="6"/>
  <c r="AP1106" i="6"/>
  <c r="AO1106" i="6"/>
  <c r="AN1106" i="6"/>
  <c r="AM1106" i="6"/>
  <c r="AL1106" i="6"/>
  <c r="AT1102" i="6"/>
  <c r="AS1102" i="6"/>
  <c r="AR1102" i="6"/>
  <c r="AQ1102" i="6"/>
  <c r="AP1102" i="6"/>
  <c r="AO1102" i="6"/>
  <c r="AN1102" i="6"/>
  <c r="AM1102" i="6"/>
  <c r="AL1102" i="6"/>
  <c r="AT1098" i="6"/>
  <c r="AS1098" i="6"/>
  <c r="AR1098" i="6"/>
  <c r="AQ1098" i="6"/>
  <c r="AP1098" i="6"/>
  <c r="AO1098" i="6"/>
  <c r="AN1098" i="6"/>
  <c r="AM1098" i="6"/>
  <c r="AL1098" i="6"/>
  <c r="AT1094" i="6"/>
  <c r="AS1094" i="6"/>
  <c r="AR1094" i="6"/>
  <c r="AQ1094" i="6"/>
  <c r="AP1094" i="6"/>
  <c r="AO1094" i="6"/>
  <c r="AN1094" i="6"/>
  <c r="AM1094" i="6"/>
  <c r="AL1094" i="6"/>
  <c r="AS1160" i="6"/>
  <c r="AR1160" i="6"/>
  <c r="AQ1160" i="6"/>
  <c r="AP1160" i="6"/>
  <c r="AO1160" i="6"/>
  <c r="AN1160" i="6"/>
  <c r="AM1160" i="6"/>
  <c r="AL1160" i="6"/>
  <c r="AS1156" i="6"/>
  <c r="AR1156" i="6"/>
  <c r="AQ1156" i="6"/>
  <c r="AP1156" i="6"/>
  <c r="AO1156" i="6"/>
  <c r="AN1156" i="6"/>
  <c r="AM1156" i="6"/>
  <c r="AL1156" i="6"/>
  <c r="AS1152" i="6"/>
  <c r="AR1152" i="6"/>
  <c r="AQ1152" i="6"/>
  <c r="AP1152" i="6"/>
  <c r="AO1152" i="6"/>
  <c r="AN1152" i="6"/>
  <c r="AM1152" i="6"/>
  <c r="AL1152" i="6"/>
  <c r="AS1148" i="6"/>
  <c r="AR1148" i="6"/>
  <c r="AQ1148" i="6"/>
  <c r="AP1148" i="6"/>
  <c r="AO1148" i="6"/>
  <c r="AN1148" i="6"/>
  <c r="AM1148" i="6"/>
  <c r="AL1148" i="6"/>
  <c r="AS1144" i="6"/>
  <c r="AR1144" i="6"/>
  <c r="AQ1144" i="6"/>
  <c r="AP1144" i="6"/>
  <c r="AO1144" i="6"/>
  <c r="AN1144" i="6"/>
  <c r="AM1144" i="6"/>
  <c r="AL1144" i="6"/>
  <c r="AS1140" i="6"/>
  <c r="AR1140" i="6"/>
  <c r="AQ1140" i="6"/>
  <c r="AP1140" i="6"/>
  <c r="AO1140" i="6"/>
  <c r="AN1140" i="6"/>
  <c r="AM1140" i="6"/>
  <c r="AL1140" i="6"/>
  <c r="AS1136" i="6"/>
  <c r="AR1136" i="6"/>
  <c r="AQ1136" i="6"/>
  <c r="AP1136" i="6"/>
  <c r="AO1136" i="6"/>
  <c r="AN1136" i="6"/>
  <c r="AM1136" i="6"/>
  <c r="AL1136" i="6"/>
  <c r="AS1132" i="6"/>
  <c r="AR1132" i="6"/>
  <c r="AQ1132" i="6"/>
  <c r="AP1132" i="6"/>
  <c r="AO1132" i="6"/>
  <c r="AN1132" i="6"/>
  <c r="AM1132" i="6"/>
  <c r="AL1132" i="6"/>
  <c r="AS1128" i="6"/>
  <c r="AR1128" i="6"/>
  <c r="AQ1128" i="6"/>
  <c r="AP1128" i="6"/>
  <c r="AO1128" i="6"/>
  <c r="AN1128" i="6"/>
  <c r="AM1128" i="6"/>
  <c r="AL1128" i="6"/>
  <c r="AS1124" i="6"/>
  <c r="AR1124" i="6"/>
  <c r="AQ1124" i="6"/>
  <c r="AP1124" i="6"/>
  <c r="AO1124" i="6"/>
  <c r="AN1124" i="6"/>
  <c r="AM1124" i="6"/>
  <c r="AL1124" i="6"/>
  <c r="AS1120" i="6"/>
  <c r="AR1120" i="6"/>
  <c r="AQ1120" i="6"/>
  <c r="AP1120" i="6"/>
  <c r="AO1120" i="6"/>
  <c r="AN1120" i="6"/>
  <c r="AM1120" i="6"/>
  <c r="AL1120" i="6"/>
  <c r="AS1116" i="6"/>
  <c r="AR1116" i="6"/>
  <c r="AQ1116" i="6"/>
  <c r="AP1116" i="6"/>
  <c r="AO1116" i="6"/>
  <c r="AN1116" i="6"/>
  <c r="AM1116" i="6"/>
  <c r="AL1116" i="6"/>
  <c r="AS1112" i="6"/>
  <c r="AR1112" i="6"/>
  <c r="AQ1112" i="6"/>
  <c r="AP1112" i="6"/>
  <c r="AO1112" i="6"/>
  <c r="AN1112" i="6"/>
  <c r="AM1112" i="6"/>
  <c r="AL1112" i="6"/>
  <c r="AS1108" i="6"/>
  <c r="AR1108" i="6"/>
  <c r="AQ1108" i="6"/>
  <c r="AP1108" i="6"/>
  <c r="AO1108" i="6"/>
  <c r="AN1108" i="6"/>
  <c r="AM1108" i="6"/>
  <c r="AL1108" i="6"/>
  <c r="AS1104" i="6"/>
  <c r="AR1104" i="6"/>
  <c r="AQ1104" i="6"/>
  <c r="AP1104" i="6"/>
  <c r="AO1104" i="6"/>
  <c r="AN1104" i="6"/>
  <c r="AM1104" i="6"/>
  <c r="AL1104" i="6"/>
  <c r="AS1100" i="6"/>
  <c r="AR1100" i="6"/>
  <c r="AQ1100" i="6"/>
  <c r="AP1100" i="6"/>
  <c r="AO1100" i="6"/>
  <c r="AN1100" i="6"/>
  <c r="AM1100" i="6"/>
  <c r="AL1100" i="6"/>
  <c r="AS1096" i="6"/>
  <c r="AR1096" i="6"/>
  <c r="AQ1096" i="6"/>
  <c r="AP1096" i="6"/>
  <c r="AO1096" i="6"/>
  <c r="AN1096" i="6"/>
  <c r="AM1096" i="6"/>
  <c r="AL1096" i="6"/>
  <c r="AS1582" i="6"/>
  <c r="AR1582" i="6"/>
  <c r="AQ1582" i="6"/>
  <c r="AP1582" i="6"/>
  <c r="AO1582" i="6"/>
  <c r="AN1582" i="6"/>
  <c r="AM1582" i="6"/>
  <c r="AL1582" i="6"/>
  <c r="AS1581" i="6"/>
  <c r="AR1581" i="6"/>
  <c r="AQ1581" i="6"/>
  <c r="AP1581" i="6"/>
  <c r="AO1581" i="6"/>
  <c r="AN1581" i="6"/>
  <c r="AM1581" i="6"/>
  <c r="AL1581" i="6"/>
  <c r="AS1580" i="6"/>
  <c r="AR1580" i="6"/>
  <c r="AQ1580" i="6"/>
  <c r="AP1580" i="6"/>
  <c r="AO1580" i="6"/>
  <c r="AN1580" i="6"/>
  <c r="AM1580" i="6"/>
  <c r="AL1580" i="6"/>
  <c r="AS1579" i="6"/>
  <c r="AR1579" i="6"/>
  <c r="AQ1579" i="6"/>
  <c r="AP1579" i="6"/>
  <c r="AO1579" i="6"/>
  <c r="AN1579" i="6"/>
  <c r="AM1579" i="6"/>
  <c r="AL1579" i="6"/>
  <c r="AS1578" i="6"/>
  <c r="AR1578" i="6"/>
  <c r="AQ1578" i="6"/>
  <c r="AP1578" i="6"/>
  <c r="AO1578" i="6"/>
  <c r="AN1578" i="6"/>
  <c r="AM1578" i="6"/>
  <c r="AL1578" i="6"/>
  <c r="AS1577" i="6"/>
  <c r="AR1577" i="6"/>
  <c r="AQ1577" i="6"/>
  <c r="AP1577" i="6"/>
  <c r="AO1577" i="6"/>
  <c r="AN1577" i="6"/>
  <c r="AM1577" i="6"/>
  <c r="AL1577" i="6"/>
  <c r="AS1576" i="6"/>
  <c r="AR1576" i="6"/>
  <c r="AQ1576" i="6"/>
  <c r="AP1576" i="6"/>
  <c r="AO1576" i="6"/>
  <c r="AN1576" i="6"/>
  <c r="AM1576" i="6"/>
  <c r="AL1576" i="6"/>
  <c r="AS1575" i="6"/>
  <c r="AR1575" i="6"/>
  <c r="AQ1575" i="6"/>
  <c r="AP1575" i="6"/>
  <c r="AO1575" i="6"/>
  <c r="AN1575" i="6"/>
  <c r="AM1575" i="6"/>
  <c r="AL1575" i="6"/>
  <c r="AS1574" i="6"/>
  <c r="AR1574" i="6"/>
  <c r="AQ1574" i="6"/>
  <c r="AP1574" i="6"/>
  <c r="AO1574" i="6"/>
  <c r="AN1574" i="6"/>
  <c r="AM1574" i="6"/>
  <c r="AL1574" i="6"/>
  <c r="AS1573" i="6"/>
  <c r="AR1573" i="6"/>
  <c r="AQ1573" i="6"/>
  <c r="AP1573" i="6"/>
  <c r="AO1573" i="6"/>
  <c r="AN1573" i="6"/>
  <c r="AM1573" i="6"/>
  <c r="AL1573" i="6"/>
  <c r="AS1572" i="6"/>
  <c r="AR1572" i="6"/>
  <c r="AQ1572" i="6"/>
  <c r="AP1572" i="6"/>
  <c r="AO1572" i="6"/>
  <c r="AN1572" i="6"/>
  <c r="AM1572" i="6"/>
  <c r="AL1572" i="6"/>
  <c r="AS1571" i="6"/>
  <c r="AR1571" i="6"/>
  <c r="AQ1571" i="6"/>
  <c r="AP1571" i="6"/>
  <c r="AO1571" i="6"/>
  <c r="AN1571" i="6"/>
  <c r="AM1571" i="6"/>
  <c r="AL1571" i="6"/>
  <c r="AS1570" i="6"/>
  <c r="AR1570" i="6"/>
  <c r="AQ1570" i="6"/>
  <c r="AP1570" i="6"/>
  <c r="AO1570" i="6"/>
  <c r="AN1570" i="6"/>
  <c r="AM1570" i="6"/>
  <c r="AL1570" i="6"/>
  <c r="AS1569" i="6"/>
  <c r="AR1569" i="6"/>
  <c r="AQ1569" i="6"/>
  <c r="AP1569" i="6"/>
  <c r="AO1569" i="6"/>
  <c r="AN1569" i="6"/>
  <c r="AM1569" i="6"/>
  <c r="AL1569" i="6"/>
  <c r="AS1568" i="6"/>
  <c r="AR1568" i="6"/>
  <c r="AQ1568" i="6"/>
  <c r="AP1568" i="6"/>
  <c r="AO1568" i="6"/>
  <c r="AN1568" i="6"/>
  <c r="AM1568" i="6"/>
  <c r="AL1568" i="6"/>
  <c r="AS1567" i="6"/>
  <c r="AR1567" i="6"/>
  <c r="AQ1567" i="6"/>
  <c r="AP1567" i="6"/>
  <c r="AO1567" i="6"/>
  <c r="AN1567" i="6"/>
  <c r="AM1567" i="6"/>
  <c r="AL1567" i="6"/>
  <c r="AS1566" i="6"/>
  <c r="AR1566" i="6"/>
  <c r="AQ1566" i="6"/>
  <c r="AP1566" i="6"/>
  <c r="AO1566" i="6"/>
  <c r="AN1566" i="6"/>
  <c r="AM1566" i="6"/>
  <c r="AL1566" i="6"/>
  <c r="AS1565" i="6"/>
  <c r="AR1565" i="6"/>
  <c r="AQ1565" i="6"/>
  <c r="AP1565" i="6"/>
  <c r="AO1565" i="6"/>
  <c r="AN1565" i="6"/>
  <c r="AM1565" i="6"/>
  <c r="AL1565" i="6"/>
  <c r="AS1564" i="6"/>
  <c r="AR1564" i="6"/>
  <c r="AQ1564" i="6"/>
  <c r="AP1564" i="6"/>
  <c r="AO1564" i="6"/>
  <c r="AN1564" i="6"/>
  <c r="AM1564" i="6"/>
  <c r="AL1564" i="6"/>
  <c r="AS1563" i="6"/>
  <c r="AR1563" i="6"/>
  <c r="AQ1563" i="6"/>
  <c r="AP1563" i="6"/>
  <c r="AO1563" i="6"/>
  <c r="AN1563" i="6"/>
  <c r="AM1563" i="6"/>
  <c r="AL1563" i="6"/>
  <c r="AS1562" i="6"/>
  <c r="AR1562" i="6"/>
  <c r="AQ1562" i="6"/>
  <c r="AP1562" i="6"/>
  <c r="AO1562" i="6"/>
  <c r="AN1562" i="6"/>
  <c r="AM1562" i="6"/>
  <c r="AL1562" i="6"/>
  <c r="AS1561" i="6"/>
  <c r="AR1561" i="6"/>
  <c r="AQ1561" i="6"/>
  <c r="AP1561" i="6"/>
  <c r="AO1561" i="6"/>
  <c r="AN1561" i="6"/>
  <c r="AM1561" i="6"/>
  <c r="AL1561" i="6"/>
  <c r="AS1560" i="6"/>
  <c r="AR1560" i="6"/>
  <c r="AQ1560" i="6"/>
  <c r="AP1560" i="6"/>
  <c r="AO1560" i="6"/>
  <c r="AN1560" i="6"/>
  <c r="AM1560" i="6"/>
  <c r="AL1560" i="6"/>
  <c r="AS1559" i="6"/>
  <c r="AR1559" i="6"/>
  <c r="AQ1559" i="6"/>
  <c r="AP1559" i="6"/>
  <c r="AO1559" i="6"/>
  <c r="AN1559" i="6"/>
  <c r="AM1559" i="6"/>
  <c r="AL1559" i="6"/>
  <c r="AS1558" i="6"/>
  <c r="AR1558" i="6"/>
  <c r="AQ1558" i="6"/>
  <c r="AP1558" i="6"/>
  <c r="AO1558" i="6"/>
  <c r="AN1558" i="6"/>
  <c r="AM1558" i="6"/>
  <c r="AL1558" i="6"/>
  <c r="AS1557" i="6"/>
  <c r="AR1557" i="6"/>
  <c r="AQ1557" i="6"/>
  <c r="AP1557" i="6"/>
  <c r="AO1557" i="6"/>
  <c r="AN1557" i="6"/>
  <c r="AM1557" i="6"/>
  <c r="AL1557" i="6"/>
  <c r="AS1556" i="6"/>
  <c r="AR1556" i="6"/>
  <c r="AQ1556" i="6"/>
  <c r="AP1556" i="6"/>
  <c r="AO1556" i="6"/>
  <c r="AN1556" i="6"/>
  <c r="AM1556" i="6"/>
  <c r="AL1556" i="6"/>
  <c r="AS1555" i="6"/>
  <c r="AR1555" i="6"/>
  <c r="AQ1555" i="6"/>
  <c r="AP1555" i="6"/>
  <c r="AO1555" i="6"/>
  <c r="AN1555" i="6"/>
  <c r="AM1555" i="6"/>
  <c r="AL1555" i="6"/>
  <c r="AS1554" i="6"/>
  <c r="AR1554" i="6"/>
  <c r="AQ1554" i="6"/>
  <c r="AP1554" i="6"/>
  <c r="AO1554" i="6"/>
  <c r="AN1554" i="6"/>
  <c r="AM1554" i="6"/>
  <c r="AL1554" i="6"/>
  <c r="AS1553" i="6"/>
  <c r="AR1553" i="6"/>
  <c r="AQ1553" i="6"/>
  <c r="AP1553" i="6"/>
  <c r="AO1553" i="6"/>
  <c r="AN1553" i="6"/>
  <c r="AM1553" i="6"/>
  <c r="AL1553" i="6"/>
  <c r="AS1552" i="6"/>
  <c r="AR1552" i="6"/>
  <c r="AQ1552" i="6"/>
  <c r="AP1552" i="6"/>
  <c r="AO1552" i="6"/>
  <c r="AN1552" i="6"/>
  <c r="AM1552" i="6"/>
  <c r="AL1552" i="6"/>
  <c r="AS1551" i="6"/>
  <c r="AR1551" i="6"/>
  <c r="AQ1551" i="6"/>
  <c r="AP1551" i="6"/>
  <c r="AO1551" i="6"/>
  <c r="AN1551" i="6"/>
  <c r="AM1551" i="6"/>
  <c r="AL1551" i="6"/>
  <c r="AS1550" i="6"/>
  <c r="AR1550" i="6"/>
  <c r="AQ1550" i="6"/>
  <c r="AP1550" i="6"/>
  <c r="AO1550" i="6"/>
  <c r="AN1550" i="6"/>
  <c r="AM1550" i="6"/>
  <c r="AL1550" i="6"/>
  <c r="AS1549" i="6"/>
  <c r="AR1549" i="6"/>
  <c r="AQ1549" i="6"/>
  <c r="AP1549" i="6"/>
  <c r="AO1549" i="6"/>
  <c r="AN1549" i="6"/>
  <c r="AM1549" i="6"/>
  <c r="AL1549" i="6"/>
  <c r="AS1548" i="6"/>
  <c r="AR1548" i="6"/>
  <c r="AQ1548" i="6"/>
  <c r="AP1548" i="6"/>
  <c r="AO1548" i="6"/>
  <c r="AN1548" i="6"/>
  <c r="AM1548" i="6"/>
  <c r="AL1548" i="6"/>
  <c r="AS1547" i="6"/>
  <c r="AR1547" i="6"/>
  <c r="AQ1547" i="6"/>
  <c r="AP1547" i="6"/>
  <c r="AO1547" i="6"/>
  <c r="AN1547" i="6"/>
  <c r="AM1547" i="6"/>
  <c r="AL1547" i="6"/>
  <c r="AS1546" i="6"/>
  <c r="AR1546" i="6"/>
  <c r="AQ1546" i="6"/>
  <c r="AP1546" i="6"/>
  <c r="AO1546" i="6"/>
  <c r="AN1546" i="6"/>
  <c r="AM1546" i="6"/>
  <c r="AL1546" i="6"/>
  <c r="AS1545" i="6"/>
  <c r="AR1545" i="6"/>
  <c r="AQ1545" i="6"/>
  <c r="AP1545" i="6"/>
  <c r="AO1545" i="6"/>
  <c r="AN1545" i="6"/>
  <c r="AM1545" i="6"/>
  <c r="AL1545" i="6"/>
  <c r="AS1544" i="6"/>
  <c r="AR1544" i="6"/>
  <c r="AQ1544" i="6"/>
  <c r="AP1544" i="6"/>
  <c r="AO1544" i="6"/>
  <c r="AN1544" i="6"/>
  <c r="AM1544" i="6"/>
  <c r="AL1544" i="6"/>
  <c r="AS1543" i="6"/>
  <c r="AR1543" i="6"/>
  <c r="AQ1543" i="6"/>
  <c r="AP1543" i="6"/>
  <c r="AO1543" i="6"/>
  <c r="AN1543" i="6"/>
  <c r="AM1543" i="6"/>
  <c r="AL1543" i="6"/>
  <c r="AS1542" i="6"/>
  <c r="AR1542" i="6"/>
  <c r="AQ1542" i="6"/>
  <c r="AP1542" i="6"/>
  <c r="AO1542" i="6"/>
  <c r="AN1542" i="6"/>
  <c r="AM1542" i="6"/>
  <c r="AL1542" i="6"/>
  <c r="AS1541" i="6"/>
  <c r="AR1541" i="6"/>
  <c r="AQ1541" i="6"/>
  <c r="AP1541" i="6"/>
  <c r="AO1541" i="6"/>
  <c r="AN1541" i="6"/>
  <c r="AM1541" i="6"/>
  <c r="AL1541" i="6"/>
  <c r="AS1540" i="6"/>
  <c r="AR1540" i="6"/>
  <c r="AQ1540" i="6"/>
  <c r="AP1540" i="6"/>
  <c r="AO1540" i="6"/>
  <c r="AN1540" i="6"/>
  <c r="AM1540" i="6"/>
  <c r="AL1540" i="6"/>
  <c r="AS1539" i="6"/>
  <c r="AR1539" i="6"/>
  <c r="AQ1539" i="6"/>
  <c r="AP1539" i="6"/>
  <c r="AO1539" i="6"/>
  <c r="AN1539" i="6"/>
  <c r="AM1539" i="6"/>
  <c r="AL1539" i="6"/>
  <c r="AS1538" i="6"/>
  <c r="AR1538" i="6"/>
  <c r="AQ1538" i="6"/>
  <c r="AP1538" i="6"/>
  <c r="AO1538" i="6"/>
  <c r="AN1538" i="6"/>
  <c r="AM1538" i="6"/>
  <c r="AL1538" i="6"/>
  <c r="AS1537" i="6"/>
  <c r="AR1537" i="6"/>
  <c r="AQ1537" i="6"/>
  <c r="AP1537" i="6"/>
  <c r="AO1537" i="6"/>
  <c r="AN1537" i="6"/>
  <c r="AM1537" i="6"/>
  <c r="AL1537" i="6"/>
  <c r="AS1536" i="6"/>
  <c r="AR1536" i="6"/>
  <c r="AQ1536" i="6"/>
  <c r="AP1536" i="6"/>
  <c r="AO1536" i="6"/>
  <c r="AN1536" i="6"/>
  <c r="AM1536" i="6"/>
  <c r="AL1536" i="6"/>
  <c r="AS1535" i="6"/>
  <c r="AR1535" i="6"/>
  <c r="AQ1535" i="6"/>
  <c r="AP1535" i="6"/>
  <c r="AO1535" i="6"/>
  <c r="AN1535" i="6"/>
  <c r="AM1535" i="6"/>
  <c r="AL1535" i="6"/>
  <c r="AS1534" i="6"/>
  <c r="AR1534" i="6"/>
  <c r="AQ1534" i="6"/>
  <c r="AP1534" i="6"/>
  <c r="AO1534" i="6"/>
  <c r="AN1534" i="6"/>
  <c r="AM1534" i="6"/>
  <c r="AL1534" i="6"/>
  <c r="AS1533" i="6"/>
  <c r="AR1533" i="6"/>
  <c r="AQ1533" i="6"/>
  <c r="AP1533" i="6"/>
  <c r="AO1533" i="6"/>
  <c r="AN1533" i="6"/>
  <c r="AM1533" i="6"/>
  <c r="AL1533" i="6"/>
  <c r="AS1532" i="6"/>
  <c r="AR1532" i="6"/>
  <c r="AQ1532" i="6"/>
  <c r="AP1532" i="6"/>
  <c r="AO1532" i="6"/>
  <c r="AN1532" i="6"/>
  <c r="AM1532" i="6"/>
  <c r="AL1532" i="6"/>
  <c r="AS1531" i="6"/>
  <c r="AR1531" i="6"/>
  <c r="AQ1531" i="6"/>
  <c r="AP1531" i="6"/>
  <c r="AO1531" i="6"/>
  <c r="AN1531" i="6"/>
  <c r="AM1531" i="6"/>
  <c r="AL1531" i="6"/>
  <c r="AS1530" i="6"/>
  <c r="AR1530" i="6"/>
  <c r="AQ1530" i="6"/>
  <c r="AP1530" i="6"/>
  <c r="AO1530" i="6"/>
  <c r="AN1530" i="6"/>
  <c r="AM1530" i="6"/>
  <c r="AL1530" i="6"/>
  <c r="AS1529" i="6"/>
  <c r="AR1529" i="6"/>
  <c r="AQ1529" i="6"/>
  <c r="AP1529" i="6"/>
  <c r="AO1529" i="6"/>
  <c r="AN1529" i="6"/>
  <c r="AM1529" i="6"/>
  <c r="AL1529" i="6"/>
  <c r="AS1528" i="6"/>
  <c r="AR1528" i="6"/>
  <c r="AQ1528" i="6"/>
  <c r="AP1528" i="6"/>
  <c r="AO1528" i="6"/>
  <c r="AN1528" i="6"/>
  <c r="AM1528" i="6"/>
  <c r="AL1528" i="6"/>
  <c r="AS1527" i="6"/>
  <c r="AR1527" i="6"/>
  <c r="AQ1527" i="6"/>
  <c r="AP1527" i="6"/>
  <c r="AO1527" i="6"/>
  <c r="AN1527" i="6"/>
  <c r="AM1527" i="6"/>
  <c r="AL1527" i="6"/>
  <c r="AS1526" i="6"/>
  <c r="AR1526" i="6"/>
  <c r="AQ1526" i="6"/>
  <c r="AP1526" i="6"/>
  <c r="AO1526" i="6"/>
  <c r="AN1526" i="6"/>
  <c r="AM1526" i="6"/>
  <c r="AL1526" i="6"/>
  <c r="AS1525" i="6"/>
  <c r="AR1525" i="6"/>
  <c r="AQ1525" i="6"/>
  <c r="AP1525" i="6"/>
  <c r="AO1525" i="6"/>
  <c r="AN1525" i="6"/>
  <c r="AM1525" i="6"/>
  <c r="AL1525" i="6"/>
  <c r="AS1524" i="6"/>
  <c r="AR1524" i="6"/>
  <c r="AQ1524" i="6"/>
  <c r="AP1524" i="6"/>
  <c r="AO1524" i="6"/>
  <c r="AN1524" i="6"/>
  <c r="AM1524" i="6"/>
  <c r="AL1524" i="6"/>
  <c r="AS1523" i="6"/>
  <c r="AR1523" i="6"/>
  <c r="AQ1523" i="6"/>
  <c r="AP1523" i="6"/>
  <c r="AO1523" i="6"/>
  <c r="AN1523" i="6"/>
  <c r="AM1523" i="6"/>
  <c r="AL1523" i="6"/>
  <c r="AS1522" i="6"/>
  <c r="AR1522" i="6"/>
  <c r="AQ1522" i="6"/>
  <c r="AP1522" i="6"/>
  <c r="AO1522" i="6"/>
  <c r="AN1522" i="6"/>
  <c r="AM1522" i="6"/>
  <c r="AL1522" i="6"/>
  <c r="AS1521" i="6"/>
  <c r="AR1521" i="6"/>
  <c r="AQ1521" i="6"/>
  <c r="AP1521" i="6"/>
  <c r="AO1521" i="6"/>
  <c r="AN1521" i="6"/>
  <c r="AM1521" i="6"/>
  <c r="AL1521" i="6"/>
  <c r="AS1520" i="6"/>
  <c r="AR1520" i="6"/>
  <c r="AQ1520" i="6"/>
  <c r="AP1520" i="6"/>
  <c r="AO1520" i="6"/>
  <c r="AN1520" i="6"/>
  <c r="AM1520" i="6"/>
  <c r="AL1520" i="6"/>
  <c r="AS1519" i="6"/>
  <c r="AR1519" i="6"/>
  <c r="AQ1519" i="6"/>
  <c r="AP1519" i="6"/>
  <c r="AO1519" i="6"/>
  <c r="AN1519" i="6"/>
  <c r="AM1519" i="6"/>
  <c r="AL1519" i="6"/>
  <c r="AS1518" i="6"/>
  <c r="AR1518" i="6"/>
  <c r="AQ1518" i="6"/>
  <c r="AP1518" i="6"/>
  <c r="AO1518" i="6"/>
  <c r="AN1518" i="6"/>
  <c r="AM1518" i="6"/>
  <c r="AL1518" i="6"/>
  <c r="AS1517" i="6"/>
  <c r="AR1517" i="6"/>
  <c r="AQ1517" i="6"/>
  <c r="AP1517" i="6"/>
  <c r="AO1517" i="6"/>
  <c r="AN1517" i="6"/>
  <c r="AM1517" i="6"/>
  <c r="AL1517" i="6"/>
  <c r="AS1516" i="6"/>
  <c r="AR1516" i="6"/>
  <c r="AQ1516" i="6"/>
  <c r="AP1516" i="6"/>
  <c r="AO1516" i="6"/>
  <c r="AN1516" i="6"/>
  <c r="AM1516" i="6"/>
  <c r="AL1516" i="6"/>
  <c r="AS1515" i="6"/>
  <c r="AR1515" i="6"/>
  <c r="AQ1515" i="6"/>
  <c r="AP1515" i="6"/>
  <c r="AO1515" i="6"/>
  <c r="AN1515" i="6"/>
  <c r="AM1515" i="6"/>
  <c r="AL1515" i="6"/>
  <c r="AS1514" i="6"/>
  <c r="AR1514" i="6"/>
  <c r="AQ1514" i="6"/>
  <c r="AP1514" i="6"/>
  <c r="AO1514" i="6"/>
  <c r="AN1514" i="6"/>
  <c r="AM1514" i="6"/>
  <c r="AL1514" i="6"/>
  <c r="AS1513" i="6"/>
  <c r="AR1513" i="6"/>
  <c r="AQ1513" i="6"/>
  <c r="AP1513" i="6"/>
  <c r="AO1513" i="6"/>
  <c r="AN1513" i="6"/>
  <c r="AM1513" i="6"/>
  <c r="AL1513" i="6"/>
  <c r="AS1512" i="6"/>
  <c r="AR1512" i="6"/>
  <c r="AQ1512" i="6"/>
  <c r="AP1512" i="6"/>
  <c r="AO1512" i="6"/>
  <c r="AN1512" i="6"/>
  <c r="AM1512" i="6"/>
  <c r="AL1512" i="6"/>
  <c r="AS1511" i="6"/>
  <c r="AR1511" i="6"/>
  <c r="AQ1511" i="6"/>
  <c r="AP1511" i="6"/>
  <c r="AO1511" i="6"/>
  <c r="AN1511" i="6"/>
  <c r="AM1511" i="6"/>
  <c r="AL1511" i="6"/>
  <c r="AS1510" i="6"/>
  <c r="AR1510" i="6"/>
  <c r="AQ1510" i="6"/>
  <c r="AP1510" i="6"/>
  <c r="AO1510" i="6"/>
  <c r="AN1510" i="6"/>
  <c r="AM1510" i="6"/>
  <c r="AL1510" i="6"/>
  <c r="AS1509" i="6"/>
  <c r="AR1509" i="6"/>
  <c r="AQ1509" i="6"/>
  <c r="AP1509" i="6"/>
  <c r="AO1509" i="6"/>
  <c r="AN1509" i="6"/>
  <c r="AM1509" i="6"/>
  <c r="AL1509" i="6"/>
  <c r="AS1508" i="6"/>
  <c r="AR1508" i="6"/>
  <c r="AQ1508" i="6"/>
  <c r="AP1508" i="6"/>
  <c r="AO1508" i="6"/>
  <c r="AN1508" i="6"/>
  <c r="AM1508" i="6"/>
  <c r="AL1508" i="6"/>
  <c r="AS1507" i="6"/>
  <c r="AR1507" i="6"/>
  <c r="AQ1507" i="6"/>
  <c r="AP1507" i="6"/>
  <c r="AO1507" i="6"/>
  <c r="AN1507" i="6"/>
  <c r="AM1507" i="6"/>
  <c r="AL1507" i="6"/>
  <c r="AS1506" i="6"/>
  <c r="AR1506" i="6"/>
  <c r="AQ1506" i="6"/>
  <c r="AP1506" i="6"/>
  <c r="AO1506" i="6"/>
  <c r="AN1506" i="6"/>
  <c r="AM1506" i="6"/>
  <c r="AL1506" i="6"/>
  <c r="AJ1506" i="6"/>
  <c r="AS1505" i="6"/>
  <c r="AR1505" i="6"/>
  <c r="AQ1505" i="6"/>
  <c r="AP1505" i="6"/>
  <c r="AO1505" i="6"/>
  <c r="AN1505" i="6"/>
  <c r="AM1505" i="6"/>
  <c r="AL1505" i="6"/>
  <c r="AS1504" i="6"/>
  <c r="AR1504" i="6"/>
  <c r="AQ1504" i="6"/>
  <c r="AP1504" i="6"/>
  <c r="AO1504" i="6"/>
  <c r="AN1504" i="6"/>
  <c r="AM1504" i="6"/>
  <c r="AL1504" i="6"/>
  <c r="AS1503" i="6"/>
  <c r="AR1503" i="6"/>
  <c r="AQ1503" i="6"/>
  <c r="AP1503" i="6"/>
  <c r="AO1503" i="6"/>
  <c r="AN1503" i="6"/>
  <c r="AM1503" i="6"/>
  <c r="AL1503" i="6"/>
  <c r="AS1502" i="6"/>
  <c r="AR1502" i="6"/>
  <c r="AQ1502" i="6"/>
  <c r="AP1502" i="6"/>
  <c r="AO1502" i="6"/>
  <c r="AN1502" i="6"/>
  <c r="AM1502" i="6"/>
  <c r="AL1502" i="6"/>
  <c r="AS1501" i="6"/>
  <c r="AR1501" i="6"/>
  <c r="AQ1501" i="6"/>
  <c r="AP1501" i="6"/>
  <c r="AO1501" i="6"/>
  <c r="AN1501" i="6"/>
  <c r="AM1501" i="6"/>
  <c r="AL1501" i="6"/>
  <c r="AS1500" i="6"/>
  <c r="AR1500" i="6"/>
  <c r="AQ1500" i="6"/>
  <c r="AP1500" i="6"/>
  <c r="AO1500" i="6"/>
  <c r="AN1500" i="6"/>
  <c r="AM1500" i="6"/>
  <c r="AL1500" i="6"/>
  <c r="AS1499" i="6"/>
  <c r="AR1499" i="6"/>
  <c r="AQ1499" i="6"/>
  <c r="AP1499" i="6"/>
  <c r="AO1499" i="6"/>
  <c r="AN1499" i="6"/>
  <c r="AM1499" i="6"/>
  <c r="AL1499" i="6"/>
  <c r="AS1498" i="6"/>
  <c r="AR1498" i="6"/>
  <c r="AQ1498" i="6"/>
  <c r="AP1498" i="6"/>
  <c r="AO1498" i="6"/>
  <c r="AN1498" i="6"/>
  <c r="AM1498" i="6"/>
  <c r="AL1498" i="6"/>
  <c r="AS1497" i="6"/>
  <c r="AR1497" i="6"/>
  <c r="AQ1497" i="6"/>
  <c r="AP1497" i="6"/>
  <c r="AO1497" i="6"/>
  <c r="AN1497" i="6"/>
  <c r="AM1497" i="6"/>
  <c r="AL1497" i="6"/>
  <c r="AS1496" i="6"/>
  <c r="AR1496" i="6"/>
  <c r="AQ1496" i="6"/>
  <c r="AP1496" i="6"/>
  <c r="AO1496" i="6"/>
  <c r="AN1496" i="6"/>
  <c r="AM1496" i="6"/>
  <c r="AL1496" i="6"/>
  <c r="AS1495" i="6"/>
  <c r="AR1495" i="6"/>
  <c r="AQ1495" i="6"/>
  <c r="AP1495" i="6"/>
  <c r="AO1495" i="6"/>
  <c r="AN1495" i="6"/>
  <c r="AM1495" i="6"/>
  <c r="AL1495" i="6"/>
  <c r="AS1494" i="6"/>
  <c r="AR1494" i="6"/>
  <c r="AQ1494" i="6"/>
  <c r="AP1494" i="6"/>
  <c r="AO1494" i="6"/>
  <c r="AN1494" i="6"/>
  <c r="AM1494" i="6"/>
  <c r="AL1494" i="6"/>
  <c r="AS1493" i="6"/>
  <c r="AR1493" i="6"/>
  <c r="AQ1493" i="6"/>
  <c r="AP1493" i="6"/>
  <c r="AO1493" i="6"/>
  <c r="AN1493" i="6"/>
  <c r="AM1493" i="6"/>
  <c r="AL1493" i="6"/>
  <c r="AS1492" i="6"/>
  <c r="AR1492" i="6"/>
  <c r="AQ1492" i="6"/>
  <c r="AP1492" i="6"/>
  <c r="AO1492" i="6"/>
  <c r="AN1492" i="6"/>
  <c r="AM1492" i="6"/>
  <c r="AL1492" i="6"/>
  <c r="AS1491" i="6"/>
  <c r="AR1491" i="6"/>
  <c r="AQ1491" i="6"/>
  <c r="AP1491" i="6"/>
  <c r="AO1491" i="6"/>
  <c r="AN1491" i="6"/>
  <c r="AM1491" i="6"/>
  <c r="AL1491" i="6"/>
  <c r="AS1490" i="6"/>
  <c r="AR1490" i="6"/>
  <c r="AQ1490" i="6"/>
  <c r="AP1490" i="6"/>
  <c r="AO1490" i="6"/>
  <c r="AN1490" i="6"/>
  <c r="AM1490" i="6"/>
  <c r="AL1490" i="6"/>
  <c r="AS1489" i="6"/>
  <c r="AR1489" i="6"/>
  <c r="AQ1489" i="6"/>
  <c r="AP1489" i="6"/>
  <c r="AO1489" i="6"/>
  <c r="AN1489" i="6"/>
  <c r="AM1489" i="6"/>
  <c r="AL1489" i="6"/>
  <c r="AS1488" i="6"/>
  <c r="AR1488" i="6"/>
  <c r="AQ1488" i="6"/>
  <c r="AP1488" i="6"/>
  <c r="AO1488" i="6"/>
  <c r="AN1488" i="6"/>
  <c r="AM1488" i="6"/>
  <c r="AL1488" i="6"/>
  <c r="AS1487" i="6"/>
  <c r="AR1487" i="6"/>
  <c r="AQ1487" i="6"/>
  <c r="AP1487" i="6"/>
  <c r="AO1487" i="6"/>
  <c r="AN1487" i="6"/>
  <c r="AM1487" i="6"/>
  <c r="AL1487" i="6"/>
  <c r="AS1486" i="6"/>
  <c r="AR1486" i="6"/>
  <c r="AQ1486" i="6"/>
  <c r="AP1486" i="6"/>
  <c r="AO1486" i="6"/>
  <c r="AN1486" i="6"/>
  <c r="AM1486" i="6"/>
  <c r="AL1486" i="6"/>
  <c r="AS1485" i="6"/>
  <c r="AR1485" i="6"/>
  <c r="AQ1485" i="6"/>
  <c r="AP1485" i="6"/>
  <c r="AO1485" i="6"/>
  <c r="AN1485" i="6"/>
  <c r="AM1485" i="6"/>
  <c r="AL1485" i="6"/>
  <c r="AS1484" i="6"/>
  <c r="AR1484" i="6"/>
  <c r="AQ1484" i="6"/>
  <c r="AP1484" i="6"/>
  <c r="AO1484" i="6"/>
  <c r="AN1484" i="6"/>
  <c r="AM1484" i="6"/>
  <c r="AL1484" i="6"/>
  <c r="AS1483" i="6"/>
  <c r="AR1483" i="6"/>
  <c r="AQ1483" i="6"/>
  <c r="AP1483" i="6"/>
  <c r="AO1483" i="6"/>
  <c r="AN1483" i="6"/>
  <c r="AM1483" i="6"/>
  <c r="AL1483" i="6"/>
  <c r="AS1482" i="6"/>
  <c r="AR1482" i="6"/>
  <c r="AQ1482" i="6"/>
  <c r="AP1482" i="6"/>
  <c r="AO1482" i="6"/>
  <c r="AN1482" i="6"/>
  <c r="AM1482" i="6"/>
  <c r="AL1482" i="6"/>
  <c r="AS1481" i="6"/>
  <c r="AR1481" i="6"/>
  <c r="AQ1481" i="6"/>
  <c r="AP1481" i="6"/>
  <c r="AO1481" i="6"/>
  <c r="AN1481" i="6"/>
  <c r="AM1481" i="6"/>
  <c r="AL1481" i="6"/>
  <c r="AS1480" i="6"/>
  <c r="AR1480" i="6"/>
  <c r="AQ1480" i="6"/>
  <c r="AP1480" i="6"/>
  <c r="AO1480" i="6"/>
  <c r="AN1480" i="6"/>
  <c r="AM1480" i="6"/>
  <c r="AL1480" i="6"/>
  <c r="AS1479" i="6"/>
  <c r="AR1479" i="6"/>
  <c r="AQ1479" i="6"/>
  <c r="AP1479" i="6"/>
  <c r="AO1479" i="6"/>
  <c r="AN1479" i="6"/>
  <c r="AM1479" i="6"/>
  <c r="AL1479" i="6"/>
  <c r="AS1478" i="6"/>
  <c r="AR1478" i="6"/>
  <c r="AQ1478" i="6"/>
  <c r="AP1478" i="6"/>
  <c r="AO1478" i="6"/>
  <c r="AN1478" i="6"/>
  <c r="AM1478" i="6"/>
  <c r="AL1478" i="6"/>
  <c r="AS1477" i="6"/>
  <c r="AR1477" i="6"/>
  <c r="AQ1477" i="6"/>
  <c r="AP1477" i="6"/>
  <c r="AO1477" i="6"/>
  <c r="AN1477" i="6"/>
  <c r="AM1477" i="6"/>
  <c r="AL1477" i="6"/>
  <c r="AS1476" i="6"/>
  <c r="AR1476" i="6"/>
  <c r="AQ1476" i="6"/>
  <c r="AP1476" i="6"/>
  <c r="AO1476" i="6"/>
  <c r="AN1476" i="6"/>
  <c r="AM1476" i="6"/>
  <c r="AL1476" i="6"/>
  <c r="AS1475" i="6"/>
  <c r="AR1475" i="6"/>
  <c r="AQ1475" i="6"/>
  <c r="AP1475" i="6"/>
  <c r="AO1475" i="6"/>
  <c r="AN1475" i="6"/>
  <c r="AM1475" i="6"/>
  <c r="AL1475" i="6"/>
  <c r="AS1474" i="6"/>
  <c r="AR1474" i="6"/>
  <c r="AQ1474" i="6"/>
  <c r="AP1474" i="6"/>
  <c r="AO1474" i="6"/>
  <c r="AN1474" i="6"/>
  <c r="AM1474" i="6"/>
  <c r="AL1474" i="6"/>
  <c r="AS1473" i="6"/>
  <c r="AR1473" i="6"/>
  <c r="AQ1473" i="6"/>
  <c r="AP1473" i="6"/>
  <c r="AO1473" i="6"/>
  <c r="AN1473" i="6"/>
  <c r="AM1473" i="6"/>
  <c r="AL1473" i="6"/>
  <c r="AS1472" i="6"/>
  <c r="AR1472" i="6"/>
  <c r="AQ1472" i="6"/>
  <c r="AP1472" i="6"/>
  <c r="AO1472" i="6"/>
  <c r="AN1472" i="6"/>
  <c r="AM1472" i="6"/>
  <c r="AL1472" i="6"/>
  <c r="AS1471" i="6"/>
  <c r="AR1471" i="6"/>
  <c r="AQ1471" i="6"/>
  <c r="AP1471" i="6"/>
  <c r="AO1471" i="6"/>
  <c r="AN1471" i="6"/>
  <c r="AM1471" i="6"/>
  <c r="AL1471" i="6"/>
  <c r="AS1470" i="6"/>
  <c r="AR1470" i="6"/>
  <c r="AQ1470" i="6"/>
  <c r="AP1470" i="6"/>
  <c r="AO1470" i="6"/>
  <c r="AN1470" i="6"/>
  <c r="AM1470" i="6"/>
  <c r="AL1470" i="6"/>
  <c r="AS1469" i="6"/>
  <c r="AR1469" i="6"/>
  <c r="AQ1469" i="6"/>
  <c r="AP1469" i="6"/>
  <c r="AO1469" i="6"/>
  <c r="AN1469" i="6"/>
  <c r="AM1469" i="6"/>
  <c r="AL1469" i="6"/>
  <c r="AS1468" i="6"/>
  <c r="AR1468" i="6"/>
  <c r="AQ1468" i="6"/>
  <c r="AP1468" i="6"/>
  <c r="AO1468" i="6"/>
  <c r="AN1468" i="6"/>
  <c r="AM1468" i="6"/>
  <c r="AL1468" i="6"/>
  <c r="AS1467" i="6"/>
  <c r="AR1467" i="6"/>
  <c r="AQ1467" i="6"/>
  <c r="AP1467" i="6"/>
  <c r="AO1467" i="6"/>
  <c r="AN1467" i="6"/>
  <c r="AM1467" i="6"/>
  <c r="AL1467" i="6"/>
  <c r="AS1466" i="6"/>
  <c r="AR1466" i="6"/>
  <c r="AQ1466" i="6"/>
  <c r="AP1466" i="6"/>
  <c r="AO1466" i="6"/>
  <c r="AN1466" i="6"/>
  <c r="AM1466" i="6"/>
  <c r="AL1466" i="6"/>
  <c r="AS1465" i="6"/>
  <c r="AR1465" i="6"/>
  <c r="AQ1465" i="6"/>
  <c r="AP1465" i="6"/>
  <c r="AO1465" i="6"/>
  <c r="AN1465" i="6"/>
  <c r="AM1465" i="6"/>
  <c r="AL1465" i="6"/>
  <c r="AS1464" i="6"/>
  <c r="AR1464" i="6"/>
  <c r="AQ1464" i="6"/>
  <c r="AP1464" i="6"/>
  <c r="AO1464" i="6"/>
  <c r="AN1464" i="6"/>
  <c r="AM1464" i="6"/>
  <c r="AL1464" i="6"/>
  <c r="AS1463" i="6"/>
  <c r="AR1463" i="6"/>
  <c r="AQ1463" i="6"/>
  <c r="AP1463" i="6"/>
  <c r="AO1463" i="6"/>
  <c r="AN1463" i="6"/>
  <c r="AM1463" i="6"/>
  <c r="AL1463" i="6"/>
  <c r="AS1462" i="6"/>
  <c r="AR1462" i="6"/>
  <c r="AQ1462" i="6"/>
  <c r="AP1462" i="6"/>
  <c r="AO1462" i="6"/>
  <c r="AN1462" i="6"/>
  <c r="AM1462" i="6"/>
  <c r="AL1462" i="6"/>
  <c r="AS1461" i="6"/>
  <c r="AR1461" i="6"/>
  <c r="AQ1461" i="6"/>
  <c r="AP1461" i="6"/>
  <c r="AO1461" i="6"/>
  <c r="AN1461" i="6"/>
  <c r="AM1461" i="6"/>
  <c r="AL1461" i="6"/>
  <c r="AS1460" i="6"/>
  <c r="AR1460" i="6"/>
  <c r="AQ1460" i="6"/>
  <c r="AP1460" i="6"/>
  <c r="AO1460" i="6"/>
  <c r="AN1460" i="6"/>
  <c r="AM1460" i="6"/>
  <c r="AL1460" i="6"/>
  <c r="AS1459" i="6"/>
  <c r="AR1459" i="6"/>
  <c r="AQ1459" i="6"/>
  <c r="AP1459" i="6"/>
  <c r="AO1459" i="6"/>
  <c r="AN1459" i="6"/>
  <c r="AM1459" i="6"/>
  <c r="AL1459" i="6"/>
  <c r="AS1458" i="6"/>
  <c r="AR1458" i="6"/>
  <c r="AQ1458" i="6"/>
  <c r="AP1458" i="6"/>
  <c r="AO1458" i="6"/>
  <c r="AN1458" i="6"/>
  <c r="AM1458" i="6"/>
  <c r="AL1458" i="6"/>
  <c r="AS1457" i="6"/>
  <c r="AR1457" i="6"/>
  <c r="AQ1457" i="6"/>
  <c r="AP1457" i="6"/>
  <c r="AO1457" i="6"/>
  <c r="AN1457" i="6"/>
  <c r="AM1457" i="6"/>
  <c r="AL1457" i="6"/>
  <c r="AS1456" i="6"/>
  <c r="AR1456" i="6"/>
  <c r="AQ1456" i="6"/>
  <c r="AP1456" i="6"/>
  <c r="AO1456" i="6"/>
  <c r="AN1456" i="6"/>
  <c r="AM1456" i="6"/>
  <c r="AL1456" i="6"/>
  <c r="AS1455" i="6"/>
  <c r="AR1455" i="6"/>
  <c r="AQ1455" i="6"/>
  <c r="AP1455" i="6"/>
  <c r="AO1455" i="6"/>
  <c r="AN1455" i="6"/>
  <c r="AM1455" i="6"/>
  <c r="AL1455" i="6"/>
  <c r="AS1454" i="6"/>
  <c r="AR1454" i="6"/>
  <c r="AQ1454" i="6"/>
  <c r="AP1454" i="6"/>
  <c r="AO1454" i="6"/>
  <c r="AN1454" i="6"/>
  <c r="AM1454" i="6"/>
  <c r="AL1454" i="6"/>
  <c r="AS1453" i="6"/>
  <c r="AR1453" i="6"/>
  <c r="AQ1453" i="6"/>
  <c r="AP1453" i="6"/>
  <c r="AO1453" i="6"/>
  <c r="AN1453" i="6"/>
  <c r="AM1453" i="6"/>
  <c r="AL1453" i="6"/>
  <c r="AS1452" i="6"/>
  <c r="AR1452" i="6"/>
  <c r="AQ1452" i="6"/>
  <c r="AP1452" i="6"/>
  <c r="AO1452" i="6"/>
  <c r="AN1452" i="6"/>
  <c r="AM1452" i="6"/>
  <c r="AL1452" i="6"/>
  <c r="AS1451" i="6"/>
  <c r="AR1451" i="6"/>
  <c r="AQ1451" i="6"/>
  <c r="AP1451" i="6"/>
  <c r="AO1451" i="6"/>
  <c r="AN1451" i="6"/>
  <c r="AM1451" i="6"/>
  <c r="AL1451" i="6"/>
  <c r="AS1450" i="6"/>
  <c r="AR1450" i="6"/>
  <c r="AQ1450" i="6"/>
  <c r="AP1450" i="6"/>
  <c r="AO1450" i="6"/>
  <c r="AN1450" i="6"/>
  <c r="AM1450" i="6"/>
  <c r="AL1450" i="6"/>
  <c r="AS1449" i="6"/>
  <c r="AR1449" i="6"/>
  <c r="AQ1449" i="6"/>
  <c r="AP1449" i="6"/>
  <c r="AO1449" i="6"/>
  <c r="AN1449" i="6"/>
  <c r="AM1449" i="6"/>
  <c r="AL1449" i="6"/>
  <c r="AS1448" i="6"/>
  <c r="AR1448" i="6"/>
  <c r="AQ1448" i="6"/>
  <c r="AP1448" i="6"/>
  <c r="AO1448" i="6"/>
  <c r="AN1448" i="6"/>
  <c r="AM1448" i="6"/>
  <c r="AL1448" i="6"/>
  <c r="AS1447" i="6"/>
  <c r="AR1447" i="6"/>
  <c r="AQ1447" i="6"/>
  <c r="AP1447" i="6"/>
  <c r="AO1447" i="6"/>
  <c r="AN1447" i="6"/>
  <c r="AM1447" i="6"/>
  <c r="AL1447" i="6"/>
  <c r="AS1446" i="6"/>
  <c r="AR1446" i="6"/>
  <c r="AQ1446" i="6"/>
  <c r="AP1446" i="6"/>
  <c r="AO1446" i="6"/>
  <c r="AN1446" i="6"/>
  <c r="AM1446" i="6"/>
  <c r="AL1446" i="6"/>
  <c r="AS1445" i="6"/>
  <c r="AR1445" i="6"/>
  <c r="AQ1445" i="6"/>
  <c r="AP1445" i="6"/>
  <c r="AO1445" i="6"/>
  <c r="AN1445" i="6"/>
  <c r="AM1445" i="6"/>
  <c r="AL1445" i="6"/>
  <c r="AS1444" i="6"/>
  <c r="AR1444" i="6"/>
  <c r="AQ1444" i="6"/>
  <c r="AP1444" i="6"/>
  <c r="AO1444" i="6"/>
  <c r="AN1444" i="6"/>
  <c r="AM1444" i="6"/>
  <c r="AL1444" i="6"/>
  <c r="AS1443" i="6"/>
  <c r="AR1443" i="6"/>
  <c r="AQ1443" i="6"/>
  <c r="AP1443" i="6"/>
  <c r="AO1443" i="6"/>
  <c r="AN1443" i="6"/>
  <c r="AM1443" i="6"/>
  <c r="AL1443" i="6"/>
  <c r="AS1442" i="6"/>
  <c r="AR1442" i="6"/>
  <c r="AQ1442" i="6"/>
  <c r="AP1442" i="6"/>
  <c r="AO1442" i="6"/>
  <c r="AN1442" i="6"/>
  <c r="AM1442" i="6"/>
  <c r="AL1442" i="6"/>
  <c r="AS1441" i="6"/>
  <c r="AR1441" i="6"/>
  <c r="AQ1441" i="6"/>
  <c r="AP1441" i="6"/>
  <c r="AO1441" i="6"/>
  <c r="AN1441" i="6"/>
  <c r="AM1441" i="6"/>
  <c r="AL1441" i="6"/>
  <c r="AS1440" i="6"/>
  <c r="AR1440" i="6"/>
  <c r="AQ1440" i="6"/>
  <c r="AP1440" i="6"/>
  <c r="AO1440" i="6"/>
  <c r="AN1440" i="6"/>
  <c r="AM1440" i="6"/>
  <c r="AL1440" i="6"/>
  <c r="AS1439" i="6"/>
  <c r="AR1439" i="6"/>
  <c r="AQ1439" i="6"/>
  <c r="AP1439" i="6"/>
  <c r="AO1439" i="6"/>
  <c r="AN1439" i="6"/>
  <c r="AM1439" i="6"/>
  <c r="AL1439" i="6"/>
  <c r="AS1438" i="6"/>
  <c r="AR1438" i="6"/>
  <c r="AQ1438" i="6"/>
  <c r="AP1438" i="6"/>
  <c r="AO1438" i="6"/>
  <c r="AN1438" i="6"/>
  <c r="AM1438" i="6"/>
  <c r="AL1438" i="6"/>
  <c r="AS1437" i="6"/>
  <c r="AR1437" i="6"/>
  <c r="AQ1437" i="6"/>
  <c r="AP1437" i="6"/>
  <c r="AO1437" i="6"/>
  <c r="AN1437" i="6"/>
  <c r="AM1437" i="6"/>
  <c r="AL1437" i="6"/>
  <c r="AS1436" i="6"/>
  <c r="AR1436" i="6"/>
  <c r="AQ1436" i="6"/>
  <c r="AP1436" i="6"/>
  <c r="AO1436" i="6"/>
  <c r="AN1436" i="6"/>
  <c r="AM1436" i="6"/>
  <c r="AL1436" i="6"/>
  <c r="AS1435" i="6"/>
  <c r="AR1435" i="6"/>
  <c r="AQ1435" i="6"/>
  <c r="AP1435" i="6"/>
  <c r="AO1435" i="6"/>
  <c r="AN1435" i="6"/>
  <c r="AM1435" i="6"/>
  <c r="AL1435" i="6"/>
  <c r="AS1434" i="6"/>
  <c r="AR1434" i="6"/>
  <c r="AQ1434" i="6"/>
  <c r="AP1434" i="6"/>
  <c r="AO1434" i="6"/>
  <c r="AN1434" i="6"/>
  <c r="AM1434" i="6"/>
  <c r="AL1434" i="6"/>
  <c r="AS1433" i="6"/>
  <c r="AR1433" i="6"/>
  <c r="AQ1433" i="6"/>
  <c r="AP1433" i="6"/>
  <c r="AO1433" i="6"/>
  <c r="AN1433" i="6"/>
  <c r="AM1433" i="6"/>
  <c r="AL1433" i="6"/>
  <c r="AS1432" i="6"/>
  <c r="AR1432" i="6"/>
  <c r="AQ1432" i="6"/>
  <c r="AP1432" i="6"/>
  <c r="AO1432" i="6"/>
  <c r="AN1432" i="6"/>
  <c r="AM1432" i="6"/>
  <c r="AL1432" i="6"/>
  <c r="AS1431" i="6"/>
  <c r="AR1431" i="6"/>
  <c r="AQ1431" i="6"/>
  <c r="AP1431" i="6"/>
  <c r="AO1431" i="6"/>
  <c r="AN1431" i="6"/>
  <c r="AM1431" i="6"/>
  <c r="AL1431" i="6"/>
  <c r="AS1430" i="6"/>
  <c r="AR1430" i="6"/>
  <c r="AQ1430" i="6"/>
  <c r="AP1430" i="6"/>
  <c r="AO1430" i="6"/>
  <c r="AN1430" i="6"/>
  <c r="AM1430" i="6"/>
  <c r="AL1430" i="6"/>
  <c r="AS1429" i="6"/>
  <c r="AR1429" i="6"/>
  <c r="AQ1429" i="6"/>
  <c r="AP1429" i="6"/>
  <c r="AO1429" i="6"/>
  <c r="AN1429" i="6"/>
  <c r="AM1429" i="6"/>
  <c r="AL1429" i="6"/>
  <c r="AS1428" i="6"/>
  <c r="AR1428" i="6"/>
  <c r="AQ1428" i="6"/>
  <c r="AP1428" i="6"/>
  <c r="AO1428" i="6"/>
  <c r="AN1428" i="6"/>
  <c r="AM1428" i="6"/>
  <c r="AL1428" i="6"/>
  <c r="AS1427" i="6"/>
  <c r="AR1427" i="6"/>
  <c r="AQ1427" i="6"/>
  <c r="AP1427" i="6"/>
  <c r="AO1427" i="6"/>
  <c r="AN1427" i="6"/>
  <c r="AM1427" i="6"/>
  <c r="AL1427" i="6"/>
  <c r="AS1426" i="6"/>
  <c r="AR1426" i="6"/>
  <c r="AQ1426" i="6"/>
  <c r="AP1426" i="6"/>
  <c r="AO1426" i="6"/>
  <c r="AN1426" i="6"/>
  <c r="AM1426" i="6"/>
  <c r="AL1426" i="6"/>
  <c r="AS1425" i="6"/>
  <c r="AR1425" i="6"/>
  <c r="AQ1425" i="6"/>
  <c r="AP1425" i="6"/>
  <c r="AO1425" i="6"/>
  <c r="AN1425" i="6"/>
  <c r="AM1425" i="6"/>
  <c r="AL1425" i="6"/>
  <c r="AS1424" i="6"/>
  <c r="AR1424" i="6"/>
  <c r="AQ1424" i="6"/>
  <c r="AP1424" i="6"/>
  <c r="AO1424" i="6"/>
  <c r="AN1424" i="6"/>
  <c r="AM1424" i="6"/>
  <c r="AL1424" i="6"/>
  <c r="AS1423" i="6"/>
  <c r="AR1423" i="6"/>
  <c r="AQ1423" i="6"/>
  <c r="AP1423" i="6"/>
  <c r="AO1423" i="6"/>
  <c r="AN1423" i="6"/>
  <c r="AM1423" i="6"/>
  <c r="AL1423" i="6"/>
  <c r="AS1422" i="6"/>
  <c r="AR1422" i="6"/>
  <c r="AQ1422" i="6"/>
  <c r="AP1422" i="6"/>
  <c r="AO1422" i="6"/>
  <c r="AN1422" i="6"/>
  <c r="AM1422" i="6"/>
  <c r="AL1422" i="6"/>
  <c r="AS1421" i="6"/>
  <c r="AR1421" i="6"/>
  <c r="AQ1421" i="6"/>
  <c r="AP1421" i="6"/>
  <c r="AO1421" i="6"/>
  <c r="AN1421" i="6"/>
  <c r="AM1421" i="6"/>
  <c r="AL1421" i="6"/>
  <c r="AS1420" i="6"/>
  <c r="AR1420" i="6"/>
  <c r="AQ1420" i="6"/>
  <c r="AP1420" i="6"/>
  <c r="AO1420" i="6"/>
  <c r="AN1420" i="6"/>
  <c r="AM1420" i="6"/>
  <c r="AL1420" i="6"/>
  <c r="AS1419" i="6"/>
  <c r="AR1419" i="6"/>
  <c r="AQ1419" i="6"/>
  <c r="AP1419" i="6"/>
  <c r="AO1419" i="6"/>
  <c r="AN1419" i="6"/>
  <c r="AM1419" i="6"/>
  <c r="AL1419" i="6"/>
  <c r="AS1418" i="6"/>
  <c r="AR1418" i="6"/>
  <c r="AQ1418" i="6"/>
  <c r="AP1418" i="6"/>
  <c r="AO1418" i="6"/>
  <c r="AN1418" i="6"/>
  <c r="AM1418" i="6"/>
  <c r="AL1418" i="6"/>
  <c r="AS1417" i="6"/>
  <c r="AR1417" i="6"/>
  <c r="AQ1417" i="6"/>
  <c r="AP1417" i="6"/>
  <c r="AO1417" i="6"/>
  <c r="AN1417" i="6"/>
  <c r="AM1417" i="6"/>
  <c r="AL1417" i="6"/>
  <c r="AS1416" i="6"/>
  <c r="AR1416" i="6"/>
  <c r="AQ1416" i="6"/>
  <c r="AP1416" i="6"/>
  <c r="AO1416" i="6"/>
  <c r="AN1416" i="6"/>
  <c r="AM1416" i="6"/>
  <c r="AL1416" i="6"/>
  <c r="AS1415" i="6"/>
  <c r="AR1415" i="6"/>
  <c r="AQ1415" i="6"/>
  <c r="AP1415" i="6"/>
  <c r="AO1415" i="6"/>
  <c r="AN1415" i="6"/>
  <c r="AM1415" i="6"/>
  <c r="AL1415" i="6"/>
  <c r="AS1414" i="6"/>
  <c r="AR1414" i="6"/>
  <c r="AQ1414" i="6"/>
  <c r="AP1414" i="6"/>
  <c r="AO1414" i="6"/>
  <c r="AN1414" i="6"/>
  <c r="AM1414" i="6"/>
  <c r="AL1414" i="6"/>
  <c r="AS1413" i="6"/>
  <c r="AR1413" i="6"/>
  <c r="AQ1413" i="6"/>
  <c r="AP1413" i="6"/>
  <c r="AO1413" i="6"/>
  <c r="AN1413" i="6"/>
  <c r="AM1413" i="6"/>
  <c r="AL1413" i="6"/>
  <c r="AS1412" i="6"/>
  <c r="AR1412" i="6"/>
  <c r="AQ1412" i="6"/>
  <c r="AP1412" i="6"/>
  <c r="AO1412" i="6"/>
  <c r="AN1412" i="6"/>
  <c r="AM1412" i="6"/>
  <c r="AL1412" i="6"/>
  <c r="AS1411" i="6"/>
  <c r="AR1411" i="6"/>
  <c r="AQ1411" i="6"/>
  <c r="AP1411" i="6"/>
  <c r="AO1411" i="6"/>
  <c r="AN1411" i="6"/>
  <c r="AM1411" i="6"/>
  <c r="AL1411" i="6"/>
  <c r="AS1410" i="6"/>
  <c r="AR1410" i="6"/>
  <c r="AQ1410" i="6"/>
  <c r="AP1410" i="6"/>
  <c r="AO1410" i="6"/>
  <c r="AN1410" i="6"/>
  <c r="AM1410" i="6"/>
  <c r="AL1410" i="6"/>
  <c r="AS1409" i="6"/>
  <c r="AR1409" i="6"/>
  <c r="AQ1409" i="6"/>
  <c r="AP1409" i="6"/>
  <c r="AO1409" i="6"/>
  <c r="AN1409" i="6"/>
  <c r="AM1409" i="6"/>
  <c r="AL1409" i="6"/>
  <c r="AS1408" i="6"/>
  <c r="AR1408" i="6"/>
  <c r="AQ1408" i="6"/>
  <c r="AP1408" i="6"/>
  <c r="AO1408" i="6"/>
  <c r="AN1408" i="6"/>
  <c r="AM1408" i="6"/>
  <c r="AL1408" i="6"/>
  <c r="AS1407" i="6"/>
  <c r="AR1407" i="6"/>
  <c r="AQ1407" i="6"/>
  <c r="AP1407" i="6"/>
  <c r="AO1407" i="6"/>
  <c r="AN1407" i="6"/>
  <c r="AM1407" i="6"/>
  <c r="AL1407" i="6"/>
  <c r="AS1406" i="6"/>
  <c r="AR1406" i="6"/>
  <c r="AQ1406" i="6"/>
  <c r="AP1406" i="6"/>
  <c r="AO1406" i="6"/>
  <c r="AN1406" i="6"/>
  <c r="AM1406" i="6"/>
  <c r="AL1406" i="6"/>
  <c r="AS1405" i="6"/>
  <c r="AR1405" i="6"/>
  <c r="AQ1405" i="6"/>
  <c r="AP1405" i="6"/>
  <c r="AO1405" i="6"/>
  <c r="AN1405" i="6"/>
  <c r="AM1405" i="6"/>
  <c r="AL1405" i="6"/>
  <c r="AS1404" i="6"/>
  <c r="AR1404" i="6"/>
  <c r="AQ1404" i="6"/>
  <c r="AP1404" i="6"/>
  <c r="AO1404" i="6"/>
  <c r="AN1404" i="6"/>
  <c r="AM1404" i="6"/>
  <c r="AL1404" i="6"/>
  <c r="AS1403" i="6"/>
  <c r="AR1403" i="6"/>
  <c r="AQ1403" i="6"/>
  <c r="AP1403" i="6"/>
  <c r="AO1403" i="6"/>
  <c r="AN1403" i="6"/>
  <c r="AM1403" i="6"/>
  <c r="AL1403" i="6"/>
  <c r="AS1402" i="6"/>
  <c r="AR1402" i="6"/>
  <c r="AQ1402" i="6"/>
  <c r="AP1402" i="6"/>
  <c r="AO1402" i="6"/>
  <c r="AN1402" i="6"/>
  <c r="AM1402" i="6"/>
  <c r="AL1402" i="6"/>
  <c r="AS1401" i="6"/>
  <c r="AR1401" i="6"/>
  <c r="AQ1401" i="6"/>
  <c r="AP1401" i="6"/>
  <c r="AO1401" i="6"/>
  <c r="AN1401" i="6"/>
  <c r="AM1401" i="6"/>
  <c r="AL1401" i="6"/>
  <c r="AS1400" i="6"/>
  <c r="AR1400" i="6"/>
  <c r="AQ1400" i="6"/>
  <c r="AP1400" i="6"/>
  <c r="AO1400" i="6"/>
  <c r="AN1400" i="6"/>
  <c r="AM1400" i="6"/>
  <c r="AL1400" i="6"/>
  <c r="AS1399" i="6"/>
  <c r="AR1399" i="6"/>
  <c r="AQ1399" i="6"/>
  <c r="AP1399" i="6"/>
  <c r="AO1399" i="6"/>
  <c r="AN1399" i="6"/>
  <c r="AM1399" i="6"/>
  <c r="AL1399" i="6"/>
  <c r="AS1398" i="6"/>
  <c r="AR1398" i="6"/>
  <c r="AQ1398" i="6"/>
  <c r="AP1398" i="6"/>
  <c r="AO1398" i="6"/>
  <c r="AN1398" i="6"/>
  <c r="AM1398" i="6"/>
  <c r="AL1398" i="6"/>
  <c r="AS1397" i="6"/>
  <c r="AR1397" i="6"/>
  <c r="AQ1397" i="6"/>
  <c r="AP1397" i="6"/>
  <c r="AO1397" i="6"/>
  <c r="AN1397" i="6"/>
  <c r="AM1397" i="6"/>
  <c r="AL1397" i="6"/>
  <c r="AS1396" i="6"/>
  <c r="AR1396" i="6"/>
  <c r="AQ1396" i="6"/>
  <c r="AP1396" i="6"/>
  <c r="AO1396" i="6"/>
  <c r="AN1396" i="6"/>
  <c r="AM1396" i="6"/>
  <c r="AL1396" i="6"/>
  <c r="AS1395" i="6"/>
  <c r="AR1395" i="6"/>
  <c r="AQ1395" i="6"/>
  <c r="AP1395" i="6"/>
  <c r="AO1395" i="6"/>
  <c r="AN1395" i="6"/>
  <c r="AM1395" i="6"/>
  <c r="AL1395" i="6"/>
  <c r="AS1394" i="6"/>
  <c r="AR1394" i="6"/>
  <c r="AQ1394" i="6"/>
  <c r="AP1394" i="6"/>
  <c r="AO1394" i="6"/>
  <c r="AN1394" i="6"/>
  <c r="AM1394" i="6"/>
  <c r="AL1394" i="6"/>
  <c r="AS1393" i="6"/>
  <c r="AR1393" i="6"/>
  <c r="AQ1393" i="6"/>
  <c r="AP1393" i="6"/>
  <c r="AO1393" i="6"/>
  <c r="AN1393" i="6"/>
  <c r="AM1393" i="6"/>
  <c r="AL1393" i="6"/>
  <c r="AS1392" i="6"/>
  <c r="AR1392" i="6"/>
  <c r="AQ1392" i="6"/>
  <c r="AP1392" i="6"/>
  <c r="AO1392" i="6"/>
  <c r="AN1392" i="6"/>
  <c r="AM1392" i="6"/>
  <c r="AL1392" i="6"/>
  <c r="AS1391" i="6"/>
  <c r="AR1391" i="6"/>
  <c r="AQ1391" i="6"/>
  <c r="AP1391" i="6"/>
  <c r="AO1391" i="6"/>
  <c r="AN1391" i="6"/>
  <c r="AM1391" i="6"/>
  <c r="AL1391" i="6"/>
  <c r="AS1390" i="6"/>
  <c r="AR1390" i="6"/>
  <c r="AQ1390" i="6"/>
  <c r="AP1390" i="6"/>
  <c r="AO1390" i="6"/>
  <c r="AN1390" i="6"/>
  <c r="AM1390" i="6"/>
  <c r="AL1390" i="6"/>
  <c r="AS1389" i="6"/>
  <c r="AR1389" i="6"/>
  <c r="AQ1389" i="6"/>
  <c r="AP1389" i="6"/>
  <c r="AO1389" i="6"/>
  <c r="AN1389" i="6"/>
  <c r="AM1389" i="6"/>
  <c r="AL1389" i="6"/>
  <c r="AS1388" i="6"/>
  <c r="AR1388" i="6"/>
  <c r="AQ1388" i="6"/>
  <c r="AP1388" i="6"/>
  <c r="AO1388" i="6"/>
  <c r="AN1388" i="6"/>
  <c r="AM1388" i="6"/>
  <c r="AL1388" i="6"/>
  <c r="AS1387" i="6"/>
  <c r="AR1387" i="6"/>
  <c r="AQ1387" i="6"/>
  <c r="AP1387" i="6"/>
  <c r="AO1387" i="6"/>
  <c r="AN1387" i="6"/>
  <c r="AM1387" i="6"/>
  <c r="AL1387" i="6"/>
  <c r="AS1386" i="6"/>
  <c r="AR1386" i="6"/>
  <c r="AQ1386" i="6"/>
  <c r="AP1386" i="6"/>
  <c r="AO1386" i="6"/>
  <c r="AN1386" i="6"/>
  <c r="AM1386" i="6"/>
  <c r="AL1386" i="6"/>
  <c r="AS1385" i="6"/>
  <c r="AR1385" i="6"/>
  <c r="AQ1385" i="6"/>
  <c r="AP1385" i="6"/>
  <c r="AO1385" i="6"/>
  <c r="AN1385" i="6"/>
  <c r="AM1385" i="6"/>
  <c r="AL1385" i="6"/>
  <c r="AS1384" i="6"/>
  <c r="AR1384" i="6"/>
  <c r="AQ1384" i="6"/>
  <c r="AP1384" i="6"/>
  <c r="AO1384" i="6"/>
  <c r="AN1384" i="6"/>
  <c r="AM1384" i="6"/>
  <c r="AL1384" i="6"/>
  <c r="AS1383" i="6"/>
  <c r="AR1383" i="6"/>
  <c r="AQ1383" i="6"/>
  <c r="AP1383" i="6"/>
  <c r="AO1383" i="6"/>
  <c r="AN1383" i="6"/>
  <c r="AM1383" i="6"/>
  <c r="AL1383" i="6"/>
  <c r="AS1382" i="6"/>
  <c r="AR1382" i="6"/>
  <c r="AQ1382" i="6"/>
  <c r="AP1382" i="6"/>
  <c r="AO1382" i="6"/>
  <c r="AN1382" i="6"/>
  <c r="AM1382" i="6"/>
  <c r="AL1382" i="6"/>
  <c r="AS1381" i="6"/>
  <c r="AR1381" i="6"/>
  <c r="AQ1381" i="6"/>
  <c r="AP1381" i="6"/>
  <c r="AO1381" i="6"/>
  <c r="AN1381" i="6"/>
  <c r="AM1381" i="6"/>
  <c r="AL1381" i="6"/>
  <c r="AS1380" i="6"/>
  <c r="AR1380" i="6"/>
  <c r="AQ1380" i="6"/>
  <c r="AP1380" i="6"/>
  <c r="AO1380" i="6"/>
  <c r="AN1380" i="6"/>
  <c r="AM1380" i="6"/>
  <c r="AL1380" i="6"/>
  <c r="AS1379" i="6"/>
  <c r="AR1379" i="6"/>
  <c r="AQ1379" i="6"/>
  <c r="AP1379" i="6"/>
  <c r="AO1379" i="6"/>
  <c r="AN1379" i="6"/>
  <c r="AM1379" i="6"/>
  <c r="AL1379" i="6"/>
  <c r="AS1378" i="6"/>
  <c r="AR1378" i="6"/>
  <c r="AQ1378" i="6"/>
  <c r="AP1378" i="6"/>
  <c r="AO1378" i="6"/>
  <c r="AN1378" i="6"/>
  <c r="AM1378" i="6"/>
  <c r="AL1378" i="6"/>
  <c r="AS1377" i="6"/>
  <c r="AR1377" i="6"/>
  <c r="AQ1377" i="6"/>
  <c r="AP1377" i="6"/>
  <c r="AO1377" i="6"/>
  <c r="AN1377" i="6"/>
  <c r="AM1377" i="6"/>
  <c r="AL1377" i="6"/>
  <c r="AS1376" i="6"/>
  <c r="AR1376" i="6"/>
  <c r="AQ1376" i="6"/>
  <c r="AP1376" i="6"/>
  <c r="AO1376" i="6"/>
  <c r="AN1376" i="6"/>
  <c r="AM1376" i="6"/>
  <c r="AL1376" i="6"/>
  <c r="AS1375" i="6"/>
  <c r="AR1375" i="6"/>
  <c r="AQ1375" i="6"/>
  <c r="AP1375" i="6"/>
  <c r="AO1375" i="6"/>
  <c r="AN1375" i="6"/>
  <c r="AM1375" i="6"/>
  <c r="AL1375" i="6"/>
  <c r="AS1374" i="6"/>
  <c r="AR1374" i="6"/>
  <c r="AQ1374" i="6"/>
  <c r="AP1374" i="6"/>
  <c r="AO1374" i="6"/>
  <c r="AN1374" i="6"/>
  <c r="AM1374" i="6"/>
  <c r="AL1374" i="6"/>
  <c r="AS1373" i="6"/>
  <c r="AR1373" i="6"/>
  <c r="AQ1373" i="6"/>
  <c r="AP1373" i="6"/>
  <c r="AO1373" i="6"/>
  <c r="AN1373" i="6"/>
  <c r="AM1373" i="6"/>
  <c r="AL1373" i="6"/>
  <c r="AS1372" i="6"/>
  <c r="AR1372" i="6"/>
  <c r="AQ1372" i="6"/>
  <c r="AP1372" i="6"/>
  <c r="AO1372" i="6"/>
  <c r="AN1372" i="6"/>
  <c r="AM1372" i="6"/>
  <c r="AL1372" i="6"/>
  <c r="AS1371" i="6"/>
  <c r="AR1371" i="6"/>
  <c r="AQ1371" i="6"/>
  <c r="AP1371" i="6"/>
  <c r="AO1371" i="6"/>
  <c r="AN1371" i="6"/>
  <c r="AM1371" i="6"/>
  <c r="AL1371" i="6"/>
  <c r="AS1370" i="6"/>
  <c r="AR1370" i="6"/>
  <c r="AQ1370" i="6"/>
  <c r="AP1370" i="6"/>
  <c r="AO1370" i="6"/>
  <c r="AN1370" i="6"/>
  <c r="AM1370" i="6"/>
  <c r="AL1370" i="6"/>
  <c r="AS1369" i="6"/>
  <c r="AR1369" i="6"/>
  <c r="AQ1369" i="6"/>
  <c r="AP1369" i="6"/>
  <c r="AO1369" i="6"/>
  <c r="AN1369" i="6"/>
  <c r="AM1369" i="6"/>
  <c r="AL1369" i="6"/>
  <c r="AS1368" i="6"/>
  <c r="AR1368" i="6"/>
  <c r="AQ1368" i="6"/>
  <c r="AP1368" i="6"/>
  <c r="AO1368" i="6"/>
  <c r="AN1368" i="6"/>
  <c r="AM1368" i="6"/>
  <c r="AL1368" i="6"/>
  <c r="AS1367" i="6"/>
  <c r="AR1367" i="6"/>
  <c r="AQ1367" i="6"/>
  <c r="AP1367" i="6"/>
  <c r="AO1367" i="6"/>
  <c r="AN1367" i="6"/>
  <c r="AM1367" i="6"/>
  <c r="AL1367" i="6"/>
  <c r="AS1366" i="6"/>
  <c r="AR1366" i="6"/>
  <c r="AQ1366" i="6"/>
  <c r="AP1366" i="6"/>
  <c r="AO1366" i="6"/>
  <c r="AN1366" i="6"/>
  <c r="AM1366" i="6"/>
  <c r="AL1366" i="6"/>
  <c r="AS1365" i="6"/>
  <c r="AR1365" i="6"/>
  <c r="AQ1365" i="6"/>
  <c r="AP1365" i="6"/>
  <c r="AO1365" i="6"/>
  <c r="AN1365" i="6"/>
  <c r="AM1365" i="6"/>
  <c r="AL1365" i="6"/>
  <c r="AS1364" i="6"/>
  <c r="AR1364" i="6"/>
  <c r="AQ1364" i="6"/>
  <c r="AP1364" i="6"/>
  <c r="AO1364" i="6"/>
  <c r="AN1364" i="6"/>
  <c r="AM1364" i="6"/>
  <c r="AL1364" i="6"/>
  <c r="AS1363" i="6"/>
  <c r="AR1363" i="6"/>
  <c r="AQ1363" i="6"/>
  <c r="AP1363" i="6"/>
  <c r="AO1363" i="6"/>
  <c r="AN1363" i="6"/>
  <c r="AM1363" i="6"/>
  <c r="AL1363" i="6"/>
  <c r="AS1362" i="6"/>
  <c r="AR1362" i="6"/>
  <c r="AQ1362" i="6"/>
  <c r="AP1362" i="6"/>
  <c r="AO1362" i="6"/>
  <c r="AN1362" i="6"/>
  <c r="AM1362" i="6"/>
  <c r="AL1362" i="6"/>
  <c r="AS1361" i="6"/>
  <c r="AR1361" i="6"/>
  <c r="AQ1361" i="6"/>
  <c r="AP1361" i="6"/>
  <c r="AO1361" i="6"/>
  <c r="AN1361" i="6"/>
  <c r="AM1361" i="6"/>
  <c r="AL1361" i="6"/>
  <c r="AS1360" i="6"/>
  <c r="AR1360" i="6"/>
  <c r="AQ1360" i="6"/>
  <c r="AP1360" i="6"/>
  <c r="AO1360" i="6"/>
  <c r="AN1360" i="6"/>
  <c r="AM1360" i="6"/>
  <c r="AL1360" i="6"/>
  <c r="AS1359" i="6"/>
  <c r="AR1359" i="6"/>
  <c r="AQ1359" i="6"/>
  <c r="AP1359" i="6"/>
  <c r="AO1359" i="6"/>
  <c r="AN1359" i="6"/>
  <c r="AM1359" i="6"/>
  <c r="AL1359" i="6"/>
  <c r="AS1358" i="6"/>
  <c r="AR1358" i="6"/>
  <c r="AQ1358" i="6"/>
  <c r="AP1358" i="6"/>
  <c r="AO1358" i="6"/>
  <c r="AN1358" i="6"/>
  <c r="AM1358" i="6"/>
  <c r="AL1358" i="6"/>
  <c r="AS1357" i="6"/>
  <c r="AR1357" i="6"/>
  <c r="AQ1357" i="6"/>
  <c r="AP1357" i="6"/>
  <c r="AO1357" i="6"/>
  <c r="AN1357" i="6"/>
  <c r="AM1357" i="6"/>
  <c r="AL1357" i="6"/>
  <c r="AS1356" i="6"/>
  <c r="AR1356" i="6"/>
  <c r="AQ1356" i="6"/>
  <c r="AP1356" i="6"/>
  <c r="AO1356" i="6"/>
  <c r="AN1356" i="6"/>
  <c r="AM1356" i="6"/>
  <c r="AL1356" i="6"/>
  <c r="AS1355" i="6"/>
  <c r="AR1355" i="6"/>
  <c r="AQ1355" i="6"/>
  <c r="AP1355" i="6"/>
  <c r="AO1355" i="6"/>
  <c r="AN1355" i="6"/>
  <c r="AM1355" i="6"/>
  <c r="AL1355" i="6"/>
  <c r="AS1354" i="6"/>
  <c r="AR1354" i="6"/>
  <c r="AQ1354" i="6"/>
  <c r="AP1354" i="6"/>
  <c r="AO1354" i="6"/>
  <c r="AN1354" i="6"/>
  <c r="AM1354" i="6"/>
  <c r="AL1354" i="6"/>
  <c r="AS1353" i="6"/>
  <c r="AR1353" i="6"/>
  <c r="AQ1353" i="6"/>
  <c r="AP1353" i="6"/>
  <c r="AO1353" i="6"/>
  <c r="AN1353" i="6"/>
  <c r="AM1353" i="6"/>
  <c r="AL1353" i="6"/>
  <c r="AS1352" i="6"/>
  <c r="AR1352" i="6"/>
  <c r="AQ1352" i="6"/>
  <c r="AP1352" i="6"/>
  <c r="AO1352" i="6"/>
  <c r="AN1352" i="6"/>
  <c r="AM1352" i="6"/>
  <c r="AL1352" i="6"/>
  <c r="AS1351" i="6"/>
  <c r="AR1351" i="6"/>
  <c r="AQ1351" i="6"/>
  <c r="AP1351" i="6"/>
  <c r="AO1351" i="6"/>
  <c r="AN1351" i="6"/>
  <c r="AM1351" i="6"/>
  <c r="AL1351" i="6"/>
  <c r="AS1350" i="6"/>
  <c r="AR1350" i="6"/>
  <c r="AQ1350" i="6"/>
  <c r="AP1350" i="6"/>
  <c r="AO1350" i="6"/>
  <c r="AN1350" i="6"/>
  <c r="AM1350" i="6"/>
  <c r="AL1350" i="6"/>
  <c r="AS1349" i="6"/>
  <c r="AR1349" i="6"/>
  <c r="AQ1349" i="6"/>
  <c r="AP1349" i="6"/>
  <c r="AO1349" i="6"/>
  <c r="AN1349" i="6"/>
  <c r="AM1349" i="6"/>
  <c r="AL1349" i="6"/>
  <c r="AS1348" i="6"/>
  <c r="AR1348" i="6"/>
  <c r="AQ1348" i="6"/>
  <c r="AP1348" i="6"/>
  <c r="AO1348" i="6"/>
  <c r="AN1348" i="6"/>
  <c r="AM1348" i="6"/>
  <c r="AL1348" i="6"/>
  <c r="AS1347" i="6"/>
  <c r="AR1347" i="6"/>
  <c r="AQ1347" i="6"/>
  <c r="AP1347" i="6"/>
  <c r="AO1347" i="6"/>
  <c r="AN1347" i="6"/>
  <c r="AM1347" i="6"/>
  <c r="AL1347" i="6"/>
  <c r="AS1346" i="6"/>
  <c r="AR1346" i="6"/>
  <c r="AQ1346" i="6"/>
  <c r="AP1346" i="6"/>
  <c r="AO1346" i="6"/>
  <c r="AN1346" i="6"/>
  <c r="AM1346" i="6"/>
  <c r="AL1346" i="6"/>
  <c r="AS1345" i="6"/>
  <c r="AR1345" i="6"/>
  <c r="AQ1345" i="6"/>
  <c r="AP1345" i="6"/>
  <c r="AO1345" i="6"/>
  <c r="AN1345" i="6"/>
  <c r="AM1345" i="6"/>
  <c r="AL1345" i="6"/>
  <c r="AS1344" i="6"/>
  <c r="AR1344" i="6"/>
  <c r="AQ1344" i="6"/>
  <c r="AP1344" i="6"/>
  <c r="AO1344" i="6"/>
  <c r="AN1344" i="6"/>
  <c r="AM1344" i="6"/>
  <c r="AL1344" i="6"/>
  <c r="AS1343" i="6"/>
  <c r="AR1343" i="6"/>
  <c r="AQ1343" i="6"/>
  <c r="AP1343" i="6"/>
  <c r="AO1343" i="6"/>
  <c r="AN1343" i="6"/>
  <c r="AM1343" i="6"/>
  <c r="AL1343" i="6"/>
  <c r="AS1342" i="6"/>
  <c r="AR1342" i="6"/>
  <c r="AQ1342" i="6"/>
  <c r="AP1342" i="6"/>
  <c r="AO1342" i="6"/>
  <c r="AN1342" i="6"/>
  <c r="AM1342" i="6"/>
  <c r="AL1342" i="6"/>
  <c r="AS1341" i="6"/>
  <c r="AR1341" i="6"/>
  <c r="AQ1341" i="6"/>
  <c r="AP1341" i="6"/>
  <c r="AO1341" i="6"/>
  <c r="AN1341" i="6"/>
  <c r="AM1341" i="6"/>
  <c r="AL1341" i="6"/>
  <c r="AS1340" i="6"/>
  <c r="AR1340" i="6"/>
  <c r="AQ1340" i="6"/>
  <c r="AP1340" i="6"/>
  <c r="AO1340" i="6"/>
  <c r="AN1340" i="6"/>
  <c r="AM1340" i="6"/>
  <c r="AL1340" i="6"/>
  <c r="AS1339" i="6"/>
  <c r="AR1339" i="6"/>
  <c r="AQ1339" i="6"/>
  <c r="AP1339" i="6"/>
  <c r="AO1339" i="6"/>
  <c r="AN1339" i="6"/>
  <c r="AM1339" i="6"/>
  <c r="AL1339" i="6"/>
  <c r="AS1338" i="6"/>
  <c r="AR1338" i="6"/>
  <c r="AQ1338" i="6"/>
  <c r="AP1338" i="6"/>
  <c r="AO1338" i="6"/>
  <c r="AN1338" i="6"/>
  <c r="AM1338" i="6"/>
  <c r="AL1338" i="6"/>
  <c r="AS1337" i="6"/>
  <c r="AR1337" i="6"/>
  <c r="AQ1337" i="6"/>
  <c r="AP1337" i="6"/>
  <c r="AO1337" i="6"/>
  <c r="AN1337" i="6"/>
  <c r="AM1337" i="6"/>
  <c r="AL1337" i="6"/>
  <c r="AS1336" i="6"/>
  <c r="AR1336" i="6"/>
  <c r="AQ1336" i="6"/>
  <c r="AP1336" i="6"/>
  <c r="AO1336" i="6"/>
  <c r="AN1336" i="6"/>
  <c r="AM1336" i="6"/>
  <c r="AL1336" i="6"/>
  <c r="AS1335" i="6"/>
  <c r="AR1335" i="6"/>
  <c r="AQ1335" i="6"/>
  <c r="AP1335" i="6"/>
  <c r="AO1335" i="6"/>
  <c r="AN1335" i="6"/>
  <c r="AM1335" i="6"/>
  <c r="AL1335" i="6"/>
  <c r="AS1334" i="6"/>
  <c r="AR1334" i="6"/>
  <c r="AQ1334" i="6"/>
  <c r="AP1334" i="6"/>
  <c r="AO1334" i="6"/>
  <c r="AN1334" i="6"/>
  <c r="AM1334" i="6"/>
  <c r="AL1334" i="6"/>
  <c r="AS1333" i="6"/>
  <c r="AR1333" i="6"/>
  <c r="AQ1333" i="6"/>
  <c r="AP1333" i="6"/>
  <c r="AO1333" i="6"/>
  <c r="AN1333" i="6"/>
  <c r="AM1333" i="6"/>
  <c r="AL1333" i="6"/>
  <c r="AS1332" i="6"/>
  <c r="AR1332" i="6"/>
  <c r="AQ1332" i="6"/>
  <c r="AP1332" i="6"/>
  <c r="AO1332" i="6"/>
  <c r="AN1332" i="6"/>
  <c r="AM1332" i="6"/>
  <c r="AL1332" i="6"/>
  <c r="AS1331" i="6"/>
  <c r="AR1331" i="6"/>
  <c r="AQ1331" i="6"/>
  <c r="AP1331" i="6"/>
  <c r="AO1331" i="6"/>
  <c r="AN1331" i="6"/>
  <c r="AM1331" i="6"/>
  <c r="AL1331" i="6"/>
  <c r="AS1330" i="6"/>
  <c r="AR1330" i="6"/>
  <c r="AQ1330" i="6"/>
  <c r="AP1330" i="6"/>
  <c r="AO1330" i="6"/>
  <c r="AN1330" i="6"/>
  <c r="AM1330" i="6"/>
  <c r="AL1330" i="6"/>
  <c r="AS1329" i="6"/>
  <c r="AR1329" i="6"/>
  <c r="AQ1329" i="6"/>
  <c r="AP1329" i="6"/>
  <c r="AO1329" i="6"/>
  <c r="AN1329" i="6"/>
  <c r="AM1329" i="6"/>
  <c r="AL1329" i="6"/>
  <c r="AS1328" i="6"/>
  <c r="AR1328" i="6"/>
  <c r="AQ1328" i="6"/>
  <c r="AP1328" i="6"/>
  <c r="AO1328" i="6"/>
  <c r="AN1328" i="6"/>
  <c r="AM1328" i="6"/>
  <c r="AL1328" i="6"/>
  <c r="AS1327" i="6"/>
  <c r="AR1327" i="6"/>
  <c r="AQ1327" i="6"/>
  <c r="AP1327" i="6"/>
  <c r="AO1327" i="6"/>
  <c r="AN1327" i="6"/>
  <c r="AM1327" i="6"/>
  <c r="AL1327" i="6"/>
  <c r="AS1326" i="6"/>
  <c r="AR1326" i="6"/>
  <c r="AQ1326" i="6"/>
  <c r="AP1326" i="6"/>
  <c r="AO1326" i="6"/>
  <c r="AN1326" i="6"/>
  <c r="AM1326" i="6"/>
  <c r="AL1326" i="6"/>
  <c r="AS1325" i="6"/>
  <c r="AR1325" i="6"/>
  <c r="AQ1325" i="6"/>
  <c r="AP1325" i="6"/>
  <c r="AO1325" i="6"/>
  <c r="AN1325" i="6"/>
  <c r="AM1325" i="6"/>
  <c r="AL1325" i="6"/>
  <c r="AS1324" i="6"/>
  <c r="AR1324" i="6"/>
  <c r="AQ1324" i="6"/>
  <c r="AP1324" i="6"/>
  <c r="AO1324" i="6"/>
  <c r="AN1324" i="6"/>
  <c r="AM1324" i="6"/>
  <c r="AL1324" i="6"/>
  <c r="AS1323" i="6"/>
  <c r="AR1323" i="6"/>
  <c r="AQ1323" i="6"/>
  <c r="AP1323" i="6"/>
  <c r="AO1323" i="6"/>
  <c r="AN1323" i="6"/>
  <c r="AM1323" i="6"/>
  <c r="AL1323" i="6"/>
  <c r="AS1322" i="6"/>
  <c r="AR1322" i="6"/>
  <c r="AQ1322" i="6"/>
  <c r="AP1322" i="6"/>
  <c r="AO1322" i="6"/>
  <c r="AN1322" i="6"/>
  <c r="AM1322" i="6"/>
  <c r="AL1322" i="6"/>
  <c r="AS1321" i="6"/>
  <c r="AR1321" i="6"/>
  <c r="AQ1321" i="6"/>
  <c r="AP1321" i="6"/>
  <c r="AO1321" i="6"/>
  <c r="AN1321" i="6"/>
  <c r="AM1321" i="6"/>
  <c r="AL1321" i="6"/>
  <c r="AS1320" i="6"/>
  <c r="AR1320" i="6"/>
  <c r="AQ1320" i="6"/>
  <c r="AP1320" i="6"/>
  <c r="AO1320" i="6"/>
  <c r="AN1320" i="6"/>
  <c r="AM1320" i="6"/>
  <c r="AL1320" i="6"/>
  <c r="AS1319" i="6"/>
  <c r="AR1319" i="6"/>
  <c r="AQ1319" i="6"/>
  <c r="AP1319" i="6"/>
  <c r="AO1319" i="6"/>
  <c r="AN1319" i="6"/>
  <c r="AM1319" i="6"/>
  <c r="AL1319" i="6"/>
  <c r="AS1318" i="6"/>
  <c r="AR1318" i="6"/>
  <c r="AQ1318" i="6"/>
  <c r="AP1318" i="6"/>
  <c r="AO1318" i="6"/>
  <c r="AN1318" i="6"/>
  <c r="AM1318" i="6"/>
  <c r="AL1318" i="6"/>
  <c r="AS1317" i="6"/>
  <c r="AR1317" i="6"/>
  <c r="AQ1317" i="6"/>
  <c r="AP1317" i="6"/>
  <c r="AO1317" i="6"/>
  <c r="AN1317" i="6"/>
  <c r="AM1317" i="6"/>
  <c r="AL1317" i="6"/>
  <c r="AS1316" i="6"/>
  <c r="AR1316" i="6"/>
  <c r="AQ1316" i="6"/>
  <c r="AP1316" i="6"/>
  <c r="AO1316" i="6"/>
  <c r="AN1316" i="6"/>
  <c r="AM1316" i="6"/>
  <c r="AL1316" i="6"/>
  <c r="AS1315" i="6"/>
  <c r="AR1315" i="6"/>
  <c r="AQ1315" i="6"/>
  <c r="AP1315" i="6"/>
  <c r="AO1315" i="6"/>
  <c r="AN1315" i="6"/>
  <c r="AM1315" i="6"/>
  <c r="AL1315" i="6"/>
  <c r="AS1314" i="6"/>
  <c r="AR1314" i="6"/>
  <c r="AQ1314" i="6"/>
  <c r="AP1314" i="6"/>
  <c r="AO1314" i="6"/>
  <c r="AN1314" i="6"/>
  <c r="AM1314" i="6"/>
  <c r="AL1314" i="6"/>
  <c r="AS1313" i="6"/>
  <c r="AR1313" i="6"/>
  <c r="AQ1313" i="6"/>
  <c r="AP1313" i="6"/>
  <c r="AO1313" i="6"/>
  <c r="AN1313" i="6"/>
  <c r="AM1313" i="6"/>
  <c r="AL1313" i="6"/>
  <c r="AS1312" i="6"/>
  <c r="AR1312" i="6"/>
  <c r="AQ1312" i="6"/>
  <c r="AP1312" i="6"/>
  <c r="AO1312" i="6"/>
  <c r="AN1312" i="6"/>
  <c r="AM1312" i="6"/>
  <c r="AL1312" i="6"/>
  <c r="AS1311" i="6"/>
  <c r="AR1311" i="6"/>
  <c r="AQ1311" i="6"/>
  <c r="AP1311" i="6"/>
  <c r="AO1311" i="6"/>
  <c r="AN1311" i="6"/>
  <c r="AM1311" i="6"/>
  <c r="AL1311" i="6"/>
  <c r="AS1310" i="6"/>
  <c r="AR1310" i="6"/>
  <c r="AQ1310" i="6"/>
  <c r="AP1310" i="6"/>
  <c r="AO1310" i="6"/>
  <c r="AN1310" i="6"/>
  <c r="AM1310" i="6"/>
  <c r="AL1310" i="6"/>
  <c r="AS1309" i="6"/>
  <c r="AR1309" i="6"/>
  <c r="AQ1309" i="6"/>
  <c r="AP1309" i="6"/>
  <c r="AO1309" i="6"/>
  <c r="AN1309" i="6"/>
  <c r="AM1309" i="6"/>
  <c r="AL1309" i="6"/>
  <c r="AS1308" i="6"/>
  <c r="AR1308" i="6"/>
  <c r="AQ1308" i="6"/>
  <c r="AP1308" i="6"/>
  <c r="AO1308" i="6"/>
  <c r="AN1308" i="6"/>
  <c r="AM1308" i="6"/>
  <c r="AL1308" i="6"/>
  <c r="AS1307" i="6"/>
  <c r="AR1307" i="6"/>
  <c r="AQ1307" i="6"/>
  <c r="AP1307" i="6"/>
  <c r="AO1307" i="6"/>
  <c r="AN1307" i="6"/>
  <c r="AM1307" i="6"/>
  <c r="AL1307" i="6"/>
  <c r="AS1306" i="6"/>
  <c r="AR1306" i="6"/>
  <c r="AQ1306" i="6"/>
  <c r="AP1306" i="6"/>
  <c r="AO1306" i="6"/>
  <c r="AN1306" i="6"/>
  <c r="AM1306" i="6"/>
  <c r="AL1306" i="6"/>
  <c r="AS1305" i="6"/>
  <c r="AR1305" i="6"/>
  <c r="AQ1305" i="6"/>
  <c r="AP1305" i="6"/>
  <c r="AO1305" i="6"/>
  <c r="AN1305" i="6"/>
  <c r="AM1305" i="6"/>
  <c r="AL1305" i="6"/>
  <c r="AS1304" i="6"/>
  <c r="AR1304" i="6"/>
  <c r="AQ1304" i="6"/>
  <c r="AP1304" i="6"/>
  <c r="AO1304" i="6"/>
  <c r="AN1304" i="6"/>
  <c r="AM1304" i="6"/>
  <c r="AL1304" i="6"/>
  <c r="AS1303" i="6"/>
  <c r="AR1303" i="6"/>
  <c r="AQ1303" i="6"/>
  <c r="AP1303" i="6"/>
  <c r="AO1303" i="6"/>
  <c r="AN1303" i="6"/>
  <c r="AM1303" i="6"/>
  <c r="AL1303" i="6"/>
  <c r="AS1302" i="6"/>
  <c r="AR1302" i="6"/>
  <c r="AQ1302" i="6"/>
  <c r="AP1302" i="6"/>
  <c r="AO1302" i="6"/>
  <c r="AN1302" i="6"/>
  <c r="AM1302" i="6"/>
  <c r="AL1302" i="6"/>
  <c r="AS1301" i="6"/>
  <c r="AR1301" i="6"/>
  <c r="AQ1301" i="6"/>
  <c r="AP1301" i="6"/>
  <c r="AO1301" i="6"/>
  <c r="AN1301" i="6"/>
  <c r="AM1301" i="6"/>
  <c r="AL1301" i="6"/>
  <c r="AS1300" i="6"/>
  <c r="AR1300" i="6"/>
  <c r="AQ1300" i="6"/>
  <c r="AP1300" i="6"/>
  <c r="AO1300" i="6"/>
  <c r="AN1300" i="6"/>
  <c r="AM1300" i="6"/>
  <c r="AL1300" i="6"/>
  <c r="AS1299" i="6"/>
  <c r="AR1299" i="6"/>
  <c r="AQ1299" i="6"/>
  <c r="AP1299" i="6"/>
  <c r="AO1299" i="6"/>
  <c r="AN1299" i="6"/>
  <c r="AM1299" i="6"/>
  <c r="AL1299" i="6"/>
  <c r="AS1298" i="6"/>
  <c r="AR1298" i="6"/>
  <c r="AQ1298" i="6"/>
  <c r="AP1298" i="6"/>
  <c r="AO1298" i="6"/>
  <c r="AN1298" i="6"/>
  <c r="AM1298" i="6"/>
  <c r="AL1298" i="6"/>
  <c r="AS1297" i="6"/>
  <c r="AR1297" i="6"/>
  <c r="AQ1297" i="6"/>
  <c r="AP1297" i="6"/>
  <c r="AO1297" i="6"/>
  <c r="AN1297" i="6"/>
  <c r="AM1297" i="6"/>
  <c r="AL1297" i="6"/>
  <c r="AS1296" i="6"/>
  <c r="AR1296" i="6"/>
  <c r="AQ1296" i="6"/>
  <c r="AP1296" i="6"/>
  <c r="AO1296" i="6"/>
  <c r="AN1296" i="6"/>
  <c r="AM1296" i="6"/>
  <c r="AL1296" i="6"/>
  <c r="AS1295" i="6"/>
  <c r="AR1295" i="6"/>
  <c r="AQ1295" i="6"/>
  <c r="AP1295" i="6"/>
  <c r="AO1295" i="6"/>
  <c r="AN1295" i="6"/>
  <c r="AM1295" i="6"/>
  <c r="AL1295" i="6"/>
  <c r="AS1294" i="6"/>
  <c r="AR1294" i="6"/>
  <c r="AQ1294" i="6"/>
  <c r="AP1294" i="6"/>
  <c r="AO1294" i="6"/>
  <c r="AN1294" i="6"/>
  <c r="AM1294" i="6"/>
  <c r="AL1294" i="6"/>
  <c r="AS1293" i="6"/>
  <c r="AR1293" i="6"/>
  <c r="AQ1293" i="6"/>
  <c r="AP1293" i="6"/>
  <c r="AO1293" i="6"/>
  <c r="AN1293" i="6"/>
  <c r="AM1293" i="6"/>
  <c r="AL1293" i="6"/>
  <c r="AS1292" i="6"/>
  <c r="AR1292" i="6"/>
  <c r="AQ1292" i="6"/>
  <c r="AP1292" i="6"/>
  <c r="AO1292" i="6"/>
  <c r="AN1292" i="6"/>
  <c r="AM1292" i="6"/>
  <c r="AL1292" i="6"/>
  <c r="AS1291" i="6"/>
  <c r="AR1291" i="6"/>
  <c r="AQ1291" i="6"/>
  <c r="AP1291" i="6"/>
  <c r="AO1291" i="6"/>
  <c r="AN1291" i="6"/>
  <c r="AM1291" i="6"/>
  <c r="AL1291" i="6"/>
  <c r="AS1290" i="6"/>
  <c r="AR1290" i="6"/>
  <c r="AQ1290" i="6"/>
  <c r="AP1290" i="6"/>
  <c r="AO1290" i="6"/>
  <c r="AN1290" i="6"/>
  <c r="AM1290" i="6"/>
  <c r="AL1290" i="6"/>
  <c r="AS1289" i="6"/>
  <c r="AR1289" i="6"/>
  <c r="AQ1289" i="6"/>
  <c r="AP1289" i="6"/>
  <c r="AO1289" i="6"/>
  <c r="AN1289" i="6"/>
  <c r="AM1289" i="6"/>
  <c r="AL1289" i="6"/>
  <c r="AS1288" i="6"/>
  <c r="AR1288" i="6"/>
  <c r="AQ1288" i="6"/>
  <c r="AP1288" i="6"/>
  <c r="AO1288" i="6"/>
  <c r="AN1288" i="6"/>
  <c r="AM1288" i="6"/>
  <c r="AL1288" i="6"/>
  <c r="AS1287" i="6"/>
  <c r="AR1287" i="6"/>
  <c r="AQ1287" i="6"/>
  <c r="AP1287" i="6"/>
  <c r="AO1287" i="6"/>
  <c r="AN1287" i="6"/>
  <c r="AM1287" i="6"/>
  <c r="AL1287" i="6"/>
  <c r="AS1286" i="6"/>
  <c r="AR1286" i="6"/>
  <c r="AQ1286" i="6"/>
  <c r="AP1286" i="6"/>
  <c r="AO1286" i="6"/>
  <c r="AN1286" i="6"/>
  <c r="AM1286" i="6"/>
  <c r="AL1286" i="6"/>
  <c r="AS1285" i="6"/>
  <c r="AR1285" i="6"/>
  <c r="AQ1285" i="6"/>
  <c r="AP1285" i="6"/>
  <c r="AO1285" i="6"/>
  <c r="AN1285" i="6"/>
  <c r="AM1285" i="6"/>
  <c r="AL1285" i="6"/>
  <c r="AS1284" i="6"/>
  <c r="AR1284" i="6"/>
  <c r="AQ1284" i="6"/>
  <c r="AP1284" i="6"/>
  <c r="AO1284" i="6"/>
  <c r="AN1284" i="6"/>
  <c r="AM1284" i="6"/>
  <c r="AL1284" i="6"/>
  <c r="AS1283" i="6"/>
  <c r="AR1283" i="6"/>
  <c r="AQ1283" i="6"/>
  <c r="AP1283" i="6"/>
  <c r="AO1283" i="6"/>
  <c r="AN1283" i="6"/>
  <c r="AM1283" i="6"/>
  <c r="AL1283" i="6"/>
  <c r="AS1282" i="6"/>
  <c r="AR1282" i="6"/>
  <c r="AQ1282" i="6"/>
  <c r="AP1282" i="6"/>
  <c r="AO1282" i="6"/>
  <c r="AN1282" i="6"/>
  <c r="AM1282" i="6"/>
  <c r="AL1282" i="6"/>
  <c r="AS1281" i="6"/>
  <c r="AR1281" i="6"/>
  <c r="AQ1281" i="6"/>
  <c r="AP1281" i="6"/>
  <c r="AO1281" i="6"/>
  <c r="AN1281" i="6"/>
  <c r="AM1281" i="6"/>
  <c r="AL1281" i="6"/>
  <c r="AS1280" i="6"/>
  <c r="AR1280" i="6"/>
  <c r="AQ1280" i="6"/>
  <c r="AP1280" i="6"/>
  <c r="AO1280" i="6"/>
  <c r="AN1280" i="6"/>
  <c r="AM1280" i="6"/>
  <c r="AL1280" i="6"/>
  <c r="AS1279" i="6"/>
  <c r="AR1279" i="6"/>
  <c r="AQ1279" i="6"/>
  <c r="AP1279" i="6"/>
  <c r="AO1279" i="6"/>
  <c r="AN1279" i="6"/>
  <c r="AM1279" i="6"/>
  <c r="AL1279" i="6"/>
  <c r="AS1278" i="6"/>
  <c r="AR1278" i="6"/>
  <c r="AQ1278" i="6"/>
  <c r="AP1278" i="6"/>
  <c r="AO1278" i="6"/>
  <c r="AN1278" i="6"/>
  <c r="AM1278" i="6"/>
  <c r="AL1278" i="6"/>
  <c r="AS1277" i="6"/>
  <c r="AR1277" i="6"/>
  <c r="AQ1277" i="6"/>
  <c r="AP1277" i="6"/>
  <c r="AO1277" i="6"/>
  <c r="AN1277" i="6"/>
  <c r="AM1277" i="6"/>
  <c r="AL1277" i="6"/>
  <c r="AS1276" i="6"/>
  <c r="AR1276" i="6"/>
  <c r="AQ1276" i="6"/>
  <c r="AP1276" i="6"/>
  <c r="AO1276" i="6"/>
  <c r="AN1276" i="6"/>
  <c r="AM1276" i="6"/>
  <c r="AL1276" i="6"/>
  <c r="AS1275" i="6"/>
  <c r="AR1275" i="6"/>
  <c r="AQ1275" i="6"/>
  <c r="AP1275" i="6"/>
  <c r="AO1275" i="6"/>
  <c r="AN1275" i="6"/>
  <c r="AM1275" i="6"/>
  <c r="AL1275" i="6"/>
  <c r="AS1274" i="6"/>
  <c r="AR1274" i="6"/>
  <c r="AQ1274" i="6"/>
  <c r="AP1274" i="6"/>
  <c r="AO1274" i="6"/>
  <c r="AN1274" i="6"/>
  <c r="AM1274" i="6"/>
  <c r="AL1274" i="6"/>
  <c r="AS1273" i="6"/>
  <c r="AR1273" i="6"/>
  <c r="AQ1273" i="6"/>
  <c r="AP1273" i="6"/>
  <c r="AO1273" i="6"/>
  <c r="AN1273" i="6"/>
  <c r="AM1273" i="6"/>
  <c r="AL1273" i="6"/>
  <c r="AS1272" i="6"/>
  <c r="AR1272" i="6"/>
  <c r="AQ1272" i="6"/>
  <c r="AP1272" i="6"/>
  <c r="AO1272" i="6"/>
  <c r="AN1272" i="6"/>
  <c r="AM1272" i="6"/>
  <c r="AL1272" i="6"/>
  <c r="AS1271" i="6"/>
  <c r="AR1271" i="6"/>
  <c r="AQ1271" i="6"/>
  <c r="AP1271" i="6"/>
  <c r="AO1271" i="6"/>
  <c r="AN1271" i="6"/>
  <c r="AM1271" i="6"/>
  <c r="AL1271" i="6"/>
  <c r="AS1270" i="6"/>
  <c r="AR1270" i="6"/>
  <c r="AQ1270" i="6"/>
  <c r="AP1270" i="6"/>
  <c r="AO1270" i="6"/>
  <c r="AN1270" i="6"/>
  <c r="AM1270" i="6"/>
  <c r="AL1270" i="6"/>
  <c r="AS1269" i="6"/>
  <c r="AR1269" i="6"/>
  <c r="AQ1269" i="6"/>
  <c r="AP1269" i="6"/>
  <c r="AO1269" i="6"/>
  <c r="AN1269" i="6"/>
  <c r="AM1269" i="6"/>
  <c r="AL1269" i="6"/>
  <c r="AS1268" i="6"/>
  <c r="AR1268" i="6"/>
  <c r="AQ1268" i="6"/>
  <c r="AP1268" i="6"/>
  <c r="AO1268" i="6"/>
  <c r="AN1268" i="6"/>
  <c r="AM1268" i="6"/>
  <c r="AL1268" i="6"/>
  <c r="AS1267" i="6"/>
  <c r="AR1267" i="6"/>
  <c r="AQ1267" i="6"/>
  <c r="AP1267" i="6"/>
  <c r="AO1267" i="6"/>
  <c r="AN1267" i="6"/>
  <c r="AM1267" i="6"/>
  <c r="AL1267" i="6"/>
  <c r="AS1266" i="6"/>
  <c r="AR1266" i="6"/>
  <c r="AQ1266" i="6"/>
  <c r="AP1266" i="6"/>
  <c r="AO1266" i="6"/>
  <c r="AN1266" i="6"/>
  <c r="AM1266" i="6"/>
  <c r="AL1266" i="6"/>
  <c r="AS1265" i="6"/>
  <c r="AR1265" i="6"/>
  <c r="AQ1265" i="6"/>
  <c r="AP1265" i="6"/>
  <c r="AO1265" i="6"/>
  <c r="AN1265" i="6"/>
  <c r="AM1265" i="6"/>
  <c r="AL1265" i="6"/>
  <c r="AS1264" i="6"/>
  <c r="AR1264" i="6"/>
  <c r="AQ1264" i="6"/>
  <c r="AP1264" i="6"/>
  <c r="AO1264" i="6"/>
  <c r="AN1264" i="6"/>
  <c r="AM1264" i="6"/>
  <c r="AL1264" i="6"/>
  <c r="AS1263" i="6"/>
  <c r="AR1263" i="6"/>
  <c r="AQ1263" i="6"/>
  <c r="AP1263" i="6"/>
  <c r="AO1263" i="6"/>
  <c r="AN1263" i="6"/>
  <c r="AM1263" i="6"/>
  <c r="AL1263" i="6"/>
  <c r="AS1262" i="6"/>
  <c r="AR1262" i="6"/>
  <c r="AQ1262" i="6"/>
  <c r="AP1262" i="6"/>
  <c r="AO1262" i="6"/>
  <c r="AN1262" i="6"/>
  <c r="AM1262" i="6"/>
  <c r="AL1262" i="6"/>
  <c r="AS1261" i="6"/>
  <c r="AR1261" i="6"/>
  <c r="AQ1261" i="6"/>
  <c r="AP1261" i="6"/>
  <c r="AO1261" i="6"/>
  <c r="AN1261" i="6"/>
  <c r="AM1261" i="6"/>
  <c r="AL1261" i="6"/>
  <c r="AS1260" i="6"/>
  <c r="AR1260" i="6"/>
  <c r="AQ1260" i="6"/>
  <c r="AP1260" i="6"/>
  <c r="AO1260" i="6"/>
  <c r="AN1260" i="6"/>
  <c r="AM1260" i="6"/>
  <c r="AL1260" i="6"/>
  <c r="AS1259" i="6"/>
  <c r="AR1259" i="6"/>
  <c r="AQ1259" i="6"/>
  <c r="AP1259" i="6"/>
  <c r="AO1259" i="6"/>
  <c r="AN1259" i="6"/>
  <c r="AM1259" i="6"/>
  <c r="AL1259" i="6"/>
  <c r="AS1258" i="6"/>
  <c r="AR1258" i="6"/>
  <c r="AQ1258" i="6"/>
  <c r="AP1258" i="6"/>
  <c r="AO1258" i="6"/>
  <c r="AN1258" i="6"/>
  <c r="AM1258" i="6"/>
  <c r="AL1258" i="6"/>
  <c r="AS1257" i="6"/>
  <c r="AR1257" i="6"/>
  <c r="AQ1257" i="6"/>
  <c r="AP1257" i="6"/>
  <c r="AO1257" i="6"/>
  <c r="AN1257" i="6"/>
  <c r="AM1257" i="6"/>
  <c r="AL1257" i="6"/>
  <c r="AS1256" i="6"/>
  <c r="AR1256" i="6"/>
  <c r="AQ1256" i="6"/>
  <c r="AP1256" i="6"/>
  <c r="AO1256" i="6"/>
  <c r="AN1256" i="6"/>
  <c r="AM1256" i="6"/>
  <c r="AL1256" i="6"/>
  <c r="AS1255" i="6"/>
  <c r="AR1255" i="6"/>
  <c r="AQ1255" i="6"/>
  <c r="AP1255" i="6"/>
  <c r="AO1255" i="6"/>
  <c r="AN1255" i="6"/>
  <c r="AM1255" i="6"/>
  <c r="AL1255" i="6"/>
  <c r="AS1254" i="6"/>
  <c r="AR1254" i="6"/>
  <c r="AQ1254" i="6"/>
  <c r="AP1254" i="6"/>
  <c r="AO1254" i="6"/>
  <c r="AN1254" i="6"/>
  <c r="AM1254" i="6"/>
  <c r="AL1254" i="6"/>
  <c r="AS1253" i="6"/>
  <c r="AR1253" i="6"/>
  <c r="AQ1253" i="6"/>
  <c r="AP1253" i="6"/>
  <c r="AO1253" i="6"/>
  <c r="AN1253" i="6"/>
  <c r="AM1253" i="6"/>
  <c r="AL1253" i="6"/>
  <c r="AS1252" i="6"/>
  <c r="AR1252" i="6"/>
  <c r="AQ1252" i="6"/>
  <c r="AP1252" i="6"/>
  <c r="AO1252" i="6"/>
  <c r="AN1252" i="6"/>
  <c r="AM1252" i="6"/>
  <c r="AL1252" i="6"/>
  <c r="AS1251" i="6"/>
  <c r="AR1251" i="6"/>
  <c r="AQ1251" i="6"/>
  <c r="AP1251" i="6"/>
  <c r="AO1251" i="6"/>
  <c r="AN1251" i="6"/>
  <c r="AM1251" i="6"/>
  <c r="AL1251" i="6"/>
  <c r="AS1250" i="6"/>
  <c r="AR1250" i="6"/>
  <c r="AQ1250" i="6"/>
  <c r="AP1250" i="6"/>
  <c r="AO1250" i="6"/>
  <c r="AN1250" i="6"/>
  <c r="AM1250" i="6"/>
  <c r="AL1250" i="6"/>
  <c r="AS1249" i="6"/>
  <c r="AR1249" i="6"/>
  <c r="AQ1249" i="6"/>
  <c r="AP1249" i="6"/>
  <c r="AO1249" i="6"/>
  <c r="AN1249" i="6"/>
  <c r="AM1249" i="6"/>
  <c r="AL1249" i="6"/>
  <c r="AS1248" i="6"/>
  <c r="AR1248" i="6"/>
  <c r="AQ1248" i="6"/>
  <c r="AP1248" i="6"/>
  <c r="AO1248" i="6"/>
  <c r="AN1248" i="6"/>
  <c r="AM1248" i="6"/>
  <c r="AL1248" i="6"/>
  <c r="AS1247" i="6"/>
  <c r="AR1247" i="6"/>
  <c r="AQ1247" i="6"/>
  <c r="AP1247" i="6"/>
  <c r="AO1247" i="6"/>
  <c r="AN1247" i="6"/>
  <c r="AM1247" i="6"/>
  <c r="AL1247" i="6"/>
  <c r="AS1246" i="6"/>
  <c r="AR1246" i="6"/>
  <c r="AQ1246" i="6"/>
  <c r="AP1246" i="6"/>
  <c r="AO1246" i="6"/>
  <c r="AN1246" i="6"/>
  <c r="AM1246" i="6"/>
  <c r="AL1246" i="6"/>
  <c r="AS1245" i="6"/>
  <c r="AR1245" i="6"/>
  <c r="AQ1245" i="6"/>
  <c r="AP1245" i="6"/>
  <c r="AO1245" i="6"/>
  <c r="AN1245" i="6"/>
  <c r="AM1245" i="6"/>
  <c r="AL1245" i="6"/>
  <c r="AS1244" i="6"/>
  <c r="AR1244" i="6"/>
  <c r="AQ1244" i="6"/>
  <c r="AP1244" i="6"/>
  <c r="AO1244" i="6"/>
  <c r="AN1244" i="6"/>
  <c r="AM1244" i="6"/>
  <c r="AL1244" i="6"/>
  <c r="AS1243" i="6"/>
  <c r="AR1243" i="6"/>
  <c r="AQ1243" i="6"/>
  <c r="AP1243" i="6"/>
  <c r="AO1243" i="6"/>
  <c r="AN1243" i="6"/>
  <c r="AM1243" i="6"/>
  <c r="AL1243" i="6"/>
  <c r="AS1242" i="6"/>
  <c r="AR1242" i="6"/>
  <c r="AQ1242" i="6"/>
  <c r="AP1242" i="6"/>
  <c r="AO1242" i="6"/>
  <c r="AN1242" i="6"/>
  <c r="AM1242" i="6"/>
  <c r="AL1242" i="6"/>
  <c r="AS1241" i="6"/>
  <c r="AR1241" i="6"/>
  <c r="AQ1241" i="6"/>
  <c r="AP1241" i="6"/>
  <c r="AO1241" i="6"/>
  <c r="AN1241" i="6"/>
  <c r="AM1241" i="6"/>
  <c r="AL1241" i="6"/>
  <c r="AS1240" i="6"/>
  <c r="AR1240" i="6"/>
  <c r="AQ1240" i="6"/>
  <c r="AP1240" i="6"/>
  <c r="AO1240" i="6"/>
  <c r="AN1240" i="6"/>
  <c r="AM1240" i="6"/>
  <c r="AL1240" i="6"/>
  <c r="AS1239" i="6"/>
  <c r="AR1239" i="6"/>
  <c r="AQ1239" i="6"/>
  <c r="AP1239" i="6"/>
  <c r="AO1239" i="6"/>
  <c r="AN1239" i="6"/>
  <c r="AM1239" i="6"/>
  <c r="AL1239" i="6"/>
  <c r="AS1238" i="6"/>
  <c r="AR1238" i="6"/>
  <c r="AQ1238" i="6"/>
  <c r="AP1238" i="6"/>
  <c r="AO1238" i="6"/>
  <c r="AN1238" i="6"/>
  <c r="AM1238" i="6"/>
  <c r="AL1238" i="6"/>
  <c r="AR1157" i="6"/>
  <c r="AQ1157" i="6"/>
  <c r="AP1157" i="6"/>
  <c r="AO1157" i="6"/>
  <c r="AN1157" i="6"/>
  <c r="AM1157" i="6"/>
  <c r="AL1157" i="6"/>
  <c r="AS1157" i="6"/>
  <c r="AR1153" i="6"/>
  <c r="AQ1153" i="6"/>
  <c r="AP1153" i="6"/>
  <c r="AO1153" i="6"/>
  <c r="AN1153" i="6"/>
  <c r="AM1153" i="6"/>
  <c r="AL1153" i="6"/>
  <c r="AS1153" i="6"/>
  <c r="AR1149" i="6"/>
  <c r="AQ1149" i="6"/>
  <c r="AP1149" i="6"/>
  <c r="AO1149" i="6"/>
  <c r="AN1149" i="6"/>
  <c r="AM1149" i="6"/>
  <c r="AL1149" i="6"/>
  <c r="AS1149" i="6"/>
  <c r="AR1145" i="6"/>
  <c r="AQ1145" i="6"/>
  <c r="AP1145" i="6"/>
  <c r="AO1145" i="6"/>
  <c r="AN1145" i="6"/>
  <c r="AM1145" i="6"/>
  <c r="AL1145" i="6"/>
  <c r="AS1145" i="6"/>
  <c r="AR1141" i="6"/>
  <c r="AQ1141" i="6"/>
  <c r="AP1141" i="6"/>
  <c r="AO1141" i="6"/>
  <c r="AN1141" i="6"/>
  <c r="AM1141" i="6"/>
  <c r="AL1141" i="6"/>
  <c r="AS1141" i="6"/>
  <c r="AR1137" i="6"/>
  <c r="AQ1137" i="6"/>
  <c r="AP1137" i="6"/>
  <c r="AO1137" i="6"/>
  <c r="AN1137" i="6"/>
  <c r="AM1137" i="6"/>
  <c r="AL1137" i="6"/>
  <c r="AS1137" i="6"/>
  <c r="AR1133" i="6"/>
  <c r="AQ1133" i="6"/>
  <c r="AP1133" i="6"/>
  <c r="AO1133" i="6"/>
  <c r="AN1133" i="6"/>
  <c r="AM1133" i="6"/>
  <c r="AL1133" i="6"/>
  <c r="AS1133" i="6"/>
  <c r="AR1129" i="6"/>
  <c r="AQ1129" i="6"/>
  <c r="AP1129" i="6"/>
  <c r="AO1129" i="6"/>
  <c r="AN1129" i="6"/>
  <c r="AM1129" i="6"/>
  <c r="AL1129" i="6"/>
  <c r="AS1129" i="6"/>
  <c r="AR1125" i="6"/>
  <c r="AQ1125" i="6"/>
  <c r="AP1125" i="6"/>
  <c r="AO1125" i="6"/>
  <c r="AN1125" i="6"/>
  <c r="AM1125" i="6"/>
  <c r="AL1125" i="6"/>
  <c r="AS1125" i="6"/>
  <c r="AR1121" i="6"/>
  <c r="AQ1121" i="6"/>
  <c r="AP1121" i="6"/>
  <c r="AO1121" i="6"/>
  <c r="AN1121" i="6"/>
  <c r="AM1121" i="6"/>
  <c r="AL1121" i="6"/>
  <c r="AS1121" i="6"/>
  <c r="AR1117" i="6"/>
  <c r="AQ1117" i="6"/>
  <c r="AP1117" i="6"/>
  <c r="AO1117" i="6"/>
  <c r="AN1117" i="6"/>
  <c r="AM1117" i="6"/>
  <c r="AL1117" i="6"/>
  <c r="AS1117" i="6"/>
  <c r="AR1113" i="6"/>
  <c r="AQ1113" i="6"/>
  <c r="AP1113" i="6"/>
  <c r="AO1113" i="6"/>
  <c r="AN1113" i="6"/>
  <c r="AM1113" i="6"/>
  <c r="AL1113" i="6"/>
  <c r="AS1113" i="6"/>
  <c r="AR1109" i="6"/>
  <c r="AQ1109" i="6"/>
  <c r="AP1109" i="6"/>
  <c r="AO1109" i="6"/>
  <c r="AN1109" i="6"/>
  <c r="AM1109" i="6"/>
  <c r="AL1109" i="6"/>
  <c r="AS1109" i="6"/>
  <c r="AR1105" i="6"/>
  <c r="AQ1105" i="6"/>
  <c r="AP1105" i="6"/>
  <c r="AO1105" i="6"/>
  <c r="AN1105" i="6"/>
  <c r="AM1105" i="6"/>
  <c r="AL1105" i="6"/>
  <c r="AS1105" i="6"/>
  <c r="AR1101" i="6"/>
  <c r="AQ1101" i="6"/>
  <c r="AP1101" i="6"/>
  <c r="AO1101" i="6"/>
  <c r="AN1101" i="6"/>
  <c r="AM1101" i="6"/>
  <c r="AL1101" i="6"/>
  <c r="AS1101" i="6"/>
  <c r="AR1097" i="6"/>
  <c r="AQ1097" i="6"/>
  <c r="AP1097" i="6"/>
  <c r="AO1097" i="6"/>
  <c r="AN1097" i="6"/>
  <c r="AM1097" i="6"/>
  <c r="AL1097" i="6"/>
  <c r="AS1097" i="6"/>
  <c r="AR1093" i="6"/>
  <c r="AQ1093" i="6"/>
  <c r="AP1093" i="6"/>
  <c r="AO1093" i="6"/>
  <c r="AN1093" i="6"/>
  <c r="AM1093" i="6"/>
  <c r="AL1093" i="6"/>
  <c r="AS1093" i="6"/>
  <c r="AR1091" i="6"/>
  <c r="AQ1091" i="6"/>
  <c r="AP1091" i="6"/>
  <c r="AO1091" i="6"/>
  <c r="AN1091" i="6"/>
  <c r="AM1091" i="6"/>
  <c r="AL1091" i="6"/>
  <c r="AQ1083" i="6"/>
  <c r="AP1083" i="6"/>
  <c r="AO1083" i="6"/>
  <c r="AN1083" i="6"/>
  <c r="AM1083" i="6"/>
  <c r="AL1083" i="6"/>
  <c r="AR1075" i="6"/>
  <c r="AQ1075" i="6"/>
  <c r="AP1075" i="6"/>
  <c r="AO1075" i="6"/>
  <c r="AN1075" i="6"/>
  <c r="AM1075" i="6"/>
  <c r="AL1075" i="6"/>
  <c r="AR1059" i="6"/>
  <c r="AQ1059" i="6"/>
  <c r="AP1059" i="6"/>
  <c r="AO1059" i="6"/>
  <c r="AN1059" i="6"/>
  <c r="AM1059" i="6"/>
  <c r="AL1059" i="6"/>
  <c r="AR1051" i="6"/>
  <c r="AQ1051" i="6"/>
  <c r="AP1051" i="6"/>
  <c r="AO1051" i="6"/>
  <c r="AN1051" i="6"/>
  <c r="AM1051" i="6"/>
  <c r="AL1051" i="6"/>
  <c r="AR1043" i="6"/>
  <c r="AQ1043" i="6"/>
  <c r="AP1043" i="6"/>
  <c r="AO1043" i="6"/>
  <c r="AN1043" i="6"/>
  <c r="AM1043" i="6"/>
  <c r="AL1043" i="6"/>
  <c r="AR898" i="6"/>
  <c r="AQ898" i="6"/>
  <c r="AP898" i="6"/>
  <c r="AO898" i="6"/>
  <c r="AN898" i="6"/>
  <c r="AM898" i="6"/>
  <c r="AL898" i="6"/>
  <c r="AR882" i="6"/>
  <c r="AQ882" i="6"/>
  <c r="AP882" i="6"/>
  <c r="AO882" i="6"/>
  <c r="AN882" i="6"/>
  <c r="AM882" i="6"/>
  <c r="AL882" i="6"/>
  <c r="AR866" i="6"/>
  <c r="AQ866" i="6"/>
  <c r="AP866" i="6"/>
  <c r="AO866" i="6"/>
  <c r="AN866" i="6"/>
  <c r="AM866" i="6"/>
  <c r="AL866" i="6"/>
  <c r="AS856" i="6"/>
  <c r="AR856" i="6"/>
  <c r="AQ856" i="6"/>
  <c r="AP856" i="6"/>
  <c r="AO856" i="6"/>
  <c r="AN856" i="6"/>
  <c r="AM856" i="6"/>
  <c r="AL856" i="6"/>
  <c r="AS852" i="6"/>
  <c r="AR852" i="6"/>
  <c r="AQ852" i="6"/>
  <c r="AP852" i="6"/>
  <c r="AO852" i="6"/>
  <c r="AN852" i="6"/>
  <c r="AM852" i="6"/>
  <c r="AL852" i="6"/>
  <c r="AS848" i="6"/>
  <c r="AR848" i="6"/>
  <c r="AQ848" i="6"/>
  <c r="AP848" i="6"/>
  <c r="AO848" i="6"/>
  <c r="AN848" i="6"/>
  <c r="AM848" i="6"/>
  <c r="AL848" i="6"/>
  <c r="AS844" i="6"/>
  <c r="AR844" i="6"/>
  <c r="AQ844" i="6"/>
  <c r="AP844" i="6"/>
  <c r="AO844" i="6"/>
  <c r="AN844" i="6"/>
  <c r="AM844" i="6"/>
  <c r="AL844" i="6"/>
  <c r="AS840" i="6"/>
  <c r="AR840" i="6"/>
  <c r="AQ840" i="6"/>
  <c r="AP840" i="6"/>
  <c r="AO840" i="6"/>
  <c r="AN840" i="6"/>
  <c r="AM840" i="6"/>
  <c r="AL840" i="6"/>
  <c r="AS836" i="6"/>
  <c r="AR836" i="6"/>
  <c r="AQ836" i="6"/>
  <c r="AP836" i="6"/>
  <c r="AO836" i="6"/>
  <c r="AN836" i="6"/>
  <c r="AM836" i="6"/>
  <c r="AL836" i="6"/>
  <c r="AS832" i="6"/>
  <c r="AR832" i="6"/>
  <c r="AQ832" i="6"/>
  <c r="AP832" i="6"/>
  <c r="AO832" i="6"/>
  <c r="AN832" i="6"/>
  <c r="AM832" i="6"/>
  <c r="AL832" i="6"/>
  <c r="AS828" i="6"/>
  <c r="AR828" i="6"/>
  <c r="AQ828" i="6"/>
  <c r="AP828" i="6"/>
  <c r="AO828" i="6"/>
  <c r="AN828" i="6"/>
  <c r="AM828" i="6"/>
  <c r="AL828" i="6"/>
  <c r="AS824" i="6"/>
  <c r="AR824" i="6"/>
  <c r="AQ824" i="6"/>
  <c r="AP824" i="6"/>
  <c r="AO824" i="6"/>
  <c r="AN824" i="6"/>
  <c r="AM824" i="6"/>
  <c r="AL824" i="6"/>
  <c r="AS820" i="6"/>
  <c r="AR820" i="6"/>
  <c r="AQ820" i="6"/>
  <c r="AP820" i="6"/>
  <c r="AO820" i="6"/>
  <c r="AN820" i="6"/>
  <c r="AM820" i="6"/>
  <c r="AL820" i="6"/>
  <c r="AS816" i="6"/>
  <c r="AR816" i="6"/>
  <c r="AQ816" i="6"/>
  <c r="AP816" i="6"/>
  <c r="AO816" i="6"/>
  <c r="AN816" i="6"/>
  <c r="AM816" i="6"/>
  <c r="AL816" i="6"/>
  <c r="AS812" i="6"/>
  <c r="AR812" i="6"/>
  <c r="AQ812" i="6"/>
  <c r="AP812" i="6"/>
  <c r="AO812" i="6"/>
  <c r="AN812" i="6"/>
  <c r="AM812" i="6"/>
  <c r="AL812" i="6"/>
  <c r="AS808" i="6"/>
  <c r="AR808" i="6"/>
  <c r="AQ808" i="6"/>
  <c r="AP808" i="6"/>
  <c r="AO808" i="6"/>
  <c r="AN808" i="6"/>
  <c r="AM808" i="6"/>
  <c r="AL808" i="6"/>
  <c r="AS1092" i="6"/>
  <c r="AR1092" i="6"/>
  <c r="AQ1092" i="6"/>
  <c r="AP1092" i="6"/>
  <c r="AO1092" i="6"/>
  <c r="AN1092" i="6"/>
  <c r="AM1092" i="6"/>
  <c r="AL1092" i="6"/>
  <c r="AS1091" i="6"/>
  <c r="AS1090" i="6"/>
  <c r="AR1090" i="6"/>
  <c r="AQ1090" i="6"/>
  <c r="AP1090" i="6"/>
  <c r="AO1090" i="6"/>
  <c r="AN1090" i="6"/>
  <c r="AM1090" i="6"/>
  <c r="AL1090" i="6"/>
  <c r="AS1089" i="6"/>
  <c r="AR1089" i="6"/>
  <c r="AQ1089" i="6"/>
  <c r="AP1089" i="6"/>
  <c r="AO1089" i="6"/>
  <c r="AN1089" i="6"/>
  <c r="AM1089" i="6"/>
  <c r="AL1089" i="6"/>
  <c r="AS1088" i="6"/>
  <c r="AR1088" i="6"/>
  <c r="AQ1088" i="6"/>
  <c r="AP1088" i="6"/>
  <c r="AO1088" i="6"/>
  <c r="AN1088" i="6"/>
  <c r="AM1088" i="6"/>
  <c r="AL1088" i="6"/>
  <c r="AS1087" i="6"/>
  <c r="AR1087" i="6"/>
  <c r="AQ1087" i="6"/>
  <c r="AP1087" i="6"/>
  <c r="AO1087" i="6"/>
  <c r="AN1087" i="6"/>
  <c r="AM1087" i="6"/>
  <c r="AL1087" i="6"/>
  <c r="AS1086" i="6"/>
  <c r="AR1086" i="6"/>
  <c r="AQ1086" i="6"/>
  <c r="AP1086" i="6"/>
  <c r="AO1086" i="6"/>
  <c r="AN1086" i="6"/>
  <c r="AM1086" i="6"/>
  <c r="AL1086" i="6"/>
  <c r="AS1085" i="6"/>
  <c r="AR1085" i="6"/>
  <c r="AQ1085" i="6"/>
  <c r="AP1085" i="6"/>
  <c r="AO1085" i="6"/>
  <c r="AN1085" i="6"/>
  <c r="AM1085" i="6"/>
  <c r="AL1085" i="6"/>
  <c r="AS1084" i="6"/>
  <c r="AR1084" i="6"/>
  <c r="AQ1084" i="6"/>
  <c r="AP1084" i="6"/>
  <c r="AO1084" i="6"/>
  <c r="AN1084" i="6"/>
  <c r="AM1084" i="6"/>
  <c r="AL1084" i="6"/>
  <c r="AS1083" i="6"/>
  <c r="AR1083" i="6"/>
  <c r="AS1082" i="6"/>
  <c r="AR1082" i="6"/>
  <c r="AQ1082" i="6"/>
  <c r="AP1082" i="6"/>
  <c r="AO1082" i="6"/>
  <c r="AN1082" i="6"/>
  <c r="AM1082" i="6"/>
  <c r="AL1082" i="6"/>
  <c r="AS1081" i="6"/>
  <c r="AR1081" i="6"/>
  <c r="AQ1081" i="6"/>
  <c r="AP1081" i="6"/>
  <c r="AO1081" i="6"/>
  <c r="AN1081" i="6"/>
  <c r="AM1081" i="6"/>
  <c r="AL1081" i="6"/>
  <c r="AS1080" i="6"/>
  <c r="AR1080" i="6"/>
  <c r="AQ1080" i="6"/>
  <c r="AP1080" i="6"/>
  <c r="AO1080" i="6"/>
  <c r="AN1080" i="6"/>
  <c r="AM1080" i="6"/>
  <c r="AL1080" i="6"/>
  <c r="AS1079" i="6"/>
  <c r="AR1079" i="6"/>
  <c r="AQ1079" i="6"/>
  <c r="AP1079" i="6"/>
  <c r="AO1079" i="6"/>
  <c r="AN1079" i="6"/>
  <c r="AM1079" i="6"/>
  <c r="AL1079" i="6"/>
  <c r="AS1078" i="6"/>
  <c r="AR1078" i="6"/>
  <c r="AQ1078" i="6"/>
  <c r="AP1078" i="6"/>
  <c r="AO1078" i="6"/>
  <c r="AN1078" i="6"/>
  <c r="AM1078" i="6"/>
  <c r="AL1078" i="6"/>
  <c r="AS1077" i="6"/>
  <c r="AR1077" i="6"/>
  <c r="AQ1077" i="6"/>
  <c r="AP1077" i="6"/>
  <c r="AO1077" i="6"/>
  <c r="AN1077" i="6"/>
  <c r="AM1077" i="6"/>
  <c r="AL1077" i="6"/>
  <c r="AS1076" i="6"/>
  <c r="AR1076" i="6"/>
  <c r="AQ1076" i="6"/>
  <c r="AP1076" i="6"/>
  <c r="AO1076" i="6"/>
  <c r="AN1076" i="6"/>
  <c r="AM1076" i="6"/>
  <c r="AL1076" i="6"/>
  <c r="AS1075" i="6"/>
  <c r="AS1074" i="6"/>
  <c r="AR1074" i="6"/>
  <c r="AQ1074" i="6"/>
  <c r="AP1074" i="6"/>
  <c r="AO1074" i="6"/>
  <c r="AN1074" i="6"/>
  <c r="AM1074" i="6"/>
  <c r="AL1074" i="6"/>
  <c r="AS1073" i="6"/>
  <c r="AR1073" i="6"/>
  <c r="AQ1073" i="6"/>
  <c r="AP1073" i="6"/>
  <c r="AO1073" i="6"/>
  <c r="AN1073" i="6"/>
  <c r="AM1073" i="6"/>
  <c r="AL1073" i="6"/>
  <c r="AS1072" i="6"/>
  <c r="AR1072" i="6"/>
  <c r="AQ1072" i="6"/>
  <c r="AP1072" i="6"/>
  <c r="AO1072" i="6"/>
  <c r="AN1072" i="6"/>
  <c r="AM1072" i="6"/>
  <c r="AL1072" i="6"/>
  <c r="AS1071" i="6"/>
  <c r="AR1071" i="6"/>
  <c r="AQ1071" i="6"/>
  <c r="AP1071" i="6"/>
  <c r="AO1071" i="6"/>
  <c r="AN1071" i="6"/>
  <c r="AM1071" i="6"/>
  <c r="AL1071" i="6"/>
  <c r="AS1070" i="6"/>
  <c r="AR1070" i="6"/>
  <c r="AQ1070" i="6"/>
  <c r="AP1070" i="6"/>
  <c r="AO1070" i="6"/>
  <c r="AN1070" i="6"/>
  <c r="AM1070" i="6"/>
  <c r="AL1070" i="6"/>
  <c r="AS1069" i="6"/>
  <c r="AR1069" i="6"/>
  <c r="AQ1069" i="6"/>
  <c r="AP1069" i="6"/>
  <c r="AO1069" i="6"/>
  <c r="AN1069" i="6"/>
  <c r="AM1069" i="6"/>
  <c r="AL1069" i="6"/>
  <c r="AS1068" i="6"/>
  <c r="AR1068" i="6"/>
  <c r="AQ1068" i="6"/>
  <c r="AP1068" i="6"/>
  <c r="AO1068" i="6"/>
  <c r="AN1068" i="6"/>
  <c r="AM1068" i="6"/>
  <c r="AL1068" i="6"/>
  <c r="AS1067" i="6"/>
  <c r="AR1067" i="6"/>
  <c r="AQ1067" i="6"/>
  <c r="AP1067" i="6"/>
  <c r="AO1067" i="6"/>
  <c r="AN1067" i="6"/>
  <c r="AM1067" i="6"/>
  <c r="AL1067" i="6"/>
  <c r="AS1066" i="6"/>
  <c r="AR1066" i="6"/>
  <c r="AQ1066" i="6"/>
  <c r="AP1066" i="6"/>
  <c r="AO1066" i="6"/>
  <c r="AN1066" i="6"/>
  <c r="AM1066" i="6"/>
  <c r="AL1066" i="6"/>
  <c r="AS1065" i="6"/>
  <c r="AR1065" i="6"/>
  <c r="AQ1065" i="6"/>
  <c r="AP1065" i="6"/>
  <c r="AO1065" i="6"/>
  <c r="AN1065" i="6"/>
  <c r="AM1065" i="6"/>
  <c r="AL1065" i="6"/>
  <c r="AS1064" i="6"/>
  <c r="AR1064" i="6"/>
  <c r="AQ1064" i="6"/>
  <c r="AP1064" i="6"/>
  <c r="AO1064" i="6"/>
  <c r="AN1064" i="6"/>
  <c r="AM1064" i="6"/>
  <c r="AL1064" i="6"/>
  <c r="AS1063" i="6"/>
  <c r="AR1063" i="6"/>
  <c r="AQ1063" i="6"/>
  <c r="AP1063" i="6"/>
  <c r="AO1063" i="6"/>
  <c r="AN1063" i="6"/>
  <c r="AM1063" i="6"/>
  <c r="AL1063" i="6"/>
  <c r="AS1062" i="6"/>
  <c r="AR1062" i="6"/>
  <c r="AQ1062" i="6"/>
  <c r="AP1062" i="6"/>
  <c r="AO1062" i="6"/>
  <c r="AN1062" i="6"/>
  <c r="AM1062" i="6"/>
  <c r="AL1062" i="6"/>
  <c r="AS1061" i="6"/>
  <c r="AR1061" i="6"/>
  <c r="AQ1061" i="6"/>
  <c r="AP1061" i="6"/>
  <c r="AO1061" i="6"/>
  <c r="AN1061" i="6"/>
  <c r="AM1061" i="6"/>
  <c r="AL1061" i="6"/>
  <c r="AS1060" i="6"/>
  <c r="AR1060" i="6"/>
  <c r="AQ1060" i="6"/>
  <c r="AP1060" i="6"/>
  <c r="AO1060" i="6"/>
  <c r="AN1060" i="6"/>
  <c r="AM1060" i="6"/>
  <c r="AL1060" i="6"/>
  <c r="AS1059" i="6"/>
  <c r="AS1058" i="6"/>
  <c r="AR1058" i="6"/>
  <c r="AQ1058" i="6"/>
  <c r="AP1058" i="6"/>
  <c r="AO1058" i="6"/>
  <c r="AN1058" i="6"/>
  <c r="AM1058" i="6"/>
  <c r="AL1058" i="6"/>
  <c r="AS1057" i="6"/>
  <c r="AR1057" i="6"/>
  <c r="AQ1057" i="6"/>
  <c r="AP1057" i="6"/>
  <c r="AO1057" i="6"/>
  <c r="AN1057" i="6"/>
  <c r="AM1057" i="6"/>
  <c r="AL1057" i="6"/>
  <c r="AS1056" i="6"/>
  <c r="AR1056" i="6"/>
  <c r="AQ1056" i="6"/>
  <c r="AP1056" i="6"/>
  <c r="AO1056" i="6"/>
  <c r="AN1056" i="6"/>
  <c r="AM1056" i="6"/>
  <c r="AL1056" i="6"/>
  <c r="AS1055" i="6"/>
  <c r="AR1055" i="6"/>
  <c r="AQ1055" i="6"/>
  <c r="AP1055" i="6"/>
  <c r="AO1055" i="6"/>
  <c r="AN1055" i="6"/>
  <c r="AM1055" i="6"/>
  <c r="AL1055" i="6"/>
  <c r="AS1054" i="6"/>
  <c r="AR1054" i="6"/>
  <c r="AQ1054" i="6"/>
  <c r="AP1054" i="6"/>
  <c r="AO1054" i="6"/>
  <c r="AN1054" i="6"/>
  <c r="AM1054" i="6"/>
  <c r="AL1054" i="6"/>
  <c r="AS1053" i="6"/>
  <c r="AR1053" i="6"/>
  <c r="AQ1053" i="6"/>
  <c r="AP1053" i="6"/>
  <c r="AO1053" i="6"/>
  <c r="AN1053" i="6"/>
  <c r="AM1053" i="6"/>
  <c r="AL1053" i="6"/>
  <c r="AS1052" i="6"/>
  <c r="AR1052" i="6"/>
  <c r="AQ1052" i="6"/>
  <c r="AP1052" i="6"/>
  <c r="AO1052" i="6"/>
  <c r="AN1052" i="6"/>
  <c r="AM1052" i="6"/>
  <c r="AL1052" i="6"/>
  <c r="AS1051" i="6"/>
  <c r="AS1050" i="6"/>
  <c r="AR1050" i="6"/>
  <c r="AQ1050" i="6"/>
  <c r="AP1050" i="6"/>
  <c r="AO1050" i="6"/>
  <c r="AN1050" i="6"/>
  <c r="AM1050" i="6"/>
  <c r="AL1050" i="6"/>
  <c r="AS1049" i="6"/>
  <c r="AR1049" i="6"/>
  <c r="AQ1049" i="6"/>
  <c r="AP1049" i="6"/>
  <c r="AO1049" i="6"/>
  <c r="AN1049" i="6"/>
  <c r="AM1049" i="6"/>
  <c r="AL1049" i="6"/>
  <c r="AS1048" i="6"/>
  <c r="AR1048" i="6"/>
  <c r="AQ1048" i="6"/>
  <c r="AP1048" i="6"/>
  <c r="AO1048" i="6"/>
  <c r="AN1048" i="6"/>
  <c r="AM1048" i="6"/>
  <c r="AL1048" i="6"/>
  <c r="AS1047" i="6"/>
  <c r="AR1047" i="6"/>
  <c r="AQ1047" i="6"/>
  <c r="AP1047" i="6"/>
  <c r="AO1047" i="6"/>
  <c r="AN1047" i="6"/>
  <c r="AM1047" i="6"/>
  <c r="AL1047" i="6"/>
  <c r="AS1046" i="6"/>
  <c r="AR1046" i="6"/>
  <c r="AQ1046" i="6"/>
  <c r="AP1046" i="6"/>
  <c r="AO1046" i="6"/>
  <c r="AN1046" i="6"/>
  <c r="AM1046" i="6"/>
  <c r="AL1046" i="6"/>
  <c r="AS1045" i="6"/>
  <c r="AR1045" i="6"/>
  <c r="AQ1045" i="6"/>
  <c r="AP1045" i="6"/>
  <c r="AO1045" i="6"/>
  <c r="AN1045" i="6"/>
  <c r="AM1045" i="6"/>
  <c r="AL1045" i="6"/>
  <c r="AS1044" i="6"/>
  <c r="AR1044" i="6"/>
  <c r="AQ1044" i="6"/>
  <c r="AP1044" i="6"/>
  <c r="AO1044" i="6"/>
  <c r="AN1044" i="6"/>
  <c r="AM1044" i="6"/>
  <c r="AL1044" i="6"/>
  <c r="AS1043" i="6"/>
  <c r="AS1042" i="6"/>
  <c r="AR1042" i="6"/>
  <c r="AQ1042" i="6"/>
  <c r="AP1042" i="6"/>
  <c r="AO1042" i="6"/>
  <c r="AN1042" i="6"/>
  <c r="AM1042" i="6"/>
  <c r="AL1042" i="6"/>
  <c r="AS1041" i="6"/>
  <c r="AR1041" i="6"/>
  <c r="AQ1041" i="6"/>
  <c r="AP1041" i="6"/>
  <c r="AO1041" i="6"/>
  <c r="AN1041" i="6"/>
  <c r="AM1041" i="6"/>
  <c r="AL1041" i="6"/>
  <c r="AS1040" i="6"/>
  <c r="AR1040" i="6"/>
  <c r="AQ1040" i="6"/>
  <c r="AP1040" i="6"/>
  <c r="AO1040" i="6"/>
  <c r="AN1040" i="6"/>
  <c r="AM1040" i="6"/>
  <c r="AL1040" i="6"/>
  <c r="AS1039" i="6"/>
  <c r="AR1039" i="6"/>
  <c r="AQ1039" i="6"/>
  <c r="AP1039" i="6"/>
  <c r="AO1039" i="6"/>
  <c r="AN1039" i="6"/>
  <c r="AM1039" i="6"/>
  <c r="AL1039" i="6"/>
  <c r="AS1038" i="6"/>
  <c r="AR1038" i="6"/>
  <c r="AQ1038" i="6"/>
  <c r="AP1038" i="6"/>
  <c r="AO1038" i="6"/>
  <c r="AN1038" i="6"/>
  <c r="AM1038" i="6"/>
  <c r="AL1038" i="6"/>
  <c r="AS1037" i="6"/>
  <c r="AR1037" i="6"/>
  <c r="AQ1037" i="6"/>
  <c r="AP1037" i="6"/>
  <c r="AO1037" i="6"/>
  <c r="AN1037" i="6"/>
  <c r="AM1037" i="6"/>
  <c r="AL1037" i="6"/>
  <c r="AS1036" i="6"/>
  <c r="AR1036" i="6"/>
  <c r="AQ1036" i="6"/>
  <c r="AP1036" i="6"/>
  <c r="AO1036" i="6"/>
  <c r="AN1036" i="6"/>
  <c r="AM1036" i="6"/>
  <c r="AL1036" i="6"/>
  <c r="AS1035" i="6"/>
  <c r="AR1035" i="6"/>
  <c r="AQ1035" i="6"/>
  <c r="AP1035" i="6"/>
  <c r="AO1035" i="6"/>
  <c r="AN1035" i="6"/>
  <c r="AM1035" i="6"/>
  <c r="AL1035" i="6"/>
  <c r="AS1034" i="6"/>
  <c r="AR1034" i="6"/>
  <c r="AQ1034" i="6"/>
  <c r="AP1034" i="6"/>
  <c r="AO1034" i="6"/>
  <c r="AN1034" i="6"/>
  <c r="AM1034" i="6"/>
  <c r="AL1034" i="6"/>
  <c r="AS1033" i="6"/>
  <c r="AR1033" i="6"/>
  <c r="AQ1033" i="6"/>
  <c r="AP1033" i="6"/>
  <c r="AO1033" i="6"/>
  <c r="AN1033" i="6"/>
  <c r="AM1033" i="6"/>
  <c r="AL1033" i="6"/>
  <c r="AS1032" i="6"/>
  <c r="AR1032" i="6"/>
  <c r="AQ1032" i="6"/>
  <c r="AP1032" i="6"/>
  <c r="AO1032" i="6"/>
  <c r="AN1032" i="6"/>
  <c r="AM1032" i="6"/>
  <c r="AL1032" i="6"/>
  <c r="AS1031" i="6"/>
  <c r="AR1031" i="6"/>
  <c r="AQ1031" i="6"/>
  <c r="AP1031" i="6"/>
  <c r="AO1031" i="6"/>
  <c r="AN1031" i="6"/>
  <c r="AM1031" i="6"/>
  <c r="AL1031" i="6"/>
  <c r="AS1030" i="6"/>
  <c r="AR1030" i="6"/>
  <c r="AQ1030" i="6"/>
  <c r="AP1030" i="6"/>
  <c r="AO1030" i="6"/>
  <c r="AN1030" i="6"/>
  <c r="AM1030" i="6"/>
  <c r="AL1030" i="6"/>
  <c r="AS1029" i="6"/>
  <c r="AR1029" i="6"/>
  <c r="AQ1029" i="6"/>
  <c r="AP1029" i="6"/>
  <c r="AO1029" i="6"/>
  <c r="AN1029" i="6"/>
  <c r="AM1029" i="6"/>
  <c r="AL1029" i="6"/>
  <c r="AS1028" i="6"/>
  <c r="AR1028" i="6"/>
  <c r="AQ1028" i="6"/>
  <c r="AP1028" i="6"/>
  <c r="AO1028" i="6"/>
  <c r="AN1028" i="6"/>
  <c r="AM1028" i="6"/>
  <c r="AL1028" i="6"/>
  <c r="AS1027" i="6"/>
  <c r="AR1027" i="6"/>
  <c r="AQ1027" i="6"/>
  <c r="AP1027" i="6"/>
  <c r="AO1027" i="6"/>
  <c r="AN1027" i="6"/>
  <c r="AM1027" i="6"/>
  <c r="AL1027" i="6"/>
  <c r="AS1026" i="6"/>
  <c r="AR1026" i="6"/>
  <c r="AQ1026" i="6"/>
  <c r="AP1026" i="6"/>
  <c r="AO1026" i="6"/>
  <c r="AN1026" i="6"/>
  <c r="AM1026" i="6"/>
  <c r="AL1026" i="6"/>
  <c r="AS1025" i="6"/>
  <c r="AR1025" i="6"/>
  <c r="AQ1025" i="6"/>
  <c r="AP1025" i="6"/>
  <c r="AO1025" i="6"/>
  <c r="AN1025" i="6"/>
  <c r="AM1025" i="6"/>
  <c r="AL1025" i="6"/>
  <c r="AS1024" i="6"/>
  <c r="AR1024" i="6"/>
  <c r="AQ1024" i="6"/>
  <c r="AP1024" i="6"/>
  <c r="AO1024" i="6"/>
  <c r="AN1024" i="6"/>
  <c r="AM1024" i="6"/>
  <c r="AL1024" i="6"/>
  <c r="AS1023" i="6"/>
  <c r="AR1023" i="6"/>
  <c r="AQ1023" i="6"/>
  <c r="AP1023" i="6"/>
  <c r="AO1023" i="6"/>
  <c r="AN1023" i="6"/>
  <c r="AM1023" i="6"/>
  <c r="AL1023" i="6"/>
  <c r="AO1011" i="6"/>
  <c r="AN1011" i="6"/>
  <c r="AM1011" i="6"/>
  <c r="AL1011" i="6"/>
  <c r="AO1009" i="6"/>
  <c r="AN1009" i="6"/>
  <c r="AM1009" i="6"/>
  <c r="AL1009" i="6"/>
  <c r="AO1003" i="6"/>
  <c r="AN1003" i="6"/>
  <c r="AM1003" i="6"/>
  <c r="AL1003" i="6"/>
  <c r="AO1001" i="6"/>
  <c r="AN1001" i="6"/>
  <c r="AM1001" i="6"/>
  <c r="AL1001" i="6"/>
  <c r="AO995" i="6"/>
  <c r="AN995" i="6"/>
  <c r="AM995" i="6"/>
  <c r="AL995" i="6"/>
  <c r="AO993" i="6"/>
  <c r="AN993" i="6"/>
  <c r="AM993" i="6"/>
  <c r="AL993" i="6"/>
  <c r="AO987" i="6"/>
  <c r="AN987" i="6"/>
  <c r="AM987" i="6"/>
  <c r="AL987" i="6"/>
  <c r="AO985" i="6"/>
  <c r="AN985" i="6"/>
  <c r="AM985" i="6"/>
  <c r="AL985" i="6"/>
  <c r="AO981" i="6"/>
  <c r="AN981" i="6"/>
  <c r="AM981" i="6"/>
  <c r="AL981" i="6"/>
  <c r="AO979" i="6"/>
  <c r="AN979" i="6"/>
  <c r="AM979" i="6"/>
  <c r="AL979" i="6"/>
  <c r="AO973" i="6"/>
  <c r="AN973" i="6"/>
  <c r="AM973" i="6"/>
  <c r="AL973" i="6"/>
  <c r="AO957" i="6"/>
  <c r="AN957" i="6"/>
  <c r="AM957" i="6"/>
  <c r="AL957" i="6"/>
  <c r="AO955" i="6"/>
  <c r="AN955" i="6"/>
  <c r="AM955" i="6"/>
  <c r="AL955" i="6"/>
  <c r="AT945" i="6"/>
  <c r="AS945" i="6"/>
  <c r="AR945" i="6"/>
  <c r="AQ945" i="6"/>
  <c r="AT941" i="6"/>
  <c r="AS941" i="6"/>
  <c r="AR941" i="6"/>
  <c r="AQ941" i="6"/>
  <c r="AP941" i="6"/>
  <c r="AO941" i="6"/>
  <c r="AN941" i="6"/>
  <c r="AM941" i="6"/>
  <c r="AL941" i="6"/>
  <c r="AT937" i="6"/>
  <c r="AS937" i="6"/>
  <c r="AT933" i="6"/>
  <c r="AS933" i="6"/>
  <c r="AR933" i="6"/>
  <c r="AQ933" i="6"/>
  <c r="AP933" i="6"/>
  <c r="AO933" i="6"/>
  <c r="AN933" i="6"/>
  <c r="AM933" i="6"/>
  <c r="AL933" i="6"/>
  <c r="AT929" i="6"/>
  <c r="AS929" i="6"/>
  <c r="AR929" i="6"/>
  <c r="AT925" i="6"/>
  <c r="AS925" i="6"/>
  <c r="AR925" i="6"/>
  <c r="AQ925" i="6"/>
  <c r="AP925" i="6"/>
  <c r="AO925" i="6"/>
  <c r="AN925" i="6"/>
  <c r="AM925" i="6"/>
  <c r="AL925" i="6"/>
  <c r="AT921" i="6"/>
  <c r="AS921" i="6"/>
  <c r="AR921" i="6"/>
  <c r="AQ921" i="6"/>
  <c r="AP921" i="6"/>
  <c r="AO921" i="6"/>
  <c r="AN921" i="6"/>
  <c r="AM921" i="6"/>
  <c r="AL921" i="6"/>
  <c r="AT917" i="6"/>
  <c r="AS917" i="6"/>
  <c r="AR917" i="6"/>
  <c r="AQ917" i="6"/>
  <c r="AP917" i="6"/>
  <c r="AO917" i="6"/>
  <c r="AN917" i="6"/>
  <c r="AM917" i="6"/>
  <c r="AL917" i="6"/>
  <c r="AT913" i="6"/>
  <c r="AS913" i="6"/>
  <c r="AR913" i="6"/>
  <c r="AT909" i="6"/>
  <c r="AS909" i="6"/>
  <c r="AR909" i="6"/>
  <c r="AQ909" i="6"/>
  <c r="AP909" i="6"/>
  <c r="AO909" i="6"/>
  <c r="AN909" i="6"/>
  <c r="AM909" i="6"/>
  <c r="AL909" i="6"/>
  <c r="AT905" i="6"/>
  <c r="AS905" i="6"/>
  <c r="AT901" i="6"/>
  <c r="AS901" i="6"/>
  <c r="AR901" i="6"/>
  <c r="AQ901" i="6"/>
  <c r="AP901" i="6"/>
  <c r="AO901" i="6"/>
  <c r="AN901" i="6"/>
  <c r="AM901" i="6"/>
  <c r="AL901" i="6"/>
  <c r="AT897" i="6"/>
  <c r="AS897" i="6"/>
  <c r="AR897" i="6"/>
  <c r="AQ897" i="6"/>
  <c r="AP897" i="6"/>
  <c r="AO897" i="6"/>
  <c r="AN897" i="6"/>
  <c r="AM897" i="6"/>
  <c r="AL897" i="6"/>
  <c r="AT893" i="6"/>
  <c r="AS893" i="6"/>
  <c r="AR893" i="6"/>
  <c r="AQ893" i="6"/>
  <c r="AP893" i="6"/>
  <c r="AO893" i="6"/>
  <c r="AN893" i="6"/>
  <c r="AM893" i="6"/>
  <c r="AL893" i="6"/>
  <c r="AT889" i="6"/>
  <c r="AS889" i="6"/>
  <c r="AR889" i="6"/>
  <c r="AQ889" i="6"/>
  <c r="AT885" i="6"/>
  <c r="AS885" i="6"/>
  <c r="AR885" i="6"/>
  <c r="AQ885" i="6"/>
  <c r="AP885" i="6"/>
  <c r="AO885" i="6"/>
  <c r="AN885" i="6"/>
  <c r="AM885" i="6"/>
  <c r="AL885" i="6"/>
  <c r="AT881" i="6"/>
  <c r="AS881" i="6"/>
  <c r="AR881" i="6"/>
  <c r="AQ881" i="6"/>
  <c r="AP881" i="6"/>
  <c r="AO881" i="6"/>
  <c r="AN881" i="6"/>
  <c r="AT877" i="6"/>
  <c r="AS877" i="6"/>
  <c r="AR877" i="6"/>
  <c r="AQ877" i="6"/>
  <c r="AP877" i="6"/>
  <c r="AO877" i="6"/>
  <c r="AN877" i="6"/>
  <c r="AM877" i="6"/>
  <c r="AL877" i="6"/>
  <c r="AT873" i="6"/>
  <c r="AS873" i="6"/>
  <c r="AT869" i="6"/>
  <c r="AS869" i="6"/>
  <c r="AR869" i="6"/>
  <c r="AQ869" i="6"/>
  <c r="AP869" i="6"/>
  <c r="AO869" i="6"/>
  <c r="AN869" i="6"/>
  <c r="AM869" i="6"/>
  <c r="AL869" i="6"/>
  <c r="AT865" i="6"/>
  <c r="AS865" i="6"/>
  <c r="AR865" i="6"/>
  <c r="AT861" i="6"/>
  <c r="AS861" i="6"/>
  <c r="AR861" i="6"/>
  <c r="AQ861" i="6"/>
  <c r="AP861" i="6"/>
  <c r="AO861" i="6"/>
  <c r="AN861" i="6"/>
  <c r="AM861" i="6"/>
  <c r="AL861" i="6"/>
  <c r="AT859" i="6"/>
  <c r="AT855" i="6"/>
  <c r="AT851" i="6"/>
  <c r="AT847" i="6"/>
  <c r="AT843" i="6"/>
  <c r="AS843" i="6"/>
  <c r="AR843" i="6"/>
  <c r="AQ843" i="6"/>
  <c r="AP843" i="6"/>
  <c r="AO843" i="6"/>
  <c r="AN843" i="6"/>
  <c r="AM843" i="6"/>
  <c r="AL843" i="6"/>
  <c r="AT839" i="6"/>
  <c r="AT835" i="6"/>
  <c r="AT831" i="6"/>
  <c r="AT827" i="6"/>
  <c r="AT823" i="6"/>
  <c r="AT819" i="6"/>
  <c r="AT815" i="6"/>
  <c r="AT811" i="6"/>
  <c r="AS811" i="6"/>
  <c r="AR811" i="6"/>
  <c r="AQ811" i="6"/>
  <c r="AP811" i="6"/>
  <c r="AO811" i="6"/>
  <c r="AN811" i="6"/>
  <c r="AM811" i="6"/>
  <c r="AL811" i="6"/>
  <c r="AR923" i="6"/>
  <c r="AQ923" i="6"/>
  <c r="AP923" i="6"/>
  <c r="AO923" i="6"/>
  <c r="AN923" i="6"/>
  <c r="AM923" i="6"/>
  <c r="AL923" i="6"/>
  <c r="AO907" i="6"/>
  <c r="AN907" i="6"/>
  <c r="AM907" i="6"/>
  <c r="AL907" i="6"/>
  <c r="AP891" i="6"/>
  <c r="AO891" i="6"/>
  <c r="AN891" i="6"/>
  <c r="AM891" i="6"/>
  <c r="AL891" i="6"/>
  <c r="AS857" i="6"/>
  <c r="AR857" i="6"/>
  <c r="AQ857" i="6"/>
  <c r="AP857" i="6"/>
  <c r="AO857" i="6"/>
  <c r="AN857" i="6"/>
  <c r="AM857" i="6"/>
  <c r="AL857" i="6"/>
  <c r="AS853" i="6"/>
  <c r="AR853" i="6"/>
  <c r="AQ853" i="6"/>
  <c r="AP853" i="6"/>
  <c r="AO853" i="6"/>
  <c r="AN853" i="6"/>
  <c r="AM853" i="6"/>
  <c r="AL853" i="6"/>
  <c r="AS845" i="6"/>
  <c r="AR845" i="6"/>
  <c r="AQ845" i="6"/>
  <c r="AP845" i="6"/>
  <c r="AO845" i="6"/>
  <c r="AN845" i="6"/>
  <c r="AM845" i="6"/>
  <c r="AL845" i="6"/>
  <c r="AS841" i="6"/>
  <c r="AR841" i="6"/>
  <c r="AQ841" i="6"/>
  <c r="AP841" i="6"/>
  <c r="AO841" i="6"/>
  <c r="AN841" i="6"/>
  <c r="AM841" i="6"/>
  <c r="AL841" i="6"/>
  <c r="AS829" i="6"/>
  <c r="AR829" i="6"/>
  <c r="AQ829" i="6"/>
  <c r="AP829" i="6"/>
  <c r="AO829" i="6"/>
  <c r="AN829" i="6"/>
  <c r="AM829" i="6"/>
  <c r="AL829" i="6"/>
  <c r="AS825" i="6"/>
  <c r="AR825" i="6"/>
  <c r="AQ825" i="6"/>
  <c r="AP825" i="6"/>
  <c r="AO825" i="6"/>
  <c r="AN825" i="6"/>
  <c r="AM825" i="6"/>
  <c r="AL825" i="6"/>
  <c r="AS821" i="6"/>
  <c r="AR821" i="6"/>
  <c r="AQ821" i="6"/>
  <c r="AP821" i="6"/>
  <c r="AO821" i="6"/>
  <c r="AN821" i="6"/>
  <c r="AM821" i="6"/>
  <c r="AL821" i="6"/>
  <c r="AS813" i="6"/>
  <c r="AR813" i="6"/>
  <c r="AQ813" i="6"/>
  <c r="AP813" i="6"/>
  <c r="AO813" i="6"/>
  <c r="AN813" i="6"/>
  <c r="AM813" i="6"/>
  <c r="AL813" i="6"/>
  <c r="AS809" i="6"/>
  <c r="AR809" i="6"/>
  <c r="AQ809" i="6"/>
  <c r="AP809" i="6"/>
  <c r="AO809" i="6"/>
  <c r="AN809" i="6"/>
  <c r="AM809" i="6"/>
  <c r="AL809" i="6"/>
  <c r="AR944" i="6"/>
  <c r="AQ944" i="6"/>
  <c r="AP944" i="6"/>
  <c r="AO944" i="6"/>
  <c r="AN944" i="6"/>
  <c r="AM944" i="6"/>
  <c r="AL944" i="6"/>
  <c r="AR936" i="6"/>
  <c r="AQ936" i="6"/>
  <c r="AP936" i="6"/>
  <c r="AO936" i="6"/>
  <c r="AN936" i="6"/>
  <c r="AM936" i="6"/>
  <c r="AL936" i="6"/>
  <c r="AR928" i="6"/>
  <c r="AQ928" i="6"/>
  <c r="AP928" i="6"/>
  <c r="AO928" i="6"/>
  <c r="AN928" i="6"/>
  <c r="AM928" i="6"/>
  <c r="AL928" i="6"/>
  <c r="AR920" i="6"/>
  <c r="AQ920" i="6"/>
  <c r="AP920" i="6"/>
  <c r="AO920" i="6"/>
  <c r="AN920" i="6"/>
  <c r="AM920" i="6"/>
  <c r="AL920" i="6"/>
  <c r="AR916" i="6"/>
  <c r="AQ916" i="6"/>
  <c r="AP916" i="6"/>
  <c r="AO916" i="6"/>
  <c r="AN916" i="6"/>
  <c r="AM916" i="6"/>
  <c r="AL916" i="6"/>
  <c r="AR912" i="6"/>
  <c r="AQ912" i="6"/>
  <c r="AP912" i="6"/>
  <c r="AO912" i="6"/>
  <c r="AN912" i="6"/>
  <c r="AM912" i="6"/>
  <c r="AL912" i="6"/>
  <c r="AR904" i="6"/>
  <c r="AQ904" i="6"/>
  <c r="AP904" i="6"/>
  <c r="AO904" i="6"/>
  <c r="AN904" i="6"/>
  <c r="AM904" i="6"/>
  <c r="AL904" i="6"/>
  <c r="AR900" i="6"/>
  <c r="AQ900" i="6"/>
  <c r="AP900" i="6"/>
  <c r="AO900" i="6"/>
  <c r="AN900" i="6"/>
  <c r="AM900" i="6"/>
  <c r="AL900" i="6"/>
  <c r="AR884" i="6"/>
  <c r="AQ884" i="6"/>
  <c r="AP884" i="6"/>
  <c r="AO884" i="6"/>
  <c r="AN884" i="6"/>
  <c r="AM884" i="6"/>
  <c r="AL884" i="6"/>
  <c r="AR872" i="6"/>
  <c r="AQ872" i="6"/>
  <c r="AP872" i="6"/>
  <c r="AO872" i="6"/>
  <c r="AN872" i="6"/>
  <c r="AM872" i="6"/>
  <c r="AL872" i="6"/>
  <c r="AR868" i="6"/>
  <c r="AQ868" i="6"/>
  <c r="AP868" i="6"/>
  <c r="AO868" i="6"/>
  <c r="AN868" i="6"/>
  <c r="AM868" i="6"/>
  <c r="AL868" i="6"/>
  <c r="AR864" i="6"/>
  <c r="AQ864" i="6"/>
  <c r="AP864" i="6"/>
  <c r="AO864" i="6"/>
  <c r="AN864" i="6"/>
  <c r="AM864" i="6"/>
  <c r="AL864" i="6"/>
  <c r="AR860" i="6"/>
  <c r="AQ860" i="6"/>
  <c r="AP860" i="6"/>
  <c r="AO860" i="6"/>
  <c r="AN860" i="6"/>
  <c r="AM860" i="6"/>
  <c r="AL860" i="6"/>
  <c r="AS858" i="6"/>
  <c r="AR858" i="6"/>
  <c r="AQ858" i="6"/>
  <c r="AP858" i="6"/>
  <c r="AO858" i="6"/>
  <c r="AN858" i="6"/>
  <c r="AM858" i="6"/>
  <c r="AL858" i="6"/>
  <c r="AS854" i="6"/>
  <c r="AR854" i="6"/>
  <c r="AQ854" i="6"/>
  <c r="AP854" i="6"/>
  <c r="AO854" i="6"/>
  <c r="AN854" i="6"/>
  <c r="AM854" i="6"/>
  <c r="AL854" i="6"/>
  <c r="AS850" i="6"/>
  <c r="AR850" i="6"/>
  <c r="AQ850" i="6"/>
  <c r="AP850" i="6"/>
  <c r="AO850" i="6"/>
  <c r="AN850" i="6"/>
  <c r="AM850" i="6"/>
  <c r="AL850" i="6"/>
  <c r="AS846" i="6"/>
  <c r="AR846" i="6"/>
  <c r="AQ846" i="6"/>
  <c r="AP846" i="6"/>
  <c r="AO846" i="6"/>
  <c r="AN846" i="6"/>
  <c r="AM846" i="6"/>
  <c r="AL846" i="6"/>
  <c r="AS842" i="6"/>
  <c r="AR842" i="6"/>
  <c r="AQ842" i="6"/>
  <c r="AP842" i="6"/>
  <c r="AO842" i="6"/>
  <c r="AN842" i="6"/>
  <c r="AM842" i="6"/>
  <c r="AL842" i="6"/>
  <c r="AS838" i="6"/>
  <c r="AR838" i="6"/>
  <c r="AQ838" i="6"/>
  <c r="AP838" i="6"/>
  <c r="AO838" i="6"/>
  <c r="AN838" i="6"/>
  <c r="AM838" i="6"/>
  <c r="AL838" i="6"/>
  <c r="AS834" i="6"/>
  <c r="AR834" i="6"/>
  <c r="AQ834" i="6"/>
  <c r="AP834" i="6"/>
  <c r="AO834" i="6"/>
  <c r="AN834" i="6"/>
  <c r="AM834" i="6"/>
  <c r="AL834" i="6"/>
  <c r="AS830" i="6"/>
  <c r="AR830" i="6"/>
  <c r="AQ830" i="6"/>
  <c r="AP830" i="6"/>
  <c r="AO830" i="6"/>
  <c r="AN830" i="6"/>
  <c r="AM830" i="6"/>
  <c r="AL830" i="6"/>
  <c r="AS826" i="6"/>
  <c r="AR826" i="6"/>
  <c r="AQ826" i="6"/>
  <c r="AP826" i="6"/>
  <c r="AO826" i="6"/>
  <c r="AN826" i="6"/>
  <c r="AM826" i="6"/>
  <c r="AL826" i="6"/>
  <c r="AS822" i="6"/>
  <c r="AR822" i="6"/>
  <c r="AQ822" i="6"/>
  <c r="AP822" i="6"/>
  <c r="AO822" i="6"/>
  <c r="AN822" i="6"/>
  <c r="AM822" i="6"/>
  <c r="AL822" i="6"/>
  <c r="AS818" i="6"/>
  <c r="AR818" i="6"/>
  <c r="AQ818" i="6"/>
  <c r="AP818" i="6"/>
  <c r="AO818" i="6"/>
  <c r="AN818" i="6"/>
  <c r="AM818" i="6"/>
  <c r="AL818" i="6"/>
  <c r="AS814" i="6"/>
  <c r="AR814" i="6"/>
  <c r="AQ814" i="6"/>
  <c r="AP814" i="6"/>
  <c r="AO814" i="6"/>
  <c r="AN814" i="6"/>
  <c r="AM814" i="6"/>
  <c r="AL814" i="6"/>
  <c r="AS810" i="6"/>
  <c r="AR810" i="6"/>
  <c r="AQ810" i="6"/>
  <c r="AP810" i="6"/>
  <c r="AO810" i="6"/>
  <c r="AN810" i="6"/>
  <c r="AM810" i="6"/>
  <c r="AL810" i="6"/>
  <c r="AT943" i="6"/>
  <c r="AS943" i="6"/>
  <c r="AT939" i="6"/>
  <c r="AS939" i="6"/>
  <c r="AR939" i="6"/>
  <c r="AQ939" i="6"/>
  <c r="AP939" i="6"/>
  <c r="AO939" i="6"/>
  <c r="AN939" i="6"/>
  <c r="AM939" i="6"/>
  <c r="AL939" i="6"/>
  <c r="AT935" i="6"/>
  <c r="AS935" i="6"/>
  <c r="AR935" i="6"/>
  <c r="AQ935" i="6"/>
  <c r="AP935" i="6"/>
  <c r="AO935" i="6"/>
  <c r="AN935" i="6"/>
  <c r="AM935" i="6"/>
  <c r="AL935" i="6"/>
  <c r="AT931" i="6"/>
  <c r="AT927" i="6"/>
  <c r="AT923" i="6"/>
  <c r="AT919" i="6"/>
  <c r="AS919" i="6"/>
  <c r="AT915" i="6"/>
  <c r="AT911" i="6"/>
  <c r="AS911" i="6"/>
  <c r="AT907" i="6"/>
  <c r="AS907" i="6"/>
  <c r="AR907" i="6"/>
  <c r="AQ907" i="6"/>
  <c r="AP907" i="6"/>
  <c r="AT903" i="6"/>
  <c r="AS903" i="6"/>
  <c r="AR903" i="6"/>
  <c r="AQ903" i="6"/>
  <c r="AP903" i="6"/>
  <c r="AO903" i="6"/>
  <c r="AN903" i="6"/>
  <c r="AM903" i="6"/>
  <c r="AL903" i="6"/>
  <c r="AT899" i="6"/>
  <c r="AT895" i="6"/>
  <c r="AT891" i="6"/>
  <c r="AT887" i="6"/>
  <c r="AS887" i="6"/>
  <c r="AR887" i="6"/>
  <c r="AT883" i="6"/>
  <c r="AT879" i="6"/>
  <c r="AS879" i="6"/>
  <c r="AT875" i="6"/>
  <c r="AS875" i="6"/>
  <c r="AR875" i="6"/>
  <c r="AQ875" i="6"/>
  <c r="AP875" i="6"/>
  <c r="AO875" i="6"/>
  <c r="AN875" i="6"/>
  <c r="AM875" i="6"/>
  <c r="AL875" i="6"/>
  <c r="AT871" i="6"/>
  <c r="AT867" i="6"/>
  <c r="AT863" i="6"/>
  <c r="AT857" i="6"/>
  <c r="AT853" i="6"/>
  <c r="AT849" i="6"/>
  <c r="AS849" i="6"/>
  <c r="AR849" i="6"/>
  <c r="AQ849" i="6"/>
  <c r="AP849" i="6"/>
  <c r="AO849" i="6"/>
  <c r="AN849" i="6"/>
  <c r="AM849" i="6"/>
  <c r="AL849" i="6"/>
  <c r="AT845" i="6"/>
  <c r="AT841" i="6"/>
  <c r="AT837" i="6"/>
  <c r="AS837" i="6"/>
  <c r="AR837" i="6"/>
  <c r="AQ837" i="6"/>
  <c r="AP837" i="6"/>
  <c r="AO837" i="6"/>
  <c r="AN837" i="6"/>
  <c r="AM837" i="6"/>
  <c r="AL837" i="6"/>
  <c r="AT833" i="6"/>
  <c r="AS833" i="6"/>
  <c r="AR833" i="6"/>
  <c r="AQ833" i="6"/>
  <c r="AP833" i="6"/>
  <c r="AO833" i="6"/>
  <c r="AN833" i="6"/>
  <c r="AM833" i="6"/>
  <c r="AL833" i="6"/>
  <c r="AT829" i="6"/>
  <c r="AT825" i="6"/>
  <c r="AT821" i="6"/>
  <c r="AT817" i="6"/>
  <c r="AS817" i="6"/>
  <c r="AR817" i="6"/>
  <c r="AQ817" i="6"/>
  <c r="AP817" i="6"/>
  <c r="AO817" i="6"/>
  <c r="AN817" i="6"/>
  <c r="AM817" i="6"/>
  <c r="AL817" i="6"/>
  <c r="AT813" i="6"/>
  <c r="AT809" i="6"/>
  <c r="AR708" i="6"/>
  <c r="AQ708" i="6"/>
  <c r="AP708" i="6"/>
  <c r="AO708" i="6"/>
  <c r="AN708" i="6"/>
  <c r="AM708" i="6"/>
  <c r="AL708" i="6"/>
  <c r="AR937" i="6"/>
  <c r="AQ937" i="6"/>
  <c r="AP937" i="6"/>
  <c r="AO937" i="6"/>
  <c r="AN937" i="6"/>
  <c r="AM937" i="6"/>
  <c r="AL937" i="6"/>
  <c r="AQ929" i="6"/>
  <c r="AP929" i="6"/>
  <c r="AO929" i="6"/>
  <c r="AN929" i="6"/>
  <c r="AM929" i="6"/>
  <c r="AL929" i="6"/>
  <c r="AQ913" i="6"/>
  <c r="AP913" i="6"/>
  <c r="AO913" i="6"/>
  <c r="AN913" i="6"/>
  <c r="AM913" i="6"/>
  <c r="AL913" i="6"/>
  <c r="AR905" i="6"/>
  <c r="AQ905" i="6"/>
  <c r="AP905" i="6"/>
  <c r="AO905" i="6"/>
  <c r="AN905" i="6"/>
  <c r="AM905" i="6"/>
  <c r="AL905" i="6"/>
  <c r="AP889" i="6"/>
  <c r="AO889" i="6"/>
  <c r="AN889" i="6"/>
  <c r="AM889" i="6"/>
  <c r="AL889" i="6"/>
  <c r="AM881" i="6"/>
  <c r="AL881" i="6"/>
  <c r="AR873" i="6"/>
  <c r="AQ873" i="6"/>
  <c r="AP873" i="6"/>
  <c r="AO873" i="6"/>
  <c r="AN873" i="6"/>
  <c r="AM873" i="6"/>
  <c r="AL873" i="6"/>
  <c r="AQ865" i="6"/>
  <c r="AP865" i="6"/>
  <c r="AO865" i="6"/>
  <c r="AN865" i="6"/>
  <c r="AM865" i="6"/>
  <c r="AL865" i="6"/>
  <c r="AS859" i="6"/>
  <c r="AR859" i="6"/>
  <c r="AQ859" i="6"/>
  <c r="AP859" i="6"/>
  <c r="AO859" i="6"/>
  <c r="AN859" i="6"/>
  <c r="AM859" i="6"/>
  <c r="AL859" i="6"/>
  <c r="AS855" i="6"/>
  <c r="AR855" i="6"/>
  <c r="AQ855" i="6"/>
  <c r="AP855" i="6"/>
  <c r="AO855" i="6"/>
  <c r="AN855" i="6"/>
  <c r="AM855" i="6"/>
  <c r="AL855" i="6"/>
  <c r="AS851" i="6"/>
  <c r="AR851" i="6"/>
  <c r="AQ851" i="6"/>
  <c r="AP851" i="6"/>
  <c r="AO851" i="6"/>
  <c r="AN851" i="6"/>
  <c r="AM851" i="6"/>
  <c r="AL851" i="6"/>
  <c r="AS847" i="6"/>
  <c r="AR847" i="6"/>
  <c r="AQ847" i="6"/>
  <c r="AP847" i="6"/>
  <c r="AO847" i="6"/>
  <c r="AN847" i="6"/>
  <c r="AM847" i="6"/>
  <c r="AL847" i="6"/>
  <c r="AS839" i="6"/>
  <c r="AR839" i="6"/>
  <c r="AQ839" i="6"/>
  <c r="AP839" i="6"/>
  <c r="AO839" i="6"/>
  <c r="AN839" i="6"/>
  <c r="AM839" i="6"/>
  <c r="AL839" i="6"/>
  <c r="AS835" i="6"/>
  <c r="AR835" i="6"/>
  <c r="AQ835" i="6"/>
  <c r="AP835" i="6"/>
  <c r="AO835" i="6"/>
  <c r="AN835" i="6"/>
  <c r="AM835" i="6"/>
  <c r="AL835" i="6"/>
  <c r="AS831" i="6"/>
  <c r="AR831" i="6"/>
  <c r="AQ831" i="6"/>
  <c r="AP831" i="6"/>
  <c r="AO831" i="6"/>
  <c r="AN831" i="6"/>
  <c r="AM831" i="6"/>
  <c r="AL831" i="6"/>
  <c r="AS827" i="6"/>
  <c r="AR827" i="6"/>
  <c r="AQ827" i="6"/>
  <c r="AP827" i="6"/>
  <c r="AO827" i="6"/>
  <c r="AN827" i="6"/>
  <c r="AM827" i="6"/>
  <c r="AL827" i="6"/>
  <c r="AS823" i="6"/>
  <c r="AR823" i="6"/>
  <c r="AQ823" i="6"/>
  <c r="AP823" i="6"/>
  <c r="AO823" i="6"/>
  <c r="AN823" i="6"/>
  <c r="AM823" i="6"/>
  <c r="AL823" i="6"/>
  <c r="AS819" i="6"/>
  <c r="AR819" i="6"/>
  <c r="AQ819" i="6"/>
  <c r="AP819" i="6"/>
  <c r="AO819" i="6"/>
  <c r="AN819" i="6"/>
  <c r="AM819" i="6"/>
  <c r="AL819" i="6"/>
  <c r="AS815" i="6"/>
  <c r="AR815" i="6"/>
  <c r="AQ815" i="6"/>
  <c r="AP815" i="6"/>
  <c r="AO815" i="6"/>
  <c r="AN815" i="6"/>
  <c r="AM815" i="6"/>
  <c r="AL815" i="6"/>
  <c r="AP945" i="6"/>
  <c r="AO945" i="6"/>
  <c r="AN945" i="6"/>
  <c r="AM945" i="6"/>
  <c r="AL945" i="6"/>
  <c r="AR943" i="6"/>
  <c r="AQ943" i="6"/>
  <c r="AP943" i="6"/>
  <c r="AO943" i="6"/>
  <c r="AN943" i="6"/>
  <c r="AM943" i="6"/>
  <c r="AL943" i="6"/>
  <c r="AS931" i="6"/>
  <c r="AR931" i="6"/>
  <c r="AQ931" i="6"/>
  <c r="AP931" i="6"/>
  <c r="AO931" i="6"/>
  <c r="AN931" i="6"/>
  <c r="AM931" i="6"/>
  <c r="AL931" i="6"/>
  <c r="AS927" i="6"/>
  <c r="AR927" i="6"/>
  <c r="AQ927" i="6"/>
  <c r="AP927" i="6"/>
  <c r="AO927" i="6"/>
  <c r="AN927" i="6"/>
  <c r="AM927" i="6"/>
  <c r="AL927" i="6"/>
  <c r="AS923" i="6"/>
  <c r="AR919" i="6"/>
  <c r="AQ919" i="6"/>
  <c r="AP919" i="6"/>
  <c r="AO919" i="6"/>
  <c r="AN919" i="6"/>
  <c r="AM919" i="6"/>
  <c r="AL919" i="6"/>
  <c r="AS915" i="6"/>
  <c r="AR915" i="6"/>
  <c r="AQ915" i="6"/>
  <c r="AP915" i="6"/>
  <c r="AO915" i="6"/>
  <c r="AN915" i="6"/>
  <c r="AM915" i="6"/>
  <c r="AL915" i="6"/>
  <c r="AR911" i="6"/>
  <c r="AQ911" i="6"/>
  <c r="AP911" i="6"/>
  <c r="AO911" i="6"/>
  <c r="AN911" i="6"/>
  <c r="AM911" i="6"/>
  <c r="AL911" i="6"/>
  <c r="AS899" i="6"/>
  <c r="AR899" i="6"/>
  <c r="AQ899" i="6"/>
  <c r="AP899" i="6"/>
  <c r="AO899" i="6"/>
  <c r="AN899" i="6"/>
  <c r="AM899" i="6"/>
  <c r="AL899" i="6"/>
  <c r="AS895" i="6"/>
  <c r="AR895" i="6"/>
  <c r="AQ895" i="6"/>
  <c r="AP895" i="6"/>
  <c r="AO895" i="6"/>
  <c r="AN895" i="6"/>
  <c r="AM895" i="6"/>
  <c r="AL895" i="6"/>
  <c r="AS891" i="6"/>
  <c r="AR891" i="6"/>
  <c r="AQ891" i="6"/>
  <c r="AQ887" i="6"/>
  <c r="AP887" i="6"/>
  <c r="AO887" i="6"/>
  <c r="AN887" i="6"/>
  <c r="AM887" i="6"/>
  <c r="AL887" i="6"/>
  <c r="AS883" i="6"/>
  <c r="AR883" i="6"/>
  <c r="AQ883" i="6"/>
  <c r="AP883" i="6"/>
  <c r="AO883" i="6"/>
  <c r="AN883" i="6"/>
  <c r="AM883" i="6"/>
  <c r="AL883" i="6"/>
  <c r="AR879" i="6"/>
  <c r="AQ879" i="6"/>
  <c r="AP879" i="6"/>
  <c r="AO879" i="6"/>
  <c r="AN879" i="6"/>
  <c r="AM879" i="6"/>
  <c r="AL879" i="6"/>
  <c r="AS871" i="6"/>
  <c r="AR871" i="6"/>
  <c r="AQ871" i="6"/>
  <c r="AP871" i="6"/>
  <c r="AO871" i="6"/>
  <c r="AN871" i="6"/>
  <c r="AM871" i="6"/>
  <c r="AL871" i="6"/>
  <c r="AS867" i="6"/>
  <c r="AR867" i="6"/>
  <c r="AQ867" i="6"/>
  <c r="AP867" i="6"/>
  <c r="AO867" i="6"/>
  <c r="AN867" i="6"/>
  <c r="AM867" i="6"/>
  <c r="AL867" i="6"/>
  <c r="AS863" i="6"/>
  <c r="AR863" i="6"/>
  <c r="AQ863" i="6"/>
  <c r="AP863" i="6"/>
  <c r="AO863" i="6"/>
  <c r="AN863" i="6"/>
  <c r="AM863" i="6"/>
  <c r="AL863" i="6"/>
  <c r="AS586" i="6"/>
  <c r="AR586" i="6"/>
  <c r="AQ586" i="6"/>
  <c r="AP586" i="6"/>
  <c r="AO586" i="6"/>
  <c r="AN586" i="6"/>
  <c r="AM586" i="6"/>
  <c r="AL586" i="6"/>
  <c r="AS582" i="6"/>
  <c r="AR582" i="6"/>
  <c r="AQ582" i="6"/>
  <c r="AP582" i="6"/>
  <c r="AO582" i="6"/>
  <c r="AN582" i="6"/>
  <c r="AM582" i="6"/>
  <c r="AL582" i="6"/>
  <c r="AS578" i="6"/>
  <c r="AR578" i="6"/>
  <c r="AQ578" i="6"/>
  <c r="AP578" i="6"/>
  <c r="AO578" i="6"/>
  <c r="AN578" i="6"/>
  <c r="AM578" i="6"/>
  <c r="AL578" i="6"/>
  <c r="AS574" i="6"/>
  <c r="AR574" i="6"/>
  <c r="AQ574" i="6"/>
  <c r="AP574" i="6"/>
  <c r="AO574" i="6"/>
  <c r="AN574" i="6"/>
  <c r="AM574" i="6"/>
  <c r="AL574" i="6"/>
  <c r="AS570" i="6"/>
  <c r="AR570" i="6"/>
  <c r="AQ570" i="6"/>
  <c r="AP570" i="6"/>
  <c r="AO570" i="6"/>
  <c r="AN570" i="6"/>
  <c r="AM570" i="6"/>
  <c r="AL570" i="6"/>
  <c r="AS566" i="6"/>
  <c r="AR566" i="6"/>
  <c r="AQ566" i="6"/>
  <c r="AP566" i="6"/>
  <c r="AO566" i="6"/>
  <c r="AN566" i="6"/>
  <c r="AM566" i="6"/>
  <c r="AL566" i="6"/>
  <c r="AR745" i="6"/>
  <c r="AQ745" i="6"/>
  <c r="AP745" i="6"/>
  <c r="AO745" i="6"/>
  <c r="AR743" i="6"/>
  <c r="AQ743" i="6"/>
  <c r="AP743" i="6"/>
  <c r="AO743" i="6"/>
  <c r="AN743" i="6"/>
  <c r="AM743" i="6"/>
  <c r="AL743" i="6"/>
  <c r="AR741" i="6"/>
  <c r="AQ741" i="6"/>
  <c r="AP741" i="6"/>
  <c r="AO741" i="6"/>
  <c r="AR731" i="6"/>
  <c r="AQ731" i="6"/>
  <c r="AP731" i="6"/>
  <c r="AO731" i="6"/>
  <c r="AR729" i="6"/>
  <c r="AQ729" i="6"/>
  <c r="AP729" i="6"/>
  <c r="AO729" i="6"/>
  <c r="AR727" i="6"/>
  <c r="AQ727" i="6"/>
  <c r="AP727" i="6"/>
  <c r="AO727" i="6"/>
  <c r="AN727" i="6"/>
  <c r="AM727" i="6"/>
  <c r="AL727" i="6"/>
  <c r="AR725" i="6"/>
  <c r="AQ725" i="6"/>
  <c r="AP725" i="6"/>
  <c r="AO725" i="6"/>
  <c r="AR715" i="6"/>
  <c r="AQ715" i="6"/>
  <c r="AP715" i="6"/>
  <c r="AO715" i="6"/>
  <c r="AR713" i="6"/>
  <c r="AQ713" i="6"/>
  <c r="AP713" i="6"/>
  <c r="AO713" i="6"/>
  <c r="AR711" i="6"/>
  <c r="AQ711" i="6"/>
  <c r="AP711" i="6"/>
  <c r="AO711" i="6"/>
  <c r="AN711" i="6"/>
  <c r="AM711" i="6"/>
  <c r="AL711" i="6"/>
  <c r="AJ459" i="6"/>
  <c r="AI459" i="6"/>
  <c r="AJ451" i="6"/>
  <c r="AI451" i="6"/>
  <c r="AJ443" i="6"/>
  <c r="AI443" i="6"/>
  <c r="AJ435" i="6"/>
  <c r="AI435" i="6"/>
  <c r="AJ427" i="6"/>
  <c r="AI427" i="6"/>
  <c r="AJ419" i="6"/>
  <c r="AI419" i="6"/>
  <c r="AJ411" i="6"/>
  <c r="AI411" i="6"/>
  <c r="AJ479" i="6"/>
  <c r="AI479" i="6"/>
  <c r="AJ430" i="6"/>
  <c r="AI430" i="6"/>
  <c r="AJ422" i="6"/>
  <c r="AI422" i="6"/>
  <c r="AJ414" i="6"/>
  <c r="AI414" i="6"/>
  <c r="AT587" i="6"/>
  <c r="AS587" i="6"/>
  <c r="AR587" i="6"/>
  <c r="AQ587" i="6"/>
  <c r="AP587" i="6"/>
  <c r="AO587" i="6"/>
  <c r="AN587" i="6"/>
  <c r="AM587" i="6"/>
  <c r="AL587" i="6"/>
  <c r="AT583" i="6"/>
  <c r="AS583" i="6"/>
  <c r="AR583" i="6"/>
  <c r="AQ583" i="6"/>
  <c r="AP583" i="6"/>
  <c r="AO583" i="6"/>
  <c r="AN583" i="6"/>
  <c r="AM583" i="6"/>
  <c r="AL583" i="6"/>
  <c r="AT579" i="6"/>
  <c r="AS579" i="6"/>
  <c r="AR579" i="6"/>
  <c r="AQ579" i="6"/>
  <c r="AP579" i="6"/>
  <c r="AO579" i="6"/>
  <c r="AN579" i="6"/>
  <c r="AM579" i="6"/>
  <c r="AL579" i="6"/>
  <c r="AT575" i="6"/>
  <c r="AS575" i="6"/>
  <c r="AR575" i="6"/>
  <c r="AQ575" i="6"/>
  <c r="AP575" i="6"/>
  <c r="AO575" i="6"/>
  <c r="AN575" i="6"/>
  <c r="AM575" i="6"/>
  <c r="AL575" i="6"/>
  <c r="AT571" i="6"/>
  <c r="AS571" i="6"/>
  <c r="AR571" i="6"/>
  <c r="AQ571" i="6"/>
  <c r="AP571" i="6"/>
  <c r="AO571" i="6"/>
  <c r="AN571" i="6"/>
  <c r="AM571" i="6"/>
  <c r="AL571" i="6"/>
  <c r="AT567" i="6"/>
  <c r="AS567" i="6"/>
  <c r="AR567" i="6"/>
  <c r="AQ567" i="6"/>
  <c r="AP567" i="6"/>
  <c r="AO567" i="6"/>
  <c r="AN567" i="6"/>
  <c r="AM567" i="6"/>
  <c r="AL567" i="6"/>
  <c r="AS585" i="6"/>
  <c r="AR585" i="6"/>
  <c r="AQ585" i="6"/>
  <c r="AP585" i="6"/>
  <c r="AO585" i="6"/>
  <c r="AN585" i="6"/>
  <c r="AM585" i="6"/>
  <c r="AL585" i="6"/>
  <c r="AS581" i="6"/>
  <c r="AR581" i="6"/>
  <c r="AQ581" i="6"/>
  <c r="AP581" i="6"/>
  <c r="AO581" i="6"/>
  <c r="AN581" i="6"/>
  <c r="AM581" i="6"/>
  <c r="AL581" i="6"/>
  <c r="AS577" i="6"/>
  <c r="AR577" i="6"/>
  <c r="AQ577" i="6"/>
  <c r="AP577" i="6"/>
  <c r="AO577" i="6"/>
  <c r="AN577" i="6"/>
  <c r="AM577" i="6"/>
  <c r="AL577" i="6"/>
  <c r="AS573" i="6"/>
  <c r="AR573" i="6"/>
  <c r="AQ573" i="6"/>
  <c r="AP573" i="6"/>
  <c r="AO573" i="6"/>
  <c r="AN573" i="6"/>
  <c r="AM573" i="6"/>
  <c r="AL573" i="6"/>
  <c r="AS569" i="6"/>
  <c r="AR569" i="6"/>
  <c r="AQ569" i="6"/>
  <c r="AP569" i="6"/>
  <c r="AO569" i="6"/>
  <c r="AN569" i="6"/>
  <c r="AM569" i="6"/>
  <c r="AL569" i="6"/>
  <c r="AS565" i="6"/>
  <c r="AR565" i="6"/>
  <c r="AQ565" i="6"/>
  <c r="AP565" i="6"/>
  <c r="AO565" i="6"/>
  <c r="AN565" i="6"/>
  <c r="AM565" i="6"/>
  <c r="AL565" i="6"/>
  <c r="AJ477" i="6"/>
  <c r="AI477" i="6"/>
  <c r="AJ469" i="6"/>
  <c r="AI469" i="6"/>
  <c r="AJ461" i="6"/>
  <c r="AI461" i="6"/>
  <c r="AN745" i="6"/>
  <c r="AM745" i="6"/>
  <c r="AL745" i="6"/>
  <c r="AN741" i="6"/>
  <c r="AM741" i="6"/>
  <c r="AL741" i="6"/>
  <c r="AN731" i="6"/>
  <c r="AM731" i="6"/>
  <c r="AL731" i="6"/>
  <c r="AN729" i="6"/>
  <c r="AM729" i="6"/>
  <c r="AL729" i="6"/>
  <c r="AN725" i="6"/>
  <c r="AM725" i="6"/>
  <c r="AL725" i="6"/>
  <c r="AN715" i="6"/>
  <c r="AM715" i="6"/>
  <c r="AL715" i="6"/>
  <c r="AN713" i="6"/>
  <c r="AM713" i="6"/>
  <c r="AL713" i="6"/>
  <c r="AT707" i="6"/>
  <c r="AS707" i="6"/>
  <c r="AR707" i="6"/>
  <c r="AQ707" i="6"/>
  <c r="AP707" i="6"/>
  <c r="AO707" i="6"/>
  <c r="AN707" i="6"/>
  <c r="AM707" i="6"/>
  <c r="AL707" i="6"/>
  <c r="AT706" i="6"/>
  <c r="AS706" i="6"/>
  <c r="AR706" i="6"/>
  <c r="AQ706" i="6"/>
  <c r="AP706" i="6"/>
  <c r="AO706" i="6"/>
  <c r="AN706" i="6"/>
  <c r="AM706" i="6"/>
  <c r="AL706" i="6"/>
  <c r="AT705" i="6"/>
  <c r="AS705" i="6"/>
  <c r="AR705" i="6"/>
  <c r="AQ705" i="6"/>
  <c r="AP705" i="6"/>
  <c r="AO705" i="6"/>
  <c r="AN705" i="6"/>
  <c r="AM705" i="6"/>
  <c r="AL705" i="6"/>
  <c r="AT704" i="6"/>
  <c r="AS704" i="6"/>
  <c r="AR704" i="6"/>
  <c r="AQ704" i="6"/>
  <c r="AP704" i="6"/>
  <c r="AO704" i="6"/>
  <c r="AN704" i="6"/>
  <c r="AM704" i="6"/>
  <c r="AL704" i="6"/>
  <c r="AT703" i="6"/>
  <c r="AS703" i="6"/>
  <c r="AR703" i="6"/>
  <c r="AQ703" i="6"/>
  <c r="AP703" i="6"/>
  <c r="AO703" i="6"/>
  <c r="AN703" i="6"/>
  <c r="AM703" i="6"/>
  <c r="AL703" i="6"/>
  <c r="AT702" i="6"/>
  <c r="AS702" i="6"/>
  <c r="AR702" i="6"/>
  <c r="AQ702" i="6"/>
  <c r="AP702" i="6"/>
  <c r="AO702" i="6"/>
  <c r="AN702" i="6"/>
  <c r="AM702" i="6"/>
  <c r="AL702" i="6"/>
  <c r="AT701" i="6"/>
  <c r="AS701" i="6"/>
  <c r="AR701" i="6"/>
  <c r="AQ701" i="6"/>
  <c r="AP701" i="6"/>
  <c r="AO701" i="6"/>
  <c r="AN701" i="6"/>
  <c r="AM701" i="6"/>
  <c r="AL701" i="6"/>
  <c r="AT700" i="6"/>
  <c r="AS700" i="6"/>
  <c r="AR700" i="6"/>
  <c r="AQ700" i="6"/>
  <c r="AP700" i="6"/>
  <c r="AO700" i="6"/>
  <c r="AN700" i="6"/>
  <c r="AM700" i="6"/>
  <c r="AL700" i="6"/>
  <c r="AT699" i="6"/>
  <c r="AS699" i="6"/>
  <c r="AR699" i="6"/>
  <c r="AQ699" i="6"/>
  <c r="AP699" i="6"/>
  <c r="AO699" i="6"/>
  <c r="AN699" i="6"/>
  <c r="AM699" i="6"/>
  <c r="AL699" i="6"/>
  <c r="AT698" i="6"/>
  <c r="AS698" i="6"/>
  <c r="AR698" i="6"/>
  <c r="AQ698" i="6"/>
  <c r="AP698" i="6"/>
  <c r="AO698" i="6"/>
  <c r="AN698" i="6"/>
  <c r="AM698" i="6"/>
  <c r="AL698" i="6"/>
  <c r="AT697" i="6"/>
  <c r="AS697" i="6"/>
  <c r="AR697" i="6"/>
  <c r="AQ697" i="6"/>
  <c r="AP697" i="6"/>
  <c r="AO697" i="6"/>
  <c r="AN697" i="6"/>
  <c r="AM697" i="6"/>
  <c r="AL697" i="6"/>
  <c r="AT696" i="6"/>
  <c r="AS696" i="6"/>
  <c r="AR696" i="6"/>
  <c r="AQ696" i="6"/>
  <c r="AP696" i="6"/>
  <c r="AO696" i="6"/>
  <c r="AN696" i="6"/>
  <c r="AM696" i="6"/>
  <c r="AL696" i="6"/>
  <c r="AT695" i="6"/>
  <c r="AS695" i="6"/>
  <c r="AR695" i="6"/>
  <c r="AQ695" i="6"/>
  <c r="AP695" i="6"/>
  <c r="AO695" i="6"/>
  <c r="AN695" i="6"/>
  <c r="AM695" i="6"/>
  <c r="AL695" i="6"/>
  <c r="AT694" i="6"/>
  <c r="AS694" i="6"/>
  <c r="AR694" i="6"/>
  <c r="AQ694" i="6"/>
  <c r="AP694" i="6"/>
  <c r="AO694" i="6"/>
  <c r="AN694" i="6"/>
  <c r="AM694" i="6"/>
  <c r="AL694" i="6"/>
  <c r="AT693" i="6"/>
  <c r="AS693" i="6"/>
  <c r="AR693" i="6"/>
  <c r="AQ693" i="6"/>
  <c r="AP693" i="6"/>
  <c r="AO693" i="6"/>
  <c r="AN693" i="6"/>
  <c r="AM693" i="6"/>
  <c r="AL693" i="6"/>
  <c r="AT692" i="6"/>
  <c r="AS692" i="6"/>
  <c r="AR692" i="6"/>
  <c r="AQ692" i="6"/>
  <c r="AP692" i="6"/>
  <c r="AO692" i="6"/>
  <c r="AN692" i="6"/>
  <c r="AM692" i="6"/>
  <c r="AL692" i="6"/>
  <c r="AT691" i="6"/>
  <c r="AS691" i="6"/>
  <c r="AR691" i="6"/>
  <c r="AQ691" i="6"/>
  <c r="AP691" i="6"/>
  <c r="AO691" i="6"/>
  <c r="AN691" i="6"/>
  <c r="AM691" i="6"/>
  <c r="AL691" i="6"/>
  <c r="AT690" i="6"/>
  <c r="AS690" i="6"/>
  <c r="AR690" i="6"/>
  <c r="AQ690" i="6"/>
  <c r="AP690" i="6"/>
  <c r="AO690" i="6"/>
  <c r="AN690" i="6"/>
  <c r="AM690" i="6"/>
  <c r="AL690" i="6"/>
  <c r="AT689" i="6"/>
  <c r="AS689" i="6"/>
  <c r="AR689" i="6"/>
  <c r="AQ689" i="6"/>
  <c r="AP689" i="6"/>
  <c r="AO689" i="6"/>
  <c r="AN689" i="6"/>
  <c r="AM689" i="6"/>
  <c r="AL689" i="6"/>
  <c r="AT688" i="6"/>
  <c r="AS688" i="6"/>
  <c r="AR688" i="6"/>
  <c r="AQ688" i="6"/>
  <c r="AP688" i="6"/>
  <c r="AO688" i="6"/>
  <c r="AN688" i="6"/>
  <c r="AM688" i="6"/>
  <c r="AL688" i="6"/>
  <c r="AT687" i="6"/>
  <c r="AS687" i="6"/>
  <c r="AR687" i="6"/>
  <c r="AQ687" i="6"/>
  <c r="AP687" i="6"/>
  <c r="AO687" i="6"/>
  <c r="AN687" i="6"/>
  <c r="AM687" i="6"/>
  <c r="AL687" i="6"/>
  <c r="AT686" i="6"/>
  <c r="AS686" i="6"/>
  <c r="AR686" i="6"/>
  <c r="AQ686" i="6"/>
  <c r="AP686" i="6"/>
  <c r="AO686" i="6"/>
  <c r="AN686" i="6"/>
  <c r="AM686" i="6"/>
  <c r="AL686" i="6"/>
  <c r="AT685" i="6"/>
  <c r="AS685" i="6"/>
  <c r="AR685" i="6"/>
  <c r="AQ685" i="6"/>
  <c r="AP685" i="6"/>
  <c r="AO685" i="6"/>
  <c r="AN685" i="6"/>
  <c r="AM685" i="6"/>
  <c r="AL685" i="6"/>
  <c r="AT684" i="6"/>
  <c r="AS684" i="6"/>
  <c r="AR684" i="6"/>
  <c r="AQ684" i="6"/>
  <c r="AP684" i="6"/>
  <c r="AO684" i="6"/>
  <c r="AN684" i="6"/>
  <c r="AM684" i="6"/>
  <c r="AL684" i="6"/>
  <c r="AT683" i="6"/>
  <c r="AS683" i="6"/>
  <c r="AR683" i="6"/>
  <c r="AQ683" i="6"/>
  <c r="AP683" i="6"/>
  <c r="AO683" i="6"/>
  <c r="AN683" i="6"/>
  <c r="AM683" i="6"/>
  <c r="AL683" i="6"/>
  <c r="AT682" i="6"/>
  <c r="AS682" i="6"/>
  <c r="AR682" i="6"/>
  <c r="AQ682" i="6"/>
  <c r="AP682" i="6"/>
  <c r="AO682" i="6"/>
  <c r="AN682" i="6"/>
  <c r="AM682" i="6"/>
  <c r="AL682" i="6"/>
  <c r="AT681" i="6"/>
  <c r="AS681" i="6"/>
  <c r="AR681" i="6"/>
  <c r="AQ681" i="6"/>
  <c r="AP681" i="6"/>
  <c r="AO681" i="6"/>
  <c r="AN681" i="6"/>
  <c r="AM681" i="6"/>
  <c r="AL681" i="6"/>
  <c r="AT680" i="6"/>
  <c r="AS680" i="6"/>
  <c r="AR680" i="6"/>
  <c r="AQ680" i="6"/>
  <c r="AP680" i="6"/>
  <c r="AO680" i="6"/>
  <c r="AN680" i="6"/>
  <c r="AM680" i="6"/>
  <c r="AL680" i="6"/>
  <c r="AT679" i="6"/>
  <c r="AS679" i="6"/>
  <c r="AR679" i="6"/>
  <c r="AQ679" i="6"/>
  <c r="AP679" i="6"/>
  <c r="AO679" i="6"/>
  <c r="AN679" i="6"/>
  <c r="AM679" i="6"/>
  <c r="AL679" i="6"/>
  <c r="AT678" i="6"/>
  <c r="AS678" i="6"/>
  <c r="AR678" i="6"/>
  <c r="AQ678" i="6"/>
  <c r="AP678" i="6"/>
  <c r="AO678" i="6"/>
  <c r="AN678" i="6"/>
  <c r="AM678" i="6"/>
  <c r="AL678" i="6"/>
  <c r="AT677" i="6"/>
  <c r="AS677" i="6"/>
  <c r="AR677" i="6"/>
  <c r="AQ677" i="6"/>
  <c r="AP677" i="6"/>
  <c r="AO677" i="6"/>
  <c r="AN677" i="6"/>
  <c r="AM677" i="6"/>
  <c r="AL677" i="6"/>
  <c r="AT676" i="6"/>
  <c r="AS676" i="6"/>
  <c r="AR676" i="6"/>
  <c r="AQ676" i="6"/>
  <c r="AP676" i="6"/>
  <c r="AO676" i="6"/>
  <c r="AN676" i="6"/>
  <c r="AM676" i="6"/>
  <c r="AL676" i="6"/>
  <c r="AT675" i="6"/>
  <c r="AS675" i="6"/>
  <c r="AR675" i="6"/>
  <c r="AQ675" i="6"/>
  <c r="AP675" i="6"/>
  <c r="AO675" i="6"/>
  <c r="AN675" i="6"/>
  <c r="AM675" i="6"/>
  <c r="AL675" i="6"/>
  <c r="AT674" i="6"/>
  <c r="AS674" i="6"/>
  <c r="AR674" i="6"/>
  <c r="AQ674" i="6"/>
  <c r="AP674" i="6"/>
  <c r="AO674" i="6"/>
  <c r="AN674" i="6"/>
  <c r="AM674" i="6"/>
  <c r="AL674" i="6"/>
  <c r="AT673" i="6"/>
  <c r="AS673" i="6"/>
  <c r="AR673" i="6"/>
  <c r="AQ673" i="6"/>
  <c r="AP673" i="6"/>
  <c r="AO673" i="6"/>
  <c r="AN673" i="6"/>
  <c r="AM673" i="6"/>
  <c r="AL673" i="6"/>
  <c r="AT672" i="6"/>
  <c r="AS672" i="6"/>
  <c r="AR672" i="6"/>
  <c r="AQ672" i="6"/>
  <c r="AP672" i="6"/>
  <c r="AO672" i="6"/>
  <c r="AN672" i="6"/>
  <c r="AM672" i="6"/>
  <c r="AL672" i="6"/>
  <c r="AT671" i="6"/>
  <c r="AS671" i="6"/>
  <c r="AR671" i="6"/>
  <c r="AQ671" i="6"/>
  <c r="AP671" i="6"/>
  <c r="AO671" i="6"/>
  <c r="AN671" i="6"/>
  <c r="AM671" i="6"/>
  <c r="AL671" i="6"/>
  <c r="AT670" i="6"/>
  <c r="AS670" i="6"/>
  <c r="AR670" i="6"/>
  <c r="AQ670" i="6"/>
  <c r="AP670" i="6"/>
  <c r="AO670" i="6"/>
  <c r="AN670" i="6"/>
  <c r="AM670" i="6"/>
  <c r="AL670" i="6"/>
  <c r="AT669" i="6"/>
  <c r="AS669" i="6"/>
  <c r="AR669" i="6"/>
  <c r="AQ669" i="6"/>
  <c r="AP669" i="6"/>
  <c r="AO669" i="6"/>
  <c r="AN669" i="6"/>
  <c r="AM669" i="6"/>
  <c r="AL669" i="6"/>
  <c r="AT668" i="6"/>
  <c r="AS668" i="6"/>
  <c r="AR668" i="6"/>
  <c r="AQ668" i="6"/>
  <c r="AP668" i="6"/>
  <c r="AO668" i="6"/>
  <c r="AN668" i="6"/>
  <c r="AM668" i="6"/>
  <c r="AL668" i="6"/>
  <c r="AT667" i="6"/>
  <c r="AS667" i="6"/>
  <c r="AR667" i="6"/>
  <c r="AQ667" i="6"/>
  <c r="AP667" i="6"/>
  <c r="AO667" i="6"/>
  <c r="AN667" i="6"/>
  <c r="AM667" i="6"/>
  <c r="AL667" i="6"/>
  <c r="AT666" i="6"/>
  <c r="AS666" i="6"/>
  <c r="AR666" i="6"/>
  <c r="AQ666" i="6"/>
  <c r="AP666" i="6"/>
  <c r="AO666" i="6"/>
  <c r="AN666" i="6"/>
  <c r="AM666" i="6"/>
  <c r="AL666" i="6"/>
  <c r="AT665" i="6"/>
  <c r="AS665" i="6"/>
  <c r="AR665" i="6"/>
  <c r="AQ665" i="6"/>
  <c r="AP665" i="6"/>
  <c r="AO665" i="6"/>
  <c r="AN665" i="6"/>
  <c r="AM665" i="6"/>
  <c r="AL665" i="6"/>
  <c r="AT664" i="6"/>
  <c r="AS664" i="6"/>
  <c r="AR664" i="6"/>
  <c r="AQ664" i="6"/>
  <c r="AP664" i="6"/>
  <c r="AO664" i="6"/>
  <c r="AN664" i="6"/>
  <c r="AM664" i="6"/>
  <c r="AL664" i="6"/>
  <c r="AT663" i="6"/>
  <c r="AS663" i="6"/>
  <c r="AR663" i="6"/>
  <c r="AQ663" i="6"/>
  <c r="AP663" i="6"/>
  <c r="AO663" i="6"/>
  <c r="AN663" i="6"/>
  <c r="AM663" i="6"/>
  <c r="AL663" i="6"/>
  <c r="AT662" i="6"/>
  <c r="AS662" i="6"/>
  <c r="AR662" i="6"/>
  <c r="AQ662" i="6"/>
  <c r="AP662" i="6"/>
  <c r="AO662" i="6"/>
  <c r="AN662" i="6"/>
  <c r="AM662" i="6"/>
  <c r="AL662" i="6"/>
  <c r="AT661" i="6"/>
  <c r="AS661" i="6"/>
  <c r="AR661" i="6"/>
  <c r="AQ661" i="6"/>
  <c r="AP661" i="6"/>
  <c r="AO661" i="6"/>
  <c r="AN661" i="6"/>
  <c r="AM661" i="6"/>
  <c r="AL661" i="6"/>
  <c r="AT660" i="6"/>
  <c r="AS660" i="6"/>
  <c r="AR660" i="6"/>
  <c r="AQ660" i="6"/>
  <c r="AP660" i="6"/>
  <c r="AO660" i="6"/>
  <c r="AN660" i="6"/>
  <c r="AM660" i="6"/>
  <c r="AL660" i="6"/>
  <c r="AT659" i="6"/>
  <c r="AS659" i="6"/>
  <c r="AR659" i="6"/>
  <c r="AQ659" i="6"/>
  <c r="AP659" i="6"/>
  <c r="AO659" i="6"/>
  <c r="AN659" i="6"/>
  <c r="AM659" i="6"/>
  <c r="AL659" i="6"/>
  <c r="AT658" i="6"/>
  <c r="AS658" i="6"/>
  <c r="AR658" i="6"/>
  <c r="AQ658" i="6"/>
  <c r="AP658" i="6"/>
  <c r="AO658" i="6"/>
  <c r="AN658" i="6"/>
  <c r="AM658" i="6"/>
  <c r="AL658" i="6"/>
  <c r="AT657" i="6"/>
  <c r="AS657" i="6"/>
  <c r="AR657" i="6"/>
  <c r="AQ657" i="6"/>
  <c r="AP657" i="6"/>
  <c r="AO657" i="6"/>
  <c r="AN657" i="6"/>
  <c r="AM657" i="6"/>
  <c r="AL657" i="6"/>
  <c r="AT656" i="6"/>
  <c r="AS656" i="6"/>
  <c r="AR656" i="6"/>
  <c r="AQ656" i="6"/>
  <c r="AP656" i="6"/>
  <c r="AO656" i="6"/>
  <c r="AN656" i="6"/>
  <c r="AM656" i="6"/>
  <c r="AL656" i="6"/>
  <c r="AT655" i="6"/>
  <c r="AS655" i="6"/>
  <c r="AR655" i="6"/>
  <c r="AQ655" i="6"/>
  <c r="AP655" i="6"/>
  <c r="AO655" i="6"/>
  <c r="AN655" i="6"/>
  <c r="AM655" i="6"/>
  <c r="AL655" i="6"/>
  <c r="AT654" i="6"/>
  <c r="AS654" i="6"/>
  <c r="AR654" i="6"/>
  <c r="AQ654" i="6"/>
  <c r="AP654" i="6"/>
  <c r="AO654" i="6"/>
  <c r="AN654" i="6"/>
  <c r="AM654" i="6"/>
  <c r="AL654" i="6"/>
  <c r="AT653" i="6"/>
  <c r="AS653" i="6"/>
  <c r="AR653" i="6"/>
  <c r="AQ653" i="6"/>
  <c r="AP653" i="6"/>
  <c r="AO653" i="6"/>
  <c r="AN653" i="6"/>
  <c r="AM653" i="6"/>
  <c r="AL653" i="6"/>
  <c r="AT652" i="6"/>
  <c r="AS652" i="6"/>
  <c r="AR652" i="6"/>
  <c r="AQ652" i="6"/>
  <c r="AP652" i="6"/>
  <c r="AO652" i="6"/>
  <c r="AN652" i="6"/>
  <c r="AM652" i="6"/>
  <c r="AL652" i="6"/>
  <c r="AT651" i="6"/>
  <c r="AS651" i="6"/>
  <c r="AR651" i="6"/>
  <c r="AQ651" i="6"/>
  <c r="AP651" i="6"/>
  <c r="AO651" i="6"/>
  <c r="AN651" i="6"/>
  <c r="AM651" i="6"/>
  <c r="AL651" i="6"/>
  <c r="AT650" i="6"/>
  <c r="AS650" i="6"/>
  <c r="AR650" i="6"/>
  <c r="AQ650" i="6"/>
  <c r="AP650" i="6"/>
  <c r="AO650" i="6"/>
  <c r="AN650" i="6"/>
  <c r="AM650" i="6"/>
  <c r="AL650" i="6"/>
  <c r="AT649" i="6"/>
  <c r="AS649" i="6"/>
  <c r="AR649" i="6"/>
  <c r="AQ649" i="6"/>
  <c r="AP649" i="6"/>
  <c r="AO649" i="6"/>
  <c r="AN649" i="6"/>
  <c r="AM649" i="6"/>
  <c r="AL649" i="6"/>
  <c r="AT648" i="6"/>
  <c r="AS648" i="6"/>
  <c r="AR648" i="6"/>
  <c r="AQ648" i="6"/>
  <c r="AP648" i="6"/>
  <c r="AO648" i="6"/>
  <c r="AN648" i="6"/>
  <c r="AM648" i="6"/>
  <c r="AL648" i="6"/>
  <c r="AT647" i="6"/>
  <c r="AS647" i="6"/>
  <c r="AR647" i="6"/>
  <c r="AQ647" i="6"/>
  <c r="AP647" i="6"/>
  <c r="AO647" i="6"/>
  <c r="AN647" i="6"/>
  <c r="AM647" i="6"/>
  <c r="AL647" i="6"/>
  <c r="AT646" i="6"/>
  <c r="AS646" i="6"/>
  <c r="AR646" i="6"/>
  <c r="AQ646" i="6"/>
  <c r="AP646" i="6"/>
  <c r="AO646" i="6"/>
  <c r="AN646" i="6"/>
  <c r="AM646" i="6"/>
  <c r="AL646" i="6"/>
  <c r="AT645" i="6"/>
  <c r="AS645" i="6"/>
  <c r="AR645" i="6"/>
  <c r="AQ645" i="6"/>
  <c r="AP645" i="6"/>
  <c r="AO645" i="6"/>
  <c r="AN645" i="6"/>
  <c r="AM645" i="6"/>
  <c r="AL645" i="6"/>
  <c r="AT644" i="6"/>
  <c r="AS644" i="6"/>
  <c r="AR644" i="6"/>
  <c r="AQ644" i="6"/>
  <c r="AP644" i="6"/>
  <c r="AO644" i="6"/>
  <c r="AN644" i="6"/>
  <c r="AM644" i="6"/>
  <c r="AL644" i="6"/>
  <c r="AT643" i="6"/>
  <c r="AS643" i="6"/>
  <c r="AR643" i="6"/>
  <c r="AQ643" i="6"/>
  <c r="AP643" i="6"/>
  <c r="AO643" i="6"/>
  <c r="AN643" i="6"/>
  <c r="AM643" i="6"/>
  <c r="AL643" i="6"/>
  <c r="AT642" i="6"/>
  <c r="AS642" i="6"/>
  <c r="AR642" i="6"/>
  <c r="AQ642" i="6"/>
  <c r="AP642" i="6"/>
  <c r="AO642" i="6"/>
  <c r="AN642" i="6"/>
  <c r="AM642" i="6"/>
  <c r="AL642" i="6"/>
  <c r="AT641" i="6"/>
  <c r="AS641" i="6"/>
  <c r="AR641" i="6"/>
  <c r="AQ641" i="6"/>
  <c r="AP641" i="6"/>
  <c r="AO641" i="6"/>
  <c r="AN641" i="6"/>
  <c r="AM641" i="6"/>
  <c r="AL641" i="6"/>
  <c r="AT640" i="6"/>
  <c r="AS640" i="6"/>
  <c r="AR640" i="6"/>
  <c r="AQ640" i="6"/>
  <c r="AP640" i="6"/>
  <c r="AO640" i="6"/>
  <c r="AN640" i="6"/>
  <c r="AM640" i="6"/>
  <c r="AL640" i="6"/>
  <c r="AT639" i="6"/>
  <c r="AS639" i="6"/>
  <c r="AR639" i="6"/>
  <c r="AQ639" i="6"/>
  <c r="AP639" i="6"/>
  <c r="AO639" i="6"/>
  <c r="AN639" i="6"/>
  <c r="AM639" i="6"/>
  <c r="AL639" i="6"/>
  <c r="AT638" i="6"/>
  <c r="AS638" i="6"/>
  <c r="AR638" i="6"/>
  <c r="AQ638" i="6"/>
  <c r="AP638" i="6"/>
  <c r="AO638" i="6"/>
  <c r="AN638" i="6"/>
  <c r="AM638" i="6"/>
  <c r="AL638" i="6"/>
  <c r="AT637" i="6"/>
  <c r="AS637" i="6"/>
  <c r="AR637" i="6"/>
  <c r="AQ637" i="6"/>
  <c r="AP637" i="6"/>
  <c r="AO637" i="6"/>
  <c r="AN637" i="6"/>
  <c r="AM637" i="6"/>
  <c r="AL637" i="6"/>
  <c r="AT636" i="6"/>
  <c r="AS636" i="6"/>
  <c r="AR636" i="6"/>
  <c r="AQ636" i="6"/>
  <c r="AP636" i="6"/>
  <c r="AO636" i="6"/>
  <c r="AN636" i="6"/>
  <c r="AM636" i="6"/>
  <c r="AL636" i="6"/>
  <c r="AJ636" i="6"/>
  <c r="AT635" i="6"/>
  <c r="AS635" i="6"/>
  <c r="AR635" i="6"/>
  <c r="AQ635" i="6"/>
  <c r="AP635" i="6"/>
  <c r="AO635" i="6"/>
  <c r="AN635" i="6"/>
  <c r="AM635" i="6"/>
  <c r="AL635" i="6"/>
  <c r="AT634" i="6"/>
  <c r="AS634" i="6"/>
  <c r="AR634" i="6"/>
  <c r="AQ634" i="6"/>
  <c r="AP634" i="6"/>
  <c r="AO634" i="6"/>
  <c r="AN634" i="6"/>
  <c r="AM634" i="6"/>
  <c r="AL634" i="6"/>
  <c r="AT633" i="6"/>
  <c r="AS633" i="6"/>
  <c r="AR633" i="6"/>
  <c r="AQ633" i="6"/>
  <c r="AP633" i="6"/>
  <c r="AO633" i="6"/>
  <c r="AN633" i="6"/>
  <c r="AM633" i="6"/>
  <c r="AL633" i="6"/>
  <c r="AT632" i="6"/>
  <c r="AS632" i="6"/>
  <c r="AR632" i="6"/>
  <c r="AQ632" i="6"/>
  <c r="AP632" i="6"/>
  <c r="AO632" i="6"/>
  <c r="AN632" i="6"/>
  <c r="AM632" i="6"/>
  <c r="AL632" i="6"/>
  <c r="AT631" i="6"/>
  <c r="AS631" i="6"/>
  <c r="AR631" i="6"/>
  <c r="AQ631" i="6"/>
  <c r="AP631" i="6"/>
  <c r="AO631" i="6"/>
  <c r="AN631" i="6"/>
  <c r="AM631" i="6"/>
  <c r="AL631" i="6"/>
  <c r="AT630" i="6"/>
  <c r="AS630" i="6"/>
  <c r="AR630" i="6"/>
  <c r="AQ630" i="6"/>
  <c r="AP630" i="6"/>
  <c r="AO630" i="6"/>
  <c r="AN630" i="6"/>
  <c r="AM630" i="6"/>
  <c r="AL630" i="6"/>
  <c r="AT629" i="6"/>
  <c r="AS629" i="6"/>
  <c r="AR629" i="6"/>
  <c r="AQ629" i="6"/>
  <c r="AP629" i="6"/>
  <c r="AO629" i="6"/>
  <c r="AN629" i="6"/>
  <c r="AM629" i="6"/>
  <c r="AL629" i="6"/>
  <c r="AT628" i="6"/>
  <c r="AS628" i="6"/>
  <c r="AR628" i="6"/>
  <c r="AQ628" i="6"/>
  <c r="AP628" i="6"/>
  <c r="AO628" i="6"/>
  <c r="AN628" i="6"/>
  <c r="AM628" i="6"/>
  <c r="AL628" i="6"/>
  <c r="AK628" i="6"/>
  <c r="AT627" i="6"/>
  <c r="AS627" i="6"/>
  <c r="AR627" i="6"/>
  <c r="AQ627" i="6"/>
  <c r="AP627" i="6"/>
  <c r="AO627" i="6"/>
  <c r="AN627" i="6"/>
  <c r="AM627" i="6"/>
  <c r="AL627" i="6"/>
  <c r="AT626" i="6"/>
  <c r="AS626" i="6"/>
  <c r="AR626" i="6"/>
  <c r="AQ626" i="6"/>
  <c r="AP626" i="6"/>
  <c r="AO626" i="6"/>
  <c r="AN626" i="6"/>
  <c r="AM626" i="6"/>
  <c r="AL626" i="6"/>
  <c r="AT625" i="6"/>
  <c r="AS625" i="6"/>
  <c r="AR625" i="6"/>
  <c r="AQ625" i="6"/>
  <c r="AP625" i="6"/>
  <c r="AO625" i="6"/>
  <c r="AN625" i="6"/>
  <c r="AM625" i="6"/>
  <c r="AL625" i="6"/>
  <c r="AT624" i="6"/>
  <c r="AS624" i="6"/>
  <c r="AR624" i="6"/>
  <c r="AQ624" i="6"/>
  <c r="AP624" i="6"/>
  <c r="AO624" i="6"/>
  <c r="AN624" i="6"/>
  <c r="AM624" i="6"/>
  <c r="AL624" i="6"/>
  <c r="AT623" i="6"/>
  <c r="AS623" i="6"/>
  <c r="AR623" i="6"/>
  <c r="AQ623" i="6"/>
  <c r="AP623" i="6"/>
  <c r="AO623" i="6"/>
  <c r="AN623" i="6"/>
  <c r="AM623" i="6"/>
  <c r="AL623" i="6"/>
  <c r="AT622" i="6"/>
  <c r="AS622" i="6"/>
  <c r="AR622" i="6"/>
  <c r="AQ622" i="6"/>
  <c r="AP622" i="6"/>
  <c r="AO622" i="6"/>
  <c r="AN622" i="6"/>
  <c r="AM622" i="6"/>
  <c r="AL622" i="6"/>
  <c r="AT621" i="6"/>
  <c r="AS621" i="6"/>
  <c r="AR621" i="6"/>
  <c r="AQ621" i="6"/>
  <c r="AP621" i="6"/>
  <c r="AO621" i="6"/>
  <c r="AN621" i="6"/>
  <c r="AM621" i="6"/>
  <c r="AL621" i="6"/>
  <c r="AT620" i="6"/>
  <c r="AS620" i="6"/>
  <c r="AR620" i="6"/>
  <c r="AQ620" i="6"/>
  <c r="AP620" i="6"/>
  <c r="AO620" i="6"/>
  <c r="AN620" i="6"/>
  <c r="AM620" i="6"/>
  <c r="AL620" i="6"/>
  <c r="AK620" i="6"/>
  <c r="AT619" i="6"/>
  <c r="AS619" i="6"/>
  <c r="AR619" i="6"/>
  <c r="AQ619" i="6"/>
  <c r="AP619" i="6"/>
  <c r="AO619" i="6"/>
  <c r="AN619" i="6"/>
  <c r="AM619" i="6"/>
  <c r="AL619" i="6"/>
  <c r="AT618" i="6"/>
  <c r="AS618" i="6"/>
  <c r="AR618" i="6"/>
  <c r="AQ618" i="6"/>
  <c r="AP618" i="6"/>
  <c r="AO618" i="6"/>
  <c r="AN618" i="6"/>
  <c r="AM618" i="6"/>
  <c r="AL618" i="6"/>
  <c r="AT617" i="6"/>
  <c r="AS617" i="6"/>
  <c r="AR617" i="6"/>
  <c r="AQ617" i="6"/>
  <c r="AP617" i="6"/>
  <c r="AO617" i="6"/>
  <c r="AN617" i="6"/>
  <c r="AM617" i="6"/>
  <c r="AL617" i="6"/>
  <c r="AT616" i="6"/>
  <c r="AS616" i="6"/>
  <c r="AR616" i="6"/>
  <c r="AQ616" i="6"/>
  <c r="AP616" i="6"/>
  <c r="AO616" i="6"/>
  <c r="AN616" i="6"/>
  <c r="AM616" i="6"/>
  <c r="AL616" i="6"/>
  <c r="AT615" i="6"/>
  <c r="AS615" i="6"/>
  <c r="AR615" i="6"/>
  <c r="AQ615" i="6"/>
  <c r="AP615" i="6"/>
  <c r="AO615" i="6"/>
  <c r="AN615" i="6"/>
  <c r="AM615" i="6"/>
  <c r="AL615" i="6"/>
  <c r="AT614" i="6"/>
  <c r="AS614" i="6"/>
  <c r="AR614" i="6"/>
  <c r="AQ614" i="6"/>
  <c r="AP614" i="6"/>
  <c r="AO614" i="6"/>
  <c r="AN614" i="6"/>
  <c r="AM614" i="6"/>
  <c r="AL614" i="6"/>
  <c r="AT613" i="6"/>
  <c r="AS613" i="6"/>
  <c r="AR613" i="6"/>
  <c r="AQ613" i="6"/>
  <c r="AP613" i="6"/>
  <c r="AO613" i="6"/>
  <c r="AN613" i="6"/>
  <c r="AM613" i="6"/>
  <c r="AL613" i="6"/>
  <c r="AT612" i="6"/>
  <c r="AS612" i="6"/>
  <c r="AR612" i="6"/>
  <c r="AQ612" i="6"/>
  <c r="AP612" i="6"/>
  <c r="AO612" i="6"/>
  <c r="AN612" i="6"/>
  <c r="AM612" i="6"/>
  <c r="AL612" i="6"/>
  <c r="AI612" i="6"/>
  <c r="AT611" i="6"/>
  <c r="AS611" i="6"/>
  <c r="AR611" i="6"/>
  <c r="AQ611" i="6"/>
  <c r="AP611" i="6"/>
  <c r="AO611" i="6"/>
  <c r="AN611" i="6"/>
  <c r="AM611" i="6"/>
  <c r="AL611" i="6"/>
  <c r="AT610" i="6"/>
  <c r="AS610" i="6"/>
  <c r="AR610" i="6"/>
  <c r="AQ610" i="6"/>
  <c r="AP610" i="6"/>
  <c r="AO610" i="6"/>
  <c r="AN610" i="6"/>
  <c r="AM610" i="6"/>
  <c r="AL610" i="6"/>
  <c r="AT609" i="6"/>
  <c r="AS609" i="6"/>
  <c r="AR609" i="6"/>
  <c r="AQ609" i="6"/>
  <c r="AP609" i="6"/>
  <c r="AO609" i="6"/>
  <c r="AN609" i="6"/>
  <c r="AM609" i="6"/>
  <c r="AL609" i="6"/>
  <c r="AT608" i="6"/>
  <c r="AS608" i="6"/>
  <c r="AR608" i="6"/>
  <c r="AQ608" i="6"/>
  <c r="AP608" i="6"/>
  <c r="AO608" i="6"/>
  <c r="AN608" i="6"/>
  <c r="AM608" i="6"/>
  <c r="AL608" i="6"/>
  <c r="AT607" i="6"/>
  <c r="AS607" i="6"/>
  <c r="AR607" i="6"/>
  <c r="AQ607" i="6"/>
  <c r="AP607" i="6"/>
  <c r="AO607" i="6"/>
  <c r="AN607" i="6"/>
  <c r="AM607" i="6"/>
  <c r="AL607" i="6"/>
  <c r="AT606" i="6"/>
  <c r="AS606" i="6"/>
  <c r="AR606" i="6"/>
  <c r="AQ606" i="6"/>
  <c r="AP606" i="6"/>
  <c r="AO606" i="6"/>
  <c r="AN606" i="6"/>
  <c r="AM606" i="6"/>
  <c r="AL606" i="6"/>
  <c r="AT605" i="6"/>
  <c r="AS605" i="6"/>
  <c r="AR605" i="6"/>
  <c r="AQ605" i="6"/>
  <c r="AP605" i="6"/>
  <c r="AO605" i="6"/>
  <c r="AN605" i="6"/>
  <c r="AM605" i="6"/>
  <c r="AL605" i="6"/>
  <c r="AT604" i="6"/>
  <c r="AS604" i="6"/>
  <c r="AR604" i="6"/>
  <c r="AQ604" i="6"/>
  <c r="AP604" i="6"/>
  <c r="AO604" i="6"/>
  <c r="AN604" i="6"/>
  <c r="AM604" i="6"/>
  <c r="AL604" i="6"/>
  <c r="AT603" i="6"/>
  <c r="AS603" i="6"/>
  <c r="AR603" i="6"/>
  <c r="AQ603" i="6"/>
  <c r="AP603" i="6"/>
  <c r="AO603" i="6"/>
  <c r="AN603" i="6"/>
  <c r="AM603" i="6"/>
  <c r="AL603" i="6"/>
  <c r="AT602" i="6"/>
  <c r="AS602" i="6"/>
  <c r="AR602" i="6"/>
  <c r="AQ602" i="6"/>
  <c r="AP602" i="6"/>
  <c r="AO602" i="6"/>
  <c r="AN602" i="6"/>
  <c r="AM602" i="6"/>
  <c r="AL602" i="6"/>
  <c r="AT601" i="6"/>
  <c r="AS601" i="6"/>
  <c r="AR601" i="6"/>
  <c r="AQ601" i="6"/>
  <c r="AP601" i="6"/>
  <c r="AO601" i="6"/>
  <c r="AN601" i="6"/>
  <c r="AM601" i="6"/>
  <c r="AL601" i="6"/>
  <c r="AT600" i="6"/>
  <c r="AS600" i="6"/>
  <c r="AR600" i="6"/>
  <c r="AQ600" i="6"/>
  <c r="AP600" i="6"/>
  <c r="AO600" i="6"/>
  <c r="AN600" i="6"/>
  <c r="AM600" i="6"/>
  <c r="AL600" i="6"/>
  <c r="AT599" i="6"/>
  <c r="AS599" i="6"/>
  <c r="AR599" i="6"/>
  <c r="AQ599" i="6"/>
  <c r="AP599" i="6"/>
  <c r="AO599" i="6"/>
  <c r="AN599" i="6"/>
  <c r="AM599" i="6"/>
  <c r="AL599" i="6"/>
  <c r="AT598" i="6"/>
  <c r="AS598" i="6"/>
  <c r="AR598" i="6"/>
  <c r="AQ598" i="6"/>
  <c r="AP598" i="6"/>
  <c r="AO598" i="6"/>
  <c r="AN598" i="6"/>
  <c r="AM598" i="6"/>
  <c r="AL598" i="6"/>
  <c r="AT597" i="6"/>
  <c r="AS597" i="6"/>
  <c r="AR597" i="6"/>
  <c r="AQ597" i="6"/>
  <c r="AP597" i="6"/>
  <c r="AO597" i="6"/>
  <c r="AN597" i="6"/>
  <c r="AM597" i="6"/>
  <c r="AL597" i="6"/>
  <c r="AT596" i="6"/>
  <c r="AS596" i="6"/>
  <c r="AR596" i="6"/>
  <c r="AQ596" i="6"/>
  <c r="AP596" i="6"/>
  <c r="AO596" i="6"/>
  <c r="AN596" i="6"/>
  <c r="AM596" i="6"/>
  <c r="AL596" i="6"/>
  <c r="AT595" i="6"/>
  <c r="AS595" i="6"/>
  <c r="AR595" i="6"/>
  <c r="AQ595" i="6"/>
  <c r="AP595" i="6"/>
  <c r="AO595" i="6"/>
  <c r="AN595" i="6"/>
  <c r="AM595" i="6"/>
  <c r="AL595" i="6"/>
  <c r="AT594" i="6"/>
  <c r="AS594" i="6"/>
  <c r="AR594" i="6"/>
  <c r="AQ594" i="6"/>
  <c r="AP594" i="6"/>
  <c r="AO594" i="6"/>
  <c r="AN594" i="6"/>
  <c r="AM594" i="6"/>
  <c r="AL594" i="6"/>
  <c r="AT593" i="6"/>
  <c r="AS593" i="6"/>
  <c r="AR593" i="6"/>
  <c r="AQ593" i="6"/>
  <c r="AP593" i="6"/>
  <c r="AO593" i="6"/>
  <c r="AN593" i="6"/>
  <c r="AM593" i="6"/>
  <c r="AL593" i="6"/>
  <c r="AT592" i="6"/>
  <c r="AS592" i="6"/>
  <c r="AR592" i="6"/>
  <c r="AQ592" i="6"/>
  <c r="AP592" i="6"/>
  <c r="AO592" i="6"/>
  <c r="AN592" i="6"/>
  <c r="AM592" i="6"/>
  <c r="AL592" i="6"/>
  <c r="AT591" i="6"/>
  <c r="AS591" i="6"/>
  <c r="AR591" i="6"/>
  <c r="AQ591" i="6"/>
  <c r="AP591" i="6"/>
  <c r="AO591" i="6"/>
  <c r="AN591" i="6"/>
  <c r="AM591" i="6"/>
  <c r="AL591" i="6"/>
  <c r="AT590" i="6"/>
  <c r="AS590" i="6"/>
  <c r="AR590" i="6"/>
  <c r="AQ590" i="6"/>
  <c r="AP590" i="6"/>
  <c r="AO590" i="6"/>
  <c r="AN590" i="6"/>
  <c r="AM590" i="6"/>
  <c r="AL590" i="6"/>
  <c r="AT589" i="6"/>
  <c r="AS589" i="6"/>
  <c r="AR589" i="6"/>
  <c r="AQ589" i="6"/>
  <c r="AP589" i="6"/>
  <c r="AO589" i="6"/>
  <c r="AN589" i="6"/>
  <c r="AM589" i="6"/>
  <c r="AL589" i="6"/>
  <c r="AT588" i="6"/>
  <c r="AS588" i="6"/>
  <c r="AR588" i="6"/>
  <c r="AQ588" i="6"/>
  <c r="AP588" i="6"/>
  <c r="AO588" i="6"/>
  <c r="AN588" i="6"/>
  <c r="AM588" i="6"/>
  <c r="AL588" i="6"/>
  <c r="AT584" i="6"/>
  <c r="AS584" i="6"/>
  <c r="AR584" i="6"/>
  <c r="AQ584" i="6"/>
  <c r="AP584" i="6"/>
  <c r="AO584" i="6"/>
  <c r="AN584" i="6"/>
  <c r="AM584" i="6"/>
  <c r="AL584" i="6"/>
  <c r="AT580" i="6"/>
  <c r="AS580" i="6"/>
  <c r="AR580" i="6"/>
  <c r="AQ580" i="6"/>
  <c r="AP580" i="6"/>
  <c r="AO580" i="6"/>
  <c r="AN580" i="6"/>
  <c r="AM580" i="6"/>
  <c r="AL580" i="6"/>
  <c r="AT576" i="6"/>
  <c r="AS576" i="6"/>
  <c r="AR576" i="6"/>
  <c r="AQ576" i="6"/>
  <c r="AP576" i="6"/>
  <c r="AO576" i="6"/>
  <c r="AN576" i="6"/>
  <c r="AM576" i="6"/>
  <c r="AL576" i="6"/>
  <c r="AT572" i="6"/>
  <c r="AS572" i="6"/>
  <c r="AR572" i="6"/>
  <c r="AQ572" i="6"/>
  <c r="AP572" i="6"/>
  <c r="AO572" i="6"/>
  <c r="AN572" i="6"/>
  <c r="AM572" i="6"/>
  <c r="AL572" i="6"/>
  <c r="AT568" i="6"/>
  <c r="AS568" i="6"/>
  <c r="AR568" i="6"/>
  <c r="AQ568" i="6"/>
  <c r="AP568" i="6"/>
  <c r="AO568" i="6"/>
  <c r="AN568" i="6"/>
  <c r="AM568" i="6"/>
  <c r="AL568" i="6"/>
  <c r="AL540" i="6"/>
  <c r="AR524" i="6"/>
  <c r="AQ524" i="6"/>
  <c r="AP524" i="6"/>
  <c r="AO524" i="6"/>
  <c r="AN524" i="6"/>
  <c r="AM524" i="6"/>
  <c r="AL524" i="6"/>
  <c r="AS564" i="6"/>
  <c r="AR564" i="6"/>
  <c r="AQ564" i="6"/>
  <c r="AP564" i="6"/>
  <c r="AO564" i="6"/>
  <c r="AN564" i="6"/>
  <c r="AM564" i="6"/>
  <c r="AL564" i="6"/>
  <c r="AS563" i="6"/>
  <c r="AR563" i="6"/>
  <c r="AQ563" i="6"/>
  <c r="AP563" i="6"/>
  <c r="AO563" i="6"/>
  <c r="AN563" i="6"/>
  <c r="AM563" i="6"/>
  <c r="AL563" i="6"/>
  <c r="AS562" i="6"/>
  <c r="AR562" i="6"/>
  <c r="AQ562" i="6"/>
  <c r="AP562" i="6"/>
  <c r="AO562" i="6"/>
  <c r="AN562" i="6"/>
  <c r="AM562" i="6"/>
  <c r="AL562" i="6"/>
  <c r="AS561" i="6"/>
  <c r="AR561" i="6"/>
  <c r="AQ561" i="6"/>
  <c r="AP561" i="6"/>
  <c r="AO561" i="6"/>
  <c r="AN561" i="6"/>
  <c r="AM561" i="6"/>
  <c r="AL561" i="6"/>
  <c r="AS560" i="6"/>
  <c r="AR560" i="6"/>
  <c r="AQ560" i="6"/>
  <c r="AP560" i="6"/>
  <c r="AO560" i="6"/>
  <c r="AN560" i="6"/>
  <c r="AM560" i="6"/>
  <c r="AL560" i="6"/>
  <c r="AS559" i="6"/>
  <c r="AR559" i="6"/>
  <c r="AQ559" i="6"/>
  <c r="AP559" i="6"/>
  <c r="AO559" i="6"/>
  <c r="AN559" i="6"/>
  <c r="AM559" i="6"/>
  <c r="AL559" i="6"/>
  <c r="AS558" i="6"/>
  <c r="AR558" i="6"/>
  <c r="AQ558" i="6"/>
  <c r="AP558" i="6"/>
  <c r="AO558" i="6"/>
  <c r="AN558" i="6"/>
  <c r="AM558" i="6"/>
  <c r="AL558" i="6"/>
  <c r="AS557" i="6"/>
  <c r="AR557" i="6"/>
  <c r="AQ557" i="6"/>
  <c r="AP557" i="6"/>
  <c r="AO557" i="6"/>
  <c r="AN557" i="6"/>
  <c r="AM557" i="6"/>
  <c r="AL557" i="6"/>
  <c r="AS556" i="6"/>
  <c r="AR556" i="6"/>
  <c r="AQ556" i="6"/>
  <c r="AP556" i="6"/>
  <c r="AO556" i="6"/>
  <c r="AN556" i="6"/>
  <c r="AM556" i="6"/>
  <c r="AL556" i="6"/>
  <c r="AS555" i="6"/>
  <c r="AR555" i="6"/>
  <c r="AQ555" i="6"/>
  <c r="AP555" i="6"/>
  <c r="AO555" i="6"/>
  <c r="AN555" i="6"/>
  <c r="AM555" i="6"/>
  <c r="AL555" i="6"/>
  <c r="AS554" i="6"/>
  <c r="AR554" i="6"/>
  <c r="AQ554" i="6"/>
  <c r="AP554" i="6"/>
  <c r="AO554" i="6"/>
  <c r="AN554" i="6"/>
  <c r="AM554" i="6"/>
  <c r="AL554" i="6"/>
  <c r="AS553" i="6"/>
  <c r="AR553" i="6"/>
  <c r="AQ553" i="6"/>
  <c r="AP553" i="6"/>
  <c r="AO553" i="6"/>
  <c r="AN553" i="6"/>
  <c r="AM553" i="6"/>
  <c r="AL553" i="6"/>
  <c r="AS552" i="6"/>
  <c r="AR552" i="6"/>
  <c r="AQ552" i="6"/>
  <c r="AP552" i="6"/>
  <c r="AO552" i="6"/>
  <c r="AN552" i="6"/>
  <c r="AM552" i="6"/>
  <c r="AL552" i="6"/>
  <c r="AS551" i="6"/>
  <c r="AR551" i="6"/>
  <c r="AQ551" i="6"/>
  <c r="AP551" i="6"/>
  <c r="AO551" i="6"/>
  <c r="AN551" i="6"/>
  <c r="AM551" i="6"/>
  <c r="AL551" i="6"/>
  <c r="AS550" i="6"/>
  <c r="AR550" i="6"/>
  <c r="AQ550" i="6"/>
  <c r="AP550" i="6"/>
  <c r="AO550" i="6"/>
  <c r="AN550" i="6"/>
  <c r="AM550" i="6"/>
  <c r="AL550" i="6"/>
  <c r="AS549" i="6"/>
  <c r="AR549" i="6"/>
  <c r="AQ549" i="6"/>
  <c r="AP549" i="6"/>
  <c r="AO549" i="6"/>
  <c r="AN549" i="6"/>
  <c r="AM549" i="6"/>
  <c r="AL549" i="6"/>
  <c r="AS548" i="6"/>
  <c r="AR548" i="6"/>
  <c r="AQ548" i="6"/>
  <c r="AP548" i="6"/>
  <c r="AO548" i="6"/>
  <c r="AN548" i="6"/>
  <c r="AM548" i="6"/>
  <c r="AL548" i="6"/>
  <c r="AS547" i="6"/>
  <c r="AR547" i="6"/>
  <c r="AQ547" i="6"/>
  <c r="AP547" i="6"/>
  <c r="AO547" i="6"/>
  <c r="AN547" i="6"/>
  <c r="AM547" i="6"/>
  <c r="AL547" i="6"/>
  <c r="AS546" i="6"/>
  <c r="AR546" i="6"/>
  <c r="AQ546" i="6"/>
  <c r="AP546" i="6"/>
  <c r="AO546" i="6"/>
  <c r="AN546" i="6"/>
  <c r="AM546" i="6"/>
  <c r="AL546" i="6"/>
  <c r="AS545" i="6"/>
  <c r="AR545" i="6"/>
  <c r="AQ545" i="6"/>
  <c r="AP545" i="6"/>
  <c r="AO545" i="6"/>
  <c r="AN545" i="6"/>
  <c r="AM545" i="6"/>
  <c r="AL545" i="6"/>
  <c r="AS544" i="6"/>
  <c r="AR544" i="6"/>
  <c r="AQ544" i="6"/>
  <c r="AP544" i="6"/>
  <c r="AO544" i="6"/>
  <c r="AN544" i="6"/>
  <c r="AM544" i="6"/>
  <c r="AL544" i="6"/>
  <c r="AS543" i="6"/>
  <c r="AR543" i="6"/>
  <c r="AQ543" i="6"/>
  <c r="AP543" i="6"/>
  <c r="AO543" i="6"/>
  <c r="AN543" i="6"/>
  <c r="AM543" i="6"/>
  <c r="AL543" i="6"/>
  <c r="AS542" i="6"/>
  <c r="AR542" i="6"/>
  <c r="AQ542" i="6"/>
  <c r="AP542" i="6"/>
  <c r="AO542" i="6"/>
  <c r="AN542" i="6"/>
  <c r="AM542" i="6"/>
  <c r="AL542" i="6"/>
  <c r="AS541" i="6"/>
  <c r="AR541" i="6"/>
  <c r="AQ541" i="6"/>
  <c r="AP541" i="6"/>
  <c r="AO541" i="6"/>
  <c r="AN541" i="6"/>
  <c r="AM541" i="6"/>
  <c r="AL541" i="6"/>
  <c r="AJ541" i="6"/>
  <c r="AS540" i="6"/>
  <c r="AR540" i="6"/>
  <c r="AQ540" i="6"/>
  <c r="AP540" i="6"/>
  <c r="AO540" i="6"/>
  <c r="AN540" i="6"/>
  <c r="AM540" i="6"/>
  <c r="AS539" i="6"/>
  <c r="AR539" i="6"/>
  <c r="AQ539" i="6"/>
  <c r="AP539" i="6"/>
  <c r="AO539" i="6"/>
  <c r="AN539" i="6"/>
  <c r="AM539" i="6"/>
  <c r="AL539" i="6"/>
  <c r="AS538" i="6"/>
  <c r="AR538" i="6"/>
  <c r="AQ538" i="6"/>
  <c r="AP538" i="6"/>
  <c r="AO538" i="6"/>
  <c r="AN538" i="6"/>
  <c r="AM538" i="6"/>
  <c r="AL538" i="6"/>
  <c r="AS537" i="6"/>
  <c r="AR537" i="6"/>
  <c r="AQ537" i="6"/>
  <c r="AP537" i="6"/>
  <c r="AO537" i="6"/>
  <c r="AN537" i="6"/>
  <c r="AM537" i="6"/>
  <c r="AL537" i="6"/>
  <c r="AS536" i="6"/>
  <c r="AR536" i="6"/>
  <c r="AQ536" i="6"/>
  <c r="AP536" i="6"/>
  <c r="AO536" i="6"/>
  <c r="AN536" i="6"/>
  <c r="AM536" i="6"/>
  <c r="AL536" i="6"/>
  <c r="AS535" i="6"/>
  <c r="AR535" i="6"/>
  <c r="AQ535" i="6"/>
  <c r="AP535" i="6"/>
  <c r="AO535" i="6"/>
  <c r="AN535" i="6"/>
  <c r="AM535" i="6"/>
  <c r="AL535" i="6"/>
  <c r="AS534" i="6"/>
  <c r="AR534" i="6"/>
  <c r="AQ534" i="6"/>
  <c r="AP534" i="6"/>
  <c r="AO534" i="6"/>
  <c r="AN534" i="6"/>
  <c r="AM534" i="6"/>
  <c r="AL534" i="6"/>
  <c r="AS533" i="6"/>
  <c r="AR533" i="6"/>
  <c r="AQ533" i="6"/>
  <c r="AP533" i="6"/>
  <c r="AO533" i="6"/>
  <c r="AN533" i="6"/>
  <c r="AM533" i="6"/>
  <c r="AL533" i="6"/>
  <c r="AS532" i="6"/>
  <c r="AR532" i="6"/>
  <c r="AQ532" i="6"/>
  <c r="AP532" i="6"/>
  <c r="AO532" i="6"/>
  <c r="AN532" i="6"/>
  <c r="AM532" i="6"/>
  <c r="AL532" i="6"/>
  <c r="AS531" i="6"/>
  <c r="AR531" i="6"/>
  <c r="AQ531" i="6"/>
  <c r="AP531" i="6"/>
  <c r="AO531" i="6"/>
  <c r="AN531" i="6"/>
  <c r="AM531" i="6"/>
  <c r="AL531" i="6"/>
  <c r="AS530" i="6"/>
  <c r="AR530" i="6"/>
  <c r="AQ530" i="6"/>
  <c r="AP530" i="6"/>
  <c r="AO530" i="6"/>
  <c r="AN530" i="6"/>
  <c r="AM530" i="6"/>
  <c r="AL530" i="6"/>
  <c r="AS529" i="6"/>
  <c r="AR529" i="6"/>
  <c r="AQ529" i="6"/>
  <c r="AP529" i="6"/>
  <c r="AO529" i="6"/>
  <c r="AN529" i="6"/>
  <c r="AM529" i="6"/>
  <c r="AL529" i="6"/>
  <c r="AK529" i="6"/>
  <c r="AS528" i="6"/>
  <c r="AR528" i="6"/>
  <c r="AQ528" i="6"/>
  <c r="AP528" i="6"/>
  <c r="AO528" i="6"/>
  <c r="AN528" i="6"/>
  <c r="AM528" i="6"/>
  <c r="AL528" i="6"/>
  <c r="AS527" i="6"/>
  <c r="AR527" i="6"/>
  <c r="AQ527" i="6"/>
  <c r="AP527" i="6"/>
  <c r="AO527" i="6"/>
  <c r="AN527" i="6"/>
  <c r="AM527" i="6"/>
  <c r="AL527" i="6"/>
  <c r="AS526" i="6"/>
  <c r="AR526" i="6"/>
  <c r="AQ526" i="6"/>
  <c r="AP526" i="6"/>
  <c r="AO526" i="6"/>
  <c r="AN526" i="6"/>
  <c r="AM526" i="6"/>
  <c r="AL526" i="6"/>
  <c r="AS525" i="6"/>
  <c r="AR525" i="6"/>
  <c r="AQ525" i="6"/>
  <c r="AP525" i="6"/>
  <c r="AO525" i="6"/>
  <c r="AN525" i="6"/>
  <c r="AM525" i="6"/>
  <c r="AL525" i="6"/>
  <c r="AS524" i="6"/>
  <c r="AS523" i="6"/>
  <c r="AR523" i="6"/>
  <c r="AQ523" i="6"/>
  <c r="AP523" i="6"/>
  <c r="AO523" i="6"/>
  <c r="AN523" i="6"/>
  <c r="AM523" i="6"/>
  <c r="AL523" i="6"/>
  <c r="AS522" i="6"/>
  <c r="AR522" i="6"/>
  <c r="AQ522" i="6"/>
  <c r="AP522" i="6"/>
  <c r="AO522" i="6"/>
  <c r="AN522" i="6"/>
  <c r="AM522" i="6"/>
  <c r="AL522" i="6"/>
  <c r="AS521" i="6"/>
  <c r="AR521" i="6"/>
  <c r="AQ521" i="6"/>
  <c r="AP521" i="6"/>
  <c r="AO521" i="6"/>
  <c r="AN521" i="6"/>
  <c r="AM521" i="6"/>
  <c r="AL521" i="6"/>
  <c r="AO517" i="6"/>
  <c r="AN517" i="6"/>
  <c r="AM517" i="6"/>
  <c r="AL517" i="6"/>
  <c r="AO516" i="6"/>
  <c r="AN516" i="6"/>
  <c r="AM516" i="6"/>
  <c r="AL516" i="6"/>
  <c r="AO511" i="6"/>
  <c r="AN511" i="6"/>
  <c r="AM511" i="6"/>
  <c r="AL511" i="6"/>
  <c r="AO509" i="6"/>
  <c r="AN509" i="6"/>
  <c r="AM509" i="6"/>
  <c r="AL509" i="6"/>
  <c r="AO508" i="6"/>
  <c r="AN508" i="6"/>
  <c r="AM508" i="6"/>
  <c r="AL508" i="6"/>
  <c r="AO503" i="6"/>
  <c r="AN503" i="6"/>
  <c r="AM503" i="6"/>
  <c r="AL503" i="6"/>
  <c r="AO501" i="6"/>
  <c r="AN501" i="6"/>
  <c r="AM501" i="6"/>
  <c r="AL501" i="6"/>
  <c r="AO495" i="6"/>
  <c r="AN495" i="6"/>
  <c r="AM495" i="6"/>
  <c r="AL495" i="6"/>
  <c r="AO493" i="6"/>
  <c r="AN493" i="6"/>
  <c r="AM493" i="6"/>
  <c r="AL493" i="6"/>
  <c r="AO487" i="6"/>
  <c r="AN487" i="6"/>
  <c r="AM487" i="6"/>
  <c r="AL487" i="6"/>
  <c r="AO485" i="6"/>
  <c r="AN485" i="6"/>
  <c r="AM485" i="6"/>
  <c r="AL485" i="6"/>
  <c r="AJ406" i="6"/>
  <c r="AI406" i="6"/>
  <c r="AJ398" i="6"/>
  <c r="AI398" i="6"/>
  <c r="AJ390" i="6"/>
  <c r="AI390" i="6"/>
  <c r="AJ374" i="6"/>
  <c r="AI374" i="6"/>
  <c r="AJ358" i="6"/>
  <c r="AI358" i="6"/>
  <c r="AJ381" i="6"/>
  <c r="AI381" i="6"/>
  <c r="AS338" i="6"/>
  <c r="AR338" i="6"/>
  <c r="AQ338" i="6"/>
  <c r="AP338" i="6"/>
  <c r="AO338" i="6"/>
  <c r="AN338" i="6"/>
  <c r="AM338" i="6"/>
  <c r="AL338" i="6"/>
  <c r="AS337" i="6"/>
  <c r="AR337" i="6"/>
  <c r="AQ337" i="6"/>
  <c r="AP337" i="6"/>
  <c r="AO337" i="6"/>
  <c r="AN337" i="6"/>
  <c r="AM337" i="6"/>
  <c r="AL337" i="6"/>
  <c r="AS336" i="6"/>
  <c r="AR336" i="6"/>
  <c r="AQ336" i="6"/>
  <c r="AP336" i="6"/>
  <c r="AO336" i="6"/>
  <c r="AN336" i="6"/>
  <c r="AM336" i="6"/>
  <c r="AL336" i="6"/>
  <c r="AS335" i="6"/>
  <c r="AR335" i="6"/>
  <c r="AQ335" i="6"/>
  <c r="AP335" i="6"/>
  <c r="AO335" i="6"/>
  <c r="AN335" i="6"/>
  <c r="AM335" i="6"/>
  <c r="AL335" i="6"/>
  <c r="AS334" i="6"/>
  <c r="AR334" i="6"/>
  <c r="AQ334" i="6"/>
  <c r="AP334" i="6"/>
  <c r="AO334" i="6"/>
  <c r="AN334" i="6"/>
  <c r="AM334" i="6"/>
  <c r="AL334" i="6"/>
  <c r="AS333" i="6"/>
  <c r="AR333" i="6"/>
  <c r="AQ333" i="6"/>
  <c r="AP333" i="6"/>
  <c r="AO333" i="6"/>
  <c r="AN333" i="6"/>
  <c r="AM333" i="6"/>
  <c r="AL333" i="6"/>
  <c r="AS332" i="6"/>
  <c r="AR332" i="6"/>
  <c r="AQ332" i="6"/>
  <c r="AP332" i="6"/>
  <c r="AO332" i="6"/>
  <c r="AN332" i="6"/>
  <c r="AM332" i="6"/>
  <c r="AL332" i="6"/>
  <c r="AS331" i="6"/>
  <c r="AR331" i="6"/>
  <c r="AQ331" i="6"/>
  <c r="AP331" i="6"/>
  <c r="AO331" i="6"/>
  <c r="AN331" i="6"/>
  <c r="AM331" i="6"/>
  <c r="AL331" i="6"/>
  <c r="AS330" i="6"/>
  <c r="AR330" i="6"/>
  <c r="AQ330" i="6"/>
  <c r="AP330" i="6"/>
  <c r="AO330" i="6"/>
  <c r="AN330" i="6"/>
  <c r="AM330" i="6"/>
  <c r="AL330" i="6"/>
  <c r="AS329" i="6"/>
  <c r="AR329" i="6"/>
  <c r="AQ329" i="6"/>
  <c r="AP329" i="6"/>
  <c r="AO329" i="6"/>
  <c r="AN329" i="6"/>
  <c r="AM329" i="6"/>
  <c r="AL329" i="6"/>
  <c r="AS328" i="6"/>
  <c r="AR328" i="6"/>
  <c r="AQ328" i="6"/>
  <c r="AP328" i="6"/>
  <c r="AO328" i="6"/>
  <c r="AN328" i="6"/>
  <c r="AM328" i="6"/>
  <c r="AL328" i="6"/>
  <c r="AS327" i="6"/>
  <c r="AR327" i="6"/>
  <c r="AQ327" i="6"/>
  <c r="AP327" i="6"/>
  <c r="AO327" i="6"/>
  <c r="AN327" i="6"/>
  <c r="AM327" i="6"/>
  <c r="AL327" i="6"/>
  <c r="AS326" i="6"/>
  <c r="AR326" i="6"/>
  <c r="AQ326" i="6"/>
  <c r="AP326" i="6"/>
  <c r="AO326" i="6"/>
  <c r="AN326" i="6"/>
  <c r="AM326" i="6"/>
  <c r="AL326" i="6"/>
  <c r="AS325" i="6"/>
  <c r="AR325" i="6"/>
  <c r="AQ325" i="6"/>
  <c r="AP325" i="6"/>
  <c r="AO325" i="6"/>
  <c r="AN325" i="6"/>
  <c r="AM325" i="6"/>
  <c r="AL325" i="6"/>
  <c r="AS324" i="6"/>
  <c r="AR324" i="6"/>
  <c r="AQ324" i="6"/>
  <c r="AP324" i="6"/>
  <c r="AO324" i="6"/>
  <c r="AN324" i="6"/>
  <c r="AM324" i="6"/>
  <c r="AL324" i="6"/>
  <c r="AI324" i="6"/>
  <c r="AS323" i="6"/>
  <c r="AR323" i="6"/>
  <c r="AQ323" i="6"/>
  <c r="AP323" i="6"/>
  <c r="AO323" i="6"/>
  <c r="AN323" i="6"/>
  <c r="AM323" i="6"/>
  <c r="AL323" i="6"/>
  <c r="AS322" i="6"/>
  <c r="AR322" i="6"/>
  <c r="AQ322" i="6"/>
  <c r="AP322" i="6"/>
  <c r="AO322" i="6"/>
  <c r="AN322" i="6"/>
  <c r="AM322" i="6"/>
  <c r="AL322" i="6"/>
  <c r="AS321" i="6"/>
  <c r="AR321" i="6"/>
  <c r="AQ321" i="6"/>
  <c r="AP321" i="6"/>
  <c r="AO321" i="6"/>
  <c r="AN321" i="6"/>
  <c r="AM321" i="6"/>
  <c r="AL321" i="6"/>
  <c r="AS320" i="6"/>
  <c r="AR320" i="6"/>
  <c r="AQ320" i="6"/>
  <c r="AP320" i="6"/>
  <c r="AO320" i="6"/>
  <c r="AN320" i="6"/>
  <c r="AM320" i="6"/>
  <c r="AL320" i="6"/>
  <c r="AJ320" i="6"/>
  <c r="AS319" i="6"/>
  <c r="AR319" i="6"/>
  <c r="AQ319" i="6"/>
  <c r="AP319" i="6"/>
  <c r="AO319" i="6"/>
  <c r="AN319" i="6"/>
  <c r="AM319" i="6"/>
  <c r="AL319" i="6"/>
  <c r="AS318" i="6"/>
  <c r="AR318" i="6"/>
  <c r="AQ318" i="6"/>
  <c r="AP318" i="6"/>
  <c r="AO318" i="6"/>
  <c r="AN318" i="6"/>
  <c r="AM318" i="6"/>
  <c r="AL318" i="6"/>
  <c r="AS317" i="6"/>
  <c r="AR317" i="6"/>
  <c r="AQ317" i="6"/>
  <c r="AP317" i="6"/>
  <c r="AO317" i="6"/>
  <c r="AN317" i="6"/>
  <c r="AM317" i="6"/>
  <c r="AL317" i="6"/>
  <c r="AS316" i="6"/>
  <c r="AR316" i="6"/>
  <c r="AQ316" i="6"/>
  <c r="AP316" i="6"/>
  <c r="AO316" i="6"/>
  <c r="AN316" i="6"/>
  <c r="AM316" i="6"/>
  <c r="AL316" i="6"/>
  <c r="AS315" i="6"/>
  <c r="AR315" i="6"/>
  <c r="AQ315" i="6"/>
  <c r="AP315" i="6"/>
  <c r="AO315" i="6"/>
  <c r="AN315" i="6"/>
  <c r="AM315" i="6"/>
  <c r="AL315" i="6"/>
  <c r="AS314" i="6"/>
  <c r="AR314" i="6"/>
  <c r="AQ314" i="6"/>
  <c r="AP314" i="6"/>
  <c r="AO314" i="6"/>
  <c r="AN314" i="6"/>
  <c r="AM314" i="6"/>
  <c r="AL314" i="6"/>
  <c r="AS313" i="6"/>
  <c r="AR313" i="6"/>
  <c r="AQ313" i="6"/>
  <c r="AP313" i="6"/>
  <c r="AO313" i="6"/>
  <c r="AN313" i="6"/>
  <c r="AM313" i="6"/>
  <c r="AL313" i="6"/>
  <c r="AS312" i="6"/>
  <c r="AR312" i="6"/>
  <c r="AQ312" i="6"/>
  <c r="AP312" i="6"/>
  <c r="AO312" i="6"/>
  <c r="AN312" i="6"/>
  <c r="AM312" i="6"/>
  <c r="AL312" i="6"/>
  <c r="AS311" i="6"/>
  <c r="AR311" i="6"/>
  <c r="AQ311" i="6"/>
  <c r="AP311" i="6"/>
  <c r="AO311" i="6"/>
  <c r="AN311" i="6"/>
  <c r="AM311" i="6"/>
  <c r="AL311" i="6"/>
  <c r="AS310" i="6"/>
  <c r="AR310" i="6"/>
  <c r="AQ310" i="6"/>
  <c r="AP310" i="6"/>
  <c r="AO310" i="6"/>
  <c r="AN310" i="6"/>
  <c r="AM310" i="6"/>
  <c r="AL310" i="6"/>
  <c r="AS309" i="6"/>
  <c r="AR309" i="6"/>
  <c r="AQ309" i="6"/>
  <c r="AP309" i="6"/>
  <c r="AO309" i="6"/>
  <c r="AN309" i="6"/>
  <c r="AM309" i="6"/>
  <c r="AL309" i="6"/>
  <c r="AS305" i="6"/>
  <c r="AR305" i="6"/>
  <c r="AQ305" i="6"/>
  <c r="AP305" i="6"/>
  <c r="AO305" i="6"/>
  <c r="AN305" i="6"/>
  <c r="AM305" i="6"/>
  <c r="AL305" i="6"/>
  <c r="AS301" i="6"/>
  <c r="AR301" i="6"/>
  <c r="AQ301" i="6"/>
  <c r="AP301" i="6"/>
  <c r="AO301" i="6"/>
  <c r="AN301" i="6"/>
  <c r="AM301" i="6"/>
  <c r="AL301" i="6"/>
  <c r="AS297" i="6"/>
  <c r="AR297" i="6"/>
  <c r="AQ297" i="6"/>
  <c r="AP297" i="6"/>
  <c r="AO297" i="6"/>
  <c r="AN297" i="6"/>
  <c r="AM297" i="6"/>
  <c r="AL297" i="6"/>
  <c r="AS293" i="6"/>
  <c r="AR293" i="6"/>
  <c r="AQ293" i="6"/>
  <c r="AP293" i="6"/>
  <c r="AO293" i="6"/>
  <c r="AN293" i="6"/>
  <c r="AM293" i="6"/>
  <c r="AL293" i="6"/>
  <c r="AS289" i="6"/>
  <c r="AR289" i="6"/>
  <c r="AQ289" i="6"/>
  <c r="AP289" i="6"/>
  <c r="AO289" i="6"/>
  <c r="AN289" i="6"/>
  <c r="AM289" i="6"/>
  <c r="AL289" i="6"/>
  <c r="AS285" i="6"/>
  <c r="AR285" i="6"/>
  <c r="AQ285" i="6"/>
  <c r="AP285" i="6"/>
  <c r="AO285" i="6"/>
  <c r="AN285" i="6"/>
  <c r="AM285" i="6"/>
  <c r="AL285" i="6"/>
  <c r="AS281" i="6"/>
  <c r="AR281" i="6"/>
  <c r="AQ281" i="6"/>
  <c r="AP281" i="6"/>
  <c r="AO281" i="6"/>
  <c r="AN281" i="6"/>
  <c r="AM281" i="6"/>
  <c r="AL281" i="6"/>
  <c r="AS277" i="6"/>
  <c r="AR277" i="6"/>
  <c r="AQ277" i="6"/>
  <c r="AP277" i="6"/>
  <c r="AO277" i="6"/>
  <c r="AN277" i="6"/>
  <c r="AM277" i="6"/>
  <c r="AL277" i="6"/>
  <c r="AS273" i="6"/>
  <c r="AR273" i="6"/>
  <c r="AQ273" i="6"/>
  <c r="AP273" i="6"/>
  <c r="AO273" i="6"/>
  <c r="AN273" i="6"/>
  <c r="AM273" i="6"/>
  <c r="AL273" i="6"/>
  <c r="AS269" i="6"/>
  <c r="AR269" i="6"/>
  <c r="AQ269" i="6"/>
  <c r="AP269" i="6"/>
  <c r="AO269" i="6"/>
  <c r="AN269" i="6"/>
  <c r="AM269" i="6"/>
  <c r="AL269" i="6"/>
  <c r="AS265" i="6"/>
  <c r="AR265" i="6"/>
  <c r="AQ265" i="6"/>
  <c r="AP265" i="6"/>
  <c r="AO265" i="6"/>
  <c r="AN265" i="6"/>
  <c r="AM265" i="6"/>
  <c r="AL265" i="6"/>
  <c r="AS261" i="6"/>
  <c r="AR261" i="6"/>
  <c r="AQ261" i="6"/>
  <c r="AP261" i="6"/>
  <c r="AO261" i="6"/>
  <c r="AN261" i="6"/>
  <c r="AM261" i="6"/>
  <c r="AL261" i="6"/>
  <c r="AS257" i="6"/>
  <c r="AR257" i="6"/>
  <c r="AQ257" i="6"/>
  <c r="AP257" i="6"/>
  <c r="AO257" i="6"/>
  <c r="AN257" i="6"/>
  <c r="AM257" i="6"/>
  <c r="AL257" i="6"/>
  <c r="AS253" i="6"/>
  <c r="AR253" i="6"/>
  <c r="AQ253" i="6"/>
  <c r="AP253" i="6"/>
  <c r="AO253" i="6"/>
  <c r="AN253" i="6"/>
  <c r="AM253" i="6"/>
  <c r="AL253" i="6"/>
  <c r="AS249" i="6"/>
  <c r="AR249" i="6"/>
  <c r="AQ249" i="6"/>
  <c r="AP249" i="6"/>
  <c r="AO249" i="6"/>
  <c r="AN249" i="6"/>
  <c r="AM249" i="6"/>
  <c r="AL249" i="6"/>
  <c r="AS245" i="6"/>
  <c r="AR245" i="6"/>
  <c r="AQ245" i="6"/>
  <c r="AP245" i="6"/>
  <c r="AO245" i="6"/>
  <c r="AN245" i="6"/>
  <c r="AM245" i="6"/>
  <c r="AL245" i="6"/>
  <c r="AS241" i="6"/>
  <c r="AR241" i="6"/>
  <c r="AQ241" i="6"/>
  <c r="AP241" i="6"/>
  <c r="AO241" i="6"/>
  <c r="AN241" i="6"/>
  <c r="AM241" i="6"/>
  <c r="AL241" i="6"/>
  <c r="AS237" i="6"/>
  <c r="AR237" i="6"/>
  <c r="AQ237" i="6"/>
  <c r="AP237" i="6"/>
  <c r="AO237" i="6"/>
  <c r="AN237" i="6"/>
  <c r="AM237" i="6"/>
  <c r="AL237" i="6"/>
  <c r="AS233" i="6"/>
  <c r="AR233" i="6"/>
  <c r="AQ233" i="6"/>
  <c r="AP233" i="6"/>
  <c r="AO233" i="6"/>
  <c r="AN233" i="6"/>
  <c r="AM233" i="6"/>
  <c r="AL233" i="6"/>
  <c r="AS223" i="6"/>
  <c r="AR223" i="6"/>
  <c r="AQ223" i="6"/>
  <c r="AP223" i="6"/>
  <c r="AO223" i="6"/>
  <c r="AN223" i="6"/>
  <c r="AM223" i="6"/>
  <c r="AL223" i="6"/>
  <c r="AS218" i="6"/>
  <c r="AR218" i="6"/>
  <c r="AQ218" i="6"/>
  <c r="AP218" i="6"/>
  <c r="AO218" i="6"/>
  <c r="AN218" i="6"/>
  <c r="AM218" i="6"/>
  <c r="AL218" i="6"/>
  <c r="AS213" i="6"/>
  <c r="AR213" i="6"/>
  <c r="AQ213" i="6"/>
  <c r="AP213" i="6"/>
  <c r="AO213" i="6"/>
  <c r="AN213" i="6"/>
  <c r="AM213" i="6"/>
  <c r="AL213" i="6"/>
  <c r="AS207" i="6"/>
  <c r="AR207" i="6"/>
  <c r="AQ207" i="6"/>
  <c r="AP207" i="6"/>
  <c r="AO207" i="6"/>
  <c r="AN207" i="6"/>
  <c r="AM207" i="6"/>
  <c r="AL207" i="6"/>
  <c r="AS306" i="6"/>
  <c r="AR306" i="6"/>
  <c r="AQ306" i="6"/>
  <c r="AP306" i="6"/>
  <c r="AO306" i="6"/>
  <c r="AN306" i="6"/>
  <c r="AM306" i="6"/>
  <c r="AL306" i="6"/>
  <c r="AS302" i="6"/>
  <c r="AR302" i="6"/>
  <c r="AQ302" i="6"/>
  <c r="AP302" i="6"/>
  <c r="AO302" i="6"/>
  <c r="AS298" i="6"/>
  <c r="AR298" i="6"/>
  <c r="AQ298" i="6"/>
  <c r="AP298" i="6"/>
  <c r="AO298" i="6"/>
  <c r="AS294" i="6"/>
  <c r="AR294" i="6"/>
  <c r="AQ294" i="6"/>
  <c r="AP294" i="6"/>
  <c r="AO294" i="6"/>
  <c r="AN294" i="6"/>
  <c r="AM294" i="6"/>
  <c r="AL294" i="6"/>
  <c r="AS290" i="6"/>
  <c r="AR290" i="6"/>
  <c r="AQ290" i="6"/>
  <c r="AP290" i="6"/>
  <c r="AO290" i="6"/>
  <c r="AN290" i="6"/>
  <c r="AM290" i="6"/>
  <c r="AL290" i="6"/>
  <c r="AS286" i="6"/>
  <c r="AR286" i="6"/>
  <c r="AQ286" i="6"/>
  <c r="AP286" i="6"/>
  <c r="AO286" i="6"/>
  <c r="AN286" i="6"/>
  <c r="AM286" i="6"/>
  <c r="AL286" i="6"/>
  <c r="AS282" i="6"/>
  <c r="AR282" i="6"/>
  <c r="AQ282" i="6"/>
  <c r="AP282" i="6"/>
  <c r="AO282" i="6"/>
  <c r="AN282" i="6"/>
  <c r="AM282" i="6"/>
  <c r="AL282" i="6"/>
  <c r="AS278" i="6"/>
  <c r="AR278" i="6"/>
  <c r="AQ278" i="6"/>
  <c r="AP278" i="6"/>
  <c r="AO278" i="6"/>
  <c r="AS274" i="6"/>
  <c r="AR274" i="6"/>
  <c r="AQ274" i="6"/>
  <c r="AP274" i="6"/>
  <c r="AO274" i="6"/>
  <c r="AN274" i="6"/>
  <c r="AM274" i="6"/>
  <c r="AL274" i="6"/>
  <c r="AS270" i="6"/>
  <c r="AR270" i="6"/>
  <c r="AQ270" i="6"/>
  <c r="AP270" i="6"/>
  <c r="AO270" i="6"/>
  <c r="AS266" i="6"/>
  <c r="AR266" i="6"/>
  <c r="AQ266" i="6"/>
  <c r="AP266" i="6"/>
  <c r="AO266" i="6"/>
  <c r="AS262" i="6"/>
  <c r="AR262" i="6"/>
  <c r="AQ262" i="6"/>
  <c r="AP262" i="6"/>
  <c r="AO262" i="6"/>
  <c r="AS258" i="6"/>
  <c r="AR258" i="6"/>
  <c r="AQ258" i="6"/>
  <c r="AP258" i="6"/>
  <c r="AO258" i="6"/>
  <c r="AN258" i="6"/>
  <c r="AS254" i="6"/>
  <c r="AR254" i="6"/>
  <c r="AQ254" i="6"/>
  <c r="AP254" i="6"/>
  <c r="AO254" i="6"/>
  <c r="AN254" i="6"/>
  <c r="AM254" i="6"/>
  <c r="AL254" i="6"/>
  <c r="AS250" i="6"/>
  <c r="AR250" i="6"/>
  <c r="AQ250" i="6"/>
  <c r="AP250" i="6"/>
  <c r="AO250" i="6"/>
  <c r="AS246" i="6"/>
  <c r="AR246" i="6"/>
  <c r="AQ246" i="6"/>
  <c r="AP246" i="6"/>
  <c r="AO246" i="6"/>
  <c r="AS242" i="6"/>
  <c r="AR242" i="6"/>
  <c r="AQ242" i="6"/>
  <c r="AP242" i="6"/>
  <c r="AO242" i="6"/>
  <c r="AN242" i="6"/>
  <c r="AM242" i="6"/>
  <c r="AL242" i="6"/>
  <c r="AS238" i="6"/>
  <c r="AR238" i="6"/>
  <c r="AQ238" i="6"/>
  <c r="AP238" i="6"/>
  <c r="AO238" i="6"/>
  <c r="AN238" i="6"/>
  <c r="AM238" i="6"/>
  <c r="AL238" i="6"/>
  <c r="AS234" i="6"/>
  <c r="AR234" i="6"/>
  <c r="AQ234" i="6"/>
  <c r="AP234" i="6"/>
  <c r="AO234" i="6"/>
  <c r="AS230" i="6"/>
  <c r="AR230" i="6"/>
  <c r="AQ230" i="6"/>
  <c r="AP230" i="6"/>
  <c r="AO230" i="6"/>
  <c r="AN230" i="6"/>
  <c r="AM230" i="6"/>
  <c r="AL230" i="6"/>
  <c r="AS224" i="6"/>
  <c r="AR224" i="6"/>
  <c r="AQ224" i="6"/>
  <c r="AP224" i="6"/>
  <c r="AO224" i="6"/>
  <c r="AS219" i="6"/>
  <c r="AR219" i="6"/>
  <c r="AQ219" i="6"/>
  <c r="AP219" i="6"/>
  <c r="AO219" i="6"/>
  <c r="AN219" i="6"/>
  <c r="AM219" i="6"/>
  <c r="AL219" i="6"/>
  <c r="AS215" i="6"/>
  <c r="AR215" i="6"/>
  <c r="AQ215" i="6"/>
  <c r="AP215" i="6"/>
  <c r="AO215" i="6"/>
  <c r="AN215" i="6"/>
  <c r="AM215" i="6"/>
  <c r="AL215" i="6"/>
  <c r="AS208" i="6"/>
  <c r="AR208" i="6"/>
  <c r="AQ208" i="6"/>
  <c r="AP208" i="6"/>
  <c r="AO208" i="6"/>
  <c r="AS202" i="6"/>
  <c r="AR202" i="6"/>
  <c r="AQ202" i="6"/>
  <c r="AP202" i="6"/>
  <c r="AO202" i="6"/>
  <c r="AN202" i="6"/>
  <c r="AM202" i="6"/>
  <c r="AL202" i="6"/>
  <c r="AJ178" i="6"/>
  <c r="AI178" i="6"/>
  <c r="AJ160" i="6"/>
  <c r="AI160" i="6"/>
  <c r="Z85" i="6"/>
  <c r="G85" i="6"/>
  <c r="G82" i="6"/>
  <c r="Z82" i="6"/>
  <c r="G74" i="6"/>
  <c r="Z74" i="6"/>
  <c r="Z69" i="6"/>
  <c r="G69" i="6"/>
  <c r="G58" i="6"/>
  <c r="Z58" i="6"/>
  <c r="Z53" i="6"/>
  <c r="G53" i="6"/>
  <c r="G42" i="6"/>
  <c r="Z42" i="6"/>
  <c r="Z37" i="6"/>
  <c r="G37" i="6"/>
  <c r="G26" i="6"/>
  <c r="Z26" i="6"/>
  <c r="AU21" i="6"/>
  <c r="AU22" i="6"/>
  <c r="AU23" i="6"/>
  <c r="AU24" i="6"/>
  <c r="AU25" i="6"/>
  <c r="AU26" i="6"/>
  <c r="AU27" i="6"/>
  <c r="AU28" i="6"/>
  <c r="AU29" i="6"/>
  <c r="AU30" i="6"/>
  <c r="AU31" i="6"/>
  <c r="AU32" i="6"/>
  <c r="AU33" i="6"/>
  <c r="AU34" i="6"/>
  <c r="AU35" i="6"/>
  <c r="AU36" i="6"/>
  <c r="AU37" i="6"/>
  <c r="AU38" i="6"/>
  <c r="AU39" i="6"/>
  <c r="AU40" i="6"/>
  <c r="AU41" i="6"/>
  <c r="AU42" i="6"/>
  <c r="AU43" i="6"/>
  <c r="AU44" i="6"/>
  <c r="AU45" i="6"/>
  <c r="AU46" i="6"/>
  <c r="AU47" i="6"/>
  <c r="AU48" i="6"/>
  <c r="AU49" i="6"/>
  <c r="AU50" i="6"/>
  <c r="AU51" i="6"/>
  <c r="AU52" i="6"/>
  <c r="AU53" i="6"/>
  <c r="AU54" i="6"/>
  <c r="AU55" i="6"/>
  <c r="AU56" i="6"/>
  <c r="AU57" i="6"/>
  <c r="AU58" i="6"/>
  <c r="AU59" i="6"/>
  <c r="AU60" i="6"/>
  <c r="AU61" i="6"/>
  <c r="AU62" i="6"/>
  <c r="AU63" i="6"/>
  <c r="AU64" i="6"/>
  <c r="AU65" i="6"/>
  <c r="AU66" i="6"/>
  <c r="AU67" i="6"/>
  <c r="AU68" i="6"/>
  <c r="AU69" i="6"/>
  <c r="AU70" i="6"/>
  <c r="AU71" i="6"/>
  <c r="AU72" i="6"/>
  <c r="AU73" i="6"/>
  <c r="AU74" i="6"/>
  <c r="AU75" i="6"/>
  <c r="AU76" i="6"/>
  <c r="AU77" i="6"/>
  <c r="AU78" i="6"/>
  <c r="AU79" i="6"/>
  <c r="AU80" i="6"/>
  <c r="AU81" i="6"/>
  <c r="AU82" i="6"/>
  <c r="AU83" i="6"/>
  <c r="AU84" i="6"/>
  <c r="AU85" i="6"/>
  <c r="AU86" i="6"/>
  <c r="BL7" i="6"/>
  <c r="BL9" i="6"/>
  <c r="BL10" i="6"/>
  <c r="BL4" i="6"/>
  <c r="BL8" i="6"/>
  <c r="AU228" i="6"/>
  <c r="AU225" i="6"/>
  <c r="AU222" i="6"/>
  <c r="AU214" i="6"/>
  <c r="AU212" i="6"/>
  <c r="AU209" i="6"/>
  <c r="AU206" i="6"/>
  <c r="AU204" i="6"/>
  <c r="AU201" i="6"/>
  <c r="AU198" i="6"/>
  <c r="AU196" i="6"/>
  <c r="AU193" i="6"/>
  <c r="AU190" i="6"/>
  <c r="AU188" i="6"/>
  <c r="AU185" i="6"/>
  <c r="AU182" i="6"/>
  <c r="AU180" i="6"/>
  <c r="AU177" i="6"/>
  <c r="AU174" i="6"/>
  <c r="AU172" i="6"/>
  <c r="AU169" i="6"/>
  <c r="AU166" i="6"/>
  <c r="AU164" i="6"/>
  <c r="AU161" i="6"/>
  <c r="AU158" i="6"/>
  <c r="AU156" i="6"/>
  <c r="AU153" i="6"/>
  <c r="AU150" i="6"/>
  <c r="AU148" i="6"/>
  <c r="AU145" i="6"/>
  <c r="AU142" i="6"/>
  <c r="AU140" i="6"/>
  <c r="AU137" i="6"/>
  <c r="AU134" i="6"/>
  <c r="AU132" i="6"/>
  <c r="AU129" i="6"/>
  <c r="AU126" i="6"/>
  <c r="AU124" i="6"/>
  <c r="AU121" i="6"/>
  <c r="AU118" i="6"/>
  <c r="AU116" i="6"/>
  <c r="AU113" i="6"/>
  <c r="AU110" i="6"/>
  <c r="AU108" i="6"/>
  <c r="AU105" i="6"/>
  <c r="AU102" i="6"/>
  <c r="AU100" i="6"/>
  <c r="AU97" i="6"/>
  <c r="AU94" i="6"/>
  <c r="AU92" i="6"/>
  <c r="AU90" i="6"/>
  <c r="AU89" i="6"/>
  <c r="G86" i="6"/>
  <c r="Z86" i="6"/>
  <c r="G70" i="6"/>
  <c r="Z70" i="6"/>
  <c r="Z65" i="6"/>
  <c r="G65" i="6"/>
  <c r="G54" i="6"/>
  <c r="Z54" i="6"/>
  <c r="Z49" i="6"/>
  <c r="G49" i="6"/>
  <c r="G38" i="6"/>
  <c r="Z38" i="6"/>
  <c r="Z33" i="6"/>
  <c r="G33" i="6"/>
  <c r="G22" i="6"/>
  <c r="Z22" i="6"/>
  <c r="Z80" i="6"/>
  <c r="G80" i="6"/>
  <c r="Z77" i="6"/>
  <c r="G77" i="6"/>
  <c r="G66" i="6"/>
  <c r="Z66" i="6"/>
  <c r="Z61" i="6"/>
  <c r="G61" i="6"/>
  <c r="G50" i="6"/>
  <c r="Z50" i="6"/>
  <c r="Z45" i="6"/>
  <c r="G45" i="6"/>
  <c r="G34" i="6"/>
  <c r="Z34" i="6"/>
  <c r="Z29" i="6"/>
  <c r="G29" i="6"/>
  <c r="AN302" i="6"/>
  <c r="AM302" i="6"/>
  <c r="AL302" i="6"/>
  <c r="AO300" i="6"/>
  <c r="AN300" i="6"/>
  <c r="AM300" i="6"/>
  <c r="AL300" i="6"/>
  <c r="AN298" i="6"/>
  <c r="AM298" i="6"/>
  <c r="AL298" i="6"/>
  <c r="AN278" i="6"/>
  <c r="AM278" i="6"/>
  <c r="AL278" i="6"/>
  <c r="AN270" i="6"/>
  <c r="AM270" i="6"/>
  <c r="AL270" i="6"/>
  <c r="AO268" i="6"/>
  <c r="AN268" i="6"/>
  <c r="AM268" i="6"/>
  <c r="AL268" i="6"/>
  <c r="AN266" i="6"/>
  <c r="AM266" i="6"/>
  <c r="AL266" i="6"/>
  <c r="AN262" i="6"/>
  <c r="AM262" i="6"/>
  <c r="AL262" i="6"/>
  <c r="AO260" i="6"/>
  <c r="AN260" i="6"/>
  <c r="AM260" i="6"/>
  <c r="AL260" i="6"/>
  <c r="AM258" i="6"/>
  <c r="AL258" i="6"/>
  <c r="AO252" i="6"/>
  <c r="AN252" i="6"/>
  <c r="AM252" i="6"/>
  <c r="AL252" i="6"/>
  <c r="AN250" i="6"/>
  <c r="AM250" i="6"/>
  <c r="AL250" i="6"/>
  <c r="AN246" i="6"/>
  <c r="AM246" i="6"/>
  <c r="AL246" i="6"/>
  <c r="AO244" i="6"/>
  <c r="AN244" i="6"/>
  <c r="AM244" i="6"/>
  <c r="AL244" i="6"/>
  <c r="AO236" i="6"/>
  <c r="AN236" i="6"/>
  <c r="AM236" i="6"/>
  <c r="AL236" i="6"/>
  <c r="AN234" i="6"/>
  <c r="AM234" i="6"/>
  <c r="AL234" i="6"/>
  <c r="AO226" i="6"/>
  <c r="AN226" i="6"/>
  <c r="AM226" i="6"/>
  <c r="AL226" i="6"/>
  <c r="AN224" i="6"/>
  <c r="AM224" i="6"/>
  <c r="AL224" i="6"/>
  <c r="AO210" i="6"/>
  <c r="AN210" i="6"/>
  <c r="AM210" i="6"/>
  <c r="AL210" i="6"/>
  <c r="AN208" i="6"/>
  <c r="AM208" i="6"/>
  <c r="AL208" i="6"/>
  <c r="Z84" i="6"/>
  <c r="G84" i="6"/>
  <c r="Z81" i="6"/>
  <c r="G81" i="6"/>
  <c r="G78" i="6"/>
  <c r="Z78" i="6"/>
  <c r="Z73" i="6"/>
  <c r="G73" i="6"/>
  <c r="G62" i="6"/>
  <c r="Z62" i="6"/>
  <c r="Z57" i="6"/>
  <c r="G57" i="6"/>
  <c r="G46" i="6"/>
  <c r="Z46" i="6"/>
  <c r="Z41" i="6"/>
  <c r="G41" i="6"/>
  <c r="G30" i="6"/>
  <c r="Z30" i="6"/>
  <c r="Z25" i="6"/>
  <c r="G25" i="6"/>
  <c r="AY10" i="6"/>
  <c r="AY9" i="6"/>
  <c r="AY7" i="6"/>
  <c r="BL5" i="6"/>
  <c r="AY3" i="6"/>
  <c r="E27" i="3"/>
  <c r="E23" i="3"/>
  <c r="E19" i="3"/>
  <c r="E15" i="3"/>
  <c r="E11" i="3"/>
  <c r="BL3" i="6"/>
  <c r="AB12" i="6"/>
  <c r="BL2" i="6"/>
  <c r="AY8" i="6"/>
  <c r="AY4" i="6"/>
  <c r="E28" i="3"/>
  <c r="E24" i="3"/>
  <c r="E20" i="3"/>
  <c r="E16" i="3"/>
  <c r="E12" i="3"/>
  <c r="BK61" i="7"/>
  <c r="BJ61" i="7"/>
  <c r="BI61" i="7"/>
  <c r="BH61" i="7"/>
  <c r="BG61" i="7"/>
  <c r="BF61" i="7"/>
  <c r="BE61" i="7"/>
  <c r="BD61" i="7"/>
  <c r="BC61" i="7"/>
  <c r="BJ14" i="7"/>
  <c r="BI14" i="7"/>
  <c r="BH14" i="7"/>
  <c r="BG14" i="7"/>
  <c r="BF14" i="7"/>
  <c r="BE14" i="7"/>
  <c r="BD14" i="7"/>
  <c r="BC14" i="7"/>
  <c r="BK55" i="7"/>
  <c r="BJ55" i="7"/>
  <c r="BI55" i="7"/>
  <c r="BH55" i="7"/>
  <c r="BG55" i="7"/>
  <c r="BF55" i="7"/>
  <c r="BE55" i="7"/>
  <c r="BD55" i="7"/>
  <c r="BC55" i="7"/>
  <c r="BK49" i="7"/>
  <c r="BJ49" i="7"/>
  <c r="BI49" i="7"/>
  <c r="BH49" i="7"/>
  <c r="BG49" i="7"/>
  <c r="BF49" i="7"/>
  <c r="BE49" i="7"/>
  <c r="BD49" i="7"/>
  <c r="BC49" i="7"/>
  <c r="AT215" i="7"/>
  <c r="AS215" i="7"/>
  <c r="AR215" i="7"/>
  <c r="AT199" i="7"/>
  <c r="AS199" i="7"/>
  <c r="AR199" i="7"/>
  <c r="AT183" i="7"/>
  <c r="AS183" i="7"/>
  <c r="AR183" i="7"/>
  <c r="AQ183" i="7"/>
  <c r="AP183" i="7"/>
  <c r="AO183" i="7"/>
  <c r="AN183" i="7"/>
  <c r="AM183" i="7"/>
  <c r="AL183" i="7"/>
  <c r="AT167" i="7"/>
  <c r="AS167" i="7"/>
  <c r="AR167" i="7"/>
  <c r="AT151" i="7"/>
  <c r="AS151" i="7"/>
  <c r="AR151" i="7"/>
  <c r="AQ151" i="7"/>
  <c r="AP151" i="7"/>
  <c r="AO151" i="7"/>
  <c r="AN151" i="7"/>
  <c r="AM151" i="7"/>
  <c r="AL151" i="7"/>
  <c r="AJ151" i="7"/>
  <c r="AT135" i="7"/>
  <c r="AS135" i="7"/>
  <c r="AR135" i="7"/>
  <c r="AQ135" i="7"/>
  <c r="AP135" i="7"/>
  <c r="AO135" i="7"/>
  <c r="AN135" i="7"/>
  <c r="AM135" i="7"/>
  <c r="AL135" i="7"/>
  <c r="AK135" i="7"/>
  <c r="AQ215" i="7"/>
  <c r="AP215" i="7"/>
  <c r="AO215" i="7"/>
  <c r="AN215" i="7"/>
  <c r="AM215" i="7"/>
  <c r="AL215" i="7"/>
  <c r="AQ199" i="7"/>
  <c r="AP199" i="7"/>
  <c r="AO199" i="7"/>
  <c r="AN199" i="7"/>
  <c r="AM199" i="7"/>
  <c r="AL199" i="7"/>
  <c r="AQ167" i="7"/>
  <c r="AP167" i="7"/>
  <c r="AO167" i="7"/>
  <c r="AN167" i="7"/>
  <c r="AM167" i="7"/>
  <c r="AL167" i="7"/>
  <c r="AT119" i="7"/>
  <c r="AT103" i="7"/>
  <c r="AT87" i="7"/>
  <c r="AT71" i="7"/>
  <c r="BL3" i="7"/>
  <c r="BL7" i="7"/>
  <c r="BL4" i="7"/>
  <c r="BL8" i="7"/>
  <c r="AU21" i="7"/>
  <c r="AU22" i="7"/>
  <c r="AU23" i="7"/>
  <c r="AU24" i="7"/>
  <c r="AU25" i="7"/>
  <c r="AU26" i="7"/>
  <c r="AU27" i="7"/>
  <c r="AU28" i="7"/>
  <c r="AU29" i="7"/>
  <c r="AU30" i="7"/>
  <c r="AU31" i="7"/>
  <c r="AU32" i="7"/>
  <c r="AU33" i="7"/>
  <c r="AU34" i="7"/>
  <c r="AU35" i="7"/>
  <c r="AU36" i="7"/>
  <c r="AU37" i="7"/>
  <c r="AU38" i="7"/>
  <c r="AU39" i="7"/>
  <c r="AU40" i="7"/>
  <c r="AU41" i="7"/>
  <c r="AU42" i="7"/>
  <c r="AU43" i="7"/>
  <c r="AU44" i="7"/>
  <c r="AU45" i="7"/>
  <c r="AU46" i="7"/>
  <c r="AU47" i="7"/>
  <c r="AU48" i="7"/>
  <c r="AU49" i="7"/>
  <c r="AU50" i="7"/>
  <c r="AU51" i="7"/>
  <c r="AU52" i="7"/>
  <c r="AU53" i="7"/>
  <c r="AU54" i="7"/>
  <c r="AU55" i="7"/>
  <c r="AU56" i="7"/>
  <c r="AU57" i="7"/>
  <c r="AU58" i="7"/>
  <c r="AU59" i="7"/>
  <c r="AU60" i="7"/>
  <c r="AU61" i="7"/>
  <c r="AU62" i="7"/>
  <c r="AU63" i="7"/>
  <c r="BL2" i="7"/>
  <c r="BL5" i="7"/>
  <c r="BL9" i="7"/>
  <c r="BL10" i="7"/>
  <c r="AS119" i="7"/>
  <c r="AR119" i="7"/>
  <c r="AQ119" i="7"/>
  <c r="AP119" i="7"/>
  <c r="AO119" i="7"/>
  <c r="AN119" i="7"/>
  <c r="AM119" i="7"/>
  <c r="AL119" i="7"/>
  <c r="AS103" i="7"/>
  <c r="AR103" i="7"/>
  <c r="AQ103" i="7"/>
  <c r="AP103" i="7"/>
  <c r="AO103" i="7"/>
  <c r="AN103" i="7"/>
  <c r="AM103" i="7"/>
  <c r="AL103" i="7"/>
  <c r="AS87" i="7"/>
  <c r="AR87" i="7"/>
  <c r="AQ87" i="7"/>
  <c r="AP87" i="7"/>
  <c r="AO87" i="7"/>
  <c r="AN87" i="7"/>
  <c r="AM87" i="7"/>
  <c r="AL87" i="7"/>
  <c r="AS71" i="7"/>
  <c r="AR71" i="7"/>
  <c r="AQ71" i="7"/>
  <c r="AP71" i="7"/>
  <c r="AO71" i="7"/>
  <c r="AN71" i="7"/>
  <c r="AM71" i="7"/>
  <c r="AL71" i="7"/>
  <c r="BL6" i="7"/>
  <c r="Z282" i="7"/>
  <c r="AF271" i="7"/>
  <c r="J271" i="7"/>
  <c r="AC271" i="7"/>
  <c r="Z274" i="7"/>
  <c r="AY8" i="7"/>
  <c r="AY4" i="7"/>
  <c r="AF276" i="7"/>
  <c r="J276" i="7"/>
  <c r="AC276" i="7"/>
  <c r="Z268" i="7"/>
  <c r="Z279" i="7"/>
  <c r="J270" i="7"/>
  <c r="AF270" i="7"/>
  <c r="AC270" i="7"/>
  <c r="AY3" i="7"/>
  <c r="AU270" i="7"/>
  <c r="AU272" i="7"/>
  <c r="AU274" i="7"/>
  <c r="AU279" i="7"/>
  <c r="AU269" i="7"/>
  <c r="AU271" i="7"/>
  <c r="AU268" i="7"/>
  <c r="AU273" i="7"/>
  <c r="AU275" i="7"/>
  <c r="AU276" i="7"/>
  <c r="AU280" i="7"/>
  <c r="AU281" i="7"/>
  <c r="AU282" i="7"/>
  <c r="Z280" i="7"/>
  <c r="Z273" i="7"/>
  <c r="Z269" i="7"/>
  <c r="Z281" i="7"/>
  <c r="Z275" i="7"/>
  <c r="AF272" i="7"/>
  <c r="J272" i="7"/>
  <c r="AC272" i="7"/>
  <c r="Z276" i="7"/>
  <c r="Z271" i="7"/>
  <c r="Z272" i="7"/>
  <c r="Z270" i="7"/>
  <c r="AT283" i="7"/>
  <c r="AS283" i="7"/>
  <c r="AR283" i="7"/>
  <c r="AQ283" i="7"/>
  <c r="AP283" i="7"/>
  <c r="AO283" i="7"/>
  <c r="AN283" i="7"/>
  <c r="AM283" i="7"/>
  <c r="AL283" i="7"/>
  <c r="J283" i="7"/>
  <c r="AF283" i="7"/>
  <c r="AC283" i="7"/>
  <c r="BB55" i="7"/>
  <c r="BA55" i="7"/>
  <c r="AI312" i="6"/>
  <c r="AJ312" i="6"/>
  <c r="AK312" i="6"/>
  <c r="AI316" i="6"/>
  <c r="AJ316" i="6"/>
  <c r="AK316" i="6"/>
  <c r="AK320" i="6"/>
  <c r="AI328" i="6"/>
  <c r="AJ328" i="6"/>
  <c r="AK328" i="6"/>
  <c r="AI332" i="6"/>
  <c r="AJ332" i="6"/>
  <c r="AK332" i="6"/>
  <c r="AI336" i="6"/>
  <c r="AJ336" i="6"/>
  <c r="AK336" i="6"/>
  <c r="AJ522" i="6"/>
  <c r="AI522" i="6"/>
  <c r="AK522" i="6"/>
  <c r="AJ526" i="6"/>
  <c r="AI526" i="6"/>
  <c r="AK526" i="6"/>
  <c r="AJ530" i="6"/>
  <c r="AI530" i="6"/>
  <c r="AK530" i="6"/>
  <c r="AJ534" i="6"/>
  <c r="AI534" i="6"/>
  <c r="AK534" i="6"/>
  <c r="AJ538" i="6"/>
  <c r="AI538" i="6"/>
  <c r="AK538" i="6"/>
  <c r="AJ542" i="6"/>
  <c r="AI542" i="6"/>
  <c r="AK542" i="6"/>
  <c r="AJ546" i="6"/>
  <c r="AI546" i="6"/>
  <c r="AK546" i="6"/>
  <c r="AJ550" i="6"/>
  <c r="AI550" i="6"/>
  <c r="AK550" i="6"/>
  <c r="AJ554" i="6"/>
  <c r="AI554" i="6"/>
  <c r="AK554" i="6"/>
  <c r="AJ558" i="6"/>
  <c r="AI558" i="6"/>
  <c r="AK558" i="6"/>
  <c r="AJ562" i="6"/>
  <c r="AI562" i="6"/>
  <c r="AK562" i="6"/>
  <c r="AJ572" i="6"/>
  <c r="AI572" i="6"/>
  <c r="AK572" i="6"/>
  <c r="AI588" i="6"/>
  <c r="AJ588" i="6"/>
  <c r="AK588" i="6"/>
  <c r="AI592" i="6"/>
  <c r="AJ592" i="6"/>
  <c r="AK592" i="6"/>
  <c r="AI596" i="6"/>
  <c r="AJ596" i="6"/>
  <c r="AK596" i="6"/>
  <c r="AI600" i="6"/>
  <c r="AJ600" i="6"/>
  <c r="AK600" i="6"/>
  <c r="AI604" i="6"/>
  <c r="AJ604" i="6"/>
  <c r="AK604" i="6"/>
  <c r="AI608" i="6"/>
  <c r="AJ608" i="6"/>
  <c r="AK608" i="6"/>
  <c r="AK612" i="6"/>
  <c r="AI616" i="6"/>
  <c r="AJ616" i="6"/>
  <c r="AK616" i="6"/>
  <c r="AJ620" i="6"/>
  <c r="AI624" i="6"/>
  <c r="AJ624" i="6"/>
  <c r="AK624" i="6"/>
  <c r="AI628" i="6"/>
  <c r="AJ628" i="6"/>
  <c r="AI632" i="6"/>
  <c r="AJ632" i="6"/>
  <c r="AK632" i="6"/>
  <c r="AI636" i="6"/>
  <c r="AK636" i="6"/>
  <c r="AI640" i="6"/>
  <c r="AJ640" i="6"/>
  <c r="AK640" i="6"/>
  <c r="AI644" i="6"/>
  <c r="AJ644" i="6"/>
  <c r="AK644" i="6"/>
  <c r="AI648" i="6"/>
  <c r="AJ648" i="6"/>
  <c r="AK648" i="6"/>
  <c r="AI652" i="6"/>
  <c r="AJ652" i="6"/>
  <c r="AK652" i="6"/>
  <c r="AI656" i="6"/>
  <c r="AJ656" i="6"/>
  <c r="AK656" i="6"/>
  <c r="AI660" i="6"/>
  <c r="AJ660" i="6"/>
  <c r="AK660" i="6"/>
  <c r="AI664" i="6"/>
  <c r="AJ664" i="6"/>
  <c r="AK664" i="6"/>
  <c r="AI668" i="6"/>
  <c r="AJ668" i="6"/>
  <c r="AK668" i="6"/>
  <c r="AI672" i="6"/>
  <c r="AJ672" i="6"/>
  <c r="AK672" i="6"/>
  <c r="AI676" i="6"/>
  <c r="AJ676" i="6"/>
  <c r="AK676" i="6"/>
  <c r="AI680" i="6"/>
  <c r="AJ680" i="6"/>
  <c r="AK680" i="6"/>
  <c r="AI684" i="6"/>
  <c r="AJ684" i="6"/>
  <c r="AK684" i="6"/>
  <c r="AI688" i="6"/>
  <c r="AJ688" i="6"/>
  <c r="AK688" i="6"/>
  <c r="AI692" i="6"/>
  <c r="AJ692" i="6"/>
  <c r="AK692" i="6"/>
  <c r="AI696" i="6"/>
  <c r="AJ696" i="6"/>
  <c r="AK696" i="6"/>
  <c r="AI700" i="6"/>
  <c r="AJ700" i="6"/>
  <c r="AK700" i="6"/>
  <c r="AI704" i="6"/>
  <c r="AJ704" i="6"/>
  <c r="AK704" i="6"/>
  <c r="AI711" i="6"/>
  <c r="AJ711" i="6"/>
  <c r="AK711" i="6"/>
  <c r="AI715" i="6"/>
  <c r="AJ715" i="6"/>
  <c r="AK715" i="6"/>
  <c r="AI727" i="6"/>
  <c r="AJ727" i="6"/>
  <c r="AK727" i="6"/>
  <c r="AI731" i="6"/>
  <c r="AJ731" i="6"/>
  <c r="AK731" i="6"/>
  <c r="AI743" i="6"/>
  <c r="AJ743" i="6"/>
  <c r="AK743" i="6"/>
  <c r="AJ577" i="6"/>
  <c r="AI577" i="6"/>
  <c r="AK577" i="6"/>
  <c r="AJ571" i="6"/>
  <c r="AI571" i="6"/>
  <c r="AK571" i="6"/>
  <c r="AJ587" i="6"/>
  <c r="AI587" i="6"/>
  <c r="AK587" i="6"/>
  <c r="AJ570" i="6"/>
  <c r="AI570" i="6"/>
  <c r="AK570" i="6"/>
  <c r="AJ586" i="6"/>
  <c r="AI586" i="6"/>
  <c r="AK586" i="6"/>
  <c r="AI815" i="6"/>
  <c r="AJ815" i="6"/>
  <c r="AK815" i="6"/>
  <c r="AI831" i="6"/>
  <c r="AJ831" i="6"/>
  <c r="AK831" i="6"/>
  <c r="AI847" i="6"/>
  <c r="AJ847" i="6"/>
  <c r="AK847" i="6"/>
  <c r="AJ865" i="6"/>
  <c r="AI865" i="6"/>
  <c r="AK865" i="6"/>
  <c r="AJ897" i="6"/>
  <c r="AI897" i="6"/>
  <c r="AK897" i="6"/>
  <c r="AJ929" i="6"/>
  <c r="AI929" i="6"/>
  <c r="AK929" i="6"/>
  <c r="AI135" i="7"/>
  <c r="BB49" i="7"/>
  <c r="BA49" i="7"/>
  <c r="AI311" i="6"/>
  <c r="AJ311" i="6"/>
  <c r="AK311" i="6"/>
  <c r="AI315" i="6"/>
  <c r="AJ315" i="6"/>
  <c r="AK315" i="6"/>
  <c r="AI319" i="6"/>
  <c r="AJ319" i="6"/>
  <c r="AK319" i="6"/>
  <c r="AI323" i="6"/>
  <c r="AJ323" i="6"/>
  <c r="AK323" i="6"/>
  <c r="AI327" i="6"/>
  <c r="AJ327" i="6"/>
  <c r="AK327" i="6"/>
  <c r="AI331" i="6"/>
  <c r="AJ331" i="6"/>
  <c r="AK331" i="6"/>
  <c r="AI335" i="6"/>
  <c r="AJ335" i="6"/>
  <c r="AK335" i="6"/>
  <c r="AJ521" i="6"/>
  <c r="AI521" i="6"/>
  <c r="AK521" i="6"/>
  <c r="AJ525" i="6"/>
  <c r="AI525" i="6"/>
  <c r="AK525" i="6"/>
  <c r="AI529" i="6"/>
  <c r="AJ533" i="6"/>
  <c r="AI533" i="6"/>
  <c r="AK533" i="6"/>
  <c r="AJ537" i="6"/>
  <c r="AI537" i="6"/>
  <c r="AK537" i="6"/>
  <c r="AI541" i="6"/>
  <c r="AK541" i="6"/>
  <c r="AJ545" i="6"/>
  <c r="AI545" i="6"/>
  <c r="AK545" i="6"/>
  <c r="AJ549" i="6"/>
  <c r="AI549" i="6"/>
  <c r="AK549" i="6"/>
  <c r="AJ553" i="6"/>
  <c r="AI553" i="6"/>
  <c r="AK553" i="6"/>
  <c r="AJ557" i="6"/>
  <c r="AI557" i="6"/>
  <c r="AK557" i="6"/>
  <c r="AJ568" i="6"/>
  <c r="AI568" i="6"/>
  <c r="AK568" i="6"/>
  <c r="AJ584" i="6"/>
  <c r="AI584" i="6"/>
  <c r="AK584" i="6"/>
  <c r="AI591" i="6"/>
  <c r="AJ591" i="6"/>
  <c r="AK591" i="6"/>
  <c r="AI595" i="6"/>
  <c r="AJ595" i="6"/>
  <c r="AK595" i="6"/>
  <c r="AI599" i="6"/>
  <c r="AJ599" i="6"/>
  <c r="AK599" i="6"/>
  <c r="AK603" i="6"/>
  <c r="AI607" i="6"/>
  <c r="AJ607" i="6"/>
  <c r="AK607" i="6"/>
  <c r="AI611" i="6"/>
  <c r="AJ611" i="6"/>
  <c r="AK611" i="6"/>
  <c r="AI615" i="6"/>
  <c r="AJ615" i="6"/>
  <c r="AK615" i="6"/>
  <c r="AI619" i="6"/>
  <c r="AJ619" i="6"/>
  <c r="AK619" i="6"/>
  <c r="AI623" i="6"/>
  <c r="AJ623" i="6"/>
  <c r="AK623" i="6"/>
  <c r="AI627" i="6"/>
  <c r="AJ627" i="6"/>
  <c r="AK627" i="6"/>
  <c r="AI631" i="6"/>
  <c r="AJ631" i="6"/>
  <c r="AK631" i="6"/>
  <c r="AI635" i="6"/>
  <c r="AJ635" i="6"/>
  <c r="AK635" i="6"/>
  <c r="AI639" i="6"/>
  <c r="AJ639" i="6"/>
  <c r="AK639" i="6"/>
  <c r="AI643" i="6"/>
  <c r="AJ643" i="6"/>
  <c r="AK643" i="6"/>
  <c r="AI647" i="6"/>
  <c r="AJ647" i="6"/>
  <c r="AK647" i="6"/>
  <c r="AI651" i="6"/>
  <c r="AJ651" i="6"/>
  <c r="AK651" i="6"/>
  <c r="AI655" i="6"/>
  <c r="AJ655" i="6"/>
  <c r="AK655" i="6"/>
  <c r="AI659" i="6"/>
  <c r="AJ659" i="6"/>
  <c r="AK659" i="6"/>
  <c r="AI663" i="6"/>
  <c r="AJ663" i="6"/>
  <c r="AK663" i="6"/>
  <c r="AI667" i="6"/>
  <c r="AJ667" i="6"/>
  <c r="AK667" i="6"/>
  <c r="AI671" i="6"/>
  <c r="AJ671" i="6"/>
  <c r="AK671" i="6"/>
  <c r="AI675" i="6"/>
  <c r="AJ675" i="6"/>
  <c r="AK675" i="6"/>
  <c r="AI679" i="6"/>
  <c r="AJ679" i="6"/>
  <c r="AK679" i="6"/>
  <c r="AI683" i="6"/>
  <c r="AJ683" i="6"/>
  <c r="AK683" i="6"/>
  <c r="AI687" i="6"/>
  <c r="AJ687" i="6"/>
  <c r="AK687" i="6"/>
  <c r="AI691" i="6"/>
  <c r="AJ691" i="6"/>
  <c r="AK691" i="6"/>
  <c r="AI695" i="6"/>
  <c r="AJ695" i="6"/>
  <c r="AK695" i="6"/>
  <c r="AI699" i="6"/>
  <c r="AJ699" i="6"/>
  <c r="AK699" i="6"/>
  <c r="AI703" i="6"/>
  <c r="AJ703" i="6"/>
  <c r="AK703" i="6"/>
  <c r="AI707" i="6"/>
  <c r="AJ707" i="6"/>
  <c r="AK707" i="6"/>
  <c r="AJ573" i="6"/>
  <c r="AI573" i="6"/>
  <c r="AK573" i="6"/>
  <c r="AJ567" i="6"/>
  <c r="AI567" i="6"/>
  <c r="AK567" i="6"/>
  <c r="AJ583" i="6"/>
  <c r="AI583" i="6"/>
  <c r="AK583" i="6"/>
  <c r="AJ566" i="6"/>
  <c r="AI566" i="6"/>
  <c r="AK566" i="6"/>
  <c r="AJ582" i="6"/>
  <c r="AI582" i="6"/>
  <c r="AK582" i="6"/>
  <c r="AJ871" i="6"/>
  <c r="AI871" i="6"/>
  <c r="AK871" i="6"/>
  <c r="AJ887" i="6"/>
  <c r="AI887" i="6"/>
  <c r="AK887" i="6"/>
  <c r="AJ903" i="6"/>
  <c r="AI903" i="6"/>
  <c r="AK903" i="6"/>
  <c r="AJ919" i="6"/>
  <c r="AI919" i="6"/>
  <c r="AK919" i="6"/>
  <c r="AJ935" i="6"/>
  <c r="AI935" i="6"/>
  <c r="AK935" i="6"/>
  <c r="AI811" i="6"/>
  <c r="AJ811" i="6"/>
  <c r="AK811" i="6"/>
  <c r="AI827" i="6"/>
  <c r="AJ827" i="6"/>
  <c r="AK827" i="6"/>
  <c r="AI843" i="6"/>
  <c r="AJ843" i="6"/>
  <c r="AK843" i="6"/>
  <c r="AJ859" i="6"/>
  <c r="AI859" i="6"/>
  <c r="AK859" i="6"/>
  <c r="AJ889" i="6"/>
  <c r="AI889" i="6"/>
  <c r="AK889" i="6"/>
  <c r="AJ921" i="6"/>
  <c r="AI921" i="6"/>
  <c r="AK921" i="6"/>
  <c r="AI818" i="6"/>
  <c r="AJ818" i="6"/>
  <c r="AK818" i="6"/>
  <c r="AI834" i="6"/>
  <c r="AJ834" i="6"/>
  <c r="AK834" i="6"/>
  <c r="AI850" i="6"/>
  <c r="AJ850" i="6"/>
  <c r="AK850" i="6"/>
  <c r="AJ864" i="6"/>
  <c r="AI864" i="6"/>
  <c r="AK864" i="6"/>
  <c r="AJ912" i="6"/>
  <c r="AI912" i="6"/>
  <c r="AK912" i="6"/>
  <c r="AJ928" i="6"/>
  <c r="AI928" i="6"/>
  <c r="AK928" i="6"/>
  <c r="AJ944" i="6"/>
  <c r="AI944" i="6"/>
  <c r="AK944" i="6"/>
  <c r="AI825" i="6"/>
  <c r="AJ825" i="6"/>
  <c r="AK825" i="6"/>
  <c r="AI845" i="6"/>
  <c r="AJ845" i="6"/>
  <c r="AK845" i="6"/>
  <c r="AJ891" i="6"/>
  <c r="AI891" i="6"/>
  <c r="AK891" i="6"/>
  <c r="AJ869" i="6"/>
  <c r="AI869" i="6"/>
  <c r="AK869" i="6"/>
  <c r="AJ885" i="6"/>
  <c r="AI885" i="6"/>
  <c r="AK885" i="6"/>
  <c r="AK167" i="7"/>
  <c r="AI183" i="7"/>
  <c r="AJ215" i="7"/>
  <c r="AI215" i="7"/>
  <c r="AK215" i="7"/>
  <c r="BA14" i="7"/>
  <c r="BB14" i="7"/>
  <c r="AI310" i="6"/>
  <c r="AJ310" i="6"/>
  <c r="AK310" i="6"/>
  <c r="AI314" i="6"/>
  <c r="AJ314" i="6"/>
  <c r="AK314" i="6"/>
  <c r="AI318" i="6"/>
  <c r="AJ318" i="6"/>
  <c r="AK318" i="6"/>
  <c r="AI322" i="6"/>
  <c r="AJ322" i="6"/>
  <c r="AK322" i="6"/>
  <c r="AI326" i="6"/>
  <c r="AJ326" i="6"/>
  <c r="AK326" i="6"/>
  <c r="AI330" i="6"/>
  <c r="AJ330" i="6"/>
  <c r="AK330" i="6"/>
  <c r="AI334" i="6"/>
  <c r="AJ334" i="6"/>
  <c r="AK334" i="6"/>
  <c r="AI338" i="6"/>
  <c r="AJ338" i="6"/>
  <c r="AK338" i="6"/>
  <c r="AJ528" i="6"/>
  <c r="AI528" i="6"/>
  <c r="AK528" i="6"/>
  <c r="AJ532" i="6"/>
  <c r="AI532" i="6"/>
  <c r="AK532" i="6"/>
  <c r="AJ536" i="6"/>
  <c r="AI536" i="6"/>
  <c r="AK536" i="6"/>
  <c r="AJ544" i="6"/>
  <c r="AI544" i="6"/>
  <c r="AK544" i="6"/>
  <c r="AJ548" i="6"/>
  <c r="AI548" i="6"/>
  <c r="AK548" i="6"/>
  <c r="AJ552" i="6"/>
  <c r="AI552" i="6"/>
  <c r="AK552" i="6"/>
  <c r="AJ556" i="6"/>
  <c r="AI556" i="6"/>
  <c r="AK556" i="6"/>
  <c r="AJ560" i="6"/>
  <c r="AI560" i="6"/>
  <c r="AK560" i="6"/>
  <c r="AJ564" i="6"/>
  <c r="AI564" i="6"/>
  <c r="AK564" i="6"/>
  <c r="AJ540" i="6"/>
  <c r="AI540" i="6"/>
  <c r="AK540" i="6"/>
  <c r="AJ580" i="6"/>
  <c r="AI580" i="6"/>
  <c r="AK580" i="6"/>
  <c r="AI590" i="6"/>
  <c r="AJ590" i="6"/>
  <c r="AK590" i="6"/>
  <c r="AI594" i="6"/>
  <c r="AJ594" i="6"/>
  <c r="AK594" i="6"/>
  <c r="AI598" i="6"/>
  <c r="AJ598" i="6"/>
  <c r="AK598" i="6"/>
  <c r="AI602" i="6"/>
  <c r="AJ602" i="6"/>
  <c r="AK602" i="6"/>
  <c r="AI606" i="6"/>
  <c r="AJ606" i="6"/>
  <c r="AK606" i="6"/>
  <c r="AI610" i="6"/>
  <c r="AJ610" i="6"/>
  <c r="AK610" i="6"/>
  <c r="AI614" i="6"/>
  <c r="AJ614" i="6"/>
  <c r="AK614" i="6"/>
  <c r="AI618" i="6"/>
  <c r="AJ618" i="6"/>
  <c r="AK618" i="6"/>
  <c r="AI622" i="6"/>
  <c r="AJ622" i="6"/>
  <c r="AK622" i="6"/>
  <c r="AI626" i="6"/>
  <c r="AJ626" i="6"/>
  <c r="AK626" i="6"/>
  <c r="AI630" i="6"/>
  <c r="AJ630" i="6"/>
  <c r="AK630" i="6"/>
  <c r="AI634" i="6"/>
  <c r="AJ634" i="6"/>
  <c r="AK634" i="6"/>
  <c r="AI638" i="6"/>
  <c r="AJ638" i="6"/>
  <c r="AK638" i="6"/>
  <c r="AI642" i="6"/>
  <c r="AJ642" i="6"/>
  <c r="AK642" i="6"/>
  <c r="AI646" i="6"/>
  <c r="AJ646" i="6"/>
  <c r="AK646" i="6"/>
  <c r="AI650" i="6"/>
  <c r="AJ650" i="6"/>
  <c r="AK650" i="6"/>
  <c r="AI654" i="6"/>
  <c r="AJ654" i="6"/>
  <c r="AK654" i="6"/>
  <c r="AI658" i="6"/>
  <c r="AJ658" i="6"/>
  <c r="AK658" i="6"/>
  <c r="AI662" i="6"/>
  <c r="AJ662" i="6"/>
  <c r="AK662" i="6"/>
  <c r="AI666" i="6"/>
  <c r="AJ666" i="6"/>
  <c r="AK666" i="6"/>
  <c r="AI670" i="6"/>
  <c r="AJ670" i="6"/>
  <c r="AK670" i="6"/>
  <c r="AI674" i="6"/>
  <c r="AJ674" i="6"/>
  <c r="AK674" i="6"/>
  <c r="AI678" i="6"/>
  <c r="AJ678" i="6"/>
  <c r="AK678" i="6"/>
  <c r="AI682" i="6"/>
  <c r="AJ682" i="6"/>
  <c r="AK682" i="6"/>
  <c r="AI686" i="6"/>
  <c r="AJ686" i="6"/>
  <c r="AK686" i="6"/>
  <c r="AI690" i="6"/>
  <c r="AJ690" i="6"/>
  <c r="AK690" i="6"/>
  <c r="AI694" i="6"/>
  <c r="AJ694" i="6"/>
  <c r="AK694" i="6"/>
  <c r="AI698" i="6"/>
  <c r="AJ698" i="6"/>
  <c r="AK698" i="6"/>
  <c r="AI702" i="6"/>
  <c r="AJ702" i="6"/>
  <c r="AK702" i="6"/>
  <c r="AI706" i="6"/>
  <c r="AJ706" i="6"/>
  <c r="AK706" i="6"/>
  <c r="AI713" i="6"/>
  <c r="AJ713" i="6"/>
  <c r="AK713" i="6"/>
  <c r="AI725" i="6"/>
  <c r="AJ725" i="6"/>
  <c r="AK725" i="6"/>
  <c r="AI729" i="6"/>
  <c r="AJ729" i="6"/>
  <c r="AK729" i="6"/>
  <c r="AI741" i="6"/>
  <c r="AJ741" i="6"/>
  <c r="AK741" i="6"/>
  <c r="AI745" i="6"/>
  <c r="AJ745" i="6"/>
  <c r="AK745" i="6"/>
  <c r="AJ569" i="6"/>
  <c r="AI569" i="6"/>
  <c r="AK569" i="6"/>
  <c r="AJ585" i="6"/>
  <c r="AI585" i="6"/>
  <c r="AK585" i="6"/>
  <c r="AJ579" i="6"/>
  <c r="AI579" i="6"/>
  <c r="AK579" i="6"/>
  <c r="AJ578" i="6"/>
  <c r="AI578" i="6"/>
  <c r="AK578" i="6"/>
  <c r="AJ867" i="6"/>
  <c r="AI867" i="6"/>
  <c r="AK867" i="6"/>
  <c r="AJ883" i="6"/>
  <c r="AI883" i="6"/>
  <c r="AK883" i="6"/>
  <c r="AJ899" i="6"/>
  <c r="AI899" i="6"/>
  <c r="AK899" i="6"/>
  <c r="AJ915" i="6"/>
  <c r="AI915" i="6"/>
  <c r="AK915" i="6"/>
  <c r="AJ931" i="6"/>
  <c r="AI931" i="6"/>
  <c r="AK931" i="6"/>
  <c r="AJ945" i="6"/>
  <c r="AI945" i="6"/>
  <c r="AK945" i="6"/>
  <c r="AI823" i="6"/>
  <c r="AJ823" i="6"/>
  <c r="AK823" i="6"/>
  <c r="AI839" i="6"/>
  <c r="AJ839" i="6"/>
  <c r="AK839" i="6"/>
  <c r="AI855" i="6"/>
  <c r="AJ855" i="6"/>
  <c r="AK855" i="6"/>
  <c r="AJ881" i="6"/>
  <c r="AI881" i="6"/>
  <c r="AK881" i="6"/>
  <c r="AJ913" i="6"/>
  <c r="AI913" i="6"/>
  <c r="AK913" i="6"/>
  <c r="AI814" i="6"/>
  <c r="AJ814" i="6"/>
  <c r="AK814" i="6"/>
  <c r="AI830" i="6"/>
  <c r="AJ830" i="6"/>
  <c r="AK830" i="6"/>
  <c r="AI846" i="6"/>
  <c r="AJ846" i="6"/>
  <c r="AK846" i="6"/>
  <c r="AJ860" i="6"/>
  <c r="AI860" i="6"/>
  <c r="AK860" i="6"/>
  <c r="AJ71" i="7"/>
  <c r="AI71" i="7"/>
  <c r="AK71" i="7"/>
  <c r="AJ87" i="7"/>
  <c r="AI87" i="7"/>
  <c r="AK87" i="7"/>
  <c r="AJ103" i="7"/>
  <c r="AI103" i="7"/>
  <c r="AK103" i="7"/>
  <c r="AJ119" i="7"/>
  <c r="AI119" i="7"/>
  <c r="AK119" i="7"/>
  <c r="AI151" i="7"/>
  <c r="AK151" i="7"/>
  <c r="BB61" i="7"/>
  <c r="BA61" i="7"/>
  <c r="AI309" i="6"/>
  <c r="AJ309" i="6"/>
  <c r="AK309" i="6"/>
  <c r="AI313" i="6"/>
  <c r="AJ313" i="6"/>
  <c r="AK313" i="6"/>
  <c r="AI317" i="6"/>
  <c r="AJ317" i="6"/>
  <c r="AK317" i="6"/>
  <c r="AJ321" i="6"/>
  <c r="AI325" i="6"/>
  <c r="AJ325" i="6"/>
  <c r="AK325" i="6"/>
  <c r="AI329" i="6"/>
  <c r="AJ329" i="6"/>
  <c r="AK329" i="6"/>
  <c r="AI333" i="6"/>
  <c r="AJ333" i="6"/>
  <c r="AK333" i="6"/>
  <c r="AI337" i="6"/>
  <c r="AJ337" i="6"/>
  <c r="AK337" i="6"/>
  <c r="AJ523" i="6"/>
  <c r="AI523" i="6"/>
  <c r="AK523" i="6"/>
  <c r="AJ527" i="6"/>
  <c r="AI527" i="6"/>
  <c r="AK527" i="6"/>
  <c r="AJ531" i="6"/>
  <c r="AI531" i="6"/>
  <c r="AK531" i="6"/>
  <c r="AJ535" i="6"/>
  <c r="AI535" i="6"/>
  <c r="AK535" i="6"/>
  <c r="AJ539" i="6"/>
  <c r="AI539" i="6"/>
  <c r="AK539" i="6"/>
  <c r="AJ543" i="6"/>
  <c r="AI543" i="6"/>
  <c r="AK543" i="6"/>
  <c r="AJ547" i="6"/>
  <c r="AI547" i="6"/>
  <c r="AK547" i="6"/>
  <c r="AJ551" i="6"/>
  <c r="AI551" i="6"/>
  <c r="AK551" i="6"/>
  <c r="AJ555" i="6"/>
  <c r="AI555" i="6"/>
  <c r="AK555" i="6"/>
  <c r="AJ559" i="6"/>
  <c r="AI559" i="6"/>
  <c r="AK559" i="6"/>
  <c r="AJ563" i="6"/>
  <c r="AI563" i="6"/>
  <c r="AK563" i="6"/>
  <c r="AJ524" i="6"/>
  <c r="AI524" i="6"/>
  <c r="AK524" i="6"/>
  <c r="AJ576" i="6"/>
  <c r="AI576" i="6"/>
  <c r="AK576" i="6"/>
  <c r="AI589" i="6"/>
  <c r="AJ589" i="6"/>
  <c r="AK589" i="6"/>
  <c r="AI593" i="6"/>
  <c r="AJ593" i="6"/>
  <c r="AK593" i="6"/>
  <c r="AI597" i="6"/>
  <c r="AJ597" i="6"/>
  <c r="AK597" i="6"/>
  <c r="AI601" i="6"/>
  <c r="AJ601" i="6"/>
  <c r="AK601" i="6"/>
  <c r="AI605" i="6"/>
  <c r="AJ605" i="6"/>
  <c r="AK605" i="6"/>
  <c r="AI609" i="6"/>
  <c r="AJ609" i="6"/>
  <c r="AK609" i="6"/>
  <c r="AI613" i="6"/>
  <c r="AJ613" i="6"/>
  <c r="AK613" i="6"/>
  <c r="AI617" i="6"/>
  <c r="AJ617" i="6"/>
  <c r="AK617" i="6"/>
  <c r="AI621" i="6"/>
  <c r="AJ621" i="6"/>
  <c r="AK621" i="6"/>
  <c r="AI625" i="6"/>
  <c r="AJ625" i="6"/>
  <c r="AK625" i="6"/>
  <c r="AI629" i="6"/>
  <c r="AJ629" i="6"/>
  <c r="AK629" i="6"/>
  <c r="AI633" i="6"/>
  <c r="AJ633" i="6"/>
  <c r="AK633" i="6"/>
  <c r="AI637" i="6"/>
  <c r="AJ637" i="6"/>
  <c r="AK637" i="6"/>
  <c r="AI641" i="6"/>
  <c r="AJ641" i="6"/>
  <c r="AK641" i="6"/>
  <c r="AI645" i="6"/>
  <c r="AJ645" i="6"/>
  <c r="AK645" i="6"/>
  <c r="AI649" i="6"/>
  <c r="AJ649" i="6"/>
  <c r="AK649" i="6"/>
  <c r="AI653" i="6"/>
  <c r="AJ653" i="6"/>
  <c r="AK653" i="6"/>
  <c r="AI657" i="6"/>
  <c r="AJ657" i="6"/>
  <c r="AK657" i="6"/>
  <c r="AI661" i="6"/>
  <c r="AJ661" i="6"/>
  <c r="AK661" i="6"/>
  <c r="AI665" i="6"/>
  <c r="AJ665" i="6"/>
  <c r="AK665" i="6"/>
  <c r="AI669" i="6"/>
  <c r="AJ669" i="6"/>
  <c r="AK669" i="6"/>
  <c r="AI673" i="6"/>
  <c r="AJ673" i="6"/>
  <c r="AK673" i="6"/>
  <c r="AI677" i="6"/>
  <c r="AJ677" i="6"/>
  <c r="AK677" i="6"/>
  <c r="AI681" i="6"/>
  <c r="AJ681" i="6"/>
  <c r="AK681" i="6"/>
  <c r="AI685" i="6"/>
  <c r="AJ685" i="6"/>
  <c r="AK685" i="6"/>
  <c r="AI689" i="6"/>
  <c r="AJ689" i="6"/>
  <c r="AK689" i="6"/>
  <c r="AI693" i="6"/>
  <c r="AJ693" i="6"/>
  <c r="AK693" i="6"/>
  <c r="AI697" i="6"/>
  <c r="AJ697" i="6"/>
  <c r="AK697" i="6"/>
  <c r="AI701" i="6"/>
  <c r="AJ701" i="6"/>
  <c r="AK701" i="6"/>
  <c r="AI705" i="6"/>
  <c r="AJ705" i="6"/>
  <c r="AK705" i="6"/>
  <c r="AJ565" i="6"/>
  <c r="AI565" i="6"/>
  <c r="AK565" i="6"/>
  <c r="AJ581" i="6"/>
  <c r="AI581" i="6"/>
  <c r="AK581" i="6"/>
  <c r="AJ575" i="6"/>
  <c r="AI575" i="6"/>
  <c r="AK575" i="6"/>
  <c r="AJ574" i="6"/>
  <c r="AI574" i="6"/>
  <c r="AK574" i="6"/>
  <c r="AJ863" i="6"/>
  <c r="AI863" i="6"/>
  <c r="AK863" i="6"/>
  <c r="AJ879" i="6"/>
  <c r="AI879" i="6"/>
  <c r="AK879" i="6"/>
  <c r="AJ895" i="6"/>
  <c r="AI895" i="6"/>
  <c r="AK895" i="6"/>
  <c r="AJ911" i="6"/>
  <c r="AI911" i="6"/>
  <c r="AK911" i="6"/>
  <c r="AJ927" i="6"/>
  <c r="AI927" i="6"/>
  <c r="AK927" i="6"/>
  <c r="AJ943" i="6"/>
  <c r="AI943" i="6"/>
  <c r="AK943" i="6"/>
  <c r="AI819" i="6"/>
  <c r="AJ819" i="6"/>
  <c r="AK819" i="6"/>
  <c r="AI835" i="6"/>
  <c r="AJ835" i="6"/>
  <c r="AK835" i="6"/>
  <c r="AI851" i="6"/>
  <c r="AJ851" i="6"/>
  <c r="AK851" i="6"/>
  <c r="AJ873" i="6"/>
  <c r="AI873" i="6"/>
  <c r="AK873" i="6"/>
  <c r="AJ905" i="6"/>
  <c r="AI905" i="6"/>
  <c r="AK905" i="6"/>
  <c r="AJ937" i="6"/>
  <c r="AI937" i="6"/>
  <c r="AK937" i="6"/>
  <c r="AI817" i="6"/>
  <c r="AJ817" i="6"/>
  <c r="AK817" i="6"/>
  <c r="AI833" i="6"/>
  <c r="AJ833" i="6"/>
  <c r="AK833" i="6"/>
  <c r="AI849" i="6"/>
  <c r="AJ849" i="6"/>
  <c r="AK849" i="6"/>
  <c r="AI810" i="6"/>
  <c r="AJ810" i="6"/>
  <c r="AK810" i="6"/>
  <c r="AI826" i="6"/>
  <c r="AJ826" i="6"/>
  <c r="AK826" i="6"/>
  <c r="AI842" i="6"/>
  <c r="AJ842" i="6"/>
  <c r="AK842" i="6"/>
  <c r="AI858" i="6"/>
  <c r="AJ858" i="6"/>
  <c r="AK858" i="6"/>
  <c r="AJ872" i="6"/>
  <c r="AI872" i="6"/>
  <c r="AK872" i="6"/>
  <c r="AJ904" i="6"/>
  <c r="AI904" i="6"/>
  <c r="AK904" i="6"/>
  <c r="AJ920" i="6"/>
  <c r="AI920" i="6"/>
  <c r="AK920" i="6"/>
  <c r="AJ936" i="6"/>
  <c r="AI936" i="6"/>
  <c r="AK936" i="6"/>
  <c r="AI813" i="6"/>
  <c r="AJ813" i="6"/>
  <c r="AK813" i="6"/>
  <c r="AI837" i="6"/>
  <c r="AJ837" i="6"/>
  <c r="AK837" i="6"/>
  <c r="AI857" i="6"/>
  <c r="AJ857" i="6"/>
  <c r="AK857" i="6"/>
  <c r="AJ923" i="6"/>
  <c r="AI923" i="6"/>
  <c r="AK923" i="6"/>
  <c r="AI822" i="6"/>
  <c r="AJ822" i="6"/>
  <c r="AK822" i="6"/>
  <c r="AI838" i="6"/>
  <c r="AJ838" i="6"/>
  <c r="AK838" i="6"/>
  <c r="AI854" i="6"/>
  <c r="AJ854" i="6"/>
  <c r="AK854" i="6"/>
  <c r="AJ868" i="6"/>
  <c r="AI868" i="6"/>
  <c r="AK868" i="6"/>
  <c r="AJ884" i="6"/>
  <c r="AI884" i="6"/>
  <c r="AK884" i="6"/>
  <c r="AJ900" i="6"/>
  <c r="AI900" i="6"/>
  <c r="AK900" i="6"/>
  <c r="AJ916" i="6"/>
  <c r="AI916" i="6"/>
  <c r="AK916" i="6"/>
  <c r="AI809" i="6"/>
  <c r="AJ809" i="6"/>
  <c r="AK809" i="6"/>
  <c r="AI829" i="6"/>
  <c r="AJ829" i="6"/>
  <c r="AK829" i="6"/>
  <c r="AI853" i="6"/>
  <c r="AJ853" i="6"/>
  <c r="AK853" i="6"/>
  <c r="AJ907" i="6"/>
  <c r="AI907" i="6"/>
  <c r="AK907" i="6"/>
  <c r="AJ1023" i="6"/>
  <c r="AI1023" i="6"/>
  <c r="AK1023" i="6"/>
  <c r="AJ1027" i="6"/>
  <c r="AI1027" i="6"/>
  <c r="AK1027" i="6"/>
  <c r="AJ1030" i="6"/>
  <c r="AI1030" i="6"/>
  <c r="AK1030" i="6"/>
  <c r="AJ1034" i="6"/>
  <c r="AI1034" i="6"/>
  <c r="AK1034" i="6"/>
  <c r="AJ1038" i="6"/>
  <c r="AI1038" i="6"/>
  <c r="AK1038" i="6"/>
  <c r="AJ1042" i="6"/>
  <c r="AI1042" i="6"/>
  <c r="AK1042" i="6"/>
  <c r="AJ1046" i="6"/>
  <c r="AI1046" i="6"/>
  <c r="AK1046" i="6"/>
  <c r="AJ1050" i="6"/>
  <c r="AI1050" i="6"/>
  <c r="AK1050" i="6"/>
  <c r="AJ1054" i="6"/>
  <c r="AI1054" i="6"/>
  <c r="AK1054" i="6"/>
  <c r="AJ1058" i="6"/>
  <c r="AI1058" i="6"/>
  <c r="AK1058" i="6"/>
  <c r="AJ1062" i="6"/>
  <c r="AI1062" i="6"/>
  <c r="AK1062" i="6"/>
  <c r="AJ1066" i="6"/>
  <c r="AI1066" i="6"/>
  <c r="AK1066" i="6"/>
  <c r="AJ1070" i="6"/>
  <c r="AI1070" i="6"/>
  <c r="AK1070" i="6"/>
  <c r="AJ1074" i="6"/>
  <c r="AI1074" i="6"/>
  <c r="AK1074" i="6"/>
  <c r="AJ1078" i="6"/>
  <c r="AI1078" i="6"/>
  <c r="AK1078" i="6"/>
  <c r="AJ1082" i="6"/>
  <c r="AI1082" i="6"/>
  <c r="AK1082" i="6"/>
  <c r="AJ1086" i="6"/>
  <c r="AI1086" i="6"/>
  <c r="AK1086" i="6"/>
  <c r="AJ1090" i="6"/>
  <c r="AI1090" i="6"/>
  <c r="AK1090" i="6"/>
  <c r="AI812" i="6"/>
  <c r="AJ812" i="6"/>
  <c r="AK812" i="6"/>
  <c r="AI828" i="6"/>
  <c r="AJ828" i="6"/>
  <c r="AK828" i="6"/>
  <c r="AI844" i="6"/>
  <c r="AJ844" i="6"/>
  <c r="AK844" i="6"/>
  <c r="AJ882" i="6"/>
  <c r="AI882" i="6"/>
  <c r="AK882" i="6"/>
  <c r="AJ1067" i="6"/>
  <c r="AI1067" i="6"/>
  <c r="AK1067" i="6"/>
  <c r="AJ1240" i="6"/>
  <c r="AI1240" i="6"/>
  <c r="AK1240" i="6"/>
  <c r="AJ1244" i="6"/>
  <c r="AI1244" i="6"/>
  <c r="AK1244" i="6"/>
  <c r="AJ1248" i="6"/>
  <c r="AI1248" i="6"/>
  <c r="AK1248" i="6"/>
  <c r="AJ1252" i="6"/>
  <c r="AI1252" i="6"/>
  <c r="AK1252" i="6"/>
  <c r="AJ1256" i="6"/>
  <c r="AI1256" i="6"/>
  <c r="AK1256" i="6"/>
  <c r="AJ1260" i="6"/>
  <c r="AI1260" i="6"/>
  <c r="AK1260" i="6"/>
  <c r="AJ1264" i="6"/>
  <c r="AI1264" i="6"/>
  <c r="AK1264" i="6"/>
  <c r="AJ1268" i="6"/>
  <c r="AI1268" i="6"/>
  <c r="AK1268" i="6"/>
  <c r="AJ1272" i="6"/>
  <c r="AI1272" i="6"/>
  <c r="AK1272" i="6"/>
  <c r="AJ1276" i="6"/>
  <c r="AI1276" i="6"/>
  <c r="AK1276" i="6"/>
  <c r="AJ1280" i="6"/>
  <c r="AI1280" i="6"/>
  <c r="AK1280" i="6"/>
  <c r="AJ1284" i="6"/>
  <c r="AI1284" i="6"/>
  <c r="AK1284" i="6"/>
  <c r="AJ1288" i="6"/>
  <c r="AI1288" i="6"/>
  <c r="AK1288" i="6"/>
  <c r="AJ1292" i="6"/>
  <c r="AI1292" i="6"/>
  <c r="AK1292" i="6"/>
  <c r="AJ1296" i="6"/>
  <c r="AI1296" i="6"/>
  <c r="AK1296" i="6"/>
  <c r="AJ1300" i="6"/>
  <c r="AI1300" i="6"/>
  <c r="AK1300" i="6"/>
  <c r="AJ1304" i="6"/>
  <c r="AI1304" i="6"/>
  <c r="AK1304" i="6"/>
  <c r="AJ1308" i="6"/>
  <c r="AI1308" i="6"/>
  <c r="AK1308" i="6"/>
  <c r="AJ1312" i="6"/>
  <c r="AI1312" i="6"/>
  <c r="AK1312" i="6"/>
  <c r="AJ1316" i="6"/>
  <c r="AI1316" i="6"/>
  <c r="AK1316" i="6"/>
  <c r="AJ1320" i="6"/>
  <c r="AI1320" i="6"/>
  <c r="AK1320" i="6"/>
  <c r="AJ1324" i="6"/>
  <c r="AI1324" i="6"/>
  <c r="AK1324" i="6"/>
  <c r="AJ1328" i="6"/>
  <c r="AI1328" i="6"/>
  <c r="AK1328" i="6"/>
  <c r="AJ1332" i="6"/>
  <c r="AI1332" i="6"/>
  <c r="AK1332" i="6"/>
  <c r="AJ1336" i="6"/>
  <c r="AI1336" i="6"/>
  <c r="AK1336" i="6"/>
  <c r="AJ1340" i="6"/>
  <c r="AI1340" i="6"/>
  <c r="AK1340" i="6"/>
  <c r="AJ1344" i="6"/>
  <c r="AI1344" i="6"/>
  <c r="AK1344" i="6"/>
  <c r="AJ1348" i="6"/>
  <c r="AI1348" i="6"/>
  <c r="AK1348" i="6"/>
  <c r="AJ1352" i="6"/>
  <c r="AI1352" i="6"/>
  <c r="AK1352" i="6"/>
  <c r="AJ1356" i="6"/>
  <c r="AI1356" i="6"/>
  <c r="AK1356" i="6"/>
  <c r="AJ1360" i="6"/>
  <c r="AI1360" i="6"/>
  <c r="AK1360" i="6"/>
  <c r="AJ1364" i="6"/>
  <c r="AI1364" i="6"/>
  <c r="AK1364" i="6"/>
  <c r="AJ1368" i="6"/>
  <c r="AI1368" i="6"/>
  <c r="AK1368" i="6"/>
  <c r="AJ1372" i="6"/>
  <c r="AI1372" i="6"/>
  <c r="AK1372" i="6"/>
  <c r="AJ1376" i="6"/>
  <c r="AI1376" i="6"/>
  <c r="AK1376" i="6"/>
  <c r="AJ1380" i="6"/>
  <c r="AI1380" i="6"/>
  <c r="AK1380" i="6"/>
  <c r="AJ1384" i="6"/>
  <c r="AI1384" i="6"/>
  <c r="AK1384" i="6"/>
  <c r="AJ1388" i="6"/>
  <c r="AI1388" i="6"/>
  <c r="AK1388" i="6"/>
  <c r="AJ1392" i="6"/>
  <c r="AI1392" i="6"/>
  <c r="AK1392" i="6"/>
  <c r="AJ1396" i="6"/>
  <c r="AI1396" i="6"/>
  <c r="AK1396" i="6"/>
  <c r="AJ1400" i="6"/>
  <c r="AI1400" i="6"/>
  <c r="AK1400" i="6"/>
  <c r="AJ1404" i="6"/>
  <c r="AI1404" i="6"/>
  <c r="AK1404" i="6"/>
  <c r="AJ1408" i="6"/>
  <c r="AI1408" i="6"/>
  <c r="AK1408" i="6"/>
  <c r="AJ1412" i="6"/>
  <c r="AI1412" i="6"/>
  <c r="AK1412" i="6"/>
  <c r="AJ1416" i="6"/>
  <c r="AI1416" i="6"/>
  <c r="AK1416" i="6"/>
  <c r="AJ1420" i="6"/>
  <c r="AI1420" i="6"/>
  <c r="AK1420" i="6"/>
  <c r="AJ1424" i="6"/>
  <c r="AI1424" i="6"/>
  <c r="AK1424" i="6"/>
  <c r="AJ1428" i="6"/>
  <c r="AI1428" i="6"/>
  <c r="AK1428" i="6"/>
  <c r="AJ1432" i="6"/>
  <c r="AI1432" i="6"/>
  <c r="AK1432" i="6"/>
  <c r="AJ1436" i="6"/>
  <c r="AI1436" i="6"/>
  <c r="AK1436" i="6"/>
  <c r="AJ1440" i="6"/>
  <c r="AI1440" i="6"/>
  <c r="AK1440" i="6"/>
  <c r="AJ1444" i="6"/>
  <c r="AI1444" i="6"/>
  <c r="AK1444" i="6"/>
  <c r="AJ1448" i="6"/>
  <c r="AI1448" i="6"/>
  <c r="AK1448" i="6"/>
  <c r="AJ1452" i="6"/>
  <c r="AI1452" i="6"/>
  <c r="AK1452" i="6"/>
  <c r="AJ1456" i="6"/>
  <c r="AI1456" i="6"/>
  <c r="AK1456" i="6"/>
  <c r="AJ1460" i="6"/>
  <c r="AI1460" i="6"/>
  <c r="AK1460" i="6"/>
  <c r="AJ1464" i="6"/>
  <c r="AI1464" i="6"/>
  <c r="AK1464" i="6"/>
  <c r="AJ1468" i="6"/>
  <c r="AI1468" i="6"/>
  <c r="AK1468" i="6"/>
  <c r="AJ1472" i="6"/>
  <c r="AI1472" i="6"/>
  <c r="AK1472" i="6"/>
  <c r="AJ1476" i="6"/>
  <c r="AI1476" i="6"/>
  <c r="AK1476" i="6"/>
  <c r="AJ1480" i="6"/>
  <c r="AI1480" i="6"/>
  <c r="AK1480" i="6"/>
  <c r="AJ1484" i="6"/>
  <c r="AI1484" i="6"/>
  <c r="AK1484" i="6"/>
  <c r="AJ1488" i="6"/>
  <c r="AI1488" i="6"/>
  <c r="AK1488" i="6"/>
  <c r="AJ1492" i="6"/>
  <c r="AI1492" i="6"/>
  <c r="AK1492" i="6"/>
  <c r="AJ1496" i="6"/>
  <c r="AI1496" i="6"/>
  <c r="AK1496" i="6"/>
  <c r="AJ1500" i="6"/>
  <c r="AI1500" i="6"/>
  <c r="AK1500" i="6"/>
  <c r="AJ1504" i="6"/>
  <c r="AI1504" i="6"/>
  <c r="AK1504" i="6"/>
  <c r="AJ1508" i="6"/>
  <c r="AI1508" i="6"/>
  <c r="AK1508" i="6"/>
  <c r="AJ1512" i="6"/>
  <c r="AI1512" i="6"/>
  <c r="AK1512" i="6"/>
  <c r="AJ1516" i="6"/>
  <c r="AI1516" i="6"/>
  <c r="AK1516" i="6"/>
  <c r="AJ1520" i="6"/>
  <c r="AI1520" i="6"/>
  <c r="AK1520" i="6"/>
  <c r="AJ1524" i="6"/>
  <c r="AI1524" i="6"/>
  <c r="AK1524" i="6"/>
  <c r="AJ1528" i="6"/>
  <c r="AI1528" i="6"/>
  <c r="AK1528" i="6"/>
  <c r="AJ1532" i="6"/>
  <c r="AI1532" i="6"/>
  <c r="AK1532" i="6"/>
  <c r="AJ1536" i="6"/>
  <c r="AI1536" i="6"/>
  <c r="AK1536" i="6"/>
  <c r="AJ1540" i="6"/>
  <c r="AI1540" i="6"/>
  <c r="AK1540" i="6"/>
  <c r="AJ1544" i="6"/>
  <c r="AI1544" i="6"/>
  <c r="AK1544" i="6"/>
  <c r="AJ1548" i="6"/>
  <c r="AI1548" i="6"/>
  <c r="AK1548" i="6"/>
  <c r="AJ1552" i="6"/>
  <c r="AI1552" i="6"/>
  <c r="AK1552" i="6"/>
  <c r="AJ1556" i="6"/>
  <c r="AI1556" i="6"/>
  <c r="AK1556" i="6"/>
  <c r="AJ1560" i="6"/>
  <c r="AI1560" i="6"/>
  <c r="AK1560" i="6"/>
  <c r="AJ1564" i="6"/>
  <c r="AI1564" i="6"/>
  <c r="AK1564" i="6"/>
  <c r="AJ1568" i="6"/>
  <c r="AI1568" i="6"/>
  <c r="AK1568" i="6"/>
  <c r="AJ1572" i="6"/>
  <c r="AI1572" i="6"/>
  <c r="AK1572" i="6"/>
  <c r="AJ1576" i="6"/>
  <c r="AI1576" i="6"/>
  <c r="AK1576" i="6"/>
  <c r="AJ1580" i="6"/>
  <c r="AI1580" i="6"/>
  <c r="AK1580" i="6"/>
  <c r="AJ1100" i="6"/>
  <c r="AI1100" i="6"/>
  <c r="AK1100" i="6"/>
  <c r="AJ1116" i="6"/>
  <c r="AI1116" i="6"/>
  <c r="AK1116" i="6"/>
  <c r="AJ1132" i="6"/>
  <c r="AI1132" i="6"/>
  <c r="AK1132" i="6"/>
  <c r="AJ1148" i="6"/>
  <c r="AI1148" i="6"/>
  <c r="AK1148" i="6"/>
  <c r="AJ1094" i="6"/>
  <c r="AI1094" i="6"/>
  <c r="AK1094" i="6"/>
  <c r="AJ1110" i="6"/>
  <c r="AI1110" i="6"/>
  <c r="AK1110" i="6"/>
  <c r="AJ1126" i="6"/>
  <c r="AI1126" i="6"/>
  <c r="AK1126" i="6"/>
  <c r="AJ1158" i="6"/>
  <c r="AI1158" i="6"/>
  <c r="AK1158" i="6"/>
  <c r="AI1164" i="6"/>
  <c r="AJ1164" i="6"/>
  <c r="AK1164" i="6"/>
  <c r="AI1168" i="6"/>
  <c r="AJ1168" i="6"/>
  <c r="AK1168" i="6"/>
  <c r="AI1172" i="6"/>
  <c r="AJ1172" i="6"/>
  <c r="AK1172" i="6"/>
  <c r="AI1176" i="6"/>
  <c r="AJ1176" i="6"/>
  <c r="AK1176" i="6"/>
  <c r="AI1180" i="6"/>
  <c r="AJ1180" i="6"/>
  <c r="AK1180" i="6"/>
  <c r="AI1184" i="6"/>
  <c r="AJ1184" i="6"/>
  <c r="AK1184" i="6"/>
  <c r="AI1188" i="6"/>
  <c r="AJ1188" i="6"/>
  <c r="AK1188" i="6"/>
  <c r="AI1192" i="6"/>
  <c r="AJ1192" i="6"/>
  <c r="AK1192" i="6"/>
  <c r="AI1196" i="6"/>
  <c r="AJ1196" i="6"/>
  <c r="AK1196" i="6"/>
  <c r="AI1200" i="6"/>
  <c r="AJ1200" i="6"/>
  <c r="AK1200" i="6"/>
  <c r="AI1204" i="6"/>
  <c r="AJ1204" i="6"/>
  <c r="AK1204" i="6"/>
  <c r="AI1208" i="6"/>
  <c r="AJ1208" i="6"/>
  <c r="AK1208" i="6"/>
  <c r="AI1212" i="6"/>
  <c r="AJ1212" i="6"/>
  <c r="AK1212" i="6"/>
  <c r="AI1216" i="6"/>
  <c r="AJ1216" i="6"/>
  <c r="AK1216" i="6"/>
  <c r="AI1220" i="6"/>
  <c r="AJ1220" i="6"/>
  <c r="AK1220" i="6"/>
  <c r="AI1224" i="6"/>
  <c r="AJ1224" i="6"/>
  <c r="AK1224" i="6"/>
  <c r="AI1228" i="6"/>
  <c r="AJ1228" i="6"/>
  <c r="AK1228" i="6"/>
  <c r="AI1232" i="6"/>
  <c r="AJ1232" i="6"/>
  <c r="AK1232" i="6"/>
  <c r="AI1236" i="6"/>
  <c r="AJ1236" i="6"/>
  <c r="AK1236" i="6"/>
  <c r="AJ1099" i="6"/>
  <c r="AI1099" i="6"/>
  <c r="AK1099" i="6"/>
  <c r="AJ1115" i="6"/>
  <c r="AI1115" i="6"/>
  <c r="AK1115" i="6"/>
  <c r="AJ1131" i="6"/>
  <c r="AI1131" i="6"/>
  <c r="AK1131" i="6"/>
  <c r="AJ1147" i="6"/>
  <c r="AI1147" i="6"/>
  <c r="AK1147" i="6"/>
  <c r="AJ1599" i="6"/>
  <c r="AI1599" i="6"/>
  <c r="AK1599" i="6"/>
  <c r="AJ1611" i="6"/>
  <c r="AI1611" i="6"/>
  <c r="AK1611" i="6"/>
  <c r="AJ1631" i="6"/>
  <c r="AI1631" i="6"/>
  <c r="AK1631" i="6"/>
  <c r="AJ1594" i="6"/>
  <c r="AI1594" i="6"/>
  <c r="AK1594" i="6"/>
  <c r="AJ1610" i="6"/>
  <c r="AI1610" i="6"/>
  <c r="AK1610" i="6"/>
  <c r="AJ1626" i="6"/>
  <c r="AI1626" i="6"/>
  <c r="AK1626" i="6"/>
  <c r="AJ1695" i="6"/>
  <c r="AI1695" i="6"/>
  <c r="AK1695" i="6"/>
  <c r="AJ1699" i="6"/>
  <c r="AI1699" i="6"/>
  <c r="AK1699" i="6"/>
  <c r="AJ1703" i="6"/>
  <c r="AI1703" i="6"/>
  <c r="AK1703" i="6"/>
  <c r="AJ1707" i="6"/>
  <c r="AI1707" i="6"/>
  <c r="AK1707" i="6"/>
  <c r="AJ1711" i="6"/>
  <c r="AI1711" i="6"/>
  <c r="AK1711" i="6"/>
  <c r="AJ1715" i="6"/>
  <c r="AI1715" i="6"/>
  <c r="AK1715" i="6"/>
  <c r="AJ1719" i="6"/>
  <c r="AI1719" i="6"/>
  <c r="AK1719" i="6"/>
  <c r="AJ1723" i="6"/>
  <c r="AI1723" i="6"/>
  <c r="AK1723" i="6"/>
  <c r="AJ1727" i="6"/>
  <c r="AI1727" i="6"/>
  <c r="AK1727" i="6"/>
  <c r="AJ1731" i="6"/>
  <c r="AI1731" i="6"/>
  <c r="AK1731" i="6"/>
  <c r="AJ1735" i="6"/>
  <c r="AI1735" i="6"/>
  <c r="AK1735" i="6"/>
  <c r="AJ1739" i="6"/>
  <c r="AI1739" i="6"/>
  <c r="AK1739" i="6"/>
  <c r="AJ1743" i="6"/>
  <c r="AI1743" i="6"/>
  <c r="AK1743" i="6"/>
  <c r="AJ1747" i="6"/>
  <c r="AI1747" i="6"/>
  <c r="AK1747" i="6"/>
  <c r="AJ1751" i="6"/>
  <c r="AI1751" i="6"/>
  <c r="AK1751" i="6"/>
  <c r="AJ1755" i="6"/>
  <c r="AI1755" i="6"/>
  <c r="AK1755" i="6"/>
  <c r="AJ1759" i="6"/>
  <c r="AI1759" i="6"/>
  <c r="AK1759" i="6"/>
  <c r="AJ1763" i="6"/>
  <c r="AI1763" i="6"/>
  <c r="AK1763" i="6"/>
  <c r="AJ1767" i="6"/>
  <c r="AI1767" i="6"/>
  <c r="AK1767" i="6"/>
  <c r="AJ1771" i="6"/>
  <c r="AI1771" i="6"/>
  <c r="AK1771" i="6"/>
  <c r="AJ1775" i="6"/>
  <c r="AI1775" i="6"/>
  <c r="AK1775" i="6"/>
  <c r="AJ1779" i="6"/>
  <c r="AI1779" i="6"/>
  <c r="AK1779" i="6"/>
  <c r="AJ1783" i="6"/>
  <c r="AI1783" i="6"/>
  <c r="AK1783" i="6"/>
  <c r="AJ1787" i="6"/>
  <c r="AI1787" i="6"/>
  <c r="AK1787" i="6"/>
  <c r="AJ1791" i="6"/>
  <c r="AI1791" i="6"/>
  <c r="AK1791" i="6"/>
  <c r="AJ1795" i="6"/>
  <c r="AI1795" i="6"/>
  <c r="AK1795" i="6"/>
  <c r="AJ1799" i="6"/>
  <c r="AI1799" i="6"/>
  <c r="AK1799" i="6"/>
  <c r="AJ1803" i="6"/>
  <c r="AI1803" i="6"/>
  <c r="AK1803" i="6"/>
  <c r="AJ1807" i="6"/>
  <c r="AI1807" i="6"/>
  <c r="AK1807" i="6"/>
  <c r="AJ1811" i="6"/>
  <c r="AI1811" i="6"/>
  <c r="AK1811" i="6"/>
  <c r="AJ1815" i="6"/>
  <c r="AI1815" i="6"/>
  <c r="AK1815" i="6"/>
  <c r="AJ1819" i="6"/>
  <c r="AI1819" i="6"/>
  <c r="AK1819" i="6"/>
  <c r="AJ1823" i="6"/>
  <c r="AI1823" i="6"/>
  <c r="AK1823" i="6"/>
  <c r="AJ1827" i="6"/>
  <c r="AI1827" i="6"/>
  <c r="AK1827" i="6"/>
  <c r="AJ1831" i="6"/>
  <c r="AI1831" i="6"/>
  <c r="AK1831" i="6"/>
  <c r="AJ1835" i="6"/>
  <c r="AI1835" i="6"/>
  <c r="AK1835" i="6"/>
  <c r="AJ1839" i="6"/>
  <c r="AI1839" i="6"/>
  <c r="AK1839" i="6"/>
  <c r="AJ1843" i="6"/>
  <c r="AI1843" i="6"/>
  <c r="AK1843" i="6"/>
  <c r="AJ1847" i="6"/>
  <c r="AI1847" i="6"/>
  <c r="AK1847" i="6"/>
  <c r="AJ1851" i="6"/>
  <c r="AI1851" i="6"/>
  <c r="AK1851" i="6"/>
  <c r="AJ1855" i="6"/>
  <c r="AI1855" i="6"/>
  <c r="AK1855" i="6"/>
  <c r="AJ1859" i="6"/>
  <c r="AI1859" i="6"/>
  <c r="AK1859" i="6"/>
  <c r="AJ1863" i="6"/>
  <c r="AI1863" i="6"/>
  <c r="AK1863" i="6"/>
  <c r="AJ1867" i="6"/>
  <c r="AI1867" i="6"/>
  <c r="AK1867" i="6"/>
  <c r="AJ1871" i="6"/>
  <c r="AI1871" i="6"/>
  <c r="AK1871" i="6"/>
  <c r="AJ1875" i="6"/>
  <c r="AI1875" i="6"/>
  <c r="AK1875" i="6"/>
  <c r="AJ1879" i="6"/>
  <c r="AI1879" i="6"/>
  <c r="AK1879" i="6"/>
  <c r="AJ1883" i="6"/>
  <c r="AI1883" i="6"/>
  <c r="AK1883" i="6"/>
  <c r="AJ1887" i="6"/>
  <c r="AI1887" i="6"/>
  <c r="AK1887" i="6"/>
  <c r="AJ1891" i="6"/>
  <c r="AI1891" i="6"/>
  <c r="AK1891" i="6"/>
  <c r="AJ1895" i="6"/>
  <c r="AI1895" i="6"/>
  <c r="AK1895" i="6"/>
  <c r="AJ1899" i="6"/>
  <c r="AI1899" i="6"/>
  <c r="AK1899" i="6"/>
  <c r="AJ1903" i="6"/>
  <c r="AI1903" i="6"/>
  <c r="AK1903" i="6"/>
  <c r="AJ1907" i="6"/>
  <c r="AI1907" i="6"/>
  <c r="AK1907" i="6"/>
  <c r="AJ1911" i="6"/>
  <c r="AI1911" i="6"/>
  <c r="AK1911" i="6"/>
  <c r="AJ1915" i="6"/>
  <c r="AI1915" i="6"/>
  <c r="AK1915" i="6"/>
  <c r="AJ1919" i="6"/>
  <c r="AI1919" i="6"/>
  <c r="AK1919" i="6"/>
  <c r="AJ1923" i="6"/>
  <c r="AI1923" i="6"/>
  <c r="AK1923" i="6"/>
  <c r="AJ1927" i="6"/>
  <c r="AI1927" i="6"/>
  <c r="AK1927" i="6"/>
  <c r="AJ1931" i="6"/>
  <c r="AI1931" i="6"/>
  <c r="AK1931" i="6"/>
  <c r="AJ1935" i="6"/>
  <c r="AI1935" i="6"/>
  <c r="AK1935" i="6"/>
  <c r="AJ1939" i="6"/>
  <c r="AI1939" i="6"/>
  <c r="AK1939" i="6"/>
  <c r="AJ1943" i="6"/>
  <c r="AI1943" i="6"/>
  <c r="AK1943" i="6"/>
  <c r="AJ1947" i="6"/>
  <c r="AI1947" i="6"/>
  <c r="AK1947" i="6"/>
  <c r="BB15" i="6"/>
  <c r="BA15" i="6"/>
  <c r="BB24" i="6"/>
  <c r="BA24" i="6"/>
  <c r="BB32" i="6"/>
  <c r="BA32" i="6"/>
  <c r="BB40" i="6"/>
  <c r="BA40" i="6"/>
  <c r="BB48" i="6"/>
  <c r="BA48" i="6"/>
  <c r="BB56" i="6"/>
  <c r="BA56" i="6"/>
  <c r="BB64" i="6"/>
  <c r="BA64" i="6"/>
  <c r="BB75" i="6"/>
  <c r="BA75" i="6"/>
  <c r="BB80" i="6"/>
  <c r="BA80" i="6"/>
  <c r="AJ1593" i="6"/>
  <c r="AI1593" i="6"/>
  <c r="AK1593" i="6"/>
  <c r="AJ1609" i="6"/>
  <c r="AI1609" i="6"/>
  <c r="AK1609" i="6"/>
  <c r="AJ1625" i="6"/>
  <c r="AI1625" i="6"/>
  <c r="AK1625" i="6"/>
  <c r="AJ1640" i="6"/>
  <c r="AI1640" i="6"/>
  <c r="AK1640" i="6"/>
  <c r="AJ1644" i="6"/>
  <c r="AI1644" i="6"/>
  <c r="AK1644" i="6"/>
  <c r="AJ1648" i="6"/>
  <c r="AI1648" i="6"/>
  <c r="AK1648" i="6"/>
  <c r="AJ1652" i="6"/>
  <c r="AI1652" i="6"/>
  <c r="AK1652" i="6"/>
  <c r="AJ1656" i="6"/>
  <c r="AI1656" i="6"/>
  <c r="AK1656" i="6"/>
  <c r="AJ1660" i="6"/>
  <c r="AI1660" i="6"/>
  <c r="AK1660" i="6"/>
  <c r="AJ1664" i="6"/>
  <c r="AI1664" i="6"/>
  <c r="AK1664" i="6"/>
  <c r="AJ1668" i="6"/>
  <c r="AI1668" i="6"/>
  <c r="AK1668" i="6"/>
  <c r="AJ1672" i="6"/>
  <c r="AI1672" i="6"/>
  <c r="AK1672" i="6"/>
  <c r="AJ1676" i="6"/>
  <c r="AI1676" i="6"/>
  <c r="AK1676" i="6"/>
  <c r="AJ1680" i="6"/>
  <c r="AI1680" i="6"/>
  <c r="AK1680" i="6"/>
  <c r="AJ1684" i="6"/>
  <c r="AI1684" i="6"/>
  <c r="AK1684" i="6"/>
  <c r="AJ1688" i="6"/>
  <c r="AI1688" i="6"/>
  <c r="AK1688" i="6"/>
  <c r="AJ1692" i="6"/>
  <c r="AI1692" i="6"/>
  <c r="AK1692" i="6"/>
  <c r="AJ1584" i="6"/>
  <c r="AI1584" i="6"/>
  <c r="AK1584" i="6"/>
  <c r="AJ1600" i="6"/>
  <c r="AI1600" i="6"/>
  <c r="AK1600" i="6"/>
  <c r="AJ1616" i="6"/>
  <c r="AI1616" i="6"/>
  <c r="AK1616" i="6"/>
  <c r="AJ1632" i="6"/>
  <c r="AI1632" i="6"/>
  <c r="AK1632" i="6"/>
  <c r="AJ901" i="6"/>
  <c r="AI901" i="6"/>
  <c r="AK901" i="6"/>
  <c r="AJ917" i="6"/>
  <c r="AI917" i="6"/>
  <c r="AK917" i="6"/>
  <c r="AJ933" i="6"/>
  <c r="AI933" i="6"/>
  <c r="AK933" i="6"/>
  <c r="AJ1026" i="6"/>
  <c r="AI1026" i="6"/>
  <c r="AK1026" i="6"/>
  <c r="AJ1033" i="6"/>
  <c r="AI1033" i="6"/>
  <c r="AK1033" i="6"/>
  <c r="AJ1037" i="6"/>
  <c r="AI1037" i="6"/>
  <c r="AK1037" i="6"/>
  <c r="AJ1041" i="6"/>
  <c r="AI1041" i="6"/>
  <c r="AK1041" i="6"/>
  <c r="AJ1045" i="6"/>
  <c r="AI1045" i="6"/>
  <c r="AK1045" i="6"/>
  <c r="AJ1049" i="6"/>
  <c r="AI1049" i="6"/>
  <c r="AK1049" i="6"/>
  <c r="AJ1053" i="6"/>
  <c r="AI1053" i="6"/>
  <c r="AK1053" i="6"/>
  <c r="AJ1057" i="6"/>
  <c r="AI1057" i="6"/>
  <c r="AK1057" i="6"/>
  <c r="AJ1061" i="6"/>
  <c r="AI1061" i="6"/>
  <c r="AK1061" i="6"/>
  <c r="AJ1065" i="6"/>
  <c r="AI1065" i="6"/>
  <c r="AK1065" i="6"/>
  <c r="AJ1069" i="6"/>
  <c r="AI1069" i="6"/>
  <c r="AK1069" i="6"/>
  <c r="AJ1073" i="6"/>
  <c r="AI1073" i="6"/>
  <c r="AK1073" i="6"/>
  <c r="AJ1077" i="6"/>
  <c r="AI1077" i="6"/>
  <c r="AK1077" i="6"/>
  <c r="AJ1081" i="6"/>
  <c r="AI1081" i="6"/>
  <c r="AK1081" i="6"/>
  <c r="AJ1085" i="6"/>
  <c r="AI1085" i="6"/>
  <c r="AK1085" i="6"/>
  <c r="AJ1089" i="6"/>
  <c r="AI1089" i="6"/>
  <c r="AK1089" i="6"/>
  <c r="AI808" i="6"/>
  <c r="AJ808" i="6"/>
  <c r="AK808" i="6"/>
  <c r="AI824" i="6"/>
  <c r="AJ824" i="6"/>
  <c r="AK824" i="6"/>
  <c r="AI840" i="6"/>
  <c r="AJ840" i="6"/>
  <c r="AK840" i="6"/>
  <c r="AI856" i="6"/>
  <c r="AJ856" i="6"/>
  <c r="AK856" i="6"/>
  <c r="AJ1059" i="6"/>
  <c r="AI1059" i="6"/>
  <c r="AK1059" i="6"/>
  <c r="AJ1091" i="6"/>
  <c r="AI1091" i="6"/>
  <c r="AK1091" i="6"/>
  <c r="AJ1097" i="6"/>
  <c r="AI1097" i="6"/>
  <c r="AK1097" i="6"/>
  <c r="AJ1105" i="6"/>
  <c r="AI1105" i="6"/>
  <c r="AK1105" i="6"/>
  <c r="AJ1113" i="6"/>
  <c r="AI1113" i="6"/>
  <c r="AK1113" i="6"/>
  <c r="AJ1121" i="6"/>
  <c r="AI1121" i="6"/>
  <c r="AK1121" i="6"/>
  <c r="AJ1129" i="6"/>
  <c r="AI1129" i="6"/>
  <c r="AK1129" i="6"/>
  <c r="AJ1137" i="6"/>
  <c r="AI1137" i="6"/>
  <c r="AK1137" i="6"/>
  <c r="AJ1145" i="6"/>
  <c r="AI1145" i="6"/>
  <c r="AK1145" i="6"/>
  <c r="AJ1153" i="6"/>
  <c r="AI1153" i="6"/>
  <c r="AK1153" i="6"/>
  <c r="AJ1239" i="6"/>
  <c r="AI1239" i="6"/>
  <c r="AK1239" i="6"/>
  <c r="AJ1243" i="6"/>
  <c r="AI1243" i="6"/>
  <c r="AK1243" i="6"/>
  <c r="AJ1247" i="6"/>
  <c r="AI1247" i="6"/>
  <c r="AK1247" i="6"/>
  <c r="AJ1251" i="6"/>
  <c r="AI1251" i="6"/>
  <c r="AK1251" i="6"/>
  <c r="AJ1255" i="6"/>
  <c r="AI1255" i="6"/>
  <c r="AK1255" i="6"/>
  <c r="AJ1259" i="6"/>
  <c r="AI1259" i="6"/>
  <c r="AK1259" i="6"/>
  <c r="AJ1263" i="6"/>
  <c r="AI1263" i="6"/>
  <c r="AK1263" i="6"/>
  <c r="AJ1267" i="6"/>
  <c r="AI1267" i="6"/>
  <c r="AK1267" i="6"/>
  <c r="AJ1271" i="6"/>
  <c r="AI1271" i="6"/>
  <c r="AK1271" i="6"/>
  <c r="AJ1275" i="6"/>
  <c r="AI1275" i="6"/>
  <c r="AK1275" i="6"/>
  <c r="AJ1279" i="6"/>
  <c r="AI1279" i="6"/>
  <c r="AK1279" i="6"/>
  <c r="AJ1283" i="6"/>
  <c r="AI1283" i="6"/>
  <c r="AK1283" i="6"/>
  <c r="AJ1287" i="6"/>
  <c r="AI1287" i="6"/>
  <c r="AK1287" i="6"/>
  <c r="AJ1291" i="6"/>
  <c r="AI1291" i="6"/>
  <c r="AK1291" i="6"/>
  <c r="AJ1295" i="6"/>
  <c r="AI1295" i="6"/>
  <c r="AK1295" i="6"/>
  <c r="AJ1299" i="6"/>
  <c r="AI1299" i="6"/>
  <c r="AK1299" i="6"/>
  <c r="AJ1303" i="6"/>
  <c r="AI1303" i="6"/>
  <c r="AK1303" i="6"/>
  <c r="AJ1307" i="6"/>
  <c r="AI1307" i="6"/>
  <c r="AK1307" i="6"/>
  <c r="AJ1311" i="6"/>
  <c r="AI1311" i="6"/>
  <c r="AK1311" i="6"/>
  <c r="AJ1315" i="6"/>
  <c r="AI1315" i="6"/>
  <c r="AK1315" i="6"/>
  <c r="AJ1319" i="6"/>
  <c r="AI1319" i="6"/>
  <c r="AK1319" i="6"/>
  <c r="AJ1323" i="6"/>
  <c r="AI1323" i="6"/>
  <c r="AK1323" i="6"/>
  <c r="AJ1327" i="6"/>
  <c r="AI1327" i="6"/>
  <c r="AK1327" i="6"/>
  <c r="AJ1331" i="6"/>
  <c r="AI1331" i="6"/>
  <c r="AK1331" i="6"/>
  <c r="AJ1335" i="6"/>
  <c r="AI1335" i="6"/>
  <c r="AK1335" i="6"/>
  <c r="AJ1339" i="6"/>
  <c r="AI1339" i="6"/>
  <c r="AK1339" i="6"/>
  <c r="AJ1343" i="6"/>
  <c r="AI1343" i="6"/>
  <c r="AK1343" i="6"/>
  <c r="AJ1347" i="6"/>
  <c r="AI1347" i="6"/>
  <c r="AK1347" i="6"/>
  <c r="AJ1351" i="6"/>
  <c r="AI1351" i="6"/>
  <c r="AK1351" i="6"/>
  <c r="AJ1355" i="6"/>
  <c r="AI1355" i="6"/>
  <c r="AK1355" i="6"/>
  <c r="AJ1359" i="6"/>
  <c r="AI1359" i="6"/>
  <c r="AK1359" i="6"/>
  <c r="AJ1363" i="6"/>
  <c r="AI1363" i="6"/>
  <c r="AK1363" i="6"/>
  <c r="AJ1367" i="6"/>
  <c r="AI1367" i="6"/>
  <c r="AK1367" i="6"/>
  <c r="AJ1371" i="6"/>
  <c r="AI1371" i="6"/>
  <c r="AK1371" i="6"/>
  <c r="AJ1379" i="6"/>
  <c r="AI1379" i="6"/>
  <c r="AK1379" i="6"/>
  <c r="AJ1383" i="6"/>
  <c r="AI1383" i="6"/>
  <c r="AK1383" i="6"/>
  <c r="AJ1387" i="6"/>
  <c r="AI1387" i="6"/>
  <c r="AK1387" i="6"/>
  <c r="AJ1395" i="6"/>
  <c r="AI1395" i="6"/>
  <c r="AK1395" i="6"/>
  <c r="AJ1403" i="6"/>
  <c r="AI1403" i="6"/>
  <c r="AK1403" i="6"/>
  <c r="AJ1407" i="6"/>
  <c r="AI1407" i="6"/>
  <c r="AK1407" i="6"/>
  <c r="AJ1411" i="6"/>
  <c r="AI1411" i="6"/>
  <c r="AK1411" i="6"/>
  <c r="AJ1415" i="6"/>
  <c r="AI1415" i="6"/>
  <c r="AK1415" i="6"/>
  <c r="AJ1419" i="6"/>
  <c r="AI1419" i="6"/>
  <c r="AK1419" i="6"/>
  <c r="AJ1423" i="6"/>
  <c r="AI1423" i="6"/>
  <c r="AK1423" i="6"/>
  <c r="AJ1427" i="6"/>
  <c r="AI1427" i="6"/>
  <c r="AK1427" i="6"/>
  <c r="AJ1431" i="6"/>
  <c r="AI1431" i="6"/>
  <c r="AK1431" i="6"/>
  <c r="AJ1435" i="6"/>
  <c r="AI1435" i="6"/>
  <c r="AK1435" i="6"/>
  <c r="AJ1439" i="6"/>
  <c r="AI1439" i="6"/>
  <c r="AK1439" i="6"/>
  <c r="AJ1443" i="6"/>
  <c r="AI1443" i="6"/>
  <c r="AK1443" i="6"/>
  <c r="AJ1447" i="6"/>
  <c r="AI1447" i="6"/>
  <c r="AK1447" i="6"/>
  <c r="AJ1451" i="6"/>
  <c r="AI1451" i="6"/>
  <c r="AK1451" i="6"/>
  <c r="AJ1455" i="6"/>
  <c r="AI1455" i="6"/>
  <c r="AK1455" i="6"/>
  <c r="AJ1459" i="6"/>
  <c r="AI1459" i="6"/>
  <c r="AK1459" i="6"/>
  <c r="AJ1463" i="6"/>
  <c r="AI1463" i="6"/>
  <c r="AK1463" i="6"/>
  <c r="AJ1467" i="6"/>
  <c r="AI1467" i="6"/>
  <c r="AK1467" i="6"/>
  <c r="AJ1471" i="6"/>
  <c r="AI1471" i="6"/>
  <c r="AK1471" i="6"/>
  <c r="AJ1475" i="6"/>
  <c r="AI1475" i="6"/>
  <c r="AK1475" i="6"/>
  <c r="AJ1479" i="6"/>
  <c r="AI1479" i="6"/>
  <c r="AK1479" i="6"/>
  <c r="AJ1483" i="6"/>
  <c r="AI1483" i="6"/>
  <c r="AK1483" i="6"/>
  <c r="AJ1487" i="6"/>
  <c r="AI1487" i="6"/>
  <c r="AK1487" i="6"/>
  <c r="AJ1491" i="6"/>
  <c r="AI1491" i="6"/>
  <c r="AK1491" i="6"/>
  <c r="AJ1495" i="6"/>
  <c r="AI1495" i="6"/>
  <c r="AK1495" i="6"/>
  <c r="AJ1499" i="6"/>
  <c r="AI1499" i="6"/>
  <c r="AK1499" i="6"/>
  <c r="AJ1503" i="6"/>
  <c r="AI1503" i="6"/>
  <c r="AK1503" i="6"/>
  <c r="AJ1507" i="6"/>
  <c r="AI1507" i="6"/>
  <c r="AK1507" i="6"/>
  <c r="AJ1515" i="6"/>
  <c r="AI1515" i="6"/>
  <c r="AK1515" i="6"/>
  <c r="AJ1519" i="6"/>
  <c r="AI1519" i="6"/>
  <c r="AK1519" i="6"/>
  <c r="AJ1523" i="6"/>
  <c r="AI1523" i="6"/>
  <c r="AK1523" i="6"/>
  <c r="AJ1531" i="6"/>
  <c r="AI1531" i="6"/>
  <c r="AK1531" i="6"/>
  <c r="AJ1535" i="6"/>
  <c r="AI1535" i="6"/>
  <c r="AK1535" i="6"/>
  <c r="AJ1539" i="6"/>
  <c r="AI1539" i="6"/>
  <c r="AK1539" i="6"/>
  <c r="AJ1547" i="6"/>
  <c r="AI1547" i="6"/>
  <c r="AK1547" i="6"/>
  <c r="AJ1551" i="6"/>
  <c r="AI1551" i="6"/>
  <c r="AK1551" i="6"/>
  <c r="AJ1555" i="6"/>
  <c r="AI1555" i="6"/>
  <c r="AK1555" i="6"/>
  <c r="AJ1563" i="6"/>
  <c r="AI1563" i="6"/>
  <c r="AK1563" i="6"/>
  <c r="AJ1567" i="6"/>
  <c r="AI1567" i="6"/>
  <c r="AK1567" i="6"/>
  <c r="AJ1571" i="6"/>
  <c r="AI1571" i="6"/>
  <c r="AK1571" i="6"/>
  <c r="AJ1575" i="6"/>
  <c r="AI1575" i="6"/>
  <c r="AK1575" i="6"/>
  <c r="AJ1579" i="6"/>
  <c r="AI1579" i="6"/>
  <c r="AK1579" i="6"/>
  <c r="AJ1096" i="6"/>
  <c r="AI1096" i="6"/>
  <c r="AK1096" i="6"/>
  <c r="AJ1112" i="6"/>
  <c r="AI1112" i="6"/>
  <c r="AK1112" i="6"/>
  <c r="AJ1128" i="6"/>
  <c r="AI1128" i="6"/>
  <c r="AK1128" i="6"/>
  <c r="AJ1144" i="6"/>
  <c r="AI1144" i="6"/>
  <c r="AK1144" i="6"/>
  <c r="AI1160" i="6"/>
  <c r="AJ1160" i="6"/>
  <c r="AK1160" i="6"/>
  <c r="AJ1106" i="6"/>
  <c r="AI1106" i="6"/>
  <c r="AK1106" i="6"/>
  <c r="AJ1122" i="6"/>
  <c r="AI1122" i="6"/>
  <c r="AK1122" i="6"/>
  <c r="AJ1138" i="6"/>
  <c r="AI1138" i="6"/>
  <c r="AK1138" i="6"/>
  <c r="AJ1154" i="6"/>
  <c r="AI1154" i="6"/>
  <c r="AK1154" i="6"/>
  <c r="AI1163" i="6"/>
  <c r="AJ1163" i="6"/>
  <c r="AK1163" i="6"/>
  <c r="AI1167" i="6"/>
  <c r="AJ1167" i="6"/>
  <c r="AK1167" i="6"/>
  <c r="AI1171" i="6"/>
  <c r="AJ1171" i="6"/>
  <c r="AK1171" i="6"/>
  <c r="AI1175" i="6"/>
  <c r="AJ1175" i="6"/>
  <c r="AK1175" i="6"/>
  <c r="AI1179" i="6"/>
  <c r="AJ1179" i="6"/>
  <c r="AK1179" i="6"/>
  <c r="AI1183" i="6"/>
  <c r="AJ1183" i="6"/>
  <c r="AK1183" i="6"/>
  <c r="AI1187" i="6"/>
  <c r="AJ1187" i="6"/>
  <c r="AK1187" i="6"/>
  <c r="AI1195" i="6"/>
  <c r="AJ1195" i="6"/>
  <c r="AK1195" i="6"/>
  <c r="AI1199" i="6"/>
  <c r="AJ1199" i="6"/>
  <c r="AK1199" i="6"/>
  <c r="AI1203" i="6"/>
  <c r="AJ1203" i="6"/>
  <c r="AK1203" i="6"/>
  <c r="AI1207" i="6"/>
  <c r="AJ1207" i="6"/>
  <c r="AK1207" i="6"/>
  <c r="AI1211" i="6"/>
  <c r="AJ1211" i="6"/>
  <c r="AK1211" i="6"/>
  <c r="AI1215" i="6"/>
  <c r="AJ1215" i="6"/>
  <c r="AK1215" i="6"/>
  <c r="AI1219" i="6"/>
  <c r="AJ1219" i="6"/>
  <c r="AK1219" i="6"/>
  <c r="AI1223" i="6"/>
  <c r="AJ1223" i="6"/>
  <c r="AK1223" i="6"/>
  <c r="AI1227" i="6"/>
  <c r="AJ1227" i="6"/>
  <c r="AK1227" i="6"/>
  <c r="AI1231" i="6"/>
  <c r="AJ1231" i="6"/>
  <c r="AK1231" i="6"/>
  <c r="AI1235" i="6"/>
  <c r="AJ1235" i="6"/>
  <c r="AK1235" i="6"/>
  <c r="AJ1095" i="6"/>
  <c r="AI1095" i="6"/>
  <c r="AK1095" i="6"/>
  <c r="AJ1111" i="6"/>
  <c r="AI1111" i="6"/>
  <c r="AK1111" i="6"/>
  <c r="AJ1127" i="6"/>
  <c r="AI1127" i="6"/>
  <c r="AK1127" i="6"/>
  <c r="AJ1143" i="6"/>
  <c r="AI1143" i="6"/>
  <c r="AK1143" i="6"/>
  <c r="AJ1159" i="6"/>
  <c r="AI1159" i="6"/>
  <c r="AK1159" i="6"/>
  <c r="AJ1587" i="6"/>
  <c r="AI1587" i="6"/>
  <c r="AK1587" i="6"/>
  <c r="AJ1607" i="6"/>
  <c r="AI1607" i="6"/>
  <c r="AK1607" i="6"/>
  <c r="AJ1619" i="6"/>
  <c r="AI1619" i="6"/>
  <c r="AK1619" i="6"/>
  <c r="AJ1590" i="6"/>
  <c r="AI1590" i="6"/>
  <c r="AK1590" i="6"/>
  <c r="AJ1606" i="6"/>
  <c r="AI1606" i="6"/>
  <c r="AK1606" i="6"/>
  <c r="AJ1622" i="6"/>
  <c r="AI1622" i="6"/>
  <c r="AK1622" i="6"/>
  <c r="AJ1694" i="6"/>
  <c r="AI1694" i="6"/>
  <c r="AK1694" i="6"/>
  <c r="AJ1698" i="6"/>
  <c r="AI1698" i="6"/>
  <c r="AK1698" i="6"/>
  <c r="AJ1702" i="6"/>
  <c r="AI1702" i="6"/>
  <c r="AK1702" i="6"/>
  <c r="AJ1706" i="6"/>
  <c r="AI1706" i="6"/>
  <c r="AK1706" i="6"/>
  <c r="AJ1710" i="6"/>
  <c r="AI1710" i="6"/>
  <c r="AK1710" i="6"/>
  <c r="AJ1714" i="6"/>
  <c r="AI1714" i="6"/>
  <c r="AK1714" i="6"/>
  <c r="AJ1718" i="6"/>
  <c r="AI1718" i="6"/>
  <c r="AK1718" i="6"/>
  <c r="AJ1722" i="6"/>
  <c r="AI1722" i="6"/>
  <c r="AK1722" i="6"/>
  <c r="AJ1726" i="6"/>
  <c r="AI1726" i="6"/>
  <c r="AK1726" i="6"/>
  <c r="AJ1730" i="6"/>
  <c r="AI1730" i="6"/>
  <c r="AK1730" i="6"/>
  <c r="AJ1734" i="6"/>
  <c r="AI1734" i="6"/>
  <c r="AK1734" i="6"/>
  <c r="AJ1738" i="6"/>
  <c r="AI1738" i="6"/>
  <c r="AK1738" i="6"/>
  <c r="AJ1742" i="6"/>
  <c r="AI1742" i="6"/>
  <c r="AK1742" i="6"/>
  <c r="AJ1746" i="6"/>
  <c r="AI1746" i="6"/>
  <c r="AK1746" i="6"/>
  <c r="AJ1750" i="6"/>
  <c r="AI1750" i="6"/>
  <c r="AK1750" i="6"/>
  <c r="AJ1754" i="6"/>
  <c r="AI1754" i="6"/>
  <c r="AK1754" i="6"/>
  <c r="AJ1758" i="6"/>
  <c r="AI1758" i="6"/>
  <c r="AK1758" i="6"/>
  <c r="AJ1762" i="6"/>
  <c r="AI1762" i="6"/>
  <c r="AK1762" i="6"/>
  <c r="AJ1766" i="6"/>
  <c r="AI1766" i="6"/>
  <c r="AK1766" i="6"/>
  <c r="AJ1770" i="6"/>
  <c r="AI1770" i="6"/>
  <c r="AK1770" i="6"/>
  <c r="AJ1774" i="6"/>
  <c r="AI1774" i="6"/>
  <c r="AK1774" i="6"/>
  <c r="AJ1778" i="6"/>
  <c r="AI1778" i="6"/>
  <c r="AK1778" i="6"/>
  <c r="AJ1782" i="6"/>
  <c r="AI1782" i="6"/>
  <c r="AK1782" i="6"/>
  <c r="AJ1786" i="6"/>
  <c r="AI1786" i="6"/>
  <c r="AK1786" i="6"/>
  <c r="AJ1790" i="6"/>
  <c r="AI1790" i="6"/>
  <c r="AK1790" i="6"/>
  <c r="AJ1794" i="6"/>
  <c r="AI1794" i="6"/>
  <c r="AK1794" i="6"/>
  <c r="AJ1798" i="6"/>
  <c r="AI1798" i="6"/>
  <c r="AK1798" i="6"/>
  <c r="AJ1802" i="6"/>
  <c r="AI1802" i="6"/>
  <c r="AK1802" i="6"/>
  <c r="AJ1806" i="6"/>
  <c r="AI1806" i="6"/>
  <c r="AK1806" i="6"/>
  <c r="AJ1810" i="6"/>
  <c r="AI1810" i="6"/>
  <c r="AK1810" i="6"/>
  <c r="AJ1814" i="6"/>
  <c r="AI1814" i="6"/>
  <c r="AK1814" i="6"/>
  <c r="AJ1818" i="6"/>
  <c r="AI1818" i="6"/>
  <c r="AK1818" i="6"/>
  <c r="AJ1822" i="6"/>
  <c r="AI1822" i="6"/>
  <c r="AK1822" i="6"/>
  <c r="AJ1826" i="6"/>
  <c r="AI1826" i="6"/>
  <c r="AK1826" i="6"/>
  <c r="AJ1830" i="6"/>
  <c r="AI1830" i="6"/>
  <c r="AK1830" i="6"/>
  <c r="AJ1834" i="6"/>
  <c r="AI1834" i="6"/>
  <c r="AK1834" i="6"/>
  <c r="AJ1838" i="6"/>
  <c r="AI1838" i="6"/>
  <c r="AK1838" i="6"/>
  <c r="AJ1842" i="6"/>
  <c r="AI1842" i="6"/>
  <c r="AK1842" i="6"/>
  <c r="AJ1846" i="6"/>
  <c r="AI1846" i="6"/>
  <c r="AK1846" i="6"/>
  <c r="AJ1850" i="6"/>
  <c r="AI1850" i="6"/>
  <c r="AK1850" i="6"/>
  <c r="AJ1854" i="6"/>
  <c r="AI1854" i="6"/>
  <c r="AK1854" i="6"/>
  <c r="AJ1858" i="6"/>
  <c r="AI1858" i="6"/>
  <c r="AK1858" i="6"/>
  <c r="AJ1862" i="6"/>
  <c r="AI1862" i="6"/>
  <c r="AK1862" i="6"/>
  <c r="AJ1866" i="6"/>
  <c r="AI1866" i="6"/>
  <c r="AK1866" i="6"/>
  <c r="AJ1870" i="6"/>
  <c r="AI1870" i="6"/>
  <c r="AK1870" i="6"/>
  <c r="AJ1874" i="6"/>
  <c r="AI1874" i="6"/>
  <c r="AK1874" i="6"/>
  <c r="AJ1878" i="6"/>
  <c r="AI1878" i="6"/>
  <c r="AK1878" i="6"/>
  <c r="AJ1882" i="6"/>
  <c r="AI1882" i="6"/>
  <c r="AK1882" i="6"/>
  <c r="AJ1886" i="6"/>
  <c r="AI1886" i="6"/>
  <c r="AK1886" i="6"/>
  <c r="AJ1890" i="6"/>
  <c r="AI1890" i="6"/>
  <c r="AK1890" i="6"/>
  <c r="AJ1894" i="6"/>
  <c r="AI1894" i="6"/>
  <c r="AK1894" i="6"/>
  <c r="AJ1898" i="6"/>
  <c r="AI1898" i="6"/>
  <c r="AK1898" i="6"/>
  <c r="AJ1902" i="6"/>
  <c r="AI1902" i="6"/>
  <c r="AK1902" i="6"/>
  <c r="AJ1906" i="6"/>
  <c r="AI1906" i="6"/>
  <c r="AK1906" i="6"/>
  <c r="AJ1910" i="6"/>
  <c r="AI1910" i="6"/>
  <c r="AK1910" i="6"/>
  <c r="AJ1914" i="6"/>
  <c r="AI1914" i="6"/>
  <c r="AK1914" i="6"/>
  <c r="AJ1918" i="6"/>
  <c r="AI1918" i="6"/>
  <c r="AK1918" i="6"/>
  <c r="AJ1922" i="6"/>
  <c r="AI1922" i="6"/>
  <c r="AK1922" i="6"/>
  <c r="AJ1926" i="6"/>
  <c r="AI1926" i="6"/>
  <c r="AK1926" i="6"/>
  <c r="AJ1930" i="6"/>
  <c r="AI1930" i="6"/>
  <c r="AK1930" i="6"/>
  <c r="AJ1934" i="6"/>
  <c r="AI1934" i="6"/>
  <c r="AK1934" i="6"/>
  <c r="AJ1938" i="6"/>
  <c r="AI1938" i="6"/>
  <c r="AK1938" i="6"/>
  <c r="AJ1942" i="6"/>
  <c r="AI1942" i="6"/>
  <c r="AK1942" i="6"/>
  <c r="AJ1946" i="6"/>
  <c r="AI1946" i="6"/>
  <c r="AK1946" i="6"/>
  <c r="AJ1950" i="6"/>
  <c r="AI1950" i="6"/>
  <c r="AK1950" i="6"/>
  <c r="BB14" i="6"/>
  <c r="BA14" i="6"/>
  <c r="BB23" i="6"/>
  <c r="BA23" i="6"/>
  <c r="BB31" i="6"/>
  <c r="BA31" i="6"/>
  <c r="BB39" i="6"/>
  <c r="BA39" i="6"/>
  <c r="BB47" i="6"/>
  <c r="BA47" i="6"/>
  <c r="BB55" i="6"/>
  <c r="BA55" i="6"/>
  <c r="BB63" i="6"/>
  <c r="BA63" i="6"/>
  <c r="BB68" i="6"/>
  <c r="BA68" i="6"/>
  <c r="BB79" i="6"/>
  <c r="BA79" i="6"/>
  <c r="AJ1589" i="6"/>
  <c r="AI1589" i="6"/>
  <c r="AK1589" i="6"/>
  <c r="AJ1605" i="6"/>
  <c r="AI1605" i="6"/>
  <c r="AK1605" i="6"/>
  <c r="AJ1621" i="6"/>
  <c r="AI1621" i="6"/>
  <c r="AK1621" i="6"/>
  <c r="AJ1635" i="6"/>
  <c r="AI1635" i="6"/>
  <c r="AK1635" i="6"/>
  <c r="AJ1639" i="6"/>
  <c r="AI1639" i="6"/>
  <c r="AK1639" i="6"/>
  <c r="AJ1643" i="6"/>
  <c r="AI1643" i="6"/>
  <c r="AK1643" i="6"/>
  <c r="AJ1647" i="6"/>
  <c r="AI1647" i="6"/>
  <c r="AK1647" i="6"/>
  <c r="AJ1651" i="6"/>
  <c r="AI1651" i="6"/>
  <c r="AK1651" i="6"/>
  <c r="AJ1655" i="6"/>
  <c r="AI1655" i="6"/>
  <c r="AK1655" i="6"/>
  <c r="AJ1659" i="6"/>
  <c r="AI1659" i="6"/>
  <c r="AK1659" i="6"/>
  <c r="AJ1663" i="6"/>
  <c r="AI1663" i="6"/>
  <c r="AK1663" i="6"/>
  <c r="AJ1667" i="6"/>
  <c r="AI1667" i="6"/>
  <c r="AK1667" i="6"/>
  <c r="AJ1671" i="6"/>
  <c r="AI1671" i="6"/>
  <c r="AK1671" i="6"/>
  <c r="AJ1675" i="6"/>
  <c r="AI1675" i="6"/>
  <c r="AK1675" i="6"/>
  <c r="AJ1679" i="6"/>
  <c r="AI1679" i="6"/>
  <c r="AK1679" i="6"/>
  <c r="AJ1683" i="6"/>
  <c r="AI1683" i="6"/>
  <c r="AK1683" i="6"/>
  <c r="AJ1687" i="6"/>
  <c r="AI1687" i="6"/>
  <c r="AK1687" i="6"/>
  <c r="AJ1691" i="6"/>
  <c r="AI1691" i="6"/>
  <c r="AK1691" i="6"/>
  <c r="AJ1596" i="6"/>
  <c r="AI1596" i="6"/>
  <c r="AK1596" i="6"/>
  <c r="AJ1612" i="6"/>
  <c r="AI1612" i="6"/>
  <c r="AK1612" i="6"/>
  <c r="AJ1628" i="6"/>
  <c r="AI1628" i="6"/>
  <c r="AK1628" i="6"/>
  <c r="AJ1954" i="6"/>
  <c r="AK1954" i="6"/>
  <c r="AI1954" i="6"/>
  <c r="AI821" i="6"/>
  <c r="AJ821" i="6"/>
  <c r="AK821" i="6"/>
  <c r="AI841" i="6"/>
  <c r="AJ841" i="6"/>
  <c r="AK841" i="6"/>
  <c r="AJ875" i="6"/>
  <c r="AI875" i="6"/>
  <c r="AK875" i="6"/>
  <c r="AJ939" i="6"/>
  <c r="AI939" i="6"/>
  <c r="AK939" i="6"/>
  <c r="AJ1025" i="6"/>
  <c r="AI1025" i="6"/>
  <c r="AK1025" i="6"/>
  <c r="AJ1029" i="6"/>
  <c r="AI1029" i="6"/>
  <c r="AK1029" i="6"/>
  <c r="AJ1032" i="6"/>
  <c r="AI1032" i="6"/>
  <c r="AK1032" i="6"/>
  <c r="AJ1036" i="6"/>
  <c r="AI1036" i="6"/>
  <c r="AK1036" i="6"/>
  <c r="AJ1040" i="6"/>
  <c r="AI1040" i="6"/>
  <c r="AK1040" i="6"/>
  <c r="AJ1044" i="6"/>
  <c r="AI1044" i="6"/>
  <c r="AK1044" i="6"/>
  <c r="AJ1048" i="6"/>
  <c r="AI1048" i="6"/>
  <c r="AK1048" i="6"/>
  <c r="AJ1052" i="6"/>
  <c r="AI1052" i="6"/>
  <c r="AK1052" i="6"/>
  <c r="AJ1056" i="6"/>
  <c r="AI1056" i="6"/>
  <c r="AK1056" i="6"/>
  <c r="AJ1060" i="6"/>
  <c r="AI1060" i="6"/>
  <c r="AK1060" i="6"/>
  <c r="AJ1064" i="6"/>
  <c r="AI1064" i="6"/>
  <c r="AK1064" i="6"/>
  <c r="AJ1068" i="6"/>
  <c r="AI1068" i="6"/>
  <c r="AK1068" i="6"/>
  <c r="AJ1072" i="6"/>
  <c r="AI1072" i="6"/>
  <c r="AK1072" i="6"/>
  <c r="AJ1076" i="6"/>
  <c r="AI1076" i="6"/>
  <c r="AK1076" i="6"/>
  <c r="AJ1080" i="6"/>
  <c r="AI1080" i="6"/>
  <c r="AK1080" i="6"/>
  <c r="AJ1084" i="6"/>
  <c r="AI1084" i="6"/>
  <c r="AK1084" i="6"/>
  <c r="AJ1088" i="6"/>
  <c r="AI1088" i="6"/>
  <c r="AK1088" i="6"/>
  <c r="AJ1092" i="6"/>
  <c r="AI1092" i="6"/>
  <c r="AK1092" i="6"/>
  <c r="AI820" i="6"/>
  <c r="AJ820" i="6"/>
  <c r="AK820" i="6"/>
  <c r="AI836" i="6"/>
  <c r="AJ836" i="6"/>
  <c r="AK836" i="6"/>
  <c r="AI852" i="6"/>
  <c r="AJ852" i="6"/>
  <c r="AK852" i="6"/>
  <c r="AJ866" i="6"/>
  <c r="AI866" i="6"/>
  <c r="AK866" i="6"/>
  <c r="AJ898" i="6"/>
  <c r="AI898" i="6"/>
  <c r="AK898" i="6"/>
  <c r="AJ1051" i="6"/>
  <c r="AI1051" i="6"/>
  <c r="AK1051" i="6"/>
  <c r="AJ1083" i="6"/>
  <c r="AI1083" i="6"/>
  <c r="AK1083" i="6"/>
  <c r="AJ1238" i="6"/>
  <c r="AI1238" i="6"/>
  <c r="AK1238" i="6"/>
  <c r="AJ1242" i="6"/>
  <c r="AI1242" i="6"/>
  <c r="AK1242" i="6"/>
  <c r="AJ1246" i="6"/>
  <c r="AI1246" i="6"/>
  <c r="AK1246" i="6"/>
  <c r="AJ1250" i="6"/>
  <c r="AI1250" i="6"/>
  <c r="AK1250" i="6"/>
  <c r="AJ1254" i="6"/>
  <c r="AI1254" i="6"/>
  <c r="AK1254" i="6"/>
  <c r="AJ1258" i="6"/>
  <c r="AI1258" i="6"/>
  <c r="AK1258" i="6"/>
  <c r="AJ1262" i="6"/>
  <c r="AI1262" i="6"/>
  <c r="AK1262" i="6"/>
  <c r="AJ1266" i="6"/>
  <c r="AI1266" i="6"/>
  <c r="AK1266" i="6"/>
  <c r="AJ1270" i="6"/>
  <c r="AI1270" i="6"/>
  <c r="AK1270" i="6"/>
  <c r="AJ1274" i="6"/>
  <c r="AI1274" i="6"/>
  <c r="AK1274" i="6"/>
  <c r="AJ1278" i="6"/>
  <c r="AI1278" i="6"/>
  <c r="AK1278" i="6"/>
  <c r="AJ1282" i="6"/>
  <c r="AI1282" i="6"/>
  <c r="AK1282" i="6"/>
  <c r="AJ1286" i="6"/>
  <c r="AI1286" i="6"/>
  <c r="AK1286" i="6"/>
  <c r="AJ1290" i="6"/>
  <c r="AI1290" i="6"/>
  <c r="AK1290" i="6"/>
  <c r="AJ1294" i="6"/>
  <c r="AI1294" i="6"/>
  <c r="AK1294" i="6"/>
  <c r="AJ1298" i="6"/>
  <c r="AI1298" i="6"/>
  <c r="AK1298" i="6"/>
  <c r="AJ1302" i="6"/>
  <c r="AI1302" i="6"/>
  <c r="AK1302" i="6"/>
  <c r="AJ1306" i="6"/>
  <c r="AI1306" i="6"/>
  <c r="AK1306" i="6"/>
  <c r="AJ1310" i="6"/>
  <c r="AI1310" i="6"/>
  <c r="AK1310" i="6"/>
  <c r="AJ1314" i="6"/>
  <c r="AI1314" i="6"/>
  <c r="AK1314" i="6"/>
  <c r="AJ1318" i="6"/>
  <c r="AI1318" i="6"/>
  <c r="AK1318" i="6"/>
  <c r="AJ1322" i="6"/>
  <c r="AI1322" i="6"/>
  <c r="AK1322" i="6"/>
  <c r="AJ1326" i="6"/>
  <c r="AI1326" i="6"/>
  <c r="AK1326" i="6"/>
  <c r="AJ1330" i="6"/>
  <c r="AI1330" i="6"/>
  <c r="AK1330" i="6"/>
  <c r="AJ1334" i="6"/>
  <c r="AI1334" i="6"/>
  <c r="AK1334" i="6"/>
  <c r="AJ1338" i="6"/>
  <c r="AI1338" i="6"/>
  <c r="AK1338" i="6"/>
  <c r="AJ1342" i="6"/>
  <c r="AI1342" i="6"/>
  <c r="AK1342" i="6"/>
  <c r="AJ1346" i="6"/>
  <c r="AI1346" i="6"/>
  <c r="AK1346" i="6"/>
  <c r="AJ1350" i="6"/>
  <c r="AI1350" i="6"/>
  <c r="AK1350" i="6"/>
  <c r="AJ1354" i="6"/>
  <c r="AI1354" i="6"/>
  <c r="AK1354" i="6"/>
  <c r="AJ1358" i="6"/>
  <c r="AI1358" i="6"/>
  <c r="AK1358" i="6"/>
  <c r="AJ1362" i="6"/>
  <c r="AI1362" i="6"/>
  <c r="AK1362" i="6"/>
  <c r="AJ1366" i="6"/>
  <c r="AI1366" i="6"/>
  <c r="AK1366" i="6"/>
  <c r="AJ1370" i="6"/>
  <c r="AI1370" i="6"/>
  <c r="AK1370" i="6"/>
  <c r="AJ1374" i="6"/>
  <c r="AI1374" i="6"/>
  <c r="AK1374" i="6"/>
  <c r="AJ1378" i="6"/>
  <c r="AI1378" i="6"/>
  <c r="AK1378" i="6"/>
  <c r="AJ1382" i="6"/>
  <c r="AI1382" i="6"/>
  <c r="AK1382" i="6"/>
  <c r="AJ1386" i="6"/>
  <c r="AI1386" i="6"/>
  <c r="AK1386" i="6"/>
  <c r="AJ1390" i="6"/>
  <c r="AI1390" i="6"/>
  <c r="AK1390" i="6"/>
  <c r="AJ1394" i="6"/>
  <c r="AI1394" i="6"/>
  <c r="AK1394" i="6"/>
  <c r="AJ1398" i="6"/>
  <c r="AI1398" i="6"/>
  <c r="AK1398" i="6"/>
  <c r="AJ1402" i="6"/>
  <c r="AI1402" i="6"/>
  <c r="AK1402" i="6"/>
  <c r="AJ1406" i="6"/>
  <c r="AI1406" i="6"/>
  <c r="AK1406" i="6"/>
  <c r="AJ1410" i="6"/>
  <c r="AI1410" i="6"/>
  <c r="AK1410" i="6"/>
  <c r="AJ1414" i="6"/>
  <c r="AI1414" i="6"/>
  <c r="AK1414" i="6"/>
  <c r="AJ1418" i="6"/>
  <c r="AI1418" i="6"/>
  <c r="AK1418" i="6"/>
  <c r="AJ1422" i="6"/>
  <c r="AI1422" i="6"/>
  <c r="AK1422" i="6"/>
  <c r="AJ1426" i="6"/>
  <c r="AI1426" i="6"/>
  <c r="AK1426" i="6"/>
  <c r="AJ1430" i="6"/>
  <c r="AI1430" i="6"/>
  <c r="AK1430" i="6"/>
  <c r="AJ1434" i="6"/>
  <c r="AI1434" i="6"/>
  <c r="AK1434" i="6"/>
  <c r="AJ1438" i="6"/>
  <c r="AI1438" i="6"/>
  <c r="AK1438" i="6"/>
  <c r="AJ1442" i="6"/>
  <c r="AI1442" i="6"/>
  <c r="AK1442" i="6"/>
  <c r="AJ1446" i="6"/>
  <c r="AI1446" i="6"/>
  <c r="AK1446" i="6"/>
  <c r="AJ1450" i="6"/>
  <c r="AI1450" i="6"/>
  <c r="AK1450" i="6"/>
  <c r="AJ1454" i="6"/>
  <c r="AI1454" i="6"/>
  <c r="AK1454" i="6"/>
  <c r="AJ1462" i="6"/>
  <c r="AI1462" i="6"/>
  <c r="AK1462" i="6"/>
  <c r="AJ1466" i="6"/>
  <c r="AI1466" i="6"/>
  <c r="AK1466" i="6"/>
  <c r="AJ1470" i="6"/>
  <c r="AI1470" i="6"/>
  <c r="AK1470" i="6"/>
  <c r="AJ1478" i="6"/>
  <c r="AI1478" i="6"/>
  <c r="AK1478" i="6"/>
  <c r="AJ1482" i="6"/>
  <c r="AI1482" i="6"/>
  <c r="AK1482" i="6"/>
  <c r="AJ1486" i="6"/>
  <c r="AI1486" i="6"/>
  <c r="AK1486" i="6"/>
  <c r="AJ1494" i="6"/>
  <c r="AI1494" i="6"/>
  <c r="AK1494" i="6"/>
  <c r="AJ1498" i="6"/>
  <c r="AI1498" i="6"/>
  <c r="AK1498" i="6"/>
  <c r="AJ1502" i="6"/>
  <c r="AI1502" i="6"/>
  <c r="AK1502" i="6"/>
  <c r="AJ1510" i="6"/>
  <c r="AI1510" i="6"/>
  <c r="AK1510" i="6"/>
  <c r="AJ1514" i="6"/>
  <c r="AI1514" i="6"/>
  <c r="AK1514" i="6"/>
  <c r="AJ1518" i="6"/>
  <c r="AI1518" i="6"/>
  <c r="AK1518" i="6"/>
  <c r="AJ1526" i="6"/>
  <c r="AI1526" i="6"/>
  <c r="AK1526" i="6"/>
  <c r="AJ1530" i="6"/>
  <c r="AI1530" i="6"/>
  <c r="AK1530" i="6"/>
  <c r="AJ1534" i="6"/>
  <c r="AI1534" i="6"/>
  <c r="AK1534" i="6"/>
  <c r="AJ1542" i="6"/>
  <c r="AI1542" i="6"/>
  <c r="AK1542" i="6"/>
  <c r="AJ1546" i="6"/>
  <c r="AI1546" i="6"/>
  <c r="AK1546" i="6"/>
  <c r="AJ1550" i="6"/>
  <c r="AI1550" i="6"/>
  <c r="AK1550" i="6"/>
  <c r="AJ1558" i="6"/>
  <c r="AI1558" i="6"/>
  <c r="AK1558" i="6"/>
  <c r="AJ1562" i="6"/>
  <c r="AI1562" i="6"/>
  <c r="AK1562" i="6"/>
  <c r="AJ1566" i="6"/>
  <c r="AI1566" i="6"/>
  <c r="AK1566" i="6"/>
  <c r="AJ1574" i="6"/>
  <c r="AI1574" i="6"/>
  <c r="AK1574" i="6"/>
  <c r="AJ1578" i="6"/>
  <c r="AI1578" i="6"/>
  <c r="AK1578" i="6"/>
  <c r="AJ1582" i="6"/>
  <c r="AI1582" i="6"/>
  <c r="AK1582" i="6"/>
  <c r="AJ1108" i="6"/>
  <c r="AI1108" i="6"/>
  <c r="AK1108" i="6"/>
  <c r="AJ1124" i="6"/>
  <c r="AI1124" i="6"/>
  <c r="AK1124" i="6"/>
  <c r="AJ1140" i="6"/>
  <c r="AI1140" i="6"/>
  <c r="AK1140" i="6"/>
  <c r="AJ1102" i="6"/>
  <c r="AI1102" i="6"/>
  <c r="AK1102" i="6"/>
  <c r="AJ1134" i="6"/>
  <c r="AI1134" i="6"/>
  <c r="AK1134" i="6"/>
  <c r="AJ1150" i="6"/>
  <c r="AI1150" i="6"/>
  <c r="AK1150" i="6"/>
  <c r="AI1162" i="6"/>
  <c r="AJ1162" i="6"/>
  <c r="AK1162" i="6"/>
  <c r="AI1166" i="6"/>
  <c r="AJ1166" i="6"/>
  <c r="AK1166" i="6"/>
  <c r="AI1170" i="6"/>
  <c r="AJ1170" i="6"/>
  <c r="AK1170" i="6"/>
  <c r="AI1174" i="6"/>
  <c r="AJ1174" i="6"/>
  <c r="AK1174" i="6"/>
  <c r="AI1178" i="6"/>
  <c r="AJ1178" i="6"/>
  <c r="AK1178" i="6"/>
  <c r="AI1182" i="6"/>
  <c r="AJ1182" i="6"/>
  <c r="AK1182" i="6"/>
  <c r="AI1186" i="6"/>
  <c r="AJ1186" i="6"/>
  <c r="AK1186" i="6"/>
  <c r="AI1190" i="6"/>
  <c r="AJ1190" i="6"/>
  <c r="AK1190" i="6"/>
  <c r="AI1198" i="6"/>
  <c r="AJ1198" i="6"/>
  <c r="AK1198" i="6"/>
  <c r="AI1202" i="6"/>
  <c r="AJ1202" i="6"/>
  <c r="AK1202" i="6"/>
  <c r="AI1206" i="6"/>
  <c r="AJ1206" i="6"/>
  <c r="AK1206" i="6"/>
  <c r="AI1210" i="6"/>
  <c r="AJ1210" i="6"/>
  <c r="AK1210" i="6"/>
  <c r="AI1218" i="6"/>
  <c r="AJ1218" i="6"/>
  <c r="AK1218" i="6"/>
  <c r="AI1222" i="6"/>
  <c r="AJ1222" i="6"/>
  <c r="AK1222" i="6"/>
  <c r="AI1226" i="6"/>
  <c r="AJ1226" i="6"/>
  <c r="AK1226" i="6"/>
  <c r="AI1230" i="6"/>
  <c r="AJ1230" i="6"/>
  <c r="AK1230" i="6"/>
  <c r="AI1234" i="6"/>
  <c r="AJ1234" i="6"/>
  <c r="AK1234" i="6"/>
  <c r="AJ1107" i="6"/>
  <c r="AI1107" i="6"/>
  <c r="AK1107" i="6"/>
  <c r="AJ1123" i="6"/>
  <c r="AI1123" i="6"/>
  <c r="AK1123" i="6"/>
  <c r="AJ1139" i="6"/>
  <c r="AI1139" i="6"/>
  <c r="AK1139" i="6"/>
  <c r="AJ1155" i="6"/>
  <c r="AI1155" i="6"/>
  <c r="AK1155" i="6"/>
  <c r="AJ1583" i="6"/>
  <c r="AI1583" i="6"/>
  <c r="AK1583" i="6"/>
  <c r="AJ1595" i="6"/>
  <c r="AI1595" i="6"/>
  <c r="AK1595" i="6"/>
  <c r="AJ1615" i="6"/>
  <c r="AI1615" i="6"/>
  <c r="AK1615" i="6"/>
  <c r="AJ1627" i="6"/>
  <c r="AI1627" i="6"/>
  <c r="AK1627" i="6"/>
  <c r="AJ1586" i="6"/>
  <c r="AI1586" i="6"/>
  <c r="AK1586" i="6"/>
  <c r="AJ1602" i="6"/>
  <c r="AI1602" i="6"/>
  <c r="AK1602" i="6"/>
  <c r="AJ1618" i="6"/>
  <c r="AI1618" i="6"/>
  <c r="AK1618" i="6"/>
  <c r="AJ1634" i="6"/>
  <c r="AI1634" i="6"/>
  <c r="AK1634" i="6"/>
  <c r="AJ1697" i="6"/>
  <c r="AI1697" i="6"/>
  <c r="AK1697" i="6"/>
  <c r="AJ1701" i="6"/>
  <c r="AI1701" i="6"/>
  <c r="AK1701" i="6"/>
  <c r="AJ1705" i="6"/>
  <c r="AI1705" i="6"/>
  <c r="AK1705" i="6"/>
  <c r="AJ1709" i="6"/>
  <c r="AI1709" i="6"/>
  <c r="AK1709" i="6"/>
  <c r="AJ1713" i="6"/>
  <c r="AI1713" i="6"/>
  <c r="AK1713" i="6"/>
  <c r="AJ1717" i="6"/>
  <c r="AI1717" i="6"/>
  <c r="AK1717" i="6"/>
  <c r="AJ1721" i="6"/>
  <c r="AI1721" i="6"/>
  <c r="AK1721" i="6"/>
  <c r="AJ1725" i="6"/>
  <c r="AI1725" i="6"/>
  <c r="AK1725" i="6"/>
  <c r="AJ1729" i="6"/>
  <c r="AI1729" i="6"/>
  <c r="AK1729" i="6"/>
  <c r="AJ1733" i="6"/>
  <c r="AI1733" i="6"/>
  <c r="AK1733" i="6"/>
  <c r="AJ1737" i="6"/>
  <c r="AI1737" i="6"/>
  <c r="AK1737" i="6"/>
  <c r="AJ1741" i="6"/>
  <c r="AI1741" i="6"/>
  <c r="AK1741" i="6"/>
  <c r="AJ1745" i="6"/>
  <c r="AI1745" i="6"/>
  <c r="AK1745" i="6"/>
  <c r="AJ1749" i="6"/>
  <c r="AI1749" i="6"/>
  <c r="AK1749" i="6"/>
  <c r="AJ1753" i="6"/>
  <c r="AI1753" i="6"/>
  <c r="AK1753" i="6"/>
  <c r="AJ1757" i="6"/>
  <c r="AI1757" i="6"/>
  <c r="AK1757" i="6"/>
  <c r="AJ1761" i="6"/>
  <c r="AI1761" i="6"/>
  <c r="AK1761" i="6"/>
  <c r="AJ1765" i="6"/>
  <c r="AI1765" i="6"/>
  <c r="AK1765" i="6"/>
  <c r="AJ1769" i="6"/>
  <c r="AI1769" i="6"/>
  <c r="AK1769" i="6"/>
  <c r="AJ1773" i="6"/>
  <c r="AI1773" i="6"/>
  <c r="AK1773" i="6"/>
  <c r="AJ1777" i="6"/>
  <c r="AI1777" i="6"/>
  <c r="AK1777" i="6"/>
  <c r="AJ1781" i="6"/>
  <c r="AI1781" i="6"/>
  <c r="AK1781" i="6"/>
  <c r="AJ1785" i="6"/>
  <c r="AI1785" i="6"/>
  <c r="AK1785" i="6"/>
  <c r="AJ1789" i="6"/>
  <c r="AI1789" i="6"/>
  <c r="AK1789" i="6"/>
  <c r="AJ1793" i="6"/>
  <c r="AI1793" i="6"/>
  <c r="AK1793" i="6"/>
  <c r="AJ1797" i="6"/>
  <c r="AI1797" i="6"/>
  <c r="AK1797" i="6"/>
  <c r="AJ1801" i="6"/>
  <c r="AI1801" i="6"/>
  <c r="AK1801" i="6"/>
  <c r="AJ1805" i="6"/>
  <c r="AI1805" i="6"/>
  <c r="AK1805" i="6"/>
  <c r="AJ1809" i="6"/>
  <c r="AI1809" i="6"/>
  <c r="AK1809" i="6"/>
  <c r="AJ1813" i="6"/>
  <c r="AI1813" i="6"/>
  <c r="AK1813" i="6"/>
  <c r="AJ1817" i="6"/>
  <c r="AI1817" i="6"/>
  <c r="AK1817" i="6"/>
  <c r="AJ1821" i="6"/>
  <c r="AI1821" i="6"/>
  <c r="AK1821" i="6"/>
  <c r="AJ1825" i="6"/>
  <c r="AI1825" i="6"/>
  <c r="AK1825" i="6"/>
  <c r="AJ1829" i="6"/>
  <c r="AI1829" i="6"/>
  <c r="AK1829" i="6"/>
  <c r="AJ1833" i="6"/>
  <c r="AI1833" i="6"/>
  <c r="AK1833" i="6"/>
  <c r="AJ1837" i="6"/>
  <c r="AI1837" i="6"/>
  <c r="AK1837" i="6"/>
  <c r="AJ1841" i="6"/>
  <c r="AI1841" i="6"/>
  <c r="AK1841" i="6"/>
  <c r="AJ1845" i="6"/>
  <c r="AI1845" i="6"/>
  <c r="AK1845" i="6"/>
  <c r="AJ1849" i="6"/>
  <c r="AI1849" i="6"/>
  <c r="AK1849" i="6"/>
  <c r="AJ1853" i="6"/>
  <c r="AI1853" i="6"/>
  <c r="AK1853" i="6"/>
  <c r="AJ1857" i="6"/>
  <c r="AI1857" i="6"/>
  <c r="AK1857" i="6"/>
  <c r="AJ1861" i="6"/>
  <c r="AI1861" i="6"/>
  <c r="AK1861" i="6"/>
  <c r="AJ1865" i="6"/>
  <c r="AI1865" i="6"/>
  <c r="AK1865" i="6"/>
  <c r="AJ1869" i="6"/>
  <c r="AI1869" i="6"/>
  <c r="AK1869" i="6"/>
  <c r="AJ1873" i="6"/>
  <c r="AI1873" i="6"/>
  <c r="AK1873" i="6"/>
  <c r="AJ1877" i="6"/>
  <c r="AI1877" i="6"/>
  <c r="AK1877" i="6"/>
  <c r="AJ1881" i="6"/>
  <c r="AI1881" i="6"/>
  <c r="AK1881" i="6"/>
  <c r="AJ1885" i="6"/>
  <c r="AI1885" i="6"/>
  <c r="AK1885" i="6"/>
  <c r="AJ1889" i="6"/>
  <c r="AI1889" i="6"/>
  <c r="AK1889" i="6"/>
  <c r="AJ1893" i="6"/>
  <c r="AI1893" i="6"/>
  <c r="AK1893" i="6"/>
  <c r="AJ1897" i="6"/>
  <c r="AI1897" i="6"/>
  <c r="AK1897" i="6"/>
  <c r="AJ1901" i="6"/>
  <c r="AI1901" i="6"/>
  <c r="AK1901" i="6"/>
  <c r="AJ1905" i="6"/>
  <c r="AI1905" i="6"/>
  <c r="AK1905" i="6"/>
  <c r="AJ1909" i="6"/>
  <c r="AI1909" i="6"/>
  <c r="AK1909" i="6"/>
  <c r="AJ1913" i="6"/>
  <c r="AI1913" i="6"/>
  <c r="AK1913" i="6"/>
  <c r="AJ1917" i="6"/>
  <c r="AI1917" i="6"/>
  <c r="AK1917" i="6"/>
  <c r="AJ1921" i="6"/>
  <c r="AI1921" i="6"/>
  <c r="AK1921" i="6"/>
  <c r="AJ1925" i="6"/>
  <c r="AI1925" i="6"/>
  <c r="AK1925" i="6"/>
  <c r="AJ1929" i="6"/>
  <c r="AI1929" i="6"/>
  <c r="AK1929" i="6"/>
  <c r="AJ1933" i="6"/>
  <c r="AI1933" i="6"/>
  <c r="AK1933" i="6"/>
  <c r="AJ1937" i="6"/>
  <c r="AI1937" i="6"/>
  <c r="AK1937" i="6"/>
  <c r="AJ1941" i="6"/>
  <c r="AI1941" i="6"/>
  <c r="AK1941" i="6"/>
  <c r="AJ1945" i="6"/>
  <c r="AI1945" i="6"/>
  <c r="AK1945" i="6"/>
  <c r="AJ1949" i="6"/>
  <c r="AI1949" i="6"/>
  <c r="AK1949" i="6"/>
  <c r="BB13" i="6"/>
  <c r="BA13" i="6"/>
  <c r="BB20" i="6"/>
  <c r="BA20" i="6"/>
  <c r="BB28" i="6"/>
  <c r="BA28" i="6"/>
  <c r="BB36" i="6"/>
  <c r="BA36" i="6"/>
  <c r="BB44" i="6"/>
  <c r="BA44" i="6"/>
  <c r="BB52" i="6"/>
  <c r="BA52" i="6"/>
  <c r="BB60" i="6"/>
  <c r="BA60" i="6"/>
  <c r="BB67" i="6"/>
  <c r="BA67" i="6"/>
  <c r="BB72" i="6"/>
  <c r="BA72" i="6"/>
  <c r="AJ1585" i="6"/>
  <c r="AI1585" i="6"/>
  <c r="AK1585" i="6"/>
  <c r="AJ1601" i="6"/>
  <c r="AI1601" i="6"/>
  <c r="AK1601" i="6"/>
  <c r="AJ1617" i="6"/>
  <c r="AI1617" i="6"/>
  <c r="AK1617" i="6"/>
  <c r="AJ1633" i="6"/>
  <c r="AI1633" i="6"/>
  <c r="AK1633" i="6"/>
  <c r="AJ1638" i="6"/>
  <c r="AI1638" i="6"/>
  <c r="AK1638" i="6"/>
  <c r="AJ1642" i="6"/>
  <c r="AI1642" i="6"/>
  <c r="AK1642" i="6"/>
  <c r="AJ1646" i="6"/>
  <c r="AI1646" i="6"/>
  <c r="AK1646" i="6"/>
  <c r="AJ1650" i="6"/>
  <c r="AI1650" i="6"/>
  <c r="AK1650" i="6"/>
  <c r="AJ1654" i="6"/>
  <c r="AI1654" i="6"/>
  <c r="AK1654" i="6"/>
  <c r="AJ1658" i="6"/>
  <c r="AI1658" i="6"/>
  <c r="AK1658" i="6"/>
  <c r="AJ1662" i="6"/>
  <c r="AI1662" i="6"/>
  <c r="AK1662" i="6"/>
  <c r="AJ1666" i="6"/>
  <c r="AI1666" i="6"/>
  <c r="AK1666" i="6"/>
  <c r="AJ1670" i="6"/>
  <c r="AI1670" i="6"/>
  <c r="AK1670" i="6"/>
  <c r="AJ1674" i="6"/>
  <c r="AI1674" i="6"/>
  <c r="AK1674" i="6"/>
  <c r="AJ1678" i="6"/>
  <c r="AI1678" i="6"/>
  <c r="AK1678" i="6"/>
  <c r="AJ1682" i="6"/>
  <c r="AI1682" i="6"/>
  <c r="AK1682" i="6"/>
  <c r="AJ1686" i="6"/>
  <c r="AI1686" i="6"/>
  <c r="AK1686" i="6"/>
  <c r="AJ1690" i="6"/>
  <c r="AI1690" i="6"/>
  <c r="AK1690" i="6"/>
  <c r="AJ1592" i="6"/>
  <c r="AI1592" i="6"/>
  <c r="AK1592" i="6"/>
  <c r="AJ1608" i="6"/>
  <c r="AI1608" i="6"/>
  <c r="AK1608" i="6"/>
  <c r="AJ1624" i="6"/>
  <c r="AI1624" i="6"/>
  <c r="AK1624" i="6"/>
  <c r="AJ861" i="6"/>
  <c r="AI861" i="6"/>
  <c r="AK861" i="6"/>
  <c r="AJ877" i="6"/>
  <c r="AI877" i="6"/>
  <c r="AK877" i="6"/>
  <c r="AJ893" i="6"/>
  <c r="AI893" i="6"/>
  <c r="AK893" i="6"/>
  <c r="AJ909" i="6"/>
  <c r="AI909" i="6"/>
  <c r="AK909" i="6"/>
  <c r="AJ925" i="6"/>
  <c r="AI925" i="6"/>
  <c r="AK925" i="6"/>
  <c r="AJ941" i="6"/>
  <c r="AI941" i="6"/>
  <c r="AK941" i="6"/>
  <c r="AJ1024" i="6"/>
  <c r="AI1024" i="6"/>
  <c r="AK1024" i="6"/>
  <c r="AJ1028" i="6"/>
  <c r="AI1028" i="6"/>
  <c r="AK1028" i="6"/>
  <c r="AJ1031" i="6"/>
  <c r="AI1031" i="6"/>
  <c r="AK1031" i="6"/>
  <c r="AJ1035" i="6"/>
  <c r="AI1035" i="6"/>
  <c r="AK1035" i="6"/>
  <c r="AJ1039" i="6"/>
  <c r="AI1039" i="6"/>
  <c r="AK1039" i="6"/>
  <c r="AJ1047" i="6"/>
  <c r="AI1047" i="6"/>
  <c r="AK1047" i="6"/>
  <c r="AJ1055" i="6"/>
  <c r="AI1055" i="6"/>
  <c r="AK1055" i="6"/>
  <c r="AJ1063" i="6"/>
  <c r="AI1063" i="6"/>
  <c r="AK1063" i="6"/>
  <c r="AJ1071" i="6"/>
  <c r="AI1071" i="6"/>
  <c r="AK1071" i="6"/>
  <c r="AJ1079" i="6"/>
  <c r="AI1079" i="6"/>
  <c r="AK1079" i="6"/>
  <c r="AJ1087" i="6"/>
  <c r="AI1087" i="6"/>
  <c r="AK1087" i="6"/>
  <c r="AI816" i="6"/>
  <c r="AJ816" i="6"/>
  <c r="AK816" i="6"/>
  <c r="AI832" i="6"/>
  <c r="AJ832" i="6"/>
  <c r="AK832" i="6"/>
  <c r="AI848" i="6"/>
  <c r="AJ848" i="6"/>
  <c r="AK848" i="6"/>
  <c r="AJ1043" i="6"/>
  <c r="AI1043" i="6"/>
  <c r="AK1043" i="6"/>
  <c r="AJ1075" i="6"/>
  <c r="AI1075" i="6"/>
  <c r="AK1075" i="6"/>
  <c r="AJ1093" i="6"/>
  <c r="AI1093" i="6"/>
  <c r="AK1093" i="6"/>
  <c r="AJ1101" i="6"/>
  <c r="AI1101" i="6"/>
  <c r="AK1101" i="6"/>
  <c r="AJ1109" i="6"/>
  <c r="AI1109" i="6"/>
  <c r="AK1109" i="6"/>
  <c r="AJ1117" i="6"/>
  <c r="AI1117" i="6"/>
  <c r="AK1117" i="6"/>
  <c r="AJ1125" i="6"/>
  <c r="AI1125" i="6"/>
  <c r="AK1125" i="6"/>
  <c r="AJ1133" i="6"/>
  <c r="AI1133" i="6"/>
  <c r="AK1133" i="6"/>
  <c r="AJ1141" i="6"/>
  <c r="AI1141" i="6"/>
  <c r="AK1141" i="6"/>
  <c r="AJ1149" i="6"/>
  <c r="AI1149" i="6"/>
  <c r="AK1149" i="6"/>
  <c r="AJ1157" i="6"/>
  <c r="AI1157" i="6"/>
  <c r="AK1157" i="6"/>
  <c r="AJ1241" i="6"/>
  <c r="AI1241" i="6"/>
  <c r="AK1241" i="6"/>
  <c r="AJ1245" i="6"/>
  <c r="AI1245" i="6"/>
  <c r="AK1245" i="6"/>
  <c r="AJ1249" i="6"/>
  <c r="AI1249" i="6"/>
  <c r="AK1249" i="6"/>
  <c r="AJ1253" i="6"/>
  <c r="AI1253" i="6"/>
  <c r="AK1253" i="6"/>
  <c r="AJ1257" i="6"/>
  <c r="AI1257" i="6"/>
  <c r="AK1257" i="6"/>
  <c r="AJ1261" i="6"/>
  <c r="AI1261" i="6"/>
  <c r="AK1261" i="6"/>
  <c r="AJ1265" i="6"/>
  <c r="AI1265" i="6"/>
  <c r="AK1265" i="6"/>
  <c r="AJ1269" i="6"/>
  <c r="AI1269" i="6"/>
  <c r="AK1269" i="6"/>
  <c r="AJ1273" i="6"/>
  <c r="AI1273" i="6"/>
  <c r="AK1273" i="6"/>
  <c r="AJ1277" i="6"/>
  <c r="AI1277" i="6"/>
  <c r="AK1277" i="6"/>
  <c r="AJ1281" i="6"/>
  <c r="AI1281" i="6"/>
  <c r="AK1281" i="6"/>
  <c r="AJ1285" i="6"/>
  <c r="AI1285" i="6"/>
  <c r="AK1285" i="6"/>
  <c r="AJ1289" i="6"/>
  <c r="AI1289" i="6"/>
  <c r="AK1289" i="6"/>
  <c r="AJ1293" i="6"/>
  <c r="AI1293" i="6"/>
  <c r="AK1293" i="6"/>
  <c r="AJ1297" i="6"/>
  <c r="AI1297" i="6"/>
  <c r="AK1297" i="6"/>
  <c r="AJ1301" i="6"/>
  <c r="AI1301" i="6"/>
  <c r="AK1301" i="6"/>
  <c r="AJ1305" i="6"/>
  <c r="AI1305" i="6"/>
  <c r="AK1305" i="6"/>
  <c r="AJ1309" i="6"/>
  <c r="AI1309" i="6"/>
  <c r="AK1309" i="6"/>
  <c r="AJ1313" i="6"/>
  <c r="AI1313" i="6"/>
  <c r="AK1313" i="6"/>
  <c r="AJ1317" i="6"/>
  <c r="AI1317" i="6"/>
  <c r="AK1317" i="6"/>
  <c r="AJ1321" i="6"/>
  <c r="AI1321" i="6"/>
  <c r="AK1321" i="6"/>
  <c r="AJ1325" i="6"/>
  <c r="AI1325" i="6"/>
  <c r="AK1325" i="6"/>
  <c r="AJ1329" i="6"/>
  <c r="AI1329" i="6"/>
  <c r="AK1329" i="6"/>
  <c r="AJ1333" i="6"/>
  <c r="AI1333" i="6"/>
  <c r="AK1333" i="6"/>
  <c r="AJ1337" i="6"/>
  <c r="AI1337" i="6"/>
  <c r="AK1337" i="6"/>
  <c r="AJ1341" i="6"/>
  <c r="AI1341" i="6"/>
  <c r="AK1341" i="6"/>
  <c r="AJ1345" i="6"/>
  <c r="AI1345" i="6"/>
  <c r="AK1345" i="6"/>
  <c r="AJ1349" i="6"/>
  <c r="AI1349" i="6"/>
  <c r="AK1349" i="6"/>
  <c r="AJ1353" i="6"/>
  <c r="AI1353" i="6"/>
  <c r="AK1353" i="6"/>
  <c r="AJ1357" i="6"/>
  <c r="AI1357" i="6"/>
  <c r="AK1357" i="6"/>
  <c r="AJ1361" i="6"/>
  <c r="AI1361" i="6"/>
  <c r="AK1361" i="6"/>
  <c r="AJ1365" i="6"/>
  <c r="AI1365" i="6"/>
  <c r="AK1365" i="6"/>
  <c r="AJ1369" i="6"/>
  <c r="AI1369" i="6"/>
  <c r="AK1369" i="6"/>
  <c r="AJ1373" i="6"/>
  <c r="AI1373" i="6"/>
  <c r="AK1373" i="6"/>
  <c r="AJ1377" i="6"/>
  <c r="AI1377" i="6"/>
  <c r="AK1377" i="6"/>
  <c r="AJ1381" i="6"/>
  <c r="AI1381" i="6"/>
  <c r="AK1381" i="6"/>
  <c r="AJ1385" i="6"/>
  <c r="AI1385" i="6"/>
  <c r="AK1385" i="6"/>
  <c r="AJ1389" i="6"/>
  <c r="AI1389" i="6"/>
  <c r="AK1389" i="6"/>
  <c r="AJ1393" i="6"/>
  <c r="AI1393" i="6"/>
  <c r="AK1393" i="6"/>
  <c r="AJ1397" i="6"/>
  <c r="AI1397" i="6"/>
  <c r="AK1397" i="6"/>
  <c r="AJ1401" i="6"/>
  <c r="AI1401" i="6"/>
  <c r="AK1401" i="6"/>
  <c r="AJ1405" i="6"/>
  <c r="AI1405" i="6"/>
  <c r="AK1405" i="6"/>
  <c r="AJ1409" i="6"/>
  <c r="AI1409" i="6"/>
  <c r="AK1409" i="6"/>
  <c r="AJ1413" i="6"/>
  <c r="AI1413" i="6"/>
  <c r="AK1413" i="6"/>
  <c r="AJ1417" i="6"/>
  <c r="AI1417" i="6"/>
  <c r="AK1417" i="6"/>
  <c r="AJ1421" i="6"/>
  <c r="AI1421" i="6"/>
  <c r="AK1421" i="6"/>
  <c r="AJ1425" i="6"/>
  <c r="AI1425" i="6"/>
  <c r="AK1425" i="6"/>
  <c r="AJ1429" i="6"/>
  <c r="AI1429" i="6"/>
  <c r="AK1429" i="6"/>
  <c r="AJ1433" i="6"/>
  <c r="AI1433" i="6"/>
  <c r="AK1433" i="6"/>
  <c r="AJ1437" i="6"/>
  <c r="AI1437" i="6"/>
  <c r="AK1437" i="6"/>
  <c r="AJ1441" i="6"/>
  <c r="AI1441" i="6"/>
  <c r="AK1441" i="6"/>
  <c r="AJ1445" i="6"/>
  <c r="AI1445" i="6"/>
  <c r="AK1445" i="6"/>
  <c r="AJ1449" i="6"/>
  <c r="AI1449" i="6"/>
  <c r="AK1449" i="6"/>
  <c r="AJ1457" i="6"/>
  <c r="AI1457" i="6"/>
  <c r="AK1457" i="6"/>
  <c r="AJ1461" i="6"/>
  <c r="AI1461" i="6"/>
  <c r="AK1461" i="6"/>
  <c r="AJ1465" i="6"/>
  <c r="AI1465" i="6"/>
  <c r="AK1465" i="6"/>
  <c r="AJ1473" i="6"/>
  <c r="AI1473" i="6"/>
  <c r="AK1473" i="6"/>
  <c r="AJ1477" i="6"/>
  <c r="AI1477" i="6"/>
  <c r="AK1477" i="6"/>
  <c r="AJ1481" i="6"/>
  <c r="AI1481" i="6"/>
  <c r="AK1481" i="6"/>
  <c r="AJ1489" i="6"/>
  <c r="AI1489" i="6"/>
  <c r="AK1489" i="6"/>
  <c r="AJ1493" i="6"/>
  <c r="AI1493" i="6"/>
  <c r="AK1493" i="6"/>
  <c r="AJ1497" i="6"/>
  <c r="AI1497" i="6"/>
  <c r="AK1497" i="6"/>
  <c r="AJ1505" i="6"/>
  <c r="AI1505" i="6"/>
  <c r="AK1505" i="6"/>
  <c r="AJ1509" i="6"/>
  <c r="AI1509" i="6"/>
  <c r="AK1509" i="6"/>
  <c r="AJ1513" i="6"/>
  <c r="AI1513" i="6"/>
  <c r="AK1513" i="6"/>
  <c r="AJ1517" i="6"/>
  <c r="AI1517" i="6"/>
  <c r="AK1517" i="6"/>
  <c r="AJ1521" i="6"/>
  <c r="AI1521" i="6"/>
  <c r="AK1521" i="6"/>
  <c r="AJ1525" i="6"/>
  <c r="AI1525" i="6"/>
  <c r="AK1525" i="6"/>
  <c r="AJ1529" i="6"/>
  <c r="AI1529" i="6"/>
  <c r="AK1529" i="6"/>
  <c r="AJ1533" i="6"/>
  <c r="AI1533" i="6"/>
  <c r="AK1533" i="6"/>
  <c r="AJ1537" i="6"/>
  <c r="AI1537" i="6"/>
  <c r="AK1537" i="6"/>
  <c r="AJ1541" i="6"/>
  <c r="AI1541" i="6"/>
  <c r="AK1541" i="6"/>
  <c r="AJ1545" i="6"/>
  <c r="AI1545" i="6"/>
  <c r="AK1545" i="6"/>
  <c r="AJ1549" i="6"/>
  <c r="AI1549" i="6"/>
  <c r="AK1549" i="6"/>
  <c r="AJ1553" i="6"/>
  <c r="AI1553" i="6"/>
  <c r="AK1553" i="6"/>
  <c r="AJ1557" i="6"/>
  <c r="AI1557" i="6"/>
  <c r="AK1557" i="6"/>
  <c r="AJ1561" i="6"/>
  <c r="AI1561" i="6"/>
  <c r="AK1561" i="6"/>
  <c r="AJ1565" i="6"/>
  <c r="AI1565" i="6"/>
  <c r="AK1565" i="6"/>
  <c r="AJ1569" i="6"/>
  <c r="AI1569" i="6"/>
  <c r="AK1569" i="6"/>
  <c r="AJ1573" i="6"/>
  <c r="AI1573" i="6"/>
  <c r="AK1573" i="6"/>
  <c r="AJ1577" i="6"/>
  <c r="AI1577" i="6"/>
  <c r="AK1577" i="6"/>
  <c r="AJ1581" i="6"/>
  <c r="AI1581" i="6"/>
  <c r="AK1581" i="6"/>
  <c r="AJ1104" i="6"/>
  <c r="AI1104" i="6"/>
  <c r="AK1104" i="6"/>
  <c r="AJ1120" i="6"/>
  <c r="AI1120" i="6"/>
  <c r="AK1120" i="6"/>
  <c r="AJ1136" i="6"/>
  <c r="AI1136" i="6"/>
  <c r="AK1136" i="6"/>
  <c r="AJ1152" i="6"/>
  <c r="AI1152" i="6"/>
  <c r="AK1152" i="6"/>
  <c r="AJ1098" i="6"/>
  <c r="AI1098" i="6"/>
  <c r="AK1098" i="6"/>
  <c r="AJ1114" i="6"/>
  <c r="AI1114" i="6"/>
  <c r="AK1114" i="6"/>
  <c r="AJ1130" i="6"/>
  <c r="AI1130" i="6"/>
  <c r="AK1130" i="6"/>
  <c r="AJ1146" i="6"/>
  <c r="AI1146" i="6"/>
  <c r="AK1146" i="6"/>
  <c r="AI1161" i="6"/>
  <c r="AJ1161" i="6"/>
  <c r="AK1161" i="6"/>
  <c r="AI1165" i="6"/>
  <c r="AJ1165" i="6"/>
  <c r="AK1165" i="6"/>
  <c r="AI1169" i="6"/>
  <c r="AJ1169" i="6"/>
  <c r="AK1169" i="6"/>
  <c r="AI1173" i="6"/>
  <c r="AJ1173" i="6"/>
  <c r="AK1173" i="6"/>
  <c r="AI1181" i="6"/>
  <c r="AJ1181" i="6"/>
  <c r="AK1181" i="6"/>
  <c r="AI1185" i="6"/>
  <c r="AJ1185" i="6"/>
  <c r="AK1185" i="6"/>
  <c r="AI1189" i="6"/>
  <c r="AJ1189" i="6"/>
  <c r="AK1189" i="6"/>
  <c r="AI1193" i="6"/>
  <c r="AJ1193" i="6"/>
  <c r="AK1193" i="6"/>
  <c r="AI1197" i="6"/>
  <c r="AJ1197" i="6"/>
  <c r="AK1197" i="6"/>
  <c r="AI1201" i="6"/>
  <c r="AJ1201" i="6"/>
  <c r="AK1201" i="6"/>
  <c r="AI1205" i="6"/>
  <c r="AJ1205" i="6"/>
  <c r="AK1205" i="6"/>
  <c r="AI1209" i="6"/>
  <c r="AJ1209" i="6"/>
  <c r="AK1209" i="6"/>
  <c r="AI1213" i="6"/>
  <c r="AJ1213" i="6"/>
  <c r="AK1213" i="6"/>
  <c r="AI1217" i="6"/>
  <c r="AJ1217" i="6"/>
  <c r="AK1217" i="6"/>
  <c r="AI1221" i="6"/>
  <c r="AJ1221" i="6"/>
  <c r="AK1221" i="6"/>
  <c r="AI1225" i="6"/>
  <c r="AJ1225" i="6"/>
  <c r="AK1225" i="6"/>
  <c r="AI1229" i="6"/>
  <c r="AJ1229" i="6"/>
  <c r="AK1229" i="6"/>
  <c r="AI1233" i="6"/>
  <c r="AJ1233" i="6"/>
  <c r="AK1233" i="6"/>
  <c r="AI1237" i="6"/>
  <c r="AJ1237" i="6"/>
  <c r="AK1237" i="6"/>
  <c r="AJ1103" i="6"/>
  <c r="AI1103" i="6"/>
  <c r="AK1103" i="6"/>
  <c r="AJ1119" i="6"/>
  <c r="AI1119" i="6"/>
  <c r="AK1119" i="6"/>
  <c r="AJ1135" i="6"/>
  <c r="AI1135" i="6"/>
  <c r="AK1135" i="6"/>
  <c r="AJ1151" i="6"/>
  <c r="AI1151" i="6"/>
  <c r="AK1151" i="6"/>
  <c r="AJ1591" i="6"/>
  <c r="AI1591" i="6"/>
  <c r="AK1591" i="6"/>
  <c r="AJ1603" i="6"/>
  <c r="AI1603" i="6"/>
  <c r="AK1603" i="6"/>
  <c r="AJ1623" i="6"/>
  <c r="AI1623" i="6"/>
  <c r="AK1623" i="6"/>
  <c r="AJ1598" i="6"/>
  <c r="AI1598" i="6"/>
  <c r="AK1598" i="6"/>
  <c r="AJ1614" i="6"/>
  <c r="AI1614" i="6"/>
  <c r="AK1614" i="6"/>
  <c r="AJ1630" i="6"/>
  <c r="AI1630" i="6"/>
  <c r="AK1630" i="6"/>
  <c r="AJ1696" i="6"/>
  <c r="AI1696" i="6"/>
  <c r="AK1696" i="6"/>
  <c r="AJ1700" i="6"/>
  <c r="AI1700" i="6"/>
  <c r="AK1700" i="6"/>
  <c r="AJ1704" i="6"/>
  <c r="AI1704" i="6"/>
  <c r="AK1704" i="6"/>
  <c r="AJ1708" i="6"/>
  <c r="AI1708" i="6"/>
  <c r="AK1708" i="6"/>
  <c r="AJ1712" i="6"/>
  <c r="AI1712" i="6"/>
  <c r="AK1712" i="6"/>
  <c r="AJ1716" i="6"/>
  <c r="AI1716" i="6"/>
  <c r="AK1716" i="6"/>
  <c r="AJ1720" i="6"/>
  <c r="AI1720" i="6"/>
  <c r="AK1720" i="6"/>
  <c r="AJ1724" i="6"/>
  <c r="AI1724" i="6"/>
  <c r="AK1724" i="6"/>
  <c r="AJ1728" i="6"/>
  <c r="AI1728" i="6"/>
  <c r="AK1728" i="6"/>
  <c r="AJ1732" i="6"/>
  <c r="AI1732" i="6"/>
  <c r="AK1732" i="6"/>
  <c r="AJ1736" i="6"/>
  <c r="AI1736" i="6"/>
  <c r="AK1736" i="6"/>
  <c r="AJ1740" i="6"/>
  <c r="AI1740" i="6"/>
  <c r="AK1740" i="6"/>
  <c r="AJ1744" i="6"/>
  <c r="AI1744" i="6"/>
  <c r="AK1744" i="6"/>
  <c r="AJ1748" i="6"/>
  <c r="AI1748" i="6"/>
  <c r="AK1748" i="6"/>
  <c r="AJ1752" i="6"/>
  <c r="AI1752" i="6"/>
  <c r="AK1752" i="6"/>
  <c r="AJ1756" i="6"/>
  <c r="AI1756" i="6"/>
  <c r="AK1756" i="6"/>
  <c r="AJ1760" i="6"/>
  <c r="AI1760" i="6"/>
  <c r="AK1760" i="6"/>
  <c r="AJ1764" i="6"/>
  <c r="AI1764" i="6"/>
  <c r="AK1764" i="6"/>
  <c r="AJ1768" i="6"/>
  <c r="AI1768" i="6"/>
  <c r="AK1768" i="6"/>
  <c r="AJ1772" i="6"/>
  <c r="AI1772" i="6"/>
  <c r="AK1772" i="6"/>
  <c r="AJ1776" i="6"/>
  <c r="AI1776" i="6"/>
  <c r="AK1776" i="6"/>
  <c r="AJ1780" i="6"/>
  <c r="AI1780" i="6"/>
  <c r="AK1780" i="6"/>
  <c r="AJ1784" i="6"/>
  <c r="AI1784" i="6"/>
  <c r="AK1784" i="6"/>
  <c r="AJ1788" i="6"/>
  <c r="AI1788" i="6"/>
  <c r="AK1788" i="6"/>
  <c r="AJ1792" i="6"/>
  <c r="AI1792" i="6"/>
  <c r="AK1792" i="6"/>
  <c r="AJ1796" i="6"/>
  <c r="AI1796" i="6"/>
  <c r="AK1796" i="6"/>
  <c r="AJ1800" i="6"/>
  <c r="AI1800" i="6"/>
  <c r="AK1800" i="6"/>
  <c r="AJ1804" i="6"/>
  <c r="AI1804" i="6"/>
  <c r="AK1804" i="6"/>
  <c r="AJ1808" i="6"/>
  <c r="AI1808" i="6"/>
  <c r="AK1808" i="6"/>
  <c r="AJ1812" i="6"/>
  <c r="AI1812" i="6"/>
  <c r="AK1812" i="6"/>
  <c r="AJ1816" i="6"/>
  <c r="AI1816" i="6"/>
  <c r="AK1816" i="6"/>
  <c r="AJ1820" i="6"/>
  <c r="AI1820" i="6"/>
  <c r="AK1820" i="6"/>
  <c r="AJ1824" i="6"/>
  <c r="AI1824" i="6"/>
  <c r="AK1824" i="6"/>
  <c r="AJ1828" i="6"/>
  <c r="AI1828" i="6"/>
  <c r="AK1828" i="6"/>
  <c r="AJ1832" i="6"/>
  <c r="AI1832" i="6"/>
  <c r="AK1832" i="6"/>
  <c r="AJ1836" i="6"/>
  <c r="AI1836" i="6"/>
  <c r="AK1836" i="6"/>
  <c r="AJ1840" i="6"/>
  <c r="AI1840" i="6"/>
  <c r="AK1840" i="6"/>
  <c r="AJ1844" i="6"/>
  <c r="AI1844" i="6"/>
  <c r="AK1844" i="6"/>
  <c r="AJ1848" i="6"/>
  <c r="AI1848" i="6"/>
  <c r="AK1848" i="6"/>
  <c r="AJ1852" i="6"/>
  <c r="AI1852" i="6"/>
  <c r="AK1852" i="6"/>
  <c r="AJ1856" i="6"/>
  <c r="AI1856" i="6"/>
  <c r="AK1856" i="6"/>
  <c r="AJ1860" i="6"/>
  <c r="AI1860" i="6"/>
  <c r="AK1860" i="6"/>
  <c r="AJ1864" i="6"/>
  <c r="AI1864" i="6"/>
  <c r="AK1864" i="6"/>
  <c r="AJ1868" i="6"/>
  <c r="AI1868" i="6"/>
  <c r="AK1868" i="6"/>
  <c r="AJ1872" i="6"/>
  <c r="AI1872" i="6"/>
  <c r="AK1872" i="6"/>
  <c r="AJ1876" i="6"/>
  <c r="AI1876" i="6"/>
  <c r="AK1876" i="6"/>
  <c r="AJ1880" i="6"/>
  <c r="AI1880" i="6"/>
  <c r="AK1880" i="6"/>
  <c r="AJ1884" i="6"/>
  <c r="AI1884" i="6"/>
  <c r="AK1884" i="6"/>
  <c r="AJ1888" i="6"/>
  <c r="AI1888" i="6"/>
  <c r="AK1888" i="6"/>
  <c r="AJ1892" i="6"/>
  <c r="AI1892" i="6"/>
  <c r="AK1892" i="6"/>
  <c r="AJ1896" i="6"/>
  <c r="AI1896" i="6"/>
  <c r="AK1896" i="6"/>
  <c r="AJ1900" i="6"/>
  <c r="AI1900" i="6"/>
  <c r="AK1900" i="6"/>
  <c r="AJ1904" i="6"/>
  <c r="AI1904" i="6"/>
  <c r="AK1904" i="6"/>
  <c r="AJ1908" i="6"/>
  <c r="AI1908" i="6"/>
  <c r="AK1908" i="6"/>
  <c r="AJ1912" i="6"/>
  <c r="AI1912" i="6"/>
  <c r="AK1912" i="6"/>
  <c r="AJ1916" i="6"/>
  <c r="AI1916" i="6"/>
  <c r="AK1916" i="6"/>
  <c r="AJ1920" i="6"/>
  <c r="AI1920" i="6"/>
  <c r="AK1920" i="6"/>
  <c r="AJ1924" i="6"/>
  <c r="AI1924" i="6"/>
  <c r="AK1924" i="6"/>
  <c r="AJ1928" i="6"/>
  <c r="AI1928" i="6"/>
  <c r="AK1928" i="6"/>
  <c r="AJ1932" i="6"/>
  <c r="AI1932" i="6"/>
  <c r="AK1932" i="6"/>
  <c r="AJ1936" i="6"/>
  <c r="AI1936" i="6"/>
  <c r="AK1936" i="6"/>
  <c r="AJ1940" i="6"/>
  <c r="AI1940" i="6"/>
  <c r="AK1940" i="6"/>
  <c r="AJ1944" i="6"/>
  <c r="AI1944" i="6"/>
  <c r="AK1944" i="6"/>
  <c r="AJ1948" i="6"/>
  <c r="AI1948" i="6"/>
  <c r="AK1948" i="6"/>
  <c r="BB12" i="6"/>
  <c r="BA12" i="6"/>
  <c r="BB17" i="6"/>
  <c r="BA17" i="6"/>
  <c r="BB27" i="6"/>
  <c r="BA27" i="6"/>
  <c r="BB35" i="6"/>
  <c r="BA35" i="6"/>
  <c r="BB43" i="6"/>
  <c r="BA43" i="6"/>
  <c r="BB51" i="6"/>
  <c r="BA51" i="6"/>
  <c r="BB59" i="6"/>
  <c r="BA59" i="6"/>
  <c r="BB71" i="6"/>
  <c r="BA71" i="6"/>
  <c r="BB76" i="6"/>
  <c r="BA76" i="6"/>
  <c r="AJ1597" i="6"/>
  <c r="AI1597" i="6"/>
  <c r="AK1597" i="6"/>
  <c r="AJ1613" i="6"/>
  <c r="AI1613" i="6"/>
  <c r="AK1613" i="6"/>
  <c r="AJ1629" i="6"/>
  <c r="AI1629" i="6"/>
  <c r="AK1629" i="6"/>
  <c r="AJ1637" i="6"/>
  <c r="AI1637" i="6"/>
  <c r="AK1637" i="6"/>
  <c r="AJ1641" i="6"/>
  <c r="AI1641" i="6"/>
  <c r="AK1641" i="6"/>
  <c r="AJ1645" i="6"/>
  <c r="AI1645" i="6"/>
  <c r="AK1645" i="6"/>
  <c r="AJ1649" i="6"/>
  <c r="AI1649" i="6"/>
  <c r="AK1649" i="6"/>
  <c r="AJ1653" i="6"/>
  <c r="AI1653" i="6"/>
  <c r="AK1653" i="6"/>
  <c r="AJ1657" i="6"/>
  <c r="AI1657" i="6"/>
  <c r="AK1657" i="6"/>
  <c r="AJ1661" i="6"/>
  <c r="AI1661" i="6"/>
  <c r="AK1661" i="6"/>
  <c r="AJ1665" i="6"/>
  <c r="AI1665" i="6"/>
  <c r="AK1665" i="6"/>
  <c r="AJ1669" i="6"/>
  <c r="AI1669" i="6"/>
  <c r="AK1669" i="6"/>
  <c r="AJ1673" i="6"/>
  <c r="AI1673" i="6"/>
  <c r="AK1673" i="6"/>
  <c r="AJ1677" i="6"/>
  <c r="AI1677" i="6"/>
  <c r="AK1677" i="6"/>
  <c r="AJ1681" i="6"/>
  <c r="AI1681" i="6"/>
  <c r="AK1681" i="6"/>
  <c r="AJ1685" i="6"/>
  <c r="AI1685" i="6"/>
  <c r="AK1685" i="6"/>
  <c r="AJ1689" i="6"/>
  <c r="AI1689" i="6"/>
  <c r="AK1689" i="6"/>
  <c r="AJ1693" i="6"/>
  <c r="AI1693" i="6"/>
  <c r="AK1693" i="6"/>
  <c r="AJ1588" i="6"/>
  <c r="AI1588" i="6"/>
  <c r="AK1588" i="6"/>
  <c r="AJ1604" i="6"/>
  <c r="AI1604" i="6"/>
  <c r="AK1604" i="6"/>
  <c r="AJ1620" i="6"/>
  <c r="AI1620" i="6"/>
  <c r="AK1620" i="6"/>
  <c r="AF273" i="7"/>
  <c r="J273" i="7"/>
  <c r="AC273" i="7"/>
  <c r="AT281" i="7"/>
  <c r="AS281" i="7"/>
  <c r="AR281" i="7"/>
  <c r="AQ281" i="7"/>
  <c r="AP281" i="7"/>
  <c r="AO281" i="7"/>
  <c r="AN281" i="7"/>
  <c r="AM281" i="7"/>
  <c r="AL281" i="7"/>
  <c r="AT273" i="7"/>
  <c r="AS273" i="7"/>
  <c r="AR273" i="7"/>
  <c r="AQ273" i="7"/>
  <c r="AP273" i="7"/>
  <c r="AO273" i="7"/>
  <c r="AN273" i="7"/>
  <c r="AM273" i="7"/>
  <c r="AL273" i="7"/>
  <c r="AT279" i="7"/>
  <c r="AS279" i="7"/>
  <c r="AR279" i="7"/>
  <c r="AQ279" i="7"/>
  <c r="AP279" i="7"/>
  <c r="AO279" i="7"/>
  <c r="AN279" i="7"/>
  <c r="AM279" i="7"/>
  <c r="AL279" i="7"/>
  <c r="AF268" i="7"/>
  <c r="J268" i="7"/>
  <c r="AC268" i="7"/>
  <c r="BK10" i="7"/>
  <c r="BJ10" i="7"/>
  <c r="BI10" i="7"/>
  <c r="BH10" i="7"/>
  <c r="BG10" i="7"/>
  <c r="BF10" i="7"/>
  <c r="BE10" i="7"/>
  <c r="BD10" i="7"/>
  <c r="BC10" i="7"/>
  <c r="BA10" i="7"/>
  <c r="AT63" i="7"/>
  <c r="AS63" i="7"/>
  <c r="AR63" i="7"/>
  <c r="AQ63" i="7"/>
  <c r="AP63" i="7"/>
  <c r="AO63" i="7"/>
  <c r="AN63" i="7"/>
  <c r="AM63" i="7"/>
  <c r="AL63" i="7"/>
  <c r="AT59" i="7"/>
  <c r="AR59" i="7"/>
  <c r="AQ59" i="7"/>
  <c r="AP59" i="7"/>
  <c r="AO59" i="7"/>
  <c r="AN59" i="7"/>
  <c r="AM59" i="7"/>
  <c r="AL59" i="7"/>
  <c r="AS59" i="7"/>
  <c r="AT55" i="7"/>
  <c r="AS55" i="7"/>
  <c r="AR55" i="7"/>
  <c r="AQ55" i="7"/>
  <c r="AP55" i="7"/>
  <c r="AO55" i="7"/>
  <c r="AN55" i="7"/>
  <c r="AM55" i="7"/>
  <c r="AL55" i="7"/>
  <c r="AT51" i="7"/>
  <c r="AS51" i="7"/>
  <c r="AR51" i="7"/>
  <c r="AQ51" i="7"/>
  <c r="AP51" i="7"/>
  <c r="AO51" i="7"/>
  <c r="AN51" i="7"/>
  <c r="AM51" i="7"/>
  <c r="AL51" i="7"/>
  <c r="AT47" i="7"/>
  <c r="AS47" i="7"/>
  <c r="AR47" i="7"/>
  <c r="AQ47" i="7"/>
  <c r="AP47" i="7"/>
  <c r="AO47" i="7"/>
  <c r="AN47" i="7"/>
  <c r="AM47" i="7"/>
  <c r="AL47" i="7"/>
  <c r="AT43" i="7"/>
  <c r="AR43" i="7"/>
  <c r="AQ43" i="7"/>
  <c r="AP43" i="7"/>
  <c r="AO43" i="7"/>
  <c r="AN43" i="7"/>
  <c r="AM43" i="7"/>
  <c r="AL43" i="7"/>
  <c r="AS43" i="7"/>
  <c r="AT39" i="7"/>
  <c r="AS39" i="7"/>
  <c r="AR39" i="7"/>
  <c r="AQ39" i="7"/>
  <c r="AP39" i="7"/>
  <c r="AO39" i="7"/>
  <c r="AN39" i="7"/>
  <c r="AM39" i="7"/>
  <c r="AL39" i="7"/>
  <c r="AT35" i="7"/>
  <c r="AS35" i="7"/>
  <c r="AR35" i="7"/>
  <c r="AQ35" i="7"/>
  <c r="AP35" i="7"/>
  <c r="AO35" i="7"/>
  <c r="AN35" i="7"/>
  <c r="AM35" i="7"/>
  <c r="AL35" i="7"/>
  <c r="AT31" i="7"/>
  <c r="AS31" i="7"/>
  <c r="AR31" i="7"/>
  <c r="AQ31" i="7"/>
  <c r="AP31" i="7"/>
  <c r="AO31" i="7"/>
  <c r="AN31" i="7"/>
  <c r="AM31" i="7"/>
  <c r="AL31" i="7"/>
  <c r="AT27" i="7"/>
  <c r="AR27" i="7"/>
  <c r="AQ27" i="7"/>
  <c r="AP27" i="7"/>
  <c r="AO27" i="7"/>
  <c r="AN27" i="7"/>
  <c r="AM27" i="7"/>
  <c r="AL27" i="7"/>
  <c r="AS27" i="7"/>
  <c r="AT23" i="7"/>
  <c r="AS23" i="7"/>
  <c r="AR23" i="7"/>
  <c r="AQ23" i="7"/>
  <c r="AP23" i="7"/>
  <c r="AO23" i="7"/>
  <c r="AN23" i="7"/>
  <c r="AM23" i="7"/>
  <c r="AL23" i="7"/>
  <c r="BK4" i="7"/>
  <c r="BJ4" i="7"/>
  <c r="BI4" i="7"/>
  <c r="BH4" i="7"/>
  <c r="BG4" i="7"/>
  <c r="BF4" i="7"/>
  <c r="BE4" i="7"/>
  <c r="BD4" i="7"/>
  <c r="BC4" i="7"/>
  <c r="AI207" i="6"/>
  <c r="AJ207" i="6"/>
  <c r="AK207" i="6"/>
  <c r="AI213" i="6"/>
  <c r="AJ213" i="6"/>
  <c r="AK213" i="6"/>
  <c r="AI218" i="6"/>
  <c r="AJ218" i="6"/>
  <c r="AK218" i="6"/>
  <c r="AI223" i="6"/>
  <c r="AJ223" i="6"/>
  <c r="AK223" i="6"/>
  <c r="AI233" i="6"/>
  <c r="AJ233" i="6"/>
  <c r="AK233" i="6"/>
  <c r="AI237" i="6"/>
  <c r="AJ237" i="6"/>
  <c r="AK237" i="6"/>
  <c r="AI241" i="6"/>
  <c r="AJ241" i="6"/>
  <c r="AK241" i="6"/>
  <c r="AI245" i="6"/>
  <c r="AJ245" i="6"/>
  <c r="AK245" i="6"/>
  <c r="AI249" i="6"/>
  <c r="AJ249" i="6"/>
  <c r="AK249" i="6"/>
  <c r="AI253" i="6"/>
  <c r="AJ253" i="6"/>
  <c r="AK253" i="6"/>
  <c r="AI257" i="6"/>
  <c r="AJ257" i="6"/>
  <c r="AK257" i="6"/>
  <c r="AI261" i="6"/>
  <c r="AJ261" i="6"/>
  <c r="AK261" i="6"/>
  <c r="AI265" i="6"/>
  <c r="AJ265" i="6"/>
  <c r="AK265" i="6"/>
  <c r="AI269" i="6"/>
  <c r="AJ269" i="6"/>
  <c r="AK269" i="6"/>
  <c r="AI273" i="6"/>
  <c r="AJ273" i="6"/>
  <c r="AK273" i="6"/>
  <c r="AI277" i="6"/>
  <c r="AJ277" i="6"/>
  <c r="AK277" i="6"/>
  <c r="AI281" i="6"/>
  <c r="AJ281" i="6"/>
  <c r="AK281" i="6"/>
  <c r="AI285" i="6"/>
  <c r="AJ285" i="6"/>
  <c r="AK285" i="6"/>
  <c r="AI289" i="6"/>
  <c r="AJ289" i="6"/>
  <c r="AK289" i="6"/>
  <c r="AI293" i="6"/>
  <c r="AJ293" i="6"/>
  <c r="AK293" i="6"/>
  <c r="AI297" i="6"/>
  <c r="AJ297" i="6"/>
  <c r="AK297" i="6"/>
  <c r="AI301" i="6"/>
  <c r="AJ301" i="6"/>
  <c r="AK301" i="6"/>
  <c r="AI305" i="6"/>
  <c r="AJ305" i="6"/>
  <c r="AK305" i="6"/>
  <c r="AF22" i="6"/>
  <c r="I22" i="6"/>
  <c r="AC22" i="6"/>
  <c r="AF38" i="6"/>
  <c r="K38" i="6"/>
  <c r="AC38" i="6"/>
  <c r="AF54" i="6"/>
  <c r="K54" i="6"/>
  <c r="AC54" i="6"/>
  <c r="AF70" i="6"/>
  <c r="K70" i="6"/>
  <c r="AC70" i="6"/>
  <c r="AT90" i="6"/>
  <c r="AS90" i="6"/>
  <c r="AR90" i="6"/>
  <c r="AQ90" i="6"/>
  <c r="AP90" i="6"/>
  <c r="AO90" i="6"/>
  <c r="AN90" i="6"/>
  <c r="AM90" i="6"/>
  <c r="AL90" i="6"/>
  <c r="AT100" i="6"/>
  <c r="AS100" i="6"/>
  <c r="AR100" i="6"/>
  <c r="AQ100" i="6"/>
  <c r="AP100" i="6"/>
  <c r="AO100" i="6"/>
  <c r="AN100" i="6"/>
  <c r="AM100" i="6"/>
  <c r="AL100" i="6"/>
  <c r="AT110" i="6"/>
  <c r="AS110" i="6"/>
  <c r="AR110" i="6"/>
  <c r="AQ110" i="6"/>
  <c r="AP110" i="6"/>
  <c r="AO110" i="6"/>
  <c r="AN110" i="6"/>
  <c r="AM110" i="6"/>
  <c r="AL110" i="6"/>
  <c r="AT121" i="6"/>
  <c r="AS121" i="6"/>
  <c r="AR121" i="6"/>
  <c r="AQ121" i="6"/>
  <c r="AP121" i="6"/>
  <c r="AO121" i="6"/>
  <c r="AN121" i="6"/>
  <c r="AM121" i="6"/>
  <c r="AL121" i="6"/>
  <c r="AT132" i="6"/>
  <c r="AS132" i="6"/>
  <c r="AR132" i="6"/>
  <c r="AQ132" i="6"/>
  <c r="AP132" i="6"/>
  <c r="AO132" i="6"/>
  <c r="AN132" i="6"/>
  <c r="AM132" i="6"/>
  <c r="AL132" i="6"/>
  <c r="AT142" i="6"/>
  <c r="AS142" i="6"/>
  <c r="AR142" i="6"/>
  <c r="AQ142" i="6"/>
  <c r="AP142" i="6"/>
  <c r="AO142" i="6"/>
  <c r="AN142" i="6"/>
  <c r="AM142" i="6"/>
  <c r="AL142" i="6"/>
  <c r="AO153" i="6"/>
  <c r="AN153" i="6"/>
  <c r="AM153" i="6"/>
  <c r="AL153" i="6"/>
  <c r="AT153" i="6"/>
  <c r="AS153" i="6"/>
  <c r="AR153" i="6"/>
  <c r="AQ153" i="6"/>
  <c r="AP153" i="6"/>
  <c r="AT164" i="6"/>
  <c r="AS164" i="6"/>
  <c r="AR164" i="6"/>
  <c r="AQ164" i="6"/>
  <c r="AP164" i="6"/>
  <c r="AO164" i="6"/>
  <c r="AN164" i="6"/>
  <c r="AM164" i="6"/>
  <c r="AL164" i="6"/>
  <c r="AT174" i="6"/>
  <c r="AS174" i="6"/>
  <c r="AR174" i="6"/>
  <c r="AQ174" i="6"/>
  <c r="AP174" i="6"/>
  <c r="AO174" i="6"/>
  <c r="AN174" i="6"/>
  <c r="AM174" i="6"/>
  <c r="AL174" i="6"/>
  <c r="AT185" i="6"/>
  <c r="AS185" i="6"/>
  <c r="AR185" i="6"/>
  <c r="AQ185" i="6"/>
  <c r="AP185" i="6"/>
  <c r="AO185" i="6"/>
  <c r="AN185" i="6"/>
  <c r="AM185" i="6"/>
  <c r="AL185" i="6"/>
  <c r="AT196" i="6"/>
  <c r="AS196" i="6"/>
  <c r="AR196" i="6"/>
  <c r="AQ196" i="6"/>
  <c r="AP196" i="6"/>
  <c r="AO196" i="6"/>
  <c r="AN196" i="6"/>
  <c r="AM196" i="6"/>
  <c r="AL196" i="6"/>
  <c r="AT206" i="6"/>
  <c r="AS206" i="6"/>
  <c r="AR206" i="6"/>
  <c r="AQ206" i="6"/>
  <c r="AP206" i="6"/>
  <c r="AO206" i="6"/>
  <c r="AN206" i="6"/>
  <c r="AM206" i="6"/>
  <c r="AL206" i="6"/>
  <c r="AT222" i="6"/>
  <c r="AS222" i="6"/>
  <c r="AR222" i="6"/>
  <c r="AQ222" i="6"/>
  <c r="AP222" i="6"/>
  <c r="AO222" i="6"/>
  <c r="AN222" i="6"/>
  <c r="AM222" i="6"/>
  <c r="AL222" i="6"/>
  <c r="BK4" i="6"/>
  <c r="BJ4" i="6"/>
  <c r="BI4" i="6"/>
  <c r="BH4" i="6"/>
  <c r="BG4" i="6"/>
  <c r="BF4" i="6"/>
  <c r="BE4" i="6"/>
  <c r="BD4" i="6"/>
  <c r="BC4" i="6"/>
  <c r="AT86" i="6"/>
  <c r="AS86" i="6"/>
  <c r="AR86" i="6"/>
  <c r="AQ86" i="6"/>
  <c r="AP86" i="6"/>
  <c r="AO86" i="6"/>
  <c r="AN86" i="6"/>
  <c r="AM86" i="6"/>
  <c r="AL86" i="6"/>
  <c r="AT82" i="6"/>
  <c r="AS82" i="6"/>
  <c r="AR82" i="6"/>
  <c r="AQ82" i="6"/>
  <c r="AP82" i="6"/>
  <c r="AO82" i="6"/>
  <c r="AN82" i="6"/>
  <c r="AM82" i="6"/>
  <c r="AL82" i="6"/>
  <c r="AT78" i="6"/>
  <c r="AS78" i="6"/>
  <c r="AR78" i="6"/>
  <c r="AQ78" i="6"/>
  <c r="AP78" i="6"/>
  <c r="AO78" i="6"/>
  <c r="AN78" i="6"/>
  <c r="AM78" i="6"/>
  <c r="AL78" i="6"/>
  <c r="AT74" i="6"/>
  <c r="AS74" i="6"/>
  <c r="AR74" i="6"/>
  <c r="AQ74" i="6"/>
  <c r="AP74" i="6"/>
  <c r="AO74" i="6"/>
  <c r="AN74" i="6"/>
  <c r="AM74" i="6"/>
  <c r="AL74" i="6"/>
  <c r="AT70" i="6"/>
  <c r="AS70" i="6"/>
  <c r="AR70" i="6"/>
  <c r="AQ70" i="6"/>
  <c r="AP70" i="6"/>
  <c r="AO70" i="6"/>
  <c r="AN70" i="6"/>
  <c r="AM70" i="6"/>
  <c r="AL70" i="6"/>
  <c r="AT66" i="6"/>
  <c r="AS66" i="6"/>
  <c r="AR66" i="6"/>
  <c r="AQ66" i="6"/>
  <c r="AP66" i="6"/>
  <c r="AO66" i="6"/>
  <c r="AN66" i="6"/>
  <c r="AM66" i="6"/>
  <c r="AL66" i="6"/>
  <c r="AT62" i="6"/>
  <c r="AS62" i="6"/>
  <c r="AR62" i="6"/>
  <c r="AQ62" i="6"/>
  <c r="AP62" i="6"/>
  <c r="AO62" i="6"/>
  <c r="AN62" i="6"/>
  <c r="AM62" i="6"/>
  <c r="AL62" i="6"/>
  <c r="AT58" i="6"/>
  <c r="AS58" i="6"/>
  <c r="AR58" i="6"/>
  <c r="AQ58" i="6"/>
  <c r="AP58" i="6"/>
  <c r="AO58" i="6"/>
  <c r="AN58" i="6"/>
  <c r="AM58" i="6"/>
  <c r="AL58" i="6"/>
  <c r="AT54" i="6"/>
  <c r="AS54" i="6"/>
  <c r="AR54" i="6"/>
  <c r="AQ54" i="6"/>
  <c r="AP54" i="6"/>
  <c r="AO54" i="6"/>
  <c r="AN54" i="6"/>
  <c r="AM54" i="6"/>
  <c r="AL54" i="6"/>
  <c r="AP50" i="6"/>
  <c r="AO50" i="6"/>
  <c r="AN50" i="6"/>
  <c r="AM50" i="6"/>
  <c r="AL50" i="6"/>
  <c r="AT50" i="6"/>
  <c r="AS50" i="6"/>
  <c r="AR50" i="6"/>
  <c r="AQ50" i="6"/>
  <c r="AT46" i="6"/>
  <c r="AS46" i="6"/>
  <c r="AR46" i="6"/>
  <c r="AQ46" i="6"/>
  <c r="AP46" i="6"/>
  <c r="AO46" i="6"/>
  <c r="AN46" i="6"/>
  <c r="AM46" i="6"/>
  <c r="AL46" i="6"/>
  <c r="AT42" i="6"/>
  <c r="AS42" i="6"/>
  <c r="AR42" i="6"/>
  <c r="AQ42" i="6"/>
  <c r="AP42" i="6"/>
  <c r="AO42" i="6"/>
  <c r="AN42" i="6"/>
  <c r="AM42" i="6"/>
  <c r="AL42" i="6"/>
  <c r="AT38" i="6"/>
  <c r="AS38" i="6"/>
  <c r="AR38" i="6"/>
  <c r="AQ38" i="6"/>
  <c r="AP38" i="6"/>
  <c r="AO38" i="6"/>
  <c r="AN38" i="6"/>
  <c r="AM38" i="6"/>
  <c r="AL38" i="6"/>
  <c r="AR34" i="6"/>
  <c r="AQ34" i="6"/>
  <c r="AP34" i="6"/>
  <c r="AO34" i="6"/>
  <c r="AN34" i="6"/>
  <c r="AM34" i="6"/>
  <c r="AL34" i="6"/>
  <c r="AT34" i="6"/>
  <c r="AS34" i="6"/>
  <c r="AT30" i="6"/>
  <c r="AS30" i="6"/>
  <c r="AR30" i="6"/>
  <c r="AQ30" i="6"/>
  <c r="AP30" i="6"/>
  <c r="AO30" i="6"/>
  <c r="AN30" i="6"/>
  <c r="AM30" i="6"/>
  <c r="AL30" i="6"/>
  <c r="AT26" i="6"/>
  <c r="AS26" i="6"/>
  <c r="AR26" i="6"/>
  <c r="AQ26" i="6"/>
  <c r="AP26" i="6"/>
  <c r="AO26" i="6"/>
  <c r="AN26" i="6"/>
  <c r="AM26" i="6"/>
  <c r="AL26" i="6"/>
  <c r="AT22" i="6"/>
  <c r="AS22" i="6"/>
  <c r="AR22" i="6"/>
  <c r="AQ22" i="6"/>
  <c r="AP22" i="6"/>
  <c r="AO22" i="6"/>
  <c r="AN22" i="6"/>
  <c r="AM22" i="6"/>
  <c r="AL22" i="6"/>
  <c r="K37" i="6"/>
  <c r="AC37" i="6"/>
  <c r="AF37" i="6"/>
  <c r="K53" i="6"/>
  <c r="AC53" i="6"/>
  <c r="AF53" i="6"/>
  <c r="K69" i="6"/>
  <c r="AC69" i="6"/>
  <c r="AF69" i="6"/>
  <c r="AJ485" i="6"/>
  <c r="AI485" i="6"/>
  <c r="AK485" i="6"/>
  <c r="AJ493" i="6"/>
  <c r="AI493" i="6"/>
  <c r="AK493" i="6"/>
  <c r="AJ501" i="6"/>
  <c r="AI501" i="6"/>
  <c r="AK501" i="6"/>
  <c r="AJ509" i="6"/>
  <c r="AI509" i="6"/>
  <c r="AK509" i="6"/>
  <c r="AJ517" i="6"/>
  <c r="AI517" i="6"/>
  <c r="AK517" i="6"/>
  <c r="AF281" i="7"/>
  <c r="J281" i="7"/>
  <c r="AC281" i="7"/>
  <c r="AT282" i="7"/>
  <c r="AS282" i="7"/>
  <c r="AR282" i="7"/>
  <c r="AQ282" i="7"/>
  <c r="AP282" i="7"/>
  <c r="AO282" i="7"/>
  <c r="AN282" i="7"/>
  <c r="AM282" i="7"/>
  <c r="AL282" i="7"/>
  <c r="AT275" i="7"/>
  <c r="AS275" i="7"/>
  <c r="AR275" i="7"/>
  <c r="AQ275" i="7"/>
  <c r="AP275" i="7"/>
  <c r="AO275" i="7"/>
  <c r="AN275" i="7"/>
  <c r="AM275" i="7"/>
  <c r="AL275" i="7"/>
  <c r="AT269" i="7"/>
  <c r="AS269" i="7"/>
  <c r="AR269" i="7"/>
  <c r="AQ269" i="7"/>
  <c r="AP269" i="7"/>
  <c r="AO269" i="7"/>
  <c r="AN269" i="7"/>
  <c r="AM269" i="7"/>
  <c r="AL269" i="7"/>
  <c r="AT270" i="7"/>
  <c r="AS270" i="7"/>
  <c r="AR270" i="7"/>
  <c r="AQ270" i="7"/>
  <c r="AP270" i="7"/>
  <c r="AO270" i="7"/>
  <c r="AN270" i="7"/>
  <c r="AM270" i="7"/>
  <c r="AL270" i="7"/>
  <c r="AF274" i="7"/>
  <c r="J274" i="7"/>
  <c r="AC274" i="7"/>
  <c r="AF282" i="7"/>
  <c r="J282" i="7"/>
  <c r="AC282" i="7"/>
  <c r="BG2" i="7"/>
  <c r="BF2" i="7"/>
  <c r="BE2" i="7"/>
  <c r="BD2" i="7"/>
  <c r="BC2" i="7"/>
  <c r="BK2" i="7"/>
  <c r="BJ2" i="7"/>
  <c r="BI2" i="7"/>
  <c r="BH2" i="7"/>
  <c r="AT60" i="7"/>
  <c r="AS60" i="7"/>
  <c r="AR60" i="7"/>
  <c r="AQ60" i="7"/>
  <c r="AP60" i="7"/>
  <c r="AO60" i="7"/>
  <c r="AN60" i="7"/>
  <c r="AM60" i="7"/>
  <c r="AL60" i="7"/>
  <c r="AI60" i="7"/>
  <c r="AT56" i="7"/>
  <c r="AS56" i="7"/>
  <c r="AR56" i="7"/>
  <c r="AQ56" i="7"/>
  <c r="AP56" i="7"/>
  <c r="AO56" i="7"/>
  <c r="AN56" i="7"/>
  <c r="AM56" i="7"/>
  <c r="AL56" i="7"/>
  <c r="AT52" i="7"/>
  <c r="AS52" i="7"/>
  <c r="AR52" i="7"/>
  <c r="AQ52" i="7"/>
  <c r="AP52" i="7"/>
  <c r="AO52" i="7"/>
  <c r="AN52" i="7"/>
  <c r="AM52" i="7"/>
  <c r="AL52" i="7"/>
  <c r="AT48" i="7"/>
  <c r="AS48" i="7"/>
  <c r="AR48" i="7"/>
  <c r="AQ48" i="7"/>
  <c r="AP48" i="7"/>
  <c r="AO48" i="7"/>
  <c r="AN48" i="7"/>
  <c r="AM48" i="7"/>
  <c r="AL48" i="7"/>
  <c r="AT44" i="7"/>
  <c r="AS44" i="7"/>
  <c r="AR44" i="7"/>
  <c r="AQ44" i="7"/>
  <c r="AP44" i="7"/>
  <c r="AO44" i="7"/>
  <c r="AN44" i="7"/>
  <c r="AM44" i="7"/>
  <c r="AL44" i="7"/>
  <c r="AT40" i="7"/>
  <c r="AS40" i="7"/>
  <c r="AR40" i="7"/>
  <c r="AQ40" i="7"/>
  <c r="AP40" i="7"/>
  <c r="AO40" i="7"/>
  <c r="AN40" i="7"/>
  <c r="AM40" i="7"/>
  <c r="AL40" i="7"/>
  <c r="AT36" i="7"/>
  <c r="AR36" i="7"/>
  <c r="AQ36" i="7"/>
  <c r="AP36" i="7"/>
  <c r="AO36" i="7"/>
  <c r="AN36" i="7"/>
  <c r="AM36" i="7"/>
  <c r="AL36" i="7"/>
  <c r="AS36" i="7"/>
  <c r="AT32" i="7"/>
  <c r="AS32" i="7"/>
  <c r="AR32" i="7"/>
  <c r="AQ32" i="7"/>
  <c r="AP32" i="7"/>
  <c r="AO32" i="7"/>
  <c r="AN32" i="7"/>
  <c r="AM32" i="7"/>
  <c r="AL32" i="7"/>
  <c r="AT28" i="7"/>
  <c r="AS28" i="7"/>
  <c r="AR28" i="7"/>
  <c r="AQ28" i="7"/>
  <c r="AP28" i="7"/>
  <c r="AO28" i="7"/>
  <c r="AN28" i="7"/>
  <c r="AM28" i="7"/>
  <c r="AL28" i="7"/>
  <c r="AT24" i="7"/>
  <c r="AS24" i="7"/>
  <c r="AR24" i="7"/>
  <c r="AQ24" i="7"/>
  <c r="AP24" i="7"/>
  <c r="AO24" i="7"/>
  <c r="AN24" i="7"/>
  <c r="AM24" i="7"/>
  <c r="AL24" i="7"/>
  <c r="BK8" i="7"/>
  <c r="BJ8" i="7"/>
  <c r="BI8" i="7"/>
  <c r="BH8" i="7"/>
  <c r="BG8" i="7"/>
  <c r="BF8" i="7"/>
  <c r="BE8" i="7"/>
  <c r="BD8" i="7"/>
  <c r="BC8" i="7"/>
  <c r="BK3" i="6"/>
  <c r="BJ3" i="6"/>
  <c r="BI3" i="6"/>
  <c r="BH3" i="6"/>
  <c r="BG3" i="6"/>
  <c r="BF3" i="6"/>
  <c r="BE3" i="6"/>
  <c r="BD3" i="6"/>
  <c r="BC3" i="6"/>
  <c r="BB3" i="6"/>
  <c r="BK5" i="6"/>
  <c r="BJ5" i="6"/>
  <c r="BI5" i="6"/>
  <c r="BH5" i="6"/>
  <c r="BG5" i="6"/>
  <c r="BF5" i="6"/>
  <c r="BE5" i="6"/>
  <c r="BD5" i="6"/>
  <c r="BC5" i="6"/>
  <c r="I25" i="6"/>
  <c r="AC25" i="6"/>
  <c r="AF25" i="6"/>
  <c r="K41" i="6"/>
  <c r="AC41" i="6"/>
  <c r="AF41" i="6"/>
  <c r="K57" i="6"/>
  <c r="AC57" i="6"/>
  <c r="AF57" i="6"/>
  <c r="K73" i="6"/>
  <c r="AC73" i="6"/>
  <c r="AF73" i="6"/>
  <c r="K81" i="6"/>
  <c r="AC81" i="6"/>
  <c r="AF81" i="6"/>
  <c r="AI236" i="6"/>
  <c r="AJ236" i="6"/>
  <c r="AK236" i="6"/>
  <c r="AI244" i="6"/>
  <c r="AJ244" i="6"/>
  <c r="AK244" i="6"/>
  <c r="AI252" i="6"/>
  <c r="AJ252" i="6"/>
  <c r="AK252" i="6"/>
  <c r="AI260" i="6"/>
  <c r="AJ260" i="6"/>
  <c r="AK260" i="6"/>
  <c r="AI268" i="6"/>
  <c r="AJ268" i="6"/>
  <c r="AK268" i="6"/>
  <c r="AI300" i="6"/>
  <c r="AJ300" i="6"/>
  <c r="AK300" i="6"/>
  <c r="K29" i="6"/>
  <c r="AC29" i="6"/>
  <c r="AF29" i="6"/>
  <c r="K45" i="6"/>
  <c r="AC45" i="6"/>
  <c r="AF45" i="6"/>
  <c r="K61" i="6"/>
  <c r="AC61" i="6"/>
  <c r="AF61" i="6"/>
  <c r="K77" i="6"/>
  <c r="AC77" i="6"/>
  <c r="AF77" i="6"/>
  <c r="AT89" i="6"/>
  <c r="AS89" i="6"/>
  <c r="AR89" i="6"/>
  <c r="AQ89" i="6"/>
  <c r="AP89" i="6"/>
  <c r="AO89" i="6"/>
  <c r="AN89" i="6"/>
  <c r="AM89" i="6"/>
  <c r="AL89" i="6"/>
  <c r="AT97" i="6"/>
  <c r="AS97" i="6"/>
  <c r="AR97" i="6"/>
  <c r="AQ97" i="6"/>
  <c r="AP97" i="6"/>
  <c r="AO97" i="6"/>
  <c r="AN97" i="6"/>
  <c r="AM97" i="6"/>
  <c r="AL97" i="6"/>
  <c r="AT108" i="6"/>
  <c r="AS108" i="6"/>
  <c r="AR108" i="6"/>
  <c r="AQ108" i="6"/>
  <c r="AP108" i="6"/>
  <c r="AO108" i="6"/>
  <c r="AN108" i="6"/>
  <c r="AM108" i="6"/>
  <c r="AL108" i="6"/>
  <c r="AR118" i="6"/>
  <c r="AQ118" i="6"/>
  <c r="AP118" i="6"/>
  <c r="AO118" i="6"/>
  <c r="AN118" i="6"/>
  <c r="AM118" i="6"/>
  <c r="AL118" i="6"/>
  <c r="AT118" i="6"/>
  <c r="AS118" i="6"/>
  <c r="AT129" i="6"/>
  <c r="AS129" i="6"/>
  <c r="AR129" i="6"/>
  <c r="AQ129" i="6"/>
  <c r="AP129" i="6"/>
  <c r="AO129" i="6"/>
  <c r="AN129" i="6"/>
  <c r="AM129" i="6"/>
  <c r="AL129" i="6"/>
  <c r="AT140" i="6"/>
  <c r="AS140" i="6"/>
  <c r="AR140" i="6"/>
  <c r="AQ140" i="6"/>
  <c r="AP140" i="6"/>
  <c r="AO140" i="6"/>
  <c r="AN140" i="6"/>
  <c r="AM140" i="6"/>
  <c r="AL140" i="6"/>
  <c r="AT150" i="6"/>
  <c r="AS150" i="6"/>
  <c r="AR150" i="6"/>
  <c r="AQ150" i="6"/>
  <c r="AP150" i="6"/>
  <c r="AO150" i="6"/>
  <c r="AN150" i="6"/>
  <c r="AM150" i="6"/>
  <c r="AL150" i="6"/>
  <c r="AT161" i="6"/>
  <c r="AS161" i="6"/>
  <c r="AR161" i="6"/>
  <c r="AQ161" i="6"/>
  <c r="AP161" i="6"/>
  <c r="AO161" i="6"/>
  <c r="AN161" i="6"/>
  <c r="AM161" i="6"/>
  <c r="AL161" i="6"/>
  <c r="AT172" i="6"/>
  <c r="AS172" i="6"/>
  <c r="AR172" i="6"/>
  <c r="AQ172" i="6"/>
  <c r="AP172" i="6"/>
  <c r="AO172" i="6"/>
  <c r="AN172" i="6"/>
  <c r="AM172" i="6"/>
  <c r="AL172" i="6"/>
  <c r="AT182" i="6"/>
  <c r="AS182" i="6"/>
  <c r="AR182" i="6"/>
  <c r="AQ182" i="6"/>
  <c r="AP182" i="6"/>
  <c r="AO182" i="6"/>
  <c r="AN182" i="6"/>
  <c r="AM182" i="6"/>
  <c r="AL182" i="6"/>
  <c r="AT193" i="6"/>
  <c r="AS193" i="6"/>
  <c r="AR193" i="6"/>
  <c r="AQ193" i="6"/>
  <c r="AP193" i="6"/>
  <c r="AO193" i="6"/>
  <c r="AN193" i="6"/>
  <c r="AM193" i="6"/>
  <c r="AL193" i="6"/>
  <c r="AT204" i="6"/>
  <c r="AS204" i="6"/>
  <c r="AR204" i="6"/>
  <c r="AQ204" i="6"/>
  <c r="AP204" i="6"/>
  <c r="AO204" i="6"/>
  <c r="AN204" i="6"/>
  <c r="AM204" i="6"/>
  <c r="AL204" i="6"/>
  <c r="AT214" i="6"/>
  <c r="AS214" i="6"/>
  <c r="AR214" i="6"/>
  <c r="AQ214" i="6"/>
  <c r="AP214" i="6"/>
  <c r="AO214" i="6"/>
  <c r="AN214" i="6"/>
  <c r="AM214" i="6"/>
  <c r="AL214" i="6"/>
  <c r="BK8" i="6"/>
  <c r="BJ8" i="6"/>
  <c r="BI8" i="6"/>
  <c r="BH8" i="6"/>
  <c r="BG8" i="6"/>
  <c r="BF8" i="6"/>
  <c r="BE8" i="6"/>
  <c r="BD8" i="6"/>
  <c r="BC8" i="6"/>
  <c r="BK7" i="6"/>
  <c r="BJ7" i="6"/>
  <c r="BI7" i="6"/>
  <c r="BH7" i="6"/>
  <c r="BG7" i="6"/>
  <c r="BF7" i="6"/>
  <c r="BE7" i="6"/>
  <c r="BD7" i="6"/>
  <c r="BC7" i="6"/>
  <c r="BA7" i="6"/>
  <c r="AT83" i="6"/>
  <c r="AS83" i="6"/>
  <c r="AR83" i="6"/>
  <c r="AQ83" i="6"/>
  <c r="AP83" i="6"/>
  <c r="AO83" i="6"/>
  <c r="AN83" i="6"/>
  <c r="AM83" i="6"/>
  <c r="AL83" i="6"/>
  <c r="AT79" i="6"/>
  <c r="AS79" i="6"/>
  <c r="AR79" i="6"/>
  <c r="AQ79" i="6"/>
  <c r="AP79" i="6"/>
  <c r="AO79" i="6"/>
  <c r="AN79" i="6"/>
  <c r="AM79" i="6"/>
  <c r="AL79" i="6"/>
  <c r="AT75" i="6"/>
  <c r="AS75" i="6"/>
  <c r="AR75" i="6"/>
  <c r="AQ75" i="6"/>
  <c r="AP75" i="6"/>
  <c r="AO75" i="6"/>
  <c r="AN75" i="6"/>
  <c r="AM75" i="6"/>
  <c r="AL75" i="6"/>
  <c r="AT71" i="6"/>
  <c r="AS71" i="6"/>
  <c r="AR71" i="6"/>
  <c r="AQ71" i="6"/>
  <c r="AP71" i="6"/>
  <c r="AO71" i="6"/>
  <c r="AN71" i="6"/>
  <c r="AM71" i="6"/>
  <c r="AL71" i="6"/>
  <c r="AT67" i="6"/>
  <c r="AS67" i="6"/>
  <c r="AR67" i="6"/>
  <c r="AQ67" i="6"/>
  <c r="AP67" i="6"/>
  <c r="AO67" i="6"/>
  <c r="AN67" i="6"/>
  <c r="AM67" i="6"/>
  <c r="AL67" i="6"/>
  <c r="AS63" i="6"/>
  <c r="AR63" i="6"/>
  <c r="AQ63" i="6"/>
  <c r="AP63" i="6"/>
  <c r="AO63" i="6"/>
  <c r="AN63" i="6"/>
  <c r="AM63" i="6"/>
  <c r="AL63" i="6"/>
  <c r="AT63" i="6"/>
  <c r="AT59" i="6"/>
  <c r="AS59" i="6"/>
  <c r="AR59" i="6"/>
  <c r="AQ59" i="6"/>
  <c r="AP59" i="6"/>
  <c r="AO59" i="6"/>
  <c r="AN59" i="6"/>
  <c r="AM59" i="6"/>
  <c r="AL59" i="6"/>
  <c r="AT55" i="6"/>
  <c r="AS55" i="6"/>
  <c r="AR55" i="6"/>
  <c r="AQ55" i="6"/>
  <c r="AP55" i="6"/>
  <c r="AO55" i="6"/>
  <c r="AN55" i="6"/>
  <c r="AM55" i="6"/>
  <c r="AL55" i="6"/>
  <c r="AT51" i="6"/>
  <c r="AS51" i="6"/>
  <c r="AR51" i="6"/>
  <c r="AQ51" i="6"/>
  <c r="AP51" i="6"/>
  <c r="AO51" i="6"/>
  <c r="AN51" i="6"/>
  <c r="AM51" i="6"/>
  <c r="AL51" i="6"/>
  <c r="AS47" i="6"/>
  <c r="AR47" i="6"/>
  <c r="AQ47" i="6"/>
  <c r="AP47" i="6"/>
  <c r="AO47" i="6"/>
  <c r="AN47" i="6"/>
  <c r="AM47" i="6"/>
  <c r="AL47" i="6"/>
  <c r="AT47" i="6"/>
  <c r="AT43" i="6"/>
  <c r="AS43" i="6"/>
  <c r="AR43" i="6"/>
  <c r="AQ43" i="6"/>
  <c r="AP43" i="6"/>
  <c r="AO43" i="6"/>
  <c r="AN43" i="6"/>
  <c r="AM43" i="6"/>
  <c r="AL43" i="6"/>
  <c r="AT39" i="6"/>
  <c r="AS39" i="6"/>
  <c r="AR39" i="6"/>
  <c r="AQ39" i="6"/>
  <c r="AP39" i="6"/>
  <c r="AO39" i="6"/>
  <c r="AN39" i="6"/>
  <c r="AM39" i="6"/>
  <c r="AL39" i="6"/>
  <c r="AT35" i="6"/>
  <c r="AS35" i="6"/>
  <c r="AR35" i="6"/>
  <c r="AQ35" i="6"/>
  <c r="AP35" i="6"/>
  <c r="AO35" i="6"/>
  <c r="AN35" i="6"/>
  <c r="AM35" i="6"/>
  <c r="AL35" i="6"/>
  <c r="AS31" i="6"/>
  <c r="AR31" i="6"/>
  <c r="AQ31" i="6"/>
  <c r="AP31" i="6"/>
  <c r="AO31" i="6"/>
  <c r="AN31" i="6"/>
  <c r="AM31" i="6"/>
  <c r="AL31" i="6"/>
  <c r="AT31" i="6"/>
  <c r="AT27" i="6"/>
  <c r="AS27" i="6"/>
  <c r="AR27" i="6"/>
  <c r="AQ27" i="6"/>
  <c r="AP27" i="6"/>
  <c r="AO27" i="6"/>
  <c r="AN27" i="6"/>
  <c r="AM27" i="6"/>
  <c r="AL27" i="6"/>
  <c r="AT23" i="6"/>
  <c r="AS23" i="6"/>
  <c r="AR23" i="6"/>
  <c r="AQ23" i="6"/>
  <c r="AP23" i="6"/>
  <c r="AO23" i="6"/>
  <c r="AN23" i="6"/>
  <c r="AM23" i="6"/>
  <c r="AL23" i="6"/>
  <c r="AF26" i="6"/>
  <c r="K26" i="6"/>
  <c r="AC26" i="6"/>
  <c r="AF42" i="6"/>
  <c r="K42" i="6"/>
  <c r="AC42" i="6"/>
  <c r="AF58" i="6"/>
  <c r="K58" i="6"/>
  <c r="AC58" i="6"/>
  <c r="AF74" i="6"/>
  <c r="K74" i="6"/>
  <c r="AC74" i="6"/>
  <c r="AJ508" i="6"/>
  <c r="AI508" i="6"/>
  <c r="AK508" i="6"/>
  <c r="AJ516" i="6"/>
  <c r="AI516" i="6"/>
  <c r="AK516" i="6"/>
  <c r="AJ957" i="6"/>
  <c r="AI957" i="6"/>
  <c r="AK957" i="6"/>
  <c r="AJ973" i="6"/>
  <c r="AI973" i="6"/>
  <c r="AK973" i="6"/>
  <c r="AJ981" i="6"/>
  <c r="AI981" i="6"/>
  <c r="AK981" i="6"/>
  <c r="AJ985" i="6"/>
  <c r="AI985" i="6"/>
  <c r="AK985" i="6"/>
  <c r="AJ993" i="6"/>
  <c r="AI993" i="6"/>
  <c r="AK993" i="6"/>
  <c r="AJ1001" i="6"/>
  <c r="AI1001" i="6"/>
  <c r="AK1001" i="6"/>
  <c r="AJ1009" i="6"/>
  <c r="AI1009" i="6"/>
  <c r="AK1009" i="6"/>
  <c r="BB65" i="6"/>
  <c r="BA65" i="6"/>
  <c r="AF269" i="7"/>
  <c r="J269" i="7"/>
  <c r="AC269" i="7"/>
  <c r="AF280" i="7"/>
  <c r="J280" i="7"/>
  <c r="AC280" i="7"/>
  <c r="AT276" i="7"/>
  <c r="AS276" i="7"/>
  <c r="AR276" i="7"/>
  <c r="AQ276" i="7"/>
  <c r="AP276" i="7"/>
  <c r="AO276" i="7"/>
  <c r="AN276" i="7"/>
  <c r="AM276" i="7"/>
  <c r="AL276" i="7"/>
  <c r="AT271" i="7"/>
  <c r="AS271" i="7"/>
  <c r="AR271" i="7"/>
  <c r="AQ271" i="7"/>
  <c r="AP271" i="7"/>
  <c r="AO271" i="7"/>
  <c r="AN271" i="7"/>
  <c r="AM271" i="7"/>
  <c r="AL271" i="7"/>
  <c r="AT272" i="7"/>
  <c r="AS272" i="7"/>
  <c r="AR272" i="7"/>
  <c r="AQ272" i="7"/>
  <c r="AP272" i="7"/>
  <c r="AO272" i="7"/>
  <c r="AN272" i="7"/>
  <c r="AM272" i="7"/>
  <c r="AL272" i="7"/>
  <c r="AF279" i="7"/>
  <c r="J279" i="7"/>
  <c r="AC279" i="7"/>
  <c r="BK5" i="7"/>
  <c r="BJ5" i="7"/>
  <c r="BI5" i="7"/>
  <c r="BH5" i="7"/>
  <c r="BG5" i="7"/>
  <c r="BF5" i="7"/>
  <c r="BE5" i="7"/>
  <c r="BD5" i="7"/>
  <c r="BC5" i="7"/>
  <c r="AT61" i="7"/>
  <c r="AS61" i="7"/>
  <c r="AR61" i="7"/>
  <c r="AQ61" i="7"/>
  <c r="AP61" i="7"/>
  <c r="AO61" i="7"/>
  <c r="AN61" i="7"/>
  <c r="AM61" i="7"/>
  <c r="AL61" i="7"/>
  <c r="AT57" i="7"/>
  <c r="AR57" i="7"/>
  <c r="AQ57" i="7"/>
  <c r="AP57" i="7"/>
  <c r="AO57" i="7"/>
  <c r="AN57" i="7"/>
  <c r="AM57" i="7"/>
  <c r="AL57" i="7"/>
  <c r="AS57" i="7"/>
  <c r="AT53" i="7"/>
  <c r="AS53" i="7"/>
  <c r="AR53" i="7"/>
  <c r="AQ53" i="7"/>
  <c r="AP53" i="7"/>
  <c r="AO53" i="7"/>
  <c r="AN53" i="7"/>
  <c r="AM53" i="7"/>
  <c r="AL53" i="7"/>
  <c r="AT49" i="7"/>
  <c r="AS49" i="7"/>
  <c r="AR49" i="7"/>
  <c r="AQ49" i="7"/>
  <c r="AP49" i="7"/>
  <c r="AO49" i="7"/>
  <c r="AN49" i="7"/>
  <c r="AM49" i="7"/>
  <c r="AL49" i="7"/>
  <c r="AT45" i="7"/>
  <c r="AS45" i="7"/>
  <c r="AR45" i="7"/>
  <c r="AQ45" i="7"/>
  <c r="AP45" i="7"/>
  <c r="AO45" i="7"/>
  <c r="AN45" i="7"/>
  <c r="AM45" i="7"/>
  <c r="AL45" i="7"/>
  <c r="AT41" i="7"/>
  <c r="AR41" i="7"/>
  <c r="AQ41" i="7"/>
  <c r="AP41" i="7"/>
  <c r="AO41" i="7"/>
  <c r="AN41" i="7"/>
  <c r="AM41" i="7"/>
  <c r="AL41" i="7"/>
  <c r="AS41" i="7"/>
  <c r="AT37" i="7"/>
  <c r="AS37" i="7"/>
  <c r="AR37" i="7"/>
  <c r="AQ37" i="7"/>
  <c r="AP37" i="7"/>
  <c r="AO37" i="7"/>
  <c r="AN37" i="7"/>
  <c r="AM37" i="7"/>
  <c r="AL37" i="7"/>
  <c r="AT33" i="7"/>
  <c r="AS33" i="7"/>
  <c r="AR33" i="7"/>
  <c r="AQ33" i="7"/>
  <c r="AP33" i="7"/>
  <c r="AO33" i="7"/>
  <c r="AN33" i="7"/>
  <c r="AM33" i="7"/>
  <c r="AL33" i="7"/>
  <c r="AT29" i="7"/>
  <c r="AS29" i="7"/>
  <c r="AR29" i="7"/>
  <c r="AQ29" i="7"/>
  <c r="AP29" i="7"/>
  <c r="AO29" i="7"/>
  <c r="AN29" i="7"/>
  <c r="AM29" i="7"/>
  <c r="AL29" i="7"/>
  <c r="AT25" i="7"/>
  <c r="AR25" i="7"/>
  <c r="AQ25" i="7"/>
  <c r="AP25" i="7"/>
  <c r="AO25" i="7"/>
  <c r="AN25" i="7"/>
  <c r="AM25" i="7"/>
  <c r="AL25" i="7"/>
  <c r="AS25" i="7"/>
  <c r="AT21" i="7"/>
  <c r="AS21" i="7"/>
  <c r="AR21" i="7"/>
  <c r="AQ21" i="7"/>
  <c r="AP21" i="7"/>
  <c r="AO21" i="7"/>
  <c r="AN21" i="7"/>
  <c r="AM21" i="7"/>
  <c r="AL21" i="7"/>
  <c r="BK3" i="7"/>
  <c r="BJ3" i="7"/>
  <c r="BI3" i="7"/>
  <c r="BH3" i="7"/>
  <c r="BG3" i="7"/>
  <c r="BF3" i="7"/>
  <c r="BE3" i="7"/>
  <c r="BD3" i="7"/>
  <c r="BC3" i="7"/>
  <c r="AF30" i="6"/>
  <c r="K30" i="6"/>
  <c r="AC30" i="6"/>
  <c r="AF46" i="6"/>
  <c r="K46" i="6"/>
  <c r="AC46" i="6"/>
  <c r="AF62" i="6"/>
  <c r="K62" i="6"/>
  <c r="AC62" i="6"/>
  <c r="AF78" i="6"/>
  <c r="K78" i="6"/>
  <c r="AC78" i="6"/>
  <c r="AI210" i="6"/>
  <c r="AJ210" i="6"/>
  <c r="AK210" i="6"/>
  <c r="AI226" i="6"/>
  <c r="AJ226" i="6"/>
  <c r="AK226" i="6"/>
  <c r="AF34" i="6"/>
  <c r="K34" i="6"/>
  <c r="AC34" i="6"/>
  <c r="AF50" i="6"/>
  <c r="K50" i="6"/>
  <c r="AC50" i="6"/>
  <c r="AF66" i="6"/>
  <c r="K66" i="6"/>
  <c r="AC66" i="6"/>
  <c r="AF86" i="6"/>
  <c r="K86" i="6"/>
  <c r="AC86" i="6"/>
  <c r="AT94" i="6"/>
  <c r="AS94" i="6"/>
  <c r="AR94" i="6"/>
  <c r="AQ94" i="6"/>
  <c r="AP94" i="6"/>
  <c r="AO94" i="6"/>
  <c r="AN94" i="6"/>
  <c r="AM94" i="6"/>
  <c r="AL94" i="6"/>
  <c r="AT105" i="6"/>
  <c r="AS105" i="6"/>
  <c r="AR105" i="6"/>
  <c r="AQ105" i="6"/>
  <c r="AP105" i="6"/>
  <c r="AO105" i="6"/>
  <c r="AN105" i="6"/>
  <c r="AM105" i="6"/>
  <c r="AL105" i="6"/>
  <c r="AT116" i="6"/>
  <c r="AS116" i="6"/>
  <c r="AR116" i="6"/>
  <c r="AQ116" i="6"/>
  <c r="AP116" i="6"/>
  <c r="AO116" i="6"/>
  <c r="AN116" i="6"/>
  <c r="AM116" i="6"/>
  <c r="AL116" i="6"/>
  <c r="AN126" i="6"/>
  <c r="AM126" i="6"/>
  <c r="AL126" i="6"/>
  <c r="AI126" i="6"/>
  <c r="AT126" i="6"/>
  <c r="AS126" i="6"/>
  <c r="AR126" i="6"/>
  <c r="AQ126" i="6"/>
  <c r="AP126" i="6"/>
  <c r="AO126" i="6"/>
  <c r="AT137" i="6"/>
  <c r="AS137" i="6"/>
  <c r="AR137" i="6"/>
  <c r="AQ137" i="6"/>
  <c r="AP137" i="6"/>
  <c r="AO137" i="6"/>
  <c r="AN137" i="6"/>
  <c r="AM137" i="6"/>
  <c r="AL137" i="6"/>
  <c r="AT148" i="6"/>
  <c r="AS148" i="6"/>
  <c r="AR148" i="6"/>
  <c r="AQ148" i="6"/>
  <c r="AP148" i="6"/>
  <c r="AO148" i="6"/>
  <c r="AN148" i="6"/>
  <c r="AM148" i="6"/>
  <c r="AL148" i="6"/>
  <c r="AT158" i="6"/>
  <c r="AS158" i="6"/>
  <c r="AR158" i="6"/>
  <c r="AQ158" i="6"/>
  <c r="AP158" i="6"/>
  <c r="AO158" i="6"/>
  <c r="AN158" i="6"/>
  <c r="AM158" i="6"/>
  <c r="AL158" i="6"/>
  <c r="AT169" i="6"/>
  <c r="AS169" i="6"/>
  <c r="AR169" i="6"/>
  <c r="AQ169" i="6"/>
  <c r="AP169" i="6"/>
  <c r="AO169" i="6"/>
  <c r="AN169" i="6"/>
  <c r="AM169" i="6"/>
  <c r="AL169" i="6"/>
  <c r="AT180" i="6"/>
  <c r="AS180" i="6"/>
  <c r="AR180" i="6"/>
  <c r="AQ180" i="6"/>
  <c r="AP180" i="6"/>
  <c r="AO180" i="6"/>
  <c r="AN180" i="6"/>
  <c r="AM180" i="6"/>
  <c r="AL180" i="6"/>
  <c r="AT190" i="6"/>
  <c r="AS190" i="6"/>
  <c r="AR190" i="6"/>
  <c r="AQ190" i="6"/>
  <c r="AP190" i="6"/>
  <c r="AO190" i="6"/>
  <c r="AN190" i="6"/>
  <c r="AM190" i="6"/>
  <c r="AL190" i="6"/>
  <c r="AT201" i="6"/>
  <c r="AS201" i="6"/>
  <c r="AR201" i="6"/>
  <c r="AQ201" i="6"/>
  <c r="AP201" i="6"/>
  <c r="AO201" i="6"/>
  <c r="AN201" i="6"/>
  <c r="AM201" i="6"/>
  <c r="AL201" i="6"/>
  <c r="AT212" i="6"/>
  <c r="AS212" i="6"/>
  <c r="AR212" i="6"/>
  <c r="AQ212" i="6"/>
  <c r="AP212" i="6"/>
  <c r="AO212" i="6"/>
  <c r="AN212" i="6"/>
  <c r="AM212" i="6"/>
  <c r="AL212" i="6"/>
  <c r="AT228" i="6"/>
  <c r="AS228" i="6"/>
  <c r="AR228" i="6"/>
  <c r="AQ228" i="6"/>
  <c r="AP228" i="6"/>
  <c r="AO228" i="6"/>
  <c r="AN228" i="6"/>
  <c r="AM228" i="6"/>
  <c r="AL228" i="6"/>
  <c r="BK9" i="6"/>
  <c r="BJ9" i="6"/>
  <c r="BI9" i="6"/>
  <c r="BH9" i="6"/>
  <c r="BG9" i="6"/>
  <c r="BF9" i="6"/>
  <c r="BE9" i="6"/>
  <c r="BD9" i="6"/>
  <c r="BC9" i="6"/>
  <c r="AT84" i="6"/>
  <c r="AS84" i="6"/>
  <c r="AR84" i="6"/>
  <c r="AQ84" i="6"/>
  <c r="AP84" i="6"/>
  <c r="AO84" i="6"/>
  <c r="AN84" i="6"/>
  <c r="AM84" i="6"/>
  <c r="AL84" i="6"/>
  <c r="AT80" i="6"/>
  <c r="AS80" i="6"/>
  <c r="AR80" i="6"/>
  <c r="AQ80" i="6"/>
  <c r="AP80" i="6"/>
  <c r="AO80" i="6"/>
  <c r="AN80" i="6"/>
  <c r="AM80" i="6"/>
  <c r="AL80" i="6"/>
  <c r="AT76" i="6"/>
  <c r="AS76" i="6"/>
  <c r="AR76" i="6"/>
  <c r="AQ76" i="6"/>
  <c r="AP76" i="6"/>
  <c r="AO76" i="6"/>
  <c r="AN76" i="6"/>
  <c r="AM76" i="6"/>
  <c r="AL76" i="6"/>
  <c r="AT72" i="6"/>
  <c r="AS72" i="6"/>
  <c r="AR72" i="6"/>
  <c r="AQ72" i="6"/>
  <c r="AP72" i="6"/>
  <c r="AO72" i="6"/>
  <c r="AN72" i="6"/>
  <c r="AM72" i="6"/>
  <c r="AL72" i="6"/>
  <c r="AT68" i="6"/>
  <c r="AS68" i="6"/>
  <c r="AR68" i="6"/>
  <c r="AQ68" i="6"/>
  <c r="AP68" i="6"/>
  <c r="AO68" i="6"/>
  <c r="AN68" i="6"/>
  <c r="AM68" i="6"/>
  <c r="AL68" i="6"/>
  <c r="AT64" i="6"/>
  <c r="AS64" i="6"/>
  <c r="AR64" i="6"/>
  <c r="AQ64" i="6"/>
  <c r="AP64" i="6"/>
  <c r="AO64" i="6"/>
  <c r="AN64" i="6"/>
  <c r="AM64" i="6"/>
  <c r="AL64" i="6"/>
  <c r="AO60" i="6"/>
  <c r="AN60" i="6"/>
  <c r="AM60" i="6"/>
  <c r="AL60" i="6"/>
  <c r="AT60" i="6"/>
  <c r="AS60" i="6"/>
  <c r="AR60" i="6"/>
  <c r="AQ60" i="6"/>
  <c r="AP60" i="6"/>
  <c r="AT56" i="6"/>
  <c r="AS56" i="6"/>
  <c r="AR56" i="6"/>
  <c r="AQ56" i="6"/>
  <c r="AP56" i="6"/>
  <c r="AO56" i="6"/>
  <c r="AN56" i="6"/>
  <c r="AM56" i="6"/>
  <c r="AL56" i="6"/>
  <c r="AT52" i="6"/>
  <c r="AS52" i="6"/>
  <c r="AR52" i="6"/>
  <c r="AQ52" i="6"/>
  <c r="AP52" i="6"/>
  <c r="AO52" i="6"/>
  <c r="AN52" i="6"/>
  <c r="AM52" i="6"/>
  <c r="AL52" i="6"/>
  <c r="AT48" i="6"/>
  <c r="AS48" i="6"/>
  <c r="AR48" i="6"/>
  <c r="AQ48" i="6"/>
  <c r="AP48" i="6"/>
  <c r="AO48" i="6"/>
  <c r="AN48" i="6"/>
  <c r="AM48" i="6"/>
  <c r="AL48" i="6"/>
  <c r="AT44" i="6"/>
  <c r="AS44" i="6"/>
  <c r="AR44" i="6"/>
  <c r="AQ44" i="6"/>
  <c r="AP44" i="6"/>
  <c r="AO44" i="6"/>
  <c r="AN44" i="6"/>
  <c r="AM44" i="6"/>
  <c r="AL44" i="6"/>
  <c r="AT40" i="6"/>
  <c r="AS40" i="6"/>
  <c r="AR40" i="6"/>
  <c r="AQ40" i="6"/>
  <c r="AP40" i="6"/>
  <c r="AO40" i="6"/>
  <c r="AN40" i="6"/>
  <c r="AM40" i="6"/>
  <c r="AL40" i="6"/>
  <c r="AT36" i="6"/>
  <c r="AS36" i="6"/>
  <c r="AR36" i="6"/>
  <c r="AQ36" i="6"/>
  <c r="AP36" i="6"/>
  <c r="AO36" i="6"/>
  <c r="AN36" i="6"/>
  <c r="AM36" i="6"/>
  <c r="AL36" i="6"/>
  <c r="AT32" i="6"/>
  <c r="AS32" i="6"/>
  <c r="AR32" i="6"/>
  <c r="AQ32" i="6"/>
  <c r="AP32" i="6"/>
  <c r="AO32" i="6"/>
  <c r="AN32" i="6"/>
  <c r="AM32" i="6"/>
  <c r="AL32" i="6"/>
  <c r="AO28" i="6"/>
  <c r="AN28" i="6"/>
  <c r="AM28" i="6"/>
  <c r="AL28" i="6"/>
  <c r="AT28" i="6"/>
  <c r="AS28" i="6"/>
  <c r="AR28" i="6"/>
  <c r="AQ28" i="6"/>
  <c r="AP28" i="6"/>
  <c r="AT24" i="6"/>
  <c r="AS24" i="6"/>
  <c r="AR24" i="6"/>
  <c r="AQ24" i="6"/>
  <c r="AP24" i="6"/>
  <c r="AO24" i="6"/>
  <c r="AN24" i="6"/>
  <c r="AM24" i="6"/>
  <c r="AL24" i="6"/>
  <c r="AF85" i="6"/>
  <c r="K85" i="6"/>
  <c r="AC85" i="6"/>
  <c r="AI202" i="6"/>
  <c r="AJ202" i="6"/>
  <c r="AK202" i="6"/>
  <c r="AJ487" i="6"/>
  <c r="AI487" i="6"/>
  <c r="AK487" i="6"/>
  <c r="AJ495" i="6"/>
  <c r="AI495" i="6"/>
  <c r="AK495" i="6"/>
  <c r="AJ503" i="6"/>
  <c r="AI503" i="6"/>
  <c r="AK503" i="6"/>
  <c r="AJ511" i="6"/>
  <c r="AI511" i="6"/>
  <c r="AK511" i="6"/>
  <c r="AJ1636" i="6"/>
  <c r="AI1636" i="6"/>
  <c r="AK1636" i="6"/>
  <c r="AF275" i="7"/>
  <c r="J275" i="7"/>
  <c r="AC275" i="7"/>
  <c r="AT280" i="7"/>
  <c r="AS280" i="7"/>
  <c r="AR280" i="7"/>
  <c r="AQ280" i="7"/>
  <c r="AP280" i="7"/>
  <c r="AO280" i="7"/>
  <c r="AN280" i="7"/>
  <c r="AM280" i="7"/>
  <c r="AL280" i="7"/>
  <c r="AT268" i="7"/>
  <c r="AS268" i="7"/>
  <c r="AR268" i="7"/>
  <c r="AQ268" i="7"/>
  <c r="AP268" i="7"/>
  <c r="AO268" i="7"/>
  <c r="AN268" i="7"/>
  <c r="AM268" i="7"/>
  <c r="AL268" i="7"/>
  <c r="AT274" i="7"/>
  <c r="AS274" i="7"/>
  <c r="AR274" i="7"/>
  <c r="AQ274" i="7"/>
  <c r="AP274" i="7"/>
  <c r="AO274" i="7"/>
  <c r="AN274" i="7"/>
  <c r="AM274" i="7"/>
  <c r="AL274" i="7"/>
  <c r="BK6" i="7"/>
  <c r="BJ6" i="7"/>
  <c r="BI6" i="7"/>
  <c r="BH6" i="7"/>
  <c r="BG6" i="7"/>
  <c r="BF6" i="7"/>
  <c r="BE6" i="7"/>
  <c r="BD6" i="7"/>
  <c r="BC6" i="7"/>
  <c r="BE9" i="7"/>
  <c r="BD9" i="7"/>
  <c r="BC9" i="7"/>
  <c r="BB9" i="7"/>
  <c r="BK9" i="7"/>
  <c r="BJ9" i="7"/>
  <c r="BI9" i="7"/>
  <c r="BH9" i="7"/>
  <c r="BG9" i="7"/>
  <c r="BF9" i="7"/>
  <c r="AT62" i="7"/>
  <c r="AS62" i="7"/>
  <c r="AR62" i="7"/>
  <c r="AQ62" i="7"/>
  <c r="AP62" i="7"/>
  <c r="AO62" i="7"/>
  <c r="AN62" i="7"/>
  <c r="AM62" i="7"/>
  <c r="AL62" i="7"/>
  <c r="AT58" i="7"/>
  <c r="AS58" i="7"/>
  <c r="AR58" i="7"/>
  <c r="AQ58" i="7"/>
  <c r="AP58" i="7"/>
  <c r="AO58" i="7"/>
  <c r="AN58" i="7"/>
  <c r="AM58" i="7"/>
  <c r="AL58" i="7"/>
  <c r="AT54" i="7"/>
  <c r="AR54" i="7"/>
  <c r="AQ54" i="7"/>
  <c r="AP54" i="7"/>
  <c r="AO54" i="7"/>
  <c r="AN54" i="7"/>
  <c r="AM54" i="7"/>
  <c r="AL54" i="7"/>
  <c r="AS54" i="7"/>
  <c r="AT50" i="7"/>
  <c r="AS50" i="7"/>
  <c r="AR50" i="7"/>
  <c r="AQ50" i="7"/>
  <c r="AP50" i="7"/>
  <c r="AO50" i="7"/>
  <c r="AN50" i="7"/>
  <c r="AM50" i="7"/>
  <c r="AL50" i="7"/>
  <c r="AT46" i="7"/>
  <c r="AS46" i="7"/>
  <c r="AR46" i="7"/>
  <c r="AQ46" i="7"/>
  <c r="AP46" i="7"/>
  <c r="AO46" i="7"/>
  <c r="AN46" i="7"/>
  <c r="AM46" i="7"/>
  <c r="AL46" i="7"/>
  <c r="AT42" i="7"/>
  <c r="AS42" i="7"/>
  <c r="AR42" i="7"/>
  <c r="AQ42" i="7"/>
  <c r="AP42" i="7"/>
  <c r="AO42" i="7"/>
  <c r="AN42" i="7"/>
  <c r="AM42" i="7"/>
  <c r="AL42" i="7"/>
  <c r="AT38" i="7"/>
  <c r="AS38" i="7"/>
  <c r="AR38" i="7"/>
  <c r="AQ38" i="7"/>
  <c r="AP38" i="7"/>
  <c r="AO38" i="7"/>
  <c r="AN38" i="7"/>
  <c r="AM38" i="7"/>
  <c r="AL38" i="7"/>
  <c r="AT34" i="7"/>
  <c r="AS34" i="7"/>
  <c r="AR34" i="7"/>
  <c r="AQ34" i="7"/>
  <c r="AP34" i="7"/>
  <c r="AO34" i="7"/>
  <c r="AN34" i="7"/>
  <c r="AM34" i="7"/>
  <c r="AL34" i="7"/>
  <c r="AT30" i="7"/>
  <c r="AS30" i="7"/>
  <c r="AR30" i="7"/>
  <c r="AQ30" i="7"/>
  <c r="AP30" i="7"/>
  <c r="AO30" i="7"/>
  <c r="AN30" i="7"/>
  <c r="AM30" i="7"/>
  <c r="AL30" i="7"/>
  <c r="AT26" i="7"/>
  <c r="AS26" i="7"/>
  <c r="AR26" i="7"/>
  <c r="AQ26" i="7"/>
  <c r="AP26" i="7"/>
  <c r="AO26" i="7"/>
  <c r="AN26" i="7"/>
  <c r="AM26" i="7"/>
  <c r="AL26" i="7"/>
  <c r="AT22" i="7"/>
  <c r="AR22" i="7"/>
  <c r="AQ22" i="7"/>
  <c r="AP22" i="7"/>
  <c r="AO22" i="7"/>
  <c r="AN22" i="7"/>
  <c r="AM22" i="7"/>
  <c r="AL22" i="7"/>
  <c r="AS22" i="7"/>
  <c r="BK7" i="7"/>
  <c r="BJ7" i="7"/>
  <c r="BI7" i="7"/>
  <c r="BH7" i="7"/>
  <c r="BG7" i="7"/>
  <c r="BF7" i="7"/>
  <c r="BE7" i="7"/>
  <c r="BD7" i="7"/>
  <c r="BC7" i="7"/>
  <c r="BK2" i="6"/>
  <c r="BD2" i="6"/>
  <c r="BC2" i="6"/>
  <c r="BJ2" i="6"/>
  <c r="BI2" i="6"/>
  <c r="BH2" i="6"/>
  <c r="BG2" i="6"/>
  <c r="BF2" i="6"/>
  <c r="BE2" i="6"/>
  <c r="AF84" i="6"/>
  <c r="K84" i="6"/>
  <c r="AC84" i="6"/>
  <c r="AI208" i="6"/>
  <c r="AJ208" i="6"/>
  <c r="AK208" i="6"/>
  <c r="AI215" i="6"/>
  <c r="AJ215" i="6"/>
  <c r="AK215" i="6"/>
  <c r="AI219" i="6"/>
  <c r="AJ219" i="6"/>
  <c r="AK219" i="6"/>
  <c r="AI224" i="6"/>
  <c r="AJ224" i="6"/>
  <c r="AK224" i="6"/>
  <c r="AI230" i="6"/>
  <c r="AJ230" i="6"/>
  <c r="AK230" i="6"/>
  <c r="AI234" i="6"/>
  <c r="AJ234" i="6"/>
  <c r="AK234" i="6"/>
  <c r="AI238" i="6"/>
  <c r="AJ238" i="6"/>
  <c r="AK238" i="6"/>
  <c r="AI242" i="6"/>
  <c r="AJ242" i="6"/>
  <c r="AK242" i="6"/>
  <c r="AI246" i="6"/>
  <c r="AJ246" i="6"/>
  <c r="AK246" i="6"/>
  <c r="AI250" i="6"/>
  <c r="AJ250" i="6"/>
  <c r="AK250" i="6"/>
  <c r="AI254" i="6"/>
  <c r="AJ254" i="6"/>
  <c r="AK254" i="6"/>
  <c r="AI258" i="6"/>
  <c r="AJ258" i="6"/>
  <c r="AK258" i="6"/>
  <c r="AI262" i="6"/>
  <c r="AJ262" i="6"/>
  <c r="AK262" i="6"/>
  <c r="AI266" i="6"/>
  <c r="AJ266" i="6"/>
  <c r="AK266" i="6"/>
  <c r="AI270" i="6"/>
  <c r="AJ270" i="6"/>
  <c r="AK270" i="6"/>
  <c r="AI274" i="6"/>
  <c r="AJ274" i="6"/>
  <c r="AK274" i="6"/>
  <c r="AI278" i="6"/>
  <c r="AJ278" i="6"/>
  <c r="AK278" i="6"/>
  <c r="AI282" i="6"/>
  <c r="AJ282" i="6"/>
  <c r="AK282" i="6"/>
  <c r="AI286" i="6"/>
  <c r="AJ286" i="6"/>
  <c r="AK286" i="6"/>
  <c r="AI290" i="6"/>
  <c r="AJ290" i="6"/>
  <c r="AK290" i="6"/>
  <c r="AI294" i="6"/>
  <c r="AJ294" i="6"/>
  <c r="AK294" i="6"/>
  <c r="AI298" i="6"/>
  <c r="AJ298" i="6"/>
  <c r="AK298" i="6"/>
  <c r="AI302" i="6"/>
  <c r="AJ302" i="6"/>
  <c r="AK302" i="6"/>
  <c r="AI306" i="6"/>
  <c r="AJ306" i="6"/>
  <c r="AK306" i="6"/>
  <c r="K80" i="6"/>
  <c r="AC80" i="6"/>
  <c r="AF80" i="6"/>
  <c r="K33" i="6"/>
  <c r="AC33" i="6"/>
  <c r="AF33" i="6"/>
  <c r="K49" i="6"/>
  <c r="AC49" i="6"/>
  <c r="AF49" i="6"/>
  <c r="K65" i="6"/>
  <c r="AC65" i="6"/>
  <c r="AF65" i="6"/>
  <c r="AS92" i="6"/>
  <c r="AR92" i="6"/>
  <c r="AQ92" i="6"/>
  <c r="AP92" i="6"/>
  <c r="AO92" i="6"/>
  <c r="AN92" i="6"/>
  <c r="AM92" i="6"/>
  <c r="AL92" i="6"/>
  <c r="AT92" i="6"/>
  <c r="AT102" i="6"/>
  <c r="AS102" i="6"/>
  <c r="AR102" i="6"/>
  <c r="AQ102" i="6"/>
  <c r="AP102" i="6"/>
  <c r="AO102" i="6"/>
  <c r="AN102" i="6"/>
  <c r="AM102" i="6"/>
  <c r="AL102" i="6"/>
  <c r="AT113" i="6"/>
  <c r="AS113" i="6"/>
  <c r="AR113" i="6"/>
  <c r="AQ113" i="6"/>
  <c r="AP113" i="6"/>
  <c r="AO113" i="6"/>
  <c r="AN113" i="6"/>
  <c r="AM113" i="6"/>
  <c r="AL113" i="6"/>
  <c r="AT124" i="6"/>
  <c r="AS124" i="6"/>
  <c r="AR124" i="6"/>
  <c r="AQ124" i="6"/>
  <c r="AP124" i="6"/>
  <c r="AO124" i="6"/>
  <c r="AN124" i="6"/>
  <c r="AM124" i="6"/>
  <c r="AL124" i="6"/>
  <c r="AT134" i="6"/>
  <c r="AS134" i="6"/>
  <c r="AR134" i="6"/>
  <c r="AQ134" i="6"/>
  <c r="AP134" i="6"/>
  <c r="AO134" i="6"/>
  <c r="AN134" i="6"/>
  <c r="AM134" i="6"/>
  <c r="AL134" i="6"/>
  <c r="AT145" i="6"/>
  <c r="AS145" i="6"/>
  <c r="AR145" i="6"/>
  <c r="AQ145" i="6"/>
  <c r="AP145" i="6"/>
  <c r="AO145" i="6"/>
  <c r="AN145" i="6"/>
  <c r="AM145" i="6"/>
  <c r="AL145" i="6"/>
  <c r="AT156" i="6"/>
  <c r="AS156" i="6"/>
  <c r="AR156" i="6"/>
  <c r="AQ156" i="6"/>
  <c r="AP156" i="6"/>
  <c r="AO156" i="6"/>
  <c r="AN156" i="6"/>
  <c r="AM156" i="6"/>
  <c r="AL156" i="6"/>
  <c r="AT166" i="6"/>
  <c r="AS166" i="6"/>
  <c r="AR166" i="6"/>
  <c r="AQ166" i="6"/>
  <c r="AP166" i="6"/>
  <c r="AO166" i="6"/>
  <c r="AN166" i="6"/>
  <c r="AM166" i="6"/>
  <c r="AL166" i="6"/>
  <c r="AS177" i="6"/>
  <c r="AR177" i="6"/>
  <c r="AQ177" i="6"/>
  <c r="AP177" i="6"/>
  <c r="AO177" i="6"/>
  <c r="AN177" i="6"/>
  <c r="AM177" i="6"/>
  <c r="AL177" i="6"/>
  <c r="AT177" i="6"/>
  <c r="AT188" i="6"/>
  <c r="AS188" i="6"/>
  <c r="AR188" i="6"/>
  <c r="AQ188" i="6"/>
  <c r="AP188" i="6"/>
  <c r="AO188" i="6"/>
  <c r="AN188" i="6"/>
  <c r="AM188" i="6"/>
  <c r="AL188" i="6"/>
  <c r="AM198" i="6"/>
  <c r="AL198" i="6"/>
  <c r="AK198" i="6"/>
  <c r="AT198" i="6"/>
  <c r="AS198" i="6"/>
  <c r="AR198" i="6"/>
  <c r="AQ198" i="6"/>
  <c r="AP198" i="6"/>
  <c r="AO198" i="6"/>
  <c r="AN198" i="6"/>
  <c r="AT209" i="6"/>
  <c r="AS209" i="6"/>
  <c r="AR209" i="6"/>
  <c r="AQ209" i="6"/>
  <c r="AP209" i="6"/>
  <c r="AO209" i="6"/>
  <c r="AN209" i="6"/>
  <c r="AM209" i="6"/>
  <c r="AL209" i="6"/>
  <c r="AT225" i="6"/>
  <c r="AS225" i="6"/>
  <c r="AR225" i="6"/>
  <c r="AQ225" i="6"/>
  <c r="AP225" i="6"/>
  <c r="AO225" i="6"/>
  <c r="AN225" i="6"/>
  <c r="AM225" i="6"/>
  <c r="AL225" i="6"/>
  <c r="AI225" i="6"/>
  <c r="BK10" i="6"/>
  <c r="BG10" i="6"/>
  <c r="BF10" i="6"/>
  <c r="BE10" i="6"/>
  <c r="BD10" i="6"/>
  <c r="BC10" i="6"/>
  <c r="BJ10" i="6"/>
  <c r="BI10" i="6"/>
  <c r="BH10" i="6"/>
  <c r="AT85" i="6"/>
  <c r="AS85" i="6"/>
  <c r="AR85" i="6"/>
  <c r="AQ85" i="6"/>
  <c r="AP85" i="6"/>
  <c r="AO85" i="6"/>
  <c r="AN85" i="6"/>
  <c r="AM85" i="6"/>
  <c r="AL85" i="6"/>
  <c r="AT81" i="6"/>
  <c r="AS81" i="6"/>
  <c r="AR81" i="6"/>
  <c r="AQ81" i="6"/>
  <c r="AP81" i="6"/>
  <c r="AO81" i="6"/>
  <c r="AN81" i="6"/>
  <c r="AM81" i="6"/>
  <c r="AL81" i="6"/>
  <c r="AT77" i="6"/>
  <c r="AS77" i="6"/>
  <c r="AR77" i="6"/>
  <c r="AQ77" i="6"/>
  <c r="AP77" i="6"/>
  <c r="AO77" i="6"/>
  <c r="AN77" i="6"/>
  <c r="AM77" i="6"/>
  <c r="AL77" i="6"/>
  <c r="AT73" i="6"/>
  <c r="AS73" i="6"/>
  <c r="AR73" i="6"/>
  <c r="AQ73" i="6"/>
  <c r="AP73" i="6"/>
  <c r="AO73" i="6"/>
  <c r="AN73" i="6"/>
  <c r="AM73" i="6"/>
  <c r="AL73" i="6"/>
  <c r="AT69" i="6"/>
  <c r="AS69" i="6"/>
  <c r="AR69" i="6"/>
  <c r="AQ69" i="6"/>
  <c r="AP69" i="6"/>
  <c r="AO69" i="6"/>
  <c r="AN69" i="6"/>
  <c r="AM69" i="6"/>
  <c r="AL69" i="6"/>
  <c r="AT65" i="6"/>
  <c r="AS65" i="6"/>
  <c r="AR65" i="6"/>
  <c r="AQ65" i="6"/>
  <c r="AP65" i="6"/>
  <c r="AO65" i="6"/>
  <c r="AN65" i="6"/>
  <c r="AM65" i="6"/>
  <c r="AL65" i="6"/>
  <c r="AT61" i="6"/>
  <c r="AS61" i="6"/>
  <c r="AR61" i="6"/>
  <c r="AQ61" i="6"/>
  <c r="AP61" i="6"/>
  <c r="AO61" i="6"/>
  <c r="AN61" i="6"/>
  <c r="AM61" i="6"/>
  <c r="AL61" i="6"/>
  <c r="AT57" i="6"/>
  <c r="AS57" i="6"/>
  <c r="AR57" i="6"/>
  <c r="AQ57" i="6"/>
  <c r="AP57" i="6"/>
  <c r="AO57" i="6"/>
  <c r="AN57" i="6"/>
  <c r="AM57" i="6"/>
  <c r="AL57" i="6"/>
  <c r="AT53" i="6"/>
  <c r="AS53" i="6"/>
  <c r="AR53" i="6"/>
  <c r="AQ53" i="6"/>
  <c r="AP53" i="6"/>
  <c r="AO53" i="6"/>
  <c r="AN53" i="6"/>
  <c r="AM53" i="6"/>
  <c r="AL53" i="6"/>
  <c r="AT49" i="6"/>
  <c r="AS49" i="6"/>
  <c r="AR49" i="6"/>
  <c r="AQ49" i="6"/>
  <c r="AP49" i="6"/>
  <c r="AO49" i="6"/>
  <c r="AN49" i="6"/>
  <c r="AM49" i="6"/>
  <c r="AL49" i="6"/>
  <c r="AT45" i="6"/>
  <c r="AS45" i="6"/>
  <c r="AR45" i="6"/>
  <c r="AQ45" i="6"/>
  <c r="AP45" i="6"/>
  <c r="AO45" i="6"/>
  <c r="AN45" i="6"/>
  <c r="AM45" i="6"/>
  <c r="AL45" i="6"/>
  <c r="AL41" i="6"/>
  <c r="AT41" i="6"/>
  <c r="AS41" i="6"/>
  <c r="AR41" i="6"/>
  <c r="AQ41" i="6"/>
  <c r="AP41" i="6"/>
  <c r="AO41" i="6"/>
  <c r="AN41" i="6"/>
  <c r="AM41" i="6"/>
  <c r="AT37" i="6"/>
  <c r="AS37" i="6"/>
  <c r="AR37" i="6"/>
  <c r="AQ37" i="6"/>
  <c r="AP37" i="6"/>
  <c r="AO37" i="6"/>
  <c r="AN37" i="6"/>
  <c r="AM37" i="6"/>
  <c r="AL37" i="6"/>
  <c r="AT33" i="6"/>
  <c r="AS33" i="6"/>
  <c r="AR33" i="6"/>
  <c r="AQ33" i="6"/>
  <c r="AP33" i="6"/>
  <c r="AO33" i="6"/>
  <c r="AN33" i="6"/>
  <c r="AM33" i="6"/>
  <c r="AL33" i="6"/>
  <c r="AT29" i="6"/>
  <c r="AS29" i="6"/>
  <c r="AR29" i="6"/>
  <c r="AQ29" i="6"/>
  <c r="AP29" i="6"/>
  <c r="AO29" i="6"/>
  <c r="AN29" i="6"/>
  <c r="AM29" i="6"/>
  <c r="AL29" i="6"/>
  <c r="AP25" i="6"/>
  <c r="AO25" i="6"/>
  <c r="AN25" i="6"/>
  <c r="AM25" i="6"/>
  <c r="AL25" i="6"/>
  <c r="AT25" i="6"/>
  <c r="AS25" i="6"/>
  <c r="AR25" i="6"/>
  <c r="AQ25" i="6"/>
  <c r="AT21" i="6"/>
  <c r="AS21" i="6"/>
  <c r="AR21" i="6"/>
  <c r="AQ21" i="6"/>
  <c r="AP21" i="6"/>
  <c r="AO21" i="6"/>
  <c r="AN21" i="6"/>
  <c r="AM21" i="6"/>
  <c r="AL21" i="6"/>
  <c r="AF82" i="6"/>
  <c r="K82" i="6"/>
  <c r="AC82" i="6"/>
  <c r="AI708" i="6"/>
  <c r="AJ708" i="6"/>
  <c r="AK708" i="6"/>
  <c r="AJ955" i="6"/>
  <c r="AI955" i="6"/>
  <c r="AK955" i="6"/>
  <c r="AJ979" i="6"/>
  <c r="AI979" i="6"/>
  <c r="AK979" i="6"/>
  <c r="AJ987" i="6"/>
  <c r="AI987" i="6"/>
  <c r="AK987" i="6"/>
  <c r="AJ995" i="6"/>
  <c r="AI995" i="6"/>
  <c r="AK995" i="6"/>
  <c r="AJ1003" i="6"/>
  <c r="AI1003" i="6"/>
  <c r="AK1003" i="6"/>
  <c r="AJ1011" i="6"/>
  <c r="AI1011" i="6"/>
  <c r="AK1011" i="6"/>
  <c r="BA58" i="6"/>
  <c r="BB58" i="6"/>
  <c r="BB73" i="6"/>
  <c r="BA73" i="6"/>
  <c r="AJ283" i="7"/>
  <c r="AK283" i="7"/>
  <c r="AI283" i="7"/>
  <c r="AI49" i="6"/>
  <c r="AK45" i="6"/>
  <c r="AI113" i="6"/>
  <c r="AK56" i="6"/>
  <c r="AK156" i="6"/>
  <c r="AK62" i="7"/>
  <c r="AJ71" i="6"/>
  <c r="AI28" i="7"/>
  <c r="AK270" i="7"/>
  <c r="AJ42" i="6"/>
  <c r="AI42" i="6"/>
  <c r="AK42" i="6"/>
  <c r="AK66" i="6"/>
  <c r="AJ121" i="6"/>
  <c r="AI121" i="6"/>
  <c r="AK121" i="6"/>
  <c r="AK39" i="7"/>
  <c r="BB10" i="7"/>
  <c r="AJ85" i="6"/>
  <c r="AK22" i="7"/>
  <c r="AJ49" i="7"/>
  <c r="AI271" i="7"/>
  <c r="AJ172" i="6"/>
  <c r="AJ108" i="6"/>
  <c r="AJ24" i="7"/>
  <c r="AI24" i="7"/>
  <c r="AK24" i="7"/>
  <c r="AK26" i="6"/>
  <c r="AJ78" i="6"/>
  <c r="AI206" i="6"/>
  <c r="AJ206" i="6"/>
  <c r="AK206" i="6"/>
  <c r="AJ164" i="6"/>
  <c r="AJ100" i="6"/>
  <c r="AI100" i="6"/>
  <c r="AK100" i="6"/>
  <c r="AK27" i="7"/>
  <c r="AJ281" i="7"/>
  <c r="AI21" i="6"/>
  <c r="AJ268" i="7"/>
  <c r="AI94" i="6"/>
  <c r="AK272" i="7"/>
  <c r="AJ51" i="6"/>
  <c r="AI79" i="6"/>
  <c r="AK182" i="6"/>
  <c r="AK22" i="6"/>
  <c r="AJ74" i="6"/>
  <c r="AJ222" i="6"/>
  <c r="AJ110" i="6"/>
  <c r="AJ35" i="7"/>
  <c r="AI35" i="7"/>
  <c r="AK35" i="7"/>
  <c r="AJ43" i="7"/>
  <c r="AI43" i="7"/>
  <c r="AK43" i="7"/>
  <c r="BB7" i="6"/>
  <c r="AJ161" i="6"/>
  <c r="BA3" i="6"/>
  <c r="AK48" i="7"/>
  <c r="BA2" i="7"/>
  <c r="BB2" i="7"/>
  <c r="AJ269" i="7"/>
  <c r="AI58" i="6"/>
  <c r="AJ153" i="6"/>
  <c r="AI153" i="6"/>
  <c r="AK153" i="6"/>
  <c r="AJ23" i="7"/>
  <c r="AJ51" i="7"/>
  <c r="AI273" i="7"/>
  <c r="AJ145" i="6"/>
  <c r="AI145" i="6"/>
  <c r="AK145" i="6"/>
  <c r="AJ180" i="6"/>
  <c r="AI180" i="6"/>
  <c r="AK180" i="6"/>
  <c r="AJ129" i="6"/>
  <c r="AI129" i="6"/>
  <c r="AK129" i="6"/>
  <c r="AJ57" i="6"/>
  <c r="AI57" i="6"/>
  <c r="AK57" i="6"/>
  <c r="AJ134" i="6"/>
  <c r="AI134" i="6"/>
  <c r="AK134" i="6"/>
  <c r="AJ58" i="7"/>
  <c r="AI58" i="7"/>
  <c r="AK58" i="7"/>
  <c r="AK44" i="6"/>
  <c r="AJ44" i="6"/>
  <c r="AI44" i="6"/>
  <c r="AJ76" i="6"/>
  <c r="AI76" i="6"/>
  <c r="AK76" i="6"/>
  <c r="AJ169" i="6"/>
  <c r="AI169" i="6"/>
  <c r="AK169" i="6"/>
  <c r="AJ137" i="6"/>
  <c r="AI137" i="6"/>
  <c r="AK137" i="6"/>
  <c r="AJ29" i="7"/>
  <c r="AI29" i="7"/>
  <c r="AK29" i="7"/>
  <c r="AJ61" i="6"/>
  <c r="AI61" i="6"/>
  <c r="AK61" i="6"/>
  <c r="AJ124" i="6"/>
  <c r="AI124" i="6"/>
  <c r="AK124" i="6"/>
  <c r="AI46" i="7"/>
  <c r="AK46" i="7"/>
  <c r="AJ46" i="7"/>
  <c r="AJ65" i="6"/>
  <c r="AI65" i="6"/>
  <c r="AK65" i="6"/>
  <c r="AI209" i="6"/>
  <c r="AJ209" i="6"/>
  <c r="AK209" i="6"/>
  <c r="AK64" i="6"/>
  <c r="AJ64" i="6"/>
  <c r="AI64" i="6"/>
  <c r="AI212" i="6"/>
  <c r="AJ212" i="6"/>
  <c r="AK212" i="6"/>
  <c r="AJ31" i="6"/>
  <c r="AI31" i="6"/>
  <c r="AK31" i="6"/>
  <c r="AJ33" i="6"/>
  <c r="AI33" i="6"/>
  <c r="AK33" i="6"/>
  <c r="AI116" i="6"/>
  <c r="AK116" i="6"/>
  <c r="AJ116" i="6"/>
  <c r="AK69" i="6"/>
  <c r="AJ69" i="6"/>
  <c r="AI69" i="6"/>
  <c r="AJ38" i="7"/>
  <c r="AI38" i="7"/>
  <c r="AK38" i="7"/>
  <c r="AK68" i="6"/>
  <c r="AJ68" i="6"/>
  <c r="AI68" i="6"/>
  <c r="AI201" i="6"/>
  <c r="AJ201" i="6"/>
  <c r="AK201" i="6"/>
  <c r="AJ37" i="7"/>
  <c r="AI37" i="7"/>
  <c r="AK37" i="7"/>
  <c r="AJ35" i="6"/>
  <c r="AI35" i="6"/>
  <c r="AK35" i="6"/>
  <c r="AJ73" i="6"/>
  <c r="AI73" i="6"/>
  <c r="AK73" i="6"/>
  <c r="AI102" i="6"/>
  <c r="AK102" i="6"/>
  <c r="AJ102" i="6"/>
  <c r="BB6" i="7"/>
  <c r="BA6" i="7"/>
  <c r="AI36" i="6"/>
  <c r="AK36" i="6"/>
  <c r="AJ36" i="6"/>
  <c r="AJ190" i="6"/>
  <c r="AK190" i="6"/>
  <c r="AI190" i="6"/>
  <c r="AJ61" i="7"/>
  <c r="AI61" i="7"/>
  <c r="AK61" i="7"/>
  <c r="AJ276" i="7"/>
  <c r="AI276" i="7"/>
  <c r="AK276" i="7"/>
  <c r="AJ214" i="6"/>
  <c r="AK214" i="6"/>
  <c r="AI214" i="6"/>
  <c r="AJ188" i="6"/>
  <c r="AI188" i="6"/>
  <c r="AK188" i="6"/>
  <c r="AJ274" i="7"/>
  <c r="AK274" i="7"/>
  <c r="AI274" i="7"/>
  <c r="AI40" i="6"/>
  <c r="AK40" i="6"/>
  <c r="AJ40" i="6"/>
  <c r="AK25" i="7"/>
  <c r="AJ25" i="7"/>
  <c r="AI25" i="7"/>
  <c r="AJ27" i="6"/>
  <c r="AI27" i="6"/>
  <c r="AK27" i="6"/>
  <c r="AI228" i="6"/>
  <c r="AJ228" i="6"/>
  <c r="AJ140" i="6"/>
  <c r="AI140" i="6"/>
  <c r="AK140" i="6"/>
  <c r="AJ279" i="7"/>
  <c r="AK279" i="7"/>
  <c r="AI279" i="7"/>
  <c r="AK1391" i="6"/>
  <c r="AJ1391" i="6"/>
  <c r="AI1391" i="6"/>
  <c r="AK1469" i="6"/>
  <c r="AJ1469" i="6"/>
  <c r="AI1469" i="6"/>
  <c r="AJ1543" i="6"/>
  <c r="AI1543" i="6"/>
  <c r="AK1543" i="6"/>
  <c r="AI1570" i="6"/>
  <c r="AK1570" i="6"/>
  <c r="AJ1570" i="6"/>
  <c r="BA9" i="7"/>
  <c r="AJ22" i="7"/>
  <c r="AI22" i="7"/>
  <c r="AJ80" i="6"/>
  <c r="AI80" i="6"/>
  <c r="AK80" i="6"/>
  <c r="AJ148" i="6"/>
  <c r="AI148" i="6"/>
  <c r="AK148" i="6"/>
  <c r="AJ272" i="7"/>
  <c r="AI272" i="7"/>
  <c r="AI51" i="6"/>
  <c r="AK51" i="6"/>
  <c r="AJ83" i="6"/>
  <c r="AI83" i="6"/>
  <c r="AK83" i="6"/>
  <c r="AI172" i="6"/>
  <c r="AK172" i="6"/>
  <c r="AJ282" i="7"/>
  <c r="AI282" i="7"/>
  <c r="AK282" i="7"/>
  <c r="AJ22" i="6"/>
  <c r="AI22" i="6"/>
  <c r="AJ34" i="6"/>
  <c r="AI34" i="6"/>
  <c r="AK34" i="6"/>
  <c r="AJ50" i="6"/>
  <c r="AI50" i="6"/>
  <c r="AK50" i="6"/>
  <c r="AJ66" i="6"/>
  <c r="AI66" i="6"/>
  <c r="AI164" i="6"/>
  <c r="AK164" i="6"/>
  <c r="AI51" i="7"/>
  <c r="AK51" i="7"/>
  <c r="AK53" i="6"/>
  <c r="AJ53" i="6"/>
  <c r="BB3" i="7"/>
  <c r="BA3" i="7"/>
  <c r="AI97" i="6"/>
  <c r="AK97" i="6"/>
  <c r="AK1375" i="6"/>
  <c r="AJ1375" i="6"/>
  <c r="AI1375" i="6"/>
  <c r="AJ1458" i="6"/>
  <c r="AI1458" i="6"/>
  <c r="AK1458" i="6"/>
  <c r="AI1501" i="6"/>
  <c r="AK1501" i="6"/>
  <c r="AJ1501" i="6"/>
  <c r="AJ1559" i="6"/>
  <c r="AI1559" i="6"/>
  <c r="AK1559" i="6"/>
  <c r="AI1191" i="6"/>
  <c r="AJ1191" i="6"/>
  <c r="AK1191" i="6"/>
  <c r="AI53" i="6"/>
  <c r="AJ25" i="6"/>
  <c r="AI25" i="6"/>
  <c r="AK25" i="6"/>
  <c r="AI85" i="6"/>
  <c r="AK85" i="6"/>
  <c r="AK41" i="7"/>
  <c r="AJ41" i="7"/>
  <c r="AI41" i="7"/>
  <c r="AI204" i="6"/>
  <c r="AJ204" i="6"/>
  <c r="AK204" i="6"/>
  <c r="AK44" i="7"/>
  <c r="AJ44" i="7"/>
  <c r="AI44" i="7"/>
  <c r="AJ38" i="6"/>
  <c r="AI38" i="6"/>
  <c r="AK38" i="6"/>
  <c r="AJ54" i="6"/>
  <c r="AI54" i="6"/>
  <c r="AK54" i="6"/>
  <c r="AJ70" i="6"/>
  <c r="AI70" i="6"/>
  <c r="AK70" i="6"/>
  <c r="AJ132" i="6"/>
  <c r="AI132" i="6"/>
  <c r="AK132" i="6"/>
  <c r="AJ27" i="7"/>
  <c r="AI27" i="7"/>
  <c r="AJ39" i="7"/>
  <c r="AI39" i="7"/>
  <c r="AJ63" i="7"/>
  <c r="AI63" i="7"/>
  <c r="AK63" i="7"/>
  <c r="AJ273" i="7"/>
  <c r="AK273" i="7"/>
  <c r="AJ47" i="7"/>
  <c r="AI47" i="7"/>
  <c r="AK47" i="7"/>
  <c r="AK1399" i="6"/>
  <c r="AJ1399" i="6"/>
  <c r="AI1399" i="6"/>
  <c r="AK1485" i="6"/>
  <c r="AJ1485" i="6"/>
  <c r="AI1485" i="6"/>
  <c r="AK1527" i="6"/>
  <c r="AJ1527" i="6"/>
  <c r="AI1527" i="6"/>
  <c r="AJ1554" i="6"/>
  <c r="AI1554" i="6"/>
  <c r="AI1142" i="6"/>
  <c r="AJ1142" i="6"/>
  <c r="AK1142" i="6"/>
  <c r="AJ1177" i="6"/>
  <c r="AK1177" i="6"/>
  <c r="AI1177" i="6"/>
  <c r="AK228" i="6"/>
  <c r="AJ29" i="6"/>
  <c r="AI29" i="6"/>
  <c r="AK29" i="6"/>
  <c r="AJ41" i="6"/>
  <c r="AI41" i="6"/>
  <c r="AK41" i="6"/>
  <c r="AJ177" i="6"/>
  <c r="AI177" i="6"/>
  <c r="AK177" i="6"/>
  <c r="BB2" i="6"/>
  <c r="BA2" i="6"/>
  <c r="AJ50" i="7"/>
  <c r="AI50" i="7"/>
  <c r="AK50" i="7"/>
  <c r="AJ62" i="7"/>
  <c r="AI62" i="7"/>
  <c r="AJ28" i="6"/>
  <c r="AI28" i="6"/>
  <c r="AK28" i="6"/>
  <c r="AJ56" i="6"/>
  <c r="AI56" i="6"/>
  <c r="AJ84" i="6"/>
  <c r="AI84" i="6"/>
  <c r="AJ105" i="6"/>
  <c r="AI105" i="6"/>
  <c r="AK105" i="6"/>
  <c r="AK53" i="7"/>
  <c r="AJ53" i="7"/>
  <c r="AI53" i="7"/>
  <c r="BA5" i="7"/>
  <c r="BB5" i="7"/>
  <c r="AJ23" i="6"/>
  <c r="AI23" i="6"/>
  <c r="AK23" i="6"/>
  <c r="AJ43" i="6"/>
  <c r="AI43" i="6"/>
  <c r="AK43" i="6"/>
  <c r="AJ63" i="6"/>
  <c r="AI63" i="6"/>
  <c r="AK63" i="6"/>
  <c r="BB8" i="7"/>
  <c r="BA8" i="7"/>
  <c r="AJ36" i="7"/>
  <c r="AI36" i="7"/>
  <c r="AK36" i="7"/>
  <c r="AJ48" i="7"/>
  <c r="AI48" i="7"/>
  <c r="AJ26" i="6"/>
  <c r="AI26" i="6"/>
  <c r="AI74" i="6"/>
  <c r="AK74" i="6"/>
  <c r="AI196" i="6"/>
  <c r="AJ196" i="6"/>
  <c r="AK196" i="6"/>
  <c r="AJ90" i="6"/>
  <c r="AI90" i="6"/>
  <c r="AK90" i="6"/>
  <c r="AJ55" i="7"/>
  <c r="AI55" i="7"/>
  <c r="AK55" i="7"/>
  <c r="AK1554" i="6"/>
  <c r="AJ81" i="6"/>
  <c r="AI81" i="6"/>
  <c r="AK81" i="6"/>
  <c r="AI34" i="7"/>
  <c r="AK34" i="7"/>
  <c r="AI71" i="6"/>
  <c r="AK71" i="6"/>
  <c r="AJ62" i="6"/>
  <c r="AI62" i="6"/>
  <c r="AK62" i="6"/>
  <c r="AJ45" i="6"/>
  <c r="AI45" i="6"/>
  <c r="AJ166" i="6"/>
  <c r="AI166" i="6"/>
  <c r="AK166" i="6"/>
  <c r="AJ26" i="7"/>
  <c r="AI26" i="7"/>
  <c r="AK26" i="7"/>
  <c r="AK268" i="7"/>
  <c r="AI268" i="7"/>
  <c r="AJ32" i="6"/>
  <c r="AI32" i="6"/>
  <c r="AK32" i="6"/>
  <c r="AJ72" i="6"/>
  <c r="AI72" i="6"/>
  <c r="AK72" i="6"/>
  <c r="AJ21" i="7"/>
  <c r="AI21" i="7"/>
  <c r="AK21" i="7"/>
  <c r="AJ33" i="7"/>
  <c r="AI33" i="7"/>
  <c r="AK33" i="7"/>
  <c r="AJ45" i="7"/>
  <c r="AI45" i="7"/>
  <c r="AK45" i="7"/>
  <c r="AK55" i="6"/>
  <c r="AJ55" i="6"/>
  <c r="AI55" i="6"/>
  <c r="AJ75" i="6"/>
  <c r="AI75" i="6"/>
  <c r="AK75" i="6"/>
  <c r="AI193" i="6"/>
  <c r="AJ193" i="6"/>
  <c r="AK193" i="6"/>
  <c r="AI161" i="6"/>
  <c r="AK161" i="6"/>
  <c r="AJ89" i="6"/>
  <c r="AI89" i="6"/>
  <c r="AK89" i="6"/>
  <c r="AJ270" i="7"/>
  <c r="AI270" i="7"/>
  <c r="BA4" i="6"/>
  <c r="BB4" i="6"/>
  <c r="AJ225" i="6"/>
  <c r="AK225" i="6"/>
  <c r="AJ24" i="6"/>
  <c r="AI24" i="6"/>
  <c r="AK24" i="6"/>
  <c r="BB5" i="6"/>
  <c r="BA5" i="6"/>
  <c r="AJ86" i="6"/>
  <c r="AI86" i="6"/>
  <c r="AK86" i="6"/>
  <c r="AJ1474" i="6"/>
  <c r="AI1474" i="6"/>
  <c r="AK1474" i="6"/>
  <c r="AK1511" i="6"/>
  <c r="AJ1511" i="6"/>
  <c r="AI1511" i="6"/>
  <c r="AJ1538" i="6"/>
  <c r="AI1538" i="6"/>
  <c r="AK1538" i="6"/>
  <c r="AK1156" i="6"/>
  <c r="AJ1156" i="6"/>
  <c r="AI1156" i="6"/>
  <c r="AI1214" i="6"/>
  <c r="AJ1214" i="6"/>
  <c r="AK1214" i="6"/>
  <c r="AK84" i="6"/>
  <c r="AK271" i="7"/>
  <c r="AJ271" i="7"/>
  <c r="AJ182" i="6"/>
  <c r="AI182" i="6"/>
  <c r="AJ150" i="6"/>
  <c r="AI150" i="6"/>
  <c r="AK150" i="6"/>
  <c r="AJ118" i="6"/>
  <c r="AI118" i="6"/>
  <c r="AK118" i="6"/>
  <c r="AJ52" i="7"/>
  <c r="AI52" i="7"/>
  <c r="AK52" i="7"/>
  <c r="AI269" i="7"/>
  <c r="AK269" i="7"/>
  <c r="AK58" i="6"/>
  <c r="AJ58" i="6"/>
  <c r="AI78" i="6"/>
  <c r="AK78" i="6"/>
  <c r="AJ185" i="6"/>
  <c r="AI185" i="6"/>
  <c r="AK185" i="6"/>
  <c r="BB4" i="7"/>
  <c r="BA4" i="7"/>
  <c r="AJ31" i="7"/>
  <c r="AI31" i="7"/>
  <c r="AK31" i="7"/>
  <c r="AK32" i="7"/>
  <c r="AJ32" i="7"/>
  <c r="AI32" i="7"/>
  <c r="AK21" i="6"/>
  <c r="AJ21" i="6"/>
  <c r="AK49" i="6"/>
  <c r="AJ49" i="6"/>
  <c r="AJ77" i="6"/>
  <c r="AI77" i="6"/>
  <c r="AK77" i="6"/>
  <c r="BB10" i="6"/>
  <c r="BA10" i="6"/>
  <c r="AI198" i="6"/>
  <c r="AJ198" i="6"/>
  <c r="AJ156" i="6"/>
  <c r="AI156" i="6"/>
  <c r="AJ92" i="6"/>
  <c r="AI92" i="6"/>
  <c r="AK92" i="6"/>
  <c r="BB7" i="7"/>
  <c r="BA7" i="7"/>
  <c r="AJ30" i="7"/>
  <c r="AI30" i="7"/>
  <c r="AK30" i="7"/>
  <c r="AJ42" i="7"/>
  <c r="AI42" i="7"/>
  <c r="AK42" i="7"/>
  <c r="AI54" i="7"/>
  <c r="AK54" i="7"/>
  <c r="AJ280" i="7"/>
  <c r="AK280" i="7"/>
  <c r="AI280" i="7"/>
  <c r="AJ48" i="6"/>
  <c r="AI48" i="6"/>
  <c r="AK48" i="6"/>
  <c r="AJ60" i="6"/>
  <c r="AI60" i="6"/>
  <c r="BB9" i="6"/>
  <c r="BA9" i="6"/>
  <c r="AJ158" i="6"/>
  <c r="AI158" i="6"/>
  <c r="AK158" i="6"/>
  <c r="AK94" i="6"/>
  <c r="AJ94" i="6"/>
  <c r="AJ57" i="7"/>
  <c r="AI57" i="7"/>
  <c r="AK57" i="7"/>
  <c r="AJ59" i="6"/>
  <c r="AI59" i="6"/>
  <c r="AK59" i="6"/>
  <c r="AJ67" i="6"/>
  <c r="AI67" i="6"/>
  <c r="AK67" i="6"/>
  <c r="BA8" i="6"/>
  <c r="BB8" i="6"/>
  <c r="AJ40" i="7"/>
  <c r="AI40" i="7"/>
  <c r="AK40" i="7"/>
  <c r="AJ56" i="7"/>
  <c r="AI56" i="7"/>
  <c r="AK56" i="7"/>
  <c r="AJ30" i="6"/>
  <c r="AI30" i="6"/>
  <c r="AK30" i="6"/>
  <c r="AJ46" i="6"/>
  <c r="AI46" i="6"/>
  <c r="AK46" i="6"/>
  <c r="AK82" i="6"/>
  <c r="AJ82" i="6"/>
  <c r="AI82" i="6"/>
  <c r="AI23" i="7"/>
  <c r="AK23" i="7"/>
  <c r="AJ59" i="7"/>
  <c r="AI59" i="7"/>
  <c r="AK59" i="7"/>
  <c r="AK281" i="7"/>
  <c r="AI281" i="7"/>
  <c r="AJ37" i="6"/>
  <c r="AI37" i="6"/>
  <c r="AK37" i="6"/>
  <c r="AK113" i="6"/>
  <c r="AJ113" i="6"/>
  <c r="AJ52" i="6"/>
  <c r="AI52" i="6"/>
  <c r="AK52" i="6"/>
  <c r="AK126" i="6"/>
  <c r="AJ126" i="6"/>
  <c r="AK60" i="7"/>
  <c r="AJ60" i="7"/>
  <c r="AJ1453" i="6"/>
  <c r="AI1453" i="6"/>
  <c r="AK1453" i="6"/>
  <c r="AJ1490" i="6"/>
  <c r="AI1490" i="6"/>
  <c r="AK1490" i="6"/>
  <c r="AI1506" i="6"/>
  <c r="AK1506" i="6"/>
  <c r="AJ1522" i="6"/>
  <c r="AI1522" i="6"/>
  <c r="AK1522" i="6"/>
  <c r="AK1118" i="6"/>
  <c r="AJ1118" i="6"/>
  <c r="AI1118" i="6"/>
  <c r="AI1194" i="6"/>
  <c r="AJ1194" i="6"/>
  <c r="AK1194" i="6"/>
  <c r="AK60" i="6"/>
  <c r="AJ97" i="6"/>
  <c r="AJ34" i="7"/>
  <c r="AJ54" i="7"/>
  <c r="AI49" i="7"/>
  <c r="AK49" i="7"/>
  <c r="AJ39" i="6"/>
  <c r="AI39" i="6"/>
  <c r="AK39" i="6"/>
  <c r="AJ47" i="6"/>
  <c r="AI47" i="6"/>
  <c r="AK47" i="6"/>
  <c r="AK79" i="6"/>
  <c r="AJ79" i="6"/>
  <c r="AI108" i="6"/>
  <c r="AK108" i="6"/>
  <c r="AK28" i="7"/>
  <c r="AJ28" i="7"/>
  <c r="AJ275" i="7"/>
  <c r="AI275" i="7"/>
  <c r="AK275" i="7"/>
  <c r="AK222" i="6"/>
  <c r="AI222" i="6"/>
  <c r="AJ174" i="6"/>
  <c r="AI174" i="6"/>
  <c r="AK174" i="6"/>
  <c r="AJ142" i="6"/>
  <c r="AI142" i="6"/>
  <c r="AK142" i="6"/>
  <c r="AI110" i="6"/>
  <c r="AK110" i="6"/>
  <c r="AJ167" i="7"/>
  <c r="AI167" i="7"/>
  <c r="AJ561" i="6"/>
  <c r="AI561" i="6"/>
  <c r="AK561" i="6"/>
  <c r="AI603" i="6"/>
  <c r="AJ603" i="6"/>
  <c r="AJ199" i="7"/>
  <c r="AI199" i="7"/>
  <c r="AK199" i="7"/>
  <c r="AK321" i="6"/>
  <c r="AI321" i="6"/>
  <c r="AJ183" i="7"/>
  <c r="AK183" i="7"/>
  <c r="AJ529" i="6"/>
  <c r="AJ135" i="7"/>
  <c r="AI620" i="6"/>
  <c r="AJ612" i="6"/>
  <c r="AK324" i="6"/>
  <c r="AI320" i="6"/>
  <c r="AJ324" i="6"/>
  <c r="E22" i="5"/>
  <c r="F179" i="2"/>
  <c r="G179" i="2"/>
  <c r="K179" i="2"/>
  <c r="E163" i="5"/>
  <c r="F151" i="2"/>
  <c r="G151" i="2"/>
  <c r="K151" i="2"/>
  <c r="E63" i="5"/>
  <c r="F103" i="2"/>
  <c r="G103" i="2"/>
  <c r="K103" i="2"/>
  <c r="G229" i="6"/>
  <c r="Z229" i="6"/>
  <c r="AU229" i="6"/>
  <c r="Z165" i="6"/>
  <c r="G165" i="6"/>
  <c r="AU165" i="6"/>
  <c r="F108" i="2"/>
  <c r="G108" i="2"/>
  <c r="K108" i="2"/>
  <c r="E142" i="5"/>
  <c r="E153" i="5"/>
  <c r="F125" i="2"/>
  <c r="G125" i="2"/>
  <c r="K125" i="2"/>
  <c r="E84" i="5"/>
  <c r="F144" i="2"/>
  <c r="G144" i="2"/>
  <c r="K144" i="2"/>
  <c r="E61" i="5"/>
  <c r="F96" i="2"/>
  <c r="G96" i="2"/>
  <c r="K96" i="2"/>
  <c r="E82" i="5"/>
  <c r="F142" i="2"/>
  <c r="G142" i="2"/>
  <c r="K142" i="2"/>
  <c r="E147" i="5"/>
  <c r="F115" i="2"/>
  <c r="G115" i="2"/>
  <c r="K115" i="2"/>
  <c r="E174" i="5"/>
  <c r="F164" i="2"/>
  <c r="G164" i="2"/>
  <c r="K164" i="2"/>
  <c r="E144" i="5"/>
  <c r="F110" i="2"/>
  <c r="G110" i="2"/>
  <c r="K110" i="2"/>
  <c r="E65" i="5"/>
  <c r="E59" i="5"/>
  <c r="F93" i="2"/>
  <c r="G93" i="2"/>
  <c r="AT1953" i="6"/>
  <c r="AS1953" i="6"/>
  <c r="AR1953" i="6"/>
  <c r="AQ1953" i="6"/>
  <c r="AP1953" i="6"/>
  <c r="AO1953" i="6"/>
  <c r="AN1953" i="6"/>
  <c r="AM1953" i="6"/>
  <c r="AL1953" i="6"/>
  <c r="E168" i="5"/>
  <c r="F167" i="2"/>
  <c r="G167" i="2"/>
  <c r="K167" i="2"/>
  <c r="E158" i="5"/>
  <c r="F141" i="2"/>
  <c r="G141" i="2"/>
  <c r="K141" i="2"/>
  <c r="E165" i="5"/>
  <c r="F160" i="2"/>
  <c r="G160" i="2"/>
  <c r="K160" i="2"/>
  <c r="E81" i="5"/>
  <c r="E143" i="5"/>
  <c r="F109" i="2"/>
  <c r="G109" i="2"/>
  <c r="K109" i="2"/>
  <c r="AT1000" i="6"/>
  <c r="AS1000" i="6"/>
  <c r="AR1000" i="6"/>
  <c r="AQ1000" i="6"/>
  <c r="AP1000" i="6"/>
  <c r="AO1000" i="6"/>
  <c r="AN1000" i="6"/>
  <c r="AM1000" i="6"/>
  <c r="AL1000" i="6"/>
  <c r="AR997" i="6"/>
  <c r="AQ997" i="6"/>
  <c r="E172" i="5"/>
  <c r="F174" i="2"/>
  <c r="G174" i="2"/>
  <c r="K174" i="2"/>
  <c r="E154" i="5"/>
  <c r="F135" i="2"/>
  <c r="G135" i="2"/>
  <c r="K135" i="2"/>
  <c r="E76" i="5"/>
  <c r="F128" i="2"/>
  <c r="G128" i="2"/>
  <c r="K128" i="2"/>
  <c r="BJ77" i="6"/>
  <c r="BI77" i="6"/>
  <c r="BH77" i="6"/>
  <c r="BG77" i="6"/>
  <c r="BF77" i="6"/>
  <c r="BE77" i="6"/>
  <c r="BD77" i="6"/>
  <c r="BC77" i="6"/>
  <c r="BH30" i="6"/>
  <c r="BG30" i="6"/>
  <c r="BF30" i="6"/>
  <c r="BE30" i="6"/>
  <c r="BD30" i="6"/>
  <c r="BC30" i="6"/>
  <c r="AT1008" i="6"/>
  <c r="AS1008" i="6"/>
  <c r="AR1008" i="6"/>
  <c r="AQ1008" i="6"/>
  <c r="AP1008" i="6"/>
  <c r="AO1008" i="6"/>
  <c r="AN1008" i="6"/>
  <c r="AM1008" i="6"/>
  <c r="AL1008" i="6"/>
  <c r="AT976" i="6"/>
  <c r="AS976" i="6"/>
  <c r="AR976" i="6"/>
  <c r="AQ976" i="6"/>
  <c r="AP976" i="6"/>
  <c r="AO976" i="6"/>
  <c r="AN976" i="6"/>
  <c r="AM976" i="6"/>
  <c r="AL976" i="6"/>
  <c r="E89" i="5"/>
  <c r="F157" i="2"/>
  <c r="G157" i="2"/>
  <c r="K157" i="2"/>
  <c r="E69" i="5"/>
  <c r="F112" i="2"/>
  <c r="G112" i="2"/>
  <c r="K112" i="2"/>
  <c r="AT1952" i="6"/>
  <c r="AS1952" i="6"/>
  <c r="AR1952" i="6"/>
  <c r="AQ1952" i="6"/>
  <c r="AP1952" i="6"/>
  <c r="AO1952" i="6"/>
  <c r="AN1952" i="6"/>
  <c r="AM1952" i="6"/>
  <c r="AL1952" i="6"/>
  <c r="AS795" i="6"/>
  <c r="AR795" i="6"/>
  <c r="AQ795" i="6"/>
  <c r="AP795" i="6"/>
  <c r="AO795" i="6"/>
  <c r="AN795" i="6"/>
  <c r="AM795" i="6"/>
  <c r="AL795" i="6"/>
  <c r="AT795" i="6"/>
  <c r="AS763" i="6"/>
  <c r="AR763" i="6"/>
  <c r="AQ763" i="6"/>
  <c r="AP763" i="6"/>
  <c r="AO763" i="6"/>
  <c r="AN763" i="6"/>
  <c r="AM763" i="6"/>
  <c r="AL763" i="6"/>
  <c r="AT763" i="6"/>
  <c r="AT505" i="6"/>
  <c r="AS505" i="6"/>
  <c r="AR505" i="6"/>
  <c r="AQ505" i="6"/>
  <c r="AP505" i="6"/>
  <c r="AO505" i="6"/>
  <c r="AN505" i="6"/>
  <c r="AM505" i="6"/>
  <c r="AL505" i="6"/>
  <c r="AT1951" i="6"/>
  <c r="AS1951" i="6"/>
  <c r="AR1951" i="6"/>
  <c r="AQ1951" i="6"/>
  <c r="AP1951" i="6"/>
  <c r="AO1951" i="6"/>
  <c r="AN1951" i="6"/>
  <c r="AM1951" i="6"/>
  <c r="AL1951" i="6"/>
  <c r="BI69" i="6"/>
  <c r="BK38" i="6"/>
  <c r="BJ38" i="6"/>
  <c r="BI38" i="6"/>
  <c r="BH38" i="6"/>
  <c r="BG38" i="6"/>
  <c r="BF38" i="6"/>
  <c r="BE38" i="6"/>
  <c r="BD38" i="6"/>
  <c r="BC38" i="6"/>
  <c r="BK33" i="6"/>
  <c r="BJ33" i="6"/>
  <c r="BI33" i="6"/>
  <c r="BH33" i="6"/>
  <c r="BG33" i="6"/>
  <c r="BF33" i="6"/>
  <c r="BE33" i="6"/>
  <c r="BD33" i="6"/>
  <c r="BC33" i="6"/>
  <c r="AP1015" i="6"/>
  <c r="AO1015" i="6"/>
  <c r="AN1015" i="6"/>
  <c r="AM1015" i="6"/>
  <c r="AL1015" i="6"/>
  <c r="AT992" i="6"/>
  <c r="AS992" i="6"/>
  <c r="AR992" i="6"/>
  <c r="AQ992" i="6"/>
  <c r="AP992" i="6"/>
  <c r="AO992" i="6"/>
  <c r="AN992" i="6"/>
  <c r="AM992" i="6"/>
  <c r="AL992" i="6"/>
  <c r="AR989" i="6"/>
  <c r="AQ989" i="6"/>
  <c r="AT922" i="6"/>
  <c r="AS922" i="6"/>
  <c r="AR922" i="6"/>
  <c r="AQ922" i="6"/>
  <c r="AP922" i="6"/>
  <c r="AO922" i="6"/>
  <c r="AN922" i="6"/>
  <c r="AM922" i="6"/>
  <c r="AL922" i="6"/>
  <c r="AS880" i="6"/>
  <c r="AR880" i="6"/>
  <c r="AQ880" i="6"/>
  <c r="AP880" i="6"/>
  <c r="AO880" i="6"/>
  <c r="AN880" i="6"/>
  <c r="AM880" i="6"/>
  <c r="AL880" i="6"/>
  <c r="AR1007" i="6"/>
  <c r="AQ1007" i="6"/>
  <c r="AT890" i="6"/>
  <c r="AS890" i="6"/>
  <c r="AR890" i="6"/>
  <c r="AQ890" i="6"/>
  <c r="AP890" i="6"/>
  <c r="AO890" i="6"/>
  <c r="AN890" i="6"/>
  <c r="AM890" i="6"/>
  <c r="AL890" i="6"/>
  <c r="BK61" i="6"/>
  <c r="BJ61" i="6"/>
  <c r="BI61" i="6"/>
  <c r="BH61" i="6"/>
  <c r="BG61" i="6"/>
  <c r="BF61" i="6"/>
  <c r="BE61" i="6"/>
  <c r="BD61" i="6"/>
  <c r="BC61" i="6"/>
  <c r="AS1014" i="6"/>
  <c r="AR1014" i="6"/>
  <c r="AP999" i="6"/>
  <c r="AO999" i="6"/>
  <c r="AN999" i="6"/>
  <c r="AM999" i="6"/>
  <c r="AL999" i="6"/>
  <c r="AS779" i="6"/>
  <c r="AR779" i="6"/>
  <c r="AQ779" i="6"/>
  <c r="AP779" i="6"/>
  <c r="AO779" i="6"/>
  <c r="AN779" i="6"/>
  <c r="AM779" i="6"/>
  <c r="AL779" i="6"/>
  <c r="AT779" i="6"/>
  <c r="AT747" i="6"/>
  <c r="AS747" i="6"/>
  <c r="AR747" i="6"/>
  <c r="AQ747" i="6"/>
  <c r="AP747" i="6"/>
  <c r="AO747" i="6"/>
  <c r="AN747" i="6"/>
  <c r="AM747" i="6"/>
  <c r="AL747" i="6"/>
  <c r="F150" i="2"/>
  <c r="G150" i="2"/>
  <c r="K150" i="2"/>
  <c r="BJ74" i="6"/>
  <c r="BK41" i="6"/>
  <c r="BJ41" i="6"/>
  <c r="BI41" i="6"/>
  <c r="BH41" i="6"/>
  <c r="BG41" i="6"/>
  <c r="BF41" i="6"/>
  <c r="BE41" i="6"/>
  <c r="BD41" i="6"/>
  <c r="BC41" i="6"/>
  <c r="BJ19" i="6"/>
  <c r="AS983" i="6"/>
  <c r="BH22" i="6"/>
  <c r="BK16" i="6"/>
  <c r="BJ16" i="6"/>
  <c r="BI16" i="6"/>
  <c r="BH16" i="6"/>
  <c r="BG16" i="6"/>
  <c r="BF16" i="6"/>
  <c r="BE16" i="6"/>
  <c r="BD16" i="6"/>
  <c r="BC16" i="6"/>
  <c r="AR1021" i="6"/>
  <c r="AQ1021" i="6"/>
  <c r="AP1019" i="6"/>
  <c r="AO1019" i="6"/>
  <c r="AN1019" i="6"/>
  <c r="AM1019" i="6"/>
  <c r="AL1019" i="6"/>
  <c r="AS998" i="6"/>
  <c r="AR998" i="6"/>
  <c r="AT938" i="6"/>
  <c r="AS938" i="6"/>
  <c r="AR938" i="6"/>
  <c r="AQ938" i="6"/>
  <c r="AP938" i="6"/>
  <c r="AO938" i="6"/>
  <c r="AN938" i="6"/>
  <c r="AM938" i="6"/>
  <c r="AL938" i="6"/>
  <c r="AT906" i="6"/>
  <c r="AS906" i="6"/>
  <c r="AR906" i="6"/>
  <c r="AQ906" i="6"/>
  <c r="AP906" i="6"/>
  <c r="AO906" i="6"/>
  <c r="AN906" i="6"/>
  <c r="AM906" i="6"/>
  <c r="AL906" i="6"/>
  <c r="AS896" i="6"/>
  <c r="AR896" i="6"/>
  <c r="AQ896" i="6"/>
  <c r="AP896" i="6"/>
  <c r="AO896" i="6"/>
  <c r="AN896" i="6"/>
  <c r="AM896" i="6"/>
  <c r="AL896" i="6"/>
  <c r="AT489" i="6"/>
  <c r="AS489" i="6"/>
  <c r="AR489" i="6"/>
  <c r="AQ489" i="6"/>
  <c r="AP489" i="6"/>
  <c r="AO489" i="6"/>
  <c r="AN489" i="6"/>
  <c r="AM489" i="6"/>
  <c r="AL489" i="6"/>
  <c r="BE46" i="6"/>
  <c r="BD46" i="6"/>
  <c r="BC46" i="6"/>
  <c r="BF25" i="6"/>
  <c r="BH11" i="6"/>
  <c r="BG11" i="6"/>
  <c r="BF11" i="6"/>
  <c r="BE11" i="6"/>
  <c r="BD11" i="6"/>
  <c r="BC11" i="6"/>
  <c r="AT1016" i="6"/>
  <c r="AS1016" i="6"/>
  <c r="AR1016" i="6"/>
  <c r="AQ1016" i="6"/>
  <c r="AP1016" i="6"/>
  <c r="AO1016" i="6"/>
  <c r="AN1016" i="6"/>
  <c r="AM1016" i="6"/>
  <c r="AL1016" i="6"/>
  <c r="AS982" i="6"/>
  <c r="AR982" i="6"/>
  <c r="AQ982" i="6"/>
  <c r="AP982" i="6"/>
  <c r="AO982" i="6"/>
  <c r="AN982" i="6"/>
  <c r="AM982" i="6"/>
  <c r="AL982" i="6"/>
  <c r="AT982" i="6"/>
  <c r="AT950" i="6"/>
  <c r="AS950" i="6"/>
  <c r="AR950" i="6"/>
  <c r="AQ950" i="6"/>
  <c r="AP950" i="6"/>
  <c r="AO950" i="6"/>
  <c r="AN950" i="6"/>
  <c r="AM950" i="6"/>
  <c r="AL950" i="6"/>
  <c r="AT874" i="6"/>
  <c r="AS874" i="6"/>
  <c r="AR874" i="6"/>
  <c r="AQ874" i="6"/>
  <c r="AP874" i="6"/>
  <c r="AO874" i="6"/>
  <c r="AN874" i="6"/>
  <c r="AM874" i="6"/>
  <c r="AL874" i="6"/>
  <c r="BK54" i="6"/>
  <c r="BJ54" i="6"/>
  <c r="BI54" i="6"/>
  <c r="BH54" i="6"/>
  <c r="BG54" i="6"/>
  <c r="BF54" i="6"/>
  <c r="BE54" i="6"/>
  <c r="BD54" i="6"/>
  <c r="BC54" i="6"/>
  <c r="BI42" i="6"/>
  <c r="BH42" i="6"/>
  <c r="BG42" i="6"/>
  <c r="BF42" i="6"/>
  <c r="BE42" i="6"/>
  <c r="BD42" i="6"/>
  <c r="BC42" i="6"/>
  <c r="AT1022" i="6"/>
  <c r="AS1022" i="6"/>
  <c r="AR1022" i="6"/>
  <c r="AQ1022" i="6"/>
  <c r="AP1022" i="6"/>
  <c r="AO1022" i="6"/>
  <c r="AN1022" i="6"/>
  <c r="AM1022" i="6"/>
  <c r="AL1022" i="6"/>
  <c r="AP1021" i="6"/>
  <c r="AO1021" i="6"/>
  <c r="AN1021" i="6"/>
  <c r="AM1021" i="6"/>
  <c r="AL1021" i="6"/>
  <c r="AQ1020" i="6"/>
  <c r="AP1020" i="6"/>
  <c r="AO1020" i="6"/>
  <c r="AN1020" i="6"/>
  <c r="AM1020" i="6"/>
  <c r="AL1020" i="6"/>
  <c r="AT1014" i="6"/>
  <c r="AP1013" i="6"/>
  <c r="AO1013" i="6"/>
  <c r="AN1013" i="6"/>
  <c r="AM1013" i="6"/>
  <c r="AL1013" i="6"/>
  <c r="AT1006" i="6"/>
  <c r="AS1006" i="6"/>
  <c r="AR1006" i="6"/>
  <c r="AQ1006" i="6"/>
  <c r="AP1006" i="6"/>
  <c r="AO1006" i="6"/>
  <c r="AN1006" i="6"/>
  <c r="AM1006" i="6"/>
  <c r="AL1006" i="6"/>
  <c r="AP1005" i="6"/>
  <c r="AO1005" i="6"/>
  <c r="AN1005" i="6"/>
  <c r="AM1005" i="6"/>
  <c r="AL1005" i="6"/>
  <c r="AQ1004" i="6"/>
  <c r="AP1004" i="6"/>
  <c r="AO1004" i="6"/>
  <c r="AN1004" i="6"/>
  <c r="AM1004" i="6"/>
  <c r="AL1004" i="6"/>
  <c r="AT998" i="6"/>
  <c r="AP997" i="6"/>
  <c r="AO997" i="6"/>
  <c r="AN997" i="6"/>
  <c r="AM997" i="6"/>
  <c r="AL997" i="6"/>
  <c r="AT990" i="6"/>
  <c r="AS990" i="6"/>
  <c r="AR990" i="6"/>
  <c r="AQ990" i="6"/>
  <c r="AP990" i="6"/>
  <c r="AO990" i="6"/>
  <c r="AN990" i="6"/>
  <c r="AM990" i="6"/>
  <c r="AL990" i="6"/>
  <c r="AP989" i="6"/>
  <c r="AO989" i="6"/>
  <c r="AN989" i="6"/>
  <c r="AM989" i="6"/>
  <c r="AL989" i="6"/>
  <c r="AT983" i="6"/>
  <c r="AS974" i="6"/>
  <c r="AR974" i="6"/>
  <c r="AQ974" i="6"/>
  <c r="AP974" i="6"/>
  <c r="AO974" i="6"/>
  <c r="AN974" i="6"/>
  <c r="AM974" i="6"/>
  <c r="AL974" i="6"/>
  <c r="AT974" i="6"/>
  <c r="AR971" i="6"/>
  <c r="AQ971" i="6"/>
  <c r="AP971" i="6"/>
  <c r="AO971" i="6"/>
  <c r="AN971" i="6"/>
  <c r="AM971" i="6"/>
  <c r="AL971" i="6"/>
  <c r="AQ968" i="6"/>
  <c r="AP968" i="6"/>
  <c r="AO968" i="6"/>
  <c r="AN968" i="6"/>
  <c r="AM968" i="6"/>
  <c r="AL968" i="6"/>
  <c r="AT968" i="6"/>
  <c r="AS968" i="6"/>
  <c r="AR968" i="6"/>
  <c r="AT964" i="6"/>
  <c r="AT952" i="6"/>
  <c r="AS952" i="6"/>
  <c r="AR952" i="6"/>
  <c r="AQ952" i="6"/>
  <c r="AP952" i="6"/>
  <c r="AO952" i="6"/>
  <c r="AN952" i="6"/>
  <c r="AM952" i="6"/>
  <c r="AL952" i="6"/>
  <c r="AS948" i="6"/>
  <c r="AR948" i="6"/>
  <c r="AS801" i="6"/>
  <c r="AR801" i="6"/>
  <c r="AQ801" i="6"/>
  <c r="AP801" i="6"/>
  <c r="AO801" i="6"/>
  <c r="AN801" i="6"/>
  <c r="AM801" i="6"/>
  <c r="AL801" i="6"/>
  <c r="AS785" i="6"/>
  <c r="AR785" i="6"/>
  <c r="AQ785" i="6"/>
  <c r="AP785" i="6"/>
  <c r="AO785" i="6"/>
  <c r="AN785" i="6"/>
  <c r="AM785" i="6"/>
  <c r="AL785" i="6"/>
  <c r="AS769" i="6"/>
  <c r="AR769" i="6"/>
  <c r="AQ769" i="6"/>
  <c r="AP769" i="6"/>
  <c r="AO769" i="6"/>
  <c r="AN769" i="6"/>
  <c r="AM769" i="6"/>
  <c r="AL769" i="6"/>
  <c r="AS753" i="6"/>
  <c r="AR753" i="6"/>
  <c r="AQ753" i="6"/>
  <c r="AP753" i="6"/>
  <c r="AO753" i="6"/>
  <c r="AN753" i="6"/>
  <c r="AM753" i="6"/>
  <c r="AL753" i="6"/>
  <c r="AS737" i="6"/>
  <c r="AR737" i="6"/>
  <c r="AQ737" i="6"/>
  <c r="AP737" i="6"/>
  <c r="AO737" i="6"/>
  <c r="AN737" i="6"/>
  <c r="AM737" i="6"/>
  <c r="AL737" i="6"/>
  <c r="AS721" i="6"/>
  <c r="AR721" i="6"/>
  <c r="AQ721" i="6"/>
  <c r="AP721" i="6"/>
  <c r="AO721" i="6"/>
  <c r="AN721" i="6"/>
  <c r="AM721" i="6"/>
  <c r="AL721" i="6"/>
  <c r="AS518" i="6"/>
  <c r="AS502" i="6"/>
  <c r="AS486" i="6"/>
  <c r="AT484" i="6"/>
  <c r="AS484" i="6"/>
  <c r="AR484" i="6"/>
  <c r="AQ484" i="6"/>
  <c r="AP484" i="6"/>
  <c r="AO484" i="6"/>
  <c r="AN484" i="6"/>
  <c r="AM484" i="6"/>
  <c r="AL484" i="6"/>
  <c r="AP462" i="6"/>
  <c r="AO462" i="6"/>
  <c r="AN462" i="6"/>
  <c r="AM462" i="6"/>
  <c r="AL462" i="6"/>
  <c r="AT452" i="6"/>
  <c r="AS452" i="6"/>
  <c r="AR452" i="6"/>
  <c r="AQ452" i="6"/>
  <c r="AP452" i="6"/>
  <c r="AO452" i="6"/>
  <c r="AN452" i="6"/>
  <c r="AM452" i="6"/>
  <c r="AL452" i="6"/>
  <c r="AT966" i="6"/>
  <c r="AS966" i="6"/>
  <c r="AR966" i="6"/>
  <c r="AQ966" i="6"/>
  <c r="AP966" i="6"/>
  <c r="AO966" i="6"/>
  <c r="AN966" i="6"/>
  <c r="AM966" i="6"/>
  <c r="AL966" i="6"/>
  <c r="AR963" i="6"/>
  <c r="AQ963" i="6"/>
  <c r="AP963" i="6"/>
  <c r="AO963" i="6"/>
  <c r="AN963" i="6"/>
  <c r="AM963" i="6"/>
  <c r="AL963" i="6"/>
  <c r="AT960" i="6"/>
  <c r="AS960" i="6"/>
  <c r="AR960" i="6"/>
  <c r="AQ960" i="6"/>
  <c r="AP960" i="6"/>
  <c r="AO960" i="6"/>
  <c r="AN960" i="6"/>
  <c r="AM960" i="6"/>
  <c r="AL960" i="6"/>
  <c r="AT934" i="6"/>
  <c r="AS934" i="6"/>
  <c r="AR934" i="6"/>
  <c r="AQ934" i="6"/>
  <c r="AP934" i="6"/>
  <c r="AO934" i="6"/>
  <c r="AN934" i="6"/>
  <c r="AM934" i="6"/>
  <c r="AL934" i="6"/>
  <c r="AT918" i="6"/>
  <c r="AS918" i="6"/>
  <c r="AR918" i="6"/>
  <c r="AQ918" i="6"/>
  <c r="AP918" i="6"/>
  <c r="AO918" i="6"/>
  <c r="AN918" i="6"/>
  <c r="AM918" i="6"/>
  <c r="AL918" i="6"/>
  <c r="AT902" i="6"/>
  <c r="AS902" i="6"/>
  <c r="AR902" i="6"/>
  <c r="AQ902" i="6"/>
  <c r="AP902" i="6"/>
  <c r="AO902" i="6"/>
  <c r="AN902" i="6"/>
  <c r="AM902" i="6"/>
  <c r="AL902" i="6"/>
  <c r="AT886" i="6"/>
  <c r="AS886" i="6"/>
  <c r="AR886" i="6"/>
  <c r="AQ886" i="6"/>
  <c r="AP886" i="6"/>
  <c r="AO886" i="6"/>
  <c r="AN886" i="6"/>
  <c r="AM886" i="6"/>
  <c r="AL886" i="6"/>
  <c r="AS807" i="6"/>
  <c r="AR807" i="6"/>
  <c r="AQ807" i="6"/>
  <c r="AP807" i="6"/>
  <c r="AO807" i="6"/>
  <c r="AN807" i="6"/>
  <c r="AM807" i="6"/>
  <c r="AL807" i="6"/>
  <c r="AS791" i="6"/>
  <c r="AR791" i="6"/>
  <c r="AQ791" i="6"/>
  <c r="AP791" i="6"/>
  <c r="AO791" i="6"/>
  <c r="AN791" i="6"/>
  <c r="AM791" i="6"/>
  <c r="AL791" i="6"/>
  <c r="AS775" i="6"/>
  <c r="AR775" i="6"/>
  <c r="AQ775" i="6"/>
  <c r="AP775" i="6"/>
  <c r="AO775" i="6"/>
  <c r="AN775" i="6"/>
  <c r="AM775" i="6"/>
  <c r="AL775" i="6"/>
  <c r="AS759" i="6"/>
  <c r="AR759" i="6"/>
  <c r="AQ759" i="6"/>
  <c r="AP759" i="6"/>
  <c r="AO759" i="6"/>
  <c r="AN759" i="6"/>
  <c r="AM759" i="6"/>
  <c r="AL759" i="6"/>
  <c r="AT504" i="6"/>
  <c r="AS504" i="6"/>
  <c r="AR504" i="6"/>
  <c r="AQ504" i="6"/>
  <c r="AP504" i="6"/>
  <c r="AO504" i="6"/>
  <c r="AN504" i="6"/>
  <c r="AM504" i="6"/>
  <c r="AL504" i="6"/>
  <c r="AT488" i="6"/>
  <c r="AS488" i="6"/>
  <c r="AR488" i="6"/>
  <c r="AQ488" i="6"/>
  <c r="AP488" i="6"/>
  <c r="AO488" i="6"/>
  <c r="AN488" i="6"/>
  <c r="AM488" i="6"/>
  <c r="AL488" i="6"/>
  <c r="AS465" i="6"/>
  <c r="AR465" i="6"/>
  <c r="AQ465" i="6"/>
  <c r="AP465" i="6"/>
  <c r="AO465" i="6"/>
  <c r="AN465" i="6"/>
  <c r="AM465" i="6"/>
  <c r="AL465" i="6"/>
  <c r="AT447" i="6"/>
  <c r="AS447" i="6"/>
  <c r="AR447" i="6"/>
  <c r="AQ447" i="6"/>
  <c r="AP447" i="6"/>
  <c r="AO447" i="6"/>
  <c r="AN447" i="6"/>
  <c r="AM447" i="6"/>
  <c r="AL447" i="6"/>
  <c r="BI82" i="6"/>
  <c r="BH82" i="6"/>
  <c r="BG82" i="6"/>
  <c r="BF82" i="6"/>
  <c r="BE82" i="6"/>
  <c r="BD82" i="6"/>
  <c r="BC82" i="6"/>
  <c r="BK78" i="6"/>
  <c r="BJ78" i="6"/>
  <c r="BI78" i="6"/>
  <c r="BH78" i="6"/>
  <c r="BG78" i="6"/>
  <c r="BF78" i="6"/>
  <c r="BE78" i="6"/>
  <c r="BD78" i="6"/>
  <c r="BC78" i="6"/>
  <c r="BI70" i="6"/>
  <c r="BH70" i="6"/>
  <c r="BG70" i="6"/>
  <c r="BF70" i="6"/>
  <c r="BE70" i="6"/>
  <c r="BD70" i="6"/>
  <c r="BC70" i="6"/>
  <c r="BH66" i="6"/>
  <c r="BG66" i="6"/>
  <c r="BF66" i="6"/>
  <c r="BE66" i="6"/>
  <c r="BD66" i="6"/>
  <c r="BC66" i="6"/>
  <c r="BK62" i="6"/>
  <c r="BJ62" i="6"/>
  <c r="BI62" i="6"/>
  <c r="BH62" i="6"/>
  <c r="BG62" i="6"/>
  <c r="BF62" i="6"/>
  <c r="BE62" i="6"/>
  <c r="BD62" i="6"/>
  <c r="BC62" i="6"/>
  <c r="BK37" i="6"/>
  <c r="BJ37" i="6"/>
  <c r="BI37" i="6"/>
  <c r="BH37" i="6"/>
  <c r="BG37" i="6"/>
  <c r="BF37" i="6"/>
  <c r="BE37" i="6"/>
  <c r="BD37" i="6"/>
  <c r="BC37" i="6"/>
  <c r="BK34" i="6"/>
  <c r="BJ34" i="6"/>
  <c r="BI34" i="6"/>
  <c r="BH34" i="6"/>
  <c r="BG34" i="6"/>
  <c r="BF34" i="6"/>
  <c r="BE34" i="6"/>
  <c r="BD34" i="6"/>
  <c r="BC34" i="6"/>
  <c r="BK18" i="6"/>
  <c r="BJ18" i="6"/>
  <c r="BI18" i="6"/>
  <c r="BH18" i="6"/>
  <c r="BG18" i="6"/>
  <c r="BF18" i="6"/>
  <c r="BE18" i="6"/>
  <c r="BD18" i="6"/>
  <c r="BC18" i="6"/>
  <c r="AS1020" i="6"/>
  <c r="AR1020" i="6"/>
  <c r="AQ1014" i="6"/>
  <c r="AP1014" i="6"/>
  <c r="AO1014" i="6"/>
  <c r="AN1014" i="6"/>
  <c r="AM1014" i="6"/>
  <c r="AL1014" i="6"/>
  <c r="AS1012" i="6"/>
  <c r="AR1012" i="6"/>
  <c r="AQ1012" i="6"/>
  <c r="AP1012" i="6"/>
  <c r="AO1012" i="6"/>
  <c r="AN1012" i="6"/>
  <c r="AM1012" i="6"/>
  <c r="AL1012" i="6"/>
  <c r="AP1007" i="6"/>
  <c r="AO1007" i="6"/>
  <c r="AN1007" i="6"/>
  <c r="AM1007" i="6"/>
  <c r="AL1007" i="6"/>
  <c r="AS1004" i="6"/>
  <c r="AR1004" i="6"/>
  <c r="AQ998" i="6"/>
  <c r="AP998" i="6"/>
  <c r="AO998" i="6"/>
  <c r="AN998" i="6"/>
  <c r="AM998" i="6"/>
  <c r="AL998" i="6"/>
  <c r="AS996" i="6"/>
  <c r="AR996" i="6"/>
  <c r="AQ996" i="6"/>
  <c r="AP996" i="6"/>
  <c r="AO996" i="6"/>
  <c r="AN996" i="6"/>
  <c r="AM996" i="6"/>
  <c r="AL996" i="6"/>
  <c r="AP991" i="6"/>
  <c r="AO991" i="6"/>
  <c r="AN991" i="6"/>
  <c r="AM991" i="6"/>
  <c r="AL991" i="6"/>
  <c r="AS988" i="6"/>
  <c r="AR988" i="6"/>
  <c r="AQ988" i="6"/>
  <c r="AP988" i="6"/>
  <c r="AO988" i="6"/>
  <c r="AN988" i="6"/>
  <c r="AM988" i="6"/>
  <c r="AL988" i="6"/>
  <c r="AT984" i="6"/>
  <c r="AS984" i="6"/>
  <c r="AR984" i="6"/>
  <c r="AQ984" i="6"/>
  <c r="AP984" i="6"/>
  <c r="AO984" i="6"/>
  <c r="AN984" i="6"/>
  <c r="AM984" i="6"/>
  <c r="AL984" i="6"/>
  <c r="AP977" i="6"/>
  <c r="AO977" i="6"/>
  <c r="AN977" i="6"/>
  <c r="AM977" i="6"/>
  <c r="AL977" i="6"/>
  <c r="AS972" i="6"/>
  <c r="AR972" i="6"/>
  <c r="AQ972" i="6"/>
  <c r="AP972" i="6"/>
  <c r="AO972" i="6"/>
  <c r="AN972" i="6"/>
  <c r="AM972" i="6"/>
  <c r="AL972" i="6"/>
  <c r="AT967" i="6"/>
  <c r="AS967" i="6"/>
  <c r="AR967" i="6"/>
  <c r="AQ967" i="6"/>
  <c r="AP967" i="6"/>
  <c r="AO967" i="6"/>
  <c r="AN967" i="6"/>
  <c r="AM967" i="6"/>
  <c r="AL967" i="6"/>
  <c r="AT958" i="6"/>
  <c r="AS958" i="6"/>
  <c r="AR958" i="6"/>
  <c r="AQ958" i="6"/>
  <c r="AP958" i="6"/>
  <c r="AO958" i="6"/>
  <c r="AN958" i="6"/>
  <c r="AM958" i="6"/>
  <c r="AL958" i="6"/>
  <c r="AS940" i="6"/>
  <c r="AR940" i="6"/>
  <c r="AQ940" i="6"/>
  <c r="AP940" i="6"/>
  <c r="AO940" i="6"/>
  <c r="AN940" i="6"/>
  <c r="AM940" i="6"/>
  <c r="AL940" i="6"/>
  <c r="AS930" i="6"/>
  <c r="AR930" i="6"/>
  <c r="AQ930" i="6"/>
  <c r="AP930" i="6"/>
  <c r="AO930" i="6"/>
  <c r="AN930" i="6"/>
  <c r="AM930" i="6"/>
  <c r="AL930" i="6"/>
  <c r="AS924" i="6"/>
  <c r="AR924" i="6"/>
  <c r="AQ924" i="6"/>
  <c r="AP924" i="6"/>
  <c r="AO924" i="6"/>
  <c r="AN924" i="6"/>
  <c r="AM924" i="6"/>
  <c r="AL924" i="6"/>
  <c r="AS914" i="6"/>
  <c r="AR914" i="6"/>
  <c r="AQ914" i="6"/>
  <c r="AP914" i="6"/>
  <c r="AO914" i="6"/>
  <c r="AN914" i="6"/>
  <c r="AM914" i="6"/>
  <c r="AL914" i="6"/>
  <c r="AS908" i="6"/>
  <c r="AR908" i="6"/>
  <c r="AQ908" i="6"/>
  <c r="AP908" i="6"/>
  <c r="AO908" i="6"/>
  <c r="AN908" i="6"/>
  <c r="AM908" i="6"/>
  <c r="AL908" i="6"/>
  <c r="AS892" i="6"/>
  <c r="AR892" i="6"/>
  <c r="AQ892" i="6"/>
  <c r="AP892" i="6"/>
  <c r="AO892" i="6"/>
  <c r="AN892" i="6"/>
  <c r="AM892" i="6"/>
  <c r="AL892" i="6"/>
  <c r="AS876" i="6"/>
  <c r="AR876" i="6"/>
  <c r="AQ876" i="6"/>
  <c r="AP876" i="6"/>
  <c r="AO876" i="6"/>
  <c r="AN876" i="6"/>
  <c r="AM876" i="6"/>
  <c r="AL876" i="6"/>
  <c r="AS797" i="6"/>
  <c r="AR797" i="6"/>
  <c r="AQ797" i="6"/>
  <c r="AP797" i="6"/>
  <c r="AO797" i="6"/>
  <c r="AN797" i="6"/>
  <c r="AM797" i="6"/>
  <c r="AL797" i="6"/>
  <c r="AS781" i="6"/>
  <c r="AR781" i="6"/>
  <c r="AQ781" i="6"/>
  <c r="AP781" i="6"/>
  <c r="AO781" i="6"/>
  <c r="AN781" i="6"/>
  <c r="AM781" i="6"/>
  <c r="AL781" i="6"/>
  <c r="AS765" i="6"/>
  <c r="AR765" i="6"/>
  <c r="AQ765" i="6"/>
  <c r="AP765" i="6"/>
  <c r="AO765" i="6"/>
  <c r="AN765" i="6"/>
  <c r="AM765" i="6"/>
  <c r="AL765" i="6"/>
  <c r="AS749" i="6"/>
  <c r="AR749" i="6"/>
  <c r="AQ749" i="6"/>
  <c r="AP749" i="6"/>
  <c r="AO749" i="6"/>
  <c r="AN749" i="6"/>
  <c r="AM749" i="6"/>
  <c r="AL749" i="6"/>
  <c r="AS733" i="6"/>
  <c r="AR733" i="6"/>
  <c r="AQ733" i="6"/>
  <c r="AP733" i="6"/>
  <c r="AO733" i="6"/>
  <c r="AN733" i="6"/>
  <c r="AM733" i="6"/>
  <c r="AL733" i="6"/>
  <c r="AS717" i="6"/>
  <c r="AR717" i="6"/>
  <c r="AQ717" i="6"/>
  <c r="AP717" i="6"/>
  <c r="AO717" i="6"/>
  <c r="AN717" i="6"/>
  <c r="AM717" i="6"/>
  <c r="AL717" i="6"/>
  <c r="AT520" i="6"/>
  <c r="AS520" i="6"/>
  <c r="AR520" i="6"/>
  <c r="AQ520" i="6"/>
  <c r="AP520" i="6"/>
  <c r="AO520" i="6"/>
  <c r="AN520" i="6"/>
  <c r="AM520" i="6"/>
  <c r="AL520" i="6"/>
  <c r="AP480" i="6"/>
  <c r="AO480" i="6"/>
  <c r="AR470" i="6"/>
  <c r="AQ470" i="6"/>
  <c r="AT460" i="6"/>
  <c r="AS460" i="6"/>
  <c r="AR460" i="6"/>
  <c r="AQ460" i="6"/>
  <c r="AP460" i="6"/>
  <c r="AO460" i="6"/>
  <c r="AN460" i="6"/>
  <c r="AM460" i="6"/>
  <c r="AL460" i="6"/>
  <c r="AR983" i="6"/>
  <c r="AQ983" i="6"/>
  <c r="AP983" i="6"/>
  <c r="AO983" i="6"/>
  <c r="AN983" i="6"/>
  <c r="AM983" i="6"/>
  <c r="AL983" i="6"/>
  <c r="AP969" i="6"/>
  <c r="AO969" i="6"/>
  <c r="AN969" i="6"/>
  <c r="AM969" i="6"/>
  <c r="AL969" i="6"/>
  <c r="AS964" i="6"/>
  <c r="AR964" i="6"/>
  <c r="AQ964" i="6"/>
  <c r="AP964" i="6"/>
  <c r="AO964" i="6"/>
  <c r="AN964" i="6"/>
  <c r="AM964" i="6"/>
  <c r="AL964" i="6"/>
  <c r="AR949" i="6"/>
  <c r="AQ949" i="6"/>
  <c r="AP949" i="6"/>
  <c r="AO949" i="6"/>
  <c r="AN949" i="6"/>
  <c r="AM949" i="6"/>
  <c r="AL949" i="6"/>
  <c r="AT946" i="6"/>
  <c r="AS946" i="6"/>
  <c r="AR946" i="6"/>
  <c r="AQ946" i="6"/>
  <c r="AP946" i="6"/>
  <c r="AO946" i="6"/>
  <c r="AN946" i="6"/>
  <c r="AM946" i="6"/>
  <c r="AL946" i="6"/>
  <c r="AT888" i="6"/>
  <c r="AS888" i="6"/>
  <c r="AR888" i="6"/>
  <c r="AQ888" i="6"/>
  <c r="AP888" i="6"/>
  <c r="AO888" i="6"/>
  <c r="AN888" i="6"/>
  <c r="AM888" i="6"/>
  <c r="AL888" i="6"/>
  <c r="AS803" i="6"/>
  <c r="AR803" i="6"/>
  <c r="AQ803" i="6"/>
  <c r="AP803" i="6"/>
  <c r="AO803" i="6"/>
  <c r="AN803" i="6"/>
  <c r="AM803" i="6"/>
  <c r="AL803" i="6"/>
  <c r="AS787" i="6"/>
  <c r="AR787" i="6"/>
  <c r="AQ787" i="6"/>
  <c r="AP787" i="6"/>
  <c r="AO787" i="6"/>
  <c r="AN787" i="6"/>
  <c r="AM787" i="6"/>
  <c r="AL787" i="6"/>
  <c r="AS771" i="6"/>
  <c r="AR771" i="6"/>
  <c r="AQ771" i="6"/>
  <c r="AP771" i="6"/>
  <c r="AO771" i="6"/>
  <c r="AN771" i="6"/>
  <c r="AM771" i="6"/>
  <c r="AL771" i="6"/>
  <c r="AS755" i="6"/>
  <c r="AR755" i="6"/>
  <c r="AQ755" i="6"/>
  <c r="AP755" i="6"/>
  <c r="AO755" i="6"/>
  <c r="AN755" i="6"/>
  <c r="AM755" i="6"/>
  <c r="AL755" i="6"/>
  <c r="AS739" i="6"/>
  <c r="AR739" i="6"/>
  <c r="AQ739" i="6"/>
  <c r="AP739" i="6"/>
  <c r="AO739" i="6"/>
  <c r="AN739" i="6"/>
  <c r="AM739" i="6"/>
  <c r="AL739" i="6"/>
  <c r="AS723" i="6"/>
  <c r="AR723" i="6"/>
  <c r="AQ723" i="6"/>
  <c r="AP723" i="6"/>
  <c r="AO723" i="6"/>
  <c r="AN723" i="6"/>
  <c r="AM723" i="6"/>
  <c r="AL723" i="6"/>
  <c r="AT513" i="6"/>
  <c r="AS513" i="6"/>
  <c r="AR513" i="6"/>
  <c r="AQ513" i="6"/>
  <c r="AP513" i="6"/>
  <c r="AO513" i="6"/>
  <c r="AN513" i="6"/>
  <c r="AM513" i="6"/>
  <c r="AL513" i="6"/>
  <c r="AT497" i="6"/>
  <c r="AS497" i="6"/>
  <c r="AR497" i="6"/>
  <c r="AQ497" i="6"/>
  <c r="AP497" i="6"/>
  <c r="AO497" i="6"/>
  <c r="AN497" i="6"/>
  <c r="AM497" i="6"/>
  <c r="AL497" i="6"/>
  <c r="AS473" i="6"/>
  <c r="AR473" i="6"/>
  <c r="AQ473" i="6"/>
  <c r="AP473" i="6"/>
  <c r="AO473" i="6"/>
  <c r="AN473" i="6"/>
  <c r="AM473" i="6"/>
  <c r="AL473" i="6"/>
  <c r="BH81" i="6"/>
  <c r="BG81" i="6"/>
  <c r="BF81" i="6"/>
  <c r="BE81" i="6"/>
  <c r="BD81" i="6"/>
  <c r="BC81" i="6"/>
  <c r="BH74" i="6"/>
  <c r="BG74" i="6"/>
  <c r="BF74" i="6"/>
  <c r="BE74" i="6"/>
  <c r="BD74" i="6"/>
  <c r="BC74" i="6"/>
  <c r="BH69" i="6"/>
  <c r="BG69" i="6"/>
  <c r="BF69" i="6"/>
  <c r="BE69" i="6"/>
  <c r="BD69" i="6"/>
  <c r="BC69" i="6"/>
  <c r="BJ66" i="6"/>
  <c r="BI66" i="6"/>
  <c r="BJ57" i="6"/>
  <c r="BI57" i="6"/>
  <c r="BH57" i="6"/>
  <c r="BG57" i="6"/>
  <c r="BF57" i="6"/>
  <c r="BE57" i="6"/>
  <c r="BD57" i="6"/>
  <c r="BC57" i="6"/>
  <c r="BK53" i="6"/>
  <c r="BJ53" i="6"/>
  <c r="BI53" i="6"/>
  <c r="BH53" i="6"/>
  <c r="BG53" i="6"/>
  <c r="BF53" i="6"/>
  <c r="BE53" i="6"/>
  <c r="BD53" i="6"/>
  <c r="BC53" i="6"/>
  <c r="BH50" i="6"/>
  <c r="BG50" i="6"/>
  <c r="BF50" i="6"/>
  <c r="BE50" i="6"/>
  <c r="BD50" i="6"/>
  <c r="BC50" i="6"/>
  <c r="BJ29" i="6"/>
  <c r="BI29" i="6"/>
  <c r="BH29" i="6"/>
  <c r="BG29" i="6"/>
  <c r="BF29" i="6"/>
  <c r="BE29" i="6"/>
  <c r="BD29" i="6"/>
  <c r="BC29" i="6"/>
  <c r="BJ26" i="6"/>
  <c r="BI26" i="6"/>
  <c r="BH26" i="6"/>
  <c r="BG26" i="6"/>
  <c r="BF26" i="6"/>
  <c r="BE26" i="6"/>
  <c r="BD26" i="6"/>
  <c r="BC26" i="6"/>
  <c r="BF22" i="6"/>
  <c r="BE22" i="6"/>
  <c r="BD22" i="6"/>
  <c r="BC22" i="6"/>
  <c r="BJ21" i="6"/>
  <c r="BI21" i="6"/>
  <c r="BH21" i="6"/>
  <c r="BG21" i="6"/>
  <c r="BF21" i="6"/>
  <c r="BE21" i="6"/>
  <c r="BD21" i="6"/>
  <c r="BC21" i="6"/>
  <c r="BH19" i="6"/>
  <c r="BG19" i="6"/>
  <c r="BF19" i="6"/>
  <c r="BE19" i="6"/>
  <c r="BD19" i="6"/>
  <c r="BC19" i="6"/>
  <c r="AT1018" i="6"/>
  <c r="AS1018" i="6"/>
  <c r="AR1018" i="6"/>
  <c r="AQ1018" i="6"/>
  <c r="AP1018" i="6"/>
  <c r="AO1018" i="6"/>
  <c r="AN1018" i="6"/>
  <c r="AM1018" i="6"/>
  <c r="AL1018" i="6"/>
  <c r="AP1017" i="6"/>
  <c r="AO1017" i="6"/>
  <c r="AN1017" i="6"/>
  <c r="AM1017" i="6"/>
  <c r="AL1017" i="6"/>
  <c r="AT1010" i="6"/>
  <c r="AS1010" i="6"/>
  <c r="AR1010" i="6"/>
  <c r="AQ1010" i="6"/>
  <c r="AP1010" i="6"/>
  <c r="AO1010" i="6"/>
  <c r="AN1010" i="6"/>
  <c r="AM1010" i="6"/>
  <c r="AL1010" i="6"/>
  <c r="AT1002" i="6"/>
  <c r="AS1002" i="6"/>
  <c r="AR1002" i="6"/>
  <c r="AQ1002" i="6"/>
  <c r="AP1002" i="6"/>
  <c r="AO1002" i="6"/>
  <c r="AN1002" i="6"/>
  <c r="AM1002" i="6"/>
  <c r="AL1002" i="6"/>
  <c r="AT994" i="6"/>
  <c r="AS994" i="6"/>
  <c r="AR994" i="6"/>
  <c r="AQ994" i="6"/>
  <c r="AP994" i="6"/>
  <c r="AO994" i="6"/>
  <c r="AN994" i="6"/>
  <c r="AM994" i="6"/>
  <c r="AL994" i="6"/>
  <c r="AT986" i="6"/>
  <c r="AS986" i="6"/>
  <c r="AR986" i="6"/>
  <c r="AQ986" i="6"/>
  <c r="AP986" i="6"/>
  <c r="AO986" i="6"/>
  <c r="AN986" i="6"/>
  <c r="AM986" i="6"/>
  <c r="AL986" i="6"/>
  <c r="AT978" i="6"/>
  <c r="AS978" i="6"/>
  <c r="AR978" i="6"/>
  <c r="AQ978" i="6"/>
  <c r="AP978" i="6"/>
  <c r="AO978" i="6"/>
  <c r="AN978" i="6"/>
  <c r="AM978" i="6"/>
  <c r="AL978" i="6"/>
  <c r="AR975" i="6"/>
  <c r="AQ975" i="6"/>
  <c r="AP975" i="6"/>
  <c r="AO975" i="6"/>
  <c r="AN975" i="6"/>
  <c r="AM975" i="6"/>
  <c r="AL975" i="6"/>
  <c r="AP961" i="6"/>
  <c r="AO961" i="6"/>
  <c r="AN961" i="6"/>
  <c r="AM961" i="6"/>
  <c r="AL961" i="6"/>
  <c r="AP953" i="6"/>
  <c r="AO953" i="6"/>
  <c r="AN953" i="6"/>
  <c r="AM953" i="6"/>
  <c r="AL953" i="6"/>
  <c r="AR951" i="6"/>
  <c r="AQ951" i="6"/>
  <c r="AP951" i="6"/>
  <c r="AO951" i="6"/>
  <c r="AN951" i="6"/>
  <c r="AM951" i="6"/>
  <c r="AL951" i="6"/>
  <c r="AS793" i="6"/>
  <c r="AR793" i="6"/>
  <c r="AQ793" i="6"/>
  <c r="AP793" i="6"/>
  <c r="AO793" i="6"/>
  <c r="AN793" i="6"/>
  <c r="AM793" i="6"/>
  <c r="AL793" i="6"/>
  <c r="AS777" i="6"/>
  <c r="AR777" i="6"/>
  <c r="AQ777" i="6"/>
  <c r="AP777" i="6"/>
  <c r="AO777" i="6"/>
  <c r="AN777" i="6"/>
  <c r="AM777" i="6"/>
  <c r="AL777" i="6"/>
  <c r="AS761" i="6"/>
  <c r="AR761" i="6"/>
  <c r="AQ761" i="6"/>
  <c r="AP761" i="6"/>
  <c r="AO761" i="6"/>
  <c r="AN761" i="6"/>
  <c r="AM761" i="6"/>
  <c r="AL761" i="6"/>
  <c r="AR478" i="6"/>
  <c r="AQ478" i="6"/>
  <c r="AP478" i="6"/>
  <c r="AO478" i="6"/>
  <c r="AN478" i="6"/>
  <c r="AM478" i="6"/>
  <c r="AL478" i="6"/>
  <c r="AT468" i="6"/>
  <c r="AS468" i="6"/>
  <c r="AR468" i="6"/>
  <c r="AQ468" i="6"/>
  <c r="AP468" i="6"/>
  <c r="AO468" i="6"/>
  <c r="AN468" i="6"/>
  <c r="AM468" i="6"/>
  <c r="AL468" i="6"/>
  <c r="BI74" i="6"/>
  <c r="BI50" i="6"/>
  <c r="BI45" i="6"/>
  <c r="BH45" i="6"/>
  <c r="BG45" i="6"/>
  <c r="BF45" i="6"/>
  <c r="BE45" i="6"/>
  <c r="BD45" i="6"/>
  <c r="BC45" i="6"/>
  <c r="BE25" i="6"/>
  <c r="BD25" i="6"/>
  <c r="BC25" i="6"/>
  <c r="BG22" i="6"/>
  <c r="BI19" i="6"/>
  <c r="AT970" i="6"/>
  <c r="AS970" i="6"/>
  <c r="AR970" i="6"/>
  <c r="AQ970" i="6"/>
  <c r="AP970" i="6"/>
  <c r="AO970" i="6"/>
  <c r="AN970" i="6"/>
  <c r="AM970" i="6"/>
  <c r="AL970" i="6"/>
  <c r="AT942" i="6"/>
  <c r="AS942" i="6"/>
  <c r="AR942" i="6"/>
  <c r="AQ942" i="6"/>
  <c r="AP942" i="6"/>
  <c r="AO942" i="6"/>
  <c r="AN942" i="6"/>
  <c r="AM942" i="6"/>
  <c r="AL942" i="6"/>
  <c r="AT926" i="6"/>
  <c r="AS926" i="6"/>
  <c r="AR926" i="6"/>
  <c r="AQ926" i="6"/>
  <c r="AP926" i="6"/>
  <c r="AO926" i="6"/>
  <c r="AN926" i="6"/>
  <c r="AM926" i="6"/>
  <c r="AL926" i="6"/>
  <c r="AT910" i="6"/>
  <c r="AS910" i="6"/>
  <c r="AR910" i="6"/>
  <c r="AQ910" i="6"/>
  <c r="AP910" i="6"/>
  <c r="AO910" i="6"/>
  <c r="AN910" i="6"/>
  <c r="AM910" i="6"/>
  <c r="AL910" i="6"/>
  <c r="AT894" i="6"/>
  <c r="AS894" i="6"/>
  <c r="AR894" i="6"/>
  <c r="AQ894" i="6"/>
  <c r="AP894" i="6"/>
  <c r="AO894" i="6"/>
  <c r="AN894" i="6"/>
  <c r="AM894" i="6"/>
  <c r="AL894" i="6"/>
  <c r="AT878" i="6"/>
  <c r="AS878" i="6"/>
  <c r="AR878" i="6"/>
  <c r="AQ878" i="6"/>
  <c r="AP878" i="6"/>
  <c r="AO878" i="6"/>
  <c r="AN878" i="6"/>
  <c r="AM878" i="6"/>
  <c r="AL878" i="6"/>
  <c r="AS799" i="6"/>
  <c r="AR799" i="6"/>
  <c r="AQ799" i="6"/>
  <c r="AP799" i="6"/>
  <c r="AO799" i="6"/>
  <c r="AN799" i="6"/>
  <c r="AM799" i="6"/>
  <c r="AL799" i="6"/>
  <c r="AS783" i="6"/>
  <c r="AR783" i="6"/>
  <c r="AQ783" i="6"/>
  <c r="AP783" i="6"/>
  <c r="AO783" i="6"/>
  <c r="AN783" i="6"/>
  <c r="AM783" i="6"/>
  <c r="AL783" i="6"/>
  <c r="AS767" i="6"/>
  <c r="AR767" i="6"/>
  <c r="AQ767" i="6"/>
  <c r="AP767" i="6"/>
  <c r="AO767" i="6"/>
  <c r="AN767" i="6"/>
  <c r="AM767" i="6"/>
  <c r="AL767" i="6"/>
  <c r="AS751" i="6"/>
  <c r="AR751" i="6"/>
  <c r="AQ751" i="6"/>
  <c r="AP751" i="6"/>
  <c r="AO751" i="6"/>
  <c r="AN751" i="6"/>
  <c r="AM751" i="6"/>
  <c r="AL751" i="6"/>
  <c r="AS735" i="6"/>
  <c r="AR735" i="6"/>
  <c r="AQ735" i="6"/>
  <c r="AP735" i="6"/>
  <c r="AO735" i="6"/>
  <c r="AN735" i="6"/>
  <c r="AM735" i="6"/>
  <c r="AL735" i="6"/>
  <c r="AS719" i="6"/>
  <c r="AR719" i="6"/>
  <c r="AQ719" i="6"/>
  <c r="AP719" i="6"/>
  <c r="AO719" i="6"/>
  <c r="AN719" i="6"/>
  <c r="AM719" i="6"/>
  <c r="AL719" i="6"/>
  <c r="AR519" i="6"/>
  <c r="AQ519" i="6"/>
  <c r="AP519" i="6"/>
  <c r="AO519" i="6"/>
  <c r="AN519" i="6"/>
  <c r="AM519" i="6"/>
  <c r="AL519" i="6"/>
  <c r="AT512" i="6"/>
  <c r="AS512" i="6"/>
  <c r="AR512" i="6"/>
  <c r="AQ512" i="6"/>
  <c r="AP512" i="6"/>
  <c r="AO512" i="6"/>
  <c r="AN512" i="6"/>
  <c r="AM512" i="6"/>
  <c r="AL512" i="6"/>
  <c r="AT496" i="6"/>
  <c r="AS496" i="6"/>
  <c r="AR496" i="6"/>
  <c r="AQ496" i="6"/>
  <c r="AP496" i="6"/>
  <c r="AO496" i="6"/>
  <c r="AN496" i="6"/>
  <c r="AM496" i="6"/>
  <c r="AL496" i="6"/>
  <c r="AS481" i="6"/>
  <c r="AR481" i="6"/>
  <c r="AQ481" i="6"/>
  <c r="AP481" i="6"/>
  <c r="AO481" i="6"/>
  <c r="AN481" i="6"/>
  <c r="AM481" i="6"/>
  <c r="AL481" i="6"/>
  <c r="AN446" i="6"/>
  <c r="AM446" i="6"/>
  <c r="AL446" i="6"/>
  <c r="AP436" i="6"/>
  <c r="AT980" i="6"/>
  <c r="AS980" i="6"/>
  <c r="AR980" i="6"/>
  <c r="AQ980" i="6"/>
  <c r="AP980" i="6"/>
  <c r="AO980" i="6"/>
  <c r="AN980" i="6"/>
  <c r="AM980" i="6"/>
  <c r="AL980" i="6"/>
  <c r="AR965" i="6"/>
  <c r="AQ965" i="6"/>
  <c r="AP965" i="6"/>
  <c r="AO965" i="6"/>
  <c r="AN965" i="6"/>
  <c r="AM965" i="6"/>
  <c r="AL965" i="6"/>
  <c r="AT962" i="6"/>
  <c r="AS962" i="6"/>
  <c r="AR962" i="6"/>
  <c r="AQ962" i="6"/>
  <c r="AP962" i="6"/>
  <c r="AO962" i="6"/>
  <c r="AN962" i="6"/>
  <c r="AM962" i="6"/>
  <c r="AL962" i="6"/>
  <c r="AR959" i="6"/>
  <c r="AQ959" i="6"/>
  <c r="AP959" i="6"/>
  <c r="AO959" i="6"/>
  <c r="AN959" i="6"/>
  <c r="AM959" i="6"/>
  <c r="AL959" i="6"/>
  <c r="AT954" i="6"/>
  <c r="AS954" i="6"/>
  <c r="AR954" i="6"/>
  <c r="AQ954" i="6"/>
  <c r="AP954" i="6"/>
  <c r="AO954" i="6"/>
  <c r="AN954" i="6"/>
  <c r="AM954" i="6"/>
  <c r="AL954" i="6"/>
  <c r="AR947" i="6"/>
  <c r="AQ947" i="6"/>
  <c r="AP947" i="6"/>
  <c r="AO947" i="6"/>
  <c r="AN947" i="6"/>
  <c r="AM947" i="6"/>
  <c r="AL947" i="6"/>
  <c r="AS932" i="6"/>
  <c r="AR932" i="6"/>
  <c r="AQ932" i="6"/>
  <c r="AP932" i="6"/>
  <c r="AO932" i="6"/>
  <c r="AN932" i="6"/>
  <c r="AM932" i="6"/>
  <c r="AL932" i="6"/>
  <c r="AS805" i="6"/>
  <c r="AR805" i="6"/>
  <c r="AQ805" i="6"/>
  <c r="AP805" i="6"/>
  <c r="AO805" i="6"/>
  <c r="AN805" i="6"/>
  <c r="AM805" i="6"/>
  <c r="AL805" i="6"/>
  <c r="AS789" i="6"/>
  <c r="AR789" i="6"/>
  <c r="AQ789" i="6"/>
  <c r="AP789" i="6"/>
  <c r="AO789" i="6"/>
  <c r="AN789" i="6"/>
  <c r="AM789" i="6"/>
  <c r="AL789" i="6"/>
  <c r="AS773" i="6"/>
  <c r="AR773" i="6"/>
  <c r="AQ773" i="6"/>
  <c r="AP773" i="6"/>
  <c r="AO773" i="6"/>
  <c r="AN773" i="6"/>
  <c r="AM773" i="6"/>
  <c r="AL773" i="6"/>
  <c r="AS757" i="6"/>
  <c r="AR757" i="6"/>
  <c r="AQ757" i="6"/>
  <c r="AP757" i="6"/>
  <c r="AO757" i="6"/>
  <c r="AN757" i="6"/>
  <c r="AM757" i="6"/>
  <c r="AL757" i="6"/>
  <c r="AR709" i="6"/>
  <c r="AQ709" i="6"/>
  <c r="AP709" i="6"/>
  <c r="AO709" i="6"/>
  <c r="AN709" i="6"/>
  <c r="AM709" i="6"/>
  <c r="AL709" i="6"/>
  <c r="AT476" i="6"/>
  <c r="AS476" i="6"/>
  <c r="AR476" i="6"/>
  <c r="AQ476" i="6"/>
  <c r="AP476" i="6"/>
  <c r="AO476" i="6"/>
  <c r="AN476" i="6"/>
  <c r="AM476" i="6"/>
  <c r="AL476" i="6"/>
  <c r="AQ956" i="6"/>
  <c r="AP956" i="6"/>
  <c r="AO956" i="6"/>
  <c r="AN956" i="6"/>
  <c r="AM956" i="6"/>
  <c r="AL956" i="6"/>
  <c r="AQ948" i="6"/>
  <c r="AP948" i="6"/>
  <c r="AO948" i="6"/>
  <c r="AN948" i="6"/>
  <c r="AM948" i="6"/>
  <c r="AL948" i="6"/>
  <c r="AT709" i="6"/>
  <c r="AS709" i="6"/>
  <c r="AS515" i="6"/>
  <c r="AR515" i="6"/>
  <c r="AQ515" i="6"/>
  <c r="AP515" i="6"/>
  <c r="AO515" i="6"/>
  <c r="AN515" i="6"/>
  <c r="AM515" i="6"/>
  <c r="AL515" i="6"/>
  <c r="AP510" i="6"/>
  <c r="AO510" i="6"/>
  <c r="AN510" i="6"/>
  <c r="AM510" i="6"/>
  <c r="AL510" i="6"/>
  <c r="AP502" i="6"/>
  <c r="AO502" i="6"/>
  <c r="AN502" i="6"/>
  <c r="AM502" i="6"/>
  <c r="AL502" i="6"/>
  <c r="AR500" i="6"/>
  <c r="AQ500" i="6"/>
  <c r="AP500" i="6"/>
  <c r="AO500" i="6"/>
  <c r="AN500" i="6"/>
  <c r="AM500" i="6"/>
  <c r="AL500" i="6"/>
  <c r="AS499" i="6"/>
  <c r="AR499" i="6"/>
  <c r="AQ499" i="6"/>
  <c r="AP499" i="6"/>
  <c r="AO499" i="6"/>
  <c r="AN499" i="6"/>
  <c r="AM499" i="6"/>
  <c r="AL499" i="6"/>
  <c r="AR492" i="6"/>
  <c r="AQ492" i="6"/>
  <c r="AP492" i="6"/>
  <c r="AO492" i="6"/>
  <c r="AN492" i="6"/>
  <c r="AM492" i="6"/>
  <c r="AL492" i="6"/>
  <c r="AS491" i="6"/>
  <c r="AR491" i="6"/>
  <c r="AQ491" i="6"/>
  <c r="AP491" i="6"/>
  <c r="AO491" i="6"/>
  <c r="AN491" i="6"/>
  <c r="AM491" i="6"/>
  <c r="AL491" i="6"/>
  <c r="AP486" i="6"/>
  <c r="AO486" i="6"/>
  <c r="AN486" i="6"/>
  <c r="AM486" i="6"/>
  <c r="AL486" i="6"/>
  <c r="AT483" i="6"/>
  <c r="AS483" i="6"/>
  <c r="AR483" i="6"/>
  <c r="AQ483" i="6"/>
  <c r="AP483" i="6"/>
  <c r="AO483" i="6"/>
  <c r="AN483" i="6"/>
  <c r="AM483" i="6"/>
  <c r="AL483" i="6"/>
  <c r="AS480" i="6"/>
  <c r="AR480" i="6"/>
  <c r="AQ480" i="6"/>
  <c r="AT475" i="6"/>
  <c r="AS475" i="6"/>
  <c r="AR475" i="6"/>
  <c r="AQ475" i="6"/>
  <c r="AP475" i="6"/>
  <c r="AO475" i="6"/>
  <c r="AN475" i="6"/>
  <c r="AM475" i="6"/>
  <c r="AL475" i="6"/>
  <c r="AS472" i="6"/>
  <c r="AR472" i="6"/>
  <c r="AQ472" i="6"/>
  <c r="AP472" i="6"/>
  <c r="AO472" i="6"/>
  <c r="AN472" i="6"/>
  <c r="AM472" i="6"/>
  <c r="AL472" i="6"/>
  <c r="AP471" i="6"/>
  <c r="AO471" i="6"/>
  <c r="AN471" i="6"/>
  <c r="AM471" i="6"/>
  <c r="AL471" i="6"/>
  <c r="AT467" i="6"/>
  <c r="AS467" i="6"/>
  <c r="AR467" i="6"/>
  <c r="AQ467" i="6"/>
  <c r="AP467" i="6"/>
  <c r="AO467" i="6"/>
  <c r="AN467" i="6"/>
  <c r="AM467" i="6"/>
  <c r="AL467" i="6"/>
  <c r="AS464" i="6"/>
  <c r="AR464" i="6"/>
  <c r="AQ464" i="6"/>
  <c r="AP464" i="6"/>
  <c r="AO464" i="6"/>
  <c r="AN464" i="6"/>
  <c r="AM464" i="6"/>
  <c r="AL464" i="6"/>
  <c r="AP463" i="6"/>
  <c r="AO463" i="6"/>
  <c r="AN463" i="6"/>
  <c r="AM463" i="6"/>
  <c r="AL463" i="6"/>
  <c r="AR439" i="6"/>
  <c r="AQ439" i="6"/>
  <c r="AP439" i="6"/>
  <c r="AO439" i="6"/>
  <c r="AN439" i="6"/>
  <c r="AM439" i="6"/>
  <c r="AL439" i="6"/>
  <c r="AT439" i="6"/>
  <c r="AS439" i="6"/>
  <c r="AR426" i="6"/>
  <c r="AT421" i="6"/>
  <c r="AS421" i="6"/>
  <c r="AR421" i="6"/>
  <c r="AQ421" i="6"/>
  <c r="AP421" i="6"/>
  <c r="AO421" i="6"/>
  <c r="AN421" i="6"/>
  <c r="AM421" i="6"/>
  <c r="AL421" i="6"/>
  <c r="AT404" i="6"/>
  <c r="AS404" i="6"/>
  <c r="AR404" i="6"/>
  <c r="AQ404" i="6"/>
  <c r="AP404" i="6"/>
  <c r="AO404" i="6"/>
  <c r="AN404" i="6"/>
  <c r="AM404" i="6"/>
  <c r="AL404" i="6"/>
  <c r="AR458" i="6"/>
  <c r="AQ458" i="6"/>
  <c r="AP458" i="6"/>
  <c r="AO458" i="6"/>
  <c r="AN458" i="6"/>
  <c r="AM458" i="6"/>
  <c r="AL458" i="6"/>
  <c r="AT448" i="6"/>
  <c r="AS448" i="6"/>
  <c r="AR448" i="6"/>
  <c r="AQ448" i="6"/>
  <c r="AP448" i="6"/>
  <c r="AO448" i="6"/>
  <c r="AN448" i="6"/>
  <c r="AM448" i="6"/>
  <c r="AL448" i="6"/>
  <c r="AT437" i="6"/>
  <c r="AS437" i="6"/>
  <c r="AR437" i="6"/>
  <c r="AQ437" i="6"/>
  <c r="AP437" i="6"/>
  <c r="AO437" i="6"/>
  <c r="AN437" i="6"/>
  <c r="AM437" i="6"/>
  <c r="AL437" i="6"/>
  <c r="AR423" i="6"/>
  <c r="AQ423" i="6"/>
  <c r="AP423" i="6"/>
  <c r="AO423" i="6"/>
  <c r="AN423" i="6"/>
  <c r="AM423" i="6"/>
  <c r="AL423" i="6"/>
  <c r="AT379" i="6"/>
  <c r="AS379" i="6"/>
  <c r="AR379" i="6"/>
  <c r="AQ379" i="6"/>
  <c r="AP379" i="6"/>
  <c r="AO379" i="6"/>
  <c r="AN379" i="6"/>
  <c r="AM379" i="6"/>
  <c r="AL379" i="6"/>
  <c r="AR518" i="6"/>
  <c r="AQ518" i="6"/>
  <c r="AP518" i="6"/>
  <c r="AO518" i="6"/>
  <c r="AN518" i="6"/>
  <c r="AM518" i="6"/>
  <c r="AL518" i="6"/>
  <c r="AR510" i="6"/>
  <c r="AQ510" i="6"/>
  <c r="AR502" i="6"/>
  <c r="AQ502" i="6"/>
  <c r="AR494" i="6"/>
  <c r="AQ494" i="6"/>
  <c r="AP494" i="6"/>
  <c r="AO494" i="6"/>
  <c r="AN494" i="6"/>
  <c r="AM494" i="6"/>
  <c r="AL494" i="6"/>
  <c r="AR486" i="6"/>
  <c r="AQ486" i="6"/>
  <c r="AS466" i="6"/>
  <c r="AR466" i="6"/>
  <c r="AQ466" i="6"/>
  <c r="AP466" i="6"/>
  <c r="AO466" i="6"/>
  <c r="AN466" i="6"/>
  <c r="AM466" i="6"/>
  <c r="AL466" i="6"/>
  <c r="AO457" i="6"/>
  <c r="AN457" i="6"/>
  <c r="AM457" i="6"/>
  <c r="AL457" i="6"/>
  <c r="AT456" i="6"/>
  <c r="AS456" i="6"/>
  <c r="AR456" i="6"/>
  <c r="AQ456" i="6"/>
  <c r="AP456" i="6"/>
  <c r="AO456" i="6"/>
  <c r="AN456" i="6"/>
  <c r="AM456" i="6"/>
  <c r="AL456" i="6"/>
  <c r="AP444" i="6"/>
  <c r="AT403" i="6"/>
  <c r="AS403" i="6"/>
  <c r="AR403" i="6"/>
  <c r="AQ403" i="6"/>
  <c r="AP403" i="6"/>
  <c r="AO403" i="6"/>
  <c r="AN403" i="6"/>
  <c r="AM403" i="6"/>
  <c r="AL403" i="6"/>
  <c r="AS870" i="6"/>
  <c r="AR870" i="6"/>
  <c r="AQ870" i="6"/>
  <c r="AP870" i="6"/>
  <c r="AO870" i="6"/>
  <c r="AN870" i="6"/>
  <c r="AM870" i="6"/>
  <c r="AL870" i="6"/>
  <c r="AS862" i="6"/>
  <c r="AR862" i="6"/>
  <c r="AQ862" i="6"/>
  <c r="AP862" i="6"/>
  <c r="AO862" i="6"/>
  <c r="AN862" i="6"/>
  <c r="AM862" i="6"/>
  <c r="AL862" i="6"/>
  <c r="AT806" i="6"/>
  <c r="AS806" i="6"/>
  <c r="AR806" i="6"/>
  <c r="AQ806" i="6"/>
  <c r="AP806" i="6"/>
  <c r="AO806" i="6"/>
  <c r="AN806" i="6"/>
  <c r="AM806" i="6"/>
  <c r="AL806" i="6"/>
  <c r="AT804" i="6"/>
  <c r="AS804" i="6"/>
  <c r="AR804" i="6"/>
  <c r="AQ804" i="6"/>
  <c r="AP804" i="6"/>
  <c r="AO804" i="6"/>
  <c r="AN804" i="6"/>
  <c r="AM804" i="6"/>
  <c r="AL804" i="6"/>
  <c r="AT802" i="6"/>
  <c r="AS802" i="6"/>
  <c r="AR802" i="6"/>
  <c r="AQ802" i="6"/>
  <c r="AP802" i="6"/>
  <c r="AO802" i="6"/>
  <c r="AN802" i="6"/>
  <c r="AM802" i="6"/>
  <c r="AL802" i="6"/>
  <c r="AT800" i="6"/>
  <c r="AS800" i="6"/>
  <c r="AR800" i="6"/>
  <c r="AQ800" i="6"/>
  <c r="AP800" i="6"/>
  <c r="AO800" i="6"/>
  <c r="AN800" i="6"/>
  <c r="AM800" i="6"/>
  <c r="AL800" i="6"/>
  <c r="AT798" i="6"/>
  <c r="AS798" i="6"/>
  <c r="AR798" i="6"/>
  <c r="AQ798" i="6"/>
  <c r="AP798" i="6"/>
  <c r="AO798" i="6"/>
  <c r="AN798" i="6"/>
  <c r="AM798" i="6"/>
  <c r="AL798" i="6"/>
  <c r="AT796" i="6"/>
  <c r="AS796" i="6"/>
  <c r="AR796" i="6"/>
  <c r="AQ796" i="6"/>
  <c r="AP796" i="6"/>
  <c r="AO796" i="6"/>
  <c r="AN796" i="6"/>
  <c r="AM796" i="6"/>
  <c r="AL796" i="6"/>
  <c r="AT794" i="6"/>
  <c r="AS794" i="6"/>
  <c r="AR794" i="6"/>
  <c r="AQ794" i="6"/>
  <c r="AP794" i="6"/>
  <c r="AO794" i="6"/>
  <c r="AN794" i="6"/>
  <c r="AM794" i="6"/>
  <c r="AL794" i="6"/>
  <c r="AT792" i="6"/>
  <c r="AS792" i="6"/>
  <c r="AR792" i="6"/>
  <c r="AQ792" i="6"/>
  <c r="AP792" i="6"/>
  <c r="AO792" i="6"/>
  <c r="AN792" i="6"/>
  <c r="AM792" i="6"/>
  <c r="AL792" i="6"/>
  <c r="AT790" i="6"/>
  <c r="AS790" i="6"/>
  <c r="AR790" i="6"/>
  <c r="AQ790" i="6"/>
  <c r="AP790" i="6"/>
  <c r="AO790" i="6"/>
  <c r="AN790" i="6"/>
  <c r="AM790" i="6"/>
  <c r="AL790" i="6"/>
  <c r="AT788" i="6"/>
  <c r="AS788" i="6"/>
  <c r="AR788" i="6"/>
  <c r="AQ788" i="6"/>
  <c r="AP788" i="6"/>
  <c r="AO788" i="6"/>
  <c r="AN788" i="6"/>
  <c r="AM788" i="6"/>
  <c r="AL788" i="6"/>
  <c r="AT786" i="6"/>
  <c r="AS786" i="6"/>
  <c r="AR786" i="6"/>
  <c r="AQ786" i="6"/>
  <c r="AP786" i="6"/>
  <c r="AO786" i="6"/>
  <c r="AN786" i="6"/>
  <c r="AM786" i="6"/>
  <c r="AL786" i="6"/>
  <c r="AT784" i="6"/>
  <c r="AS784" i="6"/>
  <c r="AR784" i="6"/>
  <c r="AQ784" i="6"/>
  <c r="AP784" i="6"/>
  <c r="AO784" i="6"/>
  <c r="AN784" i="6"/>
  <c r="AM784" i="6"/>
  <c r="AL784" i="6"/>
  <c r="AT782" i="6"/>
  <c r="AS782" i="6"/>
  <c r="AR782" i="6"/>
  <c r="AQ782" i="6"/>
  <c r="AP782" i="6"/>
  <c r="AO782" i="6"/>
  <c r="AN782" i="6"/>
  <c r="AM782" i="6"/>
  <c r="AL782" i="6"/>
  <c r="AT780" i="6"/>
  <c r="AS780" i="6"/>
  <c r="AR780" i="6"/>
  <c r="AQ780" i="6"/>
  <c r="AP780" i="6"/>
  <c r="AO780" i="6"/>
  <c r="AN780" i="6"/>
  <c r="AM780" i="6"/>
  <c r="AL780" i="6"/>
  <c r="AT778" i="6"/>
  <c r="AS778" i="6"/>
  <c r="AR778" i="6"/>
  <c r="AQ778" i="6"/>
  <c r="AP778" i="6"/>
  <c r="AO778" i="6"/>
  <c r="AN778" i="6"/>
  <c r="AM778" i="6"/>
  <c r="AL778" i="6"/>
  <c r="AT776" i="6"/>
  <c r="AS776" i="6"/>
  <c r="AR776" i="6"/>
  <c r="AQ776" i="6"/>
  <c r="AP776" i="6"/>
  <c r="AO776" i="6"/>
  <c r="AN776" i="6"/>
  <c r="AM776" i="6"/>
  <c r="AL776" i="6"/>
  <c r="AT774" i="6"/>
  <c r="AS774" i="6"/>
  <c r="AR774" i="6"/>
  <c r="AQ774" i="6"/>
  <c r="AP774" i="6"/>
  <c r="AO774" i="6"/>
  <c r="AN774" i="6"/>
  <c r="AM774" i="6"/>
  <c r="AL774" i="6"/>
  <c r="AT772" i="6"/>
  <c r="AS772" i="6"/>
  <c r="AR772" i="6"/>
  <c r="AQ772" i="6"/>
  <c r="AP772" i="6"/>
  <c r="AO772" i="6"/>
  <c r="AN772" i="6"/>
  <c r="AM772" i="6"/>
  <c r="AL772" i="6"/>
  <c r="AT770" i="6"/>
  <c r="AS770" i="6"/>
  <c r="AR770" i="6"/>
  <c r="AQ770" i="6"/>
  <c r="AP770" i="6"/>
  <c r="AO770" i="6"/>
  <c r="AN770" i="6"/>
  <c r="AM770" i="6"/>
  <c r="AL770" i="6"/>
  <c r="AT768" i="6"/>
  <c r="AS768" i="6"/>
  <c r="AR768" i="6"/>
  <c r="AQ768" i="6"/>
  <c r="AP768" i="6"/>
  <c r="AO768" i="6"/>
  <c r="AN768" i="6"/>
  <c r="AM768" i="6"/>
  <c r="AL768" i="6"/>
  <c r="AT766" i="6"/>
  <c r="AS766" i="6"/>
  <c r="AR766" i="6"/>
  <c r="AQ766" i="6"/>
  <c r="AP766" i="6"/>
  <c r="AO766" i="6"/>
  <c r="AN766" i="6"/>
  <c r="AM766" i="6"/>
  <c r="AL766" i="6"/>
  <c r="AT764" i="6"/>
  <c r="AS764" i="6"/>
  <c r="AR764" i="6"/>
  <c r="AQ764" i="6"/>
  <c r="AP764" i="6"/>
  <c r="AO764" i="6"/>
  <c r="AN764" i="6"/>
  <c r="AM764" i="6"/>
  <c r="AL764" i="6"/>
  <c r="AT762" i="6"/>
  <c r="AS762" i="6"/>
  <c r="AR762" i="6"/>
  <c r="AQ762" i="6"/>
  <c r="AP762" i="6"/>
  <c r="AO762" i="6"/>
  <c r="AN762" i="6"/>
  <c r="AM762" i="6"/>
  <c r="AL762" i="6"/>
  <c r="AT760" i="6"/>
  <c r="AS760" i="6"/>
  <c r="AR760" i="6"/>
  <c r="AQ760" i="6"/>
  <c r="AP760" i="6"/>
  <c r="AO760" i="6"/>
  <c r="AN760" i="6"/>
  <c r="AM760" i="6"/>
  <c r="AL760" i="6"/>
  <c r="AT758" i="6"/>
  <c r="AS758" i="6"/>
  <c r="AR758" i="6"/>
  <c r="AQ758" i="6"/>
  <c r="AP758" i="6"/>
  <c r="AO758" i="6"/>
  <c r="AN758" i="6"/>
  <c r="AM758" i="6"/>
  <c r="AL758" i="6"/>
  <c r="AT756" i="6"/>
  <c r="AS756" i="6"/>
  <c r="AR756" i="6"/>
  <c r="AQ756" i="6"/>
  <c r="AP756" i="6"/>
  <c r="AO756" i="6"/>
  <c r="AN756" i="6"/>
  <c r="AM756" i="6"/>
  <c r="AL756" i="6"/>
  <c r="AT754" i="6"/>
  <c r="AS754" i="6"/>
  <c r="AR754" i="6"/>
  <c r="AQ754" i="6"/>
  <c r="AP754" i="6"/>
  <c r="AO754" i="6"/>
  <c r="AN754" i="6"/>
  <c r="AM754" i="6"/>
  <c r="AL754" i="6"/>
  <c r="AT752" i="6"/>
  <c r="AS752" i="6"/>
  <c r="AR752" i="6"/>
  <c r="AQ752" i="6"/>
  <c r="AP752" i="6"/>
  <c r="AO752" i="6"/>
  <c r="AN752" i="6"/>
  <c r="AM752" i="6"/>
  <c r="AL752" i="6"/>
  <c r="AT750" i="6"/>
  <c r="AS750" i="6"/>
  <c r="AR750" i="6"/>
  <c r="AQ750" i="6"/>
  <c r="AP750" i="6"/>
  <c r="AO750" i="6"/>
  <c r="AN750" i="6"/>
  <c r="AM750" i="6"/>
  <c r="AL750" i="6"/>
  <c r="AT748" i="6"/>
  <c r="AS748" i="6"/>
  <c r="AR748" i="6"/>
  <c r="AQ748" i="6"/>
  <c r="AP748" i="6"/>
  <c r="AO748" i="6"/>
  <c r="AN748" i="6"/>
  <c r="AM748" i="6"/>
  <c r="AL748" i="6"/>
  <c r="AT746" i="6"/>
  <c r="AS746" i="6"/>
  <c r="AR746" i="6"/>
  <c r="AQ746" i="6"/>
  <c r="AP746" i="6"/>
  <c r="AO746" i="6"/>
  <c r="AN746" i="6"/>
  <c r="AM746" i="6"/>
  <c r="AL746" i="6"/>
  <c r="AT744" i="6"/>
  <c r="AS744" i="6"/>
  <c r="AR744" i="6"/>
  <c r="AQ744" i="6"/>
  <c r="AP744" i="6"/>
  <c r="AO744" i="6"/>
  <c r="AN744" i="6"/>
  <c r="AM744" i="6"/>
  <c r="AL744" i="6"/>
  <c r="AT742" i="6"/>
  <c r="AS742" i="6"/>
  <c r="AR742" i="6"/>
  <c r="AQ742" i="6"/>
  <c r="AP742" i="6"/>
  <c r="AO742" i="6"/>
  <c r="AN742" i="6"/>
  <c r="AM742" i="6"/>
  <c r="AL742" i="6"/>
  <c r="AT740" i="6"/>
  <c r="AS740" i="6"/>
  <c r="AR740" i="6"/>
  <c r="AQ740" i="6"/>
  <c r="AP740" i="6"/>
  <c r="AO740" i="6"/>
  <c r="AN740" i="6"/>
  <c r="AM740" i="6"/>
  <c r="AL740" i="6"/>
  <c r="AT738" i="6"/>
  <c r="AS738" i="6"/>
  <c r="AR738" i="6"/>
  <c r="AQ738" i="6"/>
  <c r="AP738" i="6"/>
  <c r="AO738" i="6"/>
  <c r="AN738" i="6"/>
  <c r="AM738" i="6"/>
  <c r="AL738" i="6"/>
  <c r="AT736" i="6"/>
  <c r="AS736" i="6"/>
  <c r="AR736" i="6"/>
  <c r="AQ736" i="6"/>
  <c r="AP736" i="6"/>
  <c r="AO736" i="6"/>
  <c r="AN736" i="6"/>
  <c r="AM736" i="6"/>
  <c r="AL736" i="6"/>
  <c r="AT734" i="6"/>
  <c r="AS734" i="6"/>
  <c r="AR734" i="6"/>
  <c r="AQ734" i="6"/>
  <c r="AP734" i="6"/>
  <c r="AO734" i="6"/>
  <c r="AN734" i="6"/>
  <c r="AM734" i="6"/>
  <c r="AL734" i="6"/>
  <c r="AT732" i="6"/>
  <c r="AS732" i="6"/>
  <c r="AR732" i="6"/>
  <c r="AQ732" i="6"/>
  <c r="AP732" i="6"/>
  <c r="AO732" i="6"/>
  <c r="AN732" i="6"/>
  <c r="AM732" i="6"/>
  <c r="AL732" i="6"/>
  <c r="AT730" i="6"/>
  <c r="AS730" i="6"/>
  <c r="AR730" i="6"/>
  <c r="AQ730" i="6"/>
  <c r="AP730" i="6"/>
  <c r="AO730" i="6"/>
  <c r="AN730" i="6"/>
  <c r="AM730" i="6"/>
  <c r="AL730" i="6"/>
  <c r="AT728" i="6"/>
  <c r="AS728" i="6"/>
  <c r="AR728" i="6"/>
  <c r="AQ728" i="6"/>
  <c r="AP728" i="6"/>
  <c r="AO728" i="6"/>
  <c r="AN728" i="6"/>
  <c r="AM728" i="6"/>
  <c r="AL728" i="6"/>
  <c r="AT726" i="6"/>
  <c r="AS726" i="6"/>
  <c r="AR726" i="6"/>
  <c r="AQ726" i="6"/>
  <c r="AP726" i="6"/>
  <c r="AO726" i="6"/>
  <c r="AN726" i="6"/>
  <c r="AM726" i="6"/>
  <c r="AL726" i="6"/>
  <c r="AT724" i="6"/>
  <c r="AS724" i="6"/>
  <c r="AR724" i="6"/>
  <c r="AQ724" i="6"/>
  <c r="AP724" i="6"/>
  <c r="AO724" i="6"/>
  <c r="AN724" i="6"/>
  <c r="AM724" i="6"/>
  <c r="AL724" i="6"/>
  <c r="AT722" i="6"/>
  <c r="AS722" i="6"/>
  <c r="AR722" i="6"/>
  <c r="AQ722" i="6"/>
  <c r="AP722" i="6"/>
  <c r="AO722" i="6"/>
  <c r="AN722" i="6"/>
  <c r="AM722" i="6"/>
  <c r="AL722" i="6"/>
  <c r="AT720" i="6"/>
  <c r="AS720" i="6"/>
  <c r="AR720" i="6"/>
  <c r="AQ720" i="6"/>
  <c r="AP720" i="6"/>
  <c r="AO720" i="6"/>
  <c r="AN720" i="6"/>
  <c r="AM720" i="6"/>
  <c r="AL720" i="6"/>
  <c r="AT718" i="6"/>
  <c r="AS718" i="6"/>
  <c r="AR718" i="6"/>
  <c r="AQ718" i="6"/>
  <c r="AP718" i="6"/>
  <c r="AO718" i="6"/>
  <c r="AN718" i="6"/>
  <c r="AM718" i="6"/>
  <c r="AL718" i="6"/>
  <c r="AT716" i="6"/>
  <c r="AS716" i="6"/>
  <c r="AR716" i="6"/>
  <c r="AQ716" i="6"/>
  <c r="AP716" i="6"/>
  <c r="AO716" i="6"/>
  <c r="AN716" i="6"/>
  <c r="AM716" i="6"/>
  <c r="AL716" i="6"/>
  <c r="AT714" i="6"/>
  <c r="AS714" i="6"/>
  <c r="AR714" i="6"/>
  <c r="AQ714" i="6"/>
  <c r="AP714" i="6"/>
  <c r="AO714" i="6"/>
  <c r="AN714" i="6"/>
  <c r="AM714" i="6"/>
  <c r="AL714" i="6"/>
  <c r="AT712" i="6"/>
  <c r="AS712" i="6"/>
  <c r="AR712" i="6"/>
  <c r="AQ712" i="6"/>
  <c r="AP712" i="6"/>
  <c r="AO712" i="6"/>
  <c r="AN712" i="6"/>
  <c r="AM712" i="6"/>
  <c r="AL712" i="6"/>
  <c r="AS710" i="6"/>
  <c r="AR710" i="6"/>
  <c r="AQ710" i="6"/>
  <c r="AP710" i="6"/>
  <c r="AO710" i="6"/>
  <c r="AN710" i="6"/>
  <c r="AM710" i="6"/>
  <c r="AL710" i="6"/>
  <c r="AT514" i="6"/>
  <c r="AS514" i="6"/>
  <c r="AR514" i="6"/>
  <c r="AQ514" i="6"/>
  <c r="AP514" i="6"/>
  <c r="AO514" i="6"/>
  <c r="AN514" i="6"/>
  <c r="AM514" i="6"/>
  <c r="AL514" i="6"/>
  <c r="AT506" i="6"/>
  <c r="AS506" i="6"/>
  <c r="AR506" i="6"/>
  <c r="AQ506" i="6"/>
  <c r="AP506" i="6"/>
  <c r="AO506" i="6"/>
  <c r="AN506" i="6"/>
  <c r="AM506" i="6"/>
  <c r="AL506" i="6"/>
  <c r="AT498" i="6"/>
  <c r="AS498" i="6"/>
  <c r="AR498" i="6"/>
  <c r="AQ498" i="6"/>
  <c r="AP498" i="6"/>
  <c r="AO498" i="6"/>
  <c r="AN498" i="6"/>
  <c r="AM498" i="6"/>
  <c r="AL498" i="6"/>
  <c r="AT490" i="6"/>
  <c r="AS490" i="6"/>
  <c r="AR490" i="6"/>
  <c r="AQ490" i="6"/>
  <c r="AP490" i="6"/>
  <c r="AO490" i="6"/>
  <c r="AN490" i="6"/>
  <c r="AM490" i="6"/>
  <c r="AL490" i="6"/>
  <c r="AT482" i="6"/>
  <c r="AS482" i="6"/>
  <c r="AR482" i="6"/>
  <c r="AQ482" i="6"/>
  <c r="AP482" i="6"/>
  <c r="AO482" i="6"/>
  <c r="AN482" i="6"/>
  <c r="AM482" i="6"/>
  <c r="AL482" i="6"/>
  <c r="AN480" i="6"/>
  <c r="AM480" i="6"/>
  <c r="AL480" i="6"/>
  <c r="AT474" i="6"/>
  <c r="AS474" i="6"/>
  <c r="AR474" i="6"/>
  <c r="AQ474" i="6"/>
  <c r="AP474" i="6"/>
  <c r="AO474" i="6"/>
  <c r="AN474" i="6"/>
  <c r="AM474" i="6"/>
  <c r="AL474" i="6"/>
  <c r="AP470" i="6"/>
  <c r="AO470" i="6"/>
  <c r="AN470" i="6"/>
  <c r="AM470" i="6"/>
  <c r="AL470" i="6"/>
  <c r="AT466" i="6"/>
  <c r="AQ455" i="6"/>
  <c r="AP455" i="6"/>
  <c r="AO455" i="6"/>
  <c r="AN455" i="6"/>
  <c r="AM455" i="6"/>
  <c r="AL455" i="6"/>
  <c r="AT449" i="6"/>
  <c r="AS449" i="6"/>
  <c r="AR449" i="6"/>
  <c r="AQ449" i="6"/>
  <c r="AP449" i="6"/>
  <c r="AO449" i="6"/>
  <c r="AN449" i="6"/>
  <c r="AM449" i="6"/>
  <c r="AL449" i="6"/>
  <c r="AR418" i="6"/>
  <c r="AT413" i="6"/>
  <c r="AS413" i="6"/>
  <c r="AR413" i="6"/>
  <c r="AQ413" i="6"/>
  <c r="AP413" i="6"/>
  <c r="AO413" i="6"/>
  <c r="AN413" i="6"/>
  <c r="AM413" i="6"/>
  <c r="AL413" i="6"/>
  <c r="AT515" i="6"/>
  <c r="AT507" i="6"/>
  <c r="AS507" i="6"/>
  <c r="AR507" i="6"/>
  <c r="AQ507" i="6"/>
  <c r="AP507" i="6"/>
  <c r="AO507" i="6"/>
  <c r="AN507" i="6"/>
  <c r="AM507" i="6"/>
  <c r="AL507" i="6"/>
  <c r="AT499" i="6"/>
  <c r="AT491" i="6"/>
  <c r="AN454" i="6"/>
  <c r="AM454" i="6"/>
  <c r="AL454" i="6"/>
  <c r="AS445" i="6"/>
  <c r="AR445" i="6"/>
  <c r="AQ445" i="6"/>
  <c r="AP445" i="6"/>
  <c r="AO445" i="6"/>
  <c r="AN445" i="6"/>
  <c r="AM445" i="6"/>
  <c r="AL445" i="6"/>
  <c r="AR415" i="6"/>
  <c r="AT402" i="6"/>
  <c r="AS402" i="6"/>
  <c r="AR402" i="6"/>
  <c r="AQ402" i="6"/>
  <c r="AP402" i="6"/>
  <c r="AO402" i="6"/>
  <c r="AN402" i="6"/>
  <c r="AM402" i="6"/>
  <c r="AL402" i="6"/>
  <c r="AP457" i="6"/>
  <c r="AS453" i="6"/>
  <c r="AR453" i="6"/>
  <c r="AQ453" i="6"/>
  <c r="AP453" i="6"/>
  <c r="AO453" i="6"/>
  <c r="AN453" i="6"/>
  <c r="AM453" i="6"/>
  <c r="AL453" i="6"/>
  <c r="AR450" i="6"/>
  <c r="AN438" i="6"/>
  <c r="AM438" i="6"/>
  <c r="AL438" i="6"/>
  <c r="AR434" i="6"/>
  <c r="AQ434" i="6"/>
  <c r="AP434" i="6"/>
  <c r="AO434" i="6"/>
  <c r="AN434" i="6"/>
  <c r="AM434" i="6"/>
  <c r="AL434" i="6"/>
  <c r="AT429" i="6"/>
  <c r="AS429" i="6"/>
  <c r="AR429" i="6"/>
  <c r="AQ429" i="6"/>
  <c r="AP429" i="6"/>
  <c r="AO429" i="6"/>
  <c r="AN429" i="6"/>
  <c r="AM429" i="6"/>
  <c r="AL429" i="6"/>
  <c r="AQ362" i="6"/>
  <c r="AP362" i="6"/>
  <c r="AO362" i="6"/>
  <c r="AN362" i="6"/>
  <c r="AM362" i="6"/>
  <c r="AL362" i="6"/>
  <c r="AT362" i="6"/>
  <c r="AS362" i="6"/>
  <c r="AR362" i="6"/>
  <c r="AT431" i="6"/>
  <c r="AS431" i="6"/>
  <c r="AR431" i="6"/>
  <c r="AQ431" i="6"/>
  <c r="AP431" i="6"/>
  <c r="AO431" i="6"/>
  <c r="AN431" i="6"/>
  <c r="AM431" i="6"/>
  <c r="AL431" i="6"/>
  <c r="AS428" i="6"/>
  <c r="AR428" i="6"/>
  <c r="AQ428" i="6"/>
  <c r="AP428" i="6"/>
  <c r="AO428" i="6"/>
  <c r="AN428" i="6"/>
  <c r="AM428" i="6"/>
  <c r="AL428" i="6"/>
  <c r="AT423" i="6"/>
  <c r="AS423" i="6"/>
  <c r="AS420" i="6"/>
  <c r="AR420" i="6"/>
  <c r="AQ420" i="6"/>
  <c r="AP420" i="6"/>
  <c r="AO420" i="6"/>
  <c r="AN420" i="6"/>
  <c r="AM420" i="6"/>
  <c r="AL420" i="6"/>
  <c r="AT415" i="6"/>
  <c r="AS415" i="6"/>
  <c r="AS412" i="6"/>
  <c r="AR412" i="6"/>
  <c r="AQ412" i="6"/>
  <c r="AP412" i="6"/>
  <c r="AO412" i="6"/>
  <c r="AN412" i="6"/>
  <c r="AM412" i="6"/>
  <c r="AL412" i="6"/>
  <c r="AR409" i="6"/>
  <c r="AQ409" i="6"/>
  <c r="AP409" i="6"/>
  <c r="AO409" i="6"/>
  <c r="AN409" i="6"/>
  <c r="AM409" i="6"/>
  <c r="AL409" i="6"/>
  <c r="AT407" i="6"/>
  <c r="AS407" i="6"/>
  <c r="AR407" i="6"/>
  <c r="AQ407" i="6"/>
  <c r="AP407" i="6"/>
  <c r="AO407" i="6"/>
  <c r="AN407" i="6"/>
  <c r="AM407" i="6"/>
  <c r="AL407" i="6"/>
  <c r="AQ401" i="6"/>
  <c r="AR389" i="6"/>
  <c r="AQ389" i="6"/>
  <c r="AP389" i="6"/>
  <c r="AO389" i="6"/>
  <c r="AN389" i="6"/>
  <c r="AM389" i="6"/>
  <c r="AL389" i="6"/>
  <c r="AT295" i="6"/>
  <c r="AS295" i="6"/>
  <c r="AR295" i="6"/>
  <c r="AQ295" i="6"/>
  <c r="AP295" i="6"/>
  <c r="AO295" i="6"/>
  <c r="AN295" i="6"/>
  <c r="AM295" i="6"/>
  <c r="AL295" i="6"/>
  <c r="AS400" i="6"/>
  <c r="AR400" i="6"/>
  <c r="AT387" i="6"/>
  <c r="AS387" i="6"/>
  <c r="AR387" i="6"/>
  <c r="AQ387" i="6"/>
  <c r="AP387" i="6"/>
  <c r="AO387" i="6"/>
  <c r="AN387" i="6"/>
  <c r="AM387" i="6"/>
  <c r="AL387" i="6"/>
  <c r="AT370" i="6"/>
  <c r="AS370" i="6"/>
  <c r="AR370" i="6"/>
  <c r="AQ370" i="6"/>
  <c r="AP370" i="6"/>
  <c r="AO370" i="6"/>
  <c r="AN370" i="6"/>
  <c r="AM370" i="6"/>
  <c r="AL370" i="6"/>
  <c r="AR357" i="6"/>
  <c r="AQ357" i="6"/>
  <c r="AP357" i="6"/>
  <c r="AO357" i="6"/>
  <c r="AN357" i="6"/>
  <c r="AM357" i="6"/>
  <c r="AL357" i="6"/>
  <c r="AT355" i="6"/>
  <c r="AS355" i="6"/>
  <c r="AR355" i="6"/>
  <c r="AQ355" i="6"/>
  <c r="AP355" i="6"/>
  <c r="AO355" i="6"/>
  <c r="AN355" i="6"/>
  <c r="AM355" i="6"/>
  <c r="AL355" i="6"/>
  <c r="AP350" i="6"/>
  <c r="AO350" i="6"/>
  <c r="AN350" i="6"/>
  <c r="AM350" i="6"/>
  <c r="AL350" i="6"/>
  <c r="AT304" i="6"/>
  <c r="AS304" i="6"/>
  <c r="AR304" i="6"/>
  <c r="AQ304" i="6"/>
  <c r="AP304" i="6"/>
  <c r="AO304" i="6"/>
  <c r="AN304" i="6"/>
  <c r="AM304" i="6"/>
  <c r="AL304" i="6"/>
  <c r="AS240" i="6"/>
  <c r="AT240" i="6"/>
  <c r="AR240" i="6"/>
  <c r="AQ240" i="6"/>
  <c r="AP240" i="6"/>
  <c r="AO240" i="6"/>
  <c r="AN240" i="6"/>
  <c r="AM240" i="6"/>
  <c r="AL240" i="6"/>
  <c r="AT441" i="6"/>
  <c r="AS441" i="6"/>
  <c r="AR441" i="6"/>
  <c r="AQ441" i="6"/>
  <c r="AP441" i="6"/>
  <c r="AO441" i="6"/>
  <c r="AN441" i="6"/>
  <c r="AM441" i="6"/>
  <c r="AL441" i="6"/>
  <c r="AT433" i="6"/>
  <c r="AS433" i="6"/>
  <c r="AR433" i="6"/>
  <c r="AQ433" i="6"/>
  <c r="AP433" i="6"/>
  <c r="AO433" i="6"/>
  <c r="AN433" i="6"/>
  <c r="AM433" i="6"/>
  <c r="AL433" i="6"/>
  <c r="AT425" i="6"/>
  <c r="AS425" i="6"/>
  <c r="AR425" i="6"/>
  <c r="AQ425" i="6"/>
  <c r="AP425" i="6"/>
  <c r="AO425" i="6"/>
  <c r="AN425" i="6"/>
  <c r="AM425" i="6"/>
  <c r="AL425" i="6"/>
  <c r="AT417" i="6"/>
  <c r="AS417" i="6"/>
  <c r="AR417" i="6"/>
  <c r="AQ417" i="6"/>
  <c r="AP417" i="6"/>
  <c r="AO417" i="6"/>
  <c r="AN417" i="6"/>
  <c r="AM417" i="6"/>
  <c r="AL417" i="6"/>
  <c r="AT409" i="6"/>
  <c r="AS409" i="6"/>
  <c r="AS399" i="6"/>
  <c r="AR399" i="6"/>
  <c r="AQ399" i="6"/>
  <c r="AP399" i="6"/>
  <c r="AO399" i="6"/>
  <c r="AN399" i="6"/>
  <c r="AM399" i="6"/>
  <c r="AL399" i="6"/>
  <c r="AP391" i="6"/>
  <c r="AO391" i="6"/>
  <c r="AN391" i="6"/>
  <c r="AM391" i="6"/>
  <c r="AL391" i="6"/>
  <c r="AP382" i="6"/>
  <c r="AO382" i="6"/>
  <c r="AN382" i="6"/>
  <c r="AM382" i="6"/>
  <c r="AL382" i="6"/>
  <c r="AP375" i="6"/>
  <c r="AS291" i="6"/>
  <c r="AS157" i="6"/>
  <c r="AR157" i="6"/>
  <c r="AR416" i="6"/>
  <c r="AQ416" i="6"/>
  <c r="AP416" i="6"/>
  <c r="AO416" i="6"/>
  <c r="AN416" i="6"/>
  <c r="AM416" i="6"/>
  <c r="AL416" i="6"/>
  <c r="AR408" i="6"/>
  <c r="AQ408" i="6"/>
  <c r="AP408" i="6"/>
  <c r="AO408" i="6"/>
  <c r="AN408" i="6"/>
  <c r="AM408" i="6"/>
  <c r="AL408" i="6"/>
  <c r="AS392" i="6"/>
  <c r="AR392" i="6"/>
  <c r="AQ392" i="6"/>
  <c r="AP392" i="6"/>
  <c r="AO392" i="6"/>
  <c r="AN392" i="6"/>
  <c r="AM392" i="6"/>
  <c r="AL392" i="6"/>
  <c r="AT378" i="6"/>
  <c r="AS378" i="6"/>
  <c r="AR378" i="6"/>
  <c r="AQ378" i="6"/>
  <c r="AP378" i="6"/>
  <c r="AO378" i="6"/>
  <c r="AN378" i="6"/>
  <c r="AM378" i="6"/>
  <c r="AL378" i="6"/>
  <c r="AS368" i="6"/>
  <c r="AR368" i="6"/>
  <c r="AQ368" i="6"/>
  <c r="AP368" i="6"/>
  <c r="AO368" i="6"/>
  <c r="AN368" i="6"/>
  <c r="AM368" i="6"/>
  <c r="AL368" i="6"/>
  <c r="AR365" i="6"/>
  <c r="AQ365" i="6"/>
  <c r="AP365" i="6"/>
  <c r="AO365" i="6"/>
  <c r="AN365" i="6"/>
  <c r="AM365" i="6"/>
  <c r="AL365" i="6"/>
  <c r="AT363" i="6"/>
  <c r="AS363" i="6"/>
  <c r="AR363" i="6"/>
  <c r="AQ363" i="6"/>
  <c r="AP363" i="6"/>
  <c r="AO363" i="6"/>
  <c r="AN363" i="6"/>
  <c r="AM363" i="6"/>
  <c r="AL363" i="6"/>
  <c r="AT347" i="6"/>
  <c r="AS347" i="6"/>
  <c r="AR347" i="6"/>
  <c r="AQ347" i="6"/>
  <c r="AP347" i="6"/>
  <c r="AO347" i="6"/>
  <c r="AN347" i="6"/>
  <c r="AM347" i="6"/>
  <c r="AL347" i="6"/>
  <c r="AQ450" i="6"/>
  <c r="AP450" i="6"/>
  <c r="AO450" i="6"/>
  <c r="AN450" i="6"/>
  <c r="AM450" i="6"/>
  <c r="AL450" i="6"/>
  <c r="AO444" i="6"/>
  <c r="AN444" i="6"/>
  <c r="AM444" i="6"/>
  <c r="AL444" i="6"/>
  <c r="AQ442" i="6"/>
  <c r="AP442" i="6"/>
  <c r="AO442" i="6"/>
  <c r="AN442" i="6"/>
  <c r="AM442" i="6"/>
  <c r="AL442" i="6"/>
  <c r="AS440" i="6"/>
  <c r="AR440" i="6"/>
  <c r="AQ440" i="6"/>
  <c r="AP440" i="6"/>
  <c r="AO440" i="6"/>
  <c r="AN440" i="6"/>
  <c r="AM440" i="6"/>
  <c r="AL440" i="6"/>
  <c r="AO436" i="6"/>
  <c r="AN436" i="6"/>
  <c r="AM436" i="6"/>
  <c r="AL436" i="6"/>
  <c r="AS432" i="6"/>
  <c r="AR432" i="6"/>
  <c r="AQ432" i="6"/>
  <c r="AP432" i="6"/>
  <c r="AO432" i="6"/>
  <c r="AN432" i="6"/>
  <c r="AM432" i="6"/>
  <c r="AL432" i="6"/>
  <c r="AQ426" i="6"/>
  <c r="AP426" i="6"/>
  <c r="AO426" i="6"/>
  <c r="AN426" i="6"/>
  <c r="AM426" i="6"/>
  <c r="AL426" i="6"/>
  <c r="AS424" i="6"/>
  <c r="AR424" i="6"/>
  <c r="AQ424" i="6"/>
  <c r="AP424" i="6"/>
  <c r="AO424" i="6"/>
  <c r="AN424" i="6"/>
  <c r="AM424" i="6"/>
  <c r="AL424" i="6"/>
  <c r="AQ418" i="6"/>
  <c r="AP418" i="6"/>
  <c r="AO418" i="6"/>
  <c r="AN418" i="6"/>
  <c r="AM418" i="6"/>
  <c r="AL418" i="6"/>
  <c r="AS416" i="6"/>
  <c r="AP415" i="6"/>
  <c r="AO415" i="6"/>
  <c r="AN415" i="6"/>
  <c r="AM415" i="6"/>
  <c r="AL415" i="6"/>
  <c r="AQ410" i="6"/>
  <c r="AP410" i="6"/>
  <c r="AO410" i="6"/>
  <c r="AN410" i="6"/>
  <c r="AM410" i="6"/>
  <c r="AL410" i="6"/>
  <c r="AS408" i="6"/>
  <c r="AS405" i="6"/>
  <c r="AP401" i="6"/>
  <c r="AO401" i="6"/>
  <c r="AN401" i="6"/>
  <c r="AM401" i="6"/>
  <c r="AL401" i="6"/>
  <c r="AR397" i="6"/>
  <c r="AQ397" i="6"/>
  <c r="AP397" i="6"/>
  <c r="AO397" i="6"/>
  <c r="AN397" i="6"/>
  <c r="AM397" i="6"/>
  <c r="AL397" i="6"/>
  <c r="AQ394" i="6"/>
  <c r="AP394" i="6"/>
  <c r="AO394" i="6"/>
  <c r="AN394" i="6"/>
  <c r="AM394" i="6"/>
  <c r="AL394" i="6"/>
  <c r="AT394" i="6"/>
  <c r="AS394" i="6"/>
  <c r="AR394" i="6"/>
  <c r="AP351" i="6"/>
  <c r="AO351" i="6"/>
  <c r="AN351" i="6"/>
  <c r="AM351" i="6"/>
  <c r="AL351" i="6"/>
  <c r="AT130" i="6"/>
  <c r="AS130" i="6"/>
  <c r="AR130" i="6"/>
  <c r="AQ130" i="6"/>
  <c r="AP130" i="6"/>
  <c r="AO130" i="6"/>
  <c r="AN130" i="6"/>
  <c r="AM130" i="6"/>
  <c r="AL130" i="6"/>
  <c r="AQ415" i="6"/>
  <c r="AO396" i="6"/>
  <c r="AN396" i="6"/>
  <c r="AM396" i="6"/>
  <c r="AL396" i="6"/>
  <c r="AR396" i="6"/>
  <c r="AQ396" i="6"/>
  <c r="AP396" i="6"/>
  <c r="AT395" i="6"/>
  <c r="AS395" i="6"/>
  <c r="AR395" i="6"/>
  <c r="AQ395" i="6"/>
  <c r="AP395" i="6"/>
  <c r="AO395" i="6"/>
  <c r="AN395" i="6"/>
  <c r="AM395" i="6"/>
  <c r="AL395" i="6"/>
  <c r="AT386" i="6"/>
  <c r="AS386" i="6"/>
  <c r="AR386" i="6"/>
  <c r="AQ386" i="6"/>
  <c r="AP386" i="6"/>
  <c r="AO386" i="6"/>
  <c r="AN386" i="6"/>
  <c r="AM386" i="6"/>
  <c r="AL386" i="6"/>
  <c r="AR373" i="6"/>
  <c r="AQ373" i="6"/>
  <c r="AP373" i="6"/>
  <c r="AO373" i="6"/>
  <c r="AN373" i="6"/>
  <c r="AM373" i="6"/>
  <c r="AL373" i="6"/>
  <c r="AT371" i="6"/>
  <c r="AS371" i="6"/>
  <c r="AR371" i="6"/>
  <c r="AQ371" i="6"/>
  <c r="AP371" i="6"/>
  <c r="AO371" i="6"/>
  <c r="AN371" i="6"/>
  <c r="AM371" i="6"/>
  <c r="AL371" i="6"/>
  <c r="AO356" i="6"/>
  <c r="AT354" i="6"/>
  <c r="AS354" i="6"/>
  <c r="AR354" i="6"/>
  <c r="AQ354" i="6"/>
  <c r="AP354" i="6"/>
  <c r="AO354" i="6"/>
  <c r="AN354" i="6"/>
  <c r="AM354" i="6"/>
  <c r="AL354" i="6"/>
  <c r="AR349" i="6"/>
  <c r="AQ349" i="6"/>
  <c r="AP349" i="6"/>
  <c r="AO349" i="6"/>
  <c r="AN349" i="6"/>
  <c r="AM349" i="6"/>
  <c r="AL349" i="6"/>
  <c r="AR405" i="6"/>
  <c r="AQ405" i="6"/>
  <c r="AP405" i="6"/>
  <c r="AO405" i="6"/>
  <c r="AN405" i="6"/>
  <c r="AM405" i="6"/>
  <c r="AL405" i="6"/>
  <c r="AQ400" i="6"/>
  <c r="AP400" i="6"/>
  <c r="AO400" i="6"/>
  <c r="AN400" i="6"/>
  <c r="AM400" i="6"/>
  <c r="AL400" i="6"/>
  <c r="AN369" i="6"/>
  <c r="AM369" i="6"/>
  <c r="AL369" i="6"/>
  <c r="AP366" i="6"/>
  <c r="AO366" i="6"/>
  <c r="AN366" i="6"/>
  <c r="AM366" i="6"/>
  <c r="AL366" i="6"/>
  <c r="AQ346" i="6"/>
  <c r="AP346" i="6"/>
  <c r="AO346" i="6"/>
  <c r="AN346" i="6"/>
  <c r="AM346" i="6"/>
  <c r="AL346" i="6"/>
  <c r="AS346" i="6"/>
  <c r="AR346" i="6"/>
  <c r="AS339" i="6"/>
  <c r="AR339" i="6"/>
  <c r="AQ339" i="6"/>
  <c r="AP339" i="6"/>
  <c r="AO339" i="6"/>
  <c r="AN339" i="6"/>
  <c r="AM339" i="6"/>
  <c r="AL339" i="6"/>
  <c r="AR292" i="6"/>
  <c r="AQ292" i="6"/>
  <c r="AP292" i="6"/>
  <c r="AO292" i="6"/>
  <c r="AN292" i="6"/>
  <c r="AM292" i="6"/>
  <c r="AL292" i="6"/>
  <c r="AR284" i="6"/>
  <c r="AQ284" i="6"/>
  <c r="AP284" i="6"/>
  <c r="AO284" i="6"/>
  <c r="AN284" i="6"/>
  <c r="AM284" i="6"/>
  <c r="AL284" i="6"/>
  <c r="AS272" i="6"/>
  <c r="AR272" i="6"/>
  <c r="AQ272" i="6"/>
  <c r="AP272" i="6"/>
  <c r="AO272" i="6"/>
  <c r="AN272" i="6"/>
  <c r="AM272" i="6"/>
  <c r="AL272" i="6"/>
  <c r="AT272" i="6"/>
  <c r="AQ191" i="6"/>
  <c r="AT152" i="6"/>
  <c r="AS152" i="6"/>
  <c r="AR152" i="6"/>
  <c r="AQ152" i="6"/>
  <c r="AP152" i="6"/>
  <c r="AO152" i="6"/>
  <c r="AN152" i="6"/>
  <c r="AM152" i="6"/>
  <c r="AL152" i="6"/>
  <c r="AQ393" i="6"/>
  <c r="AP393" i="6"/>
  <c r="AO393" i="6"/>
  <c r="AN393" i="6"/>
  <c r="AM393" i="6"/>
  <c r="AL393" i="6"/>
  <c r="AS391" i="6"/>
  <c r="AR391" i="6"/>
  <c r="AQ391" i="6"/>
  <c r="AS383" i="6"/>
  <c r="AR383" i="6"/>
  <c r="AQ383" i="6"/>
  <c r="AP383" i="6"/>
  <c r="AO383" i="6"/>
  <c r="AN383" i="6"/>
  <c r="AM383" i="6"/>
  <c r="AL383" i="6"/>
  <c r="AQ377" i="6"/>
  <c r="AP377" i="6"/>
  <c r="AO377" i="6"/>
  <c r="AN377" i="6"/>
  <c r="AM377" i="6"/>
  <c r="AL377" i="6"/>
  <c r="AS375" i="6"/>
  <c r="AR375" i="6"/>
  <c r="AQ375" i="6"/>
  <c r="AR372" i="6"/>
  <c r="AQ372" i="6"/>
  <c r="AP372" i="6"/>
  <c r="AO372" i="6"/>
  <c r="AN372" i="6"/>
  <c r="AM372" i="6"/>
  <c r="AL372" i="6"/>
  <c r="AQ369" i="6"/>
  <c r="AP369" i="6"/>
  <c r="AO369" i="6"/>
  <c r="AS367" i="6"/>
  <c r="AR367" i="6"/>
  <c r="AQ367" i="6"/>
  <c r="AP367" i="6"/>
  <c r="AO367" i="6"/>
  <c r="AN367" i="6"/>
  <c r="AM367" i="6"/>
  <c r="AL367" i="6"/>
  <c r="AS359" i="6"/>
  <c r="AR359" i="6"/>
  <c r="AQ359" i="6"/>
  <c r="AP359" i="6"/>
  <c r="AO359" i="6"/>
  <c r="AN359" i="6"/>
  <c r="AM359" i="6"/>
  <c r="AL359" i="6"/>
  <c r="AR356" i="6"/>
  <c r="AQ356" i="6"/>
  <c r="AP356" i="6"/>
  <c r="AS351" i="6"/>
  <c r="AR351" i="6"/>
  <c r="AQ351" i="6"/>
  <c r="AR348" i="6"/>
  <c r="AQ348" i="6"/>
  <c r="AP348" i="6"/>
  <c r="AO348" i="6"/>
  <c r="AN348" i="6"/>
  <c r="AM348" i="6"/>
  <c r="AL348" i="6"/>
  <c r="AT346" i="6"/>
  <c r="AQ345" i="6"/>
  <c r="AP345" i="6"/>
  <c r="AO345" i="6"/>
  <c r="AN345" i="6"/>
  <c r="AM345" i="6"/>
  <c r="AL345" i="6"/>
  <c r="AS340" i="6"/>
  <c r="AR340" i="6"/>
  <c r="AQ340" i="6"/>
  <c r="AP340" i="6"/>
  <c r="AO340" i="6"/>
  <c r="AN340" i="6"/>
  <c r="AM340" i="6"/>
  <c r="AL340" i="6"/>
  <c r="AR308" i="6"/>
  <c r="AQ308" i="6"/>
  <c r="AP308" i="6"/>
  <c r="AO308" i="6"/>
  <c r="AN308" i="6"/>
  <c r="AM308" i="6"/>
  <c r="AL308" i="6"/>
  <c r="AT248" i="6"/>
  <c r="AS248" i="6"/>
  <c r="AR248" i="6"/>
  <c r="AQ248" i="6"/>
  <c r="AP248" i="6"/>
  <c r="AO248" i="6"/>
  <c r="AN248" i="6"/>
  <c r="AM248" i="6"/>
  <c r="AL248" i="6"/>
  <c r="AS239" i="6"/>
  <c r="AR239" i="6"/>
  <c r="AQ239" i="6"/>
  <c r="AP239" i="6"/>
  <c r="AO239" i="6"/>
  <c r="AN239" i="6"/>
  <c r="AM239" i="6"/>
  <c r="AL239" i="6"/>
  <c r="AT299" i="6"/>
  <c r="AS299" i="6"/>
  <c r="AR299" i="6"/>
  <c r="AQ299" i="6"/>
  <c r="AP299" i="6"/>
  <c r="AO299" i="6"/>
  <c r="AN299" i="6"/>
  <c r="AM299" i="6"/>
  <c r="AL299" i="6"/>
  <c r="AS393" i="6"/>
  <c r="AR393" i="6"/>
  <c r="AT388" i="6"/>
  <c r="AS388" i="6"/>
  <c r="AR388" i="6"/>
  <c r="AQ388" i="6"/>
  <c r="AP388" i="6"/>
  <c r="AO388" i="6"/>
  <c r="AN388" i="6"/>
  <c r="AM388" i="6"/>
  <c r="AL388" i="6"/>
  <c r="AS385" i="6"/>
  <c r="AR385" i="6"/>
  <c r="AQ385" i="6"/>
  <c r="AP385" i="6"/>
  <c r="AO385" i="6"/>
  <c r="AN385" i="6"/>
  <c r="AM385" i="6"/>
  <c r="AL385" i="6"/>
  <c r="AP384" i="6"/>
  <c r="AO384" i="6"/>
  <c r="AN384" i="6"/>
  <c r="AM384" i="6"/>
  <c r="AL384" i="6"/>
  <c r="AT380" i="6"/>
  <c r="AS380" i="6"/>
  <c r="AR380" i="6"/>
  <c r="AQ380" i="6"/>
  <c r="AP380" i="6"/>
  <c r="AO380" i="6"/>
  <c r="AN380" i="6"/>
  <c r="AM380" i="6"/>
  <c r="AL380" i="6"/>
  <c r="AS377" i="6"/>
  <c r="AR377" i="6"/>
  <c r="AT372" i="6"/>
  <c r="AS372" i="6"/>
  <c r="AS369" i="6"/>
  <c r="AR369" i="6"/>
  <c r="AT364" i="6"/>
  <c r="AS364" i="6"/>
  <c r="AR364" i="6"/>
  <c r="AQ364" i="6"/>
  <c r="AP364" i="6"/>
  <c r="AO364" i="6"/>
  <c r="AN364" i="6"/>
  <c r="AM364" i="6"/>
  <c r="AL364" i="6"/>
  <c r="AS361" i="6"/>
  <c r="AR361" i="6"/>
  <c r="AQ361" i="6"/>
  <c r="AP361" i="6"/>
  <c r="AO361" i="6"/>
  <c r="AN361" i="6"/>
  <c r="AM361" i="6"/>
  <c r="AL361" i="6"/>
  <c r="AT356" i="6"/>
  <c r="AS356" i="6"/>
  <c r="AS353" i="6"/>
  <c r="AR353" i="6"/>
  <c r="AQ353" i="6"/>
  <c r="AP353" i="6"/>
  <c r="AO353" i="6"/>
  <c r="AN353" i="6"/>
  <c r="AM353" i="6"/>
  <c r="AL353" i="6"/>
  <c r="AT348" i="6"/>
  <c r="AS348" i="6"/>
  <c r="AS345" i="6"/>
  <c r="AR345" i="6"/>
  <c r="AS303" i="6"/>
  <c r="AR303" i="6"/>
  <c r="AQ303" i="6"/>
  <c r="AP303" i="6"/>
  <c r="AO303" i="6"/>
  <c r="AN303" i="6"/>
  <c r="AM303" i="6"/>
  <c r="AL303" i="6"/>
  <c r="AT296" i="6"/>
  <c r="AS296" i="6"/>
  <c r="AR296" i="6"/>
  <c r="AQ296" i="6"/>
  <c r="AP296" i="6"/>
  <c r="AO296" i="6"/>
  <c r="AN296" i="6"/>
  <c r="AM296" i="6"/>
  <c r="AL296" i="6"/>
  <c r="AS280" i="6"/>
  <c r="AT280" i="6"/>
  <c r="AR280" i="6"/>
  <c r="AQ280" i="6"/>
  <c r="AP280" i="6"/>
  <c r="AO280" i="6"/>
  <c r="AN280" i="6"/>
  <c r="AM280" i="6"/>
  <c r="AL280" i="6"/>
  <c r="AS256" i="6"/>
  <c r="AT256" i="6"/>
  <c r="AR256" i="6"/>
  <c r="AQ256" i="6"/>
  <c r="AP256" i="6"/>
  <c r="AO256" i="6"/>
  <c r="AN256" i="6"/>
  <c r="AM256" i="6"/>
  <c r="AL256" i="6"/>
  <c r="AO186" i="6"/>
  <c r="AN186" i="6"/>
  <c r="AM186" i="6"/>
  <c r="AL186" i="6"/>
  <c r="AS171" i="6"/>
  <c r="AR171" i="6"/>
  <c r="AQ171" i="6"/>
  <c r="AP171" i="6"/>
  <c r="AO171" i="6"/>
  <c r="AN171" i="6"/>
  <c r="AM171" i="6"/>
  <c r="AL171" i="6"/>
  <c r="AQ360" i="6"/>
  <c r="AP360" i="6"/>
  <c r="AO360" i="6"/>
  <c r="AN360" i="6"/>
  <c r="AM360" i="6"/>
  <c r="AL360" i="6"/>
  <c r="AT342" i="6"/>
  <c r="AS342" i="6"/>
  <c r="AR342" i="6"/>
  <c r="AQ342" i="6"/>
  <c r="AP342" i="6"/>
  <c r="AO342" i="6"/>
  <c r="AN342" i="6"/>
  <c r="AM342" i="6"/>
  <c r="AL342" i="6"/>
  <c r="AP291" i="6"/>
  <c r="AO291" i="6"/>
  <c r="AN291" i="6"/>
  <c r="AM291" i="6"/>
  <c r="AL291" i="6"/>
  <c r="AT291" i="6"/>
  <c r="AR291" i="6"/>
  <c r="AQ291" i="6"/>
  <c r="AS288" i="6"/>
  <c r="AT288" i="6"/>
  <c r="AR288" i="6"/>
  <c r="AQ288" i="6"/>
  <c r="AP288" i="6"/>
  <c r="AO288" i="6"/>
  <c r="AN288" i="6"/>
  <c r="AM288" i="6"/>
  <c r="AL288" i="6"/>
  <c r="AT232" i="6"/>
  <c r="AS232" i="6"/>
  <c r="AR232" i="6"/>
  <c r="AQ232" i="6"/>
  <c r="AP232" i="6"/>
  <c r="AO232" i="6"/>
  <c r="AN232" i="6"/>
  <c r="AM232" i="6"/>
  <c r="AL232" i="6"/>
  <c r="AS217" i="6"/>
  <c r="AR217" i="6"/>
  <c r="AQ217" i="6"/>
  <c r="AP217" i="6"/>
  <c r="AO217" i="6"/>
  <c r="AN217" i="6"/>
  <c r="AM217" i="6"/>
  <c r="AL217" i="6"/>
  <c r="AT195" i="6"/>
  <c r="AS195" i="6"/>
  <c r="AR195" i="6"/>
  <c r="AQ195" i="6"/>
  <c r="AP195" i="6"/>
  <c r="AO195" i="6"/>
  <c r="AN195" i="6"/>
  <c r="AM195" i="6"/>
  <c r="AL195" i="6"/>
  <c r="AS189" i="6"/>
  <c r="AR189" i="6"/>
  <c r="AQ189" i="6"/>
  <c r="AP189" i="6"/>
  <c r="AO189" i="6"/>
  <c r="AN189" i="6"/>
  <c r="AM189" i="6"/>
  <c r="AL189" i="6"/>
  <c r="AS144" i="6"/>
  <c r="AR138" i="6"/>
  <c r="AQ138" i="6"/>
  <c r="AP138" i="6"/>
  <c r="AO138" i="6"/>
  <c r="AN138" i="6"/>
  <c r="AM138" i="6"/>
  <c r="AL138" i="6"/>
  <c r="AR384" i="6"/>
  <c r="AQ384" i="6"/>
  <c r="AR376" i="6"/>
  <c r="AQ376" i="6"/>
  <c r="AP376" i="6"/>
  <c r="AO376" i="6"/>
  <c r="AN376" i="6"/>
  <c r="AM376" i="6"/>
  <c r="AL376" i="6"/>
  <c r="AO375" i="6"/>
  <c r="AN375" i="6"/>
  <c r="AM375" i="6"/>
  <c r="AL375" i="6"/>
  <c r="AR360" i="6"/>
  <c r="AN356" i="6"/>
  <c r="AM356" i="6"/>
  <c r="AL356" i="6"/>
  <c r="AR352" i="6"/>
  <c r="AQ352" i="6"/>
  <c r="AP352" i="6"/>
  <c r="AO352" i="6"/>
  <c r="AN352" i="6"/>
  <c r="AM352" i="6"/>
  <c r="AL352" i="6"/>
  <c r="AR344" i="6"/>
  <c r="AQ344" i="6"/>
  <c r="AP344" i="6"/>
  <c r="AO344" i="6"/>
  <c r="AN344" i="6"/>
  <c r="AM344" i="6"/>
  <c r="AL344" i="6"/>
  <c r="AT264" i="6"/>
  <c r="AS264" i="6"/>
  <c r="AR264" i="6"/>
  <c r="AQ264" i="6"/>
  <c r="AP264" i="6"/>
  <c r="AO264" i="6"/>
  <c r="AN264" i="6"/>
  <c r="AM264" i="6"/>
  <c r="AL264" i="6"/>
  <c r="AT343" i="6"/>
  <c r="AS343" i="6"/>
  <c r="AR343" i="6"/>
  <c r="AQ343" i="6"/>
  <c r="AP343" i="6"/>
  <c r="AO343" i="6"/>
  <c r="AN343" i="6"/>
  <c r="AM343" i="6"/>
  <c r="AL343" i="6"/>
  <c r="AT307" i="6"/>
  <c r="AS307" i="6"/>
  <c r="AR307" i="6"/>
  <c r="AQ307" i="6"/>
  <c r="AP307" i="6"/>
  <c r="AO307" i="6"/>
  <c r="AN307" i="6"/>
  <c r="AM307" i="6"/>
  <c r="AL307" i="6"/>
  <c r="AR276" i="6"/>
  <c r="AQ276" i="6"/>
  <c r="AP276" i="6"/>
  <c r="AO276" i="6"/>
  <c r="AN276" i="6"/>
  <c r="AM276" i="6"/>
  <c r="AL276" i="6"/>
  <c r="AS231" i="6"/>
  <c r="AR231" i="6"/>
  <c r="AQ231" i="6"/>
  <c r="AP231" i="6"/>
  <c r="AO231" i="6"/>
  <c r="AN231" i="6"/>
  <c r="AM231" i="6"/>
  <c r="AL231" i="6"/>
  <c r="AR216" i="6"/>
  <c r="AQ216" i="6"/>
  <c r="AP216" i="6"/>
  <c r="AO216" i="6"/>
  <c r="AN216" i="6"/>
  <c r="AM216" i="6"/>
  <c r="AL216" i="6"/>
  <c r="AS109" i="6"/>
  <c r="AQ227" i="6"/>
  <c r="AP227" i="6"/>
  <c r="AO227" i="6"/>
  <c r="AN227" i="6"/>
  <c r="AM227" i="6"/>
  <c r="AL227" i="6"/>
  <c r="AT221" i="6"/>
  <c r="AS221" i="6"/>
  <c r="AR221" i="6"/>
  <c r="AQ221" i="6"/>
  <c r="AP221" i="6"/>
  <c r="AO221" i="6"/>
  <c r="AN221" i="6"/>
  <c r="AM221" i="6"/>
  <c r="AL221" i="6"/>
  <c r="AT216" i="6"/>
  <c r="AS216" i="6"/>
  <c r="AQ211" i="6"/>
  <c r="AP211" i="6"/>
  <c r="AO211" i="6"/>
  <c r="AN211" i="6"/>
  <c r="AM211" i="6"/>
  <c r="AL211" i="6"/>
  <c r="AT205" i="6"/>
  <c r="AS203" i="6"/>
  <c r="AR203" i="6"/>
  <c r="AQ203" i="6"/>
  <c r="AP203" i="6"/>
  <c r="AO203" i="6"/>
  <c r="AN203" i="6"/>
  <c r="AM203" i="6"/>
  <c r="AL203" i="6"/>
  <c r="AO194" i="6"/>
  <c r="AQ194" i="6"/>
  <c r="AP194" i="6"/>
  <c r="AS184" i="6"/>
  <c r="AR184" i="6"/>
  <c r="AQ184" i="6"/>
  <c r="AP184" i="6"/>
  <c r="AO184" i="6"/>
  <c r="AN184" i="6"/>
  <c r="AM184" i="6"/>
  <c r="AL184" i="6"/>
  <c r="AQ179" i="6"/>
  <c r="AR173" i="6"/>
  <c r="AQ173" i="6"/>
  <c r="AP173" i="6"/>
  <c r="AO173" i="6"/>
  <c r="AN173" i="6"/>
  <c r="AM173" i="6"/>
  <c r="AL173" i="6"/>
  <c r="AR159" i="6"/>
  <c r="AQ159" i="6"/>
  <c r="AP159" i="6"/>
  <c r="AO159" i="6"/>
  <c r="AN159" i="6"/>
  <c r="AM159" i="6"/>
  <c r="AL159" i="6"/>
  <c r="AO154" i="6"/>
  <c r="AN154" i="6"/>
  <c r="AM154" i="6"/>
  <c r="AL154" i="6"/>
  <c r="AT154" i="6"/>
  <c r="AS154" i="6"/>
  <c r="AP154" i="6"/>
  <c r="AR154" i="6"/>
  <c r="AQ154" i="6"/>
  <c r="AT135" i="6"/>
  <c r="AS135" i="6"/>
  <c r="AR135" i="6"/>
  <c r="AQ135" i="6"/>
  <c r="AP135" i="6"/>
  <c r="AO135" i="6"/>
  <c r="AN135" i="6"/>
  <c r="AM135" i="6"/>
  <c r="AL135" i="6"/>
  <c r="G168" i="6"/>
  <c r="AU168" i="6"/>
  <c r="G48" i="6"/>
  <c r="Z48" i="6"/>
  <c r="AS259" i="6"/>
  <c r="AR259" i="6"/>
  <c r="AQ259" i="6"/>
  <c r="AP259" i="6"/>
  <c r="AO259" i="6"/>
  <c r="AN259" i="6"/>
  <c r="AM259" i="6"/>
  <c r="AL259" i="6"/>
  <c r="AS243" i="6"/>
  <c r="AR243" i="6"/>
  <c r="AQ243" i="6"/>
  <c r="AP243" i="6"/>
  <c r="AO243" i="6"/>
  <c r="AN243" i="6"/>
  <c r="AM243" i="6"/>
  <c r="AL243" i="6"/>
  <c r="AT239" i="6"/>
  <c r="AS235" i="6"/>
  <c r="AR235" i="6"/>
  <c r="AQ235" i="6"/>
  <c r="AP235" i="6"/>
  <c r="AO235" i="6"/>
  <c r="AN235" i="6"/>
  <c r="AM235" i="6"/>
  <c r="AL235" i="6"/>
  <c r="AT231" i="6"/>
  <c r="AS205" i="6"/>
  <c r="AR205" i="6"/>
  <c r="AQ205" i="6"/>
  <c r="AP205" i="6"/>
  <c r="AO205" i="6"/>
  <c r="AN205" i="6"/>
  <c r="AM205" i="6"/>
  <c r="AL205" i="6"/>
  <c r="AT171" i="6"/>
  <c r="AT157" i="6"/>
  <c r="AS139" i="6"/>
  <c r="AR139" i="6"/>
  <c r="AQ139" i="6"/>
  <c r="AP139" i="6"/>
  <c r="AO139" i="6"/>
  <c r="AN139" i="6"/>
  <c r="AM139" i="6"/>
  <c r="AL139" i="6"/>
  <c r="AT139" i="6"/>
  <c r="AR109" i="6"/>
  <c r="AT109" i="6"/>
  <c r="AQ109" i="6"/>
  <c r="AP109" i="6"/>
  <c r="AO109" i="6"/>
  <c r="AN109" i="6"/>
  <c r="AM109" i="6"/>
  <c r="AL109" i="6"/>
  <c r="AT99" i="6"/>
  <c r="AS99" i="6"/>
  <c r="AR99" i="6"/>
  <c r="AQ99" i="6"/>
  <c r="AP99" i="6"/>
  <c r="AO99" i="6"/>
  <c r="AN99" i="6"/>
  <c r="AM99" i="6"/>
  <c r="AL99" i="6"/>
  <c r="G205" i="6"/>
  <c r="Z205" i="6"/>
  <c r="G185" i="6"/>
  <c r="Z185" i="6"/>
  <c r="G103" i="6"/>
  <c r="Z103" i="6"/>
  <c r="AU103" i="6"/>
  <c r="Z99" i="6"/>
  <c r="G99" i="6"/>
  <c r="AS192" i="6"/>
  <c r="AR192" i="6"/>
  <c r="AQ192" i="6"/>
  <c r="AP192" i="6"/>
  <c r="AO192" i="6"/>
  <c r="AN192" i="6"/>
  <c r="AM192" i="6"/>
  <c r="AL192" i="6"/>
  <c r="AT181" i="6"/>
  <c r="AS181" i="6"/>
  <c r="AR181" i="6"/>
  <c r="AQ181" i="6"/>
  <c r="AP181" i="6"/>
  <c r="AO181" i="6"/>
  <c r="AN181" i="6"/>
  <c r="AM181" i="6"/>
  <c r="AL181" i="6"/>
  <c r="AS170" i="6"/>
  <c r="AR170" i="6"/>
  <c r="AQ170" i="6"/>
  <c r="AP170" i="6"/>
  <c r="AO170" i="6"/>
  <c r="AN170" i="6"/>
  <c r="AM170" i="6"/>
  <c r="AL170" i="6"/>
  <c r="AS155" i="6"/>
  <c r="AR155" i="6"/>
  <c r="AQ155" i="6"/>
  <c r="AP155" i="6"/>
  <c r="AO155" i="6"/>
  <c r="AN155" i="6"/>
  <c r="AM155" i="6"/>
  <c r="AL155" i="6"/>
  <c r="AS149" i="6"/>
  <c r="AR149" i="6"/>
  <c r="AQ149" i="6"/>
  <c r="AP149" i="6"/>
  <c r="AO149" i="6"/>
  <c r="AN149" i="6"/>
  <c r="AM149" i="6"/>
  <c r="AL149" i="6"/>
  <c r="AT144" i="6"/>
  <c r="AR144" i="6"/>
  <c r="AQ144" i="6"/>
  <c r="AP144" i="6"/>
  <c r="AO144" i="6"/>
  <c r="AN144" i="6"/>
  <c r="AM144" i="6"/>
  <c r="AL144" i="6"/>
  <c r="AT120" i="6"/>
  <c r="AS120" i="6"/>
  <c r="AR120" i="6"/>
  <c r="AQ120" i="6"/>
  <c r="AP120" i="6"/>
  <c r="AO120" i="6"/>
  <c r="AN120" i="6"/>
  <c r="AM120" i="6"/>
  <c r="AL120" i="6"/>
  <c r="G135" i="6"/>
  <c r="Z135" i="6"/>
  <c r="G131" i="6"/>
  <c r="AU131" i="6"/>
  <c r="Z121" i="6"/>
  <c r="G121" i="6"/>
  <c r="G63" i="6"/>
  <c r="Z63" i="6"/>
  <c r="AT341" i="6"/>
  <c r="AS341" i="6"/>
  <c r="AR341" i="6"/>
  <c r="AQ341" i="6"/>
  <c r="AP341" i="6"/>
  <c r="AO341" i="6"/>
  <c r="AN341" i="6"/>
  <c r="AM341" i="6"/>
  <c r="AL341" i="6"/>
  <c r="AN194" i="6"/>
  <c r="AM194" i="6"/>
  <c r="AL194" i="6"/>
  <c r="AP191" i="6"/>
  <c r="AO191" i="6"/>
  <c r="AN191" i="6"/>
  <c r="AM191" i="6"/>
  <c r="AL191" i="6"/>
  <c r="AR191" i="6"/>
  <c r="AQ187" i="6"/>
  <c r="AP187" i="6"/>
  <c r="AO187" i="6"/>
  <c r="AN187" i="6"/>
  <c r="AM187" i="6"/>
  <c r="AL187" i="6"/>
  <c r="AR176" i="6"/>
  <c r="AQ176" i="6"/>
  <c r="AP176" i="6"/>
  <c r="AO176" i="6"/>
  <c r="AN176" i="6"/>
  <c r="AM176" i="6"/>
  <c r="AL176" i="6"/>
  <c r="AT167" i="6"/>
  <c r="AS167" i="6"/>
  <c r="AR167" i="6"/>
  <c r="AQ167" i="6"/>
  <c r="AP167" i="6"/>
  <c r="AO167" i="6"/>
  <c r="AN167" i="6"/>
  <c r="AM167" i="6"/>
  <c r="AL167" i="6"/>
  <c r="AR162" i="6"/>
  <c r="AQ162" i="6"/>
  <c r="AP162" i="6"/>
  <c r="AO162" i="6"/>
  <c r="AN162" i="6"/>
  <c r="AM162" i="6"/>
  <c r="AL162" i="6"/>
  <c r="AT136" i="6"/>
  <c r="AS136" i="6"/>
  <c r="AR136" i="6"/>
  <c r="AQ136" i="6"/>
  <c r="AP136" i="6"/>
  <c r="AO136" i="6"/>
  <c r="AN136" i="6"/>
  <c r="AM136" i="6"/>
  <c r="AL136" i="6"/>
  <c r="G203" i="6"/>
  <c r="Z203" i="6"/>
  <c r="Z83" i="6"/>
  <c r="G83" i="6"/>
  <c r="AR287" i="6"/>
  <c r="AQ287" i="6"/>
  <c r="AP287" i="6"/>
  <c r="AO287" i="6"/>
  <c r="AN287" i="6"/>
  <c r="AM287" i="6"/>
  <c r="AL287" i="6"/>
  <c r="AR279" i="6"/>
  <c r="AQ279" i="6"/>
  <c r="AP279" i="6"/>
  <c r="AO279" i="6"/>
  <c r="AN279" i="6"/>
  <c r="AM279" i="6"/>
  <c r="AL279" i="6"/>
  <c r="AR271" i="6"/>
  <c r="AQ271" i="6"/>
  <c r="AP271" i="6"/>
  <c r="AO271" i="6"/>
  <c r="AN271" i="6"/>
  <c r="AM271" i="6"/>
  <c r="AL271" i="6"/>
  <c r="AR263" i="6"/>
  <c r="AQ263" i="6"/>
  <c r="AP263" i="6"/>
  <c r="AO263" i="6"/>
  <c r="AN263" i="6"/>
  <c r="AM263" i="6"/>
  <c r="AL263" i="6"/>
  <c r="AR255" i="6"/>
  <c r="AQ255" i="6"/>
  <c r="AP255" i="6"/>
  <c r="AO255" i="6"/>
  <c r="AN255" i="6"/>
  <c r="AM255" i="6"/>
  <c r="AL255" i="6"/>
  <c r="AR247" i="6"/>
  <c r="AQ247" i="6"/>
  <c r="AP247" i="6"/>
  <c r="AO247" i="6"/>
  <c r="AN247" i="6"/>
  <c r="AM247" i="6"/>
  <c r="AL247" i="6"/>
  <c r="AT220" i="6"/>
  <c r="AS220" i="6"/>
  <c r="AR220" i="6"/>
  <c r="AQ220" i="6"/>
  <c r="AP220" i="6"/>
  <c r="AO220" i="6"/>
  <c r="AN220" i="6"/>
  <c r="AM220" i="6"/>
  <c r="AL220" i="6"/>
  <c r="AT217" i="6"/>
  <c r="AO200" i="6"/>
  <c r="AN200" i="6"/>
  <c r="AM200" i="6"/>
  <c r="AL200" i="6"/>
  <c r="AT199" i="6"/>
  <c r="AS199" i="6"/>
  <c r="AR199" i="6"/>
  <c r="AQ199" i="6"/>
  <c r="AP199" i="6"/>
  <c r="AO199" i="6"/>
  <c r="AN199" i="6"/>
  <c r="AM199" i="6"/>
  <c r="AL199" i="6"/>
  <c r="AS197" i="6"/>
  <c r="AR197" i="6"/>
  <c r="AQ197" i="6"/>
  <c r="AP197" i="6"/>
  <c r="AO197" i="6"/>
  <c r="AN197" i="6"/>
  <c r="AM197" i="6"/>
  <c r="AL197" i="6"/>
  <c r="AT189" i="6"/>
  <c r="AS187" i="6"/>
  <c r="AP179" i="6"/>
  <c r="AO179" i="6"/>
  <c r="AN179" i="6"/>
  <c r="AM179" i="6"/>
  <c r="AL179" i="6"/>
  <c r="AS176" i="6"/>
  <c r="AS162" i="6"/>
  <c r="G161" i="6"/>
  <c r="Z161" i="6"/>
  <c r="G106" i="6"/>
  <c r="Z106" i="6"/>
  <c r="AU106" i="6"/>
  <c r="G93" i="6"/>
  <c r="Z93" i="6"/>
  <c r="AU93" i="6"/>
  <c r="AT283" i="6"/>
  <c r="AS283" i="6"/>
  <c r="AR283" i="6"/>
  <c r="AQ283" i="6"/>
  <c r="AP283" i="6"/>
  <c r="AO283" i="6"/>
  <c r="AN283" i="6"/>
  <c r="AM283" i="6"/>
  <c r="AL283" i="6"/>
  <c r="AT275" i="6"/>
  <c r="AS275" i="6"/>
  <c r="AR275" i="6"/>
  <c r="AQ275" i="6"/>
  <c r="AP275" i="6"/>
  <c r="AO275" i="6"/>
  <c r="AN275" i="6"/>
  <c r="AM275" i="6"/>
  <c r="AL275" i="6"/>
  <c r="AT267" i="6"/>
  <c r="AS267" i="6"/>
  <c r="AR267" i="6"/>
  <c r="AQ267" i="6"/>
  <c r="AP267" i="6"/>
  <c r="AO267" i="6"/>
  <c r="AN267" i="6"/>
  <c r="AM267" i="6"/>
  <c r="AL267" i="6"/>
  <c r="AT259" i="6"/>
  <c r="AT251" i="6"/>
  <c r="AS251" i="6"/>
  <c r="AR251" i="6"/>
  <c r="AQ251" i="6"/>
  <c r="AP251" i="6"/>
  <c r="AO251" i="6"/>
  <c r="AN251" i="6"/>
  <c r="AM251" i="6"/>
  <c r="AL251" i="6"/>
  <c r="AT243" i="6"/>
  <c r="AT235" i="6"/>
  <c r="AT163" i="6"/>
  <c r="AS163" i="6"/>
  <c r="AR163" i="6"/>
  <c r="AQ163" i="6"/>
  <c r="AP163" i="6"/>
  <c r="AO163" i="6"/>
  <c r="AN163" i="6"/>
  <c r="AM163" i="6"/>
  <c r="AL163" i="6"/>
  <c r="AS138" i="6"/>
  <c r="AT138" i="6"/>
  <c r="Z148" i="6"/>
  <c r="G148" i="6"/>
  <c r="G125" i="6"/>
  <c r="Z125" i="6"/>
  <c r="AU125" i="6"/>
  <c r="AR187" i="6"/>
  <c r="AR183" i="6"/>
  <c r="AQ183" i="6"/>
  <c r="AP183" i="6"/>
  <c r="AO183" i="6"/>
  <c r="AN183" i="6"/>
  <c r="AM183" i="6"/>
  <c r="AL183" i="6"/>
  <c r="AT175" i="6"/>
  <c r="AS175" i="6"/>
  <c r="AR175" i="6"/>
  <c r="AQ175" i="6"/>
  <c r="AP175" i="6"/>
  <c r="AO175" i="6"/>
  <c r="AN175" i="6"/>
  <c r="AM175" i="6"/>
  <c r="AL175" i="6"/>
  <c r="AQ157" i="6"/>
  <c r="AP157" i="6"/>
  <c r="AO157" i="6"/>
  <c r="AN157" i="6"/>
  <c r="AM157" i="6"/>
  <c r="AL157" i="6"/>
  <c r="AS143" i="6"/>
  <c r="AR143" i="6"/>
  <c r="AQ143" i="6"/>
  <c r="AP143" i="6"/>
  <c r="AO143" i="6"/>
  <c r="AN143" i="6"/>
  <c r="AM143" i="6"/>
  <c r="AL143" i="6"/>
  <c r="AT143" i="6"/>
  <c r="G179" i="6"/>
  <c r="Z179" i="6"/>
  <c r="G151" i="6"/>
  <c r="AU151" i="6"/>
  <c r="Z60" i="6"/>
  <c r="G60" i="6"/>
  <c r="AS107" i="6"/>
  <c r="G130" i="6"/>
  <c r="Z130" i="6"/>
  <c r="G98" i="6"/>
  <c r="Z98" i="6"/>
  <c r="Z59" i="6"/>
  <c r="G59" i="6"/>
  <c r="BL6" i="6"/>
  <c r="AR123" i="6"/>
  <c r="AQ123" i="6"/>
  <c r="AP123" i="6"/>
  <c r="AO123" i="6"/>
  <c r="AN123" i="6"/>
  <c r="AM123" i="6"/>
  <c r="AL123" i="6"/>
  <c r="AT122" i="6"/>
  <c r="AS122" i="6"/>
  <c r="AR122" i="6"/>
  <c r="AQ122" i="6"/>
  <c r="AP122" i="6"/>
  <c r="AO122" i="6"/>
  <c r="AN122" i="6"/>
  <c r="AM122" i="6"/>
  <c r="AL122" i="6"/>
  <c r="AT104" i="6"/>
  <c r="AS104" i="6"/>
  <c r="AR104" i="6"/>
  <c r="AQ104" i="6"/>
  <c r="AP104" i="6"/>
  <c r="AO104" i="6"/>
  <c r="AN104" i="6"/>
  <c r="AM104" i="6"/>
  <c r="AL104" i="6"/>
  <c r="AT95" i="6"/>
  <c r="AS95" i="6"/>
  <c r="AR95" i="6"/>
  <c r="AQ95" i="6"/>
  <c r="AP95" i="6"/>
  <c r="AO95" i="6"/>
  <c r="AN95" i="6"/>
  <c r="AM95" i="6"/>
  <c r="AL95" i="6"/>
  <c r="G143" i="6"/>
  <c r="Z143" i="6"/>
  <c r="Z139" i="6"/>
  <c r="G139" i="6"/>
  <c r="G111" i="6"/>
  <c r="Z111" i="6"/>
  <c r="Z107" i="6"/>
  <c r="G107" i="6"/>
  <c r="G64" i="6"/>
  <c r="Z64" i="6"/>
  <c r="Z43" i="6"/>
  <c r="G43" i="6"/>
  <c r="Z27" i="6"/>
  <c r="G27" i="6"/>
  <c r="G32" i="6"/>
  <c r="Z32" i="6"/>
  <c r="AT117" i="6"/>
  <c r="AS117" i="6"/>
  <c r="AR117" i="6"/>
  <c r="AQ117" i="6"/>
  <c r="AP117" i="6"/>
  <c r="AO117" i="6"/>
  <c r="AN117" i="6"/>
  <c r="AM117" i="6"/>
  <c r="AL117" i="6"/>
  <c r="G147" i="6"/>
  <c r="AU147" i="6"/>
  <c r="G87" i="6"/>
  <c r="AU87" i="6"/>
  <c r="AT149" i="6"/>
  <c r="G146" i="6"/>
  <c r="AU146" i="6"/>
  <c r="G76" i="6"/>
  <c r="AU91" i="6"/>
  <c r="G91" i="6"/>
  <c r="Z71" i="6"/>
  <c r="G71" i="6"/>
  <c r="AS141" i="6"/>
  <c r="AR141" i="6"/>
  <c r="AQ141" i="6"/>
  <c r="AP141" i="6"/>
  <c r="AO141" i="6"/>
  <c r="AN141" i="6"/>
  <c r="AM141" i="6"/>
  <c r="AL141" i="6"/>
  <c r="AR127" i="6"/>
  <c r="AQ127" i="6"/>
  <c r="AP127" i="6"/>
  <c r="AO127" i="6"/>
  <c r="AN127" i="6"/>
  <c r="AM127" i="6"/>
  <c r="AL127" i="6"/>
  <c r="AQ112" i="6"/>
  <c r="AP112" i="6"/>
  <c r="AO112" i="6"/>
  <c r="AN112" i="6"/>
  <c r="AM112" i="6"/>
  <c r="AL112" i="6"/>
  <c r="AN111" i="6"/>
  <c r="AM111" i="6"/>
  <c r="AL111" i="6"/>
  <c r="AS111" i="6"/>
  <c r="AR111" i="6"/>
  <c r="AQ111" i="6"/>
  <c r="AP111" i="6"/>
  <c r="AO111" i="6"/>
  <c r="AR107" i="6"/>
  <c r="AQ107" i="6"/>
  <c r="AP107" i="6"/>
  <c r="AO107" i="6"/>
  <c r="AN107" i="6"/>
  <c r="AM107" i="6"/>
  <c r="AL107" i="6"/>
  <c r="AS98" i="6"/>
  <c r="AR98" i="6"/>
  <c r="AQ98" i="6"/>
  <c r="AP98" i="6"/>
  <c r="AO98" i="6"/>
  <c r="AN98" i="6"/>
  <c r="AM98" i="6"/>
  <c r="AL98" i="6"/>
  <c r="Z153" i="6"/>
  <c r="G153" i="6"/>
  <c r="G90" i="6"/>
  <c r="Z90" i="6"/>
  <c r="Z75" i="6"/>
  <c r="G75" i="6"/>
  <c r="Z55" i="6"/>
  <c r="G55" i="6"/>
  <c r="Z39" i="6"/>
  <c r="G39" i="6"/>
  <c r="Z23" i="6"/>
  <c r="G23" i="6"/>
  <c r="AU88" i="6"/>
  <c r="G231" i="7"/>
  <c r="Z231" i="7"/>
  <c r="AC227" i="7"/>
  <c r="AF227" i="7"/>
  <c r="K227" i="7"/>
  <c r="AC213" i="7"/>
  <c r="AF213" i="7"/>
  <c r="K178" i="7"/>
  <c r="AC178" i="7"/>
  <c r="G169" i="7"/>
  <c r="Z169" i="7"/>
  <c r="G163" i="7"/>
  <c r="Z163" i="7"/>
  <c r="G153" i="7"/>
  <c r="Z153" i="7"/>
  <c r="G147" i="7"/>
  <c r="Z147" i="7"/>
  <c r="G137" i="7"/>
  <c r="Z137" i="7"/>
  <c r="G131" i="7"/>
  <c r="Z131" i="7"/>
  <c r="G121" i="7"/>
  <c r="Z121" i="7"/>
  <c r="G115" i="7"/>
  <c r="Z115" i="7"/>
  <c r="G105" i="7"/>
  <c r="Z105" i="7"/>
  <c r="AF101" i="7"/>
  <c r="K101" i="7"/>
  <c r="G91" i="7"/>
  <c r="Z91" i="7"/>
  <c r="K81" i="7"/>
  <c r="AC81" i="7"/>
  <c r="AF81" i="7"/>
  <c r="G70" i="7"/>
  <c r="Z70" i="7"/>
  <c r="Z144" i="6"/>
  <c r="AU133" i="6"/>
  <c r="AU119" i="6"/>
  <c r="AU115" i="6"/>
  <c r="Z112" i="6"/>
  <c r="AU101" i="6"/>
  <c r="BK16" i="7"/>
  <c r="BJ16" i="7"/>
  <c r="BI16" i="7"/>
  <c r="BH16" i="7"/>
  <c r="BG16" i="7"/>
  <c r="BF16" i="7"/>
  <c r="BE16" i="7"/>
  <c r="BD16" i="7"/>
  <c r="BC16" i="7"/>
  <c r="G184" i="7"/>
  <c r="Z184" i="7"/>
  <c r="Z81" i="7"/>
  <c r="G234" i="7"/>
  <c r="Z234" i="7"/>
  <c r="BK66" i="7"/>
  <c r="BJ66" i="7"/>
  <c r="BI66" i="7"/>
  <c r="BH66" i="7"/>
  <c r="BG66" i="7"/>
  <c r="BF66" i="7"/>
  <c r="BE66" i="7"/>
  <c r="BD66" i="7"/>
  <c r="BC66" i="7"/>
  <c r="BK25" i="7"/>
  <c r="BJ25" i="7"/>
  <c r="BI25" i="7"/>
  <c r="BH25" i="7"/>
  <c r="BG25" i="7"/>
  <c r="BF25" i="7"/>
  <c r="BE25" i="7"/>
  <c r="BD25" i="7"/>
  <c r="BC25" i="7"/>
  <c r="BK18" i="7"/>
  <c r="BJ18" i="7"/>
  <c r="BI18" i="7"/>
  <c r="BH18" i="7"/>
  <c r="BG18" i="7"/>
  <c r="BF18" i="7"/>
  <c r="BE18" i="7"/>
  <c r="BD18" i="7"/>
  <c r="BC18" i="7"/>
  <c r="G205" i="7"/>
  <c r="Z205" i="7"/>
  <c r="AC188" i="7"/>
  <c r="K188" i="7"/>
  <c r="AU128" i="6"/>
  <c r="AU114" i="6"/>
  <c r="AU96" i="6"/>
  <c r="AC225" i="7"/>
  <c r="AF225" i="7"/>
  <c r="K225" i="7"/>
  <c r="AY6" i="6"/>
  <c r="BK26" i="7"/>
  <c r="BJ26" i="7"/>
  <c r="BI26" i="7"/>
  <c r="BH26" i="7"/>
  <c r="BG26" i="7"/>
  <c r="BF26" i="7"/>
  <c r="BE26" i="7"/>
  <c r="BD26" i="7"/>
  <c r="BC26" i="7"/>
  <c r="AC224" i="7"/>
  <c r="AF224" i="7"/>
  <c r="G219" i="7"/>
  <c r="Z219" i="7"/>
  <c r="AF187" i="7"/>
  <c r="K187" i="7"/>
  <c r="AY5" i="6"/>
  <c r="K213" i="7"/>
  <c r="AU77" i="7"/>
  <c r="AU93" i="7"/>
  <c r="AU109" i="7"/>
  <c r="AU125" i="7"/>
  <c r="AU141" i="7"/>
  <c r="AU157" i="7"/>
  <c r="AU173" i="7"/>
  <c r="AU189" i="7"/>
  <c r="AU205" i="7"/>
  <c r="AU221" i="7"/>
  <c r="AU231" i="7"/>
  <c r="AU238" i="7"/>
  <c r="AU242" i="7"/>
  <c r="AU246" i="7"/>
  <c r="AU250" i="7"/>
  <c r="AU254" i="7"/>
  <c r="AU258" i="7"/>
  <c r="AU262" i="7"/>
  <c r="AU266" i="7"/>
  <c r="BL12" i="7"/>
  <c r="BL31" i="7"/>
  <c r="BL36" i="7"/>
  <c r="BL43" i="7"/>
  <c r="BL48" i="7"/>
  <c r="BL53" i="7"/>
  <c r="BL54" i="7"/>
  <c r="BL60" i="7"/>
  <c r="BL77" i="7"/>
  <c r="AU163" i="7"/>
  <c r="AU179" i="7"/>
  <c r="AU195" i="7"/>
  <c r="AU211" i="7"/>
  <c r="AU227" i="7"/>
  <c r="BL24" i="7"/>
  <c r="BL30" i="7"/>
  <c r="BL41" i="7"/>
  <c r="BL42" i="7"/>
  <c r="BL65" i="7"/>
  <c r="BL71" i="7"/>
  <c r="BL75" i="7"/>
  <c r="BL76" i="7"/>
  <c r="AU73" i="7"/>
  <c r="AU89" i="7"/>
  <c r="AU105" i="7"/>
  <c r="AU121" i="7"/>
  <c r="AU137" i="7"/>
  <c r="AU153" i="7"/>
  <c r="AU169" i="7"/>
  <c r="AU185" i="7"/>
  <c r="AU201" i="7"/>
  <c r="AU217" i="7"/>
  <c r="AU232" i="7"/>
  <c r="AU235" i="7"/>
  <c r="AU239" i="7"/>
  <c r="AU243" i="7"/>
  <c r="AU247" i="7"/>
  <c r="AU251" i="7"/>
  <c r="AU255" i="7"/>
  <c r="AU259" i="7"/>
  <c r="AU263" i="7"/>
  <c r="AU267" i="7"/>
  <c r="BL15" i="7"/>
  <c r="BL19" i="7"/>
  <c r="BL35" i="7"/>
  <c r="BL47" i="7"/>
  <c r="BL52" i="7"/>
  <c r="BL59" i="7"/>
  <c r="BL64" i="7"/>
  <c r="BL69" i="7"/>
  <c r="BL70" i="7"/>
  <c r="BL74" i="7"/>
  <c r="BL82" i="7"/>
  <c r="AU79" i="7"/>
  <c r="AU95" i="7"/>
  <c r="AU111" i="7"/>
  <c r="AU127" i="7"/>
  <c r="AU143" i="7"/>
  <c r="AU159" i="7"/>
  <c r="AU175" i="7"/>
  <c r="AU191" i="7"/>
  <c r="AU207" i="7"/>
  <c r="AU223" i="7"/>
  <c r="BL23" i="7"/>
  <c r="BL29" i="7"/>
  <c r="BL34" i="7"/>
  <c r="BL40" i="7"/>
  <c r="BL46" i="7"/>
  <c r="BL57" i="7"/>
  <c r="BL58" i="7"/>
  <c r="AU69" i="7"/>
  <c r="AU85" i="7"/>
  <c r="AU101" i="7"/>
  <c r="AU117" i="7"/>
  <c r="AU133" i="7"/>
  <c r="AU149" i="7"/>
  <c r="AU165" i="7"/>
  <c r="AU181" i="7"/>
  <c r="AU197" i="7"/>
  <c r="AU213" i="7"/>
  <c r="AU229" i="7"/>
  <c r="AU233" i="7"/>
  <c r="AU236" i="7"/>
  <c r="AU240" i="7"/>
  <c r="AU244" i="7"/>
  <c r="AU248" i="7"/>
  <c r="AU252" i="7"/>
  <c r="AU256" i="7"/>
  <c r="AU260" i="7"/>
  <c r="AU264" i="7"/>
  <c r="AU278" i="7"/>
  <c r="BL13" i="7"/>
  <c r="BL17" i="7"/>
  <c r="BL21" i="7"/>
  <c r="BL22" i="7"/>
  <c r="BL28" i="7"/>
  <c r="BL51" i="7"/>
  <c r="BL63" i="7"/>
  <c r="BL68" i="7"/>
  <c r="BL73" i="7"/>
  <c r="BL81" i="7"/>
  <c r="AU75" i="7"/>
  <c r="AU91" i="7"/>
  <c r="AU107" i="7"/>
  <c r="AU123" i="7"/>
  <c r="AU139" i="7"/>
  <c r="AU155" i="7"/>
  <c r="AU171" i="7"/>
  <c r="AU187" i="7"/>
  <c r="AU203" i="7"/>
  <c r="AU219" i="7"/>
  <c r="BL20" i="7"/>
  <c r="BL33" i="7"/>
  <c r="BL39" i="7"/>
  <c r="BL45" i="7"/>
  <c r="BL50" i="7"/>
  <c r="BL56" i="7"/>
  <c r="BL62" i="7"/>
  <c r="BL72" i="7"/>
  <c r="BL79" i="7"/>
  <c r="BL80" i="7"/>
  <c r="AU65" i="7"/>
  <c r="AU81" i="7"/>
  <c r="AU97" i="7"/>
  <c r="AU113" i="7"/>
  <c r="AU129" i="7"/>
  <c r="AU145" i="7"/>
  <c r="AU161" i="7"/>
  <c r="AU177" i="7"/>
  <c r="AU193" i="7"/>
  <c r="AU209" i="7"/>
  <c r="AU225" i="7"/>
  <c r="AU230" i="7"/>
  <c r="AU234" i="7"/>
  <c r="AU237" i="7"/>
  <c r="AU241" i="7"/>
  <c r="AU245" i="7"/>
  <c r="AU249" i="7"/>
  <c r="AU253" i="7"/>
  <c r="AU257" i="7"/>
  <c r="AU261" i="7"/>
  <c r="AU265" i="7"/>
  <c r="BL11" i="7"/>
  <c r="BL27" i="7"/>
  <c r="BL32" i="7"/>
  <c r="BL37" i="7"/>
  <c r="BL38" i="7"/>
  <c r="BL44" i="7"/>
  <c r="BL67" i="7"/>
  <c r="BL78" i="7"/>
  <c r="AC215" i="7"/>
  <c r="AF215" i="7"/>
  <c r="K215" i="7"/>
  <c r="AF179" i="7"/>
  <c r="K179" i="7"/>
  <c r="AY7" i="7"/>
  <c r="AY6" i="7"/>
  <c r="AU289" i="7"/>
  <c r="AU290" i="7"/>
  <c r="AU291" i="7"/>
  <c r="AU292" i="7"/>
  <c r="AU277" i="7"/>
  <c r="AU284" i="7"/>
  <c r="AU285" i="7"/>
  <c r="AU286" i="7"/>
  <c r="AU287" i="7"/>
  <c r="AU288" i="7"/>
  <c r="AU64" i="7"/>
  <c r="AU68" i="7"/>
  <c r="AU72" i="7"/>
  <c r="AU76" i="7"/>
  <c r="AU80" i="7"/>
  <c r="AU84" i="7"/>
  <c r="AU88" i="7"/>
  <c r="AU92" i="7"/>
  <c r="AU96" i="7"/>
  <c r="AU100" i="7"/>
  <c r="AU104" i="7"/>
  <c r="AU108" i="7"/>
  <c r="AU112" i="7"/>
  <c r="AU116" i="7"/>
  <c r="AU120" i="7"/>
  <c r="AU124" i="7"/>
  <c r="AU128" i="7"/>
  <c r="AU132" i="7"/>
  <c r="AU136" i="7"/>
  <c r="AU140" i="7"/>
  <c r="AU144" i="7"/>
  <c r="AU148" i="7"/>
  <c r="AU152" i="7"/>
  <c r="AU156" i="7"/>
  <c r="AU160" i="7"/>
  <c r="AU164" i="7"/>
  <c r="AU168" i="7"/>
  <c r="AU172" i="7"/>
  <c r="AU176" i="7"/>
  <c r="AU180" i="7"/>
  <c r="AU184" i="7"/>
  <c r="AU188" i="7"/>
  <c r="AU192" i="7"/>
  <c r="AU196" i="7"/>
  <c r="AU200" i="7"/>
  <c r="AU204" i="7"/>
  <c r="AU208" i="7"/>
  <c r="AU212" i="7"/>
  <c r="AU216" i="7"/>
  <c r="AU220" i="7"/>
  <c r="AU224" i="7"/>
  <c r="AU228" i="7"/>
  <c r="AU66" i="7"/>
  <c r="AU70" i="7"/>
  <c r="AU74" i="7"/>
  <c r="AU78" i="7"/>
  <c r="AU82" i="7"/>
  <c r="AU86" i="7"/>
  <c r="AU90" i="7"/>
  <c r="AU94" i="7"/>
  <c r="AU98" i="7"/>
  <c r="AU102" i="7"/>
  <c r="AU106" i="7"/>
  <c r="AU110" i="7"/>
  <c r="AU114" i="7"/>
  <c r="AU118" i="7"/>
  <c r="AU122" i="7"/>
  <c r="AU126" i="7"/>
  <c r="AU130" i="7"/>
  <c r="AU134" i="7"/>
  <c r="AU138" i="7"/>
  <c r="AU142" i="7"/>
  <c r="AU146" i="7"/>
  <c r="AU150" i="7"/>
  <c r="AU154" i="7"/>
  <c r="AU158" i="7"/>
  <c r="AU162" i="7"/>
  <c r="AU166" i="7"/>
  <c r="AU170" i="7"/>
  <c r="AU174" i="7"/>
  <c r="AU178" i="7"/>
  <c r="AU182" i="7"/>
  <c r="AU186" i="7"/>
  <c r="AU190" i="7"/>
  <c r="AU194" i="7"/>
  <c r="AU198" i="7"/>
  <c r="AU202" i="7"/>
  <c r="AU206" i="7"/>
  <c r="AU210" i="7"/>
  <c r="AU214" i="7"/>
  <c r="AU218" i="7"/>
  <c r="AU222" i="7"/>
  <c r="AU226" i="7"/>
  <c r="AB11" i="7"/>
  <c r="AB12" i="7"/>
  <c r="AU147" i="7"/>
  <c r="AU131" i="7"/>
  <c r="AU115" i="7"/>
  <c r="AU99" i="7"/>
  <c r="AU83" i="7"/>
  <c r="AU67" i="7"/>
  <c r="AY9" i="7"/>
  <c r="Z292" i="7"/>
  <c r="G292" i="7"/>
  <c r="G286" i="7"/>
  <c r="Z286" i="7"/>
  <c r="AC290" i="7"/>
  <c r="AF290" i="7"/>
  <c r="J290" i="7"/>
  <c r="AC289" i="7"/>
  <c r="J289" i="7"/>
  <c r="AF289" i="7"/>
  <c r="AF287" i="7"/>
  <c r="J287" i="7"/>
  <c r="AC287" i="7"/>
  <c r="AC288" i="7"/>
  <c r="Z287" i="7"/>
  <c r="AC285" i="7"/>
  <c r="AC284" i="7"/>
  <c r="J291" i="7"/>
  <c r="AF291" i="7"/>
  <c r="J288" i="7"/>
  <c r="AK179" i="6"/>
  <c r="AJ179" i="6"/>
  <c r="AI179" i="6"/>
  <c r="AK171" i="6"/>
  <c r="AJ171" i="6"/>
  <c r="AI171" i="6"/>
  <c r="AK394" i="6"/>
  <c r="AI394" i="6"/>
  <c r="AJ394" i="6"/>
  <c r="AJ714" i="6"/>
  <c r="AK714" i="6"/>
  <c r="AI714" i="6"/>
  <c r="AK472" i="6"/>
  <c r="AJ472" i="6"/>
  <c r="AI472" i="6"/>
  <c r="AI1010" i="6"/>
  <c r="AJ1010" i="6"/>
  <c r="AK1010" i="6"/>
  <c r="BA34" i="6"/>
  <c r="BB34" i="6"/>
  <c r="AK1000" i="6"/>
  <c r="AJ1000" i="6"/>
  <c r="AI1000" i="6"/>
  <c r="AK122" i="6"/>
  <c r="AJ122" i="6"/>
  <c r="AI122" i="6"/>
  <c r="AI251" i="6"/>
  <c r="AJ251" i="6"/>
  <c r="AK251" i="6"/>
  <c r="AI255" i="6"/>
  <c r="AJ255" i="6"/>
  <c r="AK255" i="6"/>
  <c r="AK170" i="6"/>
  <c r="AJ170" i="6"/>
  <c r="AI170" i="6"/>
  <c r="AK184" i="6"/>
  <c r="AJ184" i="6"/>
  <c r="AI184" i="6"/>
  <c r="AI264" i="6"/>
  <c r="AJ264" i="6"/>
  <c r="AK264" i="6"/>
  <c r="AK138" i="6"/>
  <c r="AJ138" i="6"/>
  <c r="AI138" i="6"/>
  <c r="AJ296" i="6"/>
  <c r="AI296" i="6"/>
  <c r="AK296" i="6"/>
  <c r="AJ299" i="6"/>
  <c r="AK299" i="6"/>
  <c r="AI299" i="6"/>
  <c r="AK383" i="6"/>
  <c r="AI383" i="6"/>
  <c r="AJ383" i="6"/>
  <c r="AK395" i="6"/>
  <c r="AI395" i="6"/>
  <c r="AJ395" i="6"/>
  <c r="AK424" i="6"/>
  <c r="AI424" i="6"/>
  <c r="AJ424" i="6"/>
  <c r="AK347" i="6"/>
  <c r="AI347" i="6"/>
  <c r="AJ347" i="6"/>
  <c r="AK416" i="6"/>
  <c r="AI416" i="6"/>
  <c r="AJ416" i="6"/>
  <c r="AK417" i="6"/>
  <c r="AI417" i="6"/>
  <c r="AJ417" i="6"/>
  <c r="AK428" i="6"/>
  <c r="AI428" i="6"/>
  <c r="AJ428" i="6"/>
  <c r="AK434" i="6"/>
  <c r="AJ434" i="6"/>
  <c r="AI434" i="6"/>
  <c r="AK449" i="6"/>
  <c r="AI449" i="6"/>
  <c r="AJ449" i="6"/>
  <c r="AK482" i="6"/>
  <c r="AI482" i="6"/>
  <c r="AJ482" i="6"/>
  <c r="AI716" i="6"/>
  <c r="AJ716" i="6"/>
  <c r="AK716" i="6"/>
  <c r="AI732" i="6"/>
  <c r="AJ732" i="6"/>
  <c r="AK732" i="6"/>
  <c r="AJ748" i="6"/>
  <c r="AI748" i="6"/>
  <c r="AK748" i="6"/>
  <c r="AJ764" i="6"/>
  <c r="AK764" i="6"/>
  <c r="AI764" i="6"/>
  <c r="AI780" i="6"/>
  <c r="AJ780" i="6"/>
  <c r="AK780" i="6"/>
  <c r="AI796" i="6"/>
  <c r="AJ796" i="6"/>
  <c r="AK796" i="6"/>
  <c r="AK403" i="6"/>
  <c r="AI403" i="6"/>
  <c r="AJ403" i="6"/>
  <c r="AK458" i="6"/>
  <c r="AI458" i="6"/>
  <c r="AJ458" i="6"/>
  <c r="AK439" i="6"/>
  <c r="AJ439" i="6"/>
  <c r="AI439" i="6"/>
  <c r="AK475" i="6"/>
  <c r="AI475" i="6"/>
  <c r="AJ475" i="6"/>
  <c r="AI709" i="6"/>
  <c r="AJ709" i="6"/>
  <c r="AK709" i="6"/>
  <c r="AJ959" i="6"/>
  <c r="AI959" i="6"/>
  <c r="AK959" i="6"/>
  <c r="AI512" i="6"/>
  <c r="AJ512" i="6"/>
  <c r="AK512" i="6"/>
  <c r="AJ878" i="6"/>
  <c r="AI878" i="6"/>
  <c r="AK878" i="6"/>
  <c r="AK478" i="6"/>
  <c r="AI478" i="6"/>
  <c r="AJ478" i="6"/>
  <c r="BB53" i="6"/>
  <c r="BA53" i="6"/>
  <c r="AK513" i="6"/>
  <c r="AJ513" i="6"/>
  <c r="AI513" i="6"/>
  <c r="AI946" i="6"/>
  <c r="AJ946" i="6"/>
  <c r="AK946" i="6"/>
  <c r="AJ967" i="6"/>
  <c r="AI967" i="6"/>
  <c r="AK967" i="6"/>
  <c r="BA37" i="6"/>
  <c r="BB37" i="6"/>
  <c r="AK886" i="6"/>
  <c r="AJ886" i="6"/>
  <c r="AI886" i="6"/>
  <c r="AK1022" i="6"/>
  <c r="AJ1022" i="6"/>
  <c r="AI1022" i="6"/>
  <c r="BA41" i="6"/>
  <c r="BB41" i="6"/>
  <c r="BB61" i="6"/>
  <c r="BA61" i="6"/>
  <c r="AK1951" i="6"/>
  <c r="AJ1951" i="6"/>
  <c r="AI1951" i="6"/>
  <c r="AK155" i="6"/>
  <c r="AJ155" i="6"/>
  <c r="AI155" i="6"/>
  <c r="AK405" i="6"/>
  <c r="AI405" i="6"/>
  <c r="AJ405" i="6"/>
  <c r="AK762" i="6"/>
  <c r="AI762" i="6"/>
  <c r="AJ762" i="6"/>
  <c r="AK958" i="6"/>
  <c r="AJ958" i="6"/>
  <c r="AI958" i="6"/>
  <c r="AK938" i="6"/>
  <c r="AJ938" i="6"/>
  <c r="AI938" i="6"/>
  <c r="AK143" i="6"/>
  <c r="AJ143" i="6"/>
  <c r="AI143" i="6"/>
  <c r="AK136" i="6"/>
  <c r="AJ136" i="6"/>
  <c r="AI136" i="6"/>
  <c r="AK243" i="6"/>
  <c r="AI243" i="6"/>
  <c r="AJ243" i="6"/>
  <c r="AI256" i="6"/>
  <c r="AJ256" i="6"/>
  <c r="AK256" i="6"/>
  <c r="AI239" i="6"/>
  <c r="AJ239" i="6"/>
  <c r="AK239" i="6"/>
  <c r="AK354" i="6"/>
  <c r="AI354" i="6"/>
  <c r="AJ354" i="6"/>
  <c r="AK401" i="6"/>
  <c r="AJ401" i="6"/>
  <c r="AI401" i="6"/>
  <c r="AK363" i="6"/>
  <c r="AI363" i="6"/>
  <c r="AJ363" i="6"/>
  <c r="AK425" i="6"/>
  <c r="AJ425" i="6"/>
  <c r="AI425" i="6"/>
  <c r="AK355" i="6"/>
  <c r="AI355" i="6"/>
  <c r="AJ355" i="6"/>
  <c r="AK431" i="6"/>
  <c r="AI431" i="6"/>
  <c r="AJ431" i="6"/>
  <c r="AI490" i="6"/>
  <c r="AK490" i="6"/>
  <c r="AJ490" i="6"/>
  <c r="AI718" i="6"/>
  <c r="AJ718" i="6"/>
  <c r="AK718" i="6"/>
  <c r="AI734" i="6"/>
  <c r="AJ734" i="6"/>
  <c r="AK734" i="6"/>
  <c r="AJ750" i="6"/>
  <c r="AK750" i="6"/>
  <c r="AI750" i="6"/>
  <c r="AI766" i="6"/>
  <c r="AJ766" i="6"/>
  <c r="AK766" i="6"/>
  <c r="AI782" i="6"/>
  <c r="AJ782" i="6"/>
  <c r="AK782" i="6"/>
  <c r="AI798" i="6"/>
  <c r="AJ798" i="6"/>
  <c r="AK798" i="6"/>
  <c r="AK518" i="6"/>
  <c r="AJ518" i="6"/>
  <c r="AI518" i="6"/>
  <c r="AH518" i="6"/>
  <c r="AA518" i="6" s="1"/>
  <c r="AE518" i="6" s="1"/>
  <c r="AK404" i="6"/>
  <c r="AJ404" i="6"/>
  <c r="AI404" i="6"/>
  <c r="AI962" i="6"/>
  <c r="AK962" i="6"/>
  <c r="AJ962" i="6"/>
  <c r="AJ894" i="6"/>
  <c r="AI894" i="6"/>
  <c r="AK894" i="6"/>
  <c r="AJ1018" i="6"/>
  <c r="AK1018" i="6"/>
  <c r="AI1018" i="6"/>
  <c r="BB57" i="6"/>
  <c r="BA57" i="6"/>
  <c r="AJ520" i="6"/>
  <c r="AK520" i="6"/>
  <c r="AI520" i="6"/>
  <c r="AJ972" i="6"/>
  <c r="AI972" i="6"/>
  <c r="AK972" i="6"/>
  <c r="BB62" i="6"/>
  <c r="BA62" i="6"/>
  <c r="AJ966" i="6"/>
  <c r="AI966" i="6"/>
  <c r="AK966" i="6"/>
  <c r="AK992" i="6"/>
  <c r="AJ992" i="6"/>
  <c r="AI992" i="6"/>
  <c r="AJ505" i="6"/>
  <c r="AI505" i="6"/>
  <c r="AK505" i="6"/>
  <c r="AK1953" i="6"/>
  <c r="AI1953" i="6"/>
  <c r="AJ1953" i="6"/>
  <c r="AK104" i="6"/>
  <c r="AJ104" i="6"/>
  <c r="AI104" i="6"/>
  <c r="AJ235" i="6"/>
  <c r="AK235" i="6"/>
  <c r="AI235" i="6"/>
  <c r="AI295" i="6"/>
  <c r="AJ295" i="6"/>
  <c r="AK295" i="6"/>
  <c r="AJ794" i="6"/>
  <c r="AK794" i="6"/>
  <c r="AI794" i="6"/>
  <c r="AJ888" i="6"/>
  <c r="AI888" i="6"/>
  <c r="AK888" i="6"/>
  <c r="AK484" i="6"/>
  <c r="AJ484" i="6"/>
  <c r="AI484" i="6"/>
  <c r="AI1952" i="6"/>
  <c r="AJ1952" i="6"/>
  <c r="AK1952" i="6"/>
  <c r="AK107" i="6"/>
  <c r="AJ107" i="6"/>
  <c r="AI107" i="6"/>
  <c r="AK123" i="6"/>
  <c r="AJ123" i="6"/>
  <c r="AI123" i="6"/>
  <c r="AJ263" i="6"/>
  <c r="AK263" i="6"/>
  <c r="AI263" i="6"/>
  <c r="AK181" i="6"/>
  <c r="AJ181" i="6"/>
  <c r="AI181" i="6"/>
  <c r="AK344" i="6"/>
  <c r="AJ344" i="6"/>
  <c r="AI344" i="6"/>
  <c r="AI303" i="6"/>
  <c r="AJ303" i="6"/>
  <c r="AK303" i="6"/>
  <c r="AK339" i="6"/>
  <c r="AI339" i="6"/>
  <c r="AJ339" i="6"/>
  <c r="AK157" i="6"/>
  <c r="AJ157" i="6"/>
  <c r="AI157" i="6"/>
  <c r="AI267" i="6"/>
  <c r="AJ267" i="6"/>
  <c r="AK267" i="6"/>
  <c r="AK197" i="6"/>
  <c r="AJ197" i="6"/>
  <c r="AI197" i="6"/>
  <c r="AK271" i="6"/>
  <c r="AI271" i="6"/>
  <c r="AJ271" i="6"/>
  <c r="AK341" i="6"/>
  <c r="AI341" i="6"/>
  <c r="AJ341" i="6"/>
  <c r="AK139" i="6"/>
  <c r="AJ139" i="6"/>
  <c r="AI139" i="6"/>
  <c r="AI259" i="6"/>
  <c r="AJ259" i="6"/>
  <c r="AK259" i="6"/>
  <c r="AK352" i="6"/>
  <c r="AI352" i="6"/>
  <c r="AJ352" i="6"/>
  <c r="AK189" i="6"/>
  <c r="AI189" i="6"/>
  <c r="AJ189" i="6"/>
  <c r="AI248" i="6"/>
  <c r="AJ248" i="6"/>
  <c r="AK248" i="6"/>
  <c r="AK359" i="6"/>
  <c r="AJ359" i="6"/>
  <c r="AI359" i="6"/>
  <c r="AK393" i="6"/>
  <c r="AI393" i="6"/>
  <c r="AJ393" i="6"/>
  <c r="AK396" i="6"/>
  <c r="AI396" i="6"/>
  <c r="AJ396" i="6"/>
  <c r="AK432" i="6"/>
  <c r="AI432" i="6"/>
  <c r="AJ432" i="6"/>
  <c r="AK433" i="6"/>
  <c r="AI433" i="6"/>
  <c r="AJ433" i="6"/>
  <c r="AK407" i="6"/>
  <c r="AJ407" i="6"/>
  <c r="AI407" i="6"/>
  <c r="AJ498" i="6"/>
  <c r="AI498" i="6"/>
  <c r="AK498" i="6"/>
  <c r="AJ720" i="6"/>
  <c r="AK720" i="6"/>
  <c r="AI720" i="6"/>
  <c r="AI736" i="6"/>
  <c r="AJ736" i="6"/>
  <c r="AK736" i="6"/>
  <c r="AI752" i="6"/>
  <c r="AJ752" i="6"/>
  <c r="AK752" i="6"/>
  <c r="AJ768" i="6"/>
  <c r="AI768" i="6"/>
  <c r="AK768" i="6"/>
  <c r="AJ784" i="6"/>
  <c r="AK784" i="6"/>
  <c r="AI784" i="6"/>
  <c r="AI800" i="6"/>
  <c r="AJ800" i="6"/>
  <c r="AK800" i="6"/>
  <c r="AK456" i="6"/>
  <c r="AI456" i="6"/>
  <c r="AJ456" i="6"/>
  <c r="AK379" i="6"/>
  <c r="AI379" i="6"/>
  <c r="AJ379" i="6"/>
  <c r="AK483" i="6"/>
  <c r="AI483" i="6"/>
  <c r="AJ483" i="6"/>
  <c r="AJ515" i="6"/>
  <c r="AI515" i="6"/>
  <c r="AK515" i="6"/>
  <c r="BA19" i="6"/>
  <c r="BB19" i="6"/>
  <c r="AJ949" i="6"/>
  <c r="AK949" i="6"/>
  <c r="AI949" i="6"/>
  <c r="AK488" i="6"/>
  <c r="AJ488" i="6"/>
  <c r="AI488" i="6"/>
  <c r="AK452" i="6"/>
  <c r="AJ452" i="6"/>
  <c r="AI452" i="6"/>
  <c r="BA54" i="6"/>
  <c r="BB54" i="6"/>
  <c r="BB26" i="7"/>
  <c r="BA26" i="7"/>
  <c r="AI247" i="6"/>
  <c r="AJ247" i="6"/>
  <c r="AK247" i="6"/>
  <c r="AK348" i="6"/>
  <c r="AI348" i="6"/>
  <c r="AJ348" i="6"/>
  <c r="AK450" i="6"/>
  <c r="AJ450" i="6"/>
  <c r="AI450" i="6"/>
  <c r="AI746" i="6"/>
  <c r="AJ746" i="6"/>
  <c r="AK746" i="6"/>
  <c r="AJ970" i="6"/>
  <c r="AI970" i="6"/>
  <c r="AK970" i="6"/>
  <c r="AJ996" i="6"/>
  <c r="AI996" i="6"/>
  <c r="AK996" i="6"/>
  <c r="AK175" i="6"/>
  <c r="AJ175" i="6"/>
  <c r="AI175" i="6"/>
  <c r="AI275" i="6"/>
  <c r="AJ275" i="6"/>
  <c r="AK275" i="6"/>
  <c r="AK199" i="6"/>
  <c r="AJ199" i="6"/>
  <c r="AI199" i="6"/>
  <c r="AJ279" i="6"/>
  <c r="AK279" i="6"/>
  <c r="AI279" i="6"/>
  <c r="AK162" i="6"/>
  <c r="AJ162" i="6"/>
  <c r="AI162" i="6"/>
  <c r="AK120" i="6"/>
  <c r="AJ120" i="6"/>
  <c r="AI120" i="6"/>
  <c r="AI231" i="6"/>
  <c r="AJ231" i="6"/>
  <c r="AK231" i="6"/>
  <c r="AK195" i="6"/>
  <c r="AJ195" i="6"/>
  <c r="AI195" i="6"/>
  <c r="AK380" i="6"/>
  <c r="AI380" i="6"/>
  <c r="AJ380" i="6"/>
  <c r="AK367" i="6"/>
  <c r="AI367" i="6"/>
  <c r="AJ367" i="6"/>
  <c r="AK152" i="6"/>
  <c r="AJ152" i="6"/>
  <c r="AI152" i="6"/>
  <c r="AK346" i="6"/>
  <c r="AI346" i="6"/>
  <c r="AJ346" i="6"/>
  <c r="AK368" i="6"/>
  <c r="AI368" i="6"/>
  <c r="AJ368" i="6"/>
  <c r="AK441" i="6"/>
  <c r="AJ441" i="6"/>
  <c r="AI441" i="6"/>
  <c r="AK409" i="6"/>
  <c r="AI409" i="6"/>
  <c r="AJ409" i="6"/>
  <c r="AK453" i="6"/>
  <c r="AI453" i="6"/>
  <c r="AJ453" i="6"/>
  <c r="AJ507" i="6"/>
  <c r="AI507" i="6"/>
  <c r="AK507" i="6"/>
  <c r="AJ506" i="6"/>
  <c r="AI506" i="6"/>
  <c r="AK506" i="6"/>
  <c r="AK722" i="6"/>
  <c r="AI722" i="6"/>
  <c r="AJ722" i="6"/>
  <c r="AI738" i="6"/>
  <c r="AJ738" i="6"/>
  <c r="AK738" i="6"/>
  <c r="AI754" i="6"/>
  <c r="AJ754" i="6"/>
  <c r="AK754" i="6"/>
  <c r="AI770" i="6"/>
  <c r="AJ770" i="6"/>
  <c r="AK770" i="6"/>
  <c r="AK786" i="6"/>
  <c r="AI786" i="6"/>
  <c r="AJ786" i="6"/>
  <c r="AI802" i="6"/>
  <c r="AJ802" i="6"/>
  <c r="AK802" i="6"/>
  <c r="AK457" i="6"/>
  <c r="AI457" i="6"/>
  <c r="AJ457" i="6"/>
  <c r="AK423" i="6"/>
  <c r="AJ423" i="6"/>
  <c r="AI423" i="6"/>
  <c r="AK421" i="6"/>
  <c r="AI421" i="6"/>
  <c r="AJ421" i="6"/>
  <c r="AJ980" i="6"/>
  <c r="AI980" i="6"/>
  <c r="AK980" i="6"/>
  <c r="AJ978" i="6"/>
  <c r="AI978" i="6"/>
  <c r="AK978" i="6"/>
  <c r="BA69" i="6"/>
  <c r="BB69" i="6"/>
  <c r="AI964" i="6"/>
  <c r="AK964" i="6"/>
  <c r="AJ964" i="6"/>
  <c r="AJ1012" i="6"/>
  <c r="AI1012" i="6"/>
  <c r="AK1012" i="6"/>
  <c r="AJ504" i="6"/>
  <c r="AK504" i="6"/>
  <c r="AI504" i="6"/>
  <c r="AI1006" i="6"/>
  <c r="AK1006" i="6"/>
  <c r="AJ1006" i="6"/>
  <c r="AJ874" i="6"/>
  <c r="AI874" i="6"/>
  <c r="AK874" i="6"/>
  <c r="AJ489" i="6"/>
  <c r="AI489" i="6"/>
  <c r="AK489" i="6"/>
  <c r="BA16" i="6"/>
  <c r="BB16" i="6"/>
  <c r="AI747" i="6"/>
  <c r="AJ747" i="6"/>
  <c r="AK747" i="6"/>
  <c r="BB33" i="6"/>
  <c r="BA33" i="6"/>
  <c r="AK98" i="6"/>
  <c r="AJ98" i="6"/>
  <c r="AI98" i="6"/>
  <c r="AK135" i="6"/>
  <c r="AJ135" i="6"/>
  <c r="AI135" i="6"/>
  <c r="AK304" i="6"/>
  <c r="AI304" i="6"/>
  <c r="AJ304" i="6"/>
  <c r="AJ778" i="6"/>
  <c r="AK778" i="6"/>
  <c r="AI778" i="6"/>
  <c r="AK468" i="6"/>
  <c r="AI468" i="6"/>
  <c r="AJ468" i="6"/>
  <c r="AJ960" i="6"/>
  <c r="AI960" i="6"/>
  <c r="AK960" i="6"/>
  <c r="AK117" i="6"/>
  <c r="AJ117" i="6"/>
  <c r="AI117" i="6"/>
  <c r="AK183" i="6"/>
  <c r="AJ183" i="6"/>
  <c r="AI183" i="6"/>
  <c r="AI283" i="6"/>
  <c r="AJ283" i="6"/>
  <c r="AK283" i="6"/>
  <c r="AI287" i="6"/>
  <c r="AJ287" i="6"/>
  <c r="AK287" i="6"/>
  <c r="AK167" i="6"/>
  <c r="AJ167" i="6"/>
  <c r="AI167" i="6"/>
  <c r="AK144" i="6"/>
  <c r="AJ144" i="6"/>
  <c r="AI144" i="6"/>
  <c r="AK99" i="6"/>
  <c r="AJ99" i="6"/>
  <c r="AI99" i="6"/>
  <c r="AI217" i="6"/>
  <c r="AJ217" i="6"/>
  <c r="AK217" i="6"/>
  <c r="AK353" i="6"/>
  <c r="AJ353" i="6"/>
  <c r="AI353" i="6"/>
  <c r="AK384" i="6"/>
  <c r="AI384" i="6"/>
  <c r="AJ384" i="6"/>
  <c r="AK340" i="6"/>
  <c r="AJ340" i="6"/>
  <c r="AI340" i="6"/>
  <c r="AK371" i="6"/>
  <c r="AI371" i="6"/>
  <c r="AJ371" i="6"/>
  <c r="AK130" i="6"/>
  <c r="AJ130" i="6"/>
  <c r="AI130" i="6"/>
  <c r="AK440" i="6"/>
  <c r="AI440" i="6"/>
  <c r="AJ440" i="6"/>
  <c r="AK378" i="6"/>
  <c r="AI378" i="6"/>
  <c r="AJ378" i="6"/>
  <c r="AK240" i="6"/>
  <c r="AI240" i="6"/>
  <c r="AJ240" i="6"/>
  <c r="AK370" i="6"/>
  <c r="AI370" i="6"/>
  <c r="AJ370" i="6"/>
  <c r="AK412" i="6"/>
  <c r="AI412" i="6"/>
  <c r="AJ412" i="6"/>
  <c r="AJ514" i="6"/>
  <c r="AI514" i="6"/>
  <c r="AK514" i="6"/>
  <c r="AI724" i="6"/>
  <c r="AJ724" i="6"/>
  <c r="AK724" i="6"/>
  <c r="AK740" i="6"/>
  <c r="AI740" i="6"/>
  <c r="AJ740" i="6"/>
  <c r="AI756" i="6"/>
  <c r="AK756" i="6"/>
  <c r="AJ756" i="6"/>
  <c r="AI772" i="6"/>
  <c r="AJ772" i="6"/>
  <c r="AK772" i="6"/>
  <c r="AI788" i="6"/>
  <c r="AH788" i="6"/>
  <c r="AA788" i="6" s="1"/>
  <c r="AE788" i="6" s="1"/>
  <c r="AJ788" i="6"/>
  <c r="AK788" i="6"/>
  <c r="AK804" i="6"/>
  <c r="AI804" i="6"/>
  <c r="AJ804" i="6"/>
  <c r="AK466" i="6"/>
  <c r="AJ466" i="6"/>
  <c r="AI466" i="6"/>
  <c r="AK437" i="6"/>
  <c r="AI437" i="6"/>
  <c r="AJ437" i="6"/>
  <c r="AK464" i="6"/>
  <c r="AI464" i="6"/>
  <c r="AJ464" i="6"/>
  <c r="AK491" i="6"/>
  <c r="AJ491" i="6"/>
  <c r="AI491" i="6"/>
  <c r="BB45" i="6"/>
  <c r="BA45" i="6"/>
  <c r="AJ986" i="6"/>
  <c r="AI986" i="6"/>
  <c r="AK986" i="6"/>
  <c r="BA74" i="6"/>
  <c r="BB74" i="6"/>
  <c r="AK984" i="6"/>
  <c r="AJ984" i="6"/>
  <c r="AI984" i="6"/>
  <c r="BB78" i="6"/>
  <c r="BA78" i="6"/>
  <c r="AJ952" i="6"/>
  <c r="AI952" i="6"/>
  <c r="AK952" i="6"/>
  <c r="AJ950" i="6"/>
  <c r="AI950" i="6"/>
  <c r="AK950" i="6"/>
  <c r="BB38" i="6"/>
  <c r="BA38" i="6"/>
  <c r="AK976" i="6"/>
  <c r="AJ976" i="6"/>
  <c r="AI976" i="6"/>
  <c r="BB66" i="7"/>
  <c r="BA66" i="7"/>
  <c r="AI221" i="6"/>
  <c r="AK221" i="6"/>
  <c r="AJ221" i="6"/>
  <c r="AK377" i="6"/>
  <c r="AI377" i="6"/>
  <c r="AJ377" i="6"/>
  <c r="AK445" i="6"/>
  <c r="AI445" i="6"/>
  <c r="AJ445" i="6"/>
  <c r="AJ954" i="6"/>
  <c r="AK954" i="6"/>
  <c r="AI954" i="6"/>
  <c r="AJ497" i="6"/>
  <c r="AI497" i="6"/>
  <c r="AK497" i="6"/>
  <c r="AK465" i="6"/>
  <c r="AI465" i="6"/>
  <c r="AJ465" i="6"/>
  <c r="BA18" i="7"/>
  <c r="BB18" i="7"/>
  <c r="AK163" i="6"/>
  <c r="AJ163" i="6"/>
  <c r="AI163" i="6"/>
  <c r="AK176" i="6"/>
  <c r="AJ176" i="6"/>
  <c r="AI176" i="6"/>
  <c r="AK109" i="6"/>
  <c r="AJ109" i="6"/>
  <c r="AI109" i="6"/>
  <c r="AK205" i="6"/>
  <c r="AI205" i="6"/>
  <c r="AJ205" i="6"/>
  <c r="AK159" i="6"/>
  <c r="AJ159" i="6"/>
  <c r="AI159" i="6"/>
  <c r="AJ307" i="6"/>
  <c r="AK307" i="6"/>
  <c r="AI307" i="6"/>
  <c r="AJ232" i="6"/>
  <c r="AI232" i="6"/>
  <c r="AK232" i="6"/>
  <c r="AK342" i="6"/>
  <c r="AJ342" i="6"/>
  <c r="AI342" i="6"/>
  <c r="AI280" i="6"/>
  <c r="AJ280" i="6"/>
  <c r="AK280" i="6"/>
  <c r="AK385" i="6"/>
  <c r="AJ385" i="6"/>
  <c r="AI385" i="6"/>
  <c r="AK345" i="6"/>
  <c r="AI345" i="6"/>
  <c r="AJ345" i="6"/>
  <c r="AK372" i="6"/>
  <c r="AI372" i="6"/>
  <c r="AJ372" i="6"/>
  <c r="AK415" i="6"/>
  <c r="AI415" i="6"/>
  <c r="AJ415" i="6"/>
  <c r="AK442" i="6"/>
  <c r="AI442" i="6"/>
  <c r="AJ442" i="6"/>
  <c r="AK387" i="6"/>
  <c r="AI387" i="6"/>
  <c r="AJ387" i="6"/>
  <c r="AK362" i="6"/>
  <c r="AI362" i="6"/>
  <c r="AJ362" i="6"/>
  <c r="AK402" i="6"/>
  <c r="AI402" i="6"/>
  <c r="AJ402" i="6"/>
  <c r="AK413" i="6"/>
  <c r="AI413" i="6"/>
  <c r="AJ413" i="6"/>
  <c r="AI726" i="6"/>
  <c r="AJ726" i="6"/>
  <c r="AK726" i="6"/>
  <c r="AK742" i="6"/>
  <c r="AI742" i="6"/>
  <c r="AJ742" i="6"/>
  <c r="AJ758" i="6"/>
  <c r="AK758" i="6"/>
  <c r="AI758" i="6"/>
  <c r="AJ774" i="6"/>
  <c r="AK774" i="6"/>
  <c r="AI774" i="6"/>
  <c r="AI790" i="6"/>
  <c r="AJ790" i="6"/>
  <c r="AK790" i="6"/>
  <c r="AK806" i="6"/>
  <c r="AI806" i="6"/>
  <c r="AJ806" i="6"/>
  <c r="AK467" i="6"/>
  <c r="AI467" i="6"/>
  <c r="AJ467" i="6"/>
  <c r="AJ994" i="6"/>
  <c r="AI994" i="6"/>
  <c r="AK994" i="6"/>
  <c r="BB81" i="6"/>
  <c r="BA81" i="6"/>
  <c r="AJ983" i="6"/>
  <c r="AI983" i="6"/>
  <c r="AK983" i="6"/>
  <c r="AJ988" i="6"/>
  <c r="AI988" i="6"/>
  <c r="AK988" i="6"/>
  <c r="AI1008" i="6"/>
  <c r="AK1008" i="6"/>
  <c r="AJ1008" i="6"/>
  <c r="AK141" i="6"/>
  <c r="AJ141" i="6"/>
  <c r="AI141" i="6"/>
  <c r="AK364" i="6"/>
  <c r="AI364" i="6"/>
  <c r="AJ364" i="6"/>
  <c r="AK408" i="6"/>
  <c r="AI408" i="6"/>
  <c r="AJ408" i="6"/>
  <c r="AJ730" i="6"/>
  <c r="AK730" i="6"/>
  <c r="AI730" i="6"/>
  <c r="AI496" i="6"/>
  <c r="AJ496" i="6"/>
  <c r="AK496" i="6"/>
  <c r="AJ1016" i="6"/>
  <c r="AI1016" i="6"/>
  <c r="AK1016" i="6"/>
  <c r="BB25" i="7"/>
  <c r="BA25" i="7"/>
  <c r="BB16" i="7"/>
  <c r="BA16" i="7"/>
  <c r="AK95" i="6"/>
  <c r="AJ95" i="6"/>
  <c r="AI95" i="6"/>
  <c r="AI220" i="6"/>
  <c r="AJ220" i="6"/>
  <c r="AK220" i="6"/>
  <c r="AK187" i="6"/>
  <c r="AJ187" i="6"/>
  <c r="AI187" i="6"/>
  <c r="AK149" i="6"/>
  <c r="AJ149" i="6"/>
  <c r="AI149" i="6"/>
  <c r="AK173" i="6"/>
  <c r="AJ173" i="6"/>
  <c r="AI173" i="6"/>
  <c r="AK343" i="6"/>
  <c r="AJ343" i="6"/>
  <c r="AI343" i="6"/>
  <c r="AK376" i="6"/>
  <c r="AI376" i="6"/>
  <c r="AJ376" i="6"/>
  <c r="AI288" i="6"/>
  <c r="AK288" i="6"/>
  <c r="AJ288" i="6"/>
  <c r="AK360" i="6"/>
  <c r="AJ360" i="6"/>
  <c r="AI360" i="6"/>
  <c r="AK361" i="6"/>
  <c r="AI361" i="6"/>
  <c r="AJ361" i="6"/>
  <c r="AK388" i="6"/>
  <c r="AJ388" i="6"/>
  <c r="AI388" i="6"/>
  <c r="AI272" i="6"/>
  <c r="AJ272" i="6"/>
  <c r="AK272" i="6"/>
  <c r="AK400" i="6"/>
  <c r="AI400" i="6"/>
  <c r="AJ400" i="6"/>
  <c r="AK386" i="6"/>
  <c r="AI386" i="6"/>
  <c r="AJ386" i="6"/>
  <c r="AK392" i="6"/>
  <c r="AI392" i="6"/>
  <c r="AJ392" i="6"/>
  <c r="AK399" i="6"/>
  <c r="AI399" i="6"/>
  <c r="AJ399" i="6"/>
  <c r="AK420" i="6"/>
  <c r="AJ420" i="6"/>
  <c r="AI420" i="6"/>
  <c r="AK429" i="6"/>
  <c r="AI429" i="6"/>
  <c r="AJ429" i="6"/>
  <c r="AK474" i="6"/>
  <c r="AI474" i="6"/>
  <c r="AJ474" i="6"/>
  <c r="AI712" i="6"/>
  <c r="AJ712" i="6"/>
  <c r="AK712" i="6"/>
  <c r="AJ728" i="6"/>
  <c r="AK728" i="6"/>
  <c r="AI728" i="6"/>
  <c r="AJ744" i="6"/>
  <c r="AK744" i="6"/>
  <c r="AI744" i="6"/>
  <c r="AK760" i="6"/>
  <c r="AI760" i="6"/>
  <c r="AJ760" i="6"/>
  <c r="AK776" i="6"/>
  <c r="AI776" i="6"/>
  <c r="AJ776" i="6"/>
  <c r="AJ792" i="6"/>
  <c r="AK792" i="6"/>
  <c r="AI792" i="6"/>
  <c r="AJ494" i="6"/>
  <c r="AI494" i="6"/>
  <c r="AK494" i="6"/>
  <c r="AK448" i="6"/>
  <c r="AI448" i="6"/>
  <c r="AJ448" i="6"/>
  <c r="AI499" i="6"/>
  <c r="AK499" i="6"/>
  <c r="AJ499" i="6"/>
  <c r="AK476" i="6"/>
  <c r="AJ476" i="6"/>
  <c r="AI476" i="6"/>
  <c r="AK481" i="6"/>
  <c r="AI481" i="6"/>
  <c r="AJ481" i="6"/>
  <c r="AJ942" i="6"/>
  <c r="AI942" i="6"/>
  <c r="AK942" i="6"/>
  <c r="AK1002" i="6"/>
  <c r="AJ1002" i="6"/>
  <c r="AI1002" i="6"/>
  <c r="AK473" i="6"/>
  <c r="AJ473" i="6"/>
  <c r="AI473" i="6"/>
  <c r="AK460" i="6"/>
  <c r="AI460" i="6"/>
  <c r="AJ460" i="6"/>
  <c r="BB18" i="6"/>
  <c r="BA18" i="6"/>
  <c r="AK447" i="6"/>
  <c r="AI447" i="6"/>
  <c r="AJ447" i="6"/>
  <c r="AI990" i="6"/>
  <c r="AK990" i="6"/>
  <c r="AJ990" i="6"/>
  <c r="AK982" i="6"/>
  <c r="AJ982" i="6"/>
  <c r="AI982" i="6"/>
  <c r="AS147" i="7"/>
  <c r="AR147" i="7"/>
  <c r="AQ147" i="7"/>
  <c r="AP147" i="7"/>
  <c r="AO147" i="7"/>
  <c r="AN147" i="7"/>
  <c r="AM147" i="7"/>
  <c r="AL147" i="7"/>
  <c r="AT147" i="7"/>
  <c r="AT70" i="7"/>
  <c r="AS70" i="7"/>
  <c r="AR70" i="7"/>
  <c r="AQ70" i="7"/>
  <c r="AP70" i="7"/>
  <c r="AO70" i="7"/>
  <c r="AN70" i="7"/>
  <c r="AM70" i="7"/>
  <c r="AL70" i="7"/>
  <c r="AT278" i="7"/>
  <c r="AS278" i="7"/>
  <c r="AR278" i="7"/>
  <c r="AQ278" i="7"/>
  <c r="AP278" i="7"/>
  <c r="AO278" i="7"/>
  <c r="AN278" i="7"/>
  <c r="AM278" i="7"/>
  <c r="AL278" i="7"/>
  <c r="BJ36" i="7"/>
  <c r="BI36" i="7"/>
  <c r="BH36" i="7"/>
  <c r="BG36" i="7"/>
  <c r="BF36" i="7"/>
  <c r="BE36" i="7"/>
  <c r="BD36" i="7"/>
  <c r="BC36" i="7"/>
  <c r="BK36" i="7"/>
  <c r="AT126" i="7"/>
  <c r="AS126" i="7"/>
  <c r="AR126" i="7"/>
  <c r="AQ126" i="7"/>
  <c r="AP126" i="7"/>
  <c r="AO126" i="7"/>
  <c r="AN126" i="7"/>
  <c r="AM126" i="7"/>
  <c r="AL126" i="7"/>
  <c r="AT292" i="7"/>
  <c r="AS292" i="7"/>
  <c r="AR292" i="7"/>
  <c r="AQ292" i="7"/>
  <c r="AP292" i="7"/>
  <c r="AO292" i="7"/>
  <c r="AN292" i="7"/>
  <c r="AM292" i="7"/>
  <c r="AL292" i="7"/>
  <c r="AT123" i="7"/>
  <c r="AR123" i="7"/>
  <c r="AS123" i="7"/>
  <c r="AQ123" i="7"/>
  <c r="AP123" i="7"/>
  <c r="AO123" i="7"/>
  <c r="AN123" i="7"/>
  <c r="AM123" i="7"/>
  <c r="AL123" i="7"/>
  <c r="AT263" i="7"/>
  <c r="AS263" i="7"/>
  <c r="AR263" i="7"/>
  <c r="AQ263" i="7"/>
  <c r="AP263" i="7"/>
  <c r="AO263" i="7"/>
  <c r="AN263" i="7"/>
  <c r="AM263" i="7"/>
  <c r="AL263" i="7"/>
  <c r="AT238" i="7"/>
  <c r="AS238" i="7"/>
  <c r="AR238" i="7"/>
  <c r="AQ238" i="7"/>
  <c r="AP238" i="7"/>
  <c r="AO238" i="7"/>
  <c r="AN238" i="7"/>
  <c r="AM238" i="7"/>
  <c r="AL238" i="7"/>
  <c r="AF163" i="7"/>
  <c r="K163" i="7"/>
  <c r="AC163" i="7"/>
  <c r="K147" i="6"/>
  <c r="AC147" i="6"/>
  <c r="AF147" i="6"/>
  <c r="AF148" i="6"/>
  <c r="K148" i="6"/>
  <c r="AC148" i="6"/>
  <c r="K161" i="6"/>
  <c r="AC161" i="6"/>
  <c r="AF161" i="6"/>
  <c r="AK191" i="6"/>
  <c r="AI191" i="6"/>
  <c r="AJ191" i="6"/>
  <c r="AK192" i="6"/>
  <c r="AJ192" i="6"/>
  <c r="AI192" i="6"/>
  <c r="AJ211" i="6"/>
  <c r="AK211" i="6"/>
  <c r="AI211" i="6"/>
  <c r="AK356" i="6"/>
  <c r="AJ356" i="6"/>
  <c r="AI356" i="6"/>
  <c r="AK444" i="6"/>
  <c r="AI444" i="6"/>
  <c r="AJ444" i="6"/>
  <c r="AK870" i="6"/>
  <c r="AJ870" i="6"/>
  <c r="AI870" i="6"/>
  <c r="AJ486" i="6"/>
  <c r="AI486" i="6"/>
  <c r="AK486" i="6"/>
  <c r="AK510" i="6"/>
  <c r="AJ510" i="6"/>
  <c r="AI510" i="6"/>
  <c r="AJ789" i="6"/>
  <c r="AK789" i="6"/>
  <c r="AI789" i="6"/>
  <c r="AK751" i="6"/>
  <c r="AI751" i="6"/>
  <c r="AJ751" i="6"/>
  <c r="AI761" i="6"/>
  <c r="AJ761" i="6"/>
  <c r="AK761" i="6"/>
  <c r="BB22" i="6"/>
  <c r="BA22" i="6"/>
  <c r="AI749" i="6"/>
  <c r="AJ749" i="6"/>
  <c r="AK749" i="6"/>
  <c r="AJ876" i="6"/>
  <c r="AI876" i="6"/>
  <c r="AK876" i="6"/>
  <c r="AJ775" i="6"/>
  <c r="AK775" i="6"/>
  <c r="AI775" i="6"/>
  <c r="AJ968" i="6"/>
  <c r="AI968" i="6"/>
  <c r="AK968" i="6"/>
  <c r="AI989" i="6"/>
  <c r="AK989" i="6"/>
  <c r="AJ989" i="6"/>
  <c r="AI1005" i="6"/>
  <c r="AK1005" i="6"/>
  <c r="AJ1005" i="6"/>
  <c r="AI1021" i="6"/>
  <c r="AJ1021" i="6"/>
  <c r="AK1021" i="6"/>
  <c r="AJ795" i="6"/>
  <c r="AK795" i="6"/>
  <c r="AI795" i="6"/>
  <c r="K93" i="2"/>
  <c r="K165" i="6"/>
  <c r="AC165" i="6"/>
  <c r="AF165" i="6"/>
  <c r="AT166" i="7"/>
  <c r="AS166" i="7"/>
  <c r="AR166" i="7"/>
  <c r="AQ166" i="7"/>
  <c r="AP166" i="7"/>
  <c r="AO166" i="7"/>
  <c r="AN166" i="7"/>
  <c r="AM166" i="7"/>
  <c r="AL166" i="7"/>
  <c r="AT284" i="7"/>
  <c r="AS284" i="7"/>
  <c r="AR284" i="7"/>
  <c r="AQ284" i="7"/>
  <c r="AP284" i="7"/>
  <c r="AO284" i="7"/>
  <c r="AN284" i="7"/>
  <c r="AM284" i="7"/>
  <c r="AL284" i="7"/>
  <c r="BJ68" i="7"/>
  <c r="BI68" i="7"/>
  <c r="BH68" i="7"/>
  <c r="BG68" i="7"/>
  <c r="BF68" i="7"/>
  <c r="BE68" i="7"/>
  <c r="BD68" i="7"/>
  <c r="BC68" i="7"/>
  <c r="BK68" i="7"/>
  <c r="AT158" i="7"/>
  <c r="AS158" i="7"/>
  <c r="AR158" i="7"/>
  <c r="AQ158" i="7"/>
  <c r="AP158" i="7"/>
  <c r="AO158" i="7"/>
  <c r="AN158" i="7"/>
  <c r="AM158" i="7"/>
  <c r="AL158" i="7"/>
  <c r="AT132" i="7"/>
  <c r="AS132" i="7"/>
  <c r="AR132" i="7"/>
  <c r="AQ132" i="7"/>
  <c r="AP132" i="7"/>
  <c r="AO132" i="7"/>
  <c r="AN132" i="7"/>
  <c r="AM132" i="7"/>
  <c r="AL132" i="7"/>
  <c r="BK80" i="7"/>
  <c r="BJ80" i="7"/>
  <c r="BI80" i="7"/>
  <c r="BH80" i="7"/>
  <c r="BG80" i="7"/>
  <c r="BF80" i="7"/>
  <c r="BE80" i="7"/>
  <c r="BD80" i="7"/>
  <c r="BC80" i="7"/>
  <c r="BI29" i="7"/>
  <c r="BH29" i="7"/>
  <c r="BG29" i="7"/>
  <c r="BF29" i="7"/>
  <c r="BE29" i="7"/>
  <c r="BD29" i="7"/>
  <c r="BC29" i="7"/>
  <c r="BK29" i="7"/>
  <c r="BJ29" i="7"/>
  <c r="BK41" i="7"/>
  <c r="BJ41" i="7"/>
  <c r="BI41" i="7"/>
  <c r="BH41" i="7"/>
  <c r="BG41" i="7"/>
  <c r="BF41" i="7"/>
  <c r="BE41" i="7"/>
  <c r="BD41" i="7"/>
  <c r="BC41" i="7"/>
  <c r="AT154" i="7"/>
  <c r="AS154" i="7"/>
  <c r="AR154" i="7"/>
  <c r="AQ154" i="7"/>
  <c r="AP154" i="7"/>
  <c r="AO154" i="7"/>
  <c r="AN154" i="7"/>
  <c r="AM154" i="7"/>
  <c r="AL154" i="7"/>
  <c r="AT224" i="7"/>
  <c r="AS224" i="7"/>
  <c r="AR224" i="7"/>
  <c r="AQ224" i="7"/>
  <c r="AP224" i="7"/>
  <c r="AO224" i="7"/>
  <c r="AN224" i="7"/>
  <c r="AM224" i="7"/>
  <c r="AL224" i="7"/>
  <c r="AT64" i="7"/>
  <c r="AS64" i="7"/>
  <c r="AR64" i="7"/>
  <c r="AQ64" i="7"/>
  <c r="AP64" i="7"/>
  <c r="AO64" i="7"/>
  <c r="AN64" i="7"/>
  <c r="AM64" i="7"/>
  <c r="AL64" i="7"/>
  <c r="AS161" i="7"/>
  <c r="AR161" i="7"/>
  <c r="AQ161" i="7"/>
  <c r="AP161" i="7"/>
  <c r="AO161" i="7"/>
  <c r="AN161" i="7"/>
  <c r="AM161" i="7"/>
  <c r="AL161" i="7"/>
  <c r="AT161" i="7"/>
  <c r="BK20" i="7"/>
  <c r="BJ20" i="7"/>
  <c r="BI20" i="7"/>
  <c r="BH20" i="7"/>
  <c r="BG20" i="7"/>
  <c r="BF20" i="7"/>
  <c r="BE20" i="7"/>
  <c r="BD20" i="7"/>
  <c r="BC20" i="7"/>
  <c r="AT256" i="7"/>
  <c r="AS256" i="7"/>
  <c r="AR256" i="7"/>
  <c r="AQ256" i="7"/>
  <c r="AP256" i="7"/>
  <c r="AO256" i="7"/>
  <c r="AN256" i="7"/>
  <c r="AM256" i="7"/>
  <c r="AL256" i="7"/>
  <c r="BK23" i="7"/>
  <c r="BJ23" i="7"/>
  <c r="BI23" i="7"/>
  <c r="BH23" i="7"/>
  <c r="BG23" i="7"/>
  <c r="BF23" i="7"/>
  <c r="BE23" i="7"/>
  <c r="BD23" i="7"/>
  <c r="BC23" i="7"/>
  <c r="BJ59" i="7"/>
  <c r="BI59" i="7"/>
  <c r="BH59" i="7"/>
  <c r="BG59" i="7"/>
  <c r="BF59" i="7"/>
  <c r="BE59" i="7"/>
  <c r="BD59" i="7"/>
  <c r="BC59" i="7"/>
  <c r="BK59" i="7"/>
  <c r="AT89" i="7"/>
  <c r="AS89" i="7"/>
  <c r="AR89" i="7"/>
  <c r="AQ89" i="7"/>
  <c r="AP89" i="7"/>
  <c r="AO89" i="7"/>
  <c r="AN89" i="7"/>
  <c r="AM89" i="7"/>
  <c r="AL89" i="7"/>
  <c r="AR266" i="7"/>
  <c r="AQ266" i="7"/>
  <c r="AP266" i="7"/>
  <c r="AO266" i="7"/>
  <c r="AN266" i="7"/>
  <c r="AM266" i="7"/>
  <c r="AL266" i="7"/>
  <c r="AT266" i="7"/>
  <c r="AS266" i="7"/>
  <c r="AT109" i="7"/>
  <c r="AS109" i="7"/>
  <c r="AR109" i="7"/>
  <c r="AQ109" i="7"/>
  <c r="AP109" i="7"/>
  <c r="AO109" i="7"/>
  <c r="AN109" i="7"/>
  <c r="AM109" i="7"/>
  <c r="AL109" i="7"/>
  <c r="AK112" i="6"/>
  <c r="AJ112" i="6"/>
  <c r="AI112" i="6"/>
  <c r="AF98" i="6"/>
  <c r="K98" i="6"/>
  <c r="AC98" i="6"/>
  <c r="AS93" i="6"/>
  <c r="AT93" i="6"/>
  <c r="AR93" i="6"/>
  <c r="AQ93" i="6"/>
  <c r="AP93" i="6"/>
  <c r="AO93" i="6"/>
  <c r="AN93" i="6"/>
  <c r="AM93" i="6"/>
  <c r="AL93" i="6"/>
  <c r="K205" i="6"/>
  <c r="AC205" i="6"/>
  <c r="AF205" i="6"/>
  <c r="AK418" i="6"/>
  <c r="AJ418" i="6"/>
  <c r="AI418" i="6"/>
  <c r="AK438" i="6"/>
  <c r="AI438" i="6"/>
  <c r="AJ438" i="6"/>
  <c r="AK470" i="6"/>
  <c r="AJ470" i="6"/>
  <c r="AI470" i="6"/>
  <c r="AK471" i="6"/>
  <c r="AI471" i="6"/>
  <c r="AJ471" i="6"/>
  <c r="AK446" i="6"/>
  <c r="AI446" i="6"/>
  <c r="AJ446" i="6"/>
  <c r="AK953" i="6"/>
  <c r="AJ953" i="6"/>
  <c r="AI953" i="6"/>
  <c r="BB26" i="6"/>
  <c r="BA26" i="6"/>
  <c r="AJ739" i="6"/>
  <c r="AK739" i="6"/>
  <c r="AI739" i="6"/>
  <c r="AI803" i="6"/>
  <c r="AJ803" i="6"/>
  <c r="AK803" i="6"/>
  <c r="AK969" i="6"/>
  <c r="AJ969" i="6"/>
  <c r="AI969" i="6"/>
  <c r="AJ892" i="6"/>
  <c r="AK892" i="6"/>
  <c r="AI892" i="6"/>
  <c r="AJ1014" i="6"/>
  <c r="AI1014" i="6"/>
  <c r="AK1014" i="6"/>
  <c r="AK918" i="6"/>
  <c r="AJ918" i="6"/>
  <c r="AI918" i="6"/>
  <c r="AJ753" i="6"/>
  <c r="AK753" i="6"/>
  <c r="AI753" i="6"/>
  <c r="AK971" i="6"/>
  <c r="AJ971" i="6"/>
  <c r="AI971" i="6"/>
  <c r="AK890" i="6"/>
  <c r="AJ890" i="6"/>
  <c r="AI890" i="6"/>
  <c r="AR102" i="7"/>
  <c r="AQ102" i="7"/>
  <c r="AP102" i="7"/>
  <c r="AO102" i="7"/>
  <c r="AN102" i="7"/>
  <c r="AM102" i="7"/>
  <c r="AL102" i="7"/>
  <c r="AT102" i="7"/>
  <c r="AS102" i="7"/>
  <c r="BJ38" i="7"/>
  <c r="BI38" i="7"/>
  <c r="BH38" i="7"/>
  <c r="BG38" i="7"/>
  <c r="BF38" i="7"/>
  <c r="BE38" i="7"/>
  <c r="BD38" i="7"/>
  <c r="BC38" i="7"/>
  <c r="BK38" i="7"/>
  <c r="AS236" i="7"/>
  <c r="AR236" i="7"/>
  <c r="AQ236" i="7"/>
  <c r="AP236" i="7"/>
  <c r="AO236" i="7"/>
  <c r="AN236" i="7"/>
  <c r="AM236" i="7"/>
  <c r="AL236" i="7"/>
  <c r="AT236" i="7"/>
  <c r="AT157" i="7"/>
  <c r="AR157" i="7"/>
  <c r="AQ157" i="7"/>
  <c r="AP157" i="7"/>
  <c r="AO157" i="7"/>
  <c r="AN157" i="7"/>
  <c r="AM157" i="7"/>
  <c r="AL157" i="7"/>
  <c r="AS157" i="7"/>
  <c r="AT94" i="7"/>
  <c r="AS94" i="7"/>
  <c r="AR94" i="7"/>
  <c r="AQ94" i="7"/>
  <c r="AP94" i="7"/>
  <c r="AO94" i="7"/>
  <c r="AN94" i="7"/>
  <c r="AM94" i="7"/>
  <c r="AL94" i="7"/>
  <c r="AT100" i="7"/>
  <c r="AS100" i="7"/>
  <c r="AR100" i="7"/>
  <c r="AQ100" i="7"/>
  <c r="AP100" i="7"/>
  <c r="AO100" i="7"/>
  <c r="AN100" i="7"/>
  <c r="AM100" i="7"/>
  <c r="AL100" i="7"/>
  <c r="BH33" i="7"/>
  <c r="BK33" i="7"/>
  <c r="BJ33" i="7"/>
  <c r="BI33" i="7"/>
  <c r="BG33" i="7"/>
  <c r="BF33" i="7"/>
  <c r="BE33" i="7"/>
  <c r="BD33" i="7"/>
  <c r="BC33" i="7"/>
  <c r="AT101" i="7"/>
  <c r="AS101" i="7"/>
  <c r="AR101" i="7"/>
  <c r="AQ101" i="7"/>
  <c r="AP101" i="7"/>
  <c r="AO101" i="7"/>
  <c r="AN101" i="7"/>
  <c r="AM101" i="7"/>
  <c r="AL101" i="7"/>
  <c r="AT105" i="7"/>
  <c r="AS105" i="7"/>
  <c r="AR105" i="7"/>
  <c r="AQ105" i="7"/>
  <c r="AP105" i="7"/>
  <c r="AO105" i="7"/>
  <c r="AN105" i="7"/>
  <c r="AM105" i="7"/>
  <c r="AL105" i="7"/>
  <c r="AT114" i="6"/>
  <c r="AS114" i="6"/>
  <c r="AR114" i="6"/>
  <c r="AQ114" i="6"/>
  <c r="AP114" i="6"/>
  <c r="AO114" i="6"/>
  <c r="AN114" i="6"/>
  <c r="AM114" i="6"/>
  <c r="AL114" i="6"/>
  <c r="AK111" i="6"/>
  <c r="AJ111" i="6"/>
  <c r="AI111" i="6"/>
  <c r="AT218" i="7"/>
  <c r="AS218" i="7"/>
  <c r="AR218" i="7"/>
  <c r="AQ218" i="7"/>
  <c r="AP218" i="7"/>
  <c r="AO218" i="7"/>
  <c r="AN218" i="7"/>
  <c r="AM218" i="7"/>
  <c r="AL218" i="7"/>
  <c r="AR122" i="7"/>
  <c r="AQ122" i="7"/>
  <c r="AP122" i="7"/>
  <c r="AO122" i="7"/>
  <c r="AN122" i="7"/>
  <c r="AM122" i="7"/>
  <c r="AL122" i="7"/>
  <c r="AT122" i="7"/>
  <c r="AS122" i="7"/>
  <c r="AT192" i="7"/>
  <c r="AS192" i="7"/>
  <c r="AR192" i="7"/>
  <c r="AQ192" i="7"/>
  <c r="AP192" i="7"/>
  <c r="AO192" i="7"/>
  <c r="AN192" i="7"/>
  <c r="AM192" i="7"/>
  <c r="AL192" i="7"/>
  <c r="AT96" i="7"/>
  <c r="AS96" i="7"/>
  <c r="AR96" i="7"/>
  <c r="AQ96" i="7"/>
  <c r="AP96" i="7"/>
  <c r="AO96" i="7"/>
  <c r="AN96" i="7"/>
  <c r="AM96" i="7"/>
  <c r="AL96" i="7"/>
  <c r="AT291" i="7"/>
  <c r="AS291" i="7"/>
  <c r="AR291" i="7"/>
  <c r="AQ291" i="7"/>
  <c r="AP291" i="7"/>
  <c r="AO291" i="7"/>
  <c r="AN291" i="7"/>
  <c r="AM291" i="7"/>
  <c r="AL291" i="7"/>
  <c r="BK27" i="7"/>
  <c r="BI27" i="7"/>
  <c r="BH27" i="7"/>
  <c r="BG27" i="7"/>
  <c r="BF27" i="7"/>
  <c r="BE27" i="7"/>
  <c r="BD27" i="7"/>
  <c r="BC27" i="7"/>
  <c r="BJ27" i="7"/>
  <c r="AT241" i="7"/>
  <c r="AS241" i="7"/>
  <c r="AR241" i="7"/>
  <c r="AQ241" i="7"/>
  <c r="AP241" i="7"/>
  <c r="AO241" i="7"/>
  <c r="AN241" i="7"/>
  <c r="AM241" i="7"/>
  <c r="AL241" i="7"/>
  <c r="BK79" i="7"/>
  <c r="BJ79" i="7"/>
  <c r="BI79" i="7"/>
  <c r="BH79" i="7"/>
  <c r="BG79" i="7"/>
  <c r="BF79" i="7"/>
  <c r="BE79" i="7"/>
  <c r="BD79" i="7"/>
  <c r="BC79" i="7"/>
  <c r="AT107" i="7"/>
  <c r="AR107" i="7"/>
  <c r="AS107" i="7"/>
  <c r="AQ107" i="7"/>
  <c r="AP107" i="7"/>
  <c r="AO107" i="7"/>
  <c r="AN107" i="7"/>
  <c r="AM107" i="7"/>
  <c r="AL107" i="7"/>
  <c r="BK28" i="7"/>
  <c r="BJ28" i="7"/>
  <c r="BI28" i="7"/>
  <c r="BH28" i="7"/>
  <c r="BG28" i="7"/>
  <c r="BF28" i="7"/>
  <c r="BE28" i="7"/>
  <c r="BD28" i="7"/>
  <c r="BC28" i="7"/>
  <c r="AT213" i="7"/>
  <c r="AS213" i="7"/>
  <c r="AR213" i="7"/>
  <c r="AQ213" i="7"/>
  <c r="AP213" i="7"/>
  <c r="AO213" i="7"/>
  <c r="AN213" i="7"/>
  <c r="AM213" i="7"/>
  <c r="AL213" i="7"/>
  <c r="AT85" i="7"/>
  <c r="AS85" i="7"/>
  <c r="AR85" i="7"/>
  <c r="AQ85" i="7"/>
  <c r="AP85" i="7"/>
  <c r="AO85" i="7"/>
  <c r="AN85" i="7"/>
  <c r="AM85" i="7"/>
  <c r="AL85" i="7"/>
  <c r="AT111" i="7"/>
  <c r="AS111" i="7"/>
  <c r="AR111" i="7"/>
  <c r="AQ111" i="7"/>
  <c r="AP111" i="7"/>
  <c r="AO111" i="7"/>
  <c r="AN111" i="7"/>
  <c r="AM111" i="7"/>
  <c r="AL111" i="7"/>
  <c r="AT259" i="7"/>
  <c r="AS259" i="7"/>
  <c r="AR259" i="7"/>
  <c r="AQ259" i="7"/>
  <c r="AP259" i="7"/>
  <c r="AO259" i="7"/>
  <c r="AN259" i="7"/>
  <c r="AM259" i="7"/>
  <c r="AL259" i="7"/>
  <c r="AT217" i="7"/>
  <c r="AS217" i="7"/>
  <c r="AR217" i="7"/>
  <c r="AQ217" i="7"/>
  <c r="AP217" i="7"/>
  <c r="AO217" i="7"/>
  <c r="AN217" i="7"/>
  <c r="AM217" i="7"/>
  <c r="AL217" i="7"/>
  <c r="BK30" i="7"/>
  <c r="BJ30" i="7"/>
  <c r="BI30" i="7"/>
  <c r="BH30" i="7"/>
  <c r="BG30" i="7"/>
  <c r="BF30" i="7"/>
  <c r="BE30" i="7"/>
  <c r="BD30" i="7"/>
  <c r="BC30" i="7"/>
  <c r="BK60" i="7"/>
  <c r="BJ60" i="7"/>
  <c r="BI60" i="7"/>
  <c r="BH60" i="7"/>
  <c r="BG60" i="7"/>
  <c r="BF60" i="7"/>
  <c r="BE60" i="7"/>
  <c r="BD60" i="7"/>
  <c r="BC60" i="7"/>
  <c r="AS231" i="7"/>
  <c r="AR231" i="7"/>
  <c r="AQ231" i="7"/>
  <c r="AP231" i="7"/>
  <c r="AO231" i="7"/>
  <c r="AN231" i="7"/>
  <c r="AM231" i="7"/>
  <c r="AL231" i="7"/>
  <c r="AT231" i="7"/>
  <c r="AC219" i="7"/>
  <c r="AF219" i="7"/>
  <c r="K219" i="7"/>
  <c r="AT128" i="6"/>
  <c r="AS128" i="6"/>
  <c r="AR128" i="6"/>
  <c r="AQ128" i="6"/>
  <c r="AP128" i="6"/>
  <c r="AO128" i="6"/>
  <c r="AN128" i="6"/>
  <c r="AM128" i="6"/>
  <c r="AL128" i="6"/>
  <c r="AC70" i="7"/>
  <c r="AF70" i="7"/>
  <c r="K70" i="7"/>
  <c r="K55" i="6"/>
  <c r="AC55" i="6"/>
  <c r="AF55" i="6"/>
  <c r="K71" i="6"/>
  <c r="AC71" i="6"/>
  <c r="AF71" i="6"/>
  <c r="K60" i="6"/>
  <c r="AC60" i="6"/>
  <c r="AF60" i="6"/>
  <c r="AK200" i="6"/>
  <c r="AJ200" i="6"/>
  <c r="AI200" i="6"/>
  <c r="AK194" i="6"/>
  <c r="AJ194" i="6"/>
  <c r="AI194" i="6"/>
  <c r="AT131" i="6"/>
  <c r="AS131" i="6"/>
  <c r="AR131" i="6"/>
  <c r="AQ131" i="6"/>
  <c r="AP131" i="6"/>
  <c r="AO131" i="6"/>
  <c r="AN131" i="6"/>
  <c r="AM131" i="6"/>
  <c r="AL131" i="6"/>
  <c r="K99" i="6"/>
  <c r="AC99" i="6"/>
  <c r="AF99" i="6"/>
  <c r="AC292" i="7"/>
  <c r="AF292" i="7"/>
  <c r="J292" i="7"/>
  <c r="AT83" i="7"/>
  <c r="AS83" i="7"/>
  <c r="AR83" i="7"/>
  <c r="AQ83" i="7"/>
  <c r="AP83" i="7"/>
  <c r="AO83" i="7"/>
  <c r="AN83" i="7"/>
  <c r="AM83" i="7"/>
  <c r="AL83" i="7"/>
  <c r="AR214" i="7"/>
  <c r="AQ214" i="7"/>
  <c r="AP214" i="7"/>
  <c r="AO214" i="7"/>
  <c r="AN214" i="7"/>
  <c r="AM214" i="7"/>
  <c r="AL214" i="7"/>
  <c r="AT214" i="7"/>
  <c r="AS214" i="7"/>
  <c r="AT182" i="7"/>
  <c r="AS182" i="7"/>
  <c r="AR182" i="7"/>
  <c r="AQ182" i="7"/>
  <c r="AP182" i="7"/>
  <c r="AO182" i="7"/>
  <c r="AN182" i="7"/>
  <c r="AM182" i="7"/>
  <c r="AL182" i="7"/>
  <c r="AT150" i="7"/>
  <c r="AS150" i="7"/>
  <c r="AR150" i="7"/>
  <c r="AQ150" i="7"/>
  <c r="AP150" i="7"/>
  <c r="AO150" i="7"/>
  <c r="AN150" i="7"/>
  <c r="AM150" i="7"/>
  <c r="AL150" i="7"/>
  <c r="AT118" i="7"/>
  <c r="AS118" i="7"/>
  <c r="AR118" i="7"/>
  <c r="AQ118" i="7"/>
  <c r="AP118" i="7"/>
  <c r="AO118" i="7"/>
  <c r="AN118" i="7"/>
  <c r="AM118" i="7"/>
  <c r="AL118" i="7"/>
  <c r="AT86" i="7"/>
  <c r="AS86" i="7"/>
  <c r="AR86" i="7"/>
  <c r="AQ86" i="7"/>
  <c r="AP86" i="7"/>
  <c r="AO86" i="7"/>
  <c r="AN86" i="7"/>
  <c r="AM86" i="7"/>
  <c r="AL86" i="7"/>
  <c r="AT220" i="7"/>
  <c r="AS220" i="7"/>
  <c r="AR220" i="7"/>
  <c r="AQ220" i="7"/>
  <c r="AP220" i="7"/>
  <c r="AO220" i="7"/>
  <c r="AN220" i="7"/>
  <c r="AM220" i="7"/>
  <c r="AL220" i="7"/>
  <c r="AT188" i="7"/>
  <c r="AS188" i="7"/>
  <c r="AR188" i="7"/>
  <c r="AQ188" i="7"/>
  <c r="AP188" i="7"/>
  <c r="AO188" i="7"/>
  <c r="AN188" i="7"/>
  <c r="AM188" i="7"/>
  <c r="AL188" i="7"/>
  <c r="AT156" i="7"/>
  <c r="AS156" i="7"/>
  <c r="AR156" i="7"/>
  <c r="AQ156" i="7"/>
  <c r="AP156" i="7"/>
  <c r="AO156" i="7"/>
  <c r="AN156" i="7"/>
  <c r="AM156" i="7"/>
  <c r="AL156" i="7"/>
  <c r="AT124" i="7"/>
  <c r="AS124" i="7"/>
  <c r="AR124" i="7"/>
  <c r="AQ124" i="7"/>
  <c r="AP124" i="7"/>
  <c r="AO124" i="7"/>
  <c r="AN124" i="7"/>
  <c r="AM124" i="7"/>
  <c r="AL124" i="7"/>
  <c r="AS92" i="7"/>
  <c r="AR92" i="7"/>
  <c r="AQ92" i="7"/>
  <c r="AP92" i="7"/>
  <c r="AO92" i="7"/>
  <c r="AN92" i="7"/>
  <c r="AM92" i="7"/>
  <c r="AL92" i="7"/>
  <c r="AT92" i="7"/>
  <c r="AT288" i="7"/>
  <c r="AS288" i="7"/>
  <c r="AR288" i="7"/>
  <c r="AQ288" i="7"/>
  <c r="AP288" i="7"/>
  <c r="AO288" i="7"/>
  <c r="AN288" i="7"/>
  <c r="AM288" i="7"/>
  <c r="AL288" i="7"/>
  <c r="AT290" i="7"/>
  <c r="AS290" i="7"/>
  <c r="AR290" i="7"/>
  <c r="AQ290" i="7"/>
  <c r="AP290" i="7"/>
  <c r="AO290" i="7"/>
  <c r="AN290" i="7"/>
  <c r="AM290" i="7"/>
  <c r="AL290" i="7"/>
  <c r="BK11" i="7"/>
  <c r="BJ11" i="7"/>
  <c r="BI11" i="7"/>
  <c r="BH11" i="7"/>
  <c r="BG11" i="7"/>
  <c r="BF11" i="7"/>
  <c r="BE11" i="7"/>
  <c r="BD11" i="7"/>
  <c r="BC11" i="7"/>
  <c r="AT237" i="7"/>
  <c r="AS237" i="7"/>
  <c r="AR237" i="7"/>
  <c r="AQ237" i="7"/>
  <c r="AP237" i="7"/>
  <c r="AO237" i="7"/>
  <c r="AN237" i="7"/>
  <c r="AM237" i="7"/>
  <c r="AL237" i="7"/>
  <c r="AS145" i="7"/>
  <c r="AR145" i="7"/>
  <c r="AQ145" i="7"/>
  <c r="AP145" i="7"/>
  <c r="AO145" i="7"/>
  <c r="AN145" i="7"/>
  <c r="AM145" i="7"/>
  <c r="AL145" i="7"/>
  <c r="AT145" i="7"/>
  <c r="BI72" i="7"/>
  <c r="BH72" i="7"/>
  <c r="BG72" i="7"/>
  <c r="BF72" i="7"/>
  <c r="BE72" i="7"/>
  <c r="BD72" i="7"/>
  <c r="BC72" i="7"/>
  <c r="BK72" i="7"/>
  <c r="BJ72" i="7"/>
  <c r="AT219" i="7"/>
  <c r="AS219" i="7"/>
  <c r="AR219" i="7"/>
  <c r="AQ219" i="7"/>
  <c r="AP219" i="7"/>
  <c r="AO219" i="7"/>
  <c r="AN219" i="7"/>
  <c r="AM219" i="7"/>
  <c r="AL219" i="7"/>
  <c r="AT91" i="7"/>
  <c r="AS91" i="7"/>
  <c r="AR91" i="7"/>
  <c r="AQ91" i="7"/>
  <c r="AP91" i="7"/>
  <c r="AO91" i="7"/>
  <c r="AN91" i="7"/>
  <c r="AM91" i="7"/>
  <c r="AL91" i="7"/>
  <c r="BK22" i="7"/>
  <c r="BJ22" i="7"/>
  <c r="BI22" i="7"/>
  <c r="BH22" i="7"/>
  <c r="BG22" i="7"/>
  <c r="BF22" i="7"/>
  <c r="BE22" i="7"/>
  <c r="BD22" i="7"/>
  <c r="BC22" i="7"/>
  <c r="AT252" i="7"/>
  <c r="AS252" i="7"/>
  <c r="AR252" i="7"/>
  <c r="AQ252" i="7"/>
  <c r="AP252" i="7"/>
  <c r="AO252" i="7"/>
  <c r="AN252" i="7"/>
  <c r="AM252" i="7"/>
  <c r="AL252" i="7"/>
  <c r="AT197" i="7"/>
  <c r="AS197" i="7"/>
  <c r="AR197" i="7"/>
  <c r="AQ197" i="7"/>
  <c r="AP197" i="7"/>
  <c r="AO197" i="7"/>
  <c r="AN197" i="7"/>
  <c r="AM197" i="7"/>
  <c r="AL197" i="7"/>
  <c r="AT69" i="7"/>
  <c r="AS69" i="7"/>
  <c r="AR69" i="7"/>
  <c r="AQ69" i="7"/>
  <c r="AP69" i="7"/>
  <c r="AO69" i="7"/>
  <c r="AN69" i="7"/>
  <c r="AM69" i="7"/>
  <c r="AL69" i="7"/>
  <c r="AT223" i="7"/>
  <c r="AS223" i="7"/>
  <c r="AR223" i="7"/>
  <c r="AQ223" i="7"/>
  <c r="AP223" i="7"/>
  <c r="AO223" i="7"/>
  <c r="AN223" i="7"/>
  <c r="AM223" i="7"/>
  <c r="AL223" i="7"/>
  <c r="AT95" i="7"/>
  <c r="AS95" i="7"/>
  <c r="AR95" i="7"/>
  <c r="AQ95" i="7"/>
  <c r="AP95" i="7"/>
  <c r="AO95" i="7"/>
  <c r="AN95" i="7"/>
  <c r="AM95" i="7"/>
  <c r="AL95" i="7"/>
  <c r="BI52" i="7"/>
  <c r="BH52" i="7"/>
  <c r="BG52" i="7"/>
  <c r="BF52" i="7"/>
  <c r="BE52" i="7"/>
  <c r="BD52" i="7"/>
  <c r="BC52" i="7"/>
  <c r="BK52" i="7"/>
  <c r="BJ52" i="7"/>
  <c r="AS255" i="7"/>
  <c r="AR255" i="7"/>
  <c r="AQ255" i="7"/>
  <c r="AP255" i="7"/>
  <c r="AO255" i="7"/>
  <c r="AN255" i="7"/>
  <c r="AM255" i="7"/>
  <c r="AL255" i="7"/>
  <c r="AT255" i="7"/>
  <c r="AT201" i="7"/>
  <c r="AS201" i="7"/>
  <c r="AR201" i="7"/>
  <c r="AQ201" i="7"/>
  <c r="AP201" i="7"/>
  <c r="AO201" i="7"/>
  <c r="AN201" i="7"/>
  <c r="AM201" i="7"/>
  <c r="AL201" i="7"/>
  <c r="AT73" i="7"/>
  <c r="AS73" i="7"/>
  <c r="AR73" i="7"/>
  <c r="AQ73" i="7"/>
  <c r="AP73" i="7"/>
  <c r="AO73" i="7"/>
  <c r="AN73" i="7"/>
  <c r="AM73" i="7"/>
  <c r="AL73" i="7"/>
  <c r="BK24" i="7"/>
  <c r="BJ24" i="7"/>
  <c r="BI24" i="7"/>
  <c r="BH24" i="7"/>
  <c r="BG24" i="7"/>
  <c r="BF24" i="7"/>
  <c r="BE24" i="7"/>
  <c r="BD24" i="7"/>
  <c r="BC24" i="7"/>
  <c r="BK54" i="7"/>
  <c r="BJ54" i="7"/>
  <c r="BI54" i="7"/>
  <c r="BH54" i="7"/>
  <c r="BG54" i="7"/>
  <c r="BF54" i="7"/>
  <c r="BE54" i="7"/>
  <c r="BD54" i="7"/>
  <c r="BC54" i="7"/>
  <c r="AT262" i="7"/>
  <c r="AS262" i="7"/>
  <c r="AR262" i="7"/>
  <c r="AQ262" i="7"/>
  <c r="AP262" i="7"/>
  <c r="AO262" i="7"/>
  <c r="AN262" i="7"/>
  <c r="AM262" i="7"/>
  <c r="AL262" i="7"/>
  <c r="AT221" i="7"/>
  <c r="AS221" i="7"/>
  <c r="AR221" i="7"/>
  <c r="AQ221" i="7"/>
  <c r="AP221" i="7"/>
  <c r="AO221" i="7"/>
  <c r="AN221" i="7"/>
  <c r="AM221" i="7"/>
  <c r="AL221" i="7"/>
  <c r="AT93" i="7"/>
  <c r="AS93" i="7"/>
  <c r="AR93" i="7"/>
  <c r="AQ93" i="7"/>
  <c r="AP93" i="7"/>
  <c r="AO93" i="7"/>
  <c r="AN93" i="7"/>
  <c r="AM93" i="7"/>
  <c r="AL93" i="7"/>
  <c r="AC184" i="7"/>
  <c r="J184" i="7"/>
  <c r="AF184" i="7"/>
  <c r="AS101" i="6"/>
  <c r="AR101" i="6"/>
  <c r="AQ101" i="6"/>
  <c r="AP101" i="6"/>
  <c r="AO101" i="6"/>
  <c r="AN101" i="6"/>
  <c r="AM101" i="6"/>
  <c r="AL101" i="6"/>
  <c r="AT101" i="6"/>
  <c r="AF105" i="7"/>
  <c r="K105" i="7"/>
  <c r="AC105" i="7"/>
  <c r="AF137" i="7"/>
  <c r="K137" i="7"/>
  <c r="AC137" i="7"/>
  <c r="AF169" i="7"/>
  <c r="K169" i="7"/>
  <c r="AC169" i="7"/>
  <c r="K64" i="6"/>
  <c r="AC64" i="6"/>
  <c r="AF64" i="6"/>
  <c r="AF143" i="6"/>
  <c r="K143" i="6"/>
  <c r="AC143" i="6"/>
  <c r="AC131" i="6"/>
  <c r="AF131" i="6"/>
  <c r="K131" i="6"/>
  <c r="AK276" i="6"/>
  <c r="AI276" i="6"/>
  <c r="AJ276" i="6"/>
  <c r="AI492" i="6"/>
  <c r="AK492" i="6"/>
  <c r="AJ492" i="6"/>
  <c r="AK805" i="6"/>
  <c r="AI805" i="6"/>
  <c r="AJ805" i="6"/>
  <c r="AI767" i="6"/>
  <c r="AJ767" i="6"/>
  <c r="AK767" i="6"/>
  <c r="AJ777" i="6"/>
  <c r="AK777" i="6"/>
  <c r="AI777" i="6"/>
  <c r="AK961" i="6"/>
  <c r="AJ961" i="6"/>
  <c r="AI961" i="6"/>
  <c r="BA29" i="6"/>
  <c r="BB29" i="6"/>
  <c r="AI765" i="6"/>
  <c r="AK765" i="6"/>
  <c r="AJ765" i="6"/>
  <c r="AK908" i="6"/>
  <c r="AJ908" i="6"/>
  <c r="AI908" i="6"/>
  <c r="AJ991" i="6"/>
  <c r="AI991" i="6"/>
  <c r="AK991" i="6"/>
  <c r="BB82" i="6"/>
  <c r="BA82" i="6"/>
  <c r="AI791" i="6"/>
  <c r="AJ791" i="6"/>
  <c r="AK791" i="6"/>
  <c r="AT229" i="6"/>
  <c r="AS229" i="6"/>
  <c r="AR229" i="6"/>
  <c r="AQ229" i="6"/>
  <c r="AP229" i="6"/>
  <c r="AO229" i="6"/>
  <c r="AN229" i="6"/>
  <c r="AM229" i="6"/>
  <c r="AL229" i="6"/>
  <c r="AH33" i="7"/>
  <c r="AT140" i="7"/>
  <c r="AS140" i="7"/>
  <c r="AR140" i="7"/>
  <c r="AQ140" i="7"/>
  <c r="AP140" i="7"/>
  <c r="AO140" i="7"/>
  <c r="AN140" i="7"/>
  <c r="AM140" i="7"/>
  <c r="AL140" i="7"/>
  <c r="AT81" i="7"/>
  <c r="AS81" i="7"/>
  <c r="AR81" i="7"/>
  <c r="AQ81" i="7"/>
  <c r="AP81" i="7"/>
  <c r="AO81" i="7"/>
  <c r="AN81" i="7"/>
  <c r="AM81" i="7"/>
  <c r="AL81" i="7"/>
  <c r="BK15" i="7"/>
  <c r="BJ15" i="7"/>
  <c r="BI15" i="7"/>
  <c r="BH15" i="7"/>
  <c r="BG15" i="7"/>
  <c r="BF15" i="7"/>
  <c r="BE15" i="7"/>
  <c r="BD15" i="7"/>
  <c r="BC15" i="7"/>
  <c r="AT222" i="7"/>
  <c r="AS222" i="7"/>
  <c r="AR222" i="7"/>
  <c r="AQ222" i="7"/>
  <c r="AP222" i="7"/>
  <c r="AO222" i="7"/>
  <c r="AN222" i="7"/>
  <c r="AM222" i="7"/>
  <c r="AL222" i="7"/>
  <c r="AT164" i="7"/>
  <c r="AS164" i="7"/>
  <c r="AR164" i="7"/>
  <c r="AQ164" i="7"/>
  <c r="AP164" i="7"/>
  <c r="AO164" i="7"/>
  <c r="AN164" i="7"/>
  <c r="AM164" i="7"/>
  <c r="AL164" i="7"/>
  <c r="AT245" i="7"/>
  <c r="AS245" i="7"/>
  <c r="AR245" i="7"/>
  <c r="AQ245" i="7"/>
  <c r="AP245" i="7"/>
  <c r="AO245" i="7"/>
  <c r="AN245" i="7"/>
  <c r="AM245" i="7"/>
  <c r="AL245" i="7"/>
  <c r="AT229" i="7"/>
  <c r="AS229" i="7"/>
  <c r="AR229" i="7"/>
  <c r="AQ229" i="7"/>
  <c r="AP229" i="7"/>
  <c r="AO229" i="7"/>
  <c r="AN229" i="7"/>
  <c r="AM229" i="7"/>
  <c r="AL229" i="7"/>
  <c r="AT232" i="7"/>
  <c r="AS232" i="7"/>
  <c r="AR232" i="7"/>
  <c r="AQ232" i="7"/>
  <c r="AP232" i="7"/>
  <c r="AO232" i="7"/>
  <c r="AN232" i="7"/>
  <c r="AM232" i="7"/>
  <c r="AL232" i="7"/>
  <c r="AF131" i="7"/>
  <c r="K131" i="7"/>
  <c r="AC131" i="7"/>
  <c r="AF286" i="7"/>
  <c r="J286" i="7"/>
  <c r="AC286" i="7"/>
  <c r="AT90" i="7"/>
  <c r="AS90" i="7"/>
  <c r="AR90" i="7"/>
  <c r="AQ90" i="7"/>
  <c r="AP90" i="7"/>
  <c r="AO90" i="7"/>
  <c r="AN90" i="7"/>
  <c r="AM90" i="7"/>
  <c r="AL90" i="7"/>
  <c r="AT99" i="7"/>
  <c r="AS99" i="7"/>
  <c r="AR99" i="7"/>
  <c r="AQ99" i="7"/>
  <c r="AP99" i="7"/>
  <c r="AO99" i="7"/>
  <c r="AN99" i="7"/>
  <c r="AM99" i="7"/>
  <c r="AL99" i="7"/>
  <c r="AT210" i="7"/>
  <c r="AS210" i="7"/>
  <c r="AR210" i="7"/>
  <c r="AQ210" i="7"/>
  <c r="AP210" i="7"/>
  <c r="AO210" i="7"/>
  <c r="AN210" i="7"/>
  <c r="AM210" i="7"/>
  <c r="AL210" i="7"/>
  <c r="AT178" i="7"/>
  <c r="AS178" i="7"/>
  <c r="AR178" i="7"/>
  <c r="AQ178" i="7"/>
  <c r="AP178" i="7"/>
  <c r="AO178" i="7"/>
  <c r="AN178" i="7"/>
  <c r="AM178" i="7"/>
  <c r="AL178" i="7"/>
  <c r="AT146" i="7"/>
  <c r="AS146" i="7"/>
  <c r="AR146" i="7"/>
  <c r="AQ146" i="7"/>
  <c r="AP146" i="7"/>
  <c r="AO146" i="7"/>
  <c r="AN146" i="7"/>
  <c r="AM146" i="7"/>
  <c r="AL146" i="7"/>
  <c r="AT114" i="7"/>
  <c r="AS114" i="7"/>
  <c r="AR114" i="7"/>
  <c r="AQ114" i="7"/>
  <c r="AP114" i="7"/>
  <c r="AO114" i="7"/>
  <c r="AN114" i="7"/>
  <c r="AM114" i="7"/>
  <c r="AL114" i="7"/>
  <c r="AR82" i="7"/>
  <c r="AQ82" i="7"/>
  <c r="AP82" i="7"/>
  <c r="AO82" i="7"/>
  <c r="AN82" i="7"/>
  <c r="AM82" i="7"/>
  <c r="AL82" i="7"/>
  <c r="AT82" i="7"/>
  <c r="AS82" i="7"/>
  <c r="AT216" i="7"/>
  <c r="AS216" i="7"/>
  <c r="AR216" i="7"/>
  <c r="AQ216" i="7"/>
  <c r="AP216" i="7"/>
  <c r="AO216" i="7"/>
  <c r="AN216" i="7"/>
  <c r="AM216" i="7"/>
  <c r="AL216" i="7"/>
  <c r="AT184" i="7"/>
  <c r="AS184" i="7"/>
  <c r="AR184" i="7"/>
  <c r="AQ184" i="7"/>
  <c r="AP184" i="7"/>
  <c r="AO184" i="7"/>
  <c r="AN184" i="7"/>
  <c r="AM184" i="7"/>
  <c r="AL184" i="7"/>
  <c r="AT152" i="7"/>
  <c r="AS152" i="7"/>
  <c r="AR152" i="7"/>
  <c r="AQ152" i="7"/>
  <c r="AP152" i="7"/>
  <c r="AO152" i="7"/>
  <c r="AN152" i="7"/>
  <c r="AM152" i="7"/>
  <c r="AL152" i="7"/>
  <c r="AT120" i="7"/>
  <c r="AS120" i="7"/>
  <c r="AR120" i="7"/>
  <c r="AQ120" i="7"/>
  <c r="AP120" i="7"/>
  <c r="AO120" i="7"/>
  <c r="AN120" i="7"/>
  <c r="AM120" i="7"/>
  <c r="AL120" i="7"/>
  <c r="AT88" i="7"/>
  <c r="AS88" i="7"/>
  <c r="AR88" i="7"/>
  <c r="AQ88" i="7"/>
  <c r="AP88" i="7"/>
  <c r="AO88" i="7"/>
  <c r="AN88" i="7"/>
  <c r="AM88" i="7"/>
  <c r="AL88" i="7"/>
  <c r="AT287" i="7"/>
  <c r="AS287" i="7"/>
  <c r="AR287" i="7"/>
  <c r="AQ287" i="7"/>
  <c r="AP287" i="7"/>
  <c r="AO287" i="7"/>
  <c r="AN287" i="7"/>
  <c r="AM287" i="7"/>
  <c r="AL287" i="7"/>
  <c r="AT289" i="7"/>
  <c r="AS289" i="7"/>
  <c r="AR289" i="7"/>
  <c r="AQ289" i="7"/>
  <c r="AP289" i="7"/>
  <c r="AO289" i="7"/>
  <c r="AN289" i="7"/>
  <c r="AM289" i="7"/>
  <c r="AL289" i="7"/>
  <c r="BK78" i="7"/>
  <c r="BJ78" i="7"/>
  <c r="BI78" i="7"/>
  <c r="BH78" i="7"/>
  <c r="BG78" i="7"/>
  <c r="BF78" i="7"/>
  <c r="BE78" i="7"/>
  <c r="BD78" i="7"/>
  <c r="BC78" i="7"/>
  <c r="AT265" i="7"/>
  <c r="AS265" i="7"/>
  <c r="AR265" i="7"/>
  <c r="AQ265" i="7"/>
  <c r="AP265" i="7"/>
  <c r="AO265" i="7"/>
  <c r="AN265" i="7"/>
  <c r="AM265" i="7"/>
  <c r="AL265" i="7"/>
  <c r="AT234" i="7"/>
  <c r="AS234" i="7"/>
  <c r="AR234" i="7"/>
  <c r="AQ234" i="7"/>
  <c r="AP234" i="7"/>
  <c r="AO234" i="7"/>
  <c r="AN234" i="7"/>
  <c r="AM234" i="7"/>
  <c r="AL234" i="7"/>
  <c r="AT129" i="7"/>
  <c r="AS129" i="7"/>
  <c r="AR129" i="7"/>
  <c r="AQ129" i="7"/>
  <c r="AP129" i="7"/>
  <c r="AO129" i="7"/>
  <c r="AN129" i="7"/>
  <c r="AM129" i="7"/>
  <c r="AL129" i="7"/>
  <c r="BK62" i="7"/>
  <c r="BJ62" i="7"/>
  <c r="BI62" i="7"/>
  <c r="BH62" i="7"/>
  <c r="BG62" i="7"/>
  <c r="BF62" i="7"/>
  <c r="BE62" i="7"/>
  <c r="BD62" i="7"/>
  <c r="BC62" i="7"/>
  <c r="AT203" i="7"/>
  <c r="AS203" i="7"/>
  <c r="AR203" i="7"/>
  <c r="AQ203" i="7"/>
  <c r="AP203" i="7"/>
  <c r="AO203" i="7"/>
  <c r="AN203" i="7"/>
  <c r="AM203" i="7"/>
  <c r="AL203" i="7"/>
  <c r="AT75" i="7"/>
  <c r="AS75" i="7"/>
  <c r="AR75" i="7"/>
  <c r="AQ75" i="7"/>
  <c r="AP75" i="7"/>
  <c r="AO75" i="7"/>
  <c r="AN75" i="7"/>
  <c r="AM75" i="7"/>
  <c r="AL75" i="7"/>
  <c r="BK21" i="7"/>
  <c r="BJ21" i="7"/>
  <c r="BI21" i="7"/>
  <c r="BH21" i="7"/>
  <c r="BG21" i="7"/>
  <c r="BF21" i="7"/>
  <c r="BE21" i="7"/>
  <c r="BD21" i="7"/>
  <c r="BC21" i="7"/>
  <c r="AT248" i="7"/>
  <c r="AS248" i="7"/>
  <c r="AR248" i="7"/>
  <c r="AQ248" i="7"/>
  <c r="AP248" i="7"/>
  <c r="AO248" i="7"/>
  <c r="AN248" i="7"/>
  <c r="AM248" i="7"/>
  <c r="AL248" i="7"/>
  <c r="AT181" i="7"/>
  <c r="AS181" i="7"/>
  <c r="AR181" i="7"/>
  <c r="AQ181" i="7"/>
  <c r="AP181" i="7"/>
  <c r="AO181" i="7"/>
  <c r="AN181" i="7"/>
  <c r="AM181" i="7"/>
  <c r="AL181" i="7"/>
  <c r="BK58" i="7"/>
  <c r="BJ58" i="7"/>
  <c r="BI58" i="7"/>
  <c r="BH58" i="7"/>
  <c r="BG58" i="7"/>
  <c r="BF58" i="7"/>
  <c r="BE58" i="7"/>
  <c r="BD58" i="7"/>
  <c r="BC58" i="7"/>
  <c r="AT207" i="7"/>
  <c r="AS207" i="7"/>
  <c r="AR207" i="7"/>
  <c r="AQ207" i="7"/>
  <c r="AP207" i="7"/>
  <c r="AO207" i="7"/>
  <c r="AN207" i="7"/>
  <c r="AM207" i="7"/>
  <c r="AL207" i="7"/>
  <c r="AT79" i="7"/>
  <c r="AS79" i="7"/>
  <c r="AR79" i="7"/>
  <c r="AQ79" i="7"/>
  <c r="AP79" i="7"/>
  <c r="AO79" i="7"/>
  <c r="AN79" i="7"/>
  <c r="AM79" i="7"/>
  <c r="AL79" i="7"/>
  <c r="BK47" i="7"/>
  <c r="BJ47" i="7"/>
  <c r="BI47" i="7"/>
  <c r="BH47" i="7"/>
  <c r="BG47" i="7"/>
  <c r="BF47" i="7"/>
  <c r="BE47" i="7"/>
  <c r="BD47" i="7"/>
  <c r="BC47" i="7"/>
  <c r="AQ251" i="7"/>
  <c r="AT251" i="7"/>
  <c r="AS251" i="7"/>
  <c r="AR251" i="7"/>
  <c r="AP251" i="7"/>
  <c r="AO251" i="7"/>
  <c r="AN251" i="7"/>
  <c r="AM251" i="7"/>
  <c r="AL251" i="7"/>
  <c r="AT185" i="7"/>
  <c r="AS185" i="7"/>
  <c r="AR185" i="7"/>
  <c r="AQ185" i="7"/>
  <c r="AP185" i="7"/>
  <c r="AO185" i="7"/>
  <c r="AN185" i="7"/>
  <c r="AM185" i="7"/>
  <c r="AL185" i="7"/>
  <c r="BK76" i="7"/>
  <c r="BJ76" i="7"/>
  <c r="BI76" i="7"/>
  <c r="BH76" i="7"/>
  <c r="BG76" i="7"/>
  <c r="BF76" i="7"/>
  <c r="BE76" i="7"/>
  <c r="BD76" i="7"/>
  <c r="BC76" i="7"/>
  <c r="AS227" i="7"/>
  <c r="AR227" i="7"/>
  <c r="AQ227" i="7"/>
  <c r="AP227" i="7"/>
  <c r="AO227" i="7"/>
  <c r="AN227" i="7"/>
  <c r="AM227" i="7"/>
  <c r="AL227" i="7"/>
  <c r="AT227" i="7"/>
  <c r="BK53" i="7"/>
  <c r="BJ53" i="7"/>
  <c r="BI53" i="7"/>
  <c r="BH53" i="7"/>
  <c r="BG53" i="7"/>
  <c r="BF53" i="7"/>
  <c r="BE53" i="7"/>
  <c r="BD53" i="7"/>
  <c r="BC53" i="7"/>
  <c r="AT258" i="7"/>
  <c r="AS258" i="7"/>
  <c r="AR258" i="7"/>
  <c r="AQ258" i="7"/>
  <c r="AP258" i="7"/>
  <c r="AO258" i="7"/>
  <c r="AN258" i="7"/>
  <c r="AM258" i="7"/>
  <c r="AL258" i="7"/>
  <c r="AT205" i="7"/>
  <c r="AS205" i="7"/>
  <c r="AR205" i="7"/>
  <c r="AQ205" i="7"/>
  <c r="AP205" i="7"/>
  <c r="AO205" i="7"/>
  <c r="AN205" i="7"/>
  <c r="AM205" i="7"/>
  <c r="AL205" i="7"/>
  <c r="AT77" i="7"/>
  <c r="AS77" i="7"/>
  <c r="AR77" i="7"/>
  <c r="AQ77" i="7"/>
  <c r="AP77" i="7"/>
  <c r="AO77" i="7"/>
  <c r="AN77" i="7"/>
  <c r="AM77" i="7"/>
  <c r="AL77" i="7"/>
  <c r="AC231" i="7"/>
  <c r="AF231" i="7"/>
  <c r="K231" i="7"/>
  <c r="K75" i="6"/>
  <c r="AC75" i="6"/>
  <c r="AF75" i="6"/>
  <c r="AF91" i="6"/>
  <c r="K91" i="6"/>
  <c r="AC91" i="6"/>
  <c r="AC107" i="6"/>
  <c r="AF107" i="6"/>
  <c r="K107" i="6"/>
  <c r="K130" i="6"/>
  <c r="AC130" i="6"/>
  <c r="AF130" i="6"/>
  <c r="AT151" i="6"/>
  <c r="AS151" i="6"/>
  <c r="AR151" i="6"/>
  <c r="AQ151" i="6"/>
  <c r="AP151" i="6"/>
  <c r="AO151" i="6"/>
  <c r="AN151" i="6"/>
  <c r="AM151" i="6"/>
  <c r="AL151" i="6"/>
  <c r="AC93" i="6"/>
  <c r="AF93" i="6"/>
  <c r="K93" i="6"/>
  <c r="AT103" i="6"/>
  <c r="AS103" i="6"/>
  <c r="AR103" i="6"/>
  <c r="AQ103" i="6"/>
  <c r="AP103" i="6"/>
  <c r="AO103" i="6"/>
  <c r="AN103" i="6"/>
  <c r="AM103" i="6"/>
  <c r="AL103" i="6"/>
  <c r="K48" i="6"/>
  <c r="AC48" i="6"/>
  <c r="AF48" i="6"/>
  <c r="AK366" i="6"/>
  <c r="AI366" i="6"/>
  <c r="AJ366" i="6"/>
  <c r="AJ932" i="6"/>
  <c r="AK932" i="6"/>
  <c r="AI932" i="6"/>
  <c r="AI519" i="6"/>
  <c r="AK519" i="6"/>
  <c r="AJ519" i="6"/>
  <c r="AJ975" i="6"/>
  <c r="AI975" i="6"/>
  <c r="AK975" i="6"/>
  <c r="AK1017" i="6"/>
  <c r="AJ1017" i="6"/>
  <c r="AI1017" i="6"/>
  <c r="AI755" i="6"/>
  <c r="AJ755" i="6"/>
  <c r="AK755" i="6"/>
  <c r="AJ914" i="6"/>
  <c r="AI914" i="6"/>
  <c r="AK914" i="6"/>
  <c r="AI934" i="6"/>
  <c r="AK934" i="6"/>
  <c r="AJ934" i="6"/>
  <c r="AK769" i="6"/>
  <c r="AI769" i="6"/>
  <c r="AJ769" i="6"/>
  <c r="AK974" i="6"/>
  <c r="AJ974" i="6"/>
  <c r="AI974" i="6"/>
  <c r="AI779" i="6"/>
  <c r="AJ779" i="6"/>
  <c r="AK779" i="6"/>
  <c r="AJ880" i="6"/>
  <c r="AI880" i="6"/>
  <c r="AK880" i="6"/>
  <c r="AT134" i="7"/>
  <c r="AS134" i="7"/>
  <c r="AR134" i="7"/>
  <c r="AQ134" i="7"/>
  <c r="AP134" i="7"/>
  <c r="AO134" i="7"/>
  <c r="AN134" i="7"/>
  <c r="AM134" i="7"/>
  <c r="AL134" i="7"/>
  <c r="AT76" i="7"/>
  <c r="AS76" i="7"/>
  <c r="AR76" i="7"/>
  <c r="AQ76" i="7"/>
  <c r="AP76" i="7"/>
  <c r="AO76" i="7"/>
  <c r="AN76" i="7"/>
  <c r="AM76" i="7"/>
  <c r="AL76" i="7"/>
  <c r="BK45" i="7"/>
  <c r="BJ45" i="7"/>
  <c r="BI45" i="7"/>
  <c r="BH45" i="7"/>
  <c r="BG45" i="7"/>
  <c r="BF45" i="7"/>
  <c r="BE45" i="7"/>
  <c r="BD45" i="7"/>
  <c r="BC45" i="7"/>
  <c r="BK70" i="7"/>
  <c r="BJ70" i="7"/>
  <c r="BI70" i="7"/>
  <c r="BH70" i="7"/>
  <c r="BG70" i="7"/>
  <c r="BF70" i="7"/>
  <c r="BE70" i="7"/>
  <c r="BD70" i="7"/>
  <c r="BC70" i="7"/>
  <c r="AT190" i="7"/>
  <c r="AS190" i="7"/>
  <c r="AR190" i="7"/>
  <c r="AQ190" i="7"/>
  <c r="AP190" i="7"/>
  <c r="AO190" i="7"/>
  <c r="AN190" i="7"/>
  <c r="AM190" i="7"/>
  <c r="AL190" i="7"/>
  <c r="AT196" i="7"/>
  <c r="AS196" i="7"/>
  <c r="AR196" i="7"/>
  <c r="AQ196" i="7"/>
  <c r="AP196" i="7"/>
  <c r="AO196" i="7"/>
  <c r="AN196" i="7"/>
  <c r="AM196" i="7"/>
  <c r="AL196" i="7"/>
  <c r="BK32" i="7"/>
  <c r="BJ32" i="7"/>
  <c r="BI32" i="7"/>
  <c r="BH32" i="7"/>
  <c r="BG32" i="7"/>
  <c r="BF32" i="7"/>
  <c r="BE32" i="7"/>
  <c r="BD32" i="7"/>
  <c r="BC32" i="7"/>
  <c r="BK51" i="7"/>
  <c r="BJ51" i="7"/>
  <c r="BI51" i="7"/>
  <c r="BH51" i="7"/>
  <c r="BG51" i="7"/>
  <c r="BF51" i="7"/>
  <c r="BE51" i="7"/>
  <c r="BD51" i="7"/>
  <c r="BC51" i="7"/>
  <c r="AT127" i="7"/>
  <c r="AS127" i="7"/>
  <c r="AR127" i="7"/>
  <c r="AQ127" i="7"/>
  <c r="AP127" i="7"/>
  <c r="AO127" i="7"/>
  <c r="AN127" i="7"/>
  <c r="AM127" i="7"/>
  <c r="AL127" i="7"/>
  <c r="BK12" i="7"/>
  <c r="BJ12" i="7"/>
  <c r="BI12" i="7"/>
  <c r="BH12" i="7"/>
  <c r="BG12" i="7"/>
  <c r="BF12" i="7"/>
  <c r="BE12" i="7"/>
  <c r="BD12" i="7"/>
  <c r="BC12" i="7"/>
  <c r="AT128" i="7"/>
  <c r="AS128" i="7"/>
  <c r="AR128" i="7"/>
  <c r="AQ128" i="7"/>
  <c r="AP128" i="7"/>
  <c r="AO128" i="7"/>
  <c r="AN128" i="7"/>
  <c r="AM128" i="7"/>
  <c r="AL128" i="7"/>
  <c r="AT206" i="7"/>
  <c r="AS206" i="7"/>
  <c r="AR206" i="7"/>
  <c r="AQ206" i="7"/>
  <c r="AP206" i="7"/>
  <c r="AO206" i="7"/>
  <c r="AN206" i="7"/>
  <c r="AM206" i="7"/>
  <c r="AL206" i="7"/>
  <c r="AT142" i="7"/>
  <c r="AS142" i="7"/>
  <c r="AR142" i="7"/>
  <c r="AQ142" i="7"/>
  <c r="AP142" i="7"/>
  <c r="AO142" i="7"/>
  <c r="AN142" i="7"/>
  <c r="AM142" i="7"/>
  <c r="AL142" i="7"/>
  <c r="AT78" i="7"/>
  <c r="AS78" i="7"/>
  <c r="AR78" i="7"/>
  <c r="AQ78" i="7"/>
  <c r="AP78" i="7"/>
  <c r="AO78" i="7"/>
  <c r="AN78" i="7"/>
  <c r="AM78" i="7"/>
  <c r="AL78" i="7"/>
  <c r="AT148" i="7"/>
  <c r="AS148" i="7"/>
  <c r="AR148" i="7"/>
  <c r="AQ148" i="7"/>
  <c r="AP148" i="7"/>
  <c r="AO148" i="7"/>
  <c r="AN148" i="7"/>
  <c r="AM148" i="7"/>
  <c r="AL148" i="7"/>
  <c r="AT84" i="7"/>
  <c r="AS84" i="7"/>
  <c r="AR84" i="7"/>
  <c r="AQ84" i="7"/>
  <c r="AP84" i="7"/>
  <c r="AO84" i="7"/>
  <c r="AN84" i="7"/>
  <c r="AM84" i="7"/>
  <c r="AL84" i="7"/>
  <c r="AT261" i="7"/>
  <c r="AS261" i="7"/>
  <c r="AR261" i="7"/>
  <c r="AQ261" i="7"/>
  <c r="AP261" i="7"/>
  <c r="AO261" i="7"/>
  <c r="AN261" i="7"/>
  <c r="AM261" i="7"/>
  <c r="AL261" i="7"/>
  <c r="AT113" i="7"/>
  <c r="AS113" i="7"/>
  <c r="AR113" i="7"/>
  <c r="AQ113" i="7"/>
  <c r="AP113" i="7"/>
  <c r="AO113" i="7"/>
  <c r="AN113" i="7"/>
  <c r="AM113" i="7"/>
  <c r="AL113" i="7"/>
  <c r="AT187" i="7"/>
  <c r="AS187" i="7"/>
  <c r="AR187" i="7"/>
  <c r="AQ187" i="7"/>
  <c r="AP187" i="7"/>
  <c r="AO187" i="7"/>
  <c r="AN187" i="7"/>
  <c r="AM187" i="7"/>
  <c r="AL187" i="7"/>
  <c r="AT244" i="7"/>
  <c r="AS244" i="7"/>
  <c r="AR244" i="7"/>
  <c r="AQ244" i="7"/>
  <c r="AP244" i="7"/>
  <c r="AO244" i="7"/>
  <c r="AN244" i="7"/>
  <c r="AM244" i="7"/>
  <c r="AL244" i="7"/>
  <c r="BK57" i="7"/>
  <c r="BJ57" i="7"/>
  <c r="BI57" i="7"/>
  <c r="BH57" i="7"/>
  <c r="BG57" i="7"/>
  <c r="BF57" i="7"/>
  <c r="BE57" i="7"/>
  <c r="BD57" i="7"/>
  <c r="BC57" i="7"/>
  <c r="BK35" i="7"/>
  <c r="BJ35" i="7"/>
  <c r="BI35" i="7"/>
  <c r="BH35" i="7"/>
  <c r="BG35" i="7"/>
  <c r="BF35" i="7"/>
  <c r="BE35" i="7"/>
  <c r="BD35" i="7"/>
  <c r="BC35" i="7"/>
  <c r="AT169" i="7"/>
  <c r="AS169" i="7"/>
  <c r="AR169" i="7"/>
  <c r="AQ169" i="7"/>
  <c r="AP169" i="7"/>
  <c r="AO169" i="7"/>
  <c r="AN169" i="7"/>
  <c r="AM169" i="7"/>
  <c r="AL169" i="7"/>
  <c r="AT211" i="7"/>
  <c r="AS211" i="7"/>
  <c r="AR211" i="7"/>
  <c r="AQ211" i="7"/>
  <c r="AP211" i="7"/>
  <c r="AO211" i="7"/>
  <c r="AN211" i="7"/>
  <c r="AM211" i="7"/>
  <c r="AL211" i="7"/>
  <c r="AT189" i="7"/>
  <c r="AS189" i="7"/>
  <c r="AR189" i="7"/>
  <c r="AQ189" i="7"/>
  <c r="AP189" i="7"/>
  <c r="AO189" i="7"/>
  <c r="AN189" i="7"/>
  <c r="AM189" i="7"/>
  <c r="AL189" i="7"/>
  <c r="AF147" i="7"/>
  <c r="K147" i="7"/>
  <c r="AC147" i="7"/>
  <c r="AT88" i="6"/>
  <c r="AS88" i="6"/>
  <c r="AR88" i="6"/>
  <c r="AQ88" i="6"/>
  <c r="AP88" i="6"/>
  <c r="AO88" i="6"/>
  <c r="AN88" i="6"/>
  <c r="AM88" i="6"/>
  <c r="AL88" i="6"/>
  <c r="K151" i="6"/>
  <c r="AC151" i="6"/>
  <c r="AF151" i="6"/>
  <c r="AT106" i="6"/>
  <c r="AS106" i="6"/>
  <c r="AR106" i="6"/>
  <c r="AQ106" i="6"/>
  <c r="AP106" i="6"/>
  <c r="AO106" i="6"/>
  <c r="AN106" i="6"/>
  <c r="AM106" i="6"/>
  <c r="AL106" i="6"/>
  <c r="K135" i="6"/>
  <c r="AC135" i="6"/>
  <c r="AF135" i="6"/>
  <c r="AT168" i="6"/>
  <c r="AS168" i="6"/>
  <c r="AR168" i="6"/>
  <c r="AQ168" i="6"/>
  <c r="AP168" i="6"/>
  <c r="AO168" i="6"/>
  <c r="AN168" i="6"/>
  <c r="AM168" i="6"/>
  <c r="AL168" i="6"/>
  <c r="AI227" i="6"/>
  <c r="AJ227" i="6"/>
  <c r="AK227" i="6"/>
  <c r="AK369" i="6"/>
  <c r="AJ369" i="6"/>
  <c r="AI369" i="6"/>
  <c r="AK410" i="6"/>
  <c r="AI410" i="6"/>
  <c r="AJ410" i="6"/>
  <c r="AK436" i="6"/>
  <c r="AJ436" i="6"/>
  <c r="AI436" i="6"/>
  <c r="AK455" i="6"/>
  <c r="AJ455" i="6"/>
  <c r="AI455" i="6"/>
  <c r="AJ948" i="6"/>
  <c r="AI948" i="6"/>
  <c r="AK948" i="6"/>
  <c r="AJ757" i="6"/>
  <c r="AI757" i="6"/>
  <c r="AK757" i="6"/>
  <c r="AJ947" i="6"/>
  <c r="AI947" i="6"/>
  <c r="AK947" i="6"/>
  <c r="AJ965" i="6"/>
  <c r="AI965" i="6"/>
  <c r="AK965" i="6"/>
  <c r="AI719" i="6"/>
  <c r="AJ719" i="6"/>
  <c r="AK719" i="6"/>
  <c r="AI783" i="6"/>
  <c r="AJ783" i="6"/>
  <c r="AK783" i="6"/>
  <c r="AJ910" i="6"/>
  <c r="AI910" i="6"/>
  <c r="AK910" i="6"/>
  <c r="AJ793" i="6"/>
  <c r="AI793" i="6"/>
  <c r="AK793" i="6"/>
  <c r="AJ717" i="6"/>
  <c r="AK717" i="6"/>
  <c r="AI717" i="6"/>
  <c r="AI781" i="6"/>
  <c r="AJ781" i="6"/>
  <c r="AK781" i="6"/>
  <c r="AK924" i="6"/>
  <c r="AJ924" i="6"/>
  <c r="AI924" i="6"/>
  <c r="AJ998" i="6"/>
  <c r="AK998" i="6"/>
  <c r="AI998" i="6"/>
  <c r="BA66" i="6"/>
  <c r="BB66" i="6"/>
  <c r="AJ807" i="6"/>
  <c r="AK807" i="6"/>
  <c r="AI807" i="6"/>
  <c r="AK462" i="6"/>
  <c r="AI462" i="6"/>
  <c r="AJ462" i="6"/>
  <c r="AK997" i="6"/>
  <c r="AI997" i="6"/>
  <c r="AJ997" i="6"/>
  <c r="AJ1013" i="6"/>
  <c r="AK1013" i="6"/>
  <c r="AI1013" i="6"/>
  <c r="AJ1019" i="6"/>
  <c r="AI1019" i="6"/>
  <c r="AK1019" i="6"/>
  <c r="AJ922" i="6"/>
  <c r="AI922" i="6"/>
  <c r="AK922" i="6"/>
  <c r="J229" i="6"/>
  <c r="AC229" i="6"/>
  <c r="AF229" i="6"/>
  <c r="AR204" i="7"/>
  <c r="AQ204" i="7"/>
  <c r="AP204" i="7"/>
  <c r="AO204" i="7"/>
  <c r="AN204" i="7"/>
  <c r="AM204" i="7"/>
  <c r="AL204" i="7"/>
  <c r="AT204" i="7"/>
  <c r="AS204" i="7"/>
  <c r="AT253" i="7"/>
  <c r="AS253" i="7"/>
  <c r="AR253" i="7"/>
  <c r="AQ253" i="7"/>
  <c r="AP253" i="7"/>
  <c r="AO253" i="7"/>
  <c r="AN253" i="7"/>
  <c r="AM253" i="7"/>
  <c r="AL253" i="7"/>
  <c r="BK40" i="7"/>
  <c r="BJ40" i="7"/>
  <c r="BI40" i="7"/>
  <c r="BH40" i="7"/>
  <c r="BG40" i="7"/>
  <c r="BF40" i="7"/>
  <c r="BE40" i="7"/>
  <c r="BD40" i="7"/>
  <c r="BC40" i="7"/>
  <c r="AT246" i="7"/>
  <c r="AS246" i="7"/>
  <c r="AR246" i="7"/>
  <c r="AQ246" i="7"/>
  <c r="AP246" i="7"/>
  <c r="AO246" i="7"/>
  <c r="AN246" i="7"/>
  <c r="AM246" i="7"/>
  <c r="AL246" i="7"/>
  <c r="AT228" i="7"/>
  <c r="AS228" i="7"/>
  <c r="AR228" i="7"/>
  <c r="AQ228" i="7"/>
  <c r="AP228" i="7"/>
  <c r="AO228" i="7"/>
  <c r="AN228" i="7"/>
  <c r="AM228" i="7"/>
  <c r="AL228" i="7"/>
  <c r="AS68" i="7"/>
  <c r="AR68" i="7"/>
  <c r="AQ68" i="7"/>
  <c r="AP68" i="7"/>
  <c r="AO68" i="7"/>
  <c r="AN68" i="7"/>
  <c r="AM68" i="7"/>
  <c r="AL68" i="7"/>
  <c r="AT68" i="7"/>
  <c r="AT177" i="7"/>
  <c r="AS177" i="7"/>
  <c r="AR177" i="7"/>
  <c r="AQ177" i="7"/>
  <c r="AP177" i="7"/>
  <c r="AO177" i="7"/>
  <c r="AN177" i="7"/>
  <c r="AM177" i="7"/>
  <c r="AL177" i="7"/>
  <c r="AT260" i="7"/>
  <c r="AR260" i="7"/>
  <c r="AQ260" i="7"/>
  <c r="AP260" i="7"/>
  <c r="AO260" i="7"/>
  <c r="AN260" i="7"/>
  <c r="AM260" i="7"/>
  <c r="AL260" i="7"/>
  <c r="AS260" i="7"/>
  <c r="BK64" i="7"/>
  <c r="BJ64" i="7"/>
  <c r="BI64" i="7"/>
  <c r="BH64" i="7"/>
  <c r="BG64" i="7"/>
  <c r="BF64" i="7"/>
  <c r="BE64" i="7"/>
  <c r="BD64" i="7"/>
  <c r="BC64" i="7"/>
  <c r="BK77" i="7"/>
  <c r="BJ77" i="7"/>
  <c r="BI77" i="7"/>
  <c r="BH77" i="7"/>
  <c r="BG77" i="7"/>
  <c r="BF77" i="7"/>
  <c r="BE77" i="7"/>
  <c r="BD77" i="7"/>
  <c r="BC77" i="7"/>
  <c r="AT125" i="7"/>
  <c r="AS125" i="7"/>
  <c r="AR125" i="7"/>
  <c r="AQ125" i="7"/>
  <c r="AP125" i="7"/>
  <c r="AO125" i="7"/>
  <c r="AN125" i="7"/>
  <c r="AM125" i="7"/>
  <c r="AL125" i="7"/>
  <c r="AT67" i="7"/>
  <c r="AS67" i="7"/>
  <c r="AR67" i="7"/>
  <c r="AQ67" i="7"/>
  <c r="AP67" i="7"/>
  <c r="AO67" i="7"/>
  <c r="AN67" i="7"/>
  <c r="AM67" i="7"/>
  <c r="AL67" i="7"/>
  <c r="AT186" i="7"/>
  <c r="AS186" i="7"/>
  <c r="AR186" i="7"/>
  <c r="AQ186" i="7"/>
  <c r="AP186" i="7"/>
  <c r="AO186" i="7"/>
  <c r="AN186" i="7"/>
  <c r="AM186" i="7"/>
  <c r="AL186" i="7"/>
  <c r="AT160" i="7"/>
  <c r="AS160" i="7"/>
  <c r="AR160" i="7"/>
  <c r="AQ160" i="7"/>
  <c r="AP160" i="7"/>
  <c r="AO160" i="7"/>
  <c r="AN160" i="7"/>
  <c r="AM160" i="7"/>
  <c r="AL160" i="7"/>
  <c r="AT115" i="7"/>
  <c r="AS115" i="7"/>
  <c r="AR115" i="7"/>
  <c r="AQ115" i="7"/>
  <c r="AP115" i="7"/>
  <c r="AO115" i="7"/>
  <c r="AN115" i="7"/>
  <c r="AM115" i="7"/>
  <c r="AL115" i="7"/>
  <c r="AQ174" i="7"/>
  <c r="AT174" i="7"/>
  <c r="AS174" i="7"/>
  <c r="AR174" i="7"/>
  <c r="AP174" i="7"/>
  <c r="AO174" i="7"/>
  <c r="AN174" i="7"/>
  <c r="AM174" i="7"/>
  <c r="AL174" i="7"/>
  <c r="AT110" i="7"/>
  <c r="AS110" i="7"/>
  <c r="AR110" i="7"/>
  <c r="AQ110" i="7"/>
  <c r="AP110" i="7"/>
  <c r="AO110" i="7"/>
  <c r="AN110" i="7"/>
  <c r="AM110" i="7"/>
  <c r="AL110" i="7"/>
  <c r="AT212" i="7"/>
  <c r="AS212" i="7"/>
  <c r="AR212" i="7"/>
  <c r="AQ212" i="7"/>
  <c r="AP212" i="7"/>
  <c r="AO212" i="7"/>
  <c r="AN212" i="7"/>
  <c r="AM212" i="7"/>
  <c r="AL212" i="7"/>
  <c r="AT180" i="7"/>
  <c r="AS180" i="7"/>
  <c r="AR180" i="7"/>
  <c r="AQ180" i="7"/>
  <c r="AP180" i="7"/>
  <c r="AO180" i="7"/>
  <c r="AN180" i="7"/>
  <c r="AM180" i="7"/>
  <c r="AL180" i="7"/>
  <c r="AS116" i="7"/>
  <c r="AR116" i="7"/>
  <c r="AQ116" i="7"/>
  <c r="AP116" i="7"/>
  <c r="AO116" i="7"/>
  <c r="AN116" i="7"/>
  <c r="AM116" i="7"/>
  <c r="AL116" i="7"/>
  <c r="AT116" i="7"/>
  <c r="AT286" i="7"/>
  <c r="AS286" i="7"/>
  <c r="AR286" i="7"/>
  <c r="AQ286" i="7"/>
  <c r="AP286" i="7"/>
  <c r="AO286" i="7"/>
  <c r="AN286" i="7"/>
  <c r="AM286" i="7"/>
  <c r="AL286" i="7"/>
  <c r="BK67" i="7"/>
  <c r="BJ67" i="7"/>
  <c r="BI67" i="7"/>
  <c r="BH67" i="7"/>
  <c r="BG67" i="7"/>
  <c r="BF67" i="7"/>
  <c r="BE67" i="7"/>
  <c r="BD67" i="7"/>
  <c r="BC67" i="7"/>
  <c r="AT230" i="7"/>
  <c r="AS230" i="7"/>
  <c r="AR230" i="7"/>
  <c r="AQ230" i="7"/>
  <c r="AP230" i="7"/>
  <c r="AO230" i="7"/>
  <c r="AN230" i="7"/>
  <c r="AM230" i="7"/>
  <c r="AL230" i="7"/>
  <c r="BK56" i="7"/>
  <c r="BJ56" i="7"/>
  <c r="BI56" i="7"/>
  <c r="BH56" i="7"/>
  <c r="BG56" i="7"/>
  <c r="BF56" i="7"/>
  <c r="BE56" i="7"/>
  <c r="BD56" i="7"/>
  <c r="BC56" i="7"/>
  <c r="BK81" i="7"/>
  <c r="BJ81" i="7"/>
  <c r="BI81" i="7"/>
  <c r="BH81" i="7"/>
  <c r="BG81" i="7"/>
  <c r="BF81" i="7"/>
  <c r="BE81" i="7"/>
  <c r="BD81" i="7"/>
  <c r="BC81" i="7"/>
  <c r="BK17" i="7"/>
  <c r="BJ17" i="7"/>
  <c r="BI17" i="7"/>
  <c r="BH17" i="7"/>
  <c r="BG17" i="7"/>
  <c r="BF17" i="7"/>
  <c r="BE17" i="7"/>
  <c r="BD17" i="7"/>
  <c r="BC17" i="7"/>
  <c r="AR165" i="7"/>
  <c r="AQ165" i="7"/>
  <c r="AP165" i="7"/>
  <c r="AO165" i="7"/>
  <c r="AN165" i="7"/>
  <c r="AM165" i="7"/>
  <c r="AL165" i="7"/>
  <c r="AT165" i="7"/>
  <c r="AS165" i="7"/>
  <c r="AT191" i="7"/>
  <c r="AS191" i="7"/>
  <c r="AR191" i="7"/>
  <c r="AQ191" i="7"/>
  <c r="AP191" i="7"/>
  <c r="AO191" i="7"/>
  <c r="AN191" i="7"/>
  <c r="AM191" i="7"/>
  <c r="AL191" i="7"/>
  <c r="BK82" i="7"/>
  <c r="BJ82" i="7"/>
  <c r="BG82" i="7"/>
  <c r="BF82" i="7"/>
  <c r="BE82" i="7"/>
  <c r="BD82" i="7"/>
  <c r="BC82" i="7"/>
  <c r="BI82" i="7"/>
  <c r="BH82" i="7"/>
  <c r="AT247" i="7"/>
  <c r="AS247" i="7"/>
  <c r="AR247" i="7"/>
  <c r="AQ247" i="7"/>
  <c r="AP247" i="7"/>
  <c r="AO247" i="7"/>
  <c r="AN247" i="7"/>
  <c r="AM247" i="7"/>
  <c r="AL247" i="7"/>
  <c r="BK75" i="7"/>
  <c r="BJ75" i="7"/>
  <c r="BI75" i="7"/>
  <c r="BH75" i="7"/>
  <c r="BG75" i="7"/>
  <c r="BF75" i="7"/>
  <c r="BE75" i="7"/>
  <c r="BD75" i="7"/>
  <c r="BC75" i="7"/>
  <c r="BK48" i="7"/>
  <c r="BJ48" i="7"/>
  <c r="BI48" i="7"/>
  <c r="BH48" i="7"/>
  <c r="BG48" i="7"/>
  <c r="BF48" i="7"/>
  <c r="BE48" i="7"/>
  <c r="BD48" i="7"/>
  <c r="BC48" i="7"/>
  <c r="AT254" i="7"/>
  <c r="AS254" i="7"/>
  <c r="AR254" i="7"/>
  <c r="AQ254" i="7"/>
  <c r="AP254" i="7"/>
  <c r="AO254" i="7"/>
  <c r="AN254" i="7"/>
  <c r="AM254" i="7"/>
  <c r="AL254" i="7"/>
  <c r="AT115" i="6"/>
  <c r="AS115" i="6"/>
  <c r="AR115" i="6"/>
  <c r="AQ115" i="6"/>
  <c r="AP115" i="6"/>
  <c r="AO115" i="6"/>
  <c r="AN115" i="6"/>
  <c r="AM115" i="6"/>
  <c r="AL115" i="6"/>
  <c r="AF115" i="7"/>
  <c r="K115" i="7"/>
  <c r="AC115" i="7"/>
  <c r="AT91" i="6"/>
  <c r="AS91" i="6"/>
  <c r="AR91" i="6"/>
  <c r="AQ91" i="6"/>
  <c r="AP91" i="6"/>
  <c r="AO91" i="6"/>
  <c r="AN91" i="6"/>
  <c r="AM91" i="6"/>
  <c r="AL91" i="6"/>
  <c r="K32" i="6"/>
  <c r="AC32" i="6"/>
  <c r="AF32" i="6"/>
  <c r="K83" i="6"/>
  <c r="AC83" i="6"/>
  <c r="AF83" i="6"/>
  <c r="AT131" i="7"/>
  <c r="AS131" i="7"/>
  <c r="AR131" i="7"/>
  <c r="AQ131" i="7"/>
  <c r="AP131" i="7"/>
  <c r="AO131" i="7"/>
  <c r="AN131" i="7"/>
  <c r="AM131" i="7"/>
  <c r="AL131" i="7"/>
  <c r="AT202" i="7"/>
  <c r="AS202" i="7"/>
  <c r="AR202" i="7"/>
  <c r="AQ202" i="7"/>
  <c r="AP202" i="7"/>
  <c r="AO202" i="7"/>
  <c r="AN202" i="7"/>
  <c r="AM202" i="7"/>
  <c r="AL202" i="7"/>
  <c r="AT170" i="7"/>
  <c r="AS170" i="7"/>
  <c r="AR170" i="7"/>
  <c r="AQ170" i="7"/>
  <c r="AP170" i="7"/>
  <c r="AO170" i="7"/>
  <c r="AN170" i="7"/>
  <c r="AM170" i="7"/>
  <c r="AL170" i="7"/>
  <c r="AT138" i="7"/>
  <c r="AS138" i="7"/>
  <c r="AR138" i="7"/>
  <c r="AQ138" i="7"/>
  <c r="AP138" i="7"/>
  <c r="AO138" i="7"/>
  <c r="AN138" i="7"/>
  <c r="AM138" i="7"/>
  <c r="AL138" i="7"/>
  <c r="AT106" i="7"/>
  <c r="AS106" i="7"/>
  <c r="AR106" i="7"/>
  <c r="AQ106" i="7"/>
  <c r="AP106" i="7"/>
  <c r="AO106" i="7"/>
  <c r="AN106" i="7"/>
  <c r="AM106" i="7"/>
  <c r="AL106" i="7"/>
  <c r="AT74" i="7"/>
  <c r="AS74" i="7"/>
  <c r="AR74" i="7"/>
  <c r="AQ74" i="7"/>
  <c r="AP74" i="7"/>
  <c r="AO74" i="7"/>
  <c r="AN74" i="7"/>
  <c r="AM74" i="7"/>
  <c r="AL74" i="7"/>
  <c r="AT208" i="7"/>
  <c r="AS208" i="7"/>
  <c r="AR208" i="7"/>
  <c r="AQ208" i="7"/>
  <c r="AP208" i="7"/>
  <c r="AO208" i="7"/>
  <c r="AN208" i="7"/>
  <c r="AM208" i="7"/>
  <c r="AL208" i="7"/>
  <c r="AT176" i="7"/>
  <c r="AS176" i="7"/>
  <c r="AR176" i="7"/>
  <c r="AQ176" i="7"/>
  <c r="AP176" i="7"/>
  <c r="AO176" i="7"/>
  <c r="AN176" i="7"/>
  <c r="AM176" i="7"/>
  <c r="AL176" i="7"/>
  <c r="AT144" i="7"/>
  <c r="AS144" i="7"/>
  <c r="AR144" i="7"/>
  <c r="AQ144" i="7"/>
  <c r="AP144" i="7"/>
  <c r="AO144" i="7"/>
  <c r="AN144" i="7"/>
  <c r="AM144" i="7"/>
  <c r="AL144" i="7"/>
  <c r="AT112" i="7"/>
  <c r="AS112" i="7"/>
  <c r="AR112" i="7"/>
  <c r="AQ112" i="7"/>
  <c r="AP112" i="7"/>
  <c r="AO112" i="7"/>
  <c r="AN112" i="7"/>
  <c r="AM112" i="7"/>
  <c r="AL112" i="7"/>
  <c r="AT80" i="7"/>
  <c r="AS80" i="7"/>
  <c r="AR80" i="7"/>
  <c r="AQ80" i="7"/>
  <c r="AP80" i="7"/>
  <c r="AO80" i="7"/>
  <c r="AN80" i="7"/>
  <c r="AM80" i="7"/>
  <c r="AL80" i="7"/>
  <c r="AT285" i="7"/>
  <c r="AS285" i="7"/>
  <c r="AR285" i="7"/>
  <c r="AQ285" i="7"/>
  <c r="AP285" i="7"/>
  <c r="AO285" i="7"/>
  <c r="AN285" i="7"/>
  <c r="AM285" i="7"/>
  <c r="AL285" i="7"/>
  <c r="BK44" i="7"/>
  <c r="BJ44" i="7"/>
  <c r="BI44" i="7"/>
  <c r="BH44" i="7"/>
  <c r="BG44" i="7"/>
  <c r="BF44" i="7"/>
  <c r="BE44" i="7"/>
  <c r="BD44" i="7"/>
  <c r="BC44" i="7"/>
  <c r="AT257" i="7"/>
  <c r="AS257" i="7"/>
  <c r="AR257" i="7"/>
  <c r="AQ257" i="7"/>
  <c r="AP257" i="7"/>
  <c r="AO257" i="7"/>
  <c r="AN257" i="7"/>
  <c r="AM257" i="7"/>
  <c r="AL257" i="7"/>
  <c r="AT225" i="7"/>
  <c r="AS225" i="7"/>
  <c r="AR225" i="7"/>
  <c r="AQ225" i="7"/>
  <c r="AP225" i="7"/>
  <c r="AO225" i="7"/>
  <c r="AN225" i="7"/>
  <c r="AM225" i="7"/>
  <c r="AL225" i="7"/>
  <c r="AT97" i="7"/>
  <c r="AS97" i="7"/>
  <c r="AR97" i="7"/>
  <c r="AQ97" i="7"/>
  <c r="AP97" i="7"/>
  <c r="AO97" i="7"/>
  <c r="AN97" i="7"/>
  <c r="AM97" i="7"/>
  <c r="AL97" i="7"/>
  <c r="BK50" i="7"/>
  <c r="BJ50" i="7"/>
  <c r="BI50" i="7"/>
  <c r="BH50" i="7"/>
  <c r="BG50" i="7"/>
  <c r="BF50" i="7"/>
  <c r="BE50" i="7"/>
  <c r="BD50" i="7"/>
  <c r="BC50" i="7"/>
  <c r="AT171" i="7"/>
  <c r="AS171" i="7"/>
  <c r="AR171" i="7"/>
  <c r="AQ171" i="7"/>
  <c r="AP171" i="7"/>
  <c r="AO171" i="7"/>
  <c r="AN171" i="7"/>
  <c r="AM171" i="7"/>
  <c r="AL171" i="7"/>
  <c r="BK73" i="7"/>
  <c r="BJ73" i="7"/>
  <c r="BI73" i="7"/>
  <c r="BH73" i="7"/>
  <c r="BG73" i="7"/>
  <c r="BF73" i="7"/>
  <c r="BE73" i="7"/>
  <c r="BD73" i="7"/>
  <c r="BC73" i="7"/>
  <c r="BK13" i="7"/>
  <c r="BJ13" i="7"/>
  <c r="BI13" i="7"/>
  <c r="BH13" i="7"/>
  <c r="BG13" i="7"/>
  <c r="BF13" i="7"/>
  <c r="BE13" i="7"/>
  <c r="BD13" i="7"/>
  <c r="BC13" i="7"/>
  <c r="AT240" i="7"/>
  <c r="AS240" i="7"/>
  <c r="AR240" i="7"/>
  <c r="AQ240" i="7"/>
  <c r="AP240" i="7"/>
  <c r="AO240" i="7"/>
  <c r="AN240" i="7"/>
  <c r="AM240" i="7"/>
  <c r="AL240" i="7"/>
  <c r="AT149" i="7"/>
  <c r="AS149" i="7"/>
  <c r="AR149" i="7"/>
  <c r="AQ149" i="7"/>
  <c r="AP149" i="7"/>
  <c r="AO149" i="7"/>
  <c r="AN149" i="7"/>
  <c r="AM149" i="7"/>
  <c r="AL149" i="7"/>
  <c r="BK46" i="7"/>
  <c r="BJ46" i="7"/>
  <c r="BI46" i="7"/>
  <c r="BH46" i="7"/>
  <c r="BG46" i="7"/>
  <c r="BF46" i="7"/>
  <c r="BE46" i="7"/>
  <c r="BD46" i="7"/>
  <c r="BC46" i="7"/>
  <c r="AT175" i="7"/>
  <c r="AS175" i="7"/>
  <c r="AR175" i="7"/>
  <c r="AQ175" i="7"/>
  <c r="AP175" i="7"/>
  <c r="AO175" i="7"/>
  <c r="AN175" i="7"/>
  <c r="AM175" i="7"/>
  <c r="AL175" i="7"/>
  <c r="BK74" i="7"/>
  <c r="BJ74" i="7"/>
  <c r="BI74" i="7"/>
  <c r="BH74" i="7"/>
  <c r="BG74" i="7"/>
  <c r="BF74" i="7"/>
  <c r="BE74" i="7"/>
  <c r="BD74" i="7"/>
  <c r="BC74" i="7"/>
  <c r="BK19" i="7"/>
  <c r="BJ19" i="7"/>
  <c r="BI19" i="7"/>
  <c r="BH19" i="7"/>
  <c r="BG19" i="7"/>
  <c r="BF19" i="7"/>
  <c r="BE19" i="7"/>
  <c r="BD19" i="7"/>
  <c r="BC19" i="7"/>
  <c r="AS243" i="7"/>
  <c r="AR243" i="7"/>
  <c r="AQ243" i="7"/>
  <c r="AP243" i="7"/>
  <c r="AO243" i="7"/>
  <c r="AN243" i="7"/>
  <c r="AM243" i="7"/>
  <c r="AL243" i="7"/>
  <c r="AT243" i="7"/>
  <c r="AS153" i="7"/>
  <c r="AR153" i="7"/>
  <c r="AQ153" i="7"/>
  <c r="AP153" i="7"/>
  <c r="AO153" i="7"/>
  <c r="AN153" i="7"/>
  <c r="AM153" i="7"/>
  <c r="AL153" i="7"/>
  <c r="AT153" i="7"/>
  <c r="BK71" i="7"/>
  <c r="BJ71" i="7"/>
  <c r="BI71" i="7"/>
  <c r="BH71" i="7"/>
  <c r="BG71" i="7"/>
  <c r="BF71" i="7"/>
  <c r="BE71" i="7"/>
  <c r="BD71" i="7"/>
  <c r="BC71" i="7"/>
  <c r="AS195" i="7"/>
  <c r="AR195" i="7"/>
  <c r="AQ195" i="7"/>
  <c r="AP195" i="7"/>
  <c r="AO195" i="7"/>
  <c r="AN195" i="7"/>
  <c r="AM195" i="7"/>
  <c r="AL195" i="7"/>
  <c r="AT195" i="7"/>
  <c r="BK43" i="7"/>
  <c r="BJ43" i="7"/>
  <c r="BI43" i="7"/>
  <c r="BH43" i="7"/>
  <c r="BG43" i="7"/>
  <c r="BF43" i="7"/>
  <c r="BE43" i="7"/>
  <c r="BD43" i="7"/>
  <c r="BC43" i="7"/>
  <c r="AS250" i="7"/>
  <c r="AR250" i="7"/>
  <c r="AQ250" i="7"/>
  <c r="AP250" i="7"/>
  <c r="AO250" i="7"/>
  <c r="AN250" i="7"/>
  <c r="AM250" i="7"/>
  <c r="AL250" i="7"/>
  <c r="AT250" i="7"/>
  <c r="AT173" i="7"/>
  <c r="AS173" i="7"/>
  <c r="AR173" i="7"/>
  <c r="AQ173" i="7"/>
  <c r="AP173" i="7"/>
  <c r="AO173" i="7"/>
  <c r="AN173" i="7"/>
  <c r="AM173" i="7"/>
  <c r="AL173" i="7"/>
  <c r="K205" i="7"/>
  <c r="AC205" i="7"/>
  <c r="AF205" i="7"/>
  <c r="AT119" i="6"/>
  <c r="AS119" i="6"/>
  <c r="AR119" i="6"/>
  <c r="AQ119" i="6"/>
  <c r="AP119" i="6"/>
  <c r="AO119" i="6"/>
  <c r="AN119" i="6"/>
  <c r="AM119" i="6"/>
  <c r="AL119" i="6"/>
  <c r="AC23" i="6"/>
  <c r="AF23" i="6"/>
  <c r="I23" i="6"/>
  <c r="AC76" i="6"/>
  <c r="AF76" i="6"/>
  <c r="K76" i="6"/>
  <c r="AT87" i="6"/>
  <c r="AR87" i="6"/>
  <c r="AQ87" i="6"/>
  <c r="AP87" i="6"/>
  <c r="AO87" i="6"/>
  <c r="AN87" i="6"/>
  <c r="AM87" i="6"/>
  <c r="AL87" i="6"/>
  <c r="AS87" i="6"/>
  <c r="K27" i="6"/>
  <c r="AC27" i="6"/>
  <c r="AF27" i="6"/>
  <c r="BK6" i="6"/>
  <c r="BJ6" i="6"/>
  <c r="BI6" i="6"/>
  <c r="BH6" i="6"/>
  <c r="BG6" i="6"/>
  <c r="BF6" i="6"/>
  <c r="BE6" i="6"/>
  <c r="BD6" i="6"/>
  <c r="BC6" i="6"/>
  <c r="AT125" i="6"/>
  <c r="AS125" i="6"/>
  <c r="AR125" i="6"/>
  <c r="AQ125" i="6"/>
  <c r="AP125" i="6"/>
  <c r="AO125" i="6"/>
  <c r="AN125" i="6"/>
  <c r="AM125" i="6"/>
  <c r="AL125" i="6"/>
  <c r="K103" i="6"/>
  <c r="AC103" i="6"/>
  <c r="AF103" i="6"/>
  <c r="K168" i="6"/>
  <c r="AC168" i="6"/>
  <c r="AF168" i="6"/>
  <c r="AK186" i="6"/>
  <c r="AJ186" i="6"/>
  <c r="AI186" i="6"/>
  <c r="AJ284" i="6"/>
  <c r="AK284" i="6"/>
  <c r="AI284" i="6"/>
  <c r="AK373" i="6"/>
  <c r="AI373" i="6"/>
  <c r="AJ373" i="6"/>
  <c r="AK397" i="6"/>
  <c r="AI397" i="6"/>
  <c r="AJ397" i="6"/>
  <c r="AK382" i="6"/>
  <c r="AI382" i="6"/>
  <c r="AJ382" i="6"/>
  <c r="AK454" i="6"/>
  <c r="AI454" i="6"/>
  <c r="AJ454" i="6"/>
  <c r="AK463" i="6"/>
  <c r="AI463" i="6"/>
  <c r="AJ463" i="6"/>
  <c r="AJ500" i="6"/>
  <c r="AK500" i="6"/>
  <c r="AI500" i="6"/>
  <c r="AJ771" i="6"/>
  <c r="AK771" i="6"/>
  <c r="AI771" i="6"/>
  <c r="AJ930" i="6"/>
  <c r="AI930" i="6"/>
  <c r="AK930" i="6"/>
  <c r="AJ721" i="6"/>
  <c r="AI721" i="6"/>
  <c r="AK721" i="6"/>
  <c r="AI785" i="6"/>
  <c r="AJ785" i="6"/>
  <c r="AK785" i="6"/>
  <c r="BA42" i="6"/>
  <c r="BB42" i="6"/>
  <c r="BB11" i="6"/>
  <c r="BA11" i="6"/>
  <c r="AK896" i="6"/>
  <c r="AJ896" i="6"/>
  <c r="AI896" i="6"/>
  <c r="BB30" i="6"/>
  <c r="BA30" i="6"/>
  <c r="AS108" i="7"/>
  <c r="AR108" i="7"/>
  <c r="AQ108" i="7"/>
  <c r="AP108" i="7"/>
  <c r="AO108" i="7"/>
  <c r="AN108" i="7"/>
  <c r="AM108" i="7"/>
  <c r="AL108" i="7"/>
  <c r="AT108" i="7"/>
  <c r="AT155" i="7"/>
  <c r="AS155" i="7"/>
  <c r="AR155" i="7"/>
  <c r="AQ155" i="7"/>
  <c r="AP155" i="7"/>
  <c r="AO155" i="7"/>
  <c r="AN155" i="7"/>
  <c r="AM155" i="7"/>
  <c r="AL155" i="7"/>
  <c r="AT159" i="7"/>
  <c r="AS159" i="7"/>
  <c r="AR159" i="7"/>
  <c r="AQ159" i="7"/>
  <c r="AP159" i="7"/>
  <c r="AO159" i="7"/>
  <c r="AN159" i="7"/>
  <c r="AM159" i="7"/>
  <c r="AL159" i="7"/>
  <c r="AS137" i="7"/>
  <c r="AR137" i="7"/>
  <c r="AQ137" i="7"/>
  <c r="AP137" i="7"/>
  <c r="AO137" i="7"/>
  <c r="AN137" i="7"/>
  <c r="AM137" i="7"/>
  <c r="AL137" i="7"/>
  <c r="AT137" i="7"/>
  <c r="AT179" i="7"/>
  <c r="AS179" i="7"/>
  <c r="AR179" i="7"/>
  <c r="AQ179" i="7"/>
  <c r="AP179" i="7"/>
  <c r="AO179" i="7"/>
  <c r="AN179" i="7"/>
  <c r="AM179" i="7"/>
  <c r="AL179" i="7"/>
  <c r="AF91" i="7"/>
  <c r="K91" i="7"/>
  <c r="AC91" i="7"/>
  <c r="AF153" i="7"/>
  <c r="K153" i="7"/>
  <c r="AC153" i="7"/>
  <c r="K90" i="6"/>
  <c r="AC90" i="6"/>
  <c r="AF90" i="6"/>
  <c r="AS146" i="6"/>
  <c r="AR146" i="6"/>
  <c r="AQ146" i="6"/>
  <c r="AP146" i="6"/>
  <c r="AO146" i="6"/>
  <c r="AN146" i="6"/>
  <c r="AM146" i="6"/>
  <c r="AL146" i="6"/>
  <c r="AT146" i="6"/>
  <c r="K87" i="6"/>
  <c r="AC87" i="6"/>
  <c r="AF87" i="6"/>
  <c r="K111" i="6"/>
  <c r="AC111" i="6"/>
  <c r="AF111" i="6"/>
  <c r="K59" i="6"/>
  <c r="AC59" i="6"/>
  <c r="AF59" i="6"/>
  <c r="K106" i="6"/>
  <c r="AC106" i="6"/>
  <c r="AF106" i="6"/>
  <c r="AC63" i="6"/>
  <c r="AF63" i="6"/>
  <c r="K63" i="6"/>
  <c r="AK154" i="6"/>
  <c r="AJ154" i="6"/>
  <c r="AI154" i="6"/>
  <c r="AI203" i="6"/>
  <c r="AJ203" i="6"/>
  <c r="AK203" i="6"/>
  <c r="AI216" i="6"/>
  <c r="AJ216" i="6"/>
  <c r="AK216" i="6"/>
  <c r="AK291" i="6"/>
  <c r="AI291" i="6"/>
  <c r="AJ291" i="6"/>
  <c r="AJ292" i="6"/>
  <c r="AK292" i="6"/>
  <c r="AI292" i="6"/>
  <c r="AK351" i="6"/>
  <c r="AI351" i="6"/>
  <c r="AJ351" i="6"/>
  <c r="AK426" i="6"/>
  <c r="AI426" i="6"/>
  <c r="AJ426" i="6"/>
  <c r="AK357" i="6"/>
  <c r="AI357" i="6"/>
  <c r="AJ357" i="6"/>
  <c r="AK389" i="6"/>
  <c r="AI389" i="6"/>
  <c r="AJ389" i="6"/>
  <c r="AK480" i="6"/>
  <c r="AI480" i="6"/>
  <c r="AJ480" i="6"/>
  <c r="AI710" i="6"/>
  <c r="AJ710" i="6"/>
  <c r="AK710" i="6"/>
  <c r="AK502" i="6"/>
  <c r="AJ502" i="6"/>
  <c r="AI502" i="6"/>
  <c r="AK956" i="6"/>
  <c r="AJ956" i="6"/>
  <c r="AI956" i="6"/>
  <c r="AJ773" i="6"/>
  <c r="AK773" i="6"/>
  <c r="AI773" i="6"/>
  <c r="AI735" i="6"/>
  <c r="AJ735" i="6"/>
  <c r="AK735" i="6"/>
  <c r="AI799" i="6"/>
  <c r="AJ799" i="6"/>
  <c r="AK799" i="6"/>
  <c r="AJ926" i="6"/>
  <c r="AI926" i="6"/>
  <c r="AK926" i="6"/>
  <c r="BB25" i="6"/>
  <c r="BA25" i="6"/>
  <c r="AI951" i="6"/>
  <c r="AK951" i="6"/>
  <c r="AJ951" i="6"/>
  <c r="BA50" i="6"/>
  <c r="BB50" i="6"/>
  <c r="AK733" i="6"/>
  <c r="AI733" i="6"/>
  <c r="AJ733" i="6"/>
  <c r="AI797" i="6"/>
  <c r="AJ797" i="6"/>
  <c r="AK797" i="6"/>
  <c r="AJ940" i="6"/>
  <c r="AI940" i="6"/>
  <c r="AK940" i="6"/>
  <c r="AJ977" i="6"/>
  <c r="AI977" i="6"/>
  <c r="AK977" i="6"/>
  <c r="BB70" i="6"/>
  <c r="BA70" i="6"/>
  <c r="AJ759" i="6"/>
  <c r="AK759" i="6"/>
  <c r="AI759" i="6"/>
  <c r="AJ906" i="6"/>
  <c r="AI906" i="6"/>
  <c r="AK906" i="6"/>
  <c r="AJ999" i="6"/>
  <c r="AI999" i="6"/>
  <c r="AK999" i="6"/>
  <c r="AJ763" i="6"/>
  <c r="AK763" i="6"/>
  <c r="AI763" i="6"/>
  <c r="BB77" i="6"/>
  <c r="BA77" i="6"/>
  <c r="AT198" i="7"/>
  <c r="AS198" i="7"/>
  <c r="AR198" i="7"/>
  <c r="AQ198" i="7"/>
  <c r="AP198" i="7"/>
  <c r="AO198" i="7"/>
  <c r="AN198" i="7"/>
  <c r="AM198" i="7"/>
  <c r="AL198" i="7"/>
  <c r="AR172" i="7"/>
  <c r="AQ172" i="7"/>
  <c r="AP172" i="7"/>
  <c r="AO172" i="7"/>
  <c r="AN172" i="7"/>
  <c r="AM172" i="7"/>
  <c r="AL172" i="7"/>
  <c r="AT172" i="7"/>
  <c r="AS172" i="7"/>
  <c r="AT209" i="7"/>
  <c r="AS209" i="7"/>
  <c r="AR209" i="7"/>
  <c r="AQ209" i="7"/>
  <c r="AP209" i="7"/>
  <c r="AO209" i="7"/>
  <c r="AN209" i="7"/>
  <c r="AM209" i="7"/>
  <c r="AL209" i="7"/>
  <c r="AT133" i="7"/>
  <c r="AS133" i="7"/>
  <c r="AR133" i="7"/>
  <c r="AQ133" i="7"/>
  <c r="AP133" i="7"/>
  <c r="AO133" i="7"/>
  <c r="AN133" i="7"/>
  <c r="AM133" i="7"/>
  <c r="AL133" i="7"/>
  <c r="AT239" i="7"/>
  <c r="AS239" i="7"/>
  <c r="AR239" i="7"/>
  <c r="AQ239" i="7"/>
  <c r="AP239" i="7"/>
  <c r="AO239" i="7"/>
  <c r="AN239" i="7"/>
  <c r="AM239" i="7"/>
  <c r="AL239" i="7"/>
  <c r="BJ65" i="7"/>
  <c r="BI65" i="7"/>
  <c r="BH65" i="7"/>
  <c r="BG65" i="7"/>
  <c r="BF65" i="7"/>
  <c r="BE65" i="7"/>
  <c r="BD65" i="7"/>
  <c r="BC65" i="7"/>
  <c r="BK65" i="7"/>
  <c r="AT133" i="6"/>
  <c r="AS133" i="6"/>
  <c r="AR133" i="6"/>
  <c r="AQ133" i="6"/>
  <c r="AP133" i="6"/>
  <c r="AO133" i="6"/>
  <c r="AN133" i="6"/>
  <c r="AM133" i="6"/>
  <c r="AL133" i="6"/>
  <c r="AF121" i="7"/>
  <c r="K121" i="7"/>
  <c r="AC121" i="7"/>
  <c r="AK127" i="6"/>
  <c r="AJ127" i="6"/>
  <c r="AI127" i="6"/>
  <c r="K179" i="6"/>
  <c r="AC179" i="6"/>
  <c r="AF179" i="6"/>
  <c r="AT226" i="7"/>
  <c r="AR226" i="7"/>
  <c r="AQ226" i="7"/>
  <c r="AP226" i="7"/>
  <c r="AO226" i="7"/>
  <c r="AN226" i="7"/>
  <c r="AM226" i="7"/>
  <c r="AL226" i="7"/>
  <c r="AS226" i="7"/>
  <c r="AT194" i="7"/>
  <c r="AS194" i="7"/>
  <c r="AR194" i="7"/>
  <c r="AQ194" i="7"/>
  <c r="AP194" i="7"/>
  <c r="AO194" i="7"/>
  <c r="AN194" i="7"/>
  <c r="AM194" i="7"/>
  <c r="AL194" i="7"/>
  <c r="AT162" i="7"/>
  <c r="AS162" i="7"/>
  <c r="AR162" i="7"/>
  <c r="AQ162" i="7"/>
  <c r="AP162" i="7"/>
  <c r="AO162" i="7"/>
  <c r="AN162" i="7"/>
  <c r="AM162" i="7"/>
  <c r="AL162" i="7"/>
  <c r="AT130" i="7"/>
  <c r="AS130" i="7"/>
  <c r="AR130" i="7"/>
  <c r="AQ130" i="7"/>
  <c r="AP130" i="7"/>
  <c r="AO130" i="7"/>
  <c r="AN130" i="7"/>
  <c r="AM130" i="7"/>
  <c r="AL130" i="7"/>
  <c r="AT98" i="7"/>
  <c r="AS98" i="7"/>
  <c r="AR98" i="7"/>
  <c r="AQ98" i="7"/>
  <c r="AP98" i="7"/>
  <c r="AO98" i="7"/>
  <c r="AN98" i="7"/>
  <c r="AM98" i="7"/>
  <c r="AL98" i="7"/>
  <c r="AT66" i="7"/>
  <c r="AS66" i="7"/>
  <c r="AR66" i="7"/>
  <c r="AQ66" i="7"/>
  <c r="AP66" i="7"/>
  <c r="AO66" i="7"/>
  <c r="AN66" i="7"/>
  <c r="AM66" i="7"/>
  <c r="AL66" i="7"/>
  <c r="AS200" i="7"/>
  <c r="AR200" i="7"/>
  <c r="AQ200" i="7"/>
  <c r="AP200" i="7"/>
  <c r="AO200" i="7"/>
  <c r="AN200" i="7"/>
  <c r="AM200" i="7"/>
  <c r="AL200" i="7"/>
  <c r="AT200" i="7"/>
  <c r="AT168" i="7"/>
  <c r="AS168" i="7"/>
  <c r="AR168" i="7"/>
  <c r="AQ168" i="7"/>
  <c r="AP168" i="7"/>
  <c r="AO168" i="7"/>
  <c r="AN168" i="7"/>
  <c r="AM168" i="7"/>
  <c r="AL168" i="7"/>
  <c r="AT136" i="7"/>
  <c r="AS136" i="7"/>
  <c r="AR136" i="7"/>
  <c r="AQ136" i="7"/>
  <c r="AP136" i="7"/>
  <c r="AO136" i="7"/>
  <c r="AN136" i="7"/>
  <c r="AM136" i="7"/>
  <c r="AL136" i="7"/>
  <c r="AT104" i="7"/>
  <c r="AS104" i="7"/>
  <c r="AR104" i="7"/>
  <c r="AQ104" i="7"/>
  <c r="AP104" i="7"/>
  <c r="AO104" i="7"/>
  <c r="AN104" i="7"/>
  <c r="AM104" i="7"/>
  <c r="AL104" i="7"/>
  <c r="AT72" i="7"/>
  <c r="AS72" i="7"/>
  <c r="AR72" i="7"/>
  <c r="AQ72" i="7"/>
  <c r="AP72" i="7"/>
  <c r="AO72" i="7"/>
  <c r="AN72" i="7"/>
  <c r="AM72" i="7"/>
  <c r="AL72" i="7"/>
  <c r="AT277" i="7"/>
  <c r="AS277" i="7"/>
  <c r="AR277" i="7"/>
  <c r="AQ277" i="7"/>
  <c r="AP277" i="7"/>
  <c r="AO277" i="7"/>
  <c r="AN277" i="7"/>
  <c r="AM277" i="7"/>
  <c r="AL277" i="7"/>
  <c r="BK37" i="7"/>
  <c r="BJ37" i="7"/>
  <c r="BI37" i="7"/>
  <c r="BH37" i="7"/>
  <c r="BG37" i="7"/>
  <c r="BF37" i="7"/>
  <c r="BE37" i="7"/>
  <c r="BD37" i="7"/>
  <c r="BC37" i="7"/>
  <c r="AT249" i="7"/>
  <c r="AS249" i="7"/>
  <c r="AR249" i="7"/>
  <c r="AQ249" i="7"/>
  <c r="AP249" i="7"/>
  <c r="AO249" i="7"/>
  <c r="AN249" i="7"/>
  <c r="AM249" i="7"/>
  <c r="AL249" i="7"/>
  <c r="AS193" i="7"/>
  <c r="AR193" i="7"/>
  <c r="AQ193" i="7"/>
  <c r="AP193" i="7"/>
  <c r="AO193" i="7"/>
  <c r="AN193" i="7"/>
  <c r="AM193" i="7"/>
  <c r="AL193" i="7"/>
  <c r="AT193" i="7"/>
  <c r="AT65" i="7"/>
  <c r="AS65" i="7"/>
  <c r="AR65" i="7"/>
  <c r="AQ65" i="7"/>
  <c r="AP65" i="7"/>
  <c r="AO65" i="7"/>
  <c r="AN65" i="7"/>
  <c r="AM65" i="7"/>
  <c r="AL65" i="7"/>
  <c r="BJ39" i="7"/>
  <c r="BK39" i="7"/>
  <c r="BI39" i="7"/>
  <c r="BH39" i="7"/>
  <c r="BG39" i="7"/>
  <c r="BF39" i="7"/>
  <c r="BE39" i="7"/>
  <c r="BD39" i="7"/>
  <c r="BC39" i="7"/>
  <c r="AS139" i="7"/>
  <c r="AR139" i="7"/>
  <c r="AQ139" i="7"/>
  <c r="AP139" i="7"/>
  <c r="AO139" i="7"/>
  <c r="AN139" i="7"/>
  <c r="AM139" i="7"/>
  <c r="AL139" i="7"/>
  <c r="AT139" i="7"/>
  <c r="BJ63" i="7"/>
  <c r="BI63" i="7"/>
  <c r="BH63" i="7"/>
  <c r="BG63" i="7"/>
  <c r="BF63" i="7"/>
  <c r="BE63" i="7"/>
  <c r="BD63" i="7"/>
  <c r="BC63" i="7"/>
  <c r="BK63" i="7"/>
  <c r="AT264" i="7"/>
  <c r="AS264" i="7"/>
  <c r="AR264" i="7"/>
  <c r="AQ264" i="7"/>
  <c r="AP264" i="7"/>
  <c r="AO264" i="7"/>
  <c r="AN264" i="7"/>
  <c r="AM264" i="7"/>
  <c r="AL264" i="7"/>
  <c r="AT233" i="7"/>
  <c r="AS233" i="7"/>
  <c r="AR233" i="7"/>
  <c r="AQ233" i="7"/>
  <c r="AP233" i="7"/>
  <c r="AO233" i="7"/>
  <c r="AN233" i="7"/>
  <c r="AM233" i="7"/>
  <c r="AL233" i="7"/>
  <c r="AT117" i="7"/>
  <c r="AS117" i="7"/>
  <c r="AR117" i="7"/>
  <c r="AQ117" i="7"/>
  <c r="AP117" i="7"/>
  <c r="AO117" i="7"/>
  <c r="AN117" i="7"/>
  <c r="AM117" i="7"/>
  <c r="AL117" i="7"/>
  <c r="BK34" i="7"/>
  <c r="BJ34" i="7"/>
  <c r="BI34" i="7"/>
  <c r="BH34" i="7"/>
  <c r="BG34" i="7"/>
  <c r="BF34" i="7"/>
  <c r="BE34" i="7"/>
  <c r="BD34" i="7"/>
  <c r="BC34" i="7"/>
  <c r="AT143" i="7"/>
  <c r="AS143" i="7"/>
  <c r="AR143" i="7"/>
  <c r="AQ143" i="7"/>
  <c r="AP143" i="7"/>
  <c r="AO143" i="7"/>
  <c r="AN143" i="7"/>
  <c r="AM143" i="7"/>
  <c r="AL143" i="7"/>
  <c r="BK69" i="7"/>
  <c r="BJ69" i="7"/>
  <c r="BI69" i="7"/>
  <c r="BH69" i="7"/>
  <c r="BG69" i="7"/>
  <c r="BF69" i="7"/>
  <c r="BE69" i="7"/>
  <c r="BD69" i="7"/>
  <c r="BC69" i="7"/>
  <c r="AS267" i="7"/>
  <c r="AR267" i="7"/>
  <c r="AQ267" i="7"/>
  <c r="AP267" i="7"/>
  <c r="AO267" i="7"/>
  <c r="AN267" i="7"/>
  <c r="AM267" i="7"/>
  <c r="AL267" i="7"/>
  <c r="AT267" i="7"/>
  <c r="AS235" i="7"/>
  <c r="AR235" i="7"/>
  <c r="AQ235" i="7"/>
  <c r="AP235" i="7"/>
  <c r="AO235" i="7"/>
  <c r="AN235" i="7"/>
  <c r="AM235" i="7"/>
  <c r="AL235" i="7"/>
  <c r="AT235" i="7"/>
  <c r="AT121" i="7"/>
  <c r="AS121" i="7"/>
  <c r="AR121" i="7"/>
  <c r="AQ121" i="7"/>
  <c r="AP121" i="7"/>
  <c r="AO121" i="7"/>
  <c r="AN121" i="7"/>
  <c r="AM121" i="7"/>
  <c r="AL121" i="7"/>
  <c r="BK42" i="7"/>
  <c r="BJ42" i="7"/>
  <c r="BI42" i="7"/>
  <c r="BH42" i="7"/>
  <c r="BG42" i="7"/>
  <c r="BF42" i="7"/>
  <c r="BE42" i="7"/>
  <c r="BD42" i="7"/>
  <c r="BC42" i="7"/>
  <c r="AS163" i="7"/>
  <c r="AR163" i="7"/>
  <c r="AQ163" i="7"/>
  <c r="AP163" i="7"/>
  <c r="AO163" i="7"/>
  <c r="AN163" i="7"/>
  <c r="AM163" i="7"/>
  <c r="AL163" i="7"/>
  <c r="AT163" i="7"/>
  <c r="BK31" i="7"/>
  <c r="BJ31" i="7"/>
  <c r="BI31" i="7"/>
  <c r="BH31" i="7"/>
  <c r="BG31" i="7"/>
  <c r="BF31" i="7"/>
  <c r="BE31" i="7"/>
  <c r="BD31" i="7"/>
  <c r="BC31" i="7"/>
  <c r="AT242" i="7"/>
  <c r="AS242" i="7"/>
  <c r="AR242" i="7"/>
  <c r="AQ242" i="7"/>
  <c r="AP242" i="7"/>
  <c r="AO242" i="7"/>
  <c r="AN242" i="7"/>
  <c r="AM242" i="7"/>
  <c r="AL242" i="7"/>
  <c r="AT141" i="7"/>
  <c r="AS141" i="7"/>
  <c r="AR141" i="7"/>
  <c r="AQ141" i="7"/>
  <c r="AP141" i="7"/>
  <c r="AO141" i="7"/>
  <c r="AN141" i="7"/>
  <c r="AM141" i="7"/>
  <c r="AL141" i="7"/>
  <c r="AT96" i="6"/>
  <c r="AR96" i="6"/>
  <c r="AQ96" i="6"/>
  <c r="AP96" i="6"/>
  <c r="AO96" i="6"/>
  <c r="AN96" i="6"/>
  <c r="AM96" i="6"/>
  <c r="AL96" i="6"/>
  <c r="AS96" i="6"/>
  <c r="AC234" i="7"/>
  <c r="AF234" i="7"/>
  <c r="J234" i="7"/>
  <c r="K39" i="6"/>
  <c r="AC39" i="6"/>
  <c r="AF39" i="6"/>
  <c r="K153" i="6"/>
  <c r="AC153" i="6"/>
  <c r="AF153" i="6"/>
  <c r="K146" i="6"/>
  <c r="AC146" i="6"/>
  <c r="AF146" i="6"/>
  <c r="AT147" i="6"/>
  <c r="AS147" i="6"/>
  <c r="AR147" i="6"/>
  <c r="AQ147" i="6"/>
  <c r="AP147" i="6"/>
  <c r="AO147" i="6"/>
  <c r="AN147" i="6"/>
  <c r="AM147" i="6"/>
  <c r="AL147" i="6"/>
  <c r="K43" i="6"/>
  <c r="AC43" i="6"/>
  <c r="AF43" i="6"/>
  <c r="K139" i="6"/>
  <c r="AC139" i="6"/>
  <c r="AF139" i="6"/>
  <c r="K125" i="6"/>
  <c r="AC125" i="6"/>
  <c r="AF125" i="6"/>
  <c r="K203" i="6"/>
  <c r="AC203" i="6"/>
  <c r="AF203" i="6"/>
  <c r="K121" i="6"/>
  <c r="AC121" i="6"/>
  <c r="AF121" i="6"/>
  <c r="K185" i="6"/>
  <c r="AC185" i="6"/>
  <c r="AF185" i="6"/>
  <c r="AK375" i="6"/>
  <c r="AJ375" i="6"/>
  <c r="AI375" i="6"/>
  <c r="AK308" i="6"/>
  <c r="AI308" i="6"/>
  <c r="AJ308" i="6"/>
  <c r="AK349" i="6"/>
  <c r="AI349" i="6"/>
  <c r="AJ349" i="6"/>
  <c r="AK365" i="6"/>
  <c r="AI365" i="6"/>
  <c r="AJ365" i="6"/>
  <c r="AK391" i="6"/>
  <c r="AJ391" i="6"/>
  <c r="AI391" i="6"/>
  <c r="AK350" i="6"/>
  <c r="AI350" i="6"/>
  <c r="AJ350" i="6"/>
  <c r="AJ862" i="6"/>
  <c r="AI862" i="6"/>
  <c r="AK862" i="6"/>
  <c r="BB21" i="6"/>
  <c r="BA21" i="6"/>
  <c r="AJ723" i="6"/>
  <c r="AK723" i="6"/>
  <c r="AI723" i="6"/>
  <c r="AK787" i="6"/>
  <c r="AI787" i="6"/>
  <c r="AJ787" i="6"/>
  <c r="AK1007" i="6"/>
  <c r="AJ1007" i="6"/>
  <c r="AI1007" i="6"/>
  <c r="AK902" i="6"/>
  <c r="AJ902" i="6"/>
  <c r="AI902" i="6"/>
  <c r="AK963" i="6"/>
  <c r="AJ963" i="6"/>
  <c r="AI963" i="6"/>
  <c r="AJ737" i="6"/>
  <c r="AK737" i="6"/>
  <c r="AI737" i="6"/>
  <c r="AK801" i="6"/>
  <c r="AI801" i="6"/>
  <c r="AJ801" i="6"/>
  <c r="AJ1004" i="6"/>
  <c r="AI1004" i="6"/>
  <c r="AK1004" i="6"/>
  <c r="AK1020" i="6"/>
  <c r="AJ1020" i="6"/>
  <c r="AI1020" i="6"/>
  <c r="BB46" i="6"/>
  <c r="BA46" i="6"/>
  <c r="AI1015" i="6"/>
  <c r="AK1015" i="6"/>
  <c r="AJ1015" i="6"/>
  <c r="AT165" i="6"/>
  <c r="AS165" i="6"/>
  <c r="AR165" i="6"/>
  <c r="AQ165" i="6"/>
  <c r="AP165" i="6"/>
  <c r="AO165" i="6"/>
  <c r="AN165" i="6"/>
  <c r="AM165" i="6"/>
  <c r="AL165" i="6"/>
  <c r="AJ168" i="7"/>
  <c r="AI168" i="7"/>
  <c r="AK168" i="7"/>
  <c r="AK159" i="7"/>
  <c r="AJ159" i="7"/>
  <c r="AI159" i="7"/>
  <c r="AJ175" i="7"/>
  <c r="AI175" i="7"/>
  <c r="AK175" i="7"/>
  <c r="AJ176" i="7"/>
  <c r="AI176" i="7"/>
  <c r="AK176" i="7"/>
  <c r="AK115" i="6"/>
  <c r="AJ115" i="6"/>
  <c r="AI115" i="6"/>
  <c r="BB82" i="7"/>
  <c r="BA82" i="7"/>
  <c r="BA17" i="7"/>
  <c r="BB17" i="7"/>
  <c r="AK174" i="7"/>
  <c r="AI174" i="7"/>
  <c r="AJ174" i="7"/>
  <c r="AI186" i="7"/>
  <c r="AJ186" i="7"/>
  <c r="AK186" i="7"/>
  <c r="AJ68" i="7"/>
  <c r="AI68" i="7"/>
  <c r="AK68" i="7"/>
  <c r="AJ253" i="7"/>
  <c r="AI253" i="7"/>
  <c r="AK253" i="7"/>
  <c r="AK168" i="6"/>
  <c r="AJ168" i="6"/>
  <c r="AI168" i="6"/>
  <c r="AJ169" i="7"/>
  <c r="AI169" i="7"/>
  <c r="AK169" i="7"/>
  <c r="AJ244" i="7"/>
  <c r="AI244" i="7"/>
  <c r="AK244" i="7"/>
  <c r="AI206" i="7"/>
  <c r="AJ206" i="7"/>
  <c r="AK206" i="7"/>
  <c r="AI190" i="7"/>
  <c r="AJ190" i="7"/>
  <c r="AK190" i="7"/>
  <c r="AJ76" i="7"/>
  <c r="AK76" i="7"/>
  <c r="AI76" i="7"/>
  <c r="AJ77" i="7"/>
  <c r="AI77" i="7"/>
  <c r="AK77" i="7"/>
  <c r="BB76" i="7"/>
  <c r="BA76" i="7"/>
  <c r="BB21" i="7"/>
  <c r="BA21" i="7"/>
  <c r="AJ129" i="7"/>
  <c r="AI129" i="7"/>
  <c r="AK129" i="7"/>
  <c r="AJ88" i="7"/>
  <c r="AI88" i="7"/>
  <c r="AK88" i="7"/>
  <c r="AI210" i="7"/>
  <c r="AJ210" i="7"/>
  <c r="AK210" i="7"/>
  <c r="AI73" i="7"/>
  <c r="AK73" i="7"/>
  <c r="AJ73" i="7"/>
  <c r="BA52" i="7"/>
  <c r="BB52" i="7"/>
  <c r="AJ237" i="7"/>
  <c r="AI237" i="7"/>
  <c r="AK237" i="7"/>
  <c r="AJ92" i="7"/>
  <c r="AI92" i="7"/>
  <c r="AK92" i="7"/>
  <c r="AJ150" i="7"/>
  <c r="AI150" i="7"/>
  <c r="AK150" i="7"/>
  <c r="BA28" i="7"/>
  <c r="BB28" i="7"/>
  <c r="AJ105" i="7"/>
  <c r="AI105" i="7"/>
  <c r="AK105" i="7"/>
  <c r="AK100" i="7"/>
  <c r="AJ100" i="7"/>
  <c r="AI100" i="7"/>
  <c r="BA59" i="7"/>
  <c r="BB59" i="7"/>
  <c r="AJ64" i="7"/>
  <c r="AI64" i="7"/>
  <c r="AK64" i="7"/>
  <c r="AJ292" i="7"/>
  <c r="AI292" i="7"/>
  <c r="AK292" i="7"/>
  <c r="AJ147" i="7"/>
  <c r="AI147" i="7"/>
  <c r="AK147" i="7"/>
  <c r="AK121" i="7"/>
  <c r="AJ121" i="7"/>
  <c r="AI121" i="7"/>
  <c r="BB63" i="7"/>
  <c r="BA63" i="7"/>
  <c r="AI194" i="7"/>
  <c r="AJ194" i="7"/>
  <c r="AK194" i="7"/>
  <c r="AJ171" i="7"/>
  <c r="AI171" i="7"/>
  <c r="AK171" i="7"/>
  <c r="AK165" i="6"/>
  <c r="AJ165" i="6"/>
  <c r="AI165" i="6"/>
  <c r="AK235" i="7"/>
  <c r="AJ235" i="7"/>
  <c r="AI235" i="7"/>
  <c r="BB34" i="7"/>
  <c r="BA34" i="7"/>
  <c r="AJ249" i="7"/>
  <c r="AI249" i="7"/>
  <c r="AK249" i="7"/>
  <c r="AK146" i="6"/>
  <c r="AJ146" i="6"/>
  <c r="AI146" i="6"/>
  <c r="AI155" i="7"/>
  <c r="AK155" i="7"/>
  <c r="AJ155" i="7"/>
  <c r="BA71" i="7"/>
  <c r="BB71" i="7"/>
  <c r="BA44" i="7"/>
  <c r="BB44" i="7"/>
  <c r="AJ208" i="7"/>
  <c r="AI208" i="7"/>
  <c r="AK208" i="7"/>
  <c r="BB81" i="7"/>
  <c r="BA81" i="7"/>
  <c r="AJ260" i="7"/>
  <c r="AI260" i="7"/>
  <c r="AK260" i="7"/>
  <c r="AJ228" i="7"/>
  <c r="AK228" i="7"/>
  <c r="AI228" i="7"/>
  <c r="AK187" i="7"/>
  <c r="AJ187" i="7"/>
  <c r="AI187" i="7"/>
  <c r="AK128" i="7"/>
  <c r="AJ128" i="7"/>
  <c r="AI128" i="7"/>
  <c r="BB70" i="7"/>
  <c r="BA70" i="7"/>
  <c r="AJ134" i="7"/>
  <c r="AI134" i="7"/>
  <c r="AK134" i="7"/>
  <c r="AJ205" i="7"/>
  <c r="AI205" i="7"/>
  <c r="AK205" i="7"/>
  <c r="BB47" i="7"/>
  <c r="BA47" i="7"/>
  <c r="AZ47" i="7"/>
  <c r="AX47" i="7" s="1"/>
  <c r="AJ82" i="7"/>
  <c r="AI82" i="7"/>
  <c r="AK82" i="7"/>
  <c r="AJ99" i="7"/>
  <c r="AI99" i="7"/>
  <c r="AK99" i="7"/>
  <c r="AJ95" i="7"/>
  <c r="AK95" i="7"/>
  <c r="AI95" i="7"/>
  <c r="AJ91" i="7"/>
  <c r="AI91" i="7"/>
  <c r="AK91" i="7"/>
  <c r="BB11" i="7"/>
  <c r="BA11" i="7"/>
  <c r="AJ124" i="7"/>
  <c r="AI124" i="7"/>
  <c r="AK124" i="7"/>
  <c r="AK128" i="6"/>
  <c r="AJ128" i="6"/>
  <c r="AI128" i="6"/>
  <c r="AJ107" i="7"/>
  <c r="AI107" i="7"/>
  <c r="AK107" i="7"/>
  <c r="AK101" i="7"/>
  <c r="AJ101" i="7"/>
  <c r="AI101" i="7"/>
  <c r="AI94" i="7"/>
  <c r="AK94" i="7"/>
  <c r="AJ94" i="7"/>
  <c r="BB38" i="7"/>
  <c r="BA38" i="7"/>
  <c r="AK93" i="6"/>
  <c r="AJ93" i="6"/>
  <c r="AI93" i="6"/>
  <c r="BB23" i="7"/>
  <c r="BA23" i="7"/>
  <c r="AK224" i="7"/>
  <c r="AJ224" i="7"/>
  <c r="AI224" i="7"/>
  <c r="AI132" i="7"/>
  <c r="AK132" i="7"/>
  <c r="AJ132" i="7"/>
  <c r="AI263" i="7"/>
  <c r="AK263" i="7"/>
  <c r="AJ263" i="7"/>
  <c r="AJ126" i="7"/>
  <c r="AI126" i="7"/>
  <c r="AK126" i="7"/>
  <c r="AJ141" i="7"/>
  <c r="AI141" i="7"/>
  <c r="AK141" i="7"/>
  <c r="AJ193" i="7"/>
  <c r="AI193" i="7"/>
  <c r="AK193" i="7"/>
  <c r="AK209" i="7"/>
  <c r="AJ209" i="7"/>
  <c r="AI209" i="7"/>
  <c r="AK195" i="7"/>
  <c r="AJ195" i="7"/>
  <c r="AI195" i="7"/>
  <c r="AJ257" i="7"/>
  <c r="AI257" i="7"/>
  <c r="AK257" i="7"/>
  <c r="AJ242" i="7"/>
  <c r="AI242" i="7"/>
  <c r="AK242" i="7"/>
  <c r="BB31" i="7"/>
  <c r="BA31" i="7"/>
  <c r="AJ139" i="7"/>
  <c r="AI139" i="7"/>
  <c r="AK139" i="7"/>
  <c r="AJ200" i="7"/>
  <c r="AI200" i="7"/>
  <c r="AK200" i="7"/>
  <c r="AJ226" i="7"/>
  <c r="AK226" i="7"/>
  <c r="AI226" i="7"/>
  <c r="BA46" i="7"/>
  <c r="BB46" i="7"/>
  <c r="AI74" i="7"/>
  <c r="AK74" i="7"/>
  <c r="AJ74" i="7"/>
  <c r="AJ254" i="7"/>
  <c r="AI254" i="7"/>
  <c r="AK254" i="7"/>
  <c r="BA56" i="7"/>
  <c r="BB56" i="7"/>
  <c r="AK106" i="6"/>
  <c r="AJ106" i="6"/>
  <c r="AI106" i="6"/>
  <c r="BA35" i="7"/>
  <c r="BB35" i="7"/>
  <c r="AJ113" i="7"/>
  <c r="AI113" i="7"/>
  <c r="AK113" i="7"/>
  <c r="BA12" i="7"/>
  <c r="BB12" i="7"/>
  <c r="AK151" i="6"/>
  <c r="AJ151" i="6"/>
  <c r="AI151" i="6"/>
  <c r="AJ258" i="7"/>
  <c r="AI258" i="7"/>
  <c r="AK258" i="7"/>
  <c r="AI185" i="7"/>
  <c r="AK185" i="7"/>
  <c r="AJ185" i="7"/>
  <c r="AJ79" i="7"/>
  <c r="AI79" i="7"/>
  <c r="AK79" i="7"/>
  <c r="AJ75" i="7"/>
  <c r="AK75" i="7"/>
  <c r="AI75" i="7"/>
  <c r="AI234" i="7"/>
  <c r="AK234" i="7"/>
  <c r="AJ234" i="7"/>
  <c r="AI120" i="7"/>
  <c r="AJ120" i="7"/>
  <c r="AK120" i="7"/>
  <c r="AI114" i="7"/>
  <c r="AK114" i="7"/>
  <c r="AJ114" i="7"/>
  <c r="AI232" i="7"/>
  <c r="AK232" i="7"/>
  <c r="AJ232" i="7"/>
  <c r="AI222" i="7"/>
  <c r="AJ222" i="7"/>
  <c r="AK222" i="7"/>
  <c r="AJ93" i="7"/>
  <c r="AI93" i="7"/>
  <c r="AK93" i="7"/>
  <c r="AJ201" i="7"/>
  <c r="AI201" i="7"/>
  <c r="AK201" i="7"/>
  <c r="AJ223" i="7"/>
  <c r="AI223" i="7"/>
  <c r="AK223" i="7"/>
  <c r="AJ219" i="7"/>
  <c r="AI219" i="7"/>
  <c r="AK219" i="7"/>
  <c r="AJ290" i="7"/>
  <c r="AI290" i="7"/>
  <c r="AK290" i="7"/>
  <c r="AK156" i="7"/>
  <c r="AJ156" i="7"/>
  <c r="AI156" i="7"/>
  <c r="AJ182" i="7"/>
  <c r="AK182" i="7"/>
  <c r="AI182" i="7"/>
  <c r="BB30" i="7"/>
  <c r="BA30" i="7"/>
  <c r="AK122" i="7"/>
  <c r="AJ122" i="7"/>
  <c r="AI122" i="7"/>
  <c r="AJ109" i="7"/>
  <c r="AI109" i="7"/>
  <c r="AH109" i="7"/>
  <c r="AA109" i="7" s="1"/>
  <c r="AK109" i="7"/>
  <c r="AK256" i="7"/>
  <c r="AJ256" i="7"/>
  <c r="AI256" i="7"/>
  <c r="AJ154" i="7"/>
  <c r="AI154" i="7"/>
  <c r="AK154" i="7"/>
  <c r="BA39" i="7"/>
  <c r="BB39" i="7"/>
  <c r="BB65" i="7"/>
  <c r="BA65" i="7"/>
  <c r="AK119" i="6"/>
  <c r="AJ119" i="6"/>
  <c r="AI119" i="6"/>
  <c r="AI250" i="7"/>
  <c r="AK250" i="7"/>
  <c r="AJ250" i="7"/>
  <c r="AI153" i="7"/>
  <c r="AK153" i="7"/>
  <c r="AJ153" i="7"/>
  <c r="AJ149" i="7"/>
  <c r="AI149" i="7"/>
  <c r="AK149" i="7"/>
  <c r="AJ285" i="7"/>
  <c r="AI285" i="7"/>
  <c r="AK285" i="7"/>
  <c r="AJ106" i="7"/>
  <c r="AI106" i="7"/>
  <c r="AK106" i="7"/>
  <c r="AK91" i="6"/>
  <c r="AJ91" i="6"/>
  <c r="AI91" i="6"/>
  <c r="BA48" i="7"/>
  <c r="BB48" i="7"/>
  <c r="AJ191" i="7"/>
  <c r="AI191" i="7"/>
  <c r="AK191" i="7"/>
  <c r="AJ116" i="7"/>
  <c r="AI116" i="7"/>
  <c r="AK116" i="7"/>
  <c r="AI67" i="7"/>
  <c r="AK67" i="7"/>
  <c r="AJ67" i="7"/>
  <c r="AJ177" i="7"/>
  <c r="AI177" i="7"/>
  <c r="AK177" i="7"/>
  <c r="AI204" i="7"/>
  <c r="AK204" i="7"/>
  <c r="AJ204" i="7"/>
  <c r="AJ189" i="7"/>
  <c r="AI189" i="7"/>
  <c r="AK189" i="7"/>
  <c r="AJ261" i="7"/>
  <c r="AI261" i="7"/>
  <c r="AK261" i="7"/>
  <c r="AJ207" i="7"/>
  <c r="AI207" i="7"/>
  <c r="AK207" i="7"/>
  <c r="AJ265" i="7"/>
  <c r="AI265" i="7"/>
  <c r="AK265" i="7"/>
  <c r="AJ152" i="7"/>
  <c r="AK152" i="7"/>
  <c r="AI152" i="7"/>
  <c r="AJ90" i="7"/>
  <c r="AI90" i="7"/>
  <c r="AK90" i="7"/>
  <c r="AJ229" i="7"/>
  <c r="AI229" i="7"/>
  <c r="AK229" i="7"/>
  <c r="BA15" i="7"/>
  <c r="BB15" i="7"/>
  <c r="AJ221" i="7"/>
  <c r="AI221" i="7"/>
  <c r="AK221" i="7"/>
  <c r="AJ69" i="7"/>
  <c r="AI69" i="7"/>
  <c r="AK69" i="7"/>
  <c r="AK217" i="7"/>
  <c r="AJ217" i="7"/>
  <c r="AI217" i="7"/>
  <c r="BB27" i="7"/>
  <c r="BA27" i="7"/>
  <c r="AJ218" i="7"/>
  <c r="AK218" i="7"/>
  <c r="AI218" i="7"/>
  <c r="BB33" i="7"/>
  <c r="BA33" i="7"/>
  <c r="AI157" i="7"/>
  <c r="AK157" i="7"/>
  <c r="AJ157" i="7"/>
  <c r="BB41" i="7"/>
  <c r="BA41" i="7"/>
  <c r="AJ158" i="7"/>
  <c r="AI158" i="7"/>
  <c r="AK158" i="7"/>
  <c r="AJ166" i="7"/>
  <c r="AI166" i="7"/>
  <c r="AK166" i="7"/>
  <c r="BB36" i="7"/>
  <c r="BA36" i="7"/>
  <c r="AJ267" i="7"/>
  <c r="AI267" i="7"/>
  <c r="AK267" i="7"/>
  <c r="AJ66" i="7"/>
  <c r="AI66" i="7"/>
  <c r="AK66" i="7"/>
  <c r="AJ172" i="7"/>
  <c r="AI172" i="7"/>
  <c r="AK172" i="7"/>
  <c r="AJ108" i="7"/>
  <c r="AI108" i="7"/>
  <c r="AK108" i="7"/>
  <c r="AI163" i="7"/>
  <c r="AK163" i="7"/>
  <c r="AJ163" i="7"/>
  <c r="BB69" i="7"/>
  <c r="BA69" i="7"/>
  <c r="AJ233" i="7"/>
  <c r="AK233" i="7"/>
  <c r="AI233" i="7"/>
  <c r="AJ277" i="7"/>
  <c r="AI277" i="7"/>
  <c r="AK277" i="7"/>
  <c r="AJ239" i="7"/>
  <c r="AI239" i="7"/>
  <c r="AK239" i="7"/>
  <c r="AI198" i="7"/>
  <c r="AK198" i="7"/>
  <c r="AJ198" i="7"/>
  <c r="AK87" i="6"/>
  <c r="AJ87" i="6"/>
  <c r="AI87" i="6"/>
  <c r="BB43" i="7"/>
  <c r="BA43" i="7"/>
  <c r="BB50" i="7"/>
  <c r="BA50" i="7"/>
  <c r="AJ80" i="7"/>
  <c r="AI80" i="7"/>
  <c r="AK80" i="7"/>
  <c r="AJ138" i="7"/>
  <c r="AI138" i="7"/>
  <c r="AK138" i="7"/>
  <c r="BB75" i="7"/>
  <c r="BA75" i="7"/>
  <c r="AK230" i="7"/>
  <c r="AI230" i="7"/>
  <c r="AJ230" i="7"/>
  <c r="AK180" i="7"/>
  <c r="AJ180" i="7"/>
  <c r="AI180" i="7"/>
  <c r="AI211" i="7"/>
  <c r="AK211" i="7"/>
  <c r="AJ211" i="7"/>
  <c r="AJ84" i="7"/>
  <c r="AK84" i="7"/>
  <c r="AI84" i="7"/>
  <c r="AJ127" i="7"/>
  <c r="AI127" i="7"/>
  <c r="AK127" i="7"/>
  <c r="AK103" i="6"/>
  <c r="AJ103" i="6"/>
  <c r="AI103" i="6"/>
  <c r="BB53" i="7"/>
  <c r="BA53" i="7"/>
  <c r="AI251" i="7"/>
  <c r="AK251" i="7"/>
  <c r="AJ251" i="7"/>
  <c r="BB58" i="7"/>
  <c r="BA58" i="7"/>
  <c r="AJ203" i="7"/>
  <c r="AI203" i="7"/>
  <c r="AK203" i="7"/>
  <c r="AI184" i="7"/>
  <c r="AJ184" i="7"/>
  <c r="AK184" i="7"/>
  <c r="AJ146" i="7"/>
  <c r="AI146" i="7"/>
  <c r="AK146" i="7"/>
  <c r="AI245" i="7"/>
  <c r="AK245" i="7"/>
  <c r="AJ245" i="7"/>
  <c r="AK81" i="7"/>
  <c r="AJ81" i="7"/>
  <c r="AI81" i="7"/>
  <c r="AI262" i="7"/>
  <c r="AK262" i="7"/>
  <c r="AJ262" i="7"/>
  <c r="AJ288" i="7"/>
  <c r="AK288" i="7"/>
  <c r="AI288" i="7"/>
  <c r="AJ188" i="7"/>
  <c r="AI188" i="7"/>
  <c r="AK188" i="7"/>
  <c r="AJ259" i="7"/>
  <c r="AI259" i="7"/>
  <c r="AK259" i="7"/>
  <c r="AK102" i="7"/>
  <c r="AJ102" i="7"/>
  <c r="AI102" i="7"/>
  <c r="BB20" i="7"/>
  <c r="BA20" i="7"/>
  <c r="AI123" i="7"/>
  <c r="AJ123" i="7"/>
  <c r="AK123" i="7"/>
  <c r="AJ278" i="7"/>
  <c r="AI278" i="7"/>
  <c r="AK278" i="7"/>
  <c r="AJ117" i="7"/>
  <c r="AI117" i="7"/>
  <c r="AK117" i="7"/>
  <c r="AK147" i="6"/>
  <c r="AJ147" i="6"/>
  <c r="AI147" i="6"/>
  <c r="AJ98" i="7"/>
  <c r="AI98" i="7"/>
  <c r="AK98" i="7"/>
  <c r="AK125" i="6"/>
  <c r="AJ125" i="6"/>
  <c r="AI125" i="6"/>
  <c r="AJ240" i="7"/>
  <c r="AI240" i="7"/>
  <c r="AK240" i="7"/>
  <c r="AJ112" i="7"/>
  <c r="AK112" i="7"/>
  <c r="AI112" i="7"/>
  <c r="AJ170" i="7"/>
  <c r="AI170" i="7"/>
  <c r="AK170" i="7"/>
  <c r="AK247" i="7"/>
  <c r="AJ247" i="7"/>
  <c r="AI247" i="7"/>
  <c r="BA67" i="7"/>
  <c r="BB67" i="7"/>
  <c r="AJ212" i="7"/>
  <c r="AI212" i="7"/>
  <c r="AK212" i="7"/>
  <c r="AJ115" i="7"/>
  <c r="AK115" i="7"/>
  <c r="AI115" i="7"/>
  <c r="AJ125" i="7"/>
  <c r="AI125" i="7"/>
  <c r="AK125" i="7"/>
  <c r="AJ246" i="7"/>
  <c r="AI246" i="7"/>
  <c r="AK246" i="7"/>
  <c r="BB57" i="7"/>
  <c r="BA57" i="7"/>
  <c r="AJ148" i="7"/>
  <c r="AK148" i="7"/>
  <c r="AI148" i="7"/>
  <c r="BA51" i="7"/>
  <c r="BB51" i="7"/>
  <c r="BB45" i="7"/>
  <c r="BA45" i="7"/>
  <c r="BB78" i="7"/>
  <c r="BA78" i="7"/>
  <c r="AK216" i="7"/>
  <c r="AJ216" i="7"/>
  <c r="AI216" i="7"/>
  <c r="AI178" i="7"/>
  <c r="AJ178" i="7"/>
  <c r="AK178" i="7"/>
  <c r="AJ140" i="7"/>
  <c r="AI140" i="7"/>
  <c r="AK140" i="7"/>
  <c r="AI229" i="6"/>
  <c r="AJ229" i="6"/>
  <c r="AK229" i="6"/>
  <c r="AJ255" i="7"/>
  <c r="AI255" i="7"/>
  <c r="AK255" i="7"/>
  <c r="AK197" i="7"/>
  <c r="AJ197" i="7"/>
  <c r="AI197" i="7"/>
  <c r="BB72" i="7"/>
  <c r="BA72" i="7"/>
  <c r="AJ220" i="7"/>
  <c r="AI220" i="7"/>
  <c r="AK220" i="7"/>
  <c r="AJ111" i="7"/>
  <c r="AI111" i="7"/>
  <c r="AK111" i="7"/>
  <c r="BB79" i="7"/>
  <c r="BA79" i="7"/>
  <c r="AJ291" i="7"/>
  <c r="AK291" i="7"/>
  <c r="AI291" i="7"/>
  <c r="AJ266" i="7"/>
  <c r="AI266" i="7"/>
  <c r="AK266" i="7"/>
  <c r="BB68" i="7"/>
  <c r="BA68" i="7"/>
  <c r="AJ238" i="7"/>
  <c r="AI238" i="7"/>
  <c r="AK238" i="7"/>
  <c r="AJ70" i="7"/>
  <c r="AI70" i="7"/>
  <c r="AK70" i="7"/>
  <c r="AK136" i="7"/>
  <c r="AJ136" i="7"/>
  <c r="AI136" i="7"/>
  <c r="BA37" i="7"/>
  <c r="BB37" i="7"/>
  <c r="BB42" i="7"/>
  <c r="BA42" i="7"/>
  <c r="AJ72" i="7"/>
  <c r="AI72" i="7"/>
  <c r="AK72" i="7"/>
  <c r="AJ179" i="7"/>
  <c r="AI179" i="7"/>
  <c r="AK179" i="7"/>
  <c r="AJ243" i="7"/>
  <c r="AI243" i="7"/>
  <c r="AK243" i="7"/>
  <c r="AJ97" i="7"/>
  <c r="AI97" i="7"/>
  <c r="AK97" i="7"/>
  <c r="AK96" i="6"/>
  <c r="AJ96" i="6"/>
  <c r="AI96" i="6"/>
  <c r="AJ143" i="7"/>
  <c r="AI143" i="7"/>
  <c r="AK143" i="7"/>
  <c r="AJ264" i="7"/>
  <c r="AI264" i="7"/>
  <c r="AK264" i="7"/>
  <c r="AJ65" i="7"/>
  <c r="AI65" i="7"/>
  <c r="AK65" i="7"/>
  <c r="AI104" i="7"/>
  <c r="AK104" i="7"/>
  <c r="AJ104" i="7"/>
  <c r="AJ130" i="7"/>
  <c r="AI130" i="7"/>
  <c r="AK130" i="7"/>
  <c r="AJ133" i="7"/>
  <c r="AI133" i="7"/>
  <c r="AK133" i="7"/>
  <c r="BA19" i="7"/>
  <c r="BB19" i="7"/>
  <c r="BB13" i="7"/>
  <c r="BA13" i="7"/>
  <c r="AZ13" i="7"/>
  <c r="AX13" i="7" s="1"/>
  <c r="AJ144" i="7"/>
  <c r="AI144" i="7"/>
  <c r="AK144" i="7"/>
  <c r="AI202" i="7"/>
  <c r="AJ202" i="7"/>
  <c r="AK202" i="7"/>
  <c r="AJ110" i="7"/>
  <c r="AI110" i="7"/>
  <c r="AK110" i="7"/>
  <c r="BB77" i="7"/>
  <c r="BA77" i="7"/>
  <c r="AJ78" i="7"/>
  <c r="AI78" i="7"/>
  <c r="AK78" i="7"/>
  <c r="BA32" i="7"/>
  <c r="BB32" i="7"/>
  <c r="AJ181" i="7"/>
  <c r="AI181" i="7"/>
  <c r="AK181" i="7"/>
  <c r="BA62" i="7"/>
  <c r="BB62" i="7"/>
  <c r="AJ289" i="7"/>
  <c r="AI289" i="7"/>
  <c r="AK289" i="7"/>
  <c r="AJ164" i="7"/>
  <c r="AI164" i="7"/>
  <c r="AK164" i="7"/>
  <c r="AK101" i="6"/>
  <c r="AJ101" i="6"/>
  <c r="AI101" i="6"/>
  <c r="BB54" i="7"/>
  <c r="BA54" i="7"/>
  <c r="AJ252" i="7"/>
  <c r="AI252" i="7"/>
  <c r="AK252" i="7"/>
  <c r="AJ86" i="7"/>
  <c r="AI86" i="7"/>
  <c r="AK86" i="7"/>
  <c r="AJ214" i="7"/>
  <c r="AI214" i="7"/>
  <c r="AK214" i="7"/>
  <c r="AJ231" i="7"/>
  <c r="AI231" i="7"/>
  <c r="AK231" i="7"/>
  <c r="AJ85" i="7"/>
  <c r="AI85" i="7"/>
  <c r="AK85" i="7"/>
  <c r="AJ241" i="7"/>
  <c r="AI241" i="7"/>
  <c r="AK241" i="7"/>
  <c r="AJ96" i="7"/>
  <c r="AI96" i="7"/>
  <c r="AK96" i="7"/>
  <c r="AJ89" i="7"/>
  <c r="AI89" i="7"/>
  <c r="AK89" i="7"/>
  <c r="AJ161" i="7"/>
  <c r="AI161" i="7"/>
  <c r="AK161" i="7"/>
  <c r="BB29" i="7"/>
  <c r="BA29" i="7"/>
  <c r="AJ162" i="7"/>
  <c r="AI162" i="7"/>
  <c r="AK162" i="7"/>
  <c r="AK133" i="6"/>
  <c r="AJ133" i="6"/>
  <c r="AI133" i="6"/>
  <c r="AI137" i="7"/>
  <c r="AK137" i="7"/>
  <c r="AJ137" i="7"/>
  <c r="BB6" i="6"/>
  <c r="BA6" i="6"/>
  <c r="AJ173" i="7"/>
  <c r="AI173" i="7"/>
  <c r="AK173" i="7"/>
  <c r="BB74" i="7"/>
  <c r="BA74" i="7"/>
  <c r="BA73" i="7"/>
  <c r="BB73" i="7"/>
  <c r="AJ225" i="7"/>
  <c r="AI225" i="7"/>
  <c r="AK225" i="7"/>
  <c r="AK131" i="7"/>
  <c r="AJ131" i="7"/>
  <c r="AI131" i="7"/>
  <c r="AI165" i="7"/>
  <c r="AJ165" i="7"/>
  <c r="AK165" i="7"/>
  <c r="AJ286" i="7"/>
  <c r="AI286" i="7"/>
  <c r="AK286" i="7"/>
  <c r="AJ160" i="7"/>
  <c r="AI160" i="7"/>
  <c r="AK160" i="7"/>
  <c r="BB64" i="7"/>
  <c r="BA64" i="7"/>
  <c r="BB40" i="7"/>
  <c r="BA40" i="7"/>
  <c r="AK88" i="6"/>
  <c r="AJ88" i="6"/>
  <c r="AI88" i="6"/>
  <c r="AI142" i="7"/>
  <c r="AJ142" i="7"/>
  <c r="AK142" i="7"/>
  <c r="AI196" i="7"/>
  <c r="AK196" i="7"/>
  <c r="AJ196" i="7"/>
  <c r="AJ227" i="7"/>
  <c r="AI227" i="7"/>
  <c r="AH227" i="7"/>
  <c r="AB227" i="7" s="1"/>
  <c r="AK227" i="7"/>
  <c r="AJ248" i="7"/>
  <c r="AI248" i="7"/>
  <c r="AK248" i="7"/>
  <c r="AJ287" i="7"/>
  <c r="AK287" i="7"/>
  <c r="AI287" i="7"/>
  <c r="AH287" i="7"/>
  <c r="AB287" i="7" s="1"/>
  <c r="BA24" i="7"/>
  <c r="BB24" i="7"/>
  <c r="BA22" i="7"/>
  <c r="BB22" i="7"/>
  <c r="AJ145" i="7"/>
  <c r="AI145" i="7"/>
  <c r="AK145" i="7"/>
  <c r="AJ118" i="7"/>
  <c r="AI118" i="7"/>
  <c r="AK118" i="7"/>
  <c r="AJ83" i="7"/>
  <c r="AI83" i="7"/>
  <c r="AK83" i="7"/>
  <c r="AK131" i="6"/>
  <c r="AJ131" i="6"/>
  <c r="AI131" i="6"/>
  <c r="BB60" i="7"/>
  <c r="BA60" i="7"/>
  <c r="AI213" i="7"/>
  <c r="AK213" i="7"/>
  <c r="AJ213" i="7"/>
  <c r="AJ192" i="7"/>
  <c r="AI192" i="7"/>
  <c r="AK192" i="7"/>
  <c r="AK114" i="6"/>
  <c r="AJ114" i="6"/>
  <c r="AI114" i="6"/>
  <c r="AI236" i="7"/>
  <c r="AK236" i="7"/>
  <c r="AJ236" i="7"/>
  <c r="BB80" i="7"/>
  <c r="BA80" i="7"/>
  <c r="AJ284" i="7"/>
  <c r="AI284" i="7"/>
  <c r="AK284" i="7"/>
  <c r="AH752" i="6"/>
  <c r="AA752" i="6" s="1"/>
  <c r="AE752" i="6" s="1"/>
  <c r="AH777" i="6"/>
  <c r="AA777" i="6" s="1"/>
  <c r="AE777" i="6" s="1"/>
  <c r="AH785" i="6"/>
  <c r="AA785" i="6" s="1"/>
  <c r="AE785" i="6" s="1"/>
  <c r="AH388" i="6"/>
  <c r="AA388" i="6" s="1"/>
  <c r="AE388" i="6" s="1"/>
  <c r="AH240" i="6"/>
  <c r="AB240" i="6" s="1"/>
  <c r="AH456" i="6"/>
  <c r="AA456" i="6" s="1"/>
  <c r="AE456" i="6" s="1"/>
  <c r="AH938" i="6"/>
  <c r="AA938" i="6" s="1"/>
  <c r="AE938" i="6" s="1"/>
  <c r="AZ46" i="6"/>
  <c r="AX46" i="6" s="1"/>
  <c r="AH466" i="6"/>
  <c r="AA466" i="6" s="1"/>
  <c r="AE466" i="6" s="1"/>
  <c r="AZ62" i="6"/>
  <c r="AX62" i="6" s="1"/>
  <c r="AH213" i="7"/>
  <c r="AA213" i="7" s="1"/>
  <c r="AH184" i="7"/>
  <c r="AH251" i="7"/>
  <c r="AB251" i="7" s="1"/>
  <c r="AH263" i="7"/>
  <c r="AB263" i="7" s="1"/>
  <c r="AH94" i="7"/>
  <c r="AA94" i="7" s="1"/>
  <c r="AZ28" i="7"/>
  <c r="AX28" i="7" s="1"/>
  <c r="AH237" i="7"/>
  <c r="AH142" i="7"/>
  <c r="AA142" i="7" s="1"/>
  <c r="AD142" i="7" s="1"/>
  <c r="AH85" i="7"/>
  <c r="AB85" i="7" s="1"/>
  <c r="AZ72" i="7"/>
  <c r="AX72" i="7" s="1"/>
  <c r="AZ53" i="7"/>
  <c r="AX53" i="7" s="1"/>
  <c r="AH84" i="7"/>
  <c r="AA84" i="7" s="1"/>
  <c r="AD84" i="7" s="1"/>
  <c r="AG11" i="6"/>
  <c r="AZ36" i="7"/>
  <c r="AX36" i="7" s="1"/>
  <c r="AH229" i="7"/>
  <c r="AH177" i="7"/>
  <c r="AB177" i="7" s="1"/>
  <c r="AH141" i="7"/>
  <c r="AB141" i="7" s="1"/>
  <c r="AH82" i="7"/>
  <c r="AB82" i="7" s="1"/>
  <c r="AH134" i="7"/>
  <c r="AB134" i="7" s="1"/>
  <c r="AH100" i="7"/>
  <c r="AB100" i="7" s="1"/>
  <c r="AA227" i="7"/>
  <c r="AE227" i="7" s="1"/>
  <c r="AA287" i="7"/>
  <c r="AH262" i="7"/>
  <c r="AA262" i="7" s="1"/>
  <c r="AE262" i="7" s="1"/>
  <c r="AH114" i="7"/>
  <c r="AB114" i="7" s="1"/>
  <c r="AH190" i="7"/>
  <c r="AH286" i="7"/>
  <c r="AA286" i="7" s="1"/>
  <c r="AE286" i="7" s="1"/>
  <c r="AH252" i="7"/>
  <c r="AH164" i="7"/>
  <c r="AB164" i="7" s="1"/>
  <c r="AZ67" i="7"/>
  <c r="AX67" i="7"/>
  <c r="AZ50" i="7"/>
  <c r="AX50" i="7" s="1"/>
  <c r="AH217" i="7"/>
  <c r="AB217" i="7" s="1"/>
  <c r="AH207" i="7"/>
  <c r="AA207" i="7" s="1"/>
  <c r="AE207" i="7" s="1"/>
  <c r="AZ30" i="7"/>
  <c r="AX30" i="7" s="1"/>
  <c r="AZ56" i="7"/>
  <c r="AX56" i="7" s="1"/>
  <c r="AZ46" i="7"/>
  <c r="AX46" i="7" s="1"/>
  <c r="AZ11" i="7"/>
  <c r="AX11" i="7" s="1"/>
  <c r="AH235" i="7"/>
  <c r="AB235" i="7" s="1"/>
  <c r="AH64" i="7"/>
  <c r="AB64" i="7" s="1"/>
  <c r="AH68" i="7"/>
  <c r="AA164" i="7"/>
  <c r="AE164" i="7" s="1"/>
  <c r="AA82" i="7"/>
  <c r="AD82" i="7" s="1"/>
  <c r="AA190" i="7"/>
  <c r="AD190" i="7" s="1"/>
  <c r="AB190" i="7"/>
  <c r="AB94" i="7"/>
  <c r="AD164" i="7"/>
  <c r="C11" i="2"/>
  <c r="C12" i="1"/>
  <c r="C12" i="2"/>
  <c r="C11" i="1"/>
  <c r="C12" i="6"/>
  <c r="C11" i="6"/>
  <c r="F15" i="7" l="1"/>
  <c r="AF306" i="7"/>
  <c r="AC306" i="7"/>
  <c r="K306" i="7"/>
  <c r="AC305" i="7"/>
  <c r="K305" i="7"/>
  <c r="AF305" i="7"/>
  <c r="K307" i="7"/>
  <c r="AF307" i="7"/>
  <c r="AC307" i="7"/>
  <c r="Z305" i="7"/>
  <c r="AU306" i="7"/>
  <c r="Z307" i="7"/>
  <c r="AU305" i="7"/>
  <c r="AU307" i="7"/>
  <c r="AH773" i="6"/>
  <c r="AA773" i="6" s="1"/>
  <c r="AE773" i="6" s="1"/>
  <c r="AA64" i="7"/>
  <c r="AD64" i="7" s="1"/>
  <c r="AA252" i="7"/>
  <c r="AD252" i="7" s="1"/>
  <c r="AB252" i="7"/>
  <c r="AE109" i="7"/>
  <c r="AD109" i="7"/>
  <c r="AH1697" i="6"/>
  <c r="AA1697" i="6" s="1"/>
  <c r="AE1697" i="6" s="1"/>
  <c r="AH1892" i="6"/>
  <c r="AA1892" i="6" s="1"/>
  <c r="AE1892" i="6" s="1"/>
  <c r="AH290" i="6"/>
  <c r="AA290" i="6" s="1"/>
  <c r="AE290" i="6" s="1"/>
  <c r="AH1601" i="6"/>
  <c r="AA1601" i="6" s="1"/>
  <c r="AE1601" i="6" s="1"/>
  <c r="AH1926" i="6"/>
  <c r="AA1926" i="6" s="1"/>
  <c r="AE1926" i="6" s="1"/>
  <c r="AH1616" i="6"/>
  <c r="AA1616" i="6" s="1"/>
  <c r="AE1616" i="6" s="1"/>
  <c r="AH1216" i="6"/>
  <c r="AA1216" i="6" s="1"/>
  <c r="AE1216" i="6" s="1"/>
  <c r="AH1308" i="6"/>
  <c r="AA1308" i="6" s="1"/>
  <c r="AE1308" i="6" s="1"/>
  <c r="AH543" i="6"/>
  <c r="AA543" i="6" s="1"/>
  <c r="AE543" i="6" s="1"/>
  <c r="AH576" i="6"/>
  <c r="AA576" i="6" s="1"/>
  <c r="AE576" i="6" s="1"/>
  <c r="AH864" i="6"/>
  <c r="AA864" i="6" s="1"/>
  <c r="AE864" i="6" s="1"/>
  <c r="AH306" i="6"/>
  <c r="AA306" i="6" s="1"/>
  <c r="AE306" i="6" s="1"/>
  <c r="AZ59" i="6"/>
  <c r="AX59" i="6" s="1"/>
  <c r="AH1821" i="6"/>
  <c r="AA1821" i="6" s="1"/>
  <c r="AE1821" i="6" s="1"/>
  <c r="AH1846" i="6"/>
  <c r="AA1846" i="6" s="1"/>
  <c r="AE1846" i="6" s="1"/>
  <c r="AH1939" i="6"/>
  <c r="AA1939" i="6" s="1"/>
  <c r="AE1939" i="6" s="1"/>
  <c r="AH1168" i="6"/>
  <c r="AA1168" i="6" s="1"/>
  <c r="AE1168" i="6" s="1"/>
  <c r="AH1276" i="6"/>
  <c r="AA1276" i="6" s="1"/>
  <c r="AE1276" i="6" s="1"/>
  <c r="AH569" i="6"/>
  <c r="AA569" i="6" s="1"/>
  <c r="AE569" i="6" s="1"/>
  <c r="AH539" i="6"/>
  <c r="AA539" i="6" s="1"/>
  <c r="AE539" i="6" s="1"/>
  <c r="AH921" i="6"/>
  <c r="AA921" i="6" s="1"/>
  <c r="AE921" i="6" s="1"/>
  <c r="AH258" i="6"/>
  <c r="AZ12" i="6"/>
  <c r="AX12" i="6" s="1"/>
  <c r="AH1213" i="6"/>
  <c r="AA1213" i="6" s="1"/>
  <c r="AE1213" i="6" s="1"/>
  <c r="AH1337" i="6"/>
  <c r="AA1337" i="6" s="1"/>
  <c r="AE1337" i="6" s="1"/>
  <c r="AH1941" i="6"/>
  <c r="AA1941" i="6" s="1"/>
  <c r="AE1941" i="6" s="1"/>
  <c r="AH1190" i="6"/>
  <c r="AA1190" i="6" s="1"/>
  <c r="AE1190" i="6" s="1"/>
  <c r="AH1044" i="6"/>
  <c r="AA1044" i="6" s="1"/>
  <c r="AE1044" i="6" s="1"/>
  <c r="AH1838" i="6"/>
  <c r="AA1838" i="6" s="1"/>
  <c r="AE1838" i="6" s="1"/>
  <c r="AH1547" i="6"/>
  <c r="AA1547" i="6" s="1"/>
  <c r="AE1547" i="6" s="1"/>
  <c r="AH1243" i="6"/>
  <c r="AA1243" i="6" s="1"/>
  <c r="AE1243" i="6" s="1"/>
  <c r="AH1648" i="6"/>
  <c r="AA1648" i="6" s="1"/>
  <c r="AE1648" i="6" s="1"/>
  <c r="AH1771" i="6"/>
  <c r="AA1771" i="6" s="1"/>
  <c r="AE1771" i="6" s="1"/>
  <c r="AH1556" i="6"/>
  <c r="AA1556" i="6" s="1"/>
  <c r="AE1556" i="6" s="1"/>
  <c r="AH1380" i="6"/>
  <c r="AA1380" i="6" s="1"/>
  <c r="AE1380" i="6" s="1"/>
  <c r="AH1082" i="6"/>
  <c r="AA1082" i="6" s="1"/>
  <c r="AE1082" i="6" s="1"/>
  <c r="AH565" i="6"/>
  <c r="AA565" i="6" s="1"/>
  <c r="AE565" i="6" s="1"/>
  <c r="AH333" i="6"/>
  <c r="AA333" i="6" s="1"/>
  <c r="AE333" i="6" s="1"/>
  <c r="AH318" i="6"/>
  <c r="AA318" i="6" s="1"/>
  <c r="AE318" i="6" s="1"/>
  <c r="AH815" i="6"/>
  <c r="AA815" i="6" s="1"/>
  <c r="AE815" i="6" s="1"/>
  <c r="AH61" i="6"/>
  <c r="AH102" i="6"/>
  <c r="AH164" i="6"/>
  <c r="AH23" i="6"/>
  <c r="AH63" i="6"/>
  <c r="AH185" i="6"/>
  <c r="AH47" i="6"/>
  <c r="AH631" i="6"/>
  <c r="AA631" i="6" s="1"/>
  <c r="AE631" i="6" s="1"/>
  <c r="AH637" i="6"/>
  <c r="AA637" i="6" s="1"/>
  <c r="AE637" i="6" s="1"/>
  <c r="AH394" i="6"/>
  <c r="AA394" i="6" s="1"/>
  <c r="AE394" i="6" s="1"/>
  <c r="AZ34" i="6"/>
  <c r="AX34" i="6" s="1"/>
  <c r="AH296" i="6"/>
  <c r="AA296" i="6" s="1"/>
  <c r="AE296" i="6" s="1"/>
  <c r="AH417" i="6"/>
  <c r="AA417" i="6" s="1"/>
  <c r="AE417" i="6" s="1"/>
  <c r="AH716" i="6"/>
  <c r="AA716" i="6" s="1"/>
  <c r="AE716" i="6" s="1"/>
  <c r="AZ41" i="6"/>
  <c r="AX41" i="6" s="1"/>
  <c r="AH766" i="6"/>
  <c r="AA766" i="6" s="1"/>
  <c r="AE766" i="6" s="1"/>
  <c r="AH1953" i="6"/>
  <c r="AA1953" i="6" s="1"/>
  <c r="AE1953" i="6" s="1"/>
  <c r="AH123" i="6"/>
  <c r="AB123" i="6" s="1"/>
  <c r="AH341" i="6"/>
  <c r="AA341" i="6" s="1"/>
  <c r="AE341" i="6" s="1"/>
  <c r="AH195" i="6"/>
  <c r="AH409" i="6"/>
  <c r="AA409" i="6" s="1"/>
  <c r="AE409" i="6" s="1"/>
  <c r="AZ16" i="6"/>
  <c r="AX16" i="6" s="1"/>
  <c r="AH304" i="6"/>
  <c r="AA304" i="6" s="1"/>
  <c r="AE304" i="6" s="1"/>
  <c r="AZ74" i="6"/>
  <c r="AX74" i="6" s="1"/>
  <c r="AZ78" i="6"/>
  <c r="AX78" i="6" s="1"/>
  <c r="AH465" i="6"/>
  <c r="AA465" i="6" s="1"/>
  <c r="AE465" i="6" s="1"/>
  <c r="AH342" i="6"/>
  <c r="AA342" i="6" s="1"/>
  <c r="AE342" i="6" s="1"/>
  <c r="AH385" i="6"/>
  <c r="AA385" i="6" s="1"/>
  <c r="AE385" i="6" s="1"/>
  <c r="AH442" i="6"/>
  <c r="AA442" i="6" s="1"/>
  <c r="AE442" i="6" s="1"/>
  <c r="AH399" i="6"/>
  <c r="AA399" i="6" s="1"/>
  <c r="AE399" i="6" s="1"/>
  <c r="AH751" i="6"/>
  <c r="AA751" i="6" s="1"/>
  <c r="AE751" i="6" s="1"/>
  <c r="AH29" i="6"/>
  <c r="AH438" i="6"/>
  <c r="AA438" i="6" s="1"/>
  <c r="AE438" i="6" s="1"/>
  <c r="AH991" i="6"/>
  <c r="AA991" i="6" s="1"/>
  <c r="AE991" i="6" s="1"/>
  <c r="AH1538" i="6"/>
  <c r="AA1538" i="6" s="1"/>
  <c r="AE1538" i="6" s="1"/>
  <c r="AH1458" i="6"/>
  <c r="AA1458" i="6" s="1"/>
  <c r="AE1458" i="6" s="1"/>
  <c r="AH783" i="6"/>
  <c r="AA783" i="6" s="1"/>
  <c r="AE783" i="6" s="1"/>
  <c r="AH793" i="6"/>
  <c r="AA793" i="6" s="1"/>
  <c r="AE793" i="6" s="1"/>
  <c r="AH998" i="6"/>
  <c r="AA998" i="6" s="1"/>
  <c r="AE998" i="6" s="1"/>
  <c r="AH463" i="6"/>
  <c r="AA463" i="6" s="1"/>
  <c r="AE463" i="6" s="1"/>
  <c r="AH721" i="6"/>
  <c r="AA721" i="6" s="1"/>
  <c r="AE721" i="6" s="1"/>
  <c r="AH52" i="6"/>
  <c r="AA52" i="6" s="1"/>
  <c r="AD52" i="6" s="1"/>
  <c r="AH121" i="6"/>
  <c r="AH487" i="6"/>
  <c r="AA487" i="6" s="1"/>
  <c r="AE487" i="6" s="1"/>
  <c r="AH1627" i="6"/>
  <c r="AA1627" i="6" s="1"/>
  <c r="AE1627" i="6" s="1"/>
  <c r="AH1750" i="6"/>
  <c r="AA1750" i="6" s="1"/>
  <c r="AE1750" i="6" s="1"/>
  <c r="AH1923" i="6"/>
  <c r="AA1923" i="6" s="1"/>
  <c r="AE1923" i="6" s="1"/>
  <c r="AH1532" i="6"/>
  <c r="AA1532" i="6" s="1"/>
  <c r="AE1532" i="6" s="1"/>
  <c r="AH844" i="6"/>
  <c r="AA844" i="6" s="1"/>
  <c r="AE844" i="6" s="1"/>
  <c r="AH552" i="6"/>
  <c r="AA552" i="6" s="1"/>
  <c r="AE552" i="6" s="1"/>
  <c r="AH578" i="6"/>
  <c r="AA578" i="6" s="1"/>
  <c r="AE578" i="6" s="1"/>
  <c r="AH703" i="6"/>
  <c r="AA703" i="6" s="1"/>
  <c r="AE703" i="6" s="1"/>
  <c r="AH957" i="6"/>
  <c r="AA957" i="6" s="1"/>
  <c r="AE957" i="6" s="1"/>
  <c r="AH1888" i="6"/>
  <c r="AA1888" i="6" s="1"/>
  <c r="AE1888" i="6" s="1"/>
  <c r="AH1130" i="6"/>
  <c r="AA1130" i="6" s="1"/>
  <c r="AE1130" i="6" s="1"/>
  <c r="AH1305" i="6"/>
  <c r="AA1305" i="6" s="1"/>
  <c r="AE1305" i="6" s="1"/>
  <c r="AH1877" i="6"/>
  <c r="AA1877" i="6" s="1"/>
  <c r="AE1877" i="6" s="1"/>
  <c r="AH1108" i="6"/>
  <c r="AA1108" i="6" s="1"/>
  <c r="AE1108" i="6" s="1"/>
  <c r="AH821" i="6"/>
  <c r="AA821" i="6" s="1"/>
  <c r="AE821" i="6" s="1"/>
  <c r="AH1774" i="6"/>
  <c r="AA1774" i="6" s="1"/>
  <c r="AE1774" i="6" s="1"/>
  <c r="AH1531" i="6"/>
  <c r="AA1531" i="6" s="1"/>
  <c r="AE1531" i="6" s="1"/>
  <c r="AH1137" i="6"/>
  <c r="AA1137" i="6" s="1"/>
  <c r="AE1137" i="6" s="1"/>
  <c r="AH1931" i="6"/>
  <c r="AA1931" i="6" s="1"/>
  <c r="AE1931" i="6" s="1"/>
  <c r="AH1723" i="6"/>
  <c r="AA1723" i="6" s="1"/>
  <c r="AE1723" i="6" s="1"/>
  <c r="AH1540" i="6"/>
  <c r="AA1540" i="6" s="1"/>
  <c r="AE1540" i="6" s="1"/>
  <c r="AH1348" i="6"/>
  <c r="AA1348" i="6" s="1"/>
  <c r="AE1348" i="6" s="1"/>
  <c r="AH689" i="6"/>
  <c r="AA689" i="6" s="1"/>
  <c r="AE689" i="6" s="1"/>
  <c r="AH913" i="6"/>
  <c r="AA913" i="6" s="1"/>
  <c r="AE913" i="6" s="1"/>
  <c r="AH834" i="6"/>
  <c r="AA834" i="6" s="1"/>
  <c r="AE834" i="6" s="1"/>
  <c r="AH700" i="6"/>
  <c r="AA700" i="6" s="1"/>
  <c r="AE700" i="6" s="1"/>
  <c r="AH137" i="6"/>
  <c r="AH140" i="6"/>
  <c r="AH1391" i="6"/>
  <c r="AA1391" i="6" s="1"/>
  <c r="AE1391" i="6" s="1"/>
  <c r="AH51" i="6"/>
  <c r="AH75" i="6"/>
  <c r="AH225" i="6"/>
  <c r="AZ5" i="6"/>
  <c r="AX5" i="6" s="1"/>
  <c r="AH1156" i="6"/>
  <c r="AA1156" i="6" s="1"/>
  <c r="AE1156" i="6" s="1"/>
  <c r="AH113" i="6"/>
  <c r="AH174" i="6"/>
  <c r="AH277" i="6"/>
  <c r="AA277" i="6" s="1"/>
  <c r="AE277" i="6" s="1"/>
  <c r="AH305" i="6"/>
  <c r="AA305" i="6" s="1"/>
  <c r="AE305" i="6" s="1"/>
  <c r="AH1134" i="6"/>
  <c r="AA1134" i="6" s="1"/>
  <c r="AE1134" i="6" s="1"/>
  <c r="AH1160" i="6"/>
  <c r="AA1160" i="6" s="1"/>
  <c r="AE1160" i="6" s="1"/>
  <c r="AH1875" i="6"/>
  <c r="AA1875" i="6" s="1"/>
  <c r="AE1875" i="6" s="1"/>
  <c r="AH1516" i="6"/>
  <c r="AA1516" i="6" s="1"/>
  <c r="AE1516" i="6" s="1"/>
  <c r="AH1074" i="6"/>
  <c r="AA1074" i="6" s="1"/>
  <c r="AE1074" i="6" s="1"/>
  <c r="AH869" i="6"/>
  <c r="AA869" i="6" s="1"/>
  <c r="AE869" i="6" s="1"/>
  <c r="AH654" i="6"/>
  <c r="AA654" i="6" s="1"/>
  <c r="AE654" i="6" s="1"/>
  <c r="AH655" i="6"/>
  <c r="AA655" i="6" s="1"/>
  <c r="AE655" i="6" s="1"/>
  <c r="AH281" i="6"/>
  <c r="AA281" i="6" s="1"/>
  <c r="AE281" i="6" s="1"/>
  <c r="AH1872" i="6"/>
  <c r="AA1872" i="6" s="1"/>
  <c r="AE1872" i="6" s="1"/>
  <c r="AH1136" i="6"/>
  <c r="AA1136" i="6" s="1"/>
  <c r="AE1136" i="6" s="1"/>
  <c r="AH1289" i="6"/>
  <c r="AA1289" i="6" s="1"/>
  <c r="AE1289" i="6" s="1"/>
  <c r="AH1845" i="6"/>
  <c r="AA1845" i="6" s="1"/>
  <c r="AE1845" i="6" s="1"/>
  <c r="AH1442" i="6"/>
  <c r="AA1442" i="6" s="1"/>
  <c r="AE1442" i="6" s="1"/>
  <c r="AH1659" i="6"/>
  <c r="AA1659" i="6" s="1"/>
  <c r="AE1659" i="6" s="1"/>
  <c r="AH1742" i="6"/>
  <c r="AA1742" i="6" s="1"/>
  <c r="AE1742" i="6" s="1"/>
  <c r="AH1451" i="6"/>
  <c r="AA1451" i="6" s="1"/>
  <c r="AE1451" i="6" s="1"/>
  <c r="AH1105" i="6"/>
  <c r="AA1105" i="6" s="1"/>
  <c r="AE1105" i="6" s="1"/>
  <c r="AH1899" i="6"/>
  <c r="AA1899" i="6" s="1"/>
  <c r="AE1899" i="6" s="1"/>
  <c r="AH1626" i="6"/>
  <c r="AA1626" i="6" s="1"/>
  <c r="AE1626" i="6" s="1"/>
  <c r="AH1524" i="6"/>
  <c r="AA1524" i="6" s="1"/>
  <c r="AE1524" i="6" s="1"/>
  <c r="AH1332" i="6"/>
  <c r="AA1332" i="6" s="1"/>
  <c r="AE1332" i="6" s="1"/>
  <c r="AH1050" i="6"/>
  <c r="AA1050" i="6" s="1"/>
  <c r="AE1050" i="6" s="1"/>
  <c r="AH673" i="6"/>
  <c r="AA673" i="6" s="1"/>
  <c r="AE673" i="6" s="1"/>
  <c r="AH899" i="6"/>
  <c r="AA899" i="6" s="1"/>
  <c r="AE899" i="6" s="1"/>
  <c r="AH668" i="6"/>
  <c r="AA668" i="6" s="1"/>
  <c r="AE668" i="6" s="1"/>
  <c r="AH145" i="6"/>
  <c r="AB145" i="6" s="1"/>
  <c r="AH76" i="6"/>
  <c r="AA76" i="6" s="1"/>
  <c r="AH65" i="6"/>
  <c r="AB65" i="6" s="1"/>
  <c r="AH64" i="6"/>
  <c r="AA64" i="6" s="1"/>
  <c r="AH35" i="6"/>
  <c r="AB35" i="6" s="1"/>
  <c r="AH81" i="6"/>
  <c r="AA81" i="6" s="1"/>
  <c r="AE81" i="6" s="1"/>
  <c r="AH58" i="6"/>
  <c r="AA58" i="6" s="1"/>
  <c r="AE58" i="6" s="1"/>
  <c r="AH92" i="6"/>
  <c r="AH745" i="6"/>
  <c r="AA745" i="6" s="1"/>
  <c r="AE745" i="6" s="1"/>
  <c r="AH472" i="6"/>
  <c r="AA472" i="6" s="1"/>
  <c r="AE472" i="6" s="1"/>
  <c r="AH251" i="6"/>
  <c r="AH449" i="6"/>
  <c r="AA449" i="6" s="1"/>
  <c r="AE449" i="6" s="1"/>
  <c r="AH439" i="6"/>
  <c r="AA439" i="6" s="1"/>
  <c r="AE439" i="6" s="1"/>
  <c r="AH762" i="6"/>
  <c r="AA762" i="6" s="1"/>
  <c r="AE762" i="6" s="1"/>
  <c r="AH490" i="6"/>
  <c r="AA490" i="6" s="1"/>
  <c r="AE490" i="6" s="1"/>
  <c r="AH520" i="6"/>
  <c r="AA520" i="6" s="1"/>
  <c r="AE520" i="6" s="1"/>
  <c r="AH992" i="6"/>
  <c r="AA992" i="6" s="1"/>
  <c r="AE992" i="6" s="1"/>
  <c r="AH515" i="6"/>
  <c r="AA515" i="6" s="1"/>
  <c r="AE515" i="6" s="1"/>
  <c r="AH457" i="6"/>
  <c r="AA457" i="6" s="1"/>
  <c r="AE457" i="6" s="1"/>
  <c r="AH874" i="6"/>
  <c r="AA874" i="6" s="1"/>
  <c r="AE874" i="6" s="1"/>
  <c r="AH353" i="6"/>
  <c r="AA353" i="6" s="1"/>
  <c r="AE353" i="6" s="1"/>
  <c r="AH440" i="6"/>
  <c r="AA440" i="6" s="1"/>
  <c r="AE440" i="6" s="1"/>
  <c r="AH740" i="6"/>
  <c r="AA740" i="6" s="1"/>
  <c r="AE740" i="6" s="1"/>
  <c r="AH954" i="6"/>
  <c r="AA954" i="6" s="1"/>
  <c r="AE954" i="6" s="1"/>
  <c r="AH280" i="6"/>
  <c r="AA280" i="6" s="1"/>
  <c r="AE280" i="6" s="1"/>
  <c r="AH758" i="6"/>
  <c r="AA758" i="6" s="1"/>
  <c r="AE758" i="6" s="1"/>
  <c r="AH408" i="6"/>
  <c r="AA408" i="6" s="1"/>
  <c r="AE408" i="6" s="1"/>
  <c r="AH496" i="6"/>
  <c r="AA496" i="6" s="1"/>
  <c r="AE496" i="6" s="1"/>
  <c r="AH474" i="6"/>
  <c r="AA474" i="6" s="1"/>
  <c r="AE474" i="6" s="1"/>
  <c r="AH476" i="6"/>
  <c r="AA476" i="6" s="1"/>
  <c r="AE476" i="6" s="1"/>
  <c r="AH192" i="6"/>
  <c r="AH356" i="6"/>
  <c r="AA356" i="6" s="1"/>
  <c r="AE356" i="6" s="1"/>
  <c r="AH775" i="6"/>
  <c r="AA775" i="6" s="1"/>
  <c r="AE775" i="6" s="1"/>
  <c r="AH97" i="6"/>
  <c r="AH953" i="6"/>
  <c r="AA953" i="6" s="1"/>
  <c r="AE953" i="6" s="1"/>
  <c r="AH961" i="6"/>
  <c r="AA961" i="6" s="1"/>
  <c r="AE961" i="6" s="1"/>
  <c r="AH39" i="6"/>
  <c r="AH72" i="6"/>
  <c r="AH31" i="6"/>
  <c r="AH914" i="6"/>
  <c r="AA914" i="6" s="1"/>
  <c r="AE914" i="6" s="1"/>
  <c r="AH369" i="6"/>
  <c r="AA369" i="6" s="1"/>
  <c r="AE369" i="6" s="1"/>
  <c r="AH965" i="6"/>
  <c r="AA965" i="6" s="1"/>
  <c r="AE965" i="6" s="1"/>
  <c r="AH771" i="6"/>
  <c r="AA771" i="6" s="1"/>
  <c r="AE771" i="6" s="1"/>
  <c r="AH955" i="6"/>
  <c r="AA955" i="6" s="1"/>
  <c r="AE955" i="6" s="1"/>
  <c r="AH1784" i="6"/>
  <c r="AA1784" i="6" s="1"/>
  <c r="AE1784" i="6" s="1"/>
  <c r="AH1546" i="6"/>
  <c r="AA1546" i="6" s="1"/>
  <c r="AE1546" i="6" s="1"/>
  <c r="AH1475" i="6"/>
  <c r="AA1475" i="6" s="1"/>
  <c r="AE1475" i="6" s="1"/>
  <c r="AH1811" i="6"/>
  <c r="AA1811" i="6" s="1"/>
  <c r="AE1811" i="6" s="1"/>
  <c r="AH1484" i="6"/>
  <c r="AA1484" i="6" s="1"/>
  <c r="AE1484" i="6" s="1"/>
  <c r="AH900" i="6"/>
  <c r="AA900" i="6" s="1"/>
  <c r="AE900" i="6" s="1"/>
  <c r="AH549" i="6"/>
  <c r="AA549" i="6" s="1"/>
  <c r="AE549" i="6" s="1"/>
  <c r="AH638" i="6"/>
  <c r="AA638" i="6" s="1"/>
  <c r="AE638" i="6" s="1"/>
  <c r="AH623" i="6"/>
  <c r="AA623" i="6" s="1"/>
  <c r="AE623" i="6" s="1"/>
  <c r="AH213" i="6"/>
  <c r="AH451" i="6"/>
  <c r="AA451" i="6" s="1"/>
  <c r="AE451" i="6" s="1"/>
  <c r="AH1569" i="6"/>
  <c r="AA1569" i="6" s="1"/>
  <c r="AE1569" i="6" s="1"/>
  <c r="AH1498" i="6"/>
  <c r="AA1498" i="6" s="1"/>
  <c r="AE1498" i="6" s="1"/>
  <c r="AH1443" i="6"/>
  <c r="AA1443" i="6" s="1"/>
  <c r="AE1443" i="6" s="1"/>
  <c r="AH1715" i="6"/>
  <c r="AA1715" i="6" s="1"/>
  <c r="AE1715" i="6" s="1"/>
  <c r="AH1420" i="6"/>
  <c r="AA1420" i="6" s="1"/>
  <c r="AE1420" i="6" s="1"/>
  <c r="AH822" i="6"/>
  <c r="AA822" i="6" s="1"/>
  <c r="AE822" i="6" s="1"/>
  <c r="AH586" i="6"/>
  <c r="AA586" i="6" s="1"/>
  <c r="AE586" i="6" s="1"/>
  <c r="AH590" i="6"/>
  <c r="AA590" i="6" s="1"/>
  <c r="AE590" i="6" s="1"/>
  <c r="AH591" i="6"/>
  <c r="AA591" i="6" s="1"/>
  <c r="AE591" i="6" s="1"/>
  <c r="AH1681" i="6"/>
  <c r="AA1681" i="6" s="1"/>
  <c r="AE1681" i="6" s="1"/>
  <c r="AH1776" i="6"/>
  <c r="AA1776" i="6" s="1"/>
  <c r="AE1776" i="6" s="1"/>
  <c r="AH1497" i="6"/>
  <c r="AA1497" i="6" s="1"/>
  <c r="AE1497" i="6" s="1"/>
  <c r="AH1071" i="6"/>
  <c r="AA1071" i="6" s="1"/>
  <c r="AE1071" i="6" s="1"/>
  <c r="AH1765" i="6"/>
  <c r="AA1765" i="6" s="1"/>
  <c r="AE1765" i="6" s="1"/>
  <c r="AH1330" i="6"/>
  <c r="AA1330" i="6" s="1"/>
  <c r="AE1330" i="6" s="1"/>
  <c r="AH1918" i="6"/>
  <c r="AA1918" i="6" s="1"/>
  <c r="AE1918" i="6" s="1"/>
  <c r="AH1143" i="6"/>
  <c r="AA1143" i="6" s="1"/>
  <c r="AE1143" i="6" s="1"/>
  <c r="AH1387" i="6"/>
  <c r="AA1387" i="6" s="1"/>
  <c r="AE1387" i="6" s="1"/>
  <c r="AH1065" i="6"/>
  <c r="AA1065" i="6" s="1"/>
  <c r="AE1065" i="6" s="1"/>
  <c r="AH1883" i="6"/>
  <c r="AA1883" i="6" s="1"/>
  <c r="AE1883" i="6" s="1"/>
  <c r="AH1224" i="6"/>
  <c r="AA1224" i="6" s="1"/>
  <c r="AE1224" i="6" s="1"/>
  <c r="AH1476" i="6"/>
  <c r="AA1476" i="6" s="1"/>
  <c r="AE1476" i="6" s="1"/>
  <c r="AH868" i="6"/>
  <c r="AA868" i="6" s="1"/>
  <c r="AE868" i="6" s="1"/>
  <c r="AH625" i="6"/>
  <c r="AA625" i="6" s="1"/>
  <c r="AE625" i="6" s="1"/>
  <c r="AH682" i="6"/>
  <c r="AA682" i="6" s="1"/>
  <c r="AE682" i="6" s="1"/>
  <c r="AH667" i="6"/>
  <c r="AA667" i="6" s="1"/>
  <c r="AE667" i="6" s="1"/>
  <c r="AH604" i="6"/>
  <c r="AA604" i="6" s="1"/>
  <c r="AE604" i="6" s="1"/>
  <c r="AH148" i="6"/>
  <c r="AH84" i="6"/>
  <c r="AH43" i="6"/>
  <c r="AH78" i="6"/>
  <c r="AH82" i="6"/>
  <c r="AH21" i="6"/>
  <c r="AA21" i="6" s="1"/>
  <c r="AE21" i="6" s="1"/>
  <c r="AH79" i="6"/>
  <c r="AH600" i="6"/>
  <c r="AA600" i="6" s="1"/>
  <c r="AE600" i="6" s="1"/>
  <c r="AH1010" i="6"/>
  <c r="AA1010" i="6" s="1"/>
  <c r="AE1010" i="6" s="1"/>
  <c r="AH416" i="6"/>
  <c r="AA416" i="6" s="1"/>
  <c r="AE416" i="6" s="1"/>
  <c r="AH732" i="6"/>
  <c r="AA732" i="6" s="1"/>
  <c r="AE732" i="6" s="1"/>
  <c r="AH796" i="6"/>
  <c r="AA796" i="6" s="1"/>
  <c r="AE796" i="6" s="1"/>
  <c r="AH782" i="6"/>
  <c r="AA782" i="6" s="1"/>
  <c r="AE782" i="6" s="1"/>
  <c r="AH1018" i="6"/>
  <c r="AA1018" i="6" s="1"/>
  <c r="AE1018" i="6" s="1"/>
  <c r="AH107" i="6"/>
  <c r="AH157" i="6"/>
  <c r="AH152" i="6"/>
  <c r="AH504" i="6"/>
  <c r="AA504" i="6" s="1"/>
  <c r="AE504" i="6" s="1"/>
  <c r="AH217" i="6"/>
  <c r="AH952" i="6"/>
  <c r="AA952" i="6" s="1"/>
  <c r="AE952" i="6" s="1"/>
  <c r="AH221" i="6"/>
  <c r="AH345" i="6"/>
  <c r="AA345" i="6" s="1"/>
  <c r="AE345" i="6" s="1"/>
  <c r="AH387" i="6"/>
  <c r="AA387" i="6" s="1"/>
  <c r="AE387" i="6" s="1"/>
  <c r="AH776" i="6"/>
  <c r="AA776" i="6" s="1"/>
  <c r="AE776" i="6" s="1"/>
  <c r="AH494" i="6"/>
  <c r="AA494" i="6" s="1"/>
  <c r="AE494" i="6" s="1"/>
  <c r="AH499" i="6"/>
  <c r="AA499" i="6" s="1"/>
  <c r="AE499" i="6" s="1"/>
  <c r="AH486" i="6"/>
  <c r="AA486" i="6" s="1"/>
  <c r="AE486" i="6" s="1"/>
  <c r="AH228" i="6"/>
  <c r="AH1014" i="6"/>
  <c r="AA1014" i="6" s="1"/>
  <c r="AE1014" i="6" s="1"/>
  <c r="AH753" i="6"/>
  <c r="AA753" i="6" s="1"/>
  <c r="AE753" i="6" s="1"/>
  <c r="AZ82" i="6"/>
  <c r="AX82" i="6" s="1"/>
  <c r="AH37" i="6"/>
  <c r="AH177" i="6"/>
  <c r="AH1017" i="6"/>
  <c r="AA1017" i="6" s="1"/>
  <c r="AE1017" i="6" s="1"/>
  <c r="AH1177" i="6"/>
  <c r="AA1177" i="6" s="1"/>
  <c r="AE1177" i="6" s="1"/>
  <c r="AH454" i="6"/>
  <c r="AA454" i="6" s="1"/>
  <c r="AE454" i="6" s="1"/>
  <c r="AZ10" i="6"/>
  <c r="AX10" i="6" s="1"/>
  <c r="AH1570" i="6"/>
  <c r="AA1570" i="6" s="1"/>
  <c r="AE1570" i="6" s="1"/>
  <c r="AH597" i="6"/>
  <c r="AA597" i="6" s="1"/>
  <c r="AE597" i="6" s="1"/>
  <c r="AH605" i="6"/>
  <c r="AA605" i="6" s="1"/>
  <c r="AE605" i="6" s="1"/>
  <c r="AH669" i="6"/>
  <c r="AA669" i="6" s="1"/>
  <c r="AE669" i="6" s="1"/>
  <c r="AH293" i="6"/>
  <c r="AA293" i="6" s="1"/>
  <c r="AE293" i="6" s="1"/>
  <c r="AH1594" i="6"/>
  <c r="AA1594" i="6" s="1"/>
  <c r="AE1594" i="6" s="1"/>
  <c r="AH845" i="6"/>
  <c r="AA845" i="6" s="1"/>
  <c r="AE845" i="6" s="1"/>
  <c r="AH1229" i="6"/>
  <c r="AA1229" i="6" s="1"/>
  <c r="AE1229" i="6" s="1"/>
  <c r="AH1650" i="6"/>
  <c r="AA1650" i="6" s="1"/>
  <c r="AE1650" i="6" s="1"/>
  <c r="AH1076" i="6"/>
  <c r="AA1076" i="6" s="1"/>
  <c r="AE1076" i="6" s="1"/>
  <c r="AH1579" i="6"/>
  <c r="AA1579" i="6" s="1"/>
  <c r="AE1579" i="6" s="1"/>
  <c r="AH1680" i="6"/>
  <c r="AA1680" i="6" s="1"/>
  <c r="AE1680" i="6" s="1"/>
  <c r="AH1116" i="6"/>
  <c r="AA1116" i="6" s="1"/>
  <c r="AE1116" i="6" s="1"/>
  <c r="AH812" i="6"/>
  <c r="AA812" i="6" s="1"/>
  <c r="AE812" i="6" s="1"/>
  <c r="AH535" i="6"/>
  <c r="AA535" i="6" s="1"/>
  <c r="AE535" i="6" s="1"/>
  <c r="AH323" i="6"/>
  <c r="AA323" i="6" s="1"/>
  <c r="AE323" i="6" s="1"/>
  <c r="AH1469" i="6"/>
  <c r="AA1469" i="6" s="1"/>
  <c r="AE1469" i="6" s="1"/>
  <c r="AH59" i="6"/>
  <c r="AH1490" i="6"/>
  <c r="AA1490" i="6" s="1"/>
  <c r="AE1490" i="6" s="1"/>
  <c r="AH813" i="6"/>
  <c r="AA813" i="6" s="1"/>
  <c r="AE813" i="6" s="1"/>
  <c r="AH656" i="6"/>
  <c r="AA656" i="6" s="1"/>
  <c r="AE656" i="6" s="1"/>
  <c r="AH620" i="6"/>
  <c r="AA620" i="6" s="1"/>
  <c r="AE620" i="6" s="1"/>
  <c r="AH184" i="6"/>
  <c r="AZ53" i="6"/>
  <c r="AX53" i="6" s="1"/>
  <c r="AH401" i="6"/>
  <c r="AA401" i="6" s="1"/>
  <c r="AE401" i="6" s="1"/>
  <c r="AH452" i="6"/>
  <c r="AA452" i="6" s="1"/>
  <c r="AE452" i="6" s="1"/>
  <c r="AH450" i="6"/>
  <c r="AA450" i="6" s="1"/>
  <c r="AE450" i="6" s="1"/>
  <c r="AH275" i="6"/>
  <c r="AA275" i="6" s="1"/>
  <c r="AE275" i="6" s="1"/>
  <c r="AH99" i="6"/>
  <c r="AH950" i="6"/>
  <c r="AA950" i="6" s="1"/>
  <c r="AE950" i="6" s="1"/>
  <c r="AH141" i="6"/>
  <c r="AH447" i="6"/>
  <c r="AA447" i="6" s="1"/>
  <c r="AE447" i="6" s="1"/>
  <c r="AH510" i="6"/>
  <c r="AA510" i="6" s="1"/>
  <c r="AE510" i="6" s="1"/>
  <c r="AH28" i="6"/>
  <c r="AH190" i="6"/>
  <c r="AH1118" i="6"/>
  <c r="AA1118" i="6" s="1"/>
  <c r="AE1118" i="6" s="1"/>
  <c r="AH1191" i="6"/>
  <c r="AA1191" i="6" s="1"/>
  <c r="AE1191" i="6" s="1"/>
  <c r="AH366" i="6"/>
  <c r="AA366" i="6" s="1"/>
  <c r="AE366" i="6" s="1"/>
  <c r="AH947" i="6"/>
  <c r="AA947" i="6" s="1"/>
  <c r="AE947" i="6" s="1"/>
  <c r="AH73" i="6"/>
  <c r="AH357" i="6"/>
  <c r="AA357" i="6" s="1"/>
  <c r="AE357" i="6" s="1"/>
  <c r="AH212" i="6"/>
  <c r="AH755" i="6"/>
  <c r="AA755" i="6" s="1"/>
  <c r="AE755" i="6" s="1"/>
  <c r="AH749" i="6"/>
  <c r="AA749" i="6" s="1"/>
  <c r="AE749" i="6" s="1"/>
  <c r="AH362" i="6"/>
  <c r="AA362" i="6" s="1"/>
  <c r="AE362" i="6" s="1"/>
  <c r="AH355" i="6"/>
  <c r="AA355" i="6" s="1"/>
  <c r="AE355" i="6" s="1"/>
  <c r="AH799" i="6"/>
  <c r="AA799" i="6" s="1"/>
  <c r="AE799" i="6" s="1"/>
  <c r="AH519" i="6"/>
  <c r="AA519" i="6" s="1"/>
  <c r="AE519" i="6" s="1"/>
  <c r="AH892" i="6"/>
  <c r="AA892" i="6" s="1"/>
  <c r="AE892" i="6" s="1"/>
  <c r="AH429" i="6"/>
  <c r="AA429" i="6" s="1"/>
  <c r="AE429" i="6" s="1"/>
  <c r="AH772" i="6"/>
  <c r="AA772" i="6" s="1"/>
  <c r="AE772" i="6" s="1"/>
  <c r="AH800" i="6"/>
  <c r="AA800" i="6" s="1"/>
  <c r="AE800" i="6" s="1"/>
  <c r="AH255" i="6"/>
  <c r="AB255" i="6" s="1"/>
  <c r="AH757" i="6"/>
  <c r="AA757" i="6" s="1"/>
  <c r="AE757" i="6" s="1"/>
  <c r="AH870" i="6"/>
  <c r="AA870" i="6" s="1"/>
  <c r="AE870" i="6" s="1"/>
  <c r="AH220" i="6"/>
  <c r="AH370" i="6"/>
  <c r="AA370" i="6" s="1"/>
  <c r="AE370" i="6" s="1"/>
  <c r="AH498" i="6"/>
  <c r="AA498" i="6" s="1"/>
  <c r="AE498" i="6" s="1"/>
  <c r="AH886" i="6"/>
  <c r="AA886" i="6" s="1"/>
  <c r="AE886" i="6" s="1"/>
  <c r="AH1019" i="6"/>
  <c r="AA1019" i="6" s="1"/>
  <c r="AE1019" i="6" s="1"/>
  <c r="AH1313" i="6"/>
  <c r="AA1313" i="6" s="1"/>
  <c r="AE1313" i="6" s="1"/>
  <c r="AH1356" i="6"/>
  <c r="AA1356" i="6" s="1"/>
  <c r="AE1356" i="6" s="1"/>
  <c r="AH327" i="6"/>
  <c r="AA327" i="6" s="1"/>
  <c r="AE327" i="6" s="1"/>
  <c r="AH1529" i="6"/>
  <c r="AA1529" i="6" s="1"/>
  <c r="AE1529" i="6" s="1"/>
  <c r="AH1813" i="6"/>
  <c r="AA1813" i="6" s="1"/>
  <c r="AE1813" i="6" s="1"/>
  <c r="AH1605" i="6"/>
  <c r="AA1605" i="6" s="1"/>
  <c r="AE1605" i="6" s="1"/>
  <c r="AH1419" i="6"/>
  <c r="AA1419" i="6" s="1"/>
  <c r="AE1419" i="6" s="1"/>
  <c r="AH1492" i="6"/>
  <c r="AA1492" i="6" s="1"/>
  <c r="AE1492" i="6" s="1"/>
  <c r="AH907" i="6"/>
  <c r="AA907" i="6" s="1"/>
  <c r="AE907" i="6" s="1"/>
  <c r="AH579" i="6"/>
  <c r="AA579" i="6" s="1"/>
  <c r="AE579" i="6" s="1"/>
  <c r="AH652" i="6"/>
  <c r="AA652" i="6" s="1"/>
  <c r="AE652" i="6" s="1"/>
  <c r="AH713" i="6"/>
  <c r="AA713" i="6" s="1"/>
  <c r="AE713" i="6" s="1"/>
  <c r="AH601" i="6"/>
  <c r="AA601" i="6" s="1"/>
  <c r="AE601" i="6" s="1"/>
  <c r="AH764" i="6"/>
  <c r="AA764" i="6" s="1"/>
  <c r="AE764" i="6" s="1"/>
  <c r="AH155" i="6"/>
  <c r="AH894" i="6"/>
  <c r="AA894" i="6" s="1"/>
  <c r="AE894" i="6" s="1"/>
  <c r="AH949" i="6"/>
  <c r="AA949" i="6" s="1"/>
  <c r="AE949" i="6" s="1"/>
  <c r="AH380" i="6"/>
  <c r="AA380" i="6" s="1"/>
  <c r="AE380" i="6" s="1"/>
  <c r="AH384" i="6"/>
  <c r="AA384" i="6" s="1"/>
  <c r="AE384" i="6" s="1"/>
  <c r="AH372" i="6"/>
  <c r="AA372" i="6" s="1"/>
  <c r="AE372" i="6" s="1"/>
  <c r="AH343" i="6"/>
  <c r="AA343" i="6" s="1"/>
  <c r="AE343" i="6" s="1"/>
  <c r="AH728" i="6"/>
  <c r="AA728" i="6" s="1"/>
  <c r="AE728" i="6" s="1"/>
  <c r="AH1501" i="6"/>
  <c r="AA1501" i="6" s="1"/>
  <c r="AE1501" i="6" s="1"/>
  <c r="AH30" i="6"/>
  <c r="AH27" i="6"/>
  <c r="AH769" i="6"/>
  <c r="AA769" i="6" s="1"/>
  <c r="AE769" i="6" s="1"/>
  <c r="AH198" i="6"/>
  <c r="AH1214" i="6"/>
  <c r="AA1214" i="6" s="1"/>
  <c r="AE1214" i="6" s="1"/>
  <c r="AH209" i="6"/>
  <c r="AH735" i="6"/>
  <c r="AA735" i="6" s="1"/>
  <c r="AE735" i="6" s="1"/>
  <c r="AH926" i="6"/>
  <c r="AA926" i="6" s="1"/>
  <c r="AE926" i="6" s="1"/>
  <c r="AH906" i="6"/>
  <c r="AA906" i="6" s="1"/>
  <c r="AE906" i="6" s="1"/>
  <c r="AH787" i="6"/>
  <c r="AA787" i="6" s="1"/>
  <c r="AE787" i="6" s="1"/>
  <c r="AH902" i="6"/>
  <c r="AA902" i="6" s="1"/>
  <c r="AE902" i="6" s="1"/>
  <c r="AH131" i="6"/>
  <c r="AH400" i="6"/>
  <c r="AA400" i="6" s="1"/>
  <c r="AE400" i="6" s="1"/>
  <c r="AH378" i="6"/>
  <c r="AA378" i="6" s="1"/>
  <c r="AE378" i="6" s="1"/>
  <c r="AH746" i="6"/>
  <c r="AA746" i="6" s="1"/>
  <c r="AE746" i="6" s="1"/>
  <c r="AH239" i="6"/>
  <c r="AH737" i="6"/>
  <c r="AA737" i="6" s="1"/>
  <c r="AE737" i="6" s="1"/>
  <c r="AH803" i="6"/>
  <c r="AA803" i="6" s="1"/>
  <c r="AE803" i="6" s="1"/>
  <c r="AH361" i="6"/>
  <c r="AA361" i="6" s="1"/>
  <c r="AE361" i="6" s="1"/>
  <c r="AH371" i="6"/>
  <c r="AA371" i="6" s="1"/>
  <c r="AE371" i="6" s="1"/>
  <c r="AH393" i="6"/>
  <c r="AA393" i="6" s="1"/>
  <c r="AE393" i="6" s="1"/>
  <c r="AZ30" i="6"/>
  <c r="AX30" i="6" s="1"/>
  <c r="AH436" i="6"/>
  <c r="AA436" i="6" s="1"/>
  <c r="AE436" i="6" s="1"/>
  <c r="AH990" i="6"/>
  <c r="AA990" i="6" s="1"/>
  <c r="AE990" i="6" s="1"/>
  <c r="AH988" i="6"/>
  <c r="AA988" i="6" s="1"/>
  <c r="AE988" i="6" s="1"/>
  <c r="AH144" i="6"/>
  <c r="AH423" i="6"/>
  <c r="AA423" i="6" s="1"/>
  <c r="AE423" i="6" s="1"/>
  <c r="AH189" i="6"/>
  <c r="AH512" i="6"/>
  <c r="AA512" i="6" s="1"/>
  <c r="AE512" i="6" s="1"/>
  <c r="AH910" i="6"/>
  <c r="AA910" i="6" s="1"/>
  <c r="AE910" i="6" s="1"/>
  <c r="AH473" i="6"/>
  <c r="AA473" i="6" s="1"/>
  <c r="AE473" i="6" s="1"/>
  <c r="AH984" i="6"/>
  <c r="AA984" i="6" s="1"/>
  <c r="AE984" i="6" s="1"/>
  <c r="AH925" i="6"/>
  <c r="AA925" i="6" s="1"/>
  <c r="AE925" i="6" s="1"/>
  <c r="AH1324" i="6"/>
  <c r="AA1324" i="6" s="1"/>
  <c r="AE1324" i="6" s="1"/>
  <c r="AH562" i="6"/>
  <c r="AA562" i="6" s="1"/>
  <c r="AE562" i="6" s="1"/>
  <c r="AH1481" i="6"/>
  <c r="AA1481" i="6" s="1"/>
  <c r="AE1481" i="6" s="1"/>
  <c r="AH1733" i="6"/>
  <c r="AA1733" i="6" s="1"/>
  <c r="AE1733" i="6" s="1"/>
  <c r="AH1355" i="6"/>
  <c r="AA1355" i="6" s="1"/>
  <c r="AE1355" i="6" s="1"/>
  <c r="AH1851" i="6"/>
  <c r="AA1851" i="6" s="1"/>
  <c r="AE1851" i="6" s="1"/>
  <c r="AH1444" i="6"/>
  <c r="AA1444" i="6" s="1"/>
  <c r="AE1444" i="6" s="1"/>
  <c r="AH854" i="6"/>
  <c r="AA854" i="6" s="1"/>
  <c r="AE854" i="6" s="1"/>
  <c r="AH634" i="6"/>
  <c r="AA634" i="6" s="1"/>
  <c r="AE634" i="6" s="1"/>
  <c r="AH542" i="6"/>
  <c r="AA542" i="6" s="1"/>
  <c r="AE542" i="6" s="1"/>
  <c r="AH180" i="6"/>
  <c r="AB180" i="6" s="1"/>
  <c r="AH69" i="6"/>
  <c r="AH196" i="6"/>
  <c r="AH182" i="6"/>
  <c r="AH49" i="6"/>
  <c r="AH94" i="6"/>
  <c r="AH142" i="6"/>
  <c r="AH714" i="6"/>
  <c r="AA714" i="6" s="1"/>
  <c r="AE714" i="6" s="1"/>
  <c r="AH403" i="6"/>
  <c r="AA403" i="6" s="1"/>
  <c r="AE403" i="6" s="1"/>
  <c r="AH959" i="6"/>
  <c r="AA959" i="6" s="1"/>
  <c r="AE959" i="6" s="1"/>
  <c r="AH967" i="6"/>
  <c r="AA967" i="6" s="1"/>
  <c r="AE967" i="6" s="1"/>
  <c r="AH750" i="6"/>
  <c r="AA750" i="6" s="1"/>
  <c r="AE750" i="6" s="1"/>
  <c r="AZ54" i="6"/>
  <c r="AX54" i="6" s="1"/>
  <c r="AH996" i="6"/>
  <c r="AA996" i="6" s="1"/>
  <c r="AE996" i="6" s="1"/>
  <c r="AH412" i="6"/>
  <c r="AA412" i="6" s="1"/>
  <c r="AE412" i="6" s="1"/>
  <c r="AH159" i="6"/>
  <c r="AZ81" i="6"/>
  <c r="AX81" i="6" s="1"/>
  <c r="AH272" i="6"/>
  <c r="AA272" i="6" s="1"/>
  <c r="AE272" i="6" s="1"/>
  <c r="AH876" i="6"/>
  <c r="AA876" i="6" s="1"/>
  <c r="AE876" i="6" s="1"/>
  <c r="AH1021" i="6"/>
  <c r="AA1021" i="6" s="1"/>
  <c r="AE1021" i="6" s="1"/>
  <c r="AH446" i="6"/>
  <c r="AA446" i="6" s="1"/>
  <c r="AE446" i="6" s="1"/>
  <c r="AH969" i="6"/>
  <c r="AA969" i="6" s="1"/>
  <c r="AE969" i="6" s="1"/>
  <c r="AH492" i="6"/>
  <c r="AA492" i="6" s="1"/>
  <c r="AE492" i="6" s="1"/>
  <c r="AZ9" i="6"/>
  <c r="AX9" i="6" s="1"/>
  <c r="AH55" i="6"/>
  <c r="AA55" i="6" s="1"/>
  <c r="AH124" i="6"/>
  <c r="AH291" i="6"/>
  <c r="AA291" i="6" s="1"/>
  <c r="AE291" i="6" s="1"/>
  <c r="AH710" i="6"/>
  <c r="AA710" i="6" s="1"/>
  <c r="AE710" i="6" s="1"/>
  <c r="AH288" i="6"/>
  <c r="AA288" i="6" s="1"/>
  <c r="AE288" i="6" s="1"/>
  <c r="AH468" i="6"/>
  <c r="AA468" i="6" s="1"/>
  <c r="AE468" i="6" s="1"/>
  <c r="AH709" i="6"/>
  <c r="AA709" i="6" s="1"/>
  <c r="AE709" i="6" s="1"/>
  <c r="AH480" i="6"/>
  <c r="AA480" i="6" s="1"/>
  <c r="AE480" i="6" s="1"/>
  <c r="AH259" i="6"/>
  <c r="AA259" i="6" s="1"/>
  <c r="AH798" i="6"/>
  <c r="AA798" i="6" s="1"/>
  <c r="AE798" i="6" s="1"/>
  <c r="AH763" i="6"/>
  <c r="AA763" i="6" s="1"/>
  <c r="AE763" i="6" s="1"/>
  <c r="AZ42" i="6"/>
  <c r="AX42" i="6" s="1"/>
  <c r="AH974" i="6"/>
  <c r="AA974" i="6" s="1"/>
  <c r="AE974" i="6" s="1"/>
  <c r="AH994" i="6"/>
  <c r="AA994" i="6" s="1"/>
  <c r="AE994" i="6" s="1"/>
  <c r="AH287" i="6"/>
  <c r="AA287" i="6" s="1"/>
  <c r="AE287" i="6" s="1"/>
  <c r="AH802" i="6"/>
  <c r="AA802" i="6" s="1"/>
  <c r="AE802" i="6" s="1"/>
  <c r="AH139" i="6"/>
  <c r="AB139" i="6" s="1"/>
  <c r="AH475" i="6"/>
  <c r="AA475" i="6" s="1"/>
  <c r="AE475" i="6" s="1"/>
  <c r="AH420" i="6"/>
  <c r="AA420" i="6" s="1"/>
  <c r="AE420" i="6" s="1"/>
  <c r="AZ45" i="6"/>
  <c r="AX45" i="6" s="1"/>
  <c r="AZ61" i="6"/>
  <c r="AX61" i="6" s="1"/>
  <c r="AH1322" i="6"/>
  <c r="AA1322" i="6" s="1"/>
  <c r="AE1322" i="6" s="1"/>
  <c r="AH837" i="6"/>
  <c r="AA837" i="6" s="1"/>
  <c r="AE837" i="6" s="1"/>
  <c r="AH1649" i="6"/>
  <c r="AA1649" i="6" s="1"/>
  <c r="AE1649" i="6" s="1"/>
  <c r="AH1417" i="6"/>
  <c r="AA1417" i="6" s="1"/>
  <c r="AE1417" i="6" s="1"/>
  <c r="AH1602" i="6"/>
  <c r="AA1602" i="6" s="1"/>
  <c r="AE1602" i="6" s="1"/>
  <c r="AH1902" i="6"/>
  <c r="AA1902" i="6" s="1"/>
  <c r="AE1902" i="6" s="1"/>
  <c r="AH1339" i="6"/>
  <c r="AA1339" i="6" s="1"/>
  <c r="AE1339" i="6" s="1"/>
  <c r="AH1819" i="6"/>
  <c r="AA1819" i="6" s="1"/>
  <c r="AE1819" i="6" s="1"/>
  <c r="AH1428" i="6"/>
  <c r="AA1428" i="6" s="1"/>
  <c r="AE1428" i="6" s="1"/>
  <c r="AH810" i="6"/>
  <c r="AA810" i="6" s="1"/>
  <c r="AE810" i="6" s="1"/>
  <c r="AH618" i="6"/>
  <c r="AA618" i="6" s="1"/>
  <c r="AE618" i="6" s="1"/>
  <c r="AH44" i="6"/>
  <c r="AH36" i="6"/>
  <c r="AH171" i="6"/>
  <c r="AH256" i="6"/>
  <c r="AA256" i="6" s="1"/>
  <c r="AH354" i="6"/>
  <c r="AA354" i="6" s="1"/>
  <c r="AE354" i="6" s="1"/>
  <c r="AH363" i="6"/>
  <c r="AA363" i="6" s="1"/>
  <c r="AE363" i="6" s="1"/>
  <c r="AH404" i="6"/>
  <c r="AA404" i="6" s="1"/>
  <c r="AE404" i="6" s="1"/>
  <c r="AH339" i="6"/>
  <c r="AA339" i="6" s="1"/>
  <c r="AE339" i="6" s="1"/>
  <c r="AH396" i="6"/>
  <c r="AA396" i="6" s="1"/>
  <c r="AE396" i="6" s="1"/>
  <c r="AH738" i="6"/>
  <c r="AA738" i="6" s="1"/>
  <c r="AE738" i="6" s="1"/>
  <c r="AH437" i="6"/>
  <c r="AA437" i="6" s="1"/>
  <c r="AE437" i="6" s="1"/>
  <c r="AH445" i="6"/>
  <c r="AA445" i="6" s="1"/>
  <c r="AE445" i="6" s="1"/>
  <c r="AH163" i="6"/>
  <c r="AH742" i="6"/>
  <c r="AA742" i="6" s="1"/>
  <c r="AE742" i="6" s="1"/>
  <c r="AH364" i="6"/>
  <c r="AA364" i="6" s="1"/>
  <c r="AE364" i="6" s="1"/>
  <c r="AH730" i="6"/>
  <c r="AA730" i="6" s="1"/>
  <c r="AE730" i="6" s="1"/>
  <c r="AH712" i="6"/>
  <c r="AA712" i="6" s="1"/>
  <c r="AE712" i="6" s="1"/>
  <c r="AH989" i="6"/>
  <c r="AA989" i="6" s="1"/>
  <c r="AE989" i="6" s="1"/>
  <c r="AH470" i="6"/>
  <c r="AA470" i="6" s="1"/>
  <c r="AE470" i="6" s="1"/>
  <c r="AH373" i="6"/>
  <c r="AA373" i="6" s="1"/>
  <c r="AE373" i="6" s="1"/>
  <c r="AH896" i="6"/>
  <c r="AA896" i="6" s="1"/>
  <c r="AE896" i="6" s="1"/>
  <c r="AH32" i="6"/>
  <c r="AH134" i="6"/>
  <c r="AA134" i="6" s="1"/>
  <c r="AD134" i="6" s="1"/>
  <c r="AH956" i="6"/>
  <c r="AA956" i="6" s="1"/>
  <c r="AE956" i="6" s="1"/>
  <c r="AH940" i="6"/>
  <c r="AA940" i="6" s="1"/>
  <c r="AE940" i="6" s="1"/>
  <c r="AZ77" i="6"/>
  <c r="AX77" i="6" s="1"/>
  <c r="AH801" i="6"/>
  <c r="AA801" i="6" s="1"/>
  <c r="AE801" i="6" s="1"/>
  <c r="AH168" i="6"/>
  <c r="AH125" i="6"/>
  <c r="AA125" i="6" s="1"/>
  <c r="AZ29" i="6"/>
  <c r="AX29" i="6" s="1"/>
  <c r="AZ69" i="6"/>
  <c r="AX69" i="6" s="1"/>
  <c r="AH433" i="6"/>
  <c r="AA433" i="6" s="1"/>
  <c r="AE433" i="6" s="1"/>
  <c r="AH458" i="6"/>
  <c r="AA458" i="6" s="1"/>
  <c r="AE458" i="6" s="1"/>
  <c r="AH382" i="6"/>
  <c r="AA382" i="6" s="1"/>
  <c r="AE382" i="6" s="1"/>
  <c r="AH271" i="6"/>
  <c r="AA271" i="6" s="1"/>
  <c r="AE271" i="6" s="1"/>
  <c r="AH951" i="6"/>
  <c r="AA951" i="6" s="1"/>
  <c r="AE951" i="6" s="1"/>
  <c r="AH832" i="6"/>
  <c r="AA832" i="6" s="1"/>
  <c r="AE832" i="6" s="1"/>
  <c r="AH1052" i="6"/>
  <c r="AA1052" i="6" s="1"/>
  <c r="AE1052" i="6" s="1"/>
  <c r="AH895" i="6"/>
  <c r="AA895" i="6" s="1"/>
  <c r="AE895" i="6" s="1"/>
  <c r="AH1629" i="6"/>
  <c r="AA1629" i="6" s="1"/>
  <c r="AE1629" i="6" s="1"/>
  <c r="AH1385" i="6"/>
  <c r="AA1385" i="6" s="1"/>
  <c r="AE1385" i="6" s="1"/>
  <c r="AH1222" i="6"/>
  <c r="AA1222" i="6" s="1"/>
  <c r="AE1222" i="6" s="1"/>
  <c r="AH1854" i="6"/>
  <c r="AA1854" i="6" s="1"/>
  <c r="AE1854" i="6" s="1"/>
  <c r="AH1307" i="6"/>
  <c r="AA1307" i="6" s="1"/>
  <c r="AE1307" i="6" s="1"/>
  <c r="AH1787" i="6"/>
  <c r="AA1787" i="6" s="1"/>
  <c r="AE1787" i="6" s="1"/>
  <c r="AH1412" i="6"/>
  <c r="AA1412" i="6" s="1"/>
  <c r="AE1412" i="6" s="1"/>
  <c r="AH927" i="6"/>
  <c r="AA927" i="6" s="1"/>
  <c r="AE927" i="6" s="1"/>
  <c r="AH544" i="6"/>
  <c r="AA544" i="6" s="1"/>
  <c r="AE544" i="6" s="1"/>
  <c r="AH42" i="6"/>
  <c r="AB42" i="6" s="1"/>
  <c r="AH116" i="6"/>
  <c r="AH188" i="6"/>
  <c r="AH1453" i="6"/>
  <c r="AA1453" i="6" s="1"/>
  <c r="AE1453" i="6" s="1"/>
  <c r="AH108" i="6"/>
  <c r="AH320" i="6"/>
  <c r="AA320" i="6" s="1"/>
  <c r="AE320" i="6" s="1"/>
  <c r="AH170" i="6"/>
  <c r="AH748" i="6"/>
  <c r="AA748" i="6" s="1"/>
  <c r="AE748" i="6" s="1"/>
  <c r="AH478" i="6"/>
  <c r="AA478" i="6" s="1"/>
  <c r="AE478" i="6" s="1"/>
  <c r="AH405" i="6"/>
  <c r="AA405" i="6" s="1"/>
  <c r="AE405" i="6" s="1"/>
  <c r="AH958" i="6"/>
  <c r="AA958" i="6" s="1"/>
  <c r="AE958" i="6" s="1"/>
  <c r="AZ38" i="6"/>
  <c r="AX38" i="6" s="1"/>
  <c r="AH790" i="6"/>
  <c r="AA790" i="6" s="1"/>
  <c r="AE790" i="6" s="1"/>
  <c r="AZ22" i="6"/>
  <c r="AX22" i="6" s="1"/>
  <c r="AH791" i="6"/>
  <c r="AA791" i="6" s="1"/>
  <c r="AE791" i="6" s="1"/>
  <c r="AH89" i="6"/>
  <c r="AH717" i="6"/>
  <c r="AA717" i="6" s="1"/>
  <c r="AE717" i="6" s="1"/>
  <c r="AH807" i="6"/>
  <c r="AA807" i="6" s="1"/>
  <c r="AE807" i="6" s="1"/>
  <c r="AH922" i="6"/>
  <c r="AA922" i="6" s="1"/>
  <c r="AE922" i="6" s="1"/>
  <c r="AH166" i="6"/>
  <c r="AB166" i="6" s="1"/>
  <c r="AH129" i="6"/>
  <c r="AH389" i="6"/>
  <c r="AA389" i="6" s="1"/>
  <c r="AE389" i="6" s="1"/>
  <c r="AH1020" i="6"/>
  <c r="AA1020" i="6" s="1"/>
  <c r="AE1020" i="6" s="1"/>
  <c r="AH128" i="6"/>
  <c r="AH91" i="6"/>
  <c r="AH147" i="6"/>
  <c r="AB147" i="6" s="1"/>
  <c r="AH1008" i="6"/>
  <c r="AA1008" i="6" s="1"/>
  <c r="AE1008" i="6" s="1"/>
  <c r="AH421" i="6"/>
  <c r="AA421" i="6" s="1"/>
  <c r="AE421" i="6" s="1"/>
  <c r="AH248" i="6"/>
  <c r="AH482" i="6"/>
  <c r="AA482" i="6" s="1"/>
  <c r="AE482" i="6" s="1"/>
  <c r="AH284" i="6"/>
  <c r="AA284" i="6" s="1"/>
  <c r="AE284" i="6" s="1"/>
  <c r="AH795" i="6"/>
  <c r="AA795" i="6" s="1"/>
  <c r="AE795" i="6" s="1"/>
  <c r="AH415" i="6"/>
  <c r="AA415" i="6" s="1"/>
  <c r="AE415" i="6" s="1"/>
  <c r="AH453" i="6"/>
  <c r="AA453" i="6" s="1"/>
  <c r="AE453" i="6" s="1"/>
  <c r="AH502" i="6"/>
  <c r="AA502" i="6" s="1"/>
  <c r="AE502" i="6" s="1"/>
  <c r="AH932" i="6"/>
  <c r="AA932" i="6" s="1"/>
  <c r="AE932" i="6" s="1"/>
  <c r="AH760" i="6"/>
  <c r="AA760" i="6" s="1"/>
  <c r="AE760" i="6" s="1"/>
  <c r="AH413" i="6"/>
  <c r="AA413" i="6" s="1"/>
  <c r="AE413" i="6" s="1"/>
  <c r="AH778" i="6"/>
  <c r="AA778" i="6" s="1"/>
  <c r="AE778" i="6" s="1"/>
  <c r="AZ19" i="6"/>
  <c r="AX19" i="6" s="1"/>
  <c r="AH888" i="6"/>
  <c r="AA888" i="6" s="1"/>
  <c r="AE888" i="6" s="1"/>
  <c r="AH347" i="6"/>
  <c r="AA347" i="6" s="1"/>
  <c r="AE347" i="6" s="1"/>
  <c r="AH391" i="6"/>
  <c r="AA391" i="6" s="1"/>
  <c r="AE391" i="6" s="1"/>
  <c r="AH918" i="6"/>
  <c r="AA918" i="6" s="1"/>
  <c r="AE918" i="6" s="1"/>
  <c r="AH95" i="6"/>
  <c r="AB95" i="6" s="1"/>
  <c r="AH98" i="6"/>
  <c r="AB98" i="6" s="1"/>
  <c r="AH1379" i="6"/>
  <c r="AA1379" i="6" s="1"/>
  <c r="AE1379" i="6" s="1"/>
  <c r="AH577" i="6"/>
  <c r="AA577" i="6" s="1"/>
  <c r="AE577" i="6" s="1"/>
  <c r="AH1840" i="6"/>
  <c r="AA1840" i="6" s="1"/>
  <c r="AE1840" i="6" s="1"/>
  <c r="AH1241" i="6"/>
  <c r="AA1241" i="6" s="1"/>
  <c r="AE1241" i="6" s="1"/>
  <c r="AH1362" i="6"/>
  <c r="AA1362" i="6" s="1"/>
  <c r="AE1362" i="6" s="1"/>
  <c r="AH1726" i="6"/>
  <c r="AA1726" i="6" s="1"/>
  <c r="AE1726" i="6" s="1"/>
  <c r="AH1081" i="6"/>
  <c r="AA1081" i="6" s="1"/>
  <c r="AE1081" i="6" s="1"/>
  <c r="AH1115" i="6"/>
  <c r="AA1115" i="6" s="1"/>
  <c r="AE1115" i="6" s="1"/>
  <c r="AH1316" i="6"/>
  <c r="AA1316" i="6" s="1"/>
  <c r="AE1316" i="6" s="1"/>
  <c r="AH657" i="6"/>
  <c r="AA657" i="6" s="1"/>
  <c r="AE657" i="6" s="1"/>
  <c r="AH699" i="6"/>
  <c r="AA699" i="6" s="1"/>
  <c r="AE699" i="6" s="1"/>
  <c r="AH1375" i="6"/>
  <c r="AA1375" i="6" s="1"/>
  <c r="AE1375" i="6" s="1"/>
  <c r="AZ7" i="6"/>
  <c r="AX7" i="6" s="1"/>
  <c r="AH708" i="6"/>
  <c r="AA708" i="6" s="1"/>
  <c r="AE708" i="6" s="1"/>
  <c r="AH150" i="6"/>
  <c r="AH529" i="6"/>
  <c r="AA529" i="6" s="1"/>
  <c r="AE529" i="6" s="1"/>
  <c r="AH946" i="6"/>
  <c r="AA946" i="6" s="1"/>
  <c r="AE946" i="6" s="1"/>
  <c r="AZ37" i="6"/>
  <c r="AX37" i="6" s="1"/>
  <c r="AH1022" i="6"/>
  <c r="AA1022" i="6" s="1"/>
  <c r="AE1022" i="6" s="1"/>
  <c r="AH1951" i="6"/>
  <c r="AA1951" i="6" s="1"/>
  <c r="AE1951" i="6" s="1"/>
  <c r="AH966" i="6"/>
  <c r="AA966" i="6" s="1"/>
  <c r="AE966" i="6" s="1"/>
  <c r="AH162" i="6"/>
  <c r="AH367" i="6"/>
  <c r="AA367" i="6" s="1"/>
  <c r="AE367" i="6" s="1"/>
  <c r="AH135" i="6"/>
  <c r="AH117" i="6"/>
  <c r="AH205" i="6"/>
  <c r="AB205" i="6" s="1"/>
  <c r="AH173" i="6"/>
  <c r="AH448" i="6"/>
  <c r="AA448" i="6" s="1"/>
  <c r="AE448" i="6" s="1"/>
  <c r="AH444" i="6"/>
  <c r="AA444" i="6" s="1"/>
  <c r="AE444" i="6" s="1"/>
  <c r="AH908" i="6"/>
  <c r="AA908" i="6" s="1"/>
  <c r="AE908" i="6" s="1"/>
  <c r="AH90" i="6"/>
  <c r="AH186" i="6"/>
  <c r="AH56" i="6"/>
  <c r="AH216" i="6"/>
  <c r="AZ25" i="6"/>
  <c r="AX25" i="6" s="1"/>
  <c r="AH375" i="6"/>
  <c r="AA375" i="6" s="1"/>
  <c r="AE375" i="6" s="1"/>
  <c r="AH963" i="6"/>
  <c r="AA963" i="6" s="1"/>
  <c r="AE963" i="6" s="1"/>
  <c r="AH165" i="6"/>
  <c r="AH151" i="6"/>
  <c r="AH103" i="6"/>
  <c r="AZ6" i="6"/>
  <c r="AX6" i="6" s="1"/>
  <c r="AH806" i="6"/>
  <c r="AA806" i="6" s="1"/>
  <c r="AE806" i="6" s="1"/>
  <c r="AH770" i="6"/>
  <c r="AA770" i="6" s="1"/>
  <c r="AE770" i="6" s="1"/>
  <c r="AH267" i="6"/>
  <c r="AH395" i="6"/>
  <c r="AA395" i="6" s="1"/>
  <c r="AE395" i="6" s="1"/>
  <c r="AH997" i="6"/>
  <c r="AA997" i="6" s="1"/>
  <c r="AE997" i="6" s="1"/>
  <c r="AH1005" i="6"/>
  <c r="AA1005" i="6" s="1"/>
  <c r="AE1005" i="6" s="1"/>
  <c r="AH464" i="6"/>
  <c r="AA464" i="6" s="1"/>
  <c r="AE464" i="6" s="1"/>
  <c r="AH428" i="6"/>
  <c r="AA428" i="6" s="1"/>
  <c r="AE428" i="6" s="1"/>
  <c r="AH350" i="6"/>
  <c r="AA350" i="6" s="1"/>
  <c r="AE350" i="6" s="1"/>
  <c r="AH426" i="6"/>
  <c r="AA426" i="6" s="1"/>
  <c r="AE426" i="6" s="1"/>
  <c r="AH194" i="6"/>
  <c r="AH392" i="6"/>
  <c r="AA392" i="6" s="1"/>
  <c r="AE392" i="6" s="1"/>
  <c r="AH804" i="6"/>
  <c r="AA804" i="6" s="1"/>
  <c r="AE804" i="6" s="1"/>
  <c r="AH747" i="6"/>
  <c r="AA747" i="6" s="1"/>
  <c r="AE747" i="6" s="1"/>
  <c r="AH379" i="6"/>
  <c r="AA379" i="6" s="1"/>
  <c r="AE379" i="6" s="1"/>
  <c r="AH235" i="6"/>
  <c r="AB235" i="6" s="1"/>
  <c r="AH1016" i="6"/>
  <c r="AA1016" i="6" s="1"/>
  <c r="AE1016" i="6" s="1"/>
  <c r="AH506" i="6"/>
  <c r="AA506" i="6" s="1"/>
  <c r="AE506" i="6" s="1"/>
  <c r="AH840" i="6"/>
  <c r="AA840" i="6" s="1"/>
  <c r="AE840" i="6" s="1"/>
  <c r="AH572" i="6"/>
  <c r="AA572" i="6" s="1"/>
  <c r="AE572" i="6" s="1"/>
  <c r="AH1744" i="6"/>
  <c r="AA1744" i="6" s="1"/>
  <c r="AE1744" i="6" s="1"/>
  <c r="AH1608" i="6"/>
  <c r="AA1608" i="6" s="1"/>
  <c r="AE1608" i="6" s="1"/>
  <c r="AH1282" i="6"/>
  <c r="AA1282" i="6" s="1"/>
  <c r="AE1282" i="6" s="1"/>
  <c r="AH1199" i="6"/>
  <c r="AA1199" i="6" s="1"/>
  <c r="AE1199" i="6" s="1"/>
  <c r="AH901" i="6"/>
  <c r="AA901" i="6" s="1"/>
  <c r="AE901" i="6" s="1"/>
  <c r="AH1208" i="6"/>
  <c r="AA1208" i="6" s="1"/>
  <c r="AE1208" i="6" s="1"/>
  <c r="AH1284" i="6"/>
  <c r="AA1284" i="6" s="1"/>
  <c r="AE1284" i="6" s="1"/>
  <c r="AH593" i="6"/>
  <c r="AA593" i="6" s="1"/>
  <c r="AE593" i="6" s="1"/>
  <c r="AH651" i="6"/>
  <c r="AA651" i="6" s="1"/>
  <c r="AE651" i="6" s="1"/>
  <c r="AH83" i="6"/>
  <c r="AH105" i="6"/>
  <c r="AH24" i="6"/>
  <c r="AH48" i="6"/>
  <c r="AA48" i="6" s="1"/>
  <c r="AH158" i="6"/>
  <c r="AZ8" i="6"/>
  <c r="AX8" i="6" s="1"/>
  <c r="AH260" i="6"/>
  <c r="AH561" i="6"/>
  <c r="AA561" i="6" s="1"/>
  <c r="AE561" i="6" s="1"/>
  <c r="AH324" i="6"/>
  <c r="AA324" i="6" s="1"/>
  <c r="AE324" i="6" s="1"/>
  <c r="AH136" i="6"/>
  <c r="AH972" i="6"/>
  <c r="AA972" i="6" s="1"/>
  <c r="AE972" i="6" s="1"/>
  <c r="AH720" i="6"/>
  <c r="AA720" i="6" s="1"/>
  <c r="AE720" i="6" s="1"/>
  <c r="AH483" i="6"/>
  <c r="AA483" i="6" s="1"/>
  <c r="AE483" i="6" s="1"/>
  <c r="AH970" i="6"/>
  <c r="AA970" i="6" s="1"/>
  <c r="AE970" i="6" s="1"/>
  <c r="AH199" i="6"/>
  <c r="AA199" i="6" s="1"/>
  <c r="AH964" i="6"/>
  <c r="AA964" i="6" s="1"/>
  <c r="AE964" i="6" s="1"/>
  <c r="AH514" i="6"/>
  <c r="AA514" i="6" s="1"/>
  <c r="AE514" i="6" s="1"/>
  <c r="AH792" i="6"/>
  <c r="AA792" i="6" s="1"/>
  <c r="AE792" i="6" s="1"/>
  <c r="AH1474" i="6"/>
  <c r="AA1474" i="6" s="1"/>
  <c r="AE1474" i="6" s="1"/>
  <c r="AH471" i="6"/>
  <c r="AA471" i="6" s="1"/>
  <c r="AE471" i="6" s="1"/>
  <c r="AH765" i="6"/>
  <c r="AA765" i="6" s="1"/>
  <c r="AE765" i="6" s="1"/>
  <c r="AH1554" i="6"/>
  <c r="AA1554" i="6" s="1"/>
  <c r="AE1554" i="6" s="1"/>
  <c r="AH781" i="6"/>
  <c r="AA781" i="6" s="1"/>
  <c r="AE781" i="6" s="1"/>
  <c r="AH500" i="6"/>
  <c r="AA500" i="6" s="1"/>
  <c r="AE500" i="6" s="1"/>
  <c r="AH67" i="6"/>
  <c r="AH41" i="6"/>
  <c r="AH759" i="6"/>
  <c r="AA759" i="6" s="1"/>
  <c r="AE759" i="6" s="1"/>
  <c r="AH365" i="6"/>
  <c r="AA365" i="6" s="1"/>
  <c r="AE365" i="6" s="1"/>
  <c r="AH723" i="6"/>
  <c r="AA723" i="6" s="1"/>
  <c r="AE723" i="6" s="1"/>
  <c r="AH53" i="6"/>
  <c r="AH88" i="6"/>
  <c r="AH114" i="6"/>
  <c r="AH726" i="6"/>
  <c r="AA726" i="6" s="1"/>
  <c r="AE726" i="6" s="1"/>
  <c r="AH722" i="6"/>
  <c r="AA722" i="6" s="1"/>
  <c r="AE722" i="6" s="1"/>
  <c r="AH962" i="6"/>
  <c r="AA962" i="6" s="1"/>
  <c r="AE962" i="6" s="1"/>
  <c r="AH264" i="6"/>
  <c r="AH767" i="6"/>
  <c r="AA767" i="6" s="1"/>
  <c r="AE767" i="6" s="1"/>
  <c r="AH789" i="6"/>
  <c r="AA789" i="6" s="1"/>
  <c r="AE789" i="6" s="1"/>
  <c r="AH263" i="6"/>
  <c r="AH1007" i="6"/>
  <c r="AA1007" i="6" s="1"/>
  <c r="AE1007" i="6" s="1"/>
  <c r="AH203" i="6"/>
  <c r="AZ66" i="6"/>
  <c r="AX66" i="6" s="1"/>
  <c r="AH890" i="6"/>
  <c r="AA890" i="6" s="1"/>
  <c r="AE890" i="6" s="1"/>
  <c r="AH376" i="6"/>
  <c r="AA376" i="6" s="1"/>
  <c r="AE376" i="6" s="1"/>
  <c r="AH724" i="6"/>
  <c r="AA724" i="6" s="1"/>
  <c r="AE724" i="6" s="1"/>
  <c r="AH1012" i="6"/>
  <c r="AA1012" i="6" s="1"/>
  <c r="AE1012" i="6" s="1"/>
  <c r="AH784" i="6"/>
  <c r="AA784" i="6" s="1"/>
  <c r="AE784" i="6" s="1"/>
  <c r="AH425" i="6"/>
  <c r="AA425" i="6" s="1"/>
  <c r="AE425" i="6" s="1"/>
  <c r="AH154" i="6"/>
  <c r="AH232" i="6"/>
  <c r="AH1699" i="6"/>
  <c r="AA1699" i="6" s="1"/>
  <c r="AE1699" i="6" s="1"/>
  <c r="AH1252" i="6"/>
  <c r="AA1252" i="6" s="1"/>
  <c r="AE1252" i="6" s="1"/>
  <c r="AH756" i="6"/>
  <c r="AA756" i="6" s="1"/>
  <c r="AE756" i="6" s="1"/>
  <c r="AH377" i="6"/>
  <c r="AA377" i="6" s="1"/>
  <c r="AE377" i="6" s="1"/>
  <c r="AH191" i="6"/>
  <c r="AH211" i="6"/>
  <c r="AA211" i="6" s="1"/>
  <c r="AH779" i="6"/>
  <c r="AA779" i="6" s="1"/>
  <c r="AE779" i="6" s="1"/>
  <c r="AH349" i="6"/>
  <c r="AA349" i="6" s="1"/>
  <c r="AE349" i="6" s="1"/>
  <c r="AH149" i="6"/>
  <c r="AH143" i="6"/>
  <c r="AH794" i="6"/>
  <c r="AA794" i="6" s="1"/>
  <c r="AE794" i="6" s="1"/>
  <c r="AH1013" i="6"/>
  <c r="AA1013" i="6" s="1"/>
  <c r="AE1013" i="6" s="1"/>
  <c r="AH983" i="6"/>
  <c r="AA983" i="6" s="1"/>
  <c r="AE983" i="6" s="1"/>
  <c r="AH167" i="6"/>
  <c r="AA167" i="6" s="1"/>
  <c r="AH348" i="6"/>
  <c r="AA348" i="6" s="1"/>
  <c r="AE348" i="6" s="1"/>
  <c r="AH734" i="6"/>
  <c r="AA734" i="6" s="1"/>
  <c r="AE734" i="6" s="1"/>
  <c r="AH122" i="6"/>
  <c r="AB122" i="6" s="1"/>
  <c r="AH862" i="6"/>
  <c r="AA862" i="6" s="1"/>
  <c r="AE862" i="6" s="1"/>
  <c r="AH968" i="6"/>
  <c r="AA968" i="6" s="1"/>
  <c r="AE968" i="6" s="1"/>
  <c r="AH181" i="6"/>
  <c r="AH87" i="6"/>
  <c r="AB87" i="6" s="1"/>
  <c r="AH229" i="6"/>
  <c r="AA229" i="6" s="1"/>
  <c r="AH761" i="6"/>
  <c r="AA761" i="6" s="1"/>
  <c r="AE761" i="6" s="1"/>
  <c r="AH484" i="6"/>
  <c r="AA484" i="6" s="1"/>
  <c r="AE484" i="6" s="1"/>
  <c r="AH338" i="6"/>
  <c r="AA338" i="6" s="1"/>
  <c r="AE338" i="6" s="1"/>
  <c r="AH551" i="6"/>
  <c r="AA551" i="6" s="1"/>
  <c r="AE551" i="6" s="1"/>
  <c r="AH805" i="6"/>
  <c r="AA805" i="6" s="1"/>
  <c r="AE805" i="6" s="1"/>
  <c r="AH201" i="6"/>
  <c r="AH276" i="6"/>
  <c r="AA276" i="6" s="1"/>
  <c r="AE276" i="6" s="1"/>
  <c r="AH733" i="6"/>
  <c r="AA733" i="6" s="1"/>
  <c r="AE733" i="6" s="1"/>
  <c r="AH780" i="6"/>
  <c r="AA780" i="6" s="1"/>
  <c r="AE780" i="6" s="1"/>
  <c r="AH340" i="6"/>
  <c r="AA340" i="6" s="1"/>
  <c r="AE340" i="6" s="1"/>
  <c r="AH948" i="6"/>
  <c r="AA948" i="6" s="1"/>
  <c r="AE948" i="6" s="1"/>
  <c r="AH467" i="6"/>
  <c r="AA467" i="6" s="1"/>
  <c r="AE467" i="6" s="1"/>
  <c r="AH283" i="6"/>
  <c r="AA283" i="6" s="1"/>
  <c r="AE283" i="6" s="1"/>
  <c r="AH431" i="6"/>
  <c r="AA431" i="6" s="1"/>
  <c r="AE431" i="6" s="1"/>
  <c r="AZ18" i="6"/>
  <c r="AX18" i="6" s="1"/>
  <c r="AH183" i="6"/>
  <c r="AH1696" i="6"/>
  <c r="AA1696" i="6" s="1"/>
  <c r="AE1696" i="6" s="1"/>
  <c r="AH619" i="6"/>
  <c r="AA619" i="6" s="1"/>
  <c r="AE619" i="6" s="1"/>
  <c r="AH1791" i="6"/>
  <c r="AA1791" i="6" s="1"/>
  <c r="AE1791" i="6" s="1"/>
  <c r="AH383" i="6"/>
  <c r="AA383" i="6" s="1"/>
  <c r="AE383" i="6" s="1"/>
  <c r="AH292" i="6"/>
  <c r="AA292" i="6" s="1"/>
  <c r="AE292" i="6" s="1"/>
  <c r="AH977" i="6"/>
  <c r="AA977" i="6" s="1"/>
  <c r="AE977" i="6" s="1"/>
  <c r="AH119" i="6"/>
  <c r="AH797" i="6"/>
  <c r="AA797" i="6" s="1"/>
  <c r="AE797" i="6" s="1"/>
  <c r="AH460" i="6"/>
  <c r="AA460" i="6" s="1"/>
  <c r="AE460" i="6" s="1"/>
  <c r="AH488" i="6"/>
  <c r="AA488" i="6" s="1"/>
  <c r="AE488" i="6" s="1"/>
  <c r="AH1015" i="6"/>
  <c r="AA1015" i="6" s="1"/>
  <c r="AE1015" i="6" s="1"/>
  <c r="AH227" i="6"/>
  <c r="AH982" i="6"/>
  <c r="AA982" i="6" s="1"/>
  <c r="AE982" i="6" s="1"/>
  <c r="AH774" i="6"/>
  <c r="AA774" i="6" s="1"/>
  <c r="AE774" i="6" s="1"/>
  <c r="AH960" i="6"/>
  <c r="AA960" i="6" s="1"/>
  <c r="AE960" i="6" s="1"/>
  <c r="AH243" i="6"/>
  <c r="AB243" i="6" s="1"/>
  <c r="AH999" i="6"/>
  <c r="AA999" i="6" s="1"/>
  <c r="AE999" i="6" s="1"/>
  <c r="AH1002" i="6"/>
  <c r="AA1002" i="6" s="1"/>
  <c r="AE1002" i="6" s="1"/>
  <c r="AZ33" i="6"/>
  <c r="AX33" i="6" s="1"/>
  <c r="AH505" i="6"/>
  <c r="AA505" i="6" s="1"/>
  <c r="AE505" i="6" s="1"/>
  <c r="AH106" i="6"/>
  <c r="AA106" i="6" s="1"/>
  <c r="AH1666" i="6"/>
  <c r="AA1666" i="6" s="1"/>
  <c r="AE1666" i="6" s="1"/>
  <c r="AH410" i="6"/>
  <c r="AA410" i="6" s="1"/>
  <c r="AE410" i="6" s="1"/>
  <c r="AH455" i="6"/>
  <c r="AA455" i="6" s="1"/>
  <c r="AE455" i="6" s="1"/>
  <c r="AH852" i="6"/>
  <c r="AA852" i="6" s="1"/>
  <c r="AE852" i="6" s="1"/>
  <c r="AH85" i="6"/>
  <c r="AZ2" i="6"/>
  <c r="AX2" i="6" s="1"/>
  <c r="AH1000" i="6"/>
  <c r="AA1000" i="6" s="1"/>
  <c r="AE1000" i="6" s="1"/>
  <c r="AH40" i="6"/>
  <c r="AZ11" i="6"/>
  <c r="AX11" i="6" s="1"/>
  <c r="AH247" i="6"/>
  <c r="AB247" i="6" s="1"/>
  <c r="AH719" i="6"/>
  <c r="AA719" i="6" s="1"/>
  <c r="AE719" i="6" s="1"/>
  <c r="AH978" i="6"/>
  <c r="AA978" i="6" s="1"/>
  <c r="AE978" i="6" s="1"/>
  <c r="AH197" i="6"/>
  <c r="AH127" i="6"/>
  <c r="AH971" i="6"/>
  <c r="AA971" i="6" s="1"/>
  <c r="AE971" i="6" s="1"/>
  <c r="AH386" i="6"/>
  <c r="AA386" i="6" s="1"/>
  <c r="AE386" i="6" s="1"/>
  <c r="AH307" i="6"/>
  <c r="AA307" i="6" s="1"/>
  <c r="AE307" i="6" s="1"/>
  <c r="AH980" i="6"/>
  <c r="AA980" i="6" s="1"/>
  <c r="AE980" i="6" s="1"/>
  <c r="AH736" i="6"/>
  <c r="AA736" i="6" s="1"/>
  <c r="AE736" i="6" s="1"/>
  <c r="AH513" i="6"/>
  <c r="AA513" i="6" s="1"/>
  <c r="AE513" i="6" s="1"/>
  <c r="AH111" i="6"/>
  <c r="AH497" i="6"/>
  <c r="AA497" i="6" s="1"/>
  <c r="AE497" i="6" s="1"/>
  <c r="AH507" i="6"/>
  <c r="AA507" i="6" s="1"/>
  <c r="AE507" i="6" s="1"/>
  <c r="AZ57" i="6"/>
  <c r="AX57" i="6" s="1"/>
  <c r="AH93" i="6"/>
  <c r="AH1138" i="6"/>
  <c r="AA1138" i="6" s="1"/>
  <c r="AE1138" i="6" s="1"/>
  <c r="AH22" i="6"/>
  <c r="AH986" i="6"/>
  <c r="AA986" i="6" s="1"/>
  <c r="AE986" i="6" s="1"/>
  <c r="AH295" i="6"/>
  <c r="AA295" i="6" s="1"/>
  <c r="AE295" i="6" s="1"/>
  <c r="AH934" i="6"/>
  <c r="AA934" i="6" s="1"/>
  <c r="AE934" i="6" s="1"/>
  <c r="AH368" i="6"/>
  <c r="AA368" i="6" s="1"/>
  <c r="AE368" i="6" s="1"/>
  <c r="AH344" i="6"/>
  <c r="AA344" i="6" s="1"/>
  <c r="AE344" i="6" s="1"/>
  <c r="AZ50" i="6"/>
  <c r="AX50" i="6" s="1"/>
  <c r="AH880" i="6"/>
  <c r="AA880" i="6" s="1"/>
  <c r="AE880" i="6" s="1"/>
  <c r="AZ26" i="6"/>
  <c r="AX26" i="6" s="1"/>
  <c r="AH491" i="6"/>
  <c r="AA491" i="6" s="1"/>
  <c r="AE491" i="6" s="1"/>
  <c r="AH346" i="6"/>
  <c r="AA346" i="6" s="1"/>
  <c r="AE346" i="6" s="1"/>
  <c r="AH352" i="6"/>
  <c r="AA352" i="6" s="1"/>
  <c r="AE352" i="6" s="1"/>
  <c r="AH434" i="6"/>
  <c r="AA434" i="6" s="1"/>
  <c r="AE434" i="6" s="1"/>
  <c r="AH418" i="6"/>
  <c r="AA418" i="6" s="1"/>
  <c r="AE418" i="6" s="1"/>
  <c r="AH976" i="6"/>
  <c r="AA976" i="6" s="1"/>
  <c r="AE976" i="6" s="1"/>
  <c r="AH441" i="6"/>
  <c r="AA441" i="6" s="1"/>
  <c r="AE441" i="6" s="1"/>
  <c r="AH115" i="6"/>
  <c r="AB115" i="6" s="1"/>
  <c r="AH146" i="6"/>
  <c r="AH109" i="6"/>
  <c r="AH104" i="6"/>
  <c r="AH402" i="6"/>
  <c r="AA402" i="6" s="1"/>
  <c r="AE402" i="6" s="1"/>
  <c r="AH975" i="6"/>
  <c r="AA975" i="6" s="1"/>
  <c r="AE975" i="6" s="1"/>
  <c r="AH279" i="6"/>
  <c r="AA279" i="6" s="1"/>
  <c r="AE279" i="6" s="1"/>
  <c r="AZ21" i="6"/>
  <c r="AX21" i="6" s="1"/>
  <c r="AE82" i="7"/>
  <c r="AA134" i="7"/>
  <c r="AD134" i="7" s="1"/>
  <c r="AB109" i="7"/>
  <c r="AH878" i="6"/>
  <c r="AA878" i="6" s="1"/>
  <c r="AE878" i="6" s="1"/>
  <c r="AZ70" i="6"/>
  <c r="AX70" i="6" s="1"/>
  <c r="AH1952" i="6"/>
  <c r="AA1952" i="6" s="1"/>
  <c r="AE1952" i="6" s="1"/>
  <c r="AH187" i="6"/>
  <c r="AH744" i="6"/>
  <c r="AA744" i="6" s="1"/>
  <c r="AE744" i="6" s="1"/>
  <c r="AH303" i="6"/>
  <c r="AA303" i="6" s="1"/>
  <c r="AE303" i="6" s="1"/>
  <c r="AH25" i="6"/>
  <c r="AH1399" i="6"/>
  <c r="AA1399" i="6" s="1"/>
  <c r="AE1399" i="6" s="1"/>
  <c r="AH786" i="6"/>
  <c r="AA786" i="6" s="1"/>
  <c r="AE786" i="6" s="1"/>
  <c r="AH754" i="6"/>
  <c r="AA754" i="6" s="1"/>
  <c r="AE754" i="6" s="1"/>
  <c r="AH407" i="6"/>
  <c r="AA407" i="6" s="1"/>
  <c r="AE407" i="6" s="1"/>
  <c r="AH432" i="6"/>
  <c r="AA432" i="6" s="1"/>
  <c r="AE432" i="6" s="1"/>
  <c r="AH768" i="6"/>
  <c r="AA768" i="6" s="1"/>
  <c r="AE768" i="6" s="1"/>
  <c r="AH1004" i="6"/>
  <c r="AA1004" i="6" s="1"/>
  <c r="AE1004" i="6" s="1"/>
  <c r="AH462" i="6"/>
  <c r="AA462" i="6" s="1"/>
  <c r="AE462" i="6" s="1"/>
  <c r="AA85" i="7"/>
  <c r="AD85" i="7" s="1"/>
  <c r="AA237" i="7"/>
  <c r="AB237" i="7"/>
  <c r="AH120" i="6"/>
  <c r="AA120" i="6" s="1"/>
  <c r="AH231" i="6"/>
  <c r="AA231" i="6" s="1"/>
  <c r="AH308" i="6"/>
  <c r="AA308" i="6" s="1"/>
  <c r="AE308" i="6" s="1"/>
  <c r="AH138" i="6"/>
  <c r="AH942" i="6"/>
  <c r="AA942" i="6" s="1"/>
  <c r="AE942" i="6" s="1"/>
  <c r="AH397" i="6"/>
  <c r="AA397" i="6" s="1"/>
  <c r="AE397" i="6" s="1"/>
  <c r="AH179" i="6"/>
  <c r="AH54" i="7"/>
  <c r="AH59" i="7"/>
  <c r="AH103" i="7"/>
  <c r="AH51" i="7"/>
  <c r="AA51" i="7" s="1"/>
  <c r="AH273" i="7"/>
  <c r="AH279" i="7"/>
  <c r="AH88" i="7"/>
  <c r="AA88" i="7" s="1"/>
  <c r="AE88" i="7" s="1"/>
  <c r="AZ38" i="7"/>
  <c r="AX38" i="7" s="1"/>
  <c r="AH74" i="7"/>
  <c r="AH290" i="7"/>
  <c r="AZ33" i="7"/>
  <c r="AX33" i="7" s="1"/>
  <c r="AH110" i="7"/>
  <c r="AZ29" i="7"/>
  <c r="AX29" i="7" s="1"/>
  <c r="AZ64" i="7"/>
  <c r="AX64" i="7" s="1"/>
  <c r="AH36" i="7"/>
  <c r="AB36" i="7" s="1"/>
  <c r="AH260" i="7"/>
  <c r="AH250" i="7"/>
  <c r="AH149" i="7"/>
  <c r="AH90" i="7"/>
  <c r="AH108" i="7"/>
  <c r="AH216" i="7"/>
  <c r="AH111" i="7"/>
  <c r="AH104" i="7"/>
  <c r="AH133" i="7"/>
  <c r="AH192" i="7"/>
  <c r="AH151" i="7"/>
  <c r="AH62" i="7"/>
  <c r="AB62" i="7" s="1"/>
  <c r="AH150" i="7"/>
  <c r="AH195" i="7"/>
  <c r="AH265" i="7"/>
  <c r="AH179" i="7"/>
  <c r="AH214" i="7"/>
  <c r="AH46" i="7"/>
  <c r="AH28" i="7"/>
  <c r="AH208" i="7"/>
  <c r="AH205" i="7"/>
  <c r="AA205" i="7" s="1"/>
  <c r="AH132" i="7"/>
  <c r="AH126" i="7"/>
  <c r="AB126" i="7" s="1"/>
  <c r="AZ31" i="7"/>
  <c r="AX31" i="7" s="1"/>
  <c r="AZ45" i="7"/>
  <c r="AX45" i="7" s="1"/>
  <c r="AH70" i="7"/>
  <c r="AH264" i="7"/>
  <c r="AA264" i="7" s="1"/>
  <c r="AZ74" i="7"/>
  <c r="AX74" i="7" s="1"/>
  <c r="AH40" i="7"/>
  <c r="AB40" i="7" s="1"/>
  <c r="AH129" i="7"/>
  <c r="AH204" i="7"/>
  <c r="AH170" i="7"/>
  <c r="AH125" i="7"/>
  <c r="AZ42" i="7"/>
  <c r="AX42" i="7" s="1"/>
  <c r="AH131" i="7"/>
  <c r="AH83" i="7"/>
  <c r="AB83" i="7" s="1"/>
  <c r="AZ80" i="7"/>
  <c r="AX80" i="7" s="1"/>
  <c r="AH283" i="7"/>
  <c r="AB283" i="7" s="1"/>
  <c r="AZ71" i="7"/>
  <c r="AX71" i="7" s="1"/>
  <c r="AZ58" i="7"/>
  <c r="AX58" i="7" s="1"/>
  <c r="AH102" i="7"/>
  <c r="AH212" i="7"/>
  <c r="AH220" i="7"/>
  <c r="AB220" i="7" s="1"/>
  <c r="AH48" i="7"/>
  <c r="AA48" i="7" s="1"/>
  <c r="AZ23" i="7"/>
  <c r="AX23" i="7" s="1"/>
  <c r="AH209" i="7"/>
  <c r="AH79" i="7"/>
  <c r="AH154" i="7"/>
  <c r="AH146" i="7"/>
  <c r="AH78" i="7"/>
  <c r="AH218" i="7"/>
  <c r="AH91" i="7"/>
  <c r="AB91" i="7" s="1"/>
  <c r="AZ21" i="7"/>
  <c r="AX21" i="7" s="1"/>
  <c r="AH97" i="7"/>
  <c r="AH219" i="7"/>
  <c r="AA219" i="7" s="1"/>
  <c r="AE219" i="7" s="1"/>
  <c r="AZ81" i="7"/>
  <c r="AX81" i="7" s="1"/>
  <c r="AZ52" i="7"/>
  <c r="AX52" i="7" s="1"/>
  <c r="AH163" i="7"/>
  <c r="AH181" i="7"/>
  <c r="AH188" i="7"/>
  <c r="AA188" i="7" s="1"/>
  <c r="AD188" i="7" s="1"/>
  <c r="AH67" i="7"/>
  <c r="AB67" i="7" s="1"/>
  <c r="AH139" i="7"/>
  <c r="AB139" i="7" s="1"/>
  <c r="AH105" i="7"/>
  <c r="AB105" i="7" s="1"/>
  <c r="AZ37" i="7"/>
  <c r="AX37" i="7" s="1"/>
  <c r="AZ44" i="7"/>
  <c r="AX44" i="7" s="1"/>
  <c r="AH187" i="7"/>
  <c r="AA187" i="7" s="1"/>
  <c r="AH284" i="7"/>
  <c r="AZ68" i="7"/>
  <c r="AX68" i="7" s="1"/>
  <c r="AH232" i="7"/>
  <c r="AA232" i="7" s="1"/>
  <c r="AD232" i="7" s="1"/>
  <c r="AH174" i="7"/>
  <c r="AH145" i="7"/>
  <c r="AA145" i="7" s="1"/>
  <c r="AD145" i="7" s="1"/>
  <c r="AH81" i="7"/>
  <c r="AZ48" i="7"/>
  <c r="AX48" i="7" s="1"/>
  <c r="AH92" i="7"/>
  <c r="AZ51" i="7"/>
  <c r="AX51" i="7" s="1"/>
  <c r="AH249" i="7"/>
  <c r="AB249" i="7" s="1"/>
  <c r="AH123" i="7"/>
  <c r="AH144" i="7"/>
  <c r="AA144" i="7" s="1"/>
  <c r="AH257" i="7"/>
  <c r="AH143" i="7"/>
  <c r="AA143" i="7" s="1"/>
  <c r="AZ60" i="7"/>
  <c r="AX60" i="7" s="1"/>
  <c r="AZ79" i="7"/>
  <c r="AX79" i="7" s="1"/>
  <c r="AH172" i="7"/>
  <c r="AZ63" i="7"/>
  <c r="AX63" i="7" s="1"/>
  <c r="AH153" i="7"/>
  <c r="AA153" i="7" s="1"/>
  <c r="AD153" i="7" s="1"/>
  <c r="AZ40" i="7"/>
  <c r="AX40" i="7" s="1"/>
  <c r="AH65" i="7"/>
  <c r="AZ75" i="7"/>
  <c r="AX75" i="7" s="1"/>
  <c r="AH285" i="7"/>
  <c r="AH107" i="7"/>
  <c r="AA107" i="7" s="1"/>
  <c r="AH77" i="7"/>
  <c r="AB77" i="7" s="1"/>
  <c r="AZ15" i="7"/>
  <c r="AX15" i="7" s="1"/>
  <c r="AH206" i="7"/>
  <c r="AA206" i="7" s="1"/>
  <c r="AE206" i="7" s="1"/>
  <c r="AZ22" i="7"/>
  <c r="AX22" i="7" s="1"/>
  <c r="AH194" i="7"/>
  <c r="AH165" i="7"/>
  <c r="AH178" i="7"/>
  <c r="AZ41" i="7"/>
  <c r="AX41" i="7" s="1"/>
  <c r="AH244" i="7"/>
  <c r="AA244" i="7" s="1"/>
  <c r="AD244" i="7" s="1"/>
  <c r="AZ62" i="7"/>
  <c r="AX62" i="7" s="1"/>
  <c r="AH230" i="7"/>
  <c r="AH173" i="7"/>
  <c r="AH140" i="7"/>
  <c r="AA140" i="7" s="1"/>
  <c r="AH233" i="7"/>
  <c r="AB233" i="7" s="1"/>
  <c r="AH258" i="7"/>
  <c r="AB258" i="7" s="1"/>
  <c r="AH128" i="7"/>
  <c r="AA128" i="7" s="1"/>
  <c r="AD128" i="7" s="1"/>
  <c r="AH176" i="7"/>
  <c r="AB176" i="7" s="1"/>
  <c r="AH238" i="7"/>
  <c r="AA238" i="7" s="1"/>
  <c r="AE238" i="7" s="1"/>
  <c r="AZ32" i="7"/>
  <c r="AX32" i="7" s="1"/>
  <c r="AZ35" i="7"/>
  <c r="AX35" i="7" s="1"/>
  <c r="AZ59" i="7"/>
  <c r="AX59" i="7" s="1"/>
  <c r="AZ73" i="7"/>
  <c r="AX73" i="7" s="1"/>
  <c r="AH246" i="7"/>
  <c r="AA246" i="7" s="1"/>
  <c r="AD246" i="7" s="1"/>
  <c r="AH69" i="7"/>
  <c r="AA69" i="7" s="1"/>
  <c r="AD69" i="7" s="1"/>
  <c r="AH101" i="7"/>
  <c r="AB101" i="7" s="1"/>
  <c r="AH202" i="7"/>
  <c r="AZ12" i="7"/>
  <c r="AX12" i="7" s="1"/>
  <c r="AH112" i="7"/>
  <c r="AB112" i="7" s="1"/>
  <c r="AH155" i="7"/>
  <c r="AB155" i="7" s="1"/>
  <c r="AH161" i="7"/>
  <c r="AB161" i="7" s="1"/>
  <c r="AZ78" i="7"/>
  <c r="AX78" i="7" s="1"/>
  <c r="AH157" i="7"/>
  <c r="AH113" i="7"/>
  <c r="AH120" i="7"/>
  <c r="AH321" i="6"/>
  <c r="AA321" i="6" s="1"/>
  <c r="AE321" i="6" s="1"/>
  <c r="AA184" i="7"/>
  <c r="AB184" i="7"/>
  <c r="AH175" i="6"/>
  <c r="AB175" i="6" s="1"/>
  <c r="AH481" i="6"/>
  <c r="AA481" i="6" s="1"/>
  <c r="AE481" i="6" s="1"/>
  <c r="AH351" i="6"/>
  <c r="AA351" i="6" s="1"/>
  <c r="AE351" i="6" s="1"/>
  <c r="AH718" i="6"/>
  <c r="AA718" i="6" s="1"/>
  <c r="AE718" i="6" s="1"/>
  <c r="AA114" i="7"/>
  <c r="AD114" i="7" s="1"/>
  <c r="AE84" i="7"/>
  <c r="AH96" i="6"/>
  <c r="AB96" i="6" s="1"/>
  <c r="AH489" i="6"/>
  <c r="AA489" i="6" s="1"/>
  <c r="AE489" i="6" s="1"/>
  <c r="AH299" i="6"/>
  <c r="AA299" i="6" s="1"/>
  <c r="AE299" i="6" s="1"/>
  <c r="AH1006" i="6"/>
  <c r="AA1006" i="6" s="1"/>
  <c r="AE1006" i="6" s="1"/>
  <c r="AH112" i="6"/>
  <c r="AB112" i="6" s="1"/>
  <c r="AH359" i="6"/>
  <c r="AA359" i="6" s="1"/>
  <c r="AE359" i="6" s="1"/>
  <c r="AH739" i="6"/>
  <c r="AA739" i="6" s="1"/>
  <c r="AE739" i="6" s="1"/>
  <c r="AH176" i="6"/>
  <c r="AH1176" i="6"/>
  <c r="AA1176" i="6" s="1"/>
  <c r="AE1176" i="6" s="1"/>
  <c r="AA240" i="6"/>
  <c r="AH133" i="6"/>
  <c r="AB286" i="7"/>
  <c r="AH101" i="6"/>
  <c r="AH924" i="6"/>
  <c r="AA924" i="6" s="1"/>
  <c r="AE924" i="6" s="1"/>
  <c r="AH424" i="6"/>
  <c r="AA424" i="6" s="1"/>
  <c r="AE424" i="6" s="1"/>
  <c r="AH130" i="6"/>
  <c r="AH200" i="6"/>
  <c r="AH360" i="6"/>
  <c r="AA360" i="6" s="1"/>
  <c r="AE360" i="6" s="1"/>
  <c r="AH930" i="6"/>
  <c r="AA930" i="6" s="1"/>
  <c r="AE930" i="6" s="1"/>
  <c r="AH193" i="6"/>
  <c r="AH1584" i="6"/>
  <c r="AA1584" i="6" s="1"/>
  <c r="AE1584" i="6" s="1"/>
  <c r="AH553" i="6"/>
  <c r="AA553" i="6" s="1"/>
  <c r="AE553" i="6" s="1"/>
  <c r="AD199" i="6"/>
  <c r="AE199" i="6"/>
  <c r="AB213" i="7"/>
  <c r="AA67" i="7"/>
  <c r="AE67" i="7" s="1"/>
  <c r="AA87" i="6"/>
  <c r="AD87" i="6" s="1"/>
  <c r="AA139" i="7"/>
  <c r="AD139" i="7" s="1"/>
  <c r="AB144" i="7"/>
  <c r="AB125" i="6"/>
  <c r="AA62" i="7"/>
  <c r="AA40" i="7"/>
  <c r="AA35" i="6"/>
  <c r="AB48" i="6"/>
  <c r="AB76" i="6"/>
  <c r="AA113" i="6"/>
  <c r="AB113" i="6"/>
  <c r="AB262" i="7"/>
  <c r="AA263" i="7"/>
  <c r="AB153" i="7"/>
  <c r="AB205" i="7"/>
  <c r="AA247" i="6"/>
  <c r="AA126" i="7"/>
  <c r="AB199" i="6"/>
  <c r="AB64" i="6"/>
  <c r="AE64" i="6"/>
  <c r="AD64" i="6"/>
  <c r="AB232" i="7"/>
  <c r="AD262" i="7"/>
  <c r="AA258" i="7"/>
  <c r="AA217" i="7"/>
  <c r="AA161" i="7"/>
  <c r="AA65" i="6"/>
  <c r="AA205" i="6"/>
  <c r="AA249" i="7"/>
  <c r="AA166" i="6"/>
  <c r="AA145" i="6"/>
  <c r="AD58" i="6"/>
  <c r="AH183" i="7"/>
  <c r="AH87" i="7"/>
  <c r="AH282" i="7"/>
  <c r="AH60" i="7"/>
  <c r="AH38" i="7"/>
  <c r="AZ4" i="7"/>
  <c r="AX4" i="7" s="1"/>
  <c r="AH31" i="7"/>
  <c r="AH275" i="7"/>
  <c r="AA275" i="7" s="1"/>
  <c r="AB258" i="6"/>
  <c r="AA258" i="6"/>
  <c r="AE188" i="7"/>
  <c r="AA115" i="6"/>
  <c r="AE115" i="6" s="1"/>
  <c r="AE134" i="6"/>
  <c r="AA283" i="7"/>
  <c r="AB58" i="6"/>
  <c r="AH612" i="6"/>
  <c r="AA612" i="6" s="1"/>
  <c r="AE612" i="6" s="1"/>
  <c r="AH849" i="6"/>
  <c r="AA849" i="6" s="1"/>
  <c r="AE849" i="6" s="1"/>
  <c r="AH1220" i="6"/>
  <c r="AA1220" i="6" s="1"/>
  <c r="AE1220" i="6" s="1"/>
  <c r="AH207" i="6"/>
  <c r="AH1522" i="6"/>
  <c r="AA1522" i="6" s="1"/>
  <c r="AE1522" i="6" s="1"/>
  <c r="AH126" i="6"/>
  <c r="AB126" i="6" s="1"/>
  <c r="AH46" i="6"/>
  <c r="AA46" i="6" s="1"/>
  <c r="AZ4" i="6"/>
  <c r="AX4" i="6" s="1"/>
  <c r="AH161" i="6"/>
  <c r="AB161" i="6" s="1"/>
  <c r="AH62" i="6"/>
  <c r="AH74" i="6"/>
  <c r="AB74" i="6" s="1"/>
  <c r="AH1142" i="6"/>
  <c r="AA1142" i="6" s="1"/>
  <c r="AE1142" i="6" s="1"/>
  <c r="AH1485" i="6"/>
  <c r="AA1485" i="6" s="1"/>
  <c r="AE1485" i="6" s="1"/>
  <c r="AH70" i="6"/>
  <c r="AH38" i="6"/>
  <c r="AH204" i="6"/>
  <c r="AH1559" i="6"/>
  <c r="AA1559" i="6" s="1"/>
  <c r="AE1559" i="6" s="1"/>
  <c r="AH66" i="6"/>
  <c r="AH34" i="6"/>
  <c r="AH214" i="6"/>
  <c r="AH526" i="6"/>
  <c r="AA526" i="6" s="1"/>
  <c r="AE526" i="6" s="1"/>
  <c r="AH684" i="6"/>
  <c r="AA684" i="6" s="1"/>
  <c r="AE684" i="6" s="1"/>
  <c r="AH635" i="6"/>
  <c r="AA635" i="6" s="1"/>
  <c r="AE635" i="6" s="1"/>
  <c r="AH825" i="6"/>
  <c r="AA825" i="6" s="1"/>
  <c r="AE825" i="6" s="1"/>
  <c r="AH650" i="6"/>
  <c r="AA650" i="6" s="1"/>
  <c r="AE650" i="6" s="1"/>
  <c r="AH846" i="6"/>
  <c r="AA846" i="6" s="1"/>
  <c r="AE846" i="6" s="1"/>
  <c r="AH524" i="6"/>
  <c r="AA524" i="6" s="1"/>
  <c r="AE524" i="6" s="1"/>
  <c r="AH705" i="6"/>
  <c r="AA705" i="6" s="1"/>
  <c r="AE705" i="6" s="1"/>
  <c r="AH853" i="6"/>
  <c r="AA853" i="6" s="1"/>
  <c r="AE853" i="6" s="1"/>
  <c r="AH1067" i="6"/>
  <c r="AA1067" i="6" s="1"/>
  <c r="AE1067" i="6" s="1"/>
  <c r="AH1460" i="6"/>
  <c r="AA1460" i="6" s="1"/>
  <c r="AE1460" i="6" s="1"/>
  <c r="AH1572" i="6"/>
  <c r="AA1572" i="6" s="1"/>
  <c r="AE1572" i="6" s="1"/>
  <c r="AH1611" i="6"/>
  <c r="AA1611" i="6" s="1"/>
  <c r="AE1611" i="6" s="1"/>
  <c r="AH1803" i="6"/>
  <c r="AA1803" i="6" s="1"/>
  <c r="AE1803" i="6" s="1"/>
  <c r="AH1915" i="6"/>
  <c r="AA1915" i="6" s="1"/>
  <c r="AE1915" i="6" s="1"/>
  <c r="AH1033" i="6"/>
  <c r="AA1033" i="6" s="1"/>
  <c r="AE1033" i="6" s="1"/>
  <c r="AH1275" i="6"/>
  <c r="AA1275" i="6" s="1"/>
  <c r="AE1275" i="6" s="1"/>
  <c r="AH1435" i="6"/>
  <c r="AA1435" i="6" s="1"/>
  <c r="AE1435" i="6" s="1"/>
  <c r="AH1183" i="6"/>
  <c r="AA1183" i="6" s="1"/>
  <c r="AE1183" i="6" s="1"/>
  <c r="AH1806" i="6"/>
  <c r="AA1806" i="6" s="1"/>
  <c r="AE1806" i="6" s="1"/>
  <c r="AH1934" i="6"/>
  <c r="AA1934" i="6" s="1"/>
  <c r="AE1934" i="6" s="1"/>
  <c r="AH1092" i="6"/>
  <c r="AA1092" i="6" s="1"/>
  <c r="AE1092" i="6" s="1"/>
  <c r="AH1410" i="6"/>
  <c r="AA1410" i="6" s="1"/>
  <c r="AE1410" i="6" s="1"/>
  <c r="AH1123" i="6"/>
  <c r="AA1123" i="6" s="1"/>
  <c r="AE1123" i="6" s="1"/>
  <c r="AH1861" i="6"/>
  <c r="AA1861" i="6" s="1"/>
  <c r="AE1861" i="6" s="1"/>
  <c r="AH1024" i="6"/>
  <c r="AA1024" i="6" s="1"/>
  <c r="AE1024" i="6" s="1"/>
  <c r="AH1353" i="6"/>
  <c r="AA1353" i="6" s="1"/>
  <c r="AE1353" i="6" s="1"/>
  <c r="AH1561" i="6"/>
  <c r="AA1561" i="6" s="1"/>
  <c r="AE1561" i="6" s="1"/>
  <c r="AH1728" i="6"/>
  <c r="AA1728" i="6" s="1"/>
  <c r="AE1728" i="6" s="1"/>
  <c r="AH1920" i="6"/>
  <c r="AA1920" i="6" s="1"/>
  <c r="AE1920" i="6" s="1"/>
  <c r="AH1588" i="6"/>
  <c r="AA1588" i="6" s="1"/>
  <c r="AE1588" i="6" s="1"/>
  <c r="AH274" i="6"/>
  <c r="AA274" i="6" s="1"/>
  <c r="AE274" i="6" s="1"/>
  <c r="AH639" i="6"/>
  <c r="AA639" i="6" s="1"/>
  <c r="AE639" i="6" s="1"/>
  <c r="AH322" i="6"/>
  <c r="AA322" i="6" s="1"/>
  <c r="AE322" i="6" s="1"/>
  <c r="AH915" i="6"/>
  <c r="AA915" i="6" s="1"/>
  <c r="AE915" i="6" s="1"/>
  <c r="AH865" i="6"/>
  <c r="AA865" i="6" s="1"/>
  <c r="AE865" i="6" s="1"/>
  <c r="AH867" i="6"/>
  <c r="AA867" i="6" s="1"/>
  <c r="AE867" i="6" s="1"/>
  <c r="AH1027" i="6"/>
  <c r="AA1027" i="6" s="1"/>
  <c r="AE1027" i="6" s="1"/>
  <c r="AH1340" i="6"/>
  <c r="AA1340" i="6" s="1"/>
  <c r="AE1340" i="6" s="1"/>
  <c r="AH1580" i="6"/>
  <c r="AA1580" i="6" s="1"/>
  <c r="AE1580" i="6" s="1"/>
  <c r="AH1747" i="6"/>
  <c r="AA1747" i="6" s="1"/>
  <c r="AE1747" i="6" s="1"/>
  <c r="AH933" i="6"/>
  <c r="AA933" i="6" s="1"/>
  <c r="AE933" i="6" s="1"/>
  <c r="AH1539" i="6"/>
  <c r="AA1539" i="6" s="1"/>
  <c r="AE1539" i="6" s="1"/>
  <c r="AH1036" i="6"/>
  <c r="AA1036" i="6" s="1"/>
  <c r="AE1036" i="6" s="1"/>
  <c r="AH1198" i="6"/>
  <c r="AA1198" i="6" s="1"/>
  <c r="AE1198" i="6" s="1"/>
  <c r="AH1473" i="6"/>
  <c r="AA1473" i="6" s="1"/>
  <c r="AE1473" i="6" s="1"/>
  <c r="AH479" i="6"/>
  <c r="AA479" i="6" s="1"/>
  <c r="AE479" i="6" s="1"/>
  <c r="AH1812" i="6"/>
  <c r="AA1812" i="6" s="1"/>
  <c r="AE1812" i="6" s="1"/>
  <c r="AH541" i="6"/>
  <c r="AA541" i="6" s="1"/>
  <c r="AE541" i="6" s="1"/>
  <c r="AH603" i="6"/>
  <c r="AA603" i="6" s="1"/>
  <c r="AE603" i="6" s="1"/>
  <c r="AH611" i="6"/>
  <c r="AA611" i="6" s="1"/>
  <c r="AE611" i="6" s="1"/>
  <c r="AH110" i="6"/>
  <c r="AH1194" i="6"/>
  <c r="AA1194" i="6" s="1"/>
  <c r="AE1194" i="6" s="1"/>
  <c r="AH60" i="6"/>
  <c r="AH156" i="6"/>
  <c r="AB156" i="6" s="1"/>
  <c r="AH77" i="6"/>
  <c r="AH118" i="6"/>
  <c r="AH1511" i="6"/>
  <c r="AA1511" i="6" s="1"/>
  <c r="AE1511" i="6" s="1"/>
  <c r="AH86" i="6"/>
  <c r="AH26" i="6"/>
  <c r="AH172" i="6"/>
  <c r="AH80" i="6"/>
  <c r="AH169" i="6"/>
  <c r="AH153" i="6"/>
  <c r="AH558" i="6"/>
  <c r="AA558" i="6" s="1"/>
  <c r="AE558" i="6" s="1"/>
  <c r="AH587" i="6"/>
  <c r="AA587" i="6" s="1"/>
  <c r="AE587" i="6" s="1"/>
  <c r="AH334" i="6"/>
  <c r="AA334" i="6" s="1"/>
  <c r="AE334" i="6" s="1"/>
  <c r="AH666" i="6"/>
  <c r="AA666" i="6" s="1"/>
  <c r="AE666" i="6" s="1"/>
  <c r="AH860" i="6"/>
  <c r="AA860" i="6" s="1"/>
  <c r="AE860" i="6" s="1"/>
  <c r="AH609" i="6"/>
  <c r="AA609" i="6" s="1"/>
  <c r="AE609" i="6" s="1"/>
  <c r="AH863" i="6"/>
  <c r="AA863" i="6" s="1"/>
  <c r="AE863" i="6" s="1"/>
  <c r="AH1034" i="6"/>
  <c r="AA1034" i="6" s="1"/>
  <c r="AE1034" i="6" s="1"/>
  <c r="AH1268" i="6"/>
  <c r="AA1268" i="6" s="1"/>
  <c r="AE1268" i="6" s="1"/>
  <c r="AH1364" i="6"/>
  <c r="AA1364" i="6" s="1"/>
  <c r="AE1364" i="6" s="1"/>
  <c r="AH1110" i="6"/>
  <c r="AA1110" i="6" s="1"/>
  <c r="AE1110" i="6" s="1"/>
  <c r="AH1707" i="6"/>
  <c r="AA1707" i="6" s="1"/>
  <c r="AE1707" i="6" s="1"/>
  <c r="AH1835" i="6"/>
  <c r="AA1835" i="6" s="1"/>
  <c r="AE1835" i="6" s="1"/>
  <c r="AH1947" i="6"/>
  <c r="AA1947" i="6" s="1"/>
  <c r="AE1947" i="6" s="1"/>
  <c r="AH1323" i="6"/>
  <c r="AA1323" i="6" s="1"/>
  <c r="AE1323" i="6" s="1"/>
  <c r="AH1499" i="6"/>
  <c r="AA1499" i="6" s="1"/>
  <c r="AE1499" i="6" s="1"/>
  <c r="AH1215" i="6"/>
  <c r="AA1215" i="6" s="1"/>
  <c r="AE1215" i="6" s="1"/>
  <c r="AH1643" i="6"/>
  <c r="AA1643" i="6" s="1"/>
  <c r="AE1643" i="6" s="1"/>
  <c r="AH1083" i="6"/>
  <c r="AA1083" i="6" s="1"/>
  <c r="AE1083" i="6" s="1"/>
  <c r="AH1701" i="6"/>
  <c r="AA1701" i="6" s="1"/>
  <c r="AE1701" i="6" s="1"/>
  <c r="AH1909" i="6"/>
  <c r="AA1909" i="6" s="1"/>
  <c r="AE1909" i="6" s="1"/>
  <c r="AH816" i="6"/>
  <c r="AA816" i="6" s="1"/>
  <c r="AE816" i="6" s="1"/>
  <c r="AH1401" i="6"/>
  <c r="AA1401" i="6" s="1"/>
  <c r="AE1401" i="6" s="1"/>
  <c r="AH1760" i="6"/>
  <c r="AA1760" i="6" s="1"/>
  <c r="AE1760" i="6" s="1"/>
  <c r="AH249" i="6"/>
  <c r="AH530" i="6"/>
  <c r="AA530" i="6" s="1"/>
  <c r="AE530" i="6" s="1"/>
  <c r="AH671" i="6"/>
  <c r="AA671" i="6" s="1"/>
  <c r="AE671" i="6" s="1"/>
  <c r="AH548" i="6"/>
  <c r="AA548" i="6" s="1"/>
  <c r="AE548" i="6" s="1"/>
  <c r="AH555" i="6"/>
  <c r="AA555" i="6" s="1"/>
  <c r="AE555" i="6" s="1"/>
  <c r="AH573" i="6"/>
  <c r="AA573" i="6" s="1"/>
  <c r="AE573" i="6" s="1"/>
  <c r="AH575" i="6"/>
  <c r="AA575" i="6" s="1"/>
  <c r="AE575" i="6" s="1"/>
  <c r="AH1090" i="6"/>
  <c r="AA1090" i="6" s="1"/>
  <c r="AE1090" i="6" s="1"/>
  <c r="AH1404" i="6"/>
  <c r="AA1404" i="6" s="1"/>
  <c r="AE1404" i="6" s="1"/>
  <c r="AH1184" i="6"/>
  <c r="AA1184" i="6" s="1"/>
  <c r="AE1184" i="6" s="1"/>
  <c r="AH1843" i="6"/>
  <c r="AA1843" i="6" s="1"/>
  <c r="AE1843" i="6" s="1"/>
  <c r="AH1153" i="6"/>
  <c r="AA1153" i="6" s="1"/>
  <c r="AE1153" i="6" s="1"/>
  <c r="AH1571" i="6"/>
  <c r="AA1571" i="6" s="1"/>
  <c r="AE1571" i="6" s="1"/>
  <c r="AH1274" i="6"/>
  <c r="AA1274" i="6" s="1"/>
  <c r="AE1274" i="6" s="1"/>
  <c r="AH1757" i="6"/>
  <c r="AA1757" i="6" s="1"/>
  <c r="AE1757" i="6" s="1"/>
  <c r="AH1237" i="6"/>
  <c r="AA1237" i="6" s="1"/>
  <c r="AE1237" i="6" s="1"/>
  <c r="AH238" i="6"/>
  <c r="AH374" i="6"/>
  <c r="AA374" i="6" s="1"/>
  <c r="AE374" i="6" s="1"/>
  <c r="AH838" i="6"/>
  <c r="AA838" i="6" s="1"/>
  <c r="AE838" i="6" s="1"/>
  <c r="AH674" i="6"/>
  <c r="AA674" i="6" s="1"/>
  <c r="AE674" i="6" s="1"/>
  <c r="AH261" i="6"/>
  <c r="AH222" i="6"/>
  <c r="AH1506" i="6"/>
  <c r="AA1506" i="6" s="1"/>
  <c r="AE1506" i="6" s="1"/>
  <c r="AH45" i="6"/>
  <c r="AH71" i="6"/>
  <c r="AH1527" i="6"/>
  <c r="AA1527" i="6" s="1"/>
  <c r="AE1527" i="6" s="1"/>
  <c r="AH132" i="6"/>
  <c r="AH54" i="6"/>
  <c r="AH50" i="6"/>
  <c r="AH1543" i="6"/>
  <c r="AA1543" i="6" s="1"/>
  <c r="AE1543" i="6" s="1"/>
  <c r="AH68" i="6"/>
  <c r="AH33" i="6"/>
  <c r="AH57" i="6"/>
  <c r="AH588" i="6"/>
  <c r="AA588" i="6" s="1"/>
  <c r="AE588" i="6" s="1"/>
  <c r="AH929" i="6"/>
  <c r="AA929" i="6" s="1"/>
  <c r="AE929" i="6" s="1"/>
  <c r="AH683" i="6"/>
  <c r="AA683" i="6" s="1"/>
  <c r="AE683" i="6" s="1"/>
  <c r="AH602" i="6"/>
  <c r="AA602" i="6" s="1"/>
  <c r="AE602" i="6" s="1"/>
  <c r="AH698" i="6"/>
  <c r="AA698" i="6" s="1"/>
  <c r="AE698" i="6" s="1"/>
  <c r="AH317" i="6"/>
  <c r="AA317" i="6" s="1"/>
  <c r="AE317" i="6" s="1"/>
  <c r="AH641" i="6"/>
  <c r="AA641" i="6" s="1"/>
  <c r="AE641" i="6" s="1"/>
  <c r="AH835" i="6"/>
  <c r="AA835" i="6" s="1"/>
  <c r="AE835" i="6" s="1"/>
  <c r="AH1066" i="6"/>
  <c r="AA1066" i="6" s="1"/>
  <c r="AE1066" i="6" s="1"/>
  <c r="AH1300" i="6"/>
  <c r="AA1300" i="6" s="1"/>
  <c r="AE1300" i="6" s="1"/>
  <c r="AH1396" i="6"/>
  <c r="AA1396" i="6" s="1"/>
  <c r="AE1396" i="6" s="1"/>
  <c r="AH1508" i="6"/>
  <c r="AA1508" i="6" s="1"/>
  <c r="AE1508" i="6" s="1"/>
  <c r="AH1192" i="6"/>
  <c r="AA1192" i="6" s="1"/>
  <c r="AE1192" i="6" s="1"/>
  <c r="AH1739" i="6"/>
  <c r="AA1739" i="6" s="1"/>
  <c r="AE1739" i="6" s="1"/>
  <c r="AH1867" i="6"/>
  <c r="AA1867" i="6" s="1"/>
  <c r="AE1867" i="6" s="1"/>
  <c r="AH1664" i="6"/>
  <c r="AA1664" i="6" s="1"/>
  <c r="AE1664" i="6" s="1"/>
  <c r="AH808" i="6"/>
  <c r="AA808" i="6" s="1"/>
  <c r="AE808" i="6" s="1"/>
  <c r="AH1694" i="6"/>
  <c r="AA1694" i="6" s="1"/>
  <c r="AE1694" i="6" s="1"/>
  <c r="AH1886" i="6"/>
  <c r="AA1886" i="6" s="1"/>
  <c r="AE1886" i="6" s="1"/>
  <c r="AH1675" i="6"/>
  <c r="AA1675" i="6" s="1"/>
  <c r="AE1675" i="6" s="1"/>
  <c r="AH1314" i="6"/>
  <c r="AA1314" i="6" s="1"/>
  <c r="AE1314" i="6" s="1"/>
  <c r="AH1174" i="6"/>
  <c r="AA1174" i="6" s="1"/>
  <c r="AE1174" i="6" s="1"/>
  <c r="AH1749" i="6"/>
  <c r="AA1749" i="6" s="1"/>
  <c r="AE1749" i="6" s="1"/>
  <c r="AH1633" i="6"/>
  <c r="AA1633" i="6" s="1"/>
  <c r="AE1633" i="6" s="1"/>
  <c r="AH1273" i="6"/>
  <c r="AA1273" i="6" s="1"/>
  <c r="AE1273" i="6" s="1"/>
  <c r="AH1465" i="6"/>
  <c r="AA1465" i="6" s="1"/>
  <c r="AE1465" i="6" s="1"/>
  <c r="AH1165" i="6"/>
  <c r="AA1165" i="6" s="1"/>
  <c r="AE1165" i="6" s="1"/>
  <c r="AH1808" i="6"/>
  <c r="AA1808" i="6" s="1"/>
  <c r="AE1808" i="6" s="1"/>
  <c r="AZ76" i="6"/>
  <c r="AX76" i="6" s="1"/>
  <c r="AH297" i="6"/>
  <c r="AA297" i="6" s="1"/>
  <c r="AE297" i="6" s="1"/>
  <c r="AH311" i="6"/>
  <c r="AA311" i="6" s="1"/>
  <c r="AE311" i="6" s="1"/>
  <c r="AH811" i="6"/>
  <c r="AA811" i="6" s="1"/>
  <c r="AE811" i="6" s="1"/>
  <c r="AH622" i="6"/>
  <c r="AA622" i="6" s="1"/>
  <c r="AE622" i="6" s="1"/>
  <c r="AH534" i="6"/>
  <c r="AA534" i="6" s="1"/>
  <c r="AE534" i="6" s="1"/>
  <c r="AH919" i="6"/>
  <c r="AA919" i="6" s="1"/>
  <c r="AE919" i="6" s="1"/>
  <c r="AH905" i="6"/>
  <c r="AA905" i="6" s="1"/>
  <c r="AE905" i="6" s="1"/>
  <c r="AH1244" i="6"/>
  <c r="AA1244" i="6" s="1"/>
  <c r="AE1244" i="6" s="1"/>
  <c r="AH1452" i="6"/>
  <c r="AA1452" i="6" s="1"/>
  <c r="AE1452" i="6" s="1"/>
  <c r="AH1232" i="6"/>
  <c r="AA1232" i="6" s="1"/>
  <c r="AE1232" i="6" s="1"/>
  <c r="AH1907" i="6"/>
  <c r="AA1907" i="6" s="1"/>
  <c r="AE1907" i="6" s="1"/>
  <c r="AH1283" i="6"/>
  <c r="AA1283" i="6" s="1"/>
  <c r="AE1283" i="6" s="1"/>
  <c r="AH1111" i="6"/>
  <c r="AA1111" i="6" s="1"/>
  <c r="AE1111" i="6" s="1"/>
  <c r="AH1450" i="6"/>
  <c r="AA1450" i="6" s="1"/>
  <c r="AE1450" i="6" s="1"/>
  <c r="AH1901" i="6"/>
  <c r="AA1901" i="6" s="1"/>
  <c r="AE1901" i="6" s="1"/>
  <c r="AZ35" i="6"/>
  <c r="AX35" i="6" s="1"/>
  <c r="BL85" i="7"/>
  <c r="AW86" i="7"/>
  <c r="AY85" i="7"/>
  <c r="BK84" i="7"/>
  <c r="BJ83" i="7"/>
  <c r="BI83" i="7" s="1"/>
  <c r="BH83" i="7" s="1"/>
  <c r="BG83" i="7" s="1"/>
  <c r="BF83" i="7" s="1"/>
  <c r="BE83" i="7" s="1"/>
  <c r="BD83" i="7" s="1"/>
  <c r="BC83" i="7" s="1"/>
  <c r="BK85" i="7"/>
  <c r="BJ85" i="7" s="1"/>
  <c r="BI85" i="7" s="1"/>
  <c r="BH85" i="7" s="1"/>
  <c r="BG85" i="7" s="1"/>
  <c r="BF85" i="7" s="1"/>
  <c r="BE85" i="7" s="1"/>
  <c r="BD85" i="7" s="1"/>
  <c r="BC85" i="7" s="1"/>
  <c r="BJ84" i="7"/>
  <c r="BI84" i="7" s="1"/>
  <c r="BH84" i="7" s="1"/>
  <c r="BG84" i="7" s="1"/>
  <c r="BF84" i="7" s="1"/>
  <c r="BE84" i="7" s="1"/>
  <c r="BD84" i="7" s="1"/>
  <c r="BC84" i="7" s="1"/>
  <c r="AD184" i="7"/>
  <c r="AE184" i="7"/>
  <c r="AE94" i="7"/>
  <c r="AD94" i="7"/>
  <c r="AA68" i="7"/>
  <c r="AE68" i="7" s="1"/>
  <c r="AB68" i="7"/>
  <c r="AA173" i="7"/>
  <c r="AB173" i="7"/>
  <c r="AE256" i="6"/>
  <c r="AD256" i="6"/>
  <c r="AD211" i="6"/>
  <c r="AE211" i="6"/>
  <c r="AE144" i="7"/>
  <c r="AD144" i="7"/>
  <c r="AD126" i="7"/>
  <c r="AE126" i="7"/>
  <c r="AD125" i="6"/>
  <c r="AE125" i="6"/>
  <c r="AD88" i="7"/>
  <c r="AD115" i="6"/>
  <c r="AA96" i="6"/>
  <c r="AA91" i="7"/>
  <c r="AD91" i="7" s="1"/>
  <c r="AB246" i="7"/>
  <c r="AB188" i="7"/>
  <c r="AA83" i="7"/>
  <c r="AD83" i="7" s="1"/>
  <c r="AA255" i="6"/>
  <c r="AA243" i="6"/>
  <c r="AB88" i="7"/>
  <c r="AA95" i="6"/>
  <c r="AD219" i="7"/>
  <c r="AD207" i="7"/>
  <c r="AE139" i="7"/>
  <c r="AA155" i="7"/>
  <c r="AB219" i="7"/>
  <c r="AA161" i="6"/>
  <c r="AA74" i="6"/>
  <c r="AB238" i="7"/>
  <c r="AA36" i="7"/>
  <c r="AA60" i="6"/>
  <c r="AB60" i="6"/>
  <c r="AA156" i="6"/>
  <c r="AA105" i="7"/>
  <c r="AD105" i="7" s="1"/>
  <c r="AB167" i="6"/>
  <c r="AB69" i="6"/>
  <c r="AA69" i="6"/>
  <c r="AB211" i="6"/>
  <c r="AA54" i="6"/>
  <c r="AB54" i="6"/>
  <c r="AB256" i="6"/>
  <c r="AD206" i="7"/>
  <c r="AE190" i="7"/>
  <c r="AB206" i="7"/>
  <c r="AZ18" i="7"/>
  <c r="AX18" i="7" s="1"/>
  <c r="AZ66" i="7"/>
  <c r="AX66" i="7" s="1"/>
  <c r="AH71" i="7"/>
  <c r="AZ6" i="7"/>
  <c r="AX6" i="7" s="1"/>
  <c r="AZ25" i="7"/>
  <c r="AX25" i="7" s="1"/>
  <c r="AH274" i="7"/>
  <c r="AH34" i="7"/>
  <c r="AZ8" i="7"/>
  <c r="AX8" i="7" s="1"/>
  <c r="AH29" i="7"/>
  <c r="AH58" i="7"/>
  <c r="AH56" i="7"/>
  <c r="AH41" i="7"/>
  <c r="AZ76" i="7"/>
  <c r="AX76" i="7" s="1"/>
  <c r="AH73" i="7"/>
  <c r="AH193" i="7"/>
  <c r="AH254" i="7"/>
  <c r="AH75" i="7"/>
  <c r="AH201" i="7"/>
  <c r="AH156" i="7"/>
  <c r="AH189" i="7"/>
  <c r="AH152" i="7"/>
  <c r="AH267" i="7"/>
  <c r="AH277" i="7"/>
  <c r="AH138" i="7"/>
  <c r="AH259" i="7"/>
  <c r="AZ20" i="7"/>
  <c r="AX20" i="7" s="1"/>
  <c r="AH115" i="7"/>
  <c r="AH130" i="7"/>
  <c r="AZ77" i="7"/>
  <c r="AX77" i="7" s="1"/>
  <c r="AZ54" i="7"/>
  <c r="AX54" i="7" s="1"/>
  <c r="AH162" i="7"/>
  <c r="AH225" i="7"/>
  <c r="AZ16" i="7"/>
  <c r="AX16" i="7" s="1"/>
  <c r="AH199" i="7"/>
  <c r="AH43" i="7"/>
  <c r="AH47" i="7"/>
  <c r="AZ2" i="7"/>
  <c r="AX2" i="7" s="1"/>
  <c r="AH26" i="7"/>
  <c r="AH276" i="7"/>
  <c r="AH271" i="7"/>
  <c r="AH268" i="7"/>
  <c r="AH30" i="7"/>
  <c r="AH63" i="7"/>
  <c r="AH24" i="7"/>
  <c r="AH168" i="7"/>
  <c r="AH175" i="7"/>
  <c r="AH76" i="7"/>
  <c r="AH147" i="7"/>
  <c r="AZ34" i="7"/>
  <c r="AX34" i="7" s="1"/>
  <c r="AH200" i="7"/>
  <c r="AH234" i="7"/>
  <c r="AH122" i="7"/>
  <c r="AH256" i="7"/>
  <c r="AZ39" i="7"/>
  <c r="AX39" i="7" s="1"/>
  <c r="AH116" i="7"/>
  <c r="AH166" i="7"/>
  <c r="AZ69" i="7"/>
  <c r="AX69" i="7" s="1"/>
  <c r="AH180" i="7"/>
  <c r="AH288" i="7"/>
  <c r="AH117" i="7"/>
  <c r="AH98" i="7"/>
  <c r="AH240" i="7"/>
  <c r="AB240" i="7" s="1"/>
  <c r="AZ57" i="7"/>
  <c r="AX57" i="7" s="1"/>
  <c r="AH96" i="7"/>
  <c r="AZ14" i="7"/>
  <c r="AX14" i="7" s="1"/>
  <c r="AH37" i="7"/>
  <c r="AH50" i="7"/>
  <c r="AZ49" i="7"/>
  <c r="AX49" i="7" s="1"/>
  <c r="AZ10" i="7"/>
  <c r="AX10" i="7" s="1"/>
  <c r="AH270" i="7"/>
  <c r="AB270" i="7" s="1"/>
  <c r="AZ9" i="7"/>
  <c r="AX9" i="7" s="1"/>
  <c r="AH49" i="7"/>
  <c r="AH55" i="7"/>
  <c r="AH215" i="7"/>
  <c r="AH35" i="7"/>
  <c r="AH27" i="7"/>
  <c r="AB27" i="7" s="1"/>
  <c r="AH53" i="7"/>
  <c r="AH22" i="7"/>
  <c r="AH42" i="7"/>
  <c r="AH39" i="7"/>
  <c r="AH45" i="7"/>
  <c r="AZ82" i="7"/>
  <c r="AX82" i="7" s="1"/>
  <c r="AH186" i="7"/>
  <c r="AH253" i="7"/>
  <c r="AH169" i="7"/>
  <c r="AH210" i="7"/>
  <c r="AH95" i="7"/>
  <c r="AH124" i="7"/>
  <c r="AH93" i="7"/>
  <c r="AB93" i="7" s="1"/>
  <c r="AH223" i="7"/>
  <c r="AH182" i="7"/>
  <c r="AH106" i="7"/>
  <c r="AH261" i="7"/>
  <c r="AH221" i="7"/>
  <c r="AH66" i="7"/>
  <c r="AH239" i="7"/>
  <c r="AH80" i="7"/>
  <c r="AH211" i="7"/>
  <c r="AH127" i="7"/>
  <c r="AH203" i="7"/>
  <c r="AH197" i="7"/>
  <c r="AH291" i="7"/>
  <c r="AZ26" i="7"/>
  <c r="AX26" i="7" s="1"/>
  <c r="AH32" i="7"/>
  <c r="AH269" i="7"/>
  <c r="AH52" i="7"/>
  <c r="AH57" i="7"/>
  <c r="AH119" i="7"/>
  <c r="AH135" i="7"/>
  <c r="AH272" i="7"/>
  <c r="AH61" i="7"/>
  <c r="AH167" i="7"/>
  <c r="AZ7" i="7"/>
  <c r="AX7" i="7" s="1"/>
  <c r="AZ17" i="7"/>
  <c r="AX17" i="7" s="1"/>
  <c r="AH292" i="7"/>
  <c r="AH228" i="7"/>
  <c r="AH185" i="7"/>
  <c r="AZ65" i="7"/>
  <c r="AX65" i="7" s="1"/>
  <c r="AH191" i="7"/>
  <c r="AZ27" i="7"/>
  <c r="AX27" i="7" s="1"/>
  <c r="AH158" i="7"/>
  <c r="AH245" i="7"/>
  <c r="AH278" i="7"/>
  <c r="AH247" i="7"/>
  <c r="AH136" i="7"/>
  <c r="AH289" i="7"/>
  <c r="AB289" i="7" s="1"/>
  <c r="AH241" i="7"/>
  <c r="AH89" i="7"/>
  <c r="AH160" i="7"/>
  <c r="AH196" i="7"/>
  <c r="AZ24" i="7"/>
  <c r="AX24" i="7" s="1"/>
  <c r="AZ55" i="7"/>
  <c r="AX55" i="7" s="1"/>
  <c r="AH23" i="7"/>
  <c r="AZ3" i="7"/>
  <c r="AX3" i="7" s="1"/>
  <c r="AH280" i="7"/>
  <c r="AH281" i="7"/>
  <c r="AH21" i="7"/>
  <c r="AA21" i="7" s="1"/>
  <c r="AE21" i="7" s="1"/>
  <c r="AZ5" i="7"/>
  <c r="AX5" i="7" s="1"/>
  <c r="AH44" i="7"/>
  <c r="AZ61" i="7"/>
  <c r="AX61" i="7" s="1"/>
  <c r="AH25" i="7"/>
  <c r="AB25" i="7" s="1"/>
  <c r="AH159" i="7"/>
  <c r="AH121" i="7"/>
  <c r="AH171" i="7"/>
  <c r="AZ70" i="7"/>
  <c r="AX70" i="7" s="1"/>
  <c r="AH99" i="7"/>
  <c r="AH224" i="7"/>
  <c r="AH242" i="7"/>
  <c r="AH226" i="7"/>
  <c r="AH222" i="7"/>
  <c r="AH198" i="7"/>
  <c r="AZ43" i="7"/>
  <c r="AX43" i="7" s="1"/>
  <c r="AH148" i="7"/>
  <c r="AB148" i="7" s="1"/>
  <c r="AH255" i="7"/>
  <c r="AH266" i="7"/>
  <c r="AH72" i="7"/>
  <c r="AH243" i="7"/>
  <c r="AZ19" i="7"/>
  <c r="AX19" i="7" s="1"/>
  <c r="AH86" i="7"/>
  <c r="AH231" i="7"/>
  <c r="AB231" i="7" s="1"/>
  <c r="AH137" i="7"/>
  <c r="AH248" i="7"/>
  <c r="AH118" i="7"/>
  <c r="AH236" i="7"/>
  <c r="AH1656" i="6"/>
  <c r="AA1656" i="6" s="1"/>
  <c r="AE1656" i="6" s="1"/>
  <c r="AH1091" i="6"/>
  <c r="AA1091" i="6" s="1"/>
  <c r="AE1091" i="6" s="1"/>
  <c r="AH1331" i="6"/>
  <c r="AA1331" i="6" s="1"/>
  <c r="AE1331" i="6" s="1"/>
  <c r="AH1223" i="6"/>
  <c r="AA1223" i="6" s="1"/>
  <c r="AE1223" i="6" s="1"/>
  <c r="AH1782" i="6"/>
  <c r="AA1782" i="6" s="1"/>
  <c r="AE1782" i="6" s="1"/>
  <c r="AH1635" i="6"/>
  <c r="AA1635" i="6" s="1"/>
  <c r="AE1635" i="6" s="1"/>
  <c r="AH820" i="6"/>
  <c r="AA820" i="6" s="1"/>
  <c r="AE820" i="6" s="1"/>
  <c r="AH1386" i="6"/>
  <c r="AA1386" i="6" s="1"/>
  <c r="AE1386" i="6" s="1"/>
  <c r="AH1869" i="6"/>
  <c r="AA1869" i="6" s="1"/>
  <c r="AE1869" i="6" s="1"/>
  <c r="AH1658" i="6"/>
  <c r="AA1658" i="6" s="1"/>
  <c r="AE1658" i="6" s="1"/>
  <c r="AH1736" i="6"/>
  <c r="AA1736" i="6" s="1"/>
  <c r="AE1736" i="6" s="1"/>
  <c r="AH1673" i="6"/>
  <c r="AA1673" i="6" s="1"/>
  <c r="AE1673" i="6" s="1"/>
  <c r="AZ73" i="6"/>
  <c r="AX73" i="6" s="1"/>
  <c r="AH234" i="6"/>
  <c r="AH1828" i="6"/>
  <c r="AA1828" i="6" s="1"/>
  <c r="AE1828" i="6" s="1"/>
  <c r="AH1129" i="6"/>
  <c r="AA1129" i="6" s="1"/>
  <c r="AE1129" i="6" s="1"/>
  <c r="AH1113" i="6"/>
  <c r="AA1113" i="6" s="1"/>
  <c r="AE1113" i="6" s="1"/>
  <c r="AH1073" i="6"/>
  <c r="AA1073" i="6" s="1"/>
  <c r="AE1073" i="6" s="1"/>
  <c r="AH1795" i="6"/>
  <c r="AA1795" i="6" s="1"/>
  <c r="AE1795" i="6" s="1"/>
  <c r="AH1688" i="6"/>
  <c r="AA1688" i="6" s="1"/>
  <c r="AE1688" i="6" s="1"/>
  <c r="AH1121" i="6"/>
  <c r="AA1121" i="6" s="1"/>
  <c r="AE1121" i="6" s="1"/>
  <c r="AH1363" i="6"/>
  <c r="AA1363" i="6" s="1"/>
  <c r="AE1363" i="6" s="1"/>
  <c r="AH1523" i="6"/>
  <c r="AA1523" i="6" s="1"/>
  <c r="AE1523" i="6" s="1"/>
  <c r="AH1814" i="6"/>
  <c r="AA1814" i="6" s="1"/>
  <c r="AE1814" i="6" s="1"/>
  <c r="AH1651" i="6"/>
  <c r="AA1651" i="6" s="1"/>
  <c r="AE1651" i="6" s="1"/>
  <c r="AH1258" i="6"/>
  <c r="AA1258" i="6" s="1"/>
  <c r="AE1258" i="6" s="1"/>
  <c r="AH1418" i="6"/>
  <c r="AA1418" i="6" s="1"/>
  <c r="AE1418" i="6" s="1"/>
  <c r="AH1140" i="6"/>
  <c r="AA1140" i="6" s="1"/>
  <c r="AE1140" i="6" s="1"/>
  <c r="AH1741" i="6"/>
  <c r="AA1741" i="6" s="1"/>
  <c r="AE1741" i="6" s="1"/>
  <c r="AH861" i="6"/>
  <c r="AA861" i="6" s="1"/>
  <c r="AE861" i="6" s="1"/>
  <c r="AH1425" i="6"/>
  <c r="AA1425" i="6" s="1"/>
  <c r="AE1425" i="6" s="1"/>
  <c r="AH1768" i="6"/>
  <c r="AA1768" i="6" s="1"/>
  <c r="AE1768" i="6" s="1"/>
  <c r="AH223" i="6"/>
  <c r="AH516" i="6"/>
  <c r="AA516" i="6" s="1"/>
  <c r="AE516" i="6" s="1"/>
  <c r="AH517" i="6"/>
  <c r="AA517" i="6" s="1"/>
  <c r="AE517" i="6" s="1"/>
  <c r="AH269" i="6"/>
  <c r="AH1685" i="6"/>
  <c r="AA1685" i="6" s="1"/>
  <c r="AE1685" i="6" s="1"/>
  <c r="AH1921" i="6"/>
  <c r="AA1921" i="6" s="1"/>
  <c r="AE1921" i="6" s="1"/>
  <c r="AH1359" i="6"/>
  <c r="AA1359" i="6" s="1"/>
  <c r="AE1359" i="6" s="1"/>
  <c r="AH1251" i="6"/>
  <c r="AA1251" i="6" s="1"/>
  <c r="AE1251" i="6" s="1"/>
  <c r="AH1395" i="6"/>
  <c r="AA1395" i="6" s="1"/>
  <c r="AE1395" i="6" s="1"/>
  <c r="AH1555" i="6"/>
  <c r="AA1555" i="6" s="1"/>
  <c r="AE1555" i="6" s="1"/>
  <c r="AH1606" i="6"/>
  <c r="AA1606" i="6" s="1"/>
  <c r="AE1606" i="6" s="1"/>
  <c r="AH1862" i="6"/>
  <c r="AA1862" i="6" s="1"/>
  <c r="AE1862" i="6" s="1"/>
  <c r="AH1612" i="6"/>
  <c r="AA1612" i="6" s="1"/>
  <c r="AE1612" i="6" s="1"/>
  <c r="AH1290" i="6"/>
  <c r="AA1290" i="6" s="1"/>
  <c r="AE1290" i="6" s="1"/>
  <c r="AH1482" i="6"/>
  <c r="AA1482" i="6" s="1"/>
  <c r="AE1482" i="6" s="1"/>
  <c r="AH1166" i="6"/>
  <c r="AA1166" i="6" s="1"/>
  <c r="AE1166" i="6" s="1"/>
  <c r="AH1773" i="6"/>
  <c r="AA1773" i="6" s="1"/>
  <c r="AE1773" i="6" s="1"/>
  <c r="AH1917" i="6"/>
  <c r="AA1917" i="6" s="1"/>
  <c r="AE1917" i="6" s="1"/>
  <c r="AH1055" i="6"/>
  <c r="AA1055" i="6" s="1"/>
  <c r="AE1055" i="6" s="1"/>
  <c r="AH1553" i="6"/>
  <c r="AA1553" i="6" s="1"/>
  <c r="AE1553" i="6" s="1"/>
  <c r="AH210" i="6"/>
  <c r="AZ58" i="6"/>
  <c r="AX58" i="6" s="1"/>
  <c r="AH1876" i="6"/>
  <c r="AA1876" i="6" s="1"/>
  <c r="AE1876" i="6" s="1"/>
  <c r="AH1193" i="6"/>
  <c r="AA1193" i="6" s="1"/>
  <c r="AE1193" i="6" s="1"/>
  <c r="AH1389" i="6"/>
  <c r="AA1389" i="6" s="1"/>
  <c r="AE1389" i="6" s="1"/>
  <c r="AH1162" i="6"/>
  <c r="AA1162" i="6" s="1"/>
  <c r="AE1162" i="6" s="1"/>
  <c r="AH1589" i="6"/>
  <c r="AA1589" i="6" s="1"/>
  <c r="AE1589" i="6" s="1"/>
  <c r="AH1714" i="6"/>
  <c r="AA1714" i="6" s="1"/>
  <c r="AE1714" i="6" s="1"/>
  <c r="AH1894" i="6"/>
  <c r="AA1894" i="6" s="1"/>
  <c r="AE1894" i="6" s="1"/>
  <c r="AH1338" i="6"/>
  <c r="AA1338" i="6" s="1"/>
  <c r="AE1338" i="6" s="1"/>
  <c r="AH1514" i="6"/>
  <c r="AA1514" i="6" s="1"/>
  <c r="AE1514" i="6" s="1"/>
  <c r="AH1155" i="6"/>
  <c r="AA1155" i="6" s="1"/>
  <c r="AE1155" i="6" s="1"/>
  <c r="AH1949" i="6"/>
  <c r="AA1949" i="6" s="1"/>
  <c r="AE1949" i="6" s="1"/>
  <c r="AH1265" i="6"/>
  <c r="AA1265" i="6" s="1"/>
  <c r="AE1265" i="6" s="1"/>
  <c r="AH1098" i="6"/>
  <c r="AA1098" i="6" s="1"/>
  <c r="AE1098" i="6" s="1"/>
  <c r="AH1944" i="6"/>
  <c r="AA1944" i="6" s="1"/>
  <c r="AE1944" i="6" s="1"/>
  <c r="AH406" i="6"/>
  <c r="AA406" i="6" s="1"/>
  <c r="AE406" i="6" s="1"/>
  <c r="AH985" i="6"/>
  <c r="AA985" i="6" s="1"/>
  <c r="AE985" i="6" s="1"/>
  <c r="AH508" i="6"/>
  <c r="AA508" i="6" s="1"/>
  <c r="AE508" i="6" s="1"/>
  <c r="AH1708" i="6"/>
  <c r="AA1708" i="6" s="1"/>
  <c r="AE1708" i="6" s="1"/>
  <c r="AH1525" i="6"/>
  <c r="AA1525" i="6" s="1"/>
  <c r="AE1525" i="6" s="1"/>
  <c r="AH1461" i="6"/>
  <c r="AA1461" i="6" s="1"/>
  <c r="AE1461" i="6" s="1"/>
  <c r="AH1352" i="6"/>
  <c r="AA1352" i="6" s="1"/>
  <c r="AE1352" i="6" s="1"/>
  <c r="AH1172" i="6"/>
  <c r="AA1172" i="6" s="1"/>
  <c r="AE1172" i="6" s="1"/>
  <c r="AH1180" i="6"/>
  <c r="AA1180" i="6" s="1"/>
  <c r="AE1180" i="6" s="1"/>
  <c r="AH1351" i="6"/>
  <c r="AA1351" i="6" s="1"/>
  <c r="AE1351" i="6" s="1"/>
  <c r="AH1139" i="6"/>
  <c r="AA1139" i="6" s="1"/>
  <c r="AE1139" i="6" s="1"/>
  <c r="AH1325" i="6"/>
  <c r="AA1325" i="6" s="1"/>
  <c r="AE1325" i="6" s="1"/>
  <c r="AH1405" i="6"/>
  <c r="AA1405" i="6" s="1"/>
  <c r="AE1405" i="6" s="1"/>
  <c r="AH1868" i="6"/>
  <c r="AA1868" i="6" s="1"/>
  <c r="AE1868" i="6" s="1"/>
  <c r="AH285" i="6"/>
  <c r="AA285" i="6" s="1"/>
  <c r="AE285" i="6" s="1"/>
  <c r="AH419" i="6"/>
  <c r="AA419" i="6" s="1"/>
  <c r="AE419" i="6" s="1"/>
  <c r="AH236" i="6"/>
  <c r="AH226" i="6"/>
  <c r="AH215" i="6"/>
  <c r="AH246" i="6"/>
  <c r="AH206" i="6"/>
  <c r="AH266" i="6"/>
  <c r="AH1641" i="6"/>
  <c r="AA1641" i="6" s="1"/>
  <c r="AE1641" i="6" s="1"/>
  <c r="AH1832" i="6"/>
  <c r="AA1832" i="6" s="1"/>
  <c r="AE1832" i="6" s="1"/>
  <c r="AH1205" i="6"/>
  <c r="AA1205" i="6" s="1"/>
  <c r="AE1205" i="6" s="1"/>
  <c r="AH1393" i="6"/>
  <c r="AA1393" i="6" s="1"/>
  <c r="AE1393" i="6" s="1"/>
  <c r="AH848" i="6"/>
  <c r="AA848" i="6" s="1"/>
  <c r="AE848" i="6" s="1"/>
  <c r="AH1885" i="6"/>
  <c r="AA1885" i="6" s="1"/>
  <c r="AE1885" i="6" s="1"/>
  <c r="AH1789" i="6"/>
  <c r="AA1789" i="6" s="1"/>
  <c r="AE1789" i="6" s="1"/>
  <c r="AH1709" i="6"/>
  <c r="AA1709" i="6" s="1"/>
  <c r="AE1709" i="6" s="1"/>
  <c r="AH1530" i="6"/>
  <c r="AA1530" i="6" s="1"/>
  <c r="AE1530" i="6" s="1"/>
  <c r="AH1402" i="6"/>
  <c r="AA1402" i="6" s="1"/>
  <c r="AE1402" i="6" s="1"/>
  <c r="AH1306" i="6"/>
  <c r="AA1306" i="6" s="1"/>
  <c r="AE1306" i="6" s="1"/>
  <c r="AH1068" i="6"/>
  <c r="AA1068" i="6" s="1"/>
  <c r="AE1068" i="6" s="1"/>
  <c r="AH1667" i="6"/>
  <c r="AA1667" i="6" s="1"/>
  <c r="AE1667" i="6" s="1"/>
  <c r="AH1878" i="6"/>
  <c r="AA1878" i="6" s="1"/>
  <c r="AE1878" i="6" s="1"/>
  <c r="AH1587" i="6"/>
  <c r="AA1587" i="6" s="1"/>
  <c r="AE1587" i="6" s="1"/>
  <c r="AH1112" i="6"/>
  <c r="AA1112" i="6" s="1"/>
  <c r="AE1112" i="6" s="1"/>
  <c r="AH1507" i="6"/>
  <c r="AA1507" i="6" s="1"/>
  <c r="AE1507" i="6" s="1"/>
  <c r="AH1411" i="6"/>
  <c r="AA1411" i="6" s="1"/>
  <c r="AE1411" i="6" s="1"/>
  <c r="AH1299" i="6"/>
  <c r="AA1299" i="6" s="1"/>
  <c r="AE1299" i="6" s="1"/>
  <c r="AH1041" i="6"/>
  <c r="AA1041" i="6" s="1"/>
  <c r="AE1041" i="6" s="1"/>
  <c r="AH1827" i="6"/>
  <c r="AA1827" i="6" s="1"/>
  <c r="AE1827" i="6" s="1"/>
  <c r="AH1731" i="6"/>
  <c r="AA1731" i="6" s="1"/>
  <c r="AE1731" i="6" s="1"/>
  <c r="AH1200" i="6"/>
  <c r="AA1200" i="6" s="1"/>
  <c r="AE1200" i="6" s="1"/>
  <c r="AH1548" i="6"/>
  <c r="AA1548" i="6" s="1"/>
  <c r="AE1548" i="6" s="1"/>
  <c r="AH1436" i="6"/>
  <c r="AA1436" i="6" s="1"/>
  <c r="AE1436" i="6" s="1"/>
  <c r="AH882" i="6"/>
  <c r="AA882" i="6" s="1"/>
  <c r="AE882" i="6" s="1"/>
  <c r="AH809" i="6"/>
  <c r="AA809" i="6" s="1"/>
  <c r="AE809" i="6" s="1"/>
  <c r="AH833" i="6"/>
  <c r="AA833" i="6" s="1"/>
  <c r="AE833" i="6" s="1"/>
  <c r="AH931" i="6"/>
  <c r="AA931" i="6" s="1"/>
  <c r="AE931" i="6" s="1"/>
  <c r="AH944" i="6"/>
  <c r="AA944" i="6" s="1"/>
  <c r="AE944" i="6" s="1"/>
  <c r="AH533" i="6"/>
  <c r="AA533" i="6" s="1"/>
  <c r="AE533" i="6" s="1"/>
  <c r="AH528" i="6"/>
  <c r="AA528" i="6" s="1"/>
  <c r="AE528" i="6" s="1"/>
  <c r="AH850" i="6"/>
  <c r="AA850" i="6" s="1"/>
  <c r="AE850" i="6" s="1"/>
  <c r="AH687" i="6"/>
  <c r="AA687" i="6" s="1"/>
  <c r="AE687" i="6" s="1"/>
  <c r="AH545" i="6"/>
  <c r="AA545" i="6" s="1"/>
  <c r="AE545" i="6" s="1"/>
  <c r="AH973" i="6"/>
  <c r="AA973" i="6" s="1"/>
  <c r="AE973" i="6" s="1"/>
  <c r="AH233" i="6"/>
  <c r="AH1904" i="6"/>
  <c r="AA1904" i="6" s="1"/>
  <c r="AE1904" i="6" s="1"/>
  <c r="AH1792" i="6"/>
  <c r="AA1792" i="6" s="1"/>
  <c r="AE1792" i="6" s="1"/>
  <c r="AH1623" i="6"/>
  <c r="AA1623" i="6" s="1"/>
  <c r="AE1623" i="6" s="1"/>
  <c r="AH1513" i="6"/>
  <c r="AA1513" i="6" s="1"/>
  <c r="AE1513" i="6" s="1"/>
  <c r="AH1433" i="6"/>
  <c r="AA1433" i="6" s="1"/>
  <c r="AE1433" i="6" s="1"/>
  <c r="AH1321" i="6"/>
  <c r="AA1321" i="6" s="1"/>
  <c r="AE1321" i="6" s="1"/>
  <c r="AH1101" i="6"/>
  <c r="AA1101" i="6" s="1"/>
  <c r="AE1101" i="6" s="1"/>
  <c r="AH1682" i="6"/>
  <c r="AA1682" i="6" s="1"/>
  <c r="AE1682" i="6" s="1"/>
  <c r="AH1893" i="6"/>
  <c r="AA1893" i="6" s="1"/>
  <c r="AE1893" i="6" s="1"/>
  <c r="AH1781" i="6"/>
  <c r="AA1781" i="6" s="1"/>
  <c r="AE1781" i="6" s="1"/>
  <c r="AH1595" i="6"/>
  <c r="AA1595" i="6" s="1"/>
  <c r="AE1595" i="6" s="1"/>
  <c r="AH1102" i="6"/>
  <c r="AA1102" i="6" s="1"/>
  <c r="AE1102" i="6" s="1"/>
  <c r="AH1346" i="6"/>
  <c r="AA1346" i="6" s="1"/>
  <c r="AE1346" i="6" s="1"/>
  <c r="AH866" i="6"/>
  <c r="AA866" i="6" s="1"/>
  <c r="AE866" i="6" s="1"/>
  <c r="AH1691" i="6"/>
  <c r="AA1691" i="6" s="1"/>
  <c r="AE1691" i="6" s="1"/>
  <c r="AH1950" i="6"/>
  <c r="AA1950" i="6" s="1"/>
  <c r="AE1950" i="6" s="1"/>
  <c r="AH1870" i="6"/>
  <c r="AA1870" i="6" s="1"/>
  <c r="AE1870" i="6" s="1"/>
  <c r="AH1758" i="6"/>
  <c r="AA1758" i="6" s="1"/>
  <c r="AE1758" i="6" s="1"/>
  <c r="AH1231" i="6"/>
  <c r="AA1231" i="6" s="1"/>
  <c r="AE1231" i="6" s="1"/>
  <c r="AH1563" i="6"/>
  <c r="AA1563" i="6" s="1"/>
  <c r="AE1563" i="6" s="1"/>
  <c r="AH1467" i="6"/>
  <c r="AA1467" i="6" s="1"/>
  <c r="AE1467" i="6" s="1"/>
  <c r="AH1304" i="6"/>
  <c r="AA1304" i="6" s="1"/>
  <c r="AE1304" i="6" s="1"/>
  <c r="AH1777" i="6"/>
  <c r="AA1777" i="6" s="1"/>
  <c r="AE1777" i="6" s="1"/>
  <c r="AH909" i="6"/>
  <c r="AA909" i="6" s="1"/>
  <c r="AE909" i="6" s="1"/>
  <c r="AH1804" i="6"/>
  <c r="AA1804" i="6" s="1"/>
  <c r="AE1804" i="6" s="1"/>
  <c r="AH1677" i="6"/>
  <c r="AA1677" i="6" s="1"/>
  <c r="AE1677" i="6" s="1"/>
  <c r="AH390" i="6"/>
  <c r="AA390" i="6" s="1"/>
  <c r="AE390" i="6" s="1"/>
  <c r="AH995" i="6"/>
  <c r="AA995" i="6" s="1"/>
  <c r="AE995" i="6" s="1"/>
  <c r="AH430" i="6"/>
  <c r="AA430" i="6" s="1"/>
  <c r="AE430" i="6" s="1"/>
  <c r="AH273" i="6"/>
  <c r="AA273" i="6" s="1"/>
  <c r="AE273" i="6" s="1"/>
  <c r="AH1912" i="6"/>
  <c r="AA1912" i="6" s="1"/>
  <c r="AE1912" i="6" s="1"/>
  <c r="AH1521" i="6"/>
  <c r="AA1521" i="6" s="1"/>
  <c r="AE1521" i="6" s="1"/>
  <c r="AH1281" i="6"/>
  <c r="AA1281" i="6" s="1"/>
  <c r="AE1281" i="6" s="1"/>
  <c r="AH1674" i="6"/>
  <c r="AA1674" i="6" s="1"/>
  <c r="AE1674" i="6" s="1"/>
  <c r="AH1933" i="6"/>
  <c r="AA1933" i="6" s="1"/>
  <c r="AE1933" i="6" s="1"/>
  <c r="AH1837" i="6"/>
  <c r="AA1837" i="6" s="1"/>
  <c r="AE1837" i="6" s="1"/>
  <c r="AH1230" i="6"/>
  <c r="AA1230" i="6" s="1"/>
  <c r="AE1230" i="6" s="1"/>
  <c r="AH1578" i="6"/>
  <c r="AA1578" i="6" s="1"/>
  <c r="AE1578" i="6" s="1"/>
  <c r="AH1466" i="6"/>
  <c r="AA1466" i="6" s="1"/>
  <c r="AE1466" i="6" s="1"/>
  <c r="AH1354" i="6"/>
  <c r="AA1354" i="6" s="1"/>
  <c r="AE1354" i="6" s="1"/>
  <c r="AH1242" i="6"/>
  <c r="AA1242" i="6" s="1"/>
  <c r="AE1242" i="6" s="1"/>
  <c r="AH939" i="6"/>
  <c r="AA939" i="6" s="1"/>
  <c r="AE939" i="6" s="1"/>
  <c r="AH1734" i="6"/>
  <c r="AA1734" i="6" s="1"/>
  <c r="AE1734" i="6" s="1"/>
  <c r="AH1207" i="6"/>
  <c r="AA1207" i="6" s="1"/>
  <c r="AE1207" i="6" s="1"/>
  <c r="AH1459" i="6"/>
  <c r="AA1459" i="6" s="1"/>
  <c r="AE1459" i="6" s="1"/>
  <c r="AH1347" i="6"/>
  <c r="AA1347" i="6" s="1"/>
  <c r="AE1347" i="6" s="1"/>
  <c r="AH1267" i="6"/>
  <c r="AA1267" i="6" s="1"/>
  <c r="AE1267" i="6" s="1"/>
  <c r="AH1089" i="6"/>
  <c r="AA1089" i="6" s="1"/>
  <c r="AE1089" i="6" s="1"/>
  <c r="AH1891" i="6"/>
  <c r="AA1891" i="6" s="1"/>
  <c r="AE1891" i="6" s="1"/>
  <c r="AH1779" i="6"/>
  <c r="AA1779" i="6" s="1"/>
  <c r="AE1779" i="6" s="1"/>
  <c r="AH1147" i="6"/>
  <c r="AA1147" i="6" s="1"/>
  <c r="AE1147" i="6" s="1"/>
  <c r="AH1148" i="6"/>
  <c r="AA1148" i="6" s="1"/>
  <c r="AE1148" i="6" s="1"/>
  <c r="AH1500" i="6"/>
  <c r="AA1500" i="6" s="1"/>
  <c r="AE1500" i="6" s="1"/>
  <c r="AH1388" i="6"/>
  <c r="AA1388" i="6" s="1"/>
  <c r="AE1388" i="6" s="1"/>
  <c r="AH1292" i="6"/>
  <c r="AA1292" i="6" s="1"/>
  <c r="AE1292" i="6" s="1"/>
  <c r="AH1058" i="6"/>
  <c r="AA1058" i="6" s="1"/>
  <c r="AE1058" i="6" s="1"/>
  <c r="AH920" i="6"/>
  <c r="AA920" i="6" s="1"/>
  <c r="AE920" i="6" s="1"/>
  <c r="AH559" i="6"/>
  <c r="AA559" i="6" s="1"/>
  <c r="AE559" i="6" s="1"/>
  <c r="AH540" i="6"/>
  <c r="AA540" i="6" s="1"/>
  <c r="AE540" i="6" s="1"/>
  <c r="AH582" i="6"/>
  <c r="AA582" i="6" s="1"/>
  <c r="AE582" i="6" s="1"/>
  <c r="AH523" i="6"/>
  <c r="AA523" i="6" s="1"/>
  <c r="AE523" i="6" s="1"/>
  <c r="AH606" i="6"/>
  <c r="AA606" i="6" s="1"/>
  <c r="AE606" i="6" s="1"/>
  <c r="AH891" i="6"/>
  <c r="AA891" i="6" s="1"/>
  <c r="AE891" i="6" s="1"/>
  <c r="AH903" i="6"/>
  <c r="AA903" i="6" s="1"/>
  <c r="AE903" i="6" s="1"/>
  <c r="AH570" i="6"/>
  <c r="AA570" i="6" s="1"/>
  <c r="AE570" i="6" s="1"/>
  <c r="AH224" i="6"/>
  <c r="AH1665" i="6"/>
  <c r="AA1665" i="6" s="1"/>
  <c r="AE1665" i="6" s="1"/>
  <c r="AZ43" i="6"/>
  <c r="AX43" i="6" s="1"/>
  <c r="AH1856" i="6"/>
  <c r="AA1856" i="6" s="1"/>
  <c r="AE1856" i="6" s="1"/>
  <c r="AH1197" i="6"/>
  <c r="AA1197" i="6" s="1"/>
  <c r="AE1197" i="6" s="1"/>
  <c r="AH1577" i="6"/>
  <c r="AA1577" i="6" s="1"/>
  <c r="AE1577" i="6" s="1"/>
  <c r="AH1369" i="6"/>
  <c r="AA1369" i="6" s="1"/>
  <c r="AE1369" i="6" s="1"/>
  <c r="AH1257" i="6"/>
  <c r="AA1257" i="6" s="1"/>
  <c r="AE1257" i="6" s="1"/>
  <c r="AH1039" i="6"/>
  <c r="AA1039" i="6" s="1"/>
  <c r="AE1039" i="6" s="1"/>
  <c r="AH1829" i="6"/>
  <c r="AA1829" i="6" s="1"/>
  <c r="AE1829" i="6" s="1"/>
  <c r="AH1717" i="6"/>
  <c r="AA1717" i="6" s="1"/>
  <c r="AE1717" i="6" s="1"/>
  <c r="AH1206" i="6"/>
  <c r="AA1206" i="6" s="1"/>
  <c r="AE1206" i="6" s="1"/>
  <c r="AH1426" i="6"/>
  <c r="AA1426" i="6" s="1"/>
  <c r="AE1426" i="6" s="1"/>
  <c r="AH1298" i="6"/>
  <c r="AA1298" i="6" s="1"/>
  <c r="AE1298" i="6" s="1"/>
  <c r="AH1060" i="6"/>
  <c r="AA1060" i="6" s="1"/>
  <c r="AE1060" i="6" s="1"/>
  <c r="AH1822" i="6"/>
  <c r="AA1822" i="6" s="1"/>
  <c r="AE1822" i="6" s="1"/>
  <c r="AH1710" i="6"/>
  <c r="AA1710" i="6" s="1"/>
  <c r="AE1710" i="6" s="1"/>
  <c r="AH1167" i="6"/>
  <c r="AA1167" i="6" s="1"/>
  <c r="AE1167" i="6" s="1"/>
  <c r="AH1515" i="6"/>
  <c r="AA1515" i="6" s="1"/>
  <c r="AE1515" i="6" s="1"/>
  <c r="AH1403" i="6"/>
  <c r="AA1403" i="6" s="1"/>
  <c r="AE1403" i="6" s="1"/>
  <c r="AH1291" i="6"/>
  <c r="AA1291" i="6" s="1"/>
  <c r="AE1291" i="6" s="1"/>
  <c r="AH1400" i="6"/>
  <c r="AA1400" i="6" s="1"/>
  <c r="AE1400" i="6" s="1"/>
  <c r="AH1496" i="6"/>
  <c r="AA1496" i="6" s="1"/>
  <c r="AE1496" i="6" s="1"/>
  <c r="AH1504" i="6"/>
  <c r="AA1504" i="6" s="1"/>
  <c r="AE1504" i="6" s="1"/>
  <c r="AH1879" i="6"/>
  <c r="AA1879" i="6" s="1"/>
  <c r="AE1879" i="6" s="1"/>
  <c r="AH1341" i="6"/>
  <c r="AA1341" i="6" s="1"/>
  <c r="AE1341" i="6" s="1"/>
  <c r="AH1421" i="6"/>
  <c r="AA1421" i="6" s="1"/>
  <c r="AE1421" i="6" s="1"/>
  <c r="AH1509" i="6"/>
  <c r="AA1509" i="6" s="1"/>
  <c r="AE1509" i="6" s="1"/>
  <c r="AH1884" i="6"/>
  <c r="AA1884" i="6" s="1"/>
  <c r="AE1884" i="6" s="1"/>
  <c r="AH301" i="6"/>
  <c r="AA301" i="6" s="1"/>
  <c r="AE301" i="6" s="1"/>
  <c r="AH469" i="6"/>
  <c r="AA469" i="6" s="1"/>
  <c r="AE469" i="6" s="1"/>
  <c r="AH262" i="6"/>
  <c r="AH979" i="6"/>
  <c r="AA979" i="6" s="1"/>
  <c r="AE979" i="6" s="1"/>
  <c r="AH1620" i="6"/>
  <c r="AA1620" i="6" s="1"/>
  <c r="AE1620" i="6" s="1"/>
  <c r="AH1880" i="6"/>
  <c r="AA1880" i="6" s="1"/>
  <c r="AE1880" i="6" s="1"/>
  <c r="AH1103" i="6"/>
  <c r="AA1103" i="6" s="1"/>
  <c r="AE1103" i="6" s="1"/>
  <c r="AH1441" i="6"/>
  <c r="AA1441" i="6" s="1"/>
  <c r="AE1441" i="6" s="1"/>
  <c r="AH1149" i="6"/>
  <c r="AA1149" i="6" s="1"/>
  <c r="AE1149" i="6" s="1"/>
  <c r="AH1805" i="6"/>
  <c r="AA1805" i="6" s="1"/>
  <c r="AE1805" i="6" s="1"/>
  <c r="AH1725" i="6"/>
  <c r="AA1725" i="6" s="1"/>
  <c r="AE1725" i="6" s="1"/>
  <c r="AH1182" i="6"/>
  <c r="AA1182" i="6" s="1"/>
  <c r="AE1182" i="6" s="1"/>
  <c r="AH1562" i="6"/>
  <c r="AA1562" i="6" s="1"/>
  <c r="AE1562" i="6" s="1"/>
  <c r="AH1434" i="6"/>
  <c r="AA1434" i="6" s="1"/>
  <c r="AE1434" i="6" s="1"/>
  <c r="AH1084" i="6"/>
  <c r="AA1084" i="6" s="1"/>
  <c r="AE1084" i="6" s="1"/>
  <c r="AH1683" i="6"/>
  <c r="AA1683" i="6" s="1"/>
  <c r="AE1683" i="6" s="1"/>
  <c r="AH1910" i="6"/>
  <c r="AA1910" i="6" s="1"/>
  <c r="AE1910" i="6" s="1"/>
  <c r="AH1798" i="6"/>
  <c r="AA1798" i="6" s="1"/>
  <c r="AE1798" i="6" s="1"/>
  <c r="AH1718" i="6"/>
  <c r="AA1718" i="6" s="1"/>
  <c r="AE1718" i="6" s="1"/>
  <c r="AH1106" i="6"/>
  <c r="AA1106" i="6" s="1"/>
  <c r="AE1106" i="6" s="1"/>
  <c r="AH1427" i="6"/>
  <c r="AA1427" i="6" s="1"/>
  <c r="AE1427" i="6" s="1"/>
  <c r="AH1315" i="6"/>
  <c r="AA1315" i="6" s="1"/>
  <c r="AE1315" i="6" s="1"/>
  <c r="AH1057" i="6"/>
  <c r="AA1057" i="6" s="1"/>
  <c r="AE1057" i="6" s="1"/>
  <c r="AH1672" i="6"/>
  <c r="AA1672" i="6" s="1"/>
  <c r="AE1672" i="6" s="1"/>
  <c r="AH1859" i="6"/>
  <c r="AA1859" i="6" s="1"/>
  <c r="AE1859" i="6" s="1"/>
  <c r="AH1763" i="6"/>
  <c r="AA1763" i="6" s="1"/>
  <c r="AE1763" i="6" s="1"/>
  <c r="AH1564" i="6"/>
  <c r="AA1564" i="6" s="1"/>
  <c r="AE1564" i="6" s="1"/>
  <c r="AH1468" i="6"/>
  <c r="AA1468" i="6" s="1"/>
  <c r="AE1468" i="6" s="1"/>
  <c r="AH1372" i="6"/>
  <c r="AA1372" i="6" s="1"/>
  <c r="AE1372" i="6" s="1"/>
  <c r="AH1260" i="6"/>
  <c r="AA1260" i="6" s="1"/>
  <c r="AE1260" i="6" s="1"/>
  <c r="AH1042" i="6"/>
  <c r="AA1042" i="6" s="1"/>
  <c r="AE1042" i="6" s="1"/>
  <c r="AH842" i="6"/>
  <c r="AA842" i="6" s="1"/>
  <c r="AE842" i="6" s="1"/>
  <c r="AH527" i="6"/>
  <c r="AA527" i="6" s="1"/>
  <c r="AE527" i="6" s="1"/>
  <c r="AH532" i="6"/>
  <c r="AA532" i="6" s="1"/>
  <c r="AE532" i="6" s="1"/>
  <c r="AH568" i="6"/>
  <c r="AA568" i="6" s="1"/>
  <c r="AE568" i="6" s="1"/>
  <c r="AH550" i="6"/>
  <c r="AA550" i="6" s="1"/>
  <c r="AE550" i="6" s="1"/>
  <c r="AH564" i="6"/>
  <c r="AA564" i="6" s="1"/>
  <c r="AE564" i="6" s="1"/>
  <c r="AH928" i="6"/>
  <c r="AA928" i="6" s="1"/>
  <c r="AE928" i="6" s="1"/>
  <c r="AH566" i="6"/>
  <c r="AA566" i="6" s="1"/>
  <c r="AE566" i="6" s="1"/>
  <c r="AH607" i="6"/>
  <c r="AA607" i="6" s="1"/>
  <c r="AE607" i="6" s="1"/>
  <c r="AH546" i="6"/>
  <c r="AA546" i="6" s="1"/>
  <c r="AE546" i="6" s="1"/>
  <c r="AH495" i="6"/>
  <c r="AA495" i="6" s="1"/>
  <c r="AE495" i="6" s="1"/>
  <c r="AH265" i="6"/>
  <c r="AH1936" i="6"/>
  <c r="AA1936" i="6" s="1"/>
  <c r="AE1936" i="6" s="1"/>
  <c r="AH1824" i="6"/>
  <c r="AA1824" i="6" s="1"/>
  <c r="AE1824" i="6" s="1"/>
  <c r="AH1712" i="6"/>
  <c r="AA1712" i="6" s="1"/>
  <c r="AE1712" i="6" s="1"/>
  <c r="AH1181" i="6"/>
  <c r="AA1181" i="6" s="1"/>
  <c r="AE1181" i="6" s="1"/>
  <c r="AH1545" i="6"/>
  <c r="AA1545" i="6" s="1"/>
  <c r="AE1545" i="6" s="1"/>
  <c r="AH1449" i="6"/>
  <c r="AA1449" i="6" s="1"/>
  <c r="AE1449" i="6" s="1"/>
  <c r="AH1133" i="6"/>
  <c r="AA1133" i="6" s="1"/>
  <c r="AE1133" i="6" s="1"/>
  <c r="AH893" i="6"/>
  <c r="AA893" i="6" s="1"/>
  <c r="AE893" i="6" s="1"/>
  <c r="AH1925" i="6"/>
  <c r="AA1925" i="6" s="1"/>
  <c r="AE1925" i="6" s="1"/>
  <c r="AH1797" i="6"/>
  <c r="AA1797" i="6" s="1"/>
  <c r="AE1797" i="6" s="1"/>
  <c r="AH1394" i="6"/>
  <c r="AA1394" i="6" s="1"/>
  <c r="AE1394" i="6" s="1"/>
  <c r="AH1266" i="6"/>
  <c r="AA1266" i="6" s="1"/>
  <c r="AE1266" i="6" s="1"/>
  <c r="AH1029" i="6"/>
  <c r="AA1029" i="6" s="1"/>
  <c r="AE1029" i="6" s="1"/>
  <c r="AH1790" i="6"/>
  <c r="AA1790" i="6" s="1"/>
  <c r="AE1790" i="6" s="1"/>
  <c r="AH1619" i="6"/>
  <c r="AA1619" i="6" s="1"/>
  <c r="AE1619" i="6" s="1"/>
  <c r="AH1144" i="6"/>
  <c r="AA1144" i="6" s="1"/>
  <c r="AE1144" i="6" s="1"/>
  <c r="AH1483" i="6"/>
  <c r="AA1483" i="6" s="1"/>
  <c r="AE1483" i="6" s="1"/>
  <c r="AH1371" i="6"/>
  <c r="AA1371" i="6" s="1"/>
  <c r="AE1371" i="6" s="1"/>
  <c r="AH1259" i="6"/>
  <c r="AA1259" i="6" s="1"/>
  <c r="AE1259" i="6" s="1"/>
  <c r="AH1049" i="6"/>
  <c r="AA1049" i="6" s="1"/>
  <c r="AE1049" i="6" s="1"/>
  <c r="AH1609" i="6"/>
  <c r="AA1609" i="6" s="1"/>
  <c r="AE1609" i="6" s="1"/>
  <c r="AH1491" i="6"/>
  <c r="AA1491" i="6" s="1"/>
  <c r="AE1491" i="6" s="1"/>
  <c r="AH1175" i="6"/>
  <c r="AA1175" i="6" s="1"/>
  <c r="AE1175" i="6" s="1"/>
  <c r="AH1766" i="6"/>
  <c r="AA1766" i="6" s="1"/>
  <c r="AE1766" i="6" s="1"/>
  <c r="AH1942" i="6"/>
  <c r="AA1942" i="6" s="1"/>
  <c r="AE1942" i="6" s="1"/>
  <c r="AH1370" i="6"/>
  <c r="AA1370" i="6" s="1"/>
  <c r="AE1370" i="6" s="1"/>
  <c r="AH1634" i="6"/>
  <c r="AA1634" i="6" s="1"/>
  <c r="AE1634" i="6" s="1"/>
  <c r="AH1853" i="6"/>
  <c r="AA1853" i="6" s="1"/>
  <c r="AE1853" i="6" s="1"/>
  <c r="AH1642" i="6"/>
  <c r="AA1642" i="6" s="1"/>
  <c r="AE1642" i="6" s="1"/>
  <c r="AH1361" i="6"/>
  <c r="AA1361" i="6" s="1"/>
  <c r="AE1361" i="6" s="1"/>
  <c r="AH1614" i="6"/>
  <c r="AA1614" i="6" s="1"/>
  <c r="AE1614" i="6" s="1"/>
  <c r="AZ71" i="6"/>
  <c r="AX71" i="6" s="1"/>
  <c r="AH414" i="6"/>
  <c r="AA414" i="6" s="1"/>
  <c r="AE414" i="6" s="1"/>
  <c r="AH254" i="6"/>
  <c r="AA254" i="6" s="1"/>
  <c r="AZ65" i="6"/>
  <c r="AX65" i="6" s="1"/>
  <c r="AH1820" i="6"/>
  <c r="AA1820" i="6" s="1"/>
  <c r="AE1820" i="6" s="1"/>
  <c r="AH1135" i="6"/>
  <c r="AA1135" i="6" s="1"/>
  <c r="AE1135" i="6" s="1"/>
  <c r="AH1413" i="6"/>
  <c r="AA1413" i="6" s="1"/>
  <c r="AE1413" i="6" s="1"/>
  <c r="AZ47" i="6"/>
  <c r="AX47" i="6" s="1"/>
  <c r="AH1415" i="6"/>
  <c r="AA1415" i="6" s="1"/>
  <c r="AE1415" i="6" s="1"/>
  <c r="G304" i="7"/>
  <c r="AU304" i="7"/>
  <c r="Z304" i="7"/>
  <c r="G301" i="7"/>
  <c r="AU301" i="7"/>
  <c r="Z301" i="7"/>
  <c r="Z303" i="7"/>
  <c r="G303" i="7"/>
  <c r="AU303" i="7"/>
  <c r="AC302" i="7"/>
  <c r="J302" i="7"/>
  <c r="AF302" i="7"/>
  <c r="G299" i="7"/>
  <c r="AU299" i="7"/>
  <c r="Z299" i="7"/>
  <c r="AU300" i="7"/>
  <c r="G300" i="7"/>
  <c r="AU302" i="7"/>
  <c r="AE229" i="6"/>
  <c r="AD229" i="6"/>
  <c r="AD68" i="7"/>
  <c r="AD140" i="7"/>
  <c r="AE140" i="7"/>
  <c r="AD173" i="7"/>
  <c r="AE173" i="7"/>
  <c r="AE153" i="7"/>
  <c r="AD227" i="7"/>
  <c r="AE114" i="7"/>
  <c r="AE85" i="7"/>
  <c r="AE134" i="7"/>
  <c r="AB107" i="7"/>
  <c r="AB109" i="6"/>
  <c r="AA109" i="6"/>
  <c r="AA251" i="7"/>
  <c r="AA92" i="7"/>
  <c r="AB92" i="7"/>
  <c r="AB229" i="7"/>
  <c r="AA229" i="7"/>
  <c r="AB194" i="7"/>
  <c r="AA194" i="7"/>
  <c r="AA98" i="6"/>
  <c r="AE232" i="7"/>
  <c r="AD286" i="7"/>
  <c r="AB140" i="7"/>
  <c r="AB229" i="6"/>
  <c r="AB81" i="7"/>
  <c r="AA81" i="7"/>
  <c r="AA112" i="6"/>
  <c r="AE64" i="7"/>
  <c r="AB145" i="7"/>
  <c r="AB142" i="7"/>
  <c r="AB244" i="7"/>
  <c r="AD67" i="7"/>
  <c r="AE145" i="7"/>
  <c r="AA141" i="7"/>
  <c r="AA175" i="6"/>
  <c r="AA235" i="7"/>
  <c r="AB207" i="7"/>
  <c r="AA177" i="7"/>
  <c r="AA231" i="7"/>
  <c r="AB143" i="7"/>
  <c r="AE258" i="6"/>
  <c r="AD258" i="6"/>
  <c r="AA147" i="6"/>
  <c r="AA27" i="7"/>
  <c r="AH636" i="6"/>
  <c r="AA636" i="6" s="1"/>
  <c r="AE636" i="6" s="1"/>
  <c r="AH336" i="6"/>
  <c r="AA336" i="6" s="1"/>
  <c r="AE336" i="6" s="1"/>
  <c r="AH554" i="6"/>
  <c r="AA554" i="6" s="1"/>
  <c r="AE554" i="6" s="1"/>
  <c r="AH680" i="6"/>
  <c r="AA680" i="6" s="1"/>
  <c r="AE680" i="6" s="1"/>
  <c r="AH704" i="6"/>
  <c r="AA704" i="6" s="1"/>
  <c r="AE704" i="6" s="1"/>
  <c r="AH715" i="6"/>
  <c r="AA715" i="6" s="1"/>
  <c r="AE715" i="6" s="1"/>
  <c r="AH319" i="6"/>
  <c r="AA319" i="6" s="1"/>
  <c r="AE319" i="6" s="1"/>
  <c r="AH525" i="6"/>
  <c r="AA525" i="6" s="1"/>
  <c r="AE525" i="6" s="1"/>
  <c r="AH537" i="6"/>
  <c r="AA537" i="6" s="1"/>
  <c r="AE537" i="6" s="1"/>
  <c r="AH615" i="6"/>
  <c r="AA615" i="6" s="1"/>
  <c r="AE615" i="6" s="1"/>
  <c r="AH707" i="6"/>
  <c r="AA707" i="6" s="1"/>
  <c r="AE707" i="6" s="1"/>
  <c r="AH314" i="6"/>
  <c r="AA314" i="6" s="1"/>
  <c r="AE314" i="6" s="1"/>
  <c r="AH594" i="6"/>
  <c r="AA594" i="6" s="1"/>
  <c r="AE594" i="6" s="1"/>
  <c r="AH690" i="6"/>
  <c r="AA690" i="6" s="1"/>
  <c r="AE690" i="6" s="1"/>
  <c r="AH585" i="6"/>
  <c r="AA585" i="6" s="1"/>
  <c r="AE585" i="6" s="1"/>
  <c r="AH613" i="6"/>
  <c r="AA613" i="6" s="1"/>
  <c r="AE613" i="6" s="1"/>
  <c r="AH621" i="6"/>
  <c r="AA621" i="6" s="1"/>
  <c r="AE621" i="6" s="1"/>
  <c r="AH911" i="6"/>
  <c r="AA911" i="6" s="1"/>
  <c r="AE911" i="6" s="1"/>
  <c r="AH943" i="6"/>
  <c r="AA943" i="6" s="1"/>
  <c r="AE943" i="6" s="1"/>
  <c r="AH937" i="6"/>
  <c r="AA937" i="6" s="1"/>
  <c r="AE937" i="6" s="1"/>
  <c r="AH904" i="6"/>
  <c r="AA904" i="6" s="1"/>
  <c r="AE904" i="6" s="1"/>
  <c r="AH1086" i="6"/>
  <c r="AA1086" i="6" s="1"/>
  <c r="AE1086" i="6" s="1"/>
  <c r="AH1240" i="6"/>
  <c r="AA1240" i="6" s="1"/>
  <c r="AE1240" i="6" s="1"/>
  <c r="AH1248" i="6"/>
  <c r="AA1248" i="6" s="1"/>
  <c r="AE1248" i="6" s="1"/>
  <c r="AH1256" i="6"/>
  <c r="AA1256" i="6" s="1"/>
  <c r="AE1256" i="6" s="1"/>
  <c r="AH1344" i="6"/>
  <c r="AA1344" i="6" s="1"/>
  <c r="AE1344" i="6" s="1"/>
  <c r="AH1488" i="6"/>
  <c r="AA1488" i="6" s="1"/>
  <c r="AE1488" i="6" s="1"/>
  <c r="AH1560" i="6"/>
  <c r="AA1560" i="6" s="1"/>
  <c r="AE1560" i="6" s="1"/>
  <c r="AH1576" i="6"/>
  <c r="AA1576" i="6" s="1"/>
  <c r="AE1576" i="6" s="1"/>
  <c r="AH1100" i="6"/>
  <c r="AA1100" i="6" s="1"/>
  <c r="AE1100" i="6" s="1"/>
  <c r="AH1131" i="6"/>
  <c r="AA1131" i="6" s="1"/>
  <c r="AE1131" i="6" s="1"/>
  <c r="AH1631" i="6"/>
  <c r="AA1631" i="6" s="1"/>
  <c r="AE1631" i="6" s="1"/>
  <c r="AH1711" i="6"/>
  <c r="AA1711" i="6" s="1"/>
  <c r="AE1711" i="6" s="1"/>
  <c r="AH1855" i="6"/>
  <c r="AA1855" i="6" s="1"/>
  <c r="AE1855" i="6" s="1"/>
  <c r="AH1863" i="6"/>
  <c r="AA1863" i="6" s="1"/>
  <c r="AE1863" i="6" s="1"/>
  <c r="AZ75" i="6"/>
  <c r="AX75" i="6" s="1"/>
  <c r="AH1660" i="6"/>
  <c r="AA1660" i="6" s="1"/>
  <c r="AE1660" i="6" s="1"/>
  <c r="AH1668" i="6"/>
  <c r="AA1668" i="6" s="1"/>
  <c r="AE1668" i="6" s="1"/>
  <c r="AH1551" i="6"/>
  <c r="AA1551" i="6" s="1"/>
  <c r="AE1551" i="6" s="1"/>
  <c r="AH1830" i="6"/>
  <c r="AA1830" i="6" s="1"/>
  <c r="AE1830" i="6" s="1"/>
  <c r="AH1906" i="6"/>
  <c r="AA1906" i="6" s="1"/>
  <c r="AE1906" i="6" s="1"/>
  <c r="AZ39" i="6"/>
  <c r="AX39" i="6" s="1"/>
  <c r="AH1647" i="6"/>
  <c r="AA1647" i="6" s="1"/>
  <c r="AE1647" i="6" s="1"/>
  <c r="AH1080" i="6"/>
  <c r="AA1080" i="6" s="1"/>
  <c r="AE1080" i="6" s="1"/>
  <c r="AH1294" i="6"/>
  <c r="AA1294" i="6" s="1"/>
  <c r="AE1294" i="6" s="1"/>
  <c r="AH1310" i="6"/>
  <c r="AA1310" i="6" s="1"/>
  <c r="AE1310" i="6" s="1"/>
  <c r="AH1318" i="6"/>
  <c r="AA1318" i="6" s="1"/>
  <c r="AE1318" i="6" s="1"/>
  <c r="AH316" i="6"/>
  <c r="AA316" i="6" s="1"/>
  <c r="AE316" i="6" s="1"/>
  <c r="AH688" i="6"/>
  <c r="AA688" i="6" s="1"/>
  <c r="AE688" i="6" s="1"/>
  <c r="AH731" i="6"/>
  <c r="AA731" i="6" s="1"/>
  <c r="AE731" i="6" s="1"/>
  <c r="AH331" i="6"/>
  <c r="AA331" i="6" s="1"/>
  <c r="AE331" i="6" s="1"/>
  <c r="AH885" i="6"/>
  <c r="AA885" i="6" s="1"/>
  <c r="AE885" i="6" s="1"/>
  <c r="AH326" i="6"/>
  <c r="AA326" i="6" s="1"/>
  <c r="AE326" i="6" s="1"/>
  <c r="AH580" i="6"/>
  <c r="AA580" i="6" s="1"/>
  <c r="AE580" i="6" s="1"/>
  <c r="AH702" i="6"/>
  <c r="AA702" i="6" s="1"/>
  <c r="AE702" i="6" s="1"/>
  <c r="AH839" i="6"/>
  <c r="AA839" i="6" s="1"/>
  <c r="AE839" i="6" s="1"/>
  <c r="AH325" i="6"/>
  <c r="AA325" i="6" s="1"/>
  <c r="AE325" i="6" s="1"/>
  <c r="AH633" i="6"/>
  <c r="AA633" i="6" s="1"/>
  <c r="AE633" i="6" s="1"/>
  <c r="AH829" i="6"/>
  <c r="AA829" i="6" s="1"/>
  <c r="AE829" i="6" s="1"/>
  <c r="AH1054" i="6"/>
  <c r="AA1054" i="6" s="1"/>
  <c r="AE1054" i="6" s="1"/>
  <c r="AH1062" i="6"/>
  <c r="AA1062" i="6" s="1"/>
  <c r="AE1062" i="6" s="1"/>
  <c r="AH1312" i="6"/>
  <c r="AA1312" i="6" s="1"/>
  <c r="AE1312" i="6" s="1"/>
  <c r="AH1320" i="6"/>
  <c r="AA1320" i="6" s="1"/>
  <c r="AE1320" i="6" s="1"/>
  <c r="AH1456" i="6"/>
  <c r="AA1456" i="6" s="1"/>
  <c r="AE1456" i="6" s="1"/>
  <c r="AH1472" i="6"/>
  <c r="AA1472" i="6" s="1"/>
  <c r="AE1472" i="6" s="1"/>
  <c r="AH1807" i="6"/>
  <c r="AA1807" i="6" s="1"/>
  <c r="AE1807" i="6" s="1"/>
  <c r="AH1823" i="6"/>
  <c r="AA1823" i="6" s="1"/>
  <c r="AE1823" i="6" s="1"/>
  <c r="AH1831" i="6"/>
  <c r="AA1831" i="6" s="1"/>
  <c r="AE1831" i="6" s="1"/>
  <c r="AZ24" i="6"/>
  <c r="AX24" i="6" s="1"/>
  <c r="AZ40" i="6"/>
  <c r="AX40" i="6" s="1"/>
  <c r="AH1053" i="6"/>
  <c r="AA1053" i="6" s="1"/>
  <c r="AE1053" i="6" s="1"/>
  <c r="AH1471" i="6"/>
  <c r="AA1471" i="6" s="1"/>
  <c r="AE1471" i="6" s="1"/>
  <c r="AH1495" i="6"/>
  <c r="AA1495" i="6" s="1"/>
  <c r="AE1495" i="6" s="1"/>
  <c r="AH1128" i="6"/>
  <c r="AA1128" i="6" s="1"/>
  <c r="AE1128" i="6" s="1"/>
  <c r="AH1195" i="6"/>
  <c r="AA1195" i="6" s="1"/>
  <c r="AE1195" i="6" s="1"/>
  <c r="AH1211" i="6"/>
  <c r="AA1211" i="6" s="1"/>
  <c r="AE1211" i="6" s="1"/>
  <c r="AH1227" i="6"/>
  <c r="AA1227" i="6" s="1"/>
  <c r="AE1227" i="6" s="1"/>
  <c r="AH1810" i="6"/>
  <c r="AA1810" i="6" s="1"/>
  <c r="AE1810" i="6" s="1"/>
  <c r="AH1818" i="6"/>
  <c r="AA1818" i="6" s="1"/>
  <c r="AE1818" i="6" s="1"/>
  <c r="AH1826" i="6"/>
  <c r="AA1826" i="6" s="1"/>
  <c r="AE1826" i="6" s="1"/>
  <c r="AH1858" i="6"/>
  <c r="AA1858" i="6" s="1"/>
  <c r="AE1858" i="6" s="1"/>
  <c r="AH1874" i="6"/>
  <c r="AA1874" i="6" s="1"/>
  <c r="AE1874" i="6" s="1"/>
  <c r="AZ63" i="6"/>
  <c r="AX63" i="6" s="1"/>
  <c r="AH875" i="6"/>
  <c r="AA875" i="6" s="1"/>
  <c r="AE875" i="6" s="1"/>
  <c r="AH1048" i="6"/>
  <c r="AA1048" i="6" s="1"/>
  <c r="AE1048" i="6" s="1"/>
  <c r="AH1056" i="6"/>
  <c r="AA1056" i="6" s="1"/>
  <c r="AE1056" i="6" s="1"/>
  <c r="AH1064" i="6"/>
  <c r="AA1064" i="6" s="1"/>
  <c r="AE1064" i="6" s="1"/>
  <c r="AH1270" i="6"/>
  <c r="AA1270" i="6" s="1"/>
  <c r="AE1270" i="6" s="1"/>
  <c r="AH1438" i="6"/>
  <c r="AA1438" i="6" s="1"/>
  <c r="AE1438" i="6" s="1"/>
  <c r="AH1446" i="6"/>
  <c r="AA1446" i="6" s="1"/>
  <c r="AE1446" i="6" s="1"/>
  <c r="AH1518" i="6"/>
  <c r="AA1518" i="6" s="1"/>
  <c r="AE1518" i="6" s="1"/>
  <c r="AH1550" i="6"/>
  <c r="AA1550" i="6" s="1"/>
  <c r="AE1550" i="6" s="1"/>
  <c r="AH1202" i="6"/>
  <c r="AA1202" i="6" s="1"/>
  <c r="AE1202" i="6" s="1"/>
  <c r="AH332" i="6"/>
  <c r="AA332" i="6" s="1"/>
  <c r="AE332" i="6" s="1"/>
  <c r="AH522" i="6"/>
  <c r="AA522" i="6" s="1"/>
  <c r="AE522" i="6" s="1"/>
  <c r="AH596" i="6"/>
  <c r="AA596" i="6" s="1"/>
  <c r="AE596" i="6" s="1"/>
  <c r="AH648" i="6"/>
  <c r="AA648" i="6" s="1"/>
  <c r="AE648" i="6" s="1"/>
  <c r="AH676" i="6"/>
  <c r="AA676" i="6" s="1"/>
  <c r="AE676" i="6" s="1"/>
  <c r="AH711" i="6"/>
  <c r="AA711" i="6" s="1"/>
  <c r="AE711" i="6" s="1"/>
  <c r="AH831" i="6"/>
  <c r="AA831" i="6" s="1"/>
  <c r="AE831" i="6" s="1"/>
  <c r="AH599" i="6"/>
  <c r="AA599" i="6" s="1"/>
  <c r="AE599" i="6" s="1"/>
  <c r="AH818" i="6"/>
  <c r="AA818" i="6" s="1"/>
  <c r="AE818" i="6" s="1"/>
  <c r="AH598" i="6"/>
  <c r="AA598" i="6" s="1"/>
  <c r="AE598" i="6" s="1"/>
  <c r="AH830" i="6"/>
  <c r="AA830" i="6" s="1"/>
  <c r="AE830" i="6" s="1"/>
  <c r="AH547" i="6"/>
  <c r="AA547" i="6" s="1"/>
  <c r="AE547" i="6" s="1"/>
  <c r="AH817" i="6"/>
  <c r="AA817" i="6" s="1"/>
  <c r="AE817" i="6" s="1"/>
  <c r="AH916" i="6"/>
  <c r="AA916" i="6" s="1"/>
  <c r="AE916" i="6" s="1"/>
  <c r="AH1280" i="6"/>
  <c r="AA1280" i="6" s="1"/>
  <c r="AE1280" i="6" s="1"/>
  <c r="AH1416" i="6"/>
  <c r="AA1416" i="6" s="1"/>
  <c r="AE1416" i="6" s="1"/>
  <c r="AH1424" i="6"/>
  <c r="AA1424" i="6" s="1"/>
  <c r="AE1424" i="6" s="1"/>
  <c r="AH1528" i="6"/>
  <c r="AA1528" i="6" s="1"/>
  <c r="AE1528" i="6" s="1"/>
  <c r="AH1536" i="6"/>
  <c r="AA1536" i="6" s="1"/>
  <c r="AE1536" i="6" s="1"/>
  <c r="AH1783" i="6"/>
  <c r="AA1783" i="6" s="1"/>
  <c r="AE1783" i="6" s="1"/>
  <c r="AH1600" i="6"/>
  <c r="AA1600" i="6" s="1"/>
  <c r="AE1600" i="6" s="1"/>
  <c r="AH917" i="6"/>
  <c r="AA917" i="6" s="1"/>
  <c r="AE917" i="6" s="1"/>
  <c r="AH1045" i="6"/>
  <c r="AA1045" i="6" s="1"/>
  <c r="AE1045" i="6" s="1"/>
  <c r="AH1077" i="6"/>
  <c r="AA1077" i="6" s="1"/>
  <c r="AE1077" i="6" s="1"/>
  <c r="AH824" i="6"/>
  <c r="AA824" i="6" s="1"/>
  <c r="AE824" i="6" s="1"/>
  <c r="AH856" i="6"/>
  <c r="AA856" i="6" s="1"/>
  <c r="AE856" i="6" s="1"/>
  <c r="AH1279" i="6"/>
  <c r="AA1279" i="6" s="1"/>
  <c r="AE1279" i="6" s="1"/>
  <c r="AH1287" i="6"/>
  <c r="AA1287" i="6" s="1"/>
  <c r="AE1287" i="6" s="1"/>
  <c r="AH1327" i="6"/>
  <c r="AA1327" i="6" s="1"/>
  <c r="AE1327" i="6" s="1"/>
  <c r="AH1343" i="6"/>
  <c r="AA1343" i="6" s="1"/>
  <c r="AE1343" i="6" s="1"/>
  <c r="AH1439" i="6"/>
  <c r="AA1439" i="6" s="1"/>
  <c r="AE1439" i="6" s="1"/>
  <c r="AH1463" i="6"/>
  <c r="AA1463" i="6" s="1"/>
  <c r="AE1463" i="6" s="1"/>
  <c r="AH1519" i="6"/>
  <c r="AA1519" i="6" s="1"/>
  <c r="AE1519" i="6" s="1"/>
  <c r="AH1567" i="6"/>
  <c r="AA1567" i="6" s="1"/>
  <c r="AE1567" i="6" s="1"/>
  <c r="AH1575" i="6"/>
  <c r="AA1575" i="6" s="1"/>
  <c r="AE1575" i="6" s="1"/>
  <c r="AH1171" i="6"/>
  <c r="AA1171" i="6" s="1"/>
  <c r="AE1171" i="6" s="1"/>
  <c r="AH1607" i="6"/>
  <c r="AA1607" i="6" s="1"/>
  <c r="AE1607" i="6" s="1"/>
  <c r="AH1622" i="6"/>
  <c r="AA1622" i="6" s="1"/>
  <c r="AE1622" i="6" s="1"/>
  <c r="AH1802" i="6"/>
  <c r="AA1802" i="6" s="1"/>
  <c r="AE1802" i="6" s="1"/>
  <c r="AH1842" i="6"/>
  <c r="AA1842" i="6" s="1"/>
  <c r="AE1842" i="6" s="1"/>
  <c r="AZ31" i="6"/>
  <c r="AX31" i="6" s="1"/>
  <c r="AH1679" i="6"/>
  <c r="AA1679" i="6" s="1"/>
  <c r="AE1679" i="6" s="1"/>
  <c r="AH1596" i="6"/>
  <c r="AA1596" i="6" s="1"/>
  <c r="AE1596" i="6" s="1"/>
  <c r="AH1628" i="6"/>
  <c r="AA1628" i="6" s="1"/>
  <c r="AE1628" i="6" s="1"/>
  <c r="AH538" i="6"/>
  <c r="AA538" i="6" s="1"/>
  <c r="AE538" i="6" s="1"/>
  <c r="AH608" i="6"/>
  <c r="AA608" i="6" s="1"/>
  <c r="AE608" i="6" s="1"/>
  <c r="AH672" i="6"/>
  <c r="AA672" i="6" s="1"/>
  <c r="AE672" i="6" s="1"/>
  <c r="AH627" i="6"/>
  <c r="AA627" i="6" s="1"/>
  <c r="AE627" i="6" s="1"/>
  <c r="AH859" i="6"/>
  <c r="AA859" i="6" s="1"/>
  <c r="AE859" i="6" s="1"/>
  <c r="AH642" i="6"/>
  <c r="AA642" i="6" s="1"/>
  <c r="AE642" i="6" s="1"/>
  <c r="AH706" i="6"/>
  <c r="AA706" i="6" s="1"/>
  <c r="AE706" i="6" s="1"/>
  <c r="AH725" i="6"/>
  <c r="AA725" i="6" s="1"/>
  <c r="AE725" i="6" s="1"/>
  <c r="AH936" i="6"/>
  <c r="AA936" i="6" s="1"/>
  <c r="AE936" i="6" s="1"/>
  <c r="AH1288" i="6"/>
  <c r="AA1288" i="6" s="1"/>
  <c r="AE1288" i="6" s="1"/>
  <c r="AH1296" i="6"/>
  <c r="AA1296" i="6" s="1"/>
  <c r="AE1296" i="6" s="1"/>
  <c r="AH1432" i="6"/>
  <c r="AA1432" i="6" s="1"/>
  <c r="AE1432" i="6" s="1"/>
  <c r="AH1440" i="6"/>
  <c r="AA1440" i="6" s="1"/>
  <c r="AE1440" i="6" s="1"/>
  <c r="AH1094" i="6"/>
  <c r="AA1094" i="6" s="1"/>
  <c r="AE1094" i="6" s="1"/>
  <c r="AH1212" i="6"/>
  <c r="AA1212" i="6" s="1"/>
  <c r="AE1212" i="6" s="1"/>
  <c r="AH1755" i="6"/>
  <c r="AA1755" i="6" s="1"/>
  <c r="AE1755" i="6" s="1"/>
  <c r="AH1919" i="6"/>
  <c r="AA1919" i="6" s="1"/>
  <c r="AE1919" i="6" s="1"/>
  <c r="AH1644" i="6"/>
  <c r="AA1644" i="6" s="1"/>
  <c r="AE1644" i="6" s="1"/>
  <c r="AH1026" i="6"/>
  <c r="AA1026" i="6" s="1"/>
  <c r="AE1026" i="6" s="1"/>
  <c r="AH1037" i="6"/>
  <c r="AA1037" i="6" s="1"/>
  <c r="AE1037" i="6" s="1"/>
  <c r="AH1295" i="6"/>
  <c r="AA1295" i="6" s="1"/>
  <c r="AE1295" i="6" s="1"/>
  <c r="AH1303" i="6"/>
  <c r="AA1303" i="6" s="1"/>
  <c r="AE1303" i="6" s="1"/>
  <c r="AH1311" i="6"/>
  <c r="AA1311" i="6" s="1"/>
  <c r="AE1311" i="6" s="1"/>
  <c r="AH1319" i="6"/>
  <c r="AA1319" i="6" s="1"/>
  <c r="AE1319" i="6" s="1"/>
  <c r="AH1383" i="6"/>
  <c r="AA1383" i="6" s="1"/>
  <c r="AE1383" i="6" s="1"/>
  <c r="AH1479" i="6"/>
  <c r="AA1479" i="6" s="1"/>
  <c r="AE1479" i="6" s="1"/>
  <c r="AH1219" i="6"/>
  <c r="AA1219" i="6" s="1"/>
  <c r="AE1219" i="6" s="1"/>
  <c r="AH1159" i="6"/>
  <c r="AA1159" i="6" s="1"/>
  <c r="AE1159" i="6" s="1"/>
  <c r="AH1786" i="6"/>
  <c r="AA1786" i="6" s="1"/>
  <c r="AE1786" i="6" s="1"/>
  <c r="AH1794" i="6"/>
  <c r="AA1794" i="6" s="1"/>
  <c r="AE1794" i="6" s="1"/>
  <c r="AH1890" i="6"/>
  <c r="AA1890" i="6" s="1"/>
  <c r="AE1890" i="6" s="1"/>
  <c r="AH1898" i="6"/>
  <c r="AA1898" i="6" s="1"/>
  <c r="AE1898" i="6" s="1"/>
  <c r="AZ55" i="6"/>
  <c r="AX55" i="6" s="1"/>
  <c r="AZ79" i="6"/>
  <c r="AX79" i="6" s="1"/>
  <c r="AH1025" i="6"/>
  <c r="AA1025" i="6" s="1"/>
  <c r="AE1025" i="6" s="1"/>
  <c r="AH1040" i="6"/>
  <c r="AA1040" i="6" s="1"/>
  <c r="AE1040" i="6" s="1"/>
  <c r="AH1088" i="6"/>
  <c r="AA1088" i="6" s="1"/>
  <c r="AE1088" i="6" s="1"/>
  <c r="AH1246" i="6"/>
  <c r="AA1246" i="6" s="1"/>
  <c r="AE1246" i="6" s="1"/>
  <c r="AH1378" i="6"/>
  <c r="AA1378" i="6" s="1"/>
  <c r="AE1378" i="6" s="1"/>
  <c r="AH1502" i="6"/>
  <c r="AA1502" i="6" s="1"/>
  <c r="AE1502" i="6" s="1"/>
  <c r="AH1566" i="6"/>
  <c r="AA1566" i="6" s="1"/>
  <c r="AE1566" i="6" s="1"/>
  <c r="AH1737" i="6"/>
  <c r="AA1737" i="6" s="1"/>
  <c r="AE1737" i="6" s="1"/>
  <c r="AH1745" i="6"/>
  <c r="AA1745" i="6" s="1"/>
  <c r="AE1745" i="6" s="1"/>
  <c r="AH1761" i="6"/>
  <c r="AA1761" i="6" s="1"/>
  <c r="AE1761" i="6" s="1"/>
  <c r="AH1769" i="6"/>
  <c r="AA1769" i="6" s="1"/>
  <c r="AE1769" i="6" s="1"/>
  <c r="AH1865" i="6"/>
  <c r="AA1865" i="6" s="1"/>
  <c r="AE1865" i="6" s="1"/>
  <c r="AH1873" i="6"/>
  <c r="AA1873" i="6" s="1"/>
  <c r="AE1873" i="6" s="1"/>
  <c r="AH1889" i="6"/>
  <c r="AA1889" i="6" s="1"/>
  <c r="AE1889" i="6" s="1"/>
  <c r="AH1897" i="6"/>
  <c r="AA1897" i="6" s="1"/>
  <c r="AE1897" i="6" s="1"/>
  <c r="AZ20" i="6"/>
  <c r="AX20" i="6" s="1"/>
  <c r="AZ60" i="6"/>
  <c r="AX60" i="6" s="1"/>
  <c r="AH1617" i="6"/>
  <c r="AA1617" i="6" s="1"/>
  <c r="AE1617" i="6" s="1"/>
  <c r="AH1638" i="6"/>
  <c r="AA1638" i="6" s="1"/>
  <c r="AE1638" i="6" s="1"/>
  <c r="AH1654" i="6"/>
  <c r="AA1654" i="6" s="1"/>
  <c r="AE1654" i="6" s="1"/>
  <c r="AH1662" i="6"/>
  <c r="AA1662" i="6" s="1"/>
  <c r="AE1662" i="6" s="1"/>
  <c r="AH1670" i="6"/>
  <c r="AA1670" i="6" s="1"/>
  <c r="AE1670" i="6" s="1"/>
  <c r="AH1678" i="6"/>
  <c r="AA1678" i="6" s="1"/>
  <c r="AE1678" i="6" s="1"/>
  <c r="AH1301" i="6"/>
  <c r="AA1301" i="6" s="1"/>
  <c r="AE1301" i="6" s="1"/>
  <c r="AH328" i="6"/>
  <c r="AA328" i="6" s="1"/>
  <c r="AE328" i="6" s="1"/>
  <c r="AH624" i="6"/>
  <c r="AA624" i="6" s="1"/>
  <c r="AE624" i="6" s="1"/>
  <c r="AH692" i="6"/>
  <c r="AA692" i="6" s="1"/>
  <c r="AE692" i="6" s="1"/>
  <c r="AH584" i="6"/>
  <c r="AA584" i="6" s="1"/>
  <c r="AE584" i="6" s="1"/>
  <c r="AH567" i="6"/>
  <c r="AA567" i="6" s="1"/>
  <c r="AE567" i="6" s="1"/>
  <c r="AH912" i="6"/>
  <c r="AA912" i="6" s="1"/>
  <c r="AE912" i="6" s="1"/>
  <c r="AH536" i="6"/>
  <c r="AA536" i="6" s="1"/>
  <c r="AE536" i="6" s="1"/>
  <c r="AH614" i="6"/>
  <c r="AA614" i="6" s="1"/>
  <c r="AE614" i="6" s="1"/>
  <c r="AH662" i="6"/>
  <c r="AA662" i="6" s="1"/>
  <c r="AE662" i="6" s="1"/>
  <c r="AH670" i="6"/>
  <c r="AA670" i="6" s="1"/>
  <c r="AE670" i="6" s="1"/>
  <c r="AH678" i="6"/>
  <c r="AA678" i="6" s="1"/>
  <c r="AE678" i="6" s="1"/>
  <c r="AH686" i="6"/>
  <c r="AA686" i="6" s="1"/>
  <c r="AE686" i="6" s="1"/>
  <c r="AH851" i="6"/>
  <c r="AA851" i="6" s="1"/>
  <c r="AE851" i="6" s="1"/>
  <c r="AH1046" i="6"/>
  <c r="AA1046" i="6" s="1"/>
  <c r="AE1046" i="6" s="1"/>
  <c r="AH1336" i="6"/>
  <c r="AA1336" i="6" s="1"/>
  <c r="AE1336" i="6" s="1"/>
  <c r="AH1847" i="6"/>
  <c r="AA1847" i="6" s="1"/>
  <c r="AE1847" i="6" s="1"/>
  <c r="AH1895" i="6"/>
  <c r="AA1895" i="6" s="1"/>
  <c r="AE1895" i="6" s="1"/>
  <c r="AH1911" i="6"/>
  <c r="AA1911" i="6" s="1"/>
  <c r="AE1911" i="6" s="1"/>
  <c r="AZ48" i="6"/>
  <c r="AX48" i="6" s="1"/>
  <c r="AH1593" i="6"/>
  <c r="AA1593" i="6" s="1"/>
  <c r="AE1593" i="6" s="1"/>
  <c r="AH1632" i="6"/>
  <c r="AA1632" i="6" s="1"/>
  <c r="AE1632" i="6" s="1"/>
  <c r="AH1096" i="6"/>
  <c r="AA1096" i="6" s="1"/>
  <c r="AE1096" i="6" s="1"/>
  <c r="AH1203" i="6"/>
  <c r="AA1203" i="6" s="1"/>
  <c r="AE1203" i="6" s="1"/>
  <c r="AH1095" i="6"/>
  <c r="AA1095" i="6" s="1"/>
  <c r="AE1095" i="6" s="1"/>
  <c r="AH1127" i="6"/>
  <c r="AA1127" i="6" s="1"/>
  <c r="AE1127" i="6" s="1"/>
  <c r="AH1762" i="6"/>
  <c r="AA1762" i="6" s="1"/>
  <c r="AE1762" i="6" s="1"/>
  <c r="AH1778" i="6"/>
  <c r="AA1778" i="6" s="1"/>
  <c r="AE1778" i="6" s="1"/>
  <c r="AH1834" i="6"/>
  <c r="AA1834" i="6" s="1"/>
  <c r="AE1834" i="6" s="1"/>
  <c r="AZ14" i="6"/>
  <c r="AX14" i="6" s="1"/>
  <c r="AH1671" i="6"/>
  <c r="AA1671" i="6" s="1"/>
  <c r="AE1671" i="6" s="1"/>
  <c r="AH1254" i="6"/>
  <c r="AA1254" i="6" s="1"/>
  <c r="AE1254" i="6" s="1"/>
  <c r="AH1262" i="6"/>
  <c r="AA1262" i="6" s="1"/>
  <c r="AE1262" i="6" s="1"/>
  <c r="AH1494" i="6"/>
  <c r="AA1494" i="6" s="1"/>
  <c r="AE1494" i="6" s="1"/>
  <c r="AH1526" i="6"/>
  <c r="AA1526" i="6" s="1"/>
  <c r="AE1526" i="6" s="1"/>
  <c r="AH1534" i="6"/>
  <c r="AA1534" i="6" s="1"/>
  <c r="AE1534" i="6" s="1"/>
  <c r="AH1558" i="6"/>
  <c r="AA1558" i="6" s="1"/>
  <c r="AE1558" i="6" s="1"/>
  <c r="AZ44" i="6"/>
  <c r="AX44" i="6" s="1"/>
  <c r="AH1245" i="6"/>
  <c r="AA1245" i="6" s="1"/>
  <c r="AE1245" i="6" s="1"/>
  <c r="AH1261" i="6"/>
  <c r="AA1261" i="6" s="1"/>
  <c r="AE1261" i="6" s="1"/>
  <c r="AH1277" i="6"/>
  <c r="AA1277" i="6" s="1"/>
  <c r="AE1277" i="6" s="1"/>
  <c r="AH1285" i="6"/>
  <c r="AA1285" i="6" s="1"/>
  <c r="AE1285" i="6" s="1"/>
  <c r="AH1293" i="6"/>
  <c r="AA1293" i="6" s="1"/>
  <c r="AE1293" i="6" s="1"/>
  <c r="AH1477" i="6"/>
  <c r="AA1477" i="6" s="1"/>
  <c r="AE1477" i="6" s="1"/>
  <c r="AH1185" i="6"/>
  <c r="AA1185" i="6" s="1"/>
  <c r="AE1185" i="6" s="1"/>
  <c r="AH1603" i="6"/>
  <c r="AA1603" i="6" s="1"/>
  <c r="AE1603" i="6" s="1"/>
  <c r="AH1598" i="6"/>
  <c r="AA1598" i="6" s="1"/>
  <c r="AE1598" i="6" s="1"/>
  <c r="AH1630" i="6"/>
  <c r="AA1630" i="6" s="1"/>
  <c r="AE1630" i="6" s="1"/>
  <c r="AH1924" i="6"/>
  <c r="AA1924" i="6" s="1"/>
  <c r="AE1924" i="6" s="1"/>
  <c r="AH1948" i="6"/>
  <c r="AA1948" i="6" s="1"/>
  <c r="AE1948" i="6" s="1"/>
  <c r="AH632" i="6"/>
  <c r="AA632" i="6" s="1"/>
  <c r="AE632" i="6" s="1"/>
  <c r="AH557" i="6"/>
  <c r="AA557" i="6" s="1"/>
  <c r="AE557" i="6" s="1"/>
  <c r="AH659" i="6"/>
  <c r="AA659" i="6" s="1"/>
  <c r="AE659" i="6" s="1"/>
  <c r="AH887" i="6"/>
  <c r="AA887" i="6" s="1"/>
  <c r="AE887" i="6" s="1"/>
  <c r="AH945" i="6"/>
  <c r="AA945" i="6" s="1"/>
  <c r="AE945" i="6" s="1"/>
  <c r="AH881" i="6"/>
  <c r="AA881" i="6" s="1"/>
  <c r="AE881" i="6" s="1"/>
  <c r="AH653" i="6"/>
  <c r="AA653" i="6" s="1"/>
  <c r="AE653" i="6" s="1"/>
  <c r="AH701" i="6"/>
  <c r="AA701" i="6" s="1"/>
  <c r="AE701" i="6" s="1"/>
  <c r="AH879" i="6"/>
  <c r="AA879" i="6" s="1"/>
  <c r="AE879" i="6" s="1"/>
  <c r="AH819" i="6"/>
  <c r="AA819" i="6" s="1"/>
  <c r="AE819" i="6" s="1"/>
  <c r="AH858" i="6"/>
  <c r="AA858" i="6" s="1"/>
  <c r="AE858" i="6" s="1"/>
  <c r="AH1038" i="6"/>
  <c r="AA1038" i="6" s="1"/>
  <c r="AE1038" i="6" s="1"/>
  <c r="AH1610" i="6"/>
  <c r="AA1610" i="6" s="1"/>
  <c r="AE1610" i="6" s="1"/>
  <c r="AH1703" i="6"/>
  <c r="AA1703" i="6" s="1"/>
  <c r="AE1703" i="6" s="1"/>
  <c r="AH1839" i="6"/>
  <c r="AA1839" i="6" s="1"/>
  <c r="AE1839" i="6" s="1"/>
  <c r="AH1903" i="6"/>
  <c r="AA1903" i="6" s="1"/>
  <c r="AE1903" i="6" s="1"/>
  <c r="AZ32" i="6"/>
  <c r="AX32" i="6" s="1"/>
  <c r="AH1684" i="6"/>
  <c r="AA1684" i="6" s="1"/>
  <c r="AE1684" i="6" s="1"/>
  <c r="AH1069" i="6"/>
  <c r="AA1069" i="6" s="1"/>
  <c r="AE1069" i="6" s="1"/>
  <c r="AH1085" i="6"/>
  <c r="AA1085" i="6" s="1"/>
  <c r="AE1085" i="6" s="1"/>
  <c r="AH1263" i="6"/>
  <c r="AA1263" i="6" s="1"/>
  <c r="AE1263" i="6" s="1"/>
  <c r="AH1271" i="6"/>
  <c r="AA1271" i="6" s="1"/>
  <c r="AE1271" i="6" s="1"/>
  <c r="AH1746" i="6"/>
  <c r="AA1746" i="6" s="1"/>
  <c r="AE1746" i="6" s="1"/>
  <c r="AH1770" i="6"/>
  <c r="AA1770" i="6" s="1"/>
  <c r="AE1770" i="6" s="1"/>
  <c r="AH1882" i="6"/>
  <c r="AA1882" i="6" s="1"/>
  <c r="AE1882" i="6" s="1"/>
  <c r="AH1938" i="6"/>
  <c r="AA1938" i="6" s="1"/>
  <c r="AE1938" i="6" s="1"/>
  <c r="AH1655" i="6"/>
  <c r="AA1655" i="6" s="1"/>
  <c r="AE1655" i="6" s="1"/>
  <c r="AH1663" i="6"/>
  <c r="AA1663" i="6" s="1"/>
  <c r="AE1663" i="6" s="1"/>
  <c r="AH1051" i="6"/>
  <c r="AA1051" i="6" s="1"/>
  <c r="AE1051" i="6" s="1"/>
  <c r="AH1238" i="6"/>
  <c r="AA1238" i="6" s="1"/>
  <c r="AE1238" i="6" s="1"/>
  <c r="AH1422" i="6"/>
  <c r="AA1422" i="6" s="1"/>
  <c r="AE1422" i="6" s="1"/>
  <c r="AH1430" i="6"/>
  <c r="AA1430" i="6" s="1"/>
  <c r="AE1430" i="6" s="1"/>
  <c r="AH1462" i="6"/>
  <c r="AA1462" i="6" s="1"/>
  <c r="AE1462" i="6" s="1"/>
  <c r="AH1470" i="6"/>
  <c r="AA1470" i="6" s="1"/>
  <c r="AE1470" i="6" s="1"/>
  <c r="AH1150" i="6"/>
  <c r="AA1150" i="6" s="1"/>
  <c r="AE1150" i="6" s="1"/>
  <c r="AH1226" i="6"/>
  <c r="AA1226" i="6" s="1"/>
  <c r="AE1226" i="6" s="1"/>
  <c r="AH1234" i="6"/>
  <c r="AA1234" i="6" s="1"/>
  <c r="AE1234" i="6" s="1"/>
  <c r="AH1729" i="6"/>
  <c r="AA1729" i="6" s="1"/>
  <c r="AE1729" i="6" s="1"/>
  <c r="AH1857" i="6"/>
  <c r="AA1857" i="6" s="1"/>
  <c r="AE1857" i="6" s="1"/>
  <c r="AH1585" i="6"/>
  <c r="AA1585" i="6" s="1"/>
  <c r="AE1585" i="6" s="1"/>
  <c r="AH1063" i="6"/>
  <c r="AA1063" i="6" s="1"/>
  <c r="AE1063" i="6" s="1"/>
  <c r="AH1079" i="6"/>
  <c r="AA1079" i="6" s="1"/>
  <c r="AE1079" i="6" s="1"/>
  <c r="AH1125" i="6"/>
  <c r="AA1125" i="6" s="1"/>
  <c r="AE1125" i="6" s="1"/>
  <c r="AH1253" i="6"/>
  <c r="AA1253" i="6" s="1"/>
  <c r="AE1253" i="6" s="1"/>
  <c r="AH1269" i="6"/>
  <c r="AA1269" i="6" s="1"/>
  <c r="AE1269" i="6" s="1"/>
  <c r="AH1437" i="6"/>
  <c r="AA1437" i="6" s="1"/>
  <c r="AE1437" i="6" s="1"/>
  <c r="AH1445" i="6"/>
  <c r="AA1445" i="6" s="1"/>
  <c r="AE1445" i="6" s="1"/>
  <c r="AH1796" i="6"/>
  <c r="AA1796" i="6" s="1"/>
  <c r="AE1796" i="6" s="1"/>
  <c r="AH1860" i="6"/>
  <c r="AA1860" i="6" s="1"/>
  <c r="AE1860" i="6" s="1"/>
  <c r="AH1900" i="6"/>
  <c r="AA1900" i="6" s="1"/>
  <c r="AE1900" i="6" s="1"/>
  <c r="AH1908" i="6"/>
  <c r="AA1908" i="6" s="1"/>
  <c r="AE1908" i="6" s="1"/>
  <c r="AH1916" i="6"/>
  <c r="AA1916" i="6" s="1"/>
  <c r="AE1916" i="6" s="1"/>
  <c r="AH1932" i="6"/>
  <c r="AA1932" i="6" s="1"/>
  <c r="AE1932" i="6" s="1"/>
  <c r="AH1940" i="6"/>
  <c r="AA1940" i="6" s="1"/>
  <c r="AE1940" i="6" s="1"/>
  <c r="AH592" i="6"/>
  <c r="AA592" i="6" s="1"/>
  <c r="AE592" i="6" s="1"/>
  <c r="AH679" i="6"/>
  <c r="AA679" i="6" s="1"/>
  <c r="AE679" i="6" s="1"/>
  <c r="AH329" i="6"/>
  <c r="AA329" i="6" s="1"/>
  <c r="AE329" i="6" s="1"/>
  <c r="AH665" i="6"/>
  <c r="AA665" i="6" s="1"/>
  <c r="AE665" i="6" s="1"/>
  <c r="AH693" i="6"/>
  <c r="AA693" i="6" s="1"/>
  <c r="AE693" i="6" s="1"/>
  <c r="AH574" i="6"/>
  <c r="AA574" i="6" s="1"/>
  <c r="AE574" i="6" s="1"/>
  <c r="AH1078" i="6"/>
  <c r="AA1078" i="6" s="1"/>
  <c r="AE1078" i="6" s="1"/>
  <c r="AH828" i="6"/>
  <c r="AA828" i="6" s="1"/>
  <c r="AE828" i="6" s="1"/>
  <c r="AH1328" i="6"/>
  <c r="AA1328" i="6" s="1"/>
  <c r="AE1328" i="6" s="1"/>
  <c r="AH1236" i="6"/>
  <c r="AA1236" i="6" s="1"/>
  <c r="AE1236" i="6" s="1"/>
  <c r="AH1695" i="6"/>
  <c r="AA1695" i="6" s="1"/>
  <c r="AE1695" i="6" s="1"/>
  <c r="AH1887" i="6"/>
  <c r="AA1887" i="6" s="1"/>
  <c r="AE1887" i="6" s="1"/>
  <c r="AH1640" i="6"/>
  <c r="AA1640" i="6" s="1"/>
  <c r="AE1640" i="6" s="1"/>
  <c r="AH1692" i="6"/>
  <c r="AA1692" i="6" s="1"/>
  <c r="AE1692" i="6" s="1"/>
  <c r="AH1145" i="6"/>
  <c r="AA1145" i="6" s="1"/>
  <c r="AE1145" i="6" s="1"/>
  <c r="AH1239" i="6"/>
  <c r="AA1239" i="6" s="1"/>
  <c r="AE1239" i="6" s="1"/>
  <c r="AH1247" i="6"/>
  <c r="AA1247" i="6" s="1"/>
  <c r="AE1247" i="6" s="1"/>
  <c r="AH1255" i="6"/>
  <c r="AA1255" i="6" s="1"/>
  <c r="AE1255" i="6" s="1"/>
  <c r="AH1154" i="6"/>
  <c r="AA1154" i="6" s="1"/>
  <c r="AE1154" i="6" s="1"/>
  <c r="AH1698" i="6"/>
  <c r="AA1698" i="6" s="1"/>
  <c r="AE1698" i="6" s="1"/>
  <c r="AH1754" i="6"/>
  <c r="AA1754" i="6" s="1"/>
  <c r="AE1754" i="6" s="1"/>
  <c r="AH1946" i="6"/>
  <c r="AA1946" i="6" s="1"/>
  <c r="AE1946" i="6" s="1"/>
  <c r="AH841" i="6"/>
  <c r="AA841" i="6" s="1"/>
  <c r="AE841" i="6" s="1"/>
  <c r="AH1072" i="6"/>
  <c r="AA1072" i="6" s="1"/>
  <c r="AE1072" i="6" s="1"/>
  <c r="AH836" i="6"/>
  <c r="AA836" i="6" s="1"/>
  <c r="AE836" i="6" s="1"/>
  <c r="AH1302" i="6"/>
  <c r="AA1302" i="6" s="1"/>
  <c r="AE1302" i="6" s="1"/>
  <c r="AH1218" i="6"/>
  <c r="AA1218" i="6" s="1"/>
  <c r="AE1218" i="6" s="1"/>
  <c r="AH1618" i="6"/>
  <c r="AA1618" i="6" s="1"/>
  <c r="AE1618" i="6" s="1"/>
  <c r="AH1713" i="6"/>
  <c r="AA1713" i="6" s="1"/>
  <c r="AE1713" i="6" s="1"/>
  <c r="AH1721" i="6"/>
  <c r="AA1721" i="6" s="1"/>
  <c r="AE1721" i="6" s="1"/>
  <c r="AH1817" i="6"/>
  <c r="AA1817" i="6" s="1"/>
  <c r="AE1817" i="6" s="1"/>
  <c r="AH1841" i="6"/>
  <c r="AA1841" i="6" s="1"/>
  <c r="AE1841" i="6" s="1"/>
  <c r="AH1849" i="6"/>
  <c r="AA1849" i="6" s="1"/>
  <c r="AE1849" i="6" s="1"/>
  <c r="AH1945" i="6"/>
  <c r="AA1945" i="6" s="1"/>
  <c r="AE1945" i="6" s="1"/>
  <c r="AZ28" i="6"/>
  <c r="AX28" i="6" s="1"/>
  <c r="AZ67" i="6"/>
  <c r="AX67" i="6" s="1"/>
  <c r="AH1043" i="6"/>
  <c r="AA1043" i="6" s="1"/>
  <c r="AE1043" i="6" s="1"/>
  <c r="AH1109" i="6"/>
  <c r="AA1109" i="6" s="1"/>
  <c r="AE1109" i="6" s="1"/>
  <c r="AH1141" i="6"/>
  <c r="AA1141" i="6" s="1"/>
  <c r="AE1141" i="6" s="1"/>
  <c r="AH1157" i="6"/>
  <c r="AA1157" i="6" s="1"/>
  <c r="AE1157" i="6" s="1"/>
  <c r="AH1429" i="6"/>
  <c r="AA1429" i="6" s="1"/>
  <c r="AE1429" i="6" s="1"/>
  <c r="AH1780" i="6"/>
  <c r="AA1780" i="6" s="1"/>
  <c r="AE1780" i="6" s="1"/>
  <c r="AH1788" i="6"/>
  <c r="AA1788" i="6" s="1"/>
  <c r="AE1788" i="6" s="1"/>
  <c r="AH643" i="6"/>
  <c r="AA643" i="6" s="1"/>
  <c r="AE643" i="6" s="1"/>
  <c r="AH583" i="6"/>
  <c r="AA583" i="6" s="1"/>
  <c r="AE583" i="6" s="1"/>
  <c r="AH610" i="6"/>
  <c r="AA610" i="6" s="1"/>
  <c r="AE610" i="6" s="1"/>
  <c r="AH658" i="6"/>
  <c r="AA658" i="6" s="1"/>
  <c r="AE658" i="6" s="1"/>
  <c r="AH823" i="6"/>
  <c r="AA823" i="6" s="1"/>
  <c r="AE823" i="6" s="1"/>
  <c r="AH563" i="6"/>
  <c r="AA563" i="6" s="1"/>
  <c r="AE563" i="6" s="1"/>
  <c r="AH1070" i="6"/>
  <c r="AA1070" i="6" s="1"/>
  <c r="AE1070" i="6" s="1"/>
  <c r="AH1264" i="6"/>
  <c r="AA1264" i="6" s="1"/>
  <c r="AE1264" i="6" s="1"/>
  <c r="AH1376" i="6"/>
  <c r="AA1376" i="6" s="1"/>
  <c r="AE1376" i="6" s="1"/>
  <c r="AH1384" i="6"/>
  <c r="AA1384" i="6" s="1"/>
  <c r="AE1384" i="6" s="1"/>
  <c r="AH1392" i="6"/>
  <c r="AA1392" i="6" s="1"/>
  <c r="AE1392" i="6" s="1"/>
  <c r="AH1512" i="6"/>
  <c r="AA1512" i="6" s="1"/>
  <c r="AE1512" i="6" s="1"/>
  <c r="AH1520" i="6"/>
  <c r="AA1520" i="6" s="1"/>
  <c r="AE1520" i="6" s="1"/>
  <c r="AH1735" i="6"/>
  <c r="AA1735" i="6" s="1"/>
  <c r="AE1735" i="6" s="1"/>
  <c r="AH1743" i="6"/>
  <c r="AA1743" i="6" s="1"/>
  <c r="AE1743" i="6" s="1"/>
  <c r="AH1759" i="6"/>
  <c r="AA1759" i="6" s="1"/>
  <c r="AE1759" i="6" s="1"/>
  <c r="AH1767" i="6"/>
  <c r="AA1767" i="6" s="1"/>
  <c r="AE1767" i="6" s="1"/>
  <c r="AH1815" i="6"/>
  <c r="AA1815" i="6" s="1"/>
  <c r="AE1815" i="6" s="1"/>
  <c r="AH1871" i="6"/>
  <c r="AA1871" i="6" s="1"/>
  <c r="AE1871" i="6" s="1"/>
  <c r="AZ56" i="6"/>
  <c r="AX56" i="6" s="1"/>
  <c r="AH1423" i="6"/>
  <c r="AA1423" i="6" s="1"/>
  <c r="AE1423" i="6" s="1"/>
  <c r="AH1431" i="6"/>
  <c r="AA1431" i="6" s="1"/>
  <c r="AE1431" i="6" s="1"/>
  <c r="AH1590" i="6"/>
  <c r="AA1590" i="6" s="1"/>
  <c r="AE1590" i="6" s="1"/>
  <c r="AH1706" i="6"/>
  <c r="AA1706" i="6" s="1"/>
  <c r="AE1706" i="6" s="1"/>
  <c r="AH1722" i="6"/>
  <c r="AA1722" i="6" s="1"/>
  <c r="AE1722" i="6" s="1"/>
  <c r="AH1730" i="6"/>
  <c r="AA1730" i="6" s="1"/>
  <c r="AE1730" i="6" s="1"/>
  <c r="AH1914" i="6"/>
  <c r="AA1914" i="6" s="1"/>
  <c r="AE1914" i="6" s="1"/>
  <c r="AZ23" i="6"/>
  <c r="AX23" i="6" s="1"/>
  <c r="AZ68" i="6"/>
  <c r="AX68" i="6" s="1"/>
  <c r="AH1621" i="6"/>
  <c r="AA1621" i="6" s="1"/>
  <c r="AE1621" i="6" s="1"/>
  <c r="AH1286" i="6"/>
  <c r="AA1286" i="6" s="1"/>
  <c r="AE1286" i="6" s="1"/>
  <c r="AH1342" i="6"/>
  <c r="AA1342" i="6" s="1"/>
  <c r="AE1342" i="6" s="1"/>
  <c r="AH1350" i="6"/>
  <c r="AA1350" i="6" s="1"/>
  <c r="AE1350" i="6" s="1"/>
  <c r="AH1366" i="6"/>
  <c r="AA1366" i="6" s="1"/>
  <c r="AE1366" i="6" s="1"/>
  <c r="AH1382" i="6"/>
  <c r="AA1382" i="6" s="1"/>
  <c r="AE1382" i="6" s="1"/>
  <c r="AH1398" i="6"/>
  <c r="AA1398" i="6" s="1"/>
  <c r="AE1398" i="6" s="1"/>
  <c r="AH1406" i="6"/>
  <c r="AA1406" i="6" s="1"/>
  <c r="AE1406" i="6" s="1"/>
  <c r="AH1454" i="6"/>
  <c r="AA1454" i="6" s="1"/>
  <c r="AE1454" i="6" s="1"/>
  <c r="AH1542" i="6"/>
  <c r="AA1542" i="6" s="1"/>
  <c r="AE1542" i="6" s="1"/>
  <c r="AH1170" i="6"/>
  <c r="AA1170" i="6" s="1"/>
  <c r="AE1170" i="6" s="1"/>
  <c r="AH1178" i="6"/>
  <c r="AA1178" i="6" s="1"/>
  <c r="AE1178" i="6" s="1"/>
  <c r="AZ52" i="6"/>
  <c r="AX52" i="6" s="1"/>
  <c r="AH1592" i="6"/>
  <c r="AA1592" i="6" s="1"/>
  <c r="AE1592" i="6" s="1"/>
  <c r="AH1624" i="6"/>
  <c r="AA1624" i="6" s="1"/>
  <c r="AE1624" i="6" s="1"/>
  <c r="AH877" i="6"/>
  <c r="AA877" i="6" s="1"/>
  <c r="AE877" i="6" s="1"/>
  <c r="AH1028" i="6"/>
  <c r="AA1028" i="6" s="1"/>
  <c r="AE1028" i="6" s="1"/>
  <c r="AH1035" i="6"/>
  <c r="AA1035" i="6" s="1"/>
  <c r="AE1035" i="6" s="1"/>
  <c r="AH1349" i="6"/>
  <c r="AA1349" i="6" s="1"/>
  <c r="AE1349" i="6" s="1"/>
  <c r="AH1381" i="6"/>
  <c r="AA1381" i="6" s="1"/>
  <c r="AE1381" i="6" s="1"/>
  <c r="AH897" i="6"/>
  <c r="AA897" i="6" s="1"/>
  <c r="AE897" i="6" s="1"/>
  <c r="AH531" i="6"/>
  <c r="AA531" i="6" s="1"/>
  <c r="AE531" i="6" s="1"/>
  <c r="AH1568" i="6"/>
  <c r="AA1568" i="6" s="1"/>
  <c r="AE1568" i="6" s="1"/>
  <c r="AH1164" i="6"/>
  <c r="AA1164" i="6" s="1"/>
  <c r="AE1164" i="6" s="1"/>
  <c r="AH1927" i="6"/>
  <c r="AA1927" i="6" s="1"/>
  <c r="AE1927" i="6" s="1"/>
  <c r="AH1943" i="6"/>
  <c r="AA1943" i="6" s="1"/>
  <c r="AE1943" i="6" s="1"/>
  <c r="AH1687" i="6"/>
  <c r="AA1687" i="6" s="1"/>
  <c r="AE1687" i="6" s="1"/>
  <c r="AH1486" i="6"/>
  <c r="AA1486" i="6" s="1"/>
  <c r="AE1486" i="6" s="1"/>
  <c r="AH1186" i="6"/>
  <c r="AA1186" i="6" s="1"/>
  <c r="AE1186" i="6" s="1"/>
  <c r="AH1833" i="6"/>
  <c r="AA1833" i="6" s="1"/>
  <c r="AE1833" i="6" s="1"/>
  <c r="AH1913" i="6"/>
  <c r="AA1913" i="6" s="1"/>
  <c r="AE1913" i="6" s="1"/>
  <c r="AH1397" i="6"/>
  <c r="AA1397" i="6" s="1"/>
  <c r="AE1397" i="6" s="1"/>
  <c r="AH1233" i="6"/>
  <c r="AA1233" i="6" s="1"/>
  <c r="AE1233" i="6" s="1"/>
  <c r="AH1661" i="6"/>
  <c r="AA1661" i="6" s="1"/>
  <c r="AE1661" i="6" s="1"/>
  <c r="AH1669" i="6"/>
  <c r="AA1669" i="6" s="1"/>
  <c r="AE1669" i="6" s="1"/>
  <c r="AH509" i="6"/>
  <c r="AA509" i="6" s="1"/>
  <c r="AE509" i="6" s="1"/>
  <c r="AH178" i="6"/>
  <c r="AH435" i="6"/>
  <c r="AA435" i="6" s="1"/>
  <c r="AE435" i="6" s="1"/>
  <c r="AZ49" i="6"/>
  <c r="AX49" i="6" s="1"/>
  <c r="AH230" i="6"/>
  <c r="AH521" i="6"/>
  <c r="AA521" i="6" s="1"/>
  <c r="AE521" i="6" s="1"/>
  <c r="AH663" i="6"/>
  <c r="AA663" i="6" s="1"/>
  <c r="AE663" i="6" s="1"/>
  <c r="AH889" i="6"/>
  <c r="AA889" i="6" s="1"/>
  <c r="AE889" i="6" s="1"/>
  <c r="AH741" i="6"/>
  <c r="AA741" i="6" s="1"/>
  <c r="AE741" i="6" s="1"/>
  <c r="AH1023" i="6"/>
  <c r="AA1023" i="6" s="1"/>
  <c r="AE1023" i="6" s="1"/>
  <c r="AH1719" i="6"/>
  <c r="AA1719" i="6" s="1"/>
  <c r="AE1719" i="6" s="1"/>
  <c r="AH1935" i="6"/>
  <c r="AA1935" i="6" s="1"/>
  <c r="AE1935" i="6" s="1"/>
  <c r="AH1652" i="6"/>
  <c r="AA1652" i="6" s="1"/>
  <c r="AE1652" i="6" s="1"/>
  <c r="AH1059" i="6"/>
  <c r="AA1059" i="6" s="1"/>
  <c r="AE1059" i="6" s="1"/>
  <c r="AH1097" i="6"/>
  <c r="AA1097" i="6" s="1"/>
  <c r="AE1097" i="6" s="1"/>
  <c r="AH1335" i="6"/>
  <c r="AA1335" i="6" s="1"/>
  <c r="AE1335" i="6" s="1"/>
  <c r="AH1122" i="6"/>
  <c r="AA1122" i="6" s="1"/>
  <c r="AE1122" i="6" s="1"/>
  <c r="AH1702" i="6"/>
  <c r="AA1702" i="6" s="1"/>
  <c r="AE1702" i="6" s="1"/>
  <c r="AH1738" i="6"/>
  <c r="AA1738" i="6" s="1"/>
  <c r="AE1738" i="6" s="1"/>
  <c r="AH1334" i="6"/>
  <c r="AA1334" i="6" s="1"/>
  <c r="AE1334" i="6" s="1"/>
  <c r="AH1390" i="6"/>
  <c r="AA1390" i="6" s="1"/>
  <c r="AE1390" i="6" s="1"/>
  <c r="AH1615" i="6"/>
  <c r="AA1615" i="6" s="1"/>
  <c r="AE1615" i="6" s="1"/>
  <c r="AH1586" i="6"/>
  <c r="AA1586" i="6" s="1"/>
  <c r="AE1586" i="6" s="1"/>
  <c r="AH1825" i="6"/>
  <c r="AA1825" i="6" s="1"/>
  <c r="AE1825" i="6" s="1"/>
  <c r="AH1905" i="6"/>
  <c r="AA1905" i="6" s="1"/>
  <c r="AE1905" i="6" s="1"/>
  <c r="AH1373" i="6"/>
  <c r="AA1373" i="6" s="1"/>
  <c r="AE1373" i="6" s="1"/>
  <c r="AH1493" i="6"/>
  <c r="AA1493" i="6" s="1"/>
  <c r="AE1493" i="6" s="1"/>
  <c r="AH1565" i="6"/>
  <c r="AA1565" i="6" s="1"/>
  <c r="AE1565" i="6" s="1"/>
  <c r="AH1581" i="6"/>
  <c r="AA1581" i="6" s="1"/>
  <c r="AE1581" i="6" s="1"/>
  <c r="AH1152" i="6"/>
  <c r="AA1152" i="6" s="1"/>
  <c r="AE1152" i="6" s="1"/>
  <c r="AH1114" i="6"/>
  <c r="AA1114" i="6" s="1"/>
  <c r="AE1114" i="6" s="1"/>
  <c r="AH1146" i="6"/>
  <c r="AA1146" i="6" s="1"/>
  <c r="AE1146" i="6" s="1"/>
  <c r="AH1772" i="6"/>
  <c r="AA1772" i="6" s="1"/>
  <c r="AE1772" i="6" s="1"/>
  <c r="AH1800" i="6"/>
  <c r="AA1800" i="6" s="1"/>
  <c r="AE1800" i="6" s="1"/>
  <c r="AH485" i="6"/>
  <c r="AA485" i="6" s="1"/>
  <c r="AE485" i="6" s="1"/>
  <c r="AH381" i="6"/>
  <c r="AA381" i="6" s="1"/>
  <c r="AE381" i="6" s="1"/>
  <c r="AH993" i="6"/>
  <c r="AA993" i="6" s="1"/>
  <c r="AE993" i="6" s="1"/>
  <c r="AH358" i="6"/>
  <c r="AA358" i="6" s="1"/>
  <c r="AE358" i="6" s="1"/>
  <c r="AH461" i="6"/>
  <c r="AA461" i="6" s="1"/>
  <c r="AE461" i="6" s="1"/>
  <c r="AH208" i="6"/>
  <c r="AH219" i="6"/>
  <c r="AH302" i="6"/>
  <c r="AA302" i="6" s="1"/>
  <c r="AE302" i="6" s="1"/>
  <c r="AH250" i="6"/>
  <c r="AH1689" i="6"/>
  <c r="AA1689" i="6" s="1"/>
  <c r="AE1689" i="6" s="1"/>
  <c r="AH1864" i="6"/>
  <c r="AA1864" i="6" s="1"/>
  <c r="AE1864" i="6" s="1"/>
  <c r="AH1591" i="6"/>
  <c r="AA1591" i="6" s="1"/>
  <c r="AE1591" i="6" s="1"/>
  <c r="AH1189" i="6"/>
  <c r="AA1189" i="6" s="1"/>
  <c r="AE1189" i="6" s="1"/>
  <c r="AH1457" i="6"/>
  <c r="AA1457" i="6" s="1"/>
  <c r="AE1457" i="6" s="1"/>
  <c r="AH1377" i="6"/>
  <c r="AA1377" i="6" s="1"/>
  <c r="AE1377" i="6" s="1"/>
  <c r="AH1297" i="6"/>
  <c r="AA1297" i="6" s="1"/>
  <c r="AE1297" i="6" s="1"/>
  <c r="AH1117" i="6"/>
  <c r="AA1117" i="6" s="1"/>
  <c r="AE1117" i="6" s="1"/>
  <c r="AH1031" i="6"/>
  <c r="AA1031" i="6" s="1"/>
  <c r="AE1031" i="6" s="1"/>
  <c r="AH309" i="6"/>
  <c r="AA309" i="6" s="1"/>
  <c r="AE309" i="6" s="1"/>
  <c r="AH1464" i="6"/>
  <c r="AA1464" i="6" s="1"/>
  <c r="AE1464" i="6" s="1"/>
  <c r="AH1132" i="6"/>
  <c r="AA1132" i="6" s="1"/>
  <c r="AE1132" i="6" s="1"/>
  <c r="AH1599" i="6"/>
  <c r="AA1599" i="6" s="1"/>
  <c r="AE1599" i="6" s="1"/>
  <c r="AH1727" i="6"/>
  <c r="AA1727" i="6" s="1"/>
  <c r="AE1727" i="6" s="1"/>
  <c r="AH1775" i="6"/>
  <c r="AA1775" i="6" s="1"/>
  <c r="AE1775" i="6" s="1"/>
  <c r="AH1163" i="6"/>
  <c r="AA1163" i="6" s="1"/>
  <c r="AE1163" i="6" s="1"/>
  <c r="AH1179" i="6"/>
  <c r="AA1179" i="6" s="1"/>
  <c r="AE1179" i="6" s="1"/>
  <c r="AH1187" i="6"/>
  <c r="AA1187" i="6" s="1"/>
  <c r="AE1187" i="6" s="1"/>
  <c r="AH1639" i="6"/>
  <c r="AA1639" i="6" s="1"/>
  <c r="AE1639" i="6" s="1"/>
  <c r="AH1326" i="6"/>
  <c r="AA1326" i="6" s="1"/>
  <c r="AE1326" i="6" s="1"/>
  <c r="AH1478" i="6"/>
  <c r="AA1478" i="6" s="1"/>
  <c r="AE1478" i="6" s="1"/>
  <c r="AH1210" i="6"/>
  <c r="AA1210" i="6" s="1"/>
  <c r="AE1210" i="6" s="1"/>
  <c r="AZ36" i="6"/>
  <c r="AX36" i="6" s="1"/>
  <c r="AH1646" i="6"/>
  <c r="AA1646" i="6" s="1"/>
  <c r="AE1646" i="6" s="1"/>
  <c r="AH1686" i="6"/>
  <c r="AA1686" i="6" s="1"/>
  <c r="AE1686" i="6" s="1"/>
  <c r="AH1047" i="6"/>
  <c r="AA1047" i="6" s="1"/>
  <c r="AE1047" i="6" s="1"/>
  <c r="AH1541" i="6"/>
  <c r="AA1541" i="6" s="1"/>
  <c r="AE1541" i="6" s="1"/>
  <c r="AH1573" i="6"/>
  <c r="AA1573" i="6" s="1"/>
  <c r="AE1573" i="6" s="1"/>
  <c r="AH1120" i="6"/>
  <c r="AA1120" i="6" s="1"/>
  <c r="AE1120" i="6" s="1"/>
  <c r="AH1209" i="6"/>
  <c r="AA1209" i="6" s="1"/>
  <c r="AE1209" i="6" s="1"/>
  <c r="AH1217" i="6"/>
  <c r="AA1217" i="6" s="1"/>
  <c r="AE1217" i="6" s="1"/>
  <c r="AH1225" i="6"/>
  <c r="AA1225" i="6" s="1"/>
  <c r="AE1225" i="6" s="1"/>
  <c r="AH1732" i="6"/>
  <c r="AA1732" i="6" s="1"/>
  <c r="AE1732" i="6" s="1"/>
  <c r="AH1764" i="6"/>
  <c r="AA1764" i="6" s="1"/>
  <c r="AE1764" i="6" s="1"/>
  <c r="AH218" i="6"/>
  <c r="AH253" i="6"/>
  <c r="AH411" i="6"/>
  <c r="AA411" i="6" s="1"/>
  <c r="AE411" i="6" s="1"/>
  <c r="AH443" i="6"/>
  <c r="AA443" i="6" s="1"/>
  <c r="AE443" i="6" s="1"/>
  <c r="AH244" i="6"/>
  <c r="AH300" i="6"/>
  <c r="AA300" i="6" s="1"/>
  <c r="AE300" i="6" s="1"/>
  <c r="AH1009" i="6"/>
  <c r="AA1009" i="6" s="1"/>
  <c r="AE1009" i="6" s="1"/>
  <c r="AH1636" i="6"/>
  <c r="AA1636" i="6" s="1"/>
  <c r="AE1636" i="6" s="1"/>
  <c r="AH1011" i="6"/>
  <c r="AA1011" i="6" s="1"/>
  <c r="AE1011" i="6" s="1"/>
  <c r="AH100" i="6"/>
  <c r="AZ3" i="6"/>
  <c r="AX3" i="6" s="1"/>
  <c r="AH503" i="6"/>
  <c r="AA503" i="6" s="1"/>
  <c r="AE503" i="6" s="1"/>
  <c r="AH289" i="6"/>
  <c r="AA289" i="6" s="1"/>
  <c r="AE289" i="6" s="1"/>
  <c r="AZ51" i="6"/>
  <c r="AX51" i="6" s="1"/>
  <c r="AH1928" i="6"/>
  <c r="AA1928" i="6" s="1"/>
  <c r="AE1928" i="6" s="1"/>
  <c r="AH1848" i="6"/>
  <c r="AA1848" i="6" s="1"/>
  <c r="AE1848" i="6" s="1"/>
  <c r="AH1752" i="6"/>
  <c r="AA1752" i="6" s="1"/>
  <c r="AE1752" i="6" s="1"/>
  <c r="AH1173" i="6"/>
  <c r="AA1173" i="6" s="1"/>
  <c r="AE1173" i="6" s="1"/>
  <c r="AH1537" i="6"/>
  <c r="AA1537" i="6" s="1"/>
  <c r="AE1537" i="6" s="1"/>
  <c r="AH1075" i="6"/>
  <c r="AA1075" i="6" s="1"/>
  <c r="AE1075" i="6" s="1"/>
  <c r="AH727" i="6"/>
  <c r="AA727" i="6" s="1"/>
  <c r="AE727" i="6" s="1"/>
  <c r="AH630" i="6"/>
  <c r="AA630" i="6" s="1"/>
  <c r="AE630" i="6" s="1"/>
  <c r="AH923" i="6"/>
  <c r="AA923" i="6" s="1"/>
  <c r="AE923" i="6" s="1"/>
  <c r="AH1552" i="6"/>
  <c r="AA1552" i="6" s="1"/>
  <c r="AE1552" i="6" s="1"/>
  <c r="AZ80" i="6"/>
  <c r="AX80" i="6" s="1"/>
  <c r="AH1625" i="6"/>
  <c r="AA1625" i="6" s="1"/>
  <c r="AE1625" i="6" s="1"/>
  <c r="AH1061" i="6"/>
  <c r="AA1061" i="6" s="1"/>
  <c r="AE1061" i="6" s="1"/>
  <c r="AH1407" i="6"/>
  <c r="AA1407" i="6" s="1"/>
  <c r="AE1407" i="6" s="1"/>
  <c r="AH1503" i="6"/>
  <c r="AA1503" i="6" s="1"/>
  <c r="AE1503" i="6" s="1"/>
  <c r="AH1866" i="6"/>
  <c r="AA1866" i="6" s="1"/>
  <c r="AE1866" i="6" s="1"/>
  <c r="AH1032" i="6"/>
  <c r="AA1032" i="6" s="1"/>
  <c r="AE1032" i="6" s="1"/>
  <c r="AH898" i="6"/>
  <c r="AA898" i="6" s="1"/>
  <c r="AE898" i="6" s="1"/>
  <c r="AH1374" i="6"/>
  <c r="AA1374" i="6" s="1"/>
  <c r="AE1374" i="6" s="1"/>
  <c r="AH1583" i="6"/>
  <c r="AA1583" i="6" s="1"/>
  <c r="AE1583" i="6" s="1"/>
  <c r="AH1753" i="6"/>
  <c r="AA1753" i="6" s="1"/>
  <c r="AE1753" i="6" s="1"/>
  <c r="AH1801" i="6"/>
  <c r="AA1801" i="6" s="1"/>
  <c r="AE1801" i="6" s="1"/>
  <c r="AH1809" i="6"/>
  <c r="AA1809" i="6" s="1"/>
  <c r="AE1809" i="6" s="1"/>
  <c r="AZ13" i="6"/>
  <c r="AX13" i="6" s="1"/>
  <c r="AH1357" i="6"/>
  <c r="AA1357" i="6" s="1"/>
  <c r="AE1357" i="6" s="1"/>
  <c r="AH1365" i="6"/>
  <c r="AA1365" i="6" s="1"/>
  <c r="AE1365" i="6" s="1"/>
  <c r="AH1517" i="6"/>
  <c r="AA1517" i="6" s="1"/>
  <c r="AE1517" i="6" s="1"/>
  <c r="AH1533" i="6"/>
  <c r="AA1533" i="6" s="1"/>
  <c r="AE1533" i="6" s="1"/>
  <c r="AH1549" i="6"/>
  <c r="AA1549" i="6" s="1"/>
  <c r="AE1549" i="6" s="1"/>
  <c r="AH1557" i="6"/>
  <c r="AA1557" i="6" s="1"/>
  <c r="AE1557" i="6" s="1"/>
  <c r="AH1169" i="6"/>
  <c r="AA1169" i="6" s="1"/>
  <c r="AE1169" i="6" s="1"/>
  <c r="AH1201" i="6"/>
  <c r="AA1201" i="6" s="1"/>
  <c r="AE1201" i="6" s="1"/>
  <c r="AH1119" i="6"/>
  <c r="AA1119" i="6" s="1"/>
  <c r="AE1119" i="6" s="1"/>
  <c r="AH1151" i="6"/>
  <c r="AA1151" i="6" s="1"/>
  <c r="AE1151" i="6" s="1"/>
  <c r="AH1716" i="6"/>
  <c r="AA1716" i="6" s="1"/>
  <c r="AE1716" i="6" s="1"/>
  <c r="AH1724" i="6"/>
  <c r="AA1724" i="6" s="1"/>
  <c r="AE1724" i="6" s="1"/>
  <c r="AH1740" i="6"/>
  <c r="AA1740" i="6" s="1"/>
  <c r="AE1740" i="6" s="1"/>
  <c r="AH1748" i="6"/>
  <c r="AA1748" i="6" s="1"/>
  <c r="AE1748" i="6" s="1"/>
  <c r="AH1756" i="6"/>
  <c r="AA1756" i="6" s="1"/>
  <c r="AE1756" i="6" s="1"/>
  <c r="AZ27" i="6"/>
  <c r="AX27" i="6" s="1"/>
  <c r="AH1657" i="6"/>
  <c r="AA1657" i="6" s="1"/>
  <c r="AE1657" i="6" s="1"/>
  <c r="AH245" i="6"/>
  <c r="AH501" i="6"/>
  <c r="AA501" i="6" s="1"/>
  <c r="AE501" i="6" s="1"/>
  <c r="AH1360" i="6"/>
  <c r="AA1360" i="6" s="1"/>
  <c r="AE1360" i="6" s="1"/>
  <c r="AH1448" i="6"/>
  <c r="AA1448" i="6" s="1"/>
  <c r="AE1448" i="6" s="1"/>
  <c r="AH1158" i="6"/>
  <c r="AA1158" i="6" s="1"/>
  <c r="AE1158" i="6" s="1"/>
  <c r="AH1188" i="6"/>
  <c r="AA1188" i="6" s="1"/>
  <c r="AE1188" i="6" s="1"/>
  <c r="AH1751" i="6"/>
  <c r="AA1751" i="6" s="1"/>
  <c r="AE1751" i="6" s="1"/>
  <c r="AH1799" i="6"/>
  <c r="AA1799" i="6" s="1"/>
  <c r="AE1799" i="6" s="1"/>
  <c r="AZ64" i="6"/>
  <c r="AX64" i="6" s="1"/>
  <c r="AH1676" i="6"/>
  <c r="AA1676" i="6" s="1"/>
  <c r="AE1676" i="6" s="1"/>
  <c r="AH1367" i="6"/>
  <c r="AH1455" i="6"/>
  <c r="AA1455" i="6" s="1"/>
  <c r="AE1455" i="6" s="1"/>
  <c r="AH1487" i="6"/>
  <c r="AA1487" i="6" s="1"/>
  <c r="AE1487" i="6" s="1"/>
  <c r="AH1235" i="6"/>
  <c r="AA1235" i="6" s="1"/>
  <c r="AE1235" i="6" s="1"/>
  <c r="AH1930" i="6"/>
  <c r="AA1930" i="6" s="1"/>
  <c r="AE1930" i="6" s="1"/>
  <c r="AH1954" i="6"/>
  <c r="AA1954" i="6" s="1"/>
  <c r="AE1954" i="6" s="1"/>
  <c r="AH1278" i="6"/>
  <c r="AA1278" i="6" s="1"/>
  <c r="AE1278" i="6" s="1"/>
  <c r="AH1358" i="6"/>
  <c r="AA1358" i="6" s="1"/>
  <c r="AE1358" i="6" s="1"/>
  <c r="AH1574" i="6"/>
  <c r="AA1574" i="6" s="1"/>
  <c r="AE1574" i="6" s="1"/>
  <c r="AH1582" i="6"/>
  <c r="AA1582" i="6" s="1"/>
  <c r="AE1582" i="6" s="1"/>
  <c r="AH1124" i="6"/>
  <c r="AA1124" i="6" s="1"/>
  <c r="AE1124" i="6" s="1"/>
  <c r="AH1107" i="6"/>
  <c r="AA1107" i="6" s="1"/>
  <c r="AE1107" i="6" s="1"/>
  <c r="AH1793" i="6"/>
  <c r="AA1793" i="6" s="1"/>
  <c r="AE1793" i="6" s="1"/>
  <c r="AH1881" i="6"/>
  <c r="AA1881" i="6" s="1"/>
  <c r="AE1881" i="6" s="1"/>
  <c r="AH1929" i="6"/>
  <c r="AA1929" i="6" s="1"/>
  <c r="AE1929" i="6" s="1"/>
  <c r="AH1937" i="6"/>
  <c r="AA1937" i="6" s="1"/>
  <c r="AE1937" i="6" s="1"/>
  <c r="AZ72" i="6"/>
  <c r="AX72" i="6" s="1"/>
  <c r="AH1333" i="6"/>
  <c r="AA1333" i="6" s="1"/>
  <c r="AE1333" i="6" s="1"/>
  <c r="AH1161" i="6"/>
  <c r="AA1161" i="6" s="1"/>
  <c r="AE1161" i="6" s="1"/>
  <c r="AH1700" i="6"/>
  <c r="AA1700" i="6" s="1"/>
  <c r="AE1700" i="6" s="1"/>
  <c r="AH1844" i="6"/>
  <c r="AA1844" i="6" s="1"/>
  <c r="AE1844" i="6" s="1"/>
  <c r="AH1852" i="6"/>
  <c r="AA1852" i="6" s="1"/>
  <c r="AE1852" i="6" s="1"/>
  <c r="AH1613" i="6"/>
  <c r="AA1613" i="6" s="1"/>
  <c r="AE1613" i="6" s="1"/>
  <c r="AH1645" i="6"/>
  <c r="AA1645" i="6" s="1"/>
  <c r="AE1645" i="6" s="1"/>
  <c r="AH237" i="6"/>
  <c r="AH268" i="6"/>
  <c r="AH1001" i="6"/>
  <c r="AA1001" i="6" s="1"/>
  <c r="AE1001" i="6" s="1"/>
  <c r="AH477" i="6"/>
  <c r="AA477" i="6" s="1"/>
  <c r="AE477" i="6" s="1"/>
  <c r="AH160" i="6"/>
  <c r="AH242" i="6"/>
  <c r="AH286" i="6"/>
  <c r="AA286" i="6" s="1"/>
  <c r="AE286" i="6" s="1"/>
  <c r="AH987" i="6"/>
  <c r="AA987" i="6" s="1"/>
  <c r="AE987" i="6" s="1"/>
  <c r="AH422" i="6"/>
  <c r="AA422" i="6" s="1"/>
  <c r="AE422" i="6" s="1"/>
  <c r="AH257" i="6"/>
  <c r="AH1896" i="6"/>
  <c r="AA1896" i="6" s="1"/>
  <c r="AE1896" i="6" s="1"/>
  <c r="AH1816" i="6"/>
  <c r="AA1816" i="6" s="1"/>
  <c r="AE1816" i="6" s="1"/>
  <c r="AH1720" i="6"/>
  <c r="AA1720" i="6" s="1"/>
  <c r="AE1720" i="6" s="1"/>
  <c r="AH1104" i="6"/>
  <c r="AA1104" i="6" s="1"/>
  <c r="AE1104" i="6" s="1"/>
  <c r="AH1505" i="6"/>
  <c r="AA1505" i="6" s="1"/>
  <c r="AE1505" i="6" s="1"/>
  <c r="AH1345" i="6"/>
  <c r="AA1345" i="6" s="1"/>
  <c r="AE1345" i="6" s="1"/>
  <c r="AH628" i="6"/>
  <c r="AA628" i="6" s="1"/>
  <c r="AE628" i="6" s="1"/>
  <c r="AH595" i="6"/>
  <c r="AA595" i="6" s="1"/>
  <c r="AE595" i="6" s="1"/>
  <c r="AH556" i="6"/>
  <c r="AA556" i="6" s="1"/>
  <c r="AE556" i="6" s="1"/>
  <c r="AH677" i="6"/>
  <c r="AA677" i="6" s="1"/>
  <c r="AE677" i="6" s="1"/>
  <c r="AH1408" i="6"/>
  <c r="AA1408" i="6" s="1"/>
  <c r="AE1408" i="6" s="1"/>
  <c r="AZ15" i="6"/>
  <c r="AX15" i="6" s="1"/>
  <c r="AH1447" i="6"/>
  <c r="AA1447" i="6" s="1"/>
  <c r="AE1447" i="6" s="1"/>
  <c r="AH1535" i="6"/>
  <c r="AA1535" i="6" s="1"/>
  <c r="AE1535" i="6" s="1"/>
  <c r="AH1850" i="6"/>
  <c r="AA1850" i="6" s="1"/>
  <c r="AE1850" i="6" s="1"/>
  <c r="AH1922" i="6"/>
  <c r="AA1922" i="6" s="1"/>
  <c r="AE1922" i="6" s="1"/>
  <c r="AH1250" i="6"/>
  <c r="AA1250" i="6" s="1"/>
  <c r="AE1250" i="6" s="1"/>
  <c r="AH1414" i="6"/>
  <c r="AA1414" i="6" s="1"/>
  <c r="AE1414" i="6" s="1"/>
  <c r="AH1510" i="6"/>
  <c r="AA1510" i="6" s="1"/>
  <c r="AE1510" i="6" s="1"/>
  <c r="AH1705" i="6"/>
  <c r="AA1705" i="6" s="1"/>
  <c r="AE1705" i="6" s="1"/>
  <c r="AH1785" i="6"/>
  <c r="AA1785" i="6" s="1"/>
  <c r="AE1785" i="6" s="1"/>
  <c r="AH941" i="6"/>
  <c r="AA941" i="6" s="1"/>
  <c r="AE941" i="6" s="1"/>
  <c r="AH1093" i="6"/>
  <c r="AA1093" i="6" s="1"/>
  <c r="AE1093" i="6" s="1"/>
  <c r="AH1309" i="6"/>
  <c r="AA1309" i="6" s="1"/>
  <c r="AE1309" i="6" s="1"/>
  <c r="AH1317" i="6"/>
  <c r="AA1317" i="6" s="1"/>
  <c r="AE1317" i="6" s="1"/>
  <c r="AH1836" i="6"/>
  <c r="AA1836" i="6" s="1"/>
  <c r="AE1836" i="6" s="1"/>
  <c r="AH1637" i="6"/>
  <c r="AA1637" i="6" s="1"/>
  <c r="AE1637" i="6" s="1"/>
  <c r="AH1653" i="6"/>
  <c r="AA1653" i="6" s="1"/>
  <c r="AE1653" i="6" s="1"/>
  <c r="AH1693" i="6"/>
  <c r="AA1693" i="6" s="1"/>
  <c r="AE1693" i="6" s="1"/>
  <c r="AH1604" i="6"/>
  <c r="AA1604" i="6" s="1"/>
  <c r="AE1604" i="6" s="1"/>
  <c r="AH493" i="6"/>
  <c r="AA493" i="6" s="1"/>
  <c r="AE493" i="6" s="1"/>
  <c r="AH427" i="6"/>
  <c r="AA427" i="6" s="1"/>
  <c r="AE427" i="6" s="1"/>
  <c r="AH459" i="6"/>
  <c r="AA459" i="6" s="1"/>
  <c r="AE459" i="6" s="1"/>
  <c r="AH252" i="6"/>
  <c r="AH981" i="6"/>
  <c r="AA981" i="6" s="1"/>
  <c r="AE981" i="6" s="1"/>
  <c r="AH398" i="6"/>
  <c r="AA398" i="6" s="1"/>
  <c r="AE398" i="6" s="1"/>
  <c r="AH511" i="6"/>
  <c r="AA511" i="6" s="1"/>
  <c r="AE511" i="6" s="1"/>
  <c r="AH270" i="6"/>
  <c r="AA270" i="6" s="1"/>
  <c r="AE270" i="6" s="1"/>
  <c r="AH278" i="6"/>
  <c r="AA278" i="6" s="1"/>
  <c r="AE278" i="6" s="1"/>
  <c r="AH294" i="6"/>
  <c r="AA294" i="6" s="1"/>
  <c r="AE294" i="6" s="1"/>
  <c r="AH1003" i="6"/>
  <c r="AA1003" i="6" s="1"/>
  <c r="AE1003" i="6" s="1"/>
  <c r="AH282" i="6"/>
  <c r="AA282" i="6" s="1"/>
  <c r="AE282" i="6" s="1"/>
  <c r="AH202" i="6"/>
  <c r="AH241" i="6"/>
  <c r="AH1597" i="6"/>
  <c r="AA1597" i="6" s="1"/>
  <c r="AE1597" i="6" s="1"/>
  <c r="AZ17" i="6"/>
  <c r="AX17" i="6" s="1"/>
  <c r="AH1704" i="6"/>
  <c r="AA1704" i="6" s="1"/>
  <c r="AE1704" i="6" s="1"/>
  <c r="AH1221" i="6"/>
  <c r="AA1221" i="6" s="1"/>
  <c r="AE1221" i="6" s="1"/>
  <c r="AH1489" i="6"/>
  <c r="AA1489" i="6" s="1"/>
  <c r="AE1489" i="6" s="1"/>
  <c r="AH1409" i="6"/>
  <c r="AA1409" i="6" s="1"/>
  <c r="AE1409" i="6" s="1"/>
  <c r="AH1329" i="6"/>
  <c r="AA1329" i="6" s="1"/>
  <c r="AE1329" i="6" s="1"/>
  <c r="AH1249" i="6"/>
  <c r="AA1249" i="6" s="1"/>
  <c r="AE1249" i="6" s="1"/>
  <c r="AH1087" i="6"/>
  <c r="AA1087" i="6" s="1"/>
  <c r="AE1087" i="6" s="1"/>
  <c r="AH1690" i="6"/>
  <c r="AA1690" i="6" s="1"/>
  <c r="AE1690" i="6" s="1"/>
  <c r="AH1126" i="6"/>
  <c r="AA1126" i="6" s="1"/>
  <c r="AE1126" i="6" s="1"/>
  <c r="AH1368" i="6"/>
  <c r="AH873" i="6"/>
  <c r="AA873" i="6" s="1"/>
  <c r="AE873" i="6" s="1"/>
  <c r="G298" i="7"/>
  <c r="AU298" i="7"/>
  <c r="Z298" i="7"/>
  <c r="G295" i="7"/>
  <c r="AU295" i="7"/>
  <c r="Z295" i="7"/>
  <c r="Z297" i="7"/>
  <c r="G297" i="7"/>
  <c r="AU297" i="7"/>
  <c r="AC296" i="7"/>
  <c r="J296" i="7"/>
  <c r="AF296" i="7"/>
  <c r="G293" i="7"/>
  <c r="AU293" i="7"/>
  <c r="Z293" i="7"/>
  <c r="AU294" i="7"/>
  <c r="G294" i="7"/>
  <c r="AU296" i="7"/>
  <c r="C16" i="6"/>
  <c r="D18" i="6" s="1"/>
  <c r="O264" i="2"/>
  <c r="O48" i="2"/>
  <c r="O77" i="2"/>
  <c r="O83" i="2"/>
  <c r="O116" i="2"/>
  <c r="O145" i="2"/>
  <c r="O195" i="2"/>
  <c r="O89" i="2"/>
  <c r="O138" i="2"/>
  <c r="O79" i="2"/>
  <c r="O112" i="2"/>
  <c r="O141" i="2"/>
  <c r="O147" i="2"/>
  <c r="O180" i="2"/>
  <c r="O257" i="2"/>
  <c r="O60" i="2"/>
  <c r="O169" i="2"/>
  <c r="O202" i="2"/>
  <c r="O199" i="2"/>
  <c r="O93" i="2"/>
  <c r="O142" i="2"/>
  <c r="O123" i="2"/>
  <c r="O236" i="2"/>
  <c r="O82" i="2"/>
  <c r="O39" i="2"/>
  <c r="O160" i="2"/>
  <c r="O22" i="2"/>
  <c r="O258" i="2"/>
  <c r="O76" i="2"/>
  <c r="O193" i="2"/>
  <c r="O218" i="2"/>
  <c r="O40" i="2"/>
  <c r="O157" i="2"/>
  <c r="O190" i="2"/>
  <c r="O187" i="2"/>
  <c r="O73" i="2"/>
  <c r="O130" i="2"/>
  <c r="O23" i="2"/>
  <c r="O70" i="2"/>
  <c r="O125" i="2"/>
  <c r="O111" i="2"/>
  <c r="O144" i="2"/>
  <c r="O173" i="2"/>
  <c r="O179" i="2"/>
  <c r="O212" i="2"/>
  <c r="O251" i="2"/>
  <c r="O100" i="2"/>
  <c r="O209" i="2"/>
  <c r="O234" i="2"/>
  <c r="O24" i="2"/>
  <c r="O133" i="2"/>
  <c r="O174" i="2"/>
  <c r="O163" i="2"/>
  <c r="O57" i="2"/>
  <c r="O114" i="2"/>
  <c r="O87" i="2"/>
  <c r="O200" i="2"/>
  <c r="O54" i="2"/>
  <c r="O252" i="2"/>
  <c r="O124" i="2"/>
  <c r="O225" i="2"/>
  <c r="O262" i="2"/>
  <c r="O88" i="2"/>
  <c r="O197" i="2"/>
  <c r="O222" i="2"/>
  <c r="O227" i="2"/>
  <c r="O121" i="2"/>
  <c r="O162" i="2"/>
  <c r="O136" i="2"/>
  <c r="O151" i="2"/>
  <c r="O166" i="2"/>
  <c r="O143" i="2"/>
  <c r="O176" i="2"/>
  <c r="O250" i="2"/>
  <c r="O211" i="2"/>
  <c r="O244" i="2"/>
  <c r="O27" i="2"/>
  <c r="O140" i="2"/>
  <c r="O241" i="2"/>
  <c r="O261" i="2"/>
  <c r="O64" i="2"/>
  <c r="O181" i="2"/>
  <c r="O206" i="2"/>
  <c r="O203" i="2"/>
  <c r="O97" i="2"/>
  <c r="O146" i="2"/>
  <c r="O127" i="2"/>
  <c r="O21" i="2"/>
  <c r="O86" i="2"/>
  <c r="O43" i="2"/>
  <c r="O164" i="2"/>
  <c r="O26" i="2"/>
  <c r="O256" i="2"/>
  <c r="O128" i="2"/>
  <c r="O229" i="2"/>
  <c r="O249" i="2"/>
  <c r="O44" i="2"/>
  <c r="O161" i="2"/>
  <c r="O194" i="2"/>
  <c r="O237" i="2"/>
  <c r="O37" i="2"/>
  <c r="O56" i="2"/>
  <c r="O175" i="2"/>
  <c r="O208" i="2"/>
  <c r="O259" i="2"/>
  <c r="O243" i="2"/>
  <c r="O49" i="2"/>
  <c r="O67" i="2"/>
  <c r="O188" i="2"/>
  <c r="O42" i="2"/>
  <c r="O263" i="2"/>
  <c r="O104" i="2"/>
  <c r="O213" i="2"/>
  <c r="O238" i="2"/>
  <c r="O28" i="2"/>
  <c r="O137" i="2"/>
  <c r="O178" i="2"/>
  <c r="O167" i="2"/>
  <c r="O61" i="2"/>
  <c r="O118" i="2"/>
  <c r="O91" i="2"/>
  <c r="O204" i="2"/>
  <c r="O58" i="2"/>
  <c r="O55" i="2"/>
  <c r="O168" i="2"/>
  <c r="O30" i="2"/>
  <c r="O266" i="2"/>
  <c r="O92" i="2"/>
  <c r="O201" i="2"/>
  <c r="O226" i="2"/>
  <c r="O63" i="2"/>
  <c r="O102" i="2"/>
  <c r="O165" i="2"/>
  <c r="O239" i="2"/>
  <c r="O52" i="2"/>
  <c r="O235" i="2"/>
  <c r="O71" i="2"/>
  <c r="O46" i="2"/>
  <c r="O108" i="2"/>
  <c r="O242" i="2"/>
  <c r="O149" i="2"/>
  <c r="O171" i="2"/>
  <c r="O122" i="2"/>
  <c r="O29" i="2"/>
  <c r="O59" i="2"/>
  <c r="O34" i="2"/>
  <c r="O38" i="2"/>
  <c r="O253" i="2"/>
  <c r="O80" i="2"/>
  <c r="O84" i="2"/>
  <c r="O228" i="2"/>
  <c r="O119" i="2"/>
  <c r="O78" i="2"/>
  <c r="O156" i="2"/>
  <c r="O254" i="2"/>
  <c r="O189" i="2"/>
  <c r="O219" i="2"/>
  <c r="O154" i="2"/>
  <c r="O69" i="2"/>
  <c r="O99" i="2"/>
  <c r="O66" i="2"/>
  <c r="O103" i="2"/>
  <c r="O240" i="2"/>
  <c r="O148" i="2"/>
  <c r="O41" i="2"/>
  <c r="O159" i="2"/>
  <c r="O110" i="2"/>
  <c r="O196" i="2"/>
  <c r="O248" i="2"/>
  <c r="O221" i="2"/>
  <c r="O36" i="2"/>
  <c r="O186" i="2"/>
  <c r="O117" i="2"/>
  <c r="O139" i="2"/>
  <c r="O98" i="2"/>
  <c r="O224" i="2"/>
  <c r="O255" i="2"/>
  <c r="O268" i="2"/>
  <c r="O177" i="2"/>
  <c r="O106" i="2"/>
  <c r="O232" i="2"/>
  <c r="O35" i="2"/>
  <c r="C15" i="2"/>
  <c r="O72" i="2"/>
  <c r="O214" i="2"/>
  <c r="O105" i="2"/>
  <c r="O183" i="2"/>
  <c r="O126" i="2"/>
  <c r="O220" i="2"/>
  <c r="O205" i="2"/>
  <c r="O134" i="2"/>
  <c r="O47" i="2"/>
  <c r="O51" i="2"/>
  <c r="O107" i="2"/>
  <c r="O170" i="2"/>
  <c r="O53" i="2"/>
  <c r="O75" i="2"/>
  <c r="O50" i="2"/>
  <c r="O120" i="2"/>
  <c r="O246" i="2"/>
  <c r="O153" i="2"/>
  <c r="O223" i="2"/>
  <c r="O158" i="2"/>
  <c r="O33" i="2"/>
  <c r="O230" i="2"/>
  <c r="O231" i="2"/>
  <c r="O115" i="2"/>
  <c r="O192" i="2"/>
  <c r="O215" i="2"/>
  <c r="O90" i="2"/>
  <c r="O172" i="2"/>
  <c r="O81" i="2"/>
  <c r="O245" i="2"/>
  <c r="O32" i="2"/>
  <c r="O95" i="2"/>
  <c r="O233" i="2"/>
  <c r="O113" i="2"/>
  <c r="O265" i="2"/>
  <c r="O101" i="2"/>
  <c r="O135" i="2"/>
  <c r="O247" i="2"/>
  <c r="O155" i="2"/>
  <c r="O267" i="2"/>
  <c r="O150" i="2"/>
  <c r="O216" i="2"/>
  <c r="O96" i="2"/>
  <c r="O269" i="2"/>
  <c r="O129" i="2"/>
  <c r="O68" i="2"/>
  <c r="O182" i="2"/>
  <c r="O62" i="2"/>
  <c r="O184" i="2"/>
  <c r="O207" i="2"/>
  <c r="O74" i="2"/>
  <c r="O185" i="2"/>
  <c r="O131" i="2"/>
  <c r="O94" i="2"/>
  <c r="O191" i="2"/>
  <c r="O217" i="2"/>
  <c r="O210" i="2"/>
  <c r="O25" i="2"/>
  <c r="O65" i="2"/>
  <c r="O45" i="2"/>
  <c r="O260" i="2"/>
  <c r="O152" i="2"/>
  <c r="O198" i="2"/>
  <c r="O109" i="2"/>
  <c r="O31" i="2"/>
  <c r="O132" i="2"/>
  <c r="O85" i="2"/>
  <c r="O60" i="1"/>
  <c r="O26" i="1"/>
  <c r="O62" i="1"/>
  <c r="O31" i="1"/>
  <c r="O52" i="1"/>
  <c r="O39" i="1"/>
  <c r="O69" i="1"/>
  <c r="O23" i="1"/>
  <c r="O59" i="1"/>
  <c r="O48" i="1"/>
  <c r="O61" i="1"/>
  <c r="O47" i="1"/>
  <c r="O50" i="1"/>
  <c r="O55" i="1"/>
  <c r="O44" i="1"/>
  <c r="O25" i="1"/>
  <c r="O42" i="1"/>
  <c r="O22" i="1"/>
  <c r="O51" i="1"/>
  <c r="O40" i="1"/>
  <c r="O21" i="1"/>
  <c r="O57" i="1"/>
  <c r="O56" i="1"/>
  <c r="O24" i="1"/>
  <c r="O36" i="1"/>
  <c r="C15" i="1"/>
  <c r="O53" i="1"/>
  <c r="O38" i="1"/>
  <c r="O64" i="1"/>
  <c r="O46" i="1"/>
  <c r="O45" i="1"/>
  <c r="O35" i="1"/>
  <c r="O58" i="1"/>
  <c r="O67" i="1"/>
  <c r="O49" i="1"/>
  <c r="O29" i="1"/>
  <c r="O28" i="1"/>
  <c r="O34" i="1"/>
  <c r="O65" i="1"/>
  <c r="O37" i="1"/>
  <c r="O66" i="1"/>
  <c r="O32" i="1"/>
  <c r="O27" i="1"/>
  <c r="O63" i="1"/>
  <c r="O33" i="1"/>
  <c r="O41" i="1"/>
  <c r="O54" i="1"/>
  <c r="O43" i="1"/>
  <c r="O68" i="1"/>
  <c r="O30" i="1"/>
  <c r="C16" i="2"/>
  <c r="D18" i="2" s="1"/>
  <c r="C16" i="1"/>
  <c r="D18" i="1" s="1"/>
  <c r="O34" i="6"/>
  <c r="O119" i="6"/>
  <c r="O263" i="6"/>
  <c r="O97" i="6"/>
  <c r="O161" i="6"/>
  <c r="O51" i="6"/>
  <c r="O139" i="6"/>
  <c r="O203" i="6"/>
  <c r="O247" i="6"/>
  <c r="O55" i="6"/>
  <c r="O140" i="6"/>
  <c r="O204" i="6"/>
  <c r="O254" i="6"/>
  <c r="O154" i="6"/>
  <c r="O242" i="6"/>
  <c r="O109" i="6"/>
  <c r="O213" i="6"/>
  <c r="O62" i="6"/>
  <c r="O182" i="6"/>
  <c r="O260" i="6"/>
  <c r="O144" i="6"/>
  <c r="O237" i="6"/>
  <c r="O98" i="6"/>
  <c r="O206" i="6"/>
  <c r="O26" i="6"/>
  <c r="O175" i="6"/>
  <c r="O80" i="6"/>
  <c r="O134" i="6"/>
  <c r="O230" i="6"/>
  <c r="O209" i="6"/>
  <c r="O41" i="6"/>
  <c r="O66" i="6"/>
  <c r="O127" i="6"/>
  <c r="O45" i="6"/>
  <c r="O105" i="6"/>
  <c r="O249" i="6"/>
  <c r="O83" i="6"/>
  <c r="O147" i="6"/>
  <c r="O211" i="6"/>
  <c r="O253" i="6"/>
  <c r="O84" i="6"/>
  <c r="O148" i="6"/>
  <c r="O212" i="6"/>
  <c r="O49" i="6"/>
  <c r="O168" i="6"/>
  <c r="O52" i="6"/>
  <c r="O125" i="6"/>
  <c r="O223" i="6"/>
  <c r="O63" i="6"/>
  <c r="O192" i="6"/>
  <c r="O259" i="6"/>
  <c r="O160" i="6"/>
  <c r="O24" i="6"/>
  <c r="O114" i="6"/>
  <c r="O216" i="6"/>
  <c r="O27" i="6"/>
  <c r="O185" i="6"/>
  <c r="O261" i="6"/>
  <c r="O150" i="6"/>
  <c r="O240" i="6"/>
  <c r="O120" i="6"/>
  <c r="O167" i="6"/>
  <c r="O37" i="6"/>
  <c r="O135" i="6"/>
  <c r="O74" i="6"/>
  <c r="O145" i="6"/>
  <c r="O91" i="6"/>
  <c r="O171" i="6"/>
  <c r="O40" i="6"/>
  <c r="O92" i="6"/>
  <c r="O172" i="6"/>
  <c r="O44" i="6"/>
  <c r="O178" i="6"/>
  <c r="O61" i="6"/>
  <c r="O191" i="6"/>
  <c r="O94" i="6"/>
  <c r="O224" i="6"/>
  <c r="O112" i="6"/>
  <c r="O64" i="6"/>
  <c r="O162" i="6"/>
  <c r="O257" i="6"/>
  <c r="O197" i="6"/>
  <c r="O31" i="6"/>
  <c r="O208" i="6"/>
  <c r="O221" i="6"/>
  <c r="O177" i="6"/>
  <c r="O69" i="6"/>
  <c r="O143" i="6"/>
  <c r="O43" i="6"/>
  <c r="O153" i="6"/>
  <c r="O99" i="6"/>
  <c r="O179" i="6"/>
  <c r="O72" i="6"/>
  <c r="O100" i="6"/>
  <c r="O180" i="6"/>
  <c r="O76" i="6"/>
  <c r="O190" i="6"/>
  <c r="O58" i="6"/>
  <c r="O201" i="6"/>
  <c r="O110" i="6"/>
  <c r="O234" i="6"/>
  <c r="O128" i="6"/>
  <c r="O268" i="6"/>
  <c r="O174" i="6"/>
  <c r="O29" i="6"/>
  <c r="O207" i="6"/>
  <c r="O86" i="6"/>
  <c r="O218" i="6"/>
  <c r="O136" i="6"/>
  <c r="O35" i="6"/>
  <c r="O151" i="6"/>
  <c r="O75" i="6"/>
  <c r="O258" i="6"/>
  <c r="O107" i="6"/>
  <c r="O187" i="6"/>
  <c r="O262" i="6"/>
  <c r="O108" i="6"/>
  <c r="O188" i="6"/>
  <c r="O46" i="6"/>
  <c r="O200" i="6"/>
  <c r="O59" i="6"/>
  <c r="O233" i="6"/>
  <c r="O126" i="6"/>
  <c r="O246" i="6"/>
  <c r="O173" i="6"/>
  <c r="O267" i="6"/>
  <c r="O184" i="6"/>
  <c r="O85" i="6"/>
  <c r="O217" i="6"/>
  <c r="O102" i="6"/>
  <c r="O36" i="6"/>
  <c r="O231" i="6"/>
  <c r="O256" i="6"/>
  <c r="O95" i="6"/>
  <c r="O250" i="6"/>
  <c r="O121" i="6"/>
  <c r="C15" i="6"/>
  <c r="O131" i="6"/>
  <c r="O227" i="6"/>
  <c r="O22" i="6"/>
  <c r="O132" i="6"/>
  <c r="O228" i="6"/>
  <c r="O106" i="6"/>
  <c r="O232" i="6"/>
  <c r="O157" i="6"/>
  <c r="O252" i="6"/>
  <c r="O170" i="6"/>
  <c r="O70" i="6"/>
  <c r="O205" i="6"/>
  <c r="O79" i="6"/>
  <c r="O238" i="6"/>
  <c r="O133" i="6"/>
  <c r="O32" i="6"/>
  <c r="O176" i="6"/>
  <c r="O88" i="6"/>
  <c r="O241" i="6"/>
  <c r="O265" i="6"/>
  <c r="O103" i="6"/>
  <c r="O77" i="6"/>
  <c r="O129" i="6"/>
  <c r="O50" i="6"/>
  <c r="O155" i="6"/>
  <c r="O235" i="6"/>
  <c r="O54" i="6"/>
  <c r="O156" i="6"/>
  <c r="O236" i="6"/>
  <c r="O122" i="6"/>
  <c r="O248" i="6"/>
  <c r="O169" i="6"/>
  <c r="O251" i="6"/>
  <c r="O202" i="6"/>
  <c r="O71" i="6"/>
  <c r="O215" i="6"/>
  <c r="O130" i="6"/>
  <c r="O28" i="6"/>
  <c r="O149" i="6"/>
  <c r="O33" i="6"/>
  <c r="O186" i="6"/>
  <c r="O199" i="6"/>
  <c r="O48" i="6"/>
  <c r="O159" i="6"/>
  <c r="O82" i="6"/>
  <c r="O57" i="6"/>
  <c r="O47" i="6"/>
  <c r="O181" i="6"/>
  <c r="O73" i="6"/>
  <c r="O194" i="6"/>
  <c r="O30" i="6"/>
  <c r="O152" i="6"/>
  <c r="O264" i="6"/>
  <c r="O115" i="6"/>
  <c r="O23" i="6"/>
  <c r="O90" i="6"/>
  <c r="O245" i="6"/>
  <c r="O96" i="6"/>
  <c r="O226" i="6"/>
  <c r="O118" i="6"/>
  <c r="O38" i="6"/>
  <c r="O42" i="6"/>
  <c r="O123" i="6"/>
  <c r="O116" i="6"/>
  <c r="O138" i="6"/>
  <c r="O56" i="6"/>
  <c r="O183" i="6"/>
  <c r="O68" i="6"/>
  <c r="O166" i="6"/>
  <c r="O89" i="6"/>
  <c r="O163" i="6"/>
  <c r="O124" i="6"/>
  <c r="O210" i="6"/>
  <c r="O65" i="6"/>
  <c r="O193" i="6"/>
  <c r="O101" i="6"/>
  <c r="O198" i="6"/>
  <c r="O255" i="6"/>
  <c r="O113" i="6"/>
  <c r="O195" i="6"/>
  <c r="O164" i="6"/>
  <c r="O222" i="6"/>
  <c r="O142" i="6"/>
  <c r="O225" i="6"/>
  <c r="O117" i="6"/>
  <c r="O39" i="6"/>
  <c r="O67" i="6"/>
  <c r="O137" i="6"/>
  <c r="O219" i="6"/>
  <c r="O196" i="6"/>
  <c r="O266" i="6"/>
  <c r="O158" i="6"/>
  <c r="O81" i="6"/>
  <c r="O165" i="6"/>
  <c r="O189" i="6"/>
  <c r="O87" i="6"/>
  <c r="O93" i="6"/>
  <c r="O104" i="6"/>
  <c r="O111" i="6"/>
  <c r="O141" i="6"/>
  <c r="O269" i="6"/>
  <c r="O21" i="6"/>
  <c r="O214" i="6"/>
  <c r="O53" i="6"/>
  <c r="O60" i="6"/>
  <c r="O243" i="6"/>
  <c r="O78" i="6"/>
  <c r="O244" i="6"/>
  <c r="O239" i="6"/>
  <c r="O25" i="6"/>
  <c r="O220" i="6"/>
  <c r="O146" i="6"/>
  <c r="O229" i="6"/>
  <c r="AB133" i="6"/>
  <c r="AA133" i="6"/>
  <c r="AA89" i="7"/>
  <c r="AB89" i="7"/>
  <c r="AB241" i="7"/>
  <c r="AA241" i="7"/>
  <c r="AA289" i="7"/>
  <c r="AB130" i="7"/>
  <c r="AA130" i="7"/>
  <c r="AB98" i="7"/>
  <c r="AA98" i="7"/>
  <c r="AA117" i="7"/>
  <c r="AB117" i="7"/>
  <c r="AA108" i="7"/>
  <c r="AB108" i="7"/>
  <c r="AB265" i="7"/>
  <c r="AA265" i="7"/>
  <c r="AA204" i="7"/>
  <c r="AB204" i="7"/>
  <c r="AA119" i="6"/>
  <c r="AB119" i="6"/>
  <c r="AE109" i="6"/>
  <c r="AD109" i="6"/>
  <c r="AE69" i="7"/>
  <c r="AE105" i="7"/>
  <c r="AE249" i="7"/>
  <c r="AD249" i="7"/>
  <c r="AB32" i="7"/>
  <c r="AA32" i="7"/>
  <c r="AD217" i="7"/>
  <c r="AE217" i="7"/>
  <c r="AD287" i="7"/>
  <c r="AE287" i="7"/>
  <c r="AA97" i="7"/>
  <c r="AB97" i="7"/>
  <c r="AA200" i="6"/>
  <c r="AB200" i="6"/>
  <c r="AA56" i="7"/>
  <c r="AB56" i="7"/>
  <c r="AB33" i="7"/>
  <c r="AA33" i="7"/>
  <c r="AE142" i="7"/>
  <c r="AE213" i="7"/>
  <c r="AD213" i="7"/>
  <c r="AE235" i="7"/>
  <c r="AD235" i="7"/>
  <c r="AB101" i="6"/>
  <c r="AA101" i="6"/>
  <c r="AE36" i="7"/>
  <c r="AD36" i="7"/>
  <c r="AA111" i="6"/>
  <c r="AB111" i="6"/>
  <c r="AA25" i="7"/>
  <c r="AE187" i="7"/>
  <c r="AD187" i="7"/>
  <c r="AE246" i="7"/>
  <c r="AE258" i="7"/>
  <c r="AD258" i="7"/>
  <c r="AE205" i="7"/>
  <c r="AD205" i="7"/>
  <c r="AD240" i="6"/>
  <c r="AE240" i="6"/>
  <c r="AB183" i="6"/>
  <c r="AA183" i="6"/>
  <c r="AD143" i="7"/>
  <c r="AE143" i="7"/>
  <c r="AB70" i="7"/>
  <c r="AA70" i="7"/>
  <c r="AB125" i="7"/>
  <c r="AA125" i="7"/>
  <c r="AA212" i="7"/>
  <c r="AB212" i="7"/>
  <c r="AA223" i="7"/>
  <c r="AB223" i="7"/>
  <c r="AA171" i="7"/>
  <c r="AB171" i="7"/>
  <c r="AA121" i="7"/>
  <c r="AB121" i="7"/>
  <c r="AB159" i="6"/>
  <c r="AA159" i="6"/>
  <c r="AB163" i="6"/>
  <c r="AA163" i="6"/>
  <c r="AB104" i="6"/>
  <c r="AA104" i="6"/>
  <c r="AA249" i="6"/>
  <c r="AB249" i="6"/>
  <c r="AE83" i="7"/>
  <c r="AB187" i="7"/>
  <c r="AB69" i="7"/>
  <c r="AB231" i="6"/>
  <c r="AB48" i="7"/>
  <c r="AA32" i="6"/>
  <c r="AB32" i="6"/>
  <c r="AA58" i="7"/>
  <c r="AB58" i="7"/>
  <c r="AB30" i="6"/>
  <c r="AA30" i="6"/>
  <c r="AA100" i="7"/>
  <c r="AA112" i="7"/>
  <c r="AA235" i="6"/>
  <c r="AA122" i="6"/>
  <c r="AA181" i="6"/>
  <c r="AB181" i="6"/>
  <c r="AA27" i="6"/>
  <c r="AB27" i="6"/>
  <c r="AE91" i="7"/>
  <c r="AE252" i="7"/>
  <c r="AB84" i="7"/>
  <c r="AB254" i="7"/>
  <c r="AA254" i="7"/>
  <c r="AB176" i="6"/>
  <c r="AA176" i="6"/>
  <c r="AD238" i="7"/>
  <c r="AB51" i="7"/>
  <c r="AB24" i="7"/>
  <c r="AA24" i="7"/>
  <c r="AA273" i="7"/>
  <c r="AB273" i="7"/>
  <c r="AB47" i="7"/>
  <c r="AA47" i="7"/>
  <c r="AA196" i="6"/>
  <c r="AB196" i="6"/>
  <c r="AA63" i="6"/>
  <c r="AB63" i="6"/>
  <c r="AA23" i="6"/>
  <c r="AB23" i="6"/>
  <c r="AA148" i="6"/>
  <c r="AB148" i="6"/>
  <c r="AB39" i="6"/>
  <c r="AA39" i="6"/>
  <c r="AA97" i="6"/>
  <c r="AB97" i="6"/>
  <c r="AA193" i="6"/>
  <c r="AB193" i="6"/>
  <c r="AA75" i="6"/>
  <c r="AB75" i="6"/>
  <c r="AB134" i="6"/>
  <c r="AA71" i="7"/>
  <c r="AB71" i="7"/>
  <c r="AA270" i="7"/>
  <c r="AD60" i="6"/>
  <c r="AE60" i="6"/>
  <c r="AA126" i="6"/>
  <c r="AA174" i="6"/>
  <c r="AB174" i="6"/>
  <c r="AA49" i="6"/>
  <c r="AB49" i="6"/>
  <c r="AH312" i="6"/>
  <c r="AA312" i="6" s="1"/>
  <c r="AE312" i="6" s="1"/>
  <c r="AH616" i="6"/>
  <c r="AA616" i="6" s="1"/>
  <c r="AE616" i="6" s="1"/>
  <c r="AH644" i="6"/>
  <c r="AA644" i="6" s="1"/>
  <c r="AE644" i="6" s="1"/>
  <c r="AH664" i="6"/>
  <c r="AA664" i="6" s="1"/>
  <c r="AE664" i="6" s="1"/>
  <c r="AH675" i="6"/>
  <c r="AA675" i="6" s="1"/>
  <c r="AE675" i="6" s="1"/>
  <c r="AH695" i="6"/>
  <c r="AA695" i="6" s="1"/>
  <c r="AE695" i="6" s="1"/>
  <c r="AH871" i="6"/>
  <c r="AA871" i="6" s="1"/>
  <c r="AE871" i="6" s="1"/>
  <c r="AH843" i="6"/>
  <c r="AA843" i="6" s="1"/>
  <c r="AE843" i="6" s="1"/>
  <c r="AH560" i="6"/>
  <c r="AA560" i="6" s="1"/>
  <c r="AE560" i="6" s="1"/>
  <c r="AH729" i="6"/>
  <c r="AA729" i="6" s="1"/>
  <c r="AE729" i="6" s="1"/>
  <c r="AH589" i="6"/>
  <c r="AA589" i="6" s="1"/>
  <c r="AE589" i="6" s="1"/>
  <c r="AH629" i="6"/>
  <c r="AA629" i="6" s="1"/>
  <c r="AE629" i="6" s="1"/>
  <c r="AH649" i="6"/>
  <c r="AA649" i="6" s="1"/>
  <c r="AE649" i="6" s="1"/>
  <c r="AH661" i="6"/>
  <c r="AA661" i="6" s="1"/>
  <c r="AE661" i="6" s="1"/>
  <c r="AH685" i="6"/>
  <c r="AA685" i="6" s="1"/>
  <c r="AE685" i="6" s="1"/>
  <c r="AH697" i="6"/>
  <c r="AA697" i="6" s="1"/>
  <c r="AE697" i="6" s="1"/>
  <c r="AH826" i="6"/>
  <c r="AA826" i="6" s="1"/>
  <c r="AE826" i="6" s="1"/>
  <c r="AH872" i="6"/>
  <c r="AA872" i="6" s="1"/>
  <c r="AE872" i="6" s="1"/>
  <c r="AH1272" i="6"/>
  <c r="AA1272" i="6" s="1"/>
  <c r="AE1272" i="6" s="1"/>
  <c r="AH1480" i="6"/>
  <c r="AA1480" i="6" s="1"/>
  <c r="AE1480" i="6" s="1"/>
  <c r="AH1544" i="6"/>
  <c r="AA1544" i="6" s="1"/>
  <c r="AE1544" i="6" s="1"/>
  <c r="AH1204" i="6"/>
  <c r="AA1204" i="6" s="1"/>
  <c r="AE1204" i="6" s="1"/>
  <c r="AH1228" i="6"/>
  <c r="AA1228" i="6" s="1"/>
  <c r="AE1228" i="6" s="1"/>
  <c r="AH1099" i="6"/>
  <c r="AA1099" i="6" s="1"/>
  <c r="AE1099" i="6" s="1"/>
  <c r="AH640" i="6"/>
  <c r="AA640" i="6" s="1"/>
  <c r="AE640" i="6" s="1"/>
  <c r="AH660" i="6"/>
  <c r="AA660" i="6" s="1"/>
  <c r="AE660" i="6" s="1"/>
  <c r="AH696" i="6"/>
  <c r="AA696" i="6" s="1"/>
  <c r="AE696" i="6" s="1"/>
  <c r="AH743" i="6"/>
  <c r="AA743" i="6" s="1"/>
  <c r="AE743" i="6" s="1"/>
  <c r="AH571" i="6"/>
  <c r="AA571" i="6" s="1"/>
  <c r="AE571" i="6" s="1"/>
  <c r="AH847" i="6"/>
  <c r="AA847" i="6" s="1"/>
  <c r="AE847" i="6" s="1"/>
  <c r="AH315" i="6"/>
  <c r="AA315" i="6" s="1"/>
  <c r="AE315" i="6" s="1"/>
  <c r="AH335" i="6"/>
  <c r="AA335" i="6" s="1"/>
  <c r="AE335" i="6" s="1"/>
  <c r="AH647" i="6"/>
  <c r="AA647" i="6" s="1"/>
  <c r="AE647" i="6" s="1"/>
  <c r="AH691" i="6"/>
  <c r="AA691" i="6" s="1"/>
  <c r="AE691" i="6" s="1"/>
  <c r="AH935" i="6"/>
  <c r="AA935" i="6" s="1"/>
  <c r="AE935" i="6" s="1"/>
  <c r="AH827" i="6"/>
  <c r="AA827" i="6" s="1"/>
  <c r="AE827" i="6" s="1"/>
  <c r="AH310" i="6"/>
  <c r="AA310" i="6" s="1"/>
  <c r="AE310" i="6" s="1"/>
  <c r="AH330" i="6"/>
  <c r="AA330" i="6" s="1"/>
  <c r="AE330" i="6" s="1"/>
  <c r="AH626" i="6"/>
  <c r="AA626" i="6" s="1"/>
  <c r="AE626" i="6" s="1"/>
  <c r="AH646" i="6"/>
  <c r="AA646" i="6" s="1"/>
  <c r="AE646" i="6" s="1"/>
  <c r="AH694" i="6"/>
  <c r="AA694" i="6" s="1"/>
  <c r="AE694" i="6" s="1"/>
  <c r="AH883" i="6"/>
  <c r="AA883" i="6" s="1"/>
  <c r="AE883" i="6" s="1"/>
  <c r="AH855" i="6"/>
  <c r="AA855" i="6" s="1"/>
  <c r="AE855" i="6" s="1"/>
  <c r="AH814" i="6"/>
  <c r="AA814" i="6" s="1"/>
  <c r="AE814" i="6" s="1"/>
  <c r="AH313" i="6"/>
  <c r="AA313" i="6" s="1"/>
  <c r="AE313" i="6" s="1"/>
  <c r="AH337" i="6"/>
  <c r="AA337" i="6" s="1"/>
  <c r="AE337" i="6" s="1"/>
  <c r="AH617" i="6"/>
  <c r="AA617" i="6" s="1"/>
  <c r="AE617" i="6" s="1"/>
  <c r="AH645" i="6"/>
  <c r="AA645" i="6" s="1"/>
  <c r="AE645" i="6" s="1"/>
  <c r="AH681" i="6"/>
  <c r="AA681" i="6" s="1"/>
  <c r="AE681" i="6" s="1"/>
  <c r="AH581" i="6"/>
  <c r="AA581" i="6" s="1"/>
  <c r="AE581" i="6" s="1"/>
  <c r="AH857" i="6"/>
  <c r="AA857" i="6" s="1"/>
  <c r="AE857" i="6" s="1"/>
  <c r="AH884" i="6"/>
  <c r="AA884" i="6" s="1"/>
  <c r="AE884" i="6" s="1"/>
  <c r="AH1030" i="6"/>
  <c r="AA1030" i="6" s="1"/>
  <c r="AE1030" i="6" s="1"/>
  <c r="AH1196" i="6"/>
  <c r="AA1196" i="6" s="1"/>
  <c r="AE1196" i="6" s="1"/>
  <c r="C12" i="7"/>
  <c r="C11" i="7"/>
  <c r="O306" i="7" l="1"/>
  <c r="O307" i="7"/>
  <c r="O305" i="7"/>
  <c r="AT307" i="7"/>
  <c r="AS307" i="7"/>
  <c r="AR307" i="7" s="1"/>
  <c r="AQ307" i="7" s="1"/>
  <c r="AP307" i="7" s="1"/>
  <c r="AO307" i="7" s="1"/>
  <c r="AN307" i="7" s="1"/>
  <c r="AM307" i="7" s="1"/>
  <c r="AL307" i="7" s="1"/>
  <c r="AS305" i="7"/>
  <c r="AR305" i="7" s="1"/>
  <c r="AQ305" i="7" s="1"/>
  <c r="AP305" i="7" s="1"/>
  <c r="AO305" i="7" s="1"/>
  <c r="AN305" i="7" s="1"/>
  <c r="AM305" i="7" s="1"/>
  <c r="AL305" i="7" s="1"/>
  <c r="AT305" i="7"/>
  <c r="AT306" i="7"/>
  <c r="AS306" i="7" s="1"/>
  <c r="AR306" i="7" s="1"/>
  <c r="AQ306" i="7" s="1"/>
  <c r="AP306" i="7" s="1"/>
  <c r="AO306" i="7" s="1"/>
  <c r="AN306" i="7" s="1"/>
  <c r="AM306" i="7" s="1"/>
  <c r="AL306" i="7" s="1"/>
  <c r="AE120" i="6"/>
  <c r="AD120" i="6"/>
  <c r="AB218" i="7"/>
  <c r="AA218" i="7"/>
  <c r="AB59" i="7"/>
  <c r="AA59" i="7"/>
  <c r="AB189" i="6"/>
  <c r="AA189" i="6"/>
  <c r="AA184" i="6"/>
  <c r="AB184" i="6"/>
  <c r="AB102" i="6"/>
  <c r="AA102" i="6"/>
  <c r="AA157" i="7"/>
  <c r="AB157" i="7"/>
  <c r="AE107" i="7"/>
  <c r="AD107" i="7"/>
  <c r="AA163" i="7"/>
  <c r="AB163" i="7"/>
  <c r="AA78" i="7"/>
  <c r="AB78" i="7"/>
  <c r="AA46" i="7"/>
  <c r="AB46" i="7"/>
  <c r="AA192" i="7"/>
  <c r="AB192" i="7"/>
  <c r="AB250" i="7"/>
  <c r="AA250" i="7"/>
  <c r="AB74" i="7"/>
  <c r="AA74" i="7"/>
  <c r="AB54" i="7"/>
  <c r="AA54" i="7"/>
  <c r="AA227" i="6"/>
  <c r="AB227" i="6"/>
  <c r="AA143" i="6"/>
  <c r="AB143" i="6"/>
  <c r="AA264" i="6"/>
  <c r="AB264" i="6"/>
  <c r="AB216" i="6"/>
  <c r="AA216" i="6"/>
  <c r="AB128" i="6"/>
  <c r="AA128" i="6"/>
  <c r="AB89" i="6"/>
  <c r="AA89" i="6"/>
  <c r="AB217" i="6"/>
  <c r="AA217" i="6"/>
  <c r="AB43" i="6"/>
  <c r="AA43" i="6"/>
  <c r="AB61" i="6"/>
  <c r="AA61" i="6"/>
  <c r="AA151" i="7"/>
  <c r="AB151" i="7"/>
  <c r="AA44" i="6"/>
  <c r="AB44" i="6"/>
  <c r="AA78" i="6"/>
  <c r="AB78" i="6"/>
  <c r="AA148" i="7"/>
  <c r="AB264" i="7"/>
  <c r="AB178" i="7"/>
  <c r="AA178" i="7"/>
  <c r="AB285" i="7"/>
  <c r="AA285" i="7"/>
  <c r="AA146" i="7"/>
  <c r="AB146" i="7"/>
  <c r="AA102" i="7"/>
  <c r="AB102" i="7"/>
  <c r="AA214" i="7"/>
  <c r="AB214" i="7"/>
  <c r="AA133" i="7"/>
  <c r="AB133" i="7"/>
  <c r="AA260" i="7"/>
  <c r="AB260" i="7"/>
  <c r="AA179" i="6"/>
  <c r="AB179" i="6"/>
  <c r="AD237" i="7"/>
  <c r="AE237" i="7"/>
  <c r="AA127" i="6"/>
  <c r="AB127" i="6"/>
  <c r="AA149" i="6"/>
  <c r="AB149" i="6"/>
  <c r="AA24" i="6"/>
  <c r="AB24" i="6"/>
  <c r="AA56" i="6"/>
  <c r="AB56" i="6"/>
  <c r="AB117" i="6"/>
  <c r="AA117" i="6"/>
  <c r="AB170" i="6"/>
  <c r="AA170" i="6"/>
  <c r="AB142" i="6"/>
  <c r="AA142" i="6"/>
  <c r="AA144" i="6"/>
  <c r="AB144" i="6"/>
  <c r="AA99" i="6"/>
  <c r="AB99" i="6"/>
  <c r="AA84" i="6"/>
  <c r="AB84" i="6"/>
  <c r="AB140" i="6"/>
  <c r="AA140" i="6"/>
  <c r="AB29" i="6"/>
  <c r="AA29" i="6"/>
  <c r="AB181" i="7"/>
  <c r="AA181" i="7"/>
  <c r="AA149" i="7"/>
  <c r="AB149" i="7"/>
  <c r="AB91" i="6"/>
  <c r="AA91" i="6"/>
  <c r="AB213" i="6"/>
  <c r="AA213" i="6"/>
  <c r="AA123" i="6"/>
  <c r="AE52" i="6"/>
  <c r="AE244" i="7"/>
  <c r="AA180" i="6"/>
  <c r="AB55" i="6"/>
  <c r="AA176" i="7"/>
  <c r="AD81" i="6"/>
  <c r="AB165" i="7"/>
  <c r="AA165" i="7"/>
  <c r="AA154" i="7"/>
  <c r="AB154" i="7"/>
  <c r="AB170" i="7"/>
  <c r="AA170" i="7"/>
  <c r="AB179" i="7"/>
  <c r="AA179" i="7"/>
  <c r="AA104" i="7"/>
  <c r="AB104" i="7"/>
  <c r="AA197" i="6"/>
  <c r="AB197" i="6"/>
  <c r="AB85" i="6"/>
  <c r="AA85" i="6"/>
  <c r="AB232" i="6"/>
  <c r="AA232" i="6"/>
  <c r="AB41" i="6"/>
  <c r="AA41" i="6"/>
  <c r="AB136" i="6"/>
  <c r="AA136" i="6"/>
  <c r="AA105" i="6"/>
  <c r="AB105" i="6"/>
  <c r="AB103" i="6"/>
  <c r="AA103" i="6"/>
  <c r="AA186" i="6"/>
  <c r="AB186" i="6"/>
  <c r="AB135" i="6"/>
  <c r="AA135" i="6"/>
  <c r="AA94" i="6"/>
  <c r="AB94" i="6"/>
  <c r="AA177" i="6"/>
  <c r="AB177" i="6"/>
  <c r="AA152" i="6"/>
  <c r="AB152" i="6"/>
  <c r="AB251" i="6"/>
  <c r="AA251" i="6"/>
  <c r="AB137" i="6"/>
  <c r="AA137" i="6"/>
  <c r="AA47" i="6"/>
  <c r="AB47" i="6"/>
  <c r="AB131" i="7"/>
  <c r="AA131" i="7"/>
  <c r="AB158" i="6"/>
  <c r="AA158" i="6"/>
  <c r="AA131" i="6"/>
  <c r="AB131" i="6"/>
  <c r="AA101" i="7"/>
  <c r="AA93" i="7"/>
  <c r="AA77" i="7"/>
  <c r="AB52" i="6"/>
  <c r="AB65" i="7"/>
  <c r="AA65" i="7"/>
  <c r="AA257" i="7"/>
  <c r="AB257" i="7"/>
  <c r="AB79" i="7"/>
  <c r="AA79" i="7"/>
  <c r="AA111" i="7"/>
  <c r="AB111" i="7"/>
  <c r="AB279" i="7"/>
  <c r="AA279" i="7"/>
  <c r="AA25" i="6"/>
  <c r="AB25" i="6"/>
  <c r="AB146" i="6"/>
  <c r="AA146" i="6"/>
  <c r="AB154" i="6"/>
  <c r="AA154" i="6"/>
  <c r="AB203" i="6"/>
  <c r="AA203" i="6"/>
  <c r="AB67" i="6"/>
  <c r="AA67" i="6"/>
  <c r="AB83" i="6"/>
  <c r="AA83" i="6"/>
  <c r="AA151" i="6"/>
  <c r="AB151" i="6"/>
  <c r="AB90" i="6"/>
  <c r="AA90" i="6"/>
  <c r="AB150" i="6"/>
  <c r="AA150" i="6"/>
  <c r="AB248" i="6"/>
  <c r="AA248" i="6"/>
  <c r="AB129" i="6"/>
  <c r="AA129" i="6"/>
  <c r="AA108" i="6"/>
  <c r="AB108" i="6"/>
  <c r="AA239" i="6"/>
  <c r="AB239" i="6"/>
  <c r="AB155" i="6"/>
  <c r="AA155" i="6"/>
  <c r="AA190" i="6"/>
  <c r="AB190" i="6"/>
  <c r="AA37" i="6"/>
  <c r="AB37" i="6"/>
  <c r="AB157" i="6"/>
  <c r="AA157" i="6"/>
  <c r="AE76" i="6"/>
  <c r="AD76" i="6"/>
  <c r="AA185" i="6"/>
  <c r="AB185" i="6"/>
  <c r="AE264" i="7"/>
  <c r="AD264" i="7"/>
  <c r="AB228" i="6"/>
  <c r="AA228" i="6"/>
  <c r="AB51" i="6"/>
  <c r="AA51" i="6"/>
  <c r="AA220" i="7"/>
  <c r="AB106" i="6"/>
  <c r="AB259" i="6"/>
  <c r="AB120" i="6"/>
  <c r="AB128" i="7"/>
  <c r="AB81" i="6"/>
  <c r="AA139" i="6"/>
  <c r="AB174" i="7"/>
  <c r="AA174" i="7"/>
  <c r="AA209" i="7"/>
  <c r="AB209" i="7"/>
  <c r="AB129" i="7"/>
  <c r="AA129" i="7"/>
  <c r="AA132" i="7"/>
  <c r="AB132" i="7"/>
  <c r="AA195" i="7"/>
  <c r="AB195" i="7"/>
  <c r="AA216" i="7"/>
  <c r="AB216" i="7"/>
  <c r="AB138" i="6"/>
  <c r="AA138" i="6"/>
  <c r="AA22" i="6"/>
  <c r="AB22" i="6"/>
  <c r="AD167" i="6"/>
  <c r="AE167" i="6"/>
  <c r="AA114" i="6"/>
  <c r="AB114" i="6"/>
  <c r="AB165" i="6"/>
  <c r="AA165" i="6"/>
  <c r="AB162" i="6"/>
  <c r="AA162" i="6"/>
  <c r="AB168" i="6"/>
  <c r="AA168" i="6"/>
  <c r="AB182" i="6"/>
  <c r="AA182" i="6"/>
  <c r="AB212" i="6"/>
  <c r="AA212" i="6"/>
  <c r="AB28" i="6"/>
  <c r="AA28" i="6"/>
  <c r="AA59" i="6"/>
  <c r="AB59" i="6"/>
  <c r="AB107" i="6"/>
  <c r="AA107" i="6"/>
  <c r="AA79" i="6"/>
  <c r="AB79" i="6"/>
  <c r="AA113" i="7"/>
  <c r="AB113" i="7"/>
  <c r="AB284" i="7"/>
  <c r="AA284" i="7"/>
  <c r="AA28" i="7"/>
  <c r="AB28" i="7"/>
  <c r="AB40" i="6"/>
  <c r="AA40" i="6"/>
  <c r="AA141" i="6"/>
  <c r="AB141" i="6"/>
  <c r="AE128" i="7"/>
  <c r="AB130" i="6"/>
  <c r="AA130" i="6"/>
  <c r="AB230" i="7"/>
  <c r="AA230" i="7"/>
  <c r="AB123" i="7"/>
  <c r="AA123" i="7"/>
  <c r="AB150" i="7"/>
  <c r="AA150" i="7"/>
  <c r="AA110" i="7"/>
  <c r="AB110" i="7"/>
  <c r="AD51" i="7"/>
  <c r="AE51" i="7"/>
  <c r="AB191" i="6"/>
  <c r="AA191" i="6"/>
  <c r="AA263" i="6"/>
  <c r="AB263" i="6"/>
  <c r="AA88" i="6"/>
  <c r="AB88" i="6"/>
  <c r="AA260" i="6"/>
  <c r="AB260" i="6"/>
  <c r="AA188" i="6"/>
  <c r="AB188" i="6"/>
  <c r="AB171" i="6"/>
  <c r="AA171" i="6"/>
  <c r="AB209" i="6"/>
  <c r="AA209" i="6"/>
  <c r="AB92" i="6"/>
  <c r="AA92" i="6"/>
  <c r="AB225" i="6"/>
  <c r="AA225" i="6"/>
  <c r="AB195" i="6"/>
  <c r="AA195" i="6"/>
  <c r="AA172" i="7"/>
  <c r="AB172" i="7"/>
  <c r="AA290" i="7"/>
  <c r="AB290" i="7"/>
  <c r="AA173" i="6"/>
  <c r="AB173" i="6"/>
  <c r="AB198" i="6"/>
  <c r="AA198" i="6"/>
  <c r="AB72" i="6"/>
  <c r="AA72" i="6"/>
  <c r="AA42" i="6"/>
  <c r="AD42" i="6" s="1"/>
  <c r="AB254" i="6"/>
  <c r="AA233" i="7"/>
  <c r="AA120" i="7"/>
  <c r="AB120" i="7"/>
  <c r="AB202" i="7"/>
  <c r="AA202" i="7"/>
  <c r="AD48" i="7"/>
  <c r="AE48" i="7"/>
  <c r="AA208" i="7"/>
  <c r="AB208" i="7"/>
  <c r="AA90" i="7"/>
  <c r="AB90" i="7"/>
  <c r="AA103" i="7"/>
  <c r="AB103" i="7"/>
  <c r="AE231" i="6"/>
  <c r="AD231" i="6"/>
  <c r="AA187" i="6"/>
  <c r="AB187" i="6"/>
  <c r="AA93" i="6"/>
  <c r="AB93" i="6"/>
  <c r="AB201" i="6"/>
  <c r="AA201" i="6"/>
  <c r="AA53" i="6"/>
  <c r="AB53" i="6"/>
  <c r="AA194" i="6"/>
  <c r="AB194" i="6"/>
  <c r="AA267" i="6"/>
  <c r="AB267" i="6"/>
  <c r="AB116" i="6"/>
  <c r="AA116" i="6"/>
  <c r="AB36" i="6"/>
  <c r="AA36" i="6"/>
  <c r="AB124" i="6"/>
  <c r="AA124" i="6"/>
  <c r="AB220" i="6"/>
  <c r="AA220" i="6"/>
  <c r="AB73" i="6"/>
  <c r="AA73" i="6"/>
  <c r="AB221" i="6"/>
  <c r="AA221" i="6"/>
  <c r="AA82" i="6"/>
  <c r="AB82" i="6"/>
  <c r="AA31" i="6"/>
  <c r="AB31" i="6"/>
  <c r="AA192" i="6"/>
  <c r="AB192" i="6"/>
  <c r="AA121" i="6"/>
  <c r="AB121" i="6"/>
  <c r="AA164" i="6"/>
  <c r="AB164" i="6"/>
  <c r="AA132" i="6"/>
  <c r="AB132" i="6"/>
  <c r="AD283" i="7"/>
  <c r="AE283" i="7"/>
  <c r="AD35" i="6"/>
  <c r="AE35" i="6"/>
  <c r="AB70" i="6"/>
  <c r="AA70" i="6"/>
  <c r="AA31" i="7"/>
  <c r="AB31" i="7"/>
  <c r="AD161" i="7"/>
  <c r="AE161" i="7"/>
  <c r="AD113" i="6"/>
  <c r="AE113" i="6"/>
  <c r="AD40" i="7"/>
  <c r="AE40" i="7"/>
  <c r="AB38" i="6"/>
  <c r="AA38" i="6"/>
  <c r="AB46" i="6"/>
  <c r="AB57" i="6"/>
  <c r="AA57" i="6"/>
  <c r="AA71" i="6"/>
  <c r="AB71" i="6"/>
  <c r="AA238" i="6"/>
  <c r="AB238" i="6"/>
  <c r="AB118" i="6"/>
  <c r="AA118" i="6"/>
  <c r="AD46" i="6"/>
  <c r="AE46" i="6"/>
  <c r="AE87" i="6"/>
  <c r="AA240" i="7"/>
  <c r="AB33" i="6"/>
  <c r="AA33" i="6"/>
  <c r="AA45" i="6"/>
  <c r="AB45" i="6"/>
  <c r="AB153" i="6"/>
  <c r="AA153" i="6"/>
  <c r="AA77" i="6"/>
  <c r="AB77" i="6"/>
  <c r="AB214" i="6"/>
  <c r="AA214" i="6"/>
  <c r="AB207" i="6"/>
  <c r="AA207" i="6"/>
  <c r="AA38" i="7"/>
  <c r="AB38" i="7"/>
  <c r="AE205" i="6"/>
  <c r="AD205" i="6"/>
  <c r="AD62" i="7"/>
  <c r="AE62" i="7"/>
  <c r="AB86" i="6"/>
  <c r="AA86" i="6"/>
  <c r="AD247" i="6"/>
  <c r="AE247" i="6"/>
  <c r="AB275" i="7"/>
  <c r="AA68" i="6"/>
  <c r="AB68" i="6"/>
  <c r="AB169" i="6"/>
  <c r="AA169" i="6"/>
  <c r="AB34" i="6"/>
  <c r="AA34" i="6"/>
  <c r="AA60" i="7"/>
  <c r="AB60" i="7"/>
  <c r="AE65" i="6"/>
  <c r="AD65" i="6"/>
  <c r="AB222" i="6"/>
  <c r="AA222" i="6"/>
  <c r="AA80" i="6"/>
  <c r="AB80" i="6"/>
  <c r="AB66" i="6"/>
  <c r="AA66" i="6"/>
  <c r="AA62" i="6"/>
  <c r="AB62" i="6"/>
  <c r="AA282" i="7"/>
  <c r="AB282" i="7"/>
  <c r="AE263" i="7"/>
  <c r="AD263" i="7"/>
  <c r="AA50" i="6"/>
  <c r="AB50" i="6"/>
  <c r="AA261" i="6"/>
  <c r="AB261" i="6"/>
  <c r="AA172" i="6"/>
  <c r="AB172" i="6"/>
  <c r="AA87" i="7"/>
  <c r="AB87" i="7"/>
  <c r="AD145" i="6"/>
  <c r="AE145" i="6"/>
  <c r="AA26" i="6"/>
  <c r="AB26" i="6"/>
  <c r="AA110" i="6"/>
  <c r="AB110" i="6"/>
  <c r="AA204" i="6"/>
  <c r="AB204" i="6"/>
  <c r="AB183" i="7"/>
  <c r="AA183" i="7"/>
  <c r="AE166" i="6"/>
  <c r="AD166" i="6"/>
  <c r="AE233" i="7"/>
  <c r="AD233" i="7"/>
  <c r="AD48" i="6"/>
  <c r="AE48" i="6"/>
  <c r="AY86" i="7"/>
  <c r="BL86" i="7"/>
  <c r="AW87" i="7"/>
  <c r="BA85" i="7"/>
  <c r="BB85" i="7"/>
  <c r="BA84" i="7"/>
  <c r="BB84" i="7"/>
  <c r="BA83" i="7"/>
  <c r="BB83" i="7"/>
  <c r="AA281" i="7"/>
  <c r="AB281" i="7"/>
  <c r="AA167" i="7"/>
  <c r="AB167" i="7"/>
  <c r="AA239" i="7"/>
  <c r="AB239" i="7"/>
  <c r="AA124" i="7"/>
  <c r="AB124" i="7"/>
  <c r="AB39" i="7"/>
  <c r="AA39" i="7"/>
  <c r="AB49" i="7"/>
  <c r="AA49" i="7"/>
  <c r="AA96" i="7"/>
  <c r="AB96" i="7"/>
  <c r="AB166" i="7"/>
  <c r="AA166" i="7"/>
  <c r="AA147" i="7"/>
  <c r="AB147" i="7"/>
  <c r="AB271" i="7"/>
  <c r="AA271" i="7"/>
  <c r="AB225" i="7"/>
  <c r="AA225" i="7"/>
  <c r="AA138" i="7"/>
  <c r="AB138" i="7"/>
  <c r="AE54" i="6"/>
  <c r="AD54" i="6"/>
  <c r="AD156" i="6"/>
  <c r="AE156" i="6"/>
  <c r="AD74" i="6"/>
  <c r="AE74" i="6"/>
  <c r="AD255" i="6"/>
  <c r="AE255" i="6"/>
  <c r="AA266" i="6"/>
  <c r="AB266" i="6"/>
  <c r="AA86" i="7"/>
  <c r="AB86" i="7"/>
  <c r="AA198" i="7"/>
  <c r="AB198" i="7"/>
  <c r="AB280" i="7"/>
  <c r="AA280" i="7"/>
  <c r="AA191" i="7"/>
  <c r="AB191" i="7"/>
  <c r="AA61" i="7"/>
  <c r="AB61" i="7"/>
  <c r="AA66" i="7"/>
  <c r="AB66" i="7"/>
  <c r="AA95" i="7"/>
  <c r="AB95" i="7"/>
  <c r="AA42" i="7"/>
  <c r="AB42" i="7"/>
  <c r="AA116" i="7"/>
  <c r="AB116" i="7"/>
  <c r="AB76" i="7"/>
  <c r="AA76" i="7"/>
  <c r="AA276" i="7"/>
  <c r="AB276" i="7"/>
  <c r="AA162" i="7"/>
  <c r="AB162" i="7"/>
  <c r="AB277" i="7"/>
  <c r="AA277" i="7"/>
  <c r="AA193" i="7"/>
  <c r="AB193" i="7"/>
  <c r="AA34" i="7"/>
  <c r="AB34" i="7"/>
  <c r="AA224" i="6"/>
  <c r="AB224" i="6"/>
  <c r="AA206" i="6"/>
  <c r="AB206" i="6"/>
  <c r="AB223" i="6"/>
  <c r="AA223" i="6"/>
  <c r="AB222" i="7"/>
  <c r="AA222" i="7"/>
  <c r="AA159" i="7"/>
  <c r="AB159" i="7"/>
  <c r="AB272" i="7"/>
  <c r="AA272" i="7"/>
  <c r="AB291" i="7"/>
  <c r="AA291" i="7"/>
  <c r="AA221" i="7"/>
  <c r="AB221" i="7"/>
  <c r="AA210" i="7"/>
  <c r="AB210" i="7"/>
  <c r="AA22" i="7"/>
  <c r="AB22" i="7"/>
  <c r="AA175" i="7"/>
  <c r="AB175" i="7"/>
  <c r="AA26" i="7"/>
  <c r="AB26" i="7"/>
  <c r="AA267" i="7"/>
  <c r="AB267" i="7"/>
  <c r="AB73" i="7"/>
  <c r="AA73" i="7"/>
  <c r="AA274" i="7"/>
  <c r="AB274" i="7"/>
  <c r="AD161" i="6"/>
  <c r="AE161" i="6"/>
  <c r="AE96" i="6"/>
  <c r="AD96" i="6"/>
  <c r="AA265" i="6"/>
  <c r="AB265" i="6"/>
  <c r="AA262" i="6"/>
  <c r="AB262" i="6"/>
  <c r="AA246" i="6"/>
  <c r="AB246" i="6"/>
  <c r="AA243" i="7"/>
  <c r="AB243" i="7"/>
  <c r="AA226" i="7"/>
  <c r="AB226" i="7"/>
  <c r="AA23" i="7"/>
  <c r="AB23" i="7"/>
  <c r="AB136" i="7"/>
  <c r="AA136" i="7"/>
  <c r="AA185" i="7"/>
  <c r="AB185" i="7"/>
  <c r="AA135" i="7"/>
  <c r="AB135" i="7"/>
  <c r="AA197" i="7"/>
  <c r="AB197" i="7"/>
  <c r="AB261" i="7"/>
  <c r="AA261" i="7"/>
  <c r="AB169" i="7"/>
  <c r="AA169" i="7"/>
  <c r="AA53" i="7"/>
  <c r="AB53" i="7"/>
  <c r="AB256" i="7"/>
  <c r="AA256" i="7"/>
  <c r="AA168" i="7"/>
  <c r="AB168" i="7"/>
  <c r="AB152" i="7"/>
  <c r="AA152" i="7"/>
  <c r="AB233" i="6"/>
  <c r="AA233" i="6"/>
  <c r="AA215" i="6"/>
  <c r="AB215" i="6"/>
  <c r="AB236" i="7"/>
  <c r="AA236" i="7"/>
  <c r="AB72" i="7"/>
  <c r="AA72" i="7"/>
  <c r="AA242" i="7"/>
  <c r="AB242" i="7"/>
  <c r="AA247" i="7"/>
  <c r="AB247" i="7"/>
  <c r="AA228" i="7"/>
  <c r="AB228" i="7"/>
  <c r="AB119" i="7"/>
  <c r="AA119" i="7"/>
  <c r="AA203" i="7"/>
  <c r="AB203" i="7"/>
  <c r="AA106" i="7"/>
  <c r="AB106" i="7"/>
  <c r="AA253" i="7"/>
  <c r="AB253" i="7"/>
  <c r="AA122" i="7"/>
  <c r="AB122" i="7"/>
  <c r="AA189" i="7"/>
  <c r="AB189" i="7"/>
  <c r="AA41" i="7"/>
  <c r="AB41" i="7"/>
  <c r="AB226" i="6"/>
  <c r="AA226" i="6"/>
  <c r="AB234" i="6"/>
  <c r="AA234" i="6"/>
  <c r="AB118" i="7"/>
  <c r="AA118" i="7"/>
  <c r="AB266" i="7"/>
  <c r="AA266" i="7"/>
  <c r="AA224" i="7"/>
  <c r="AB224" i="7"/>
  <c r="AA44" i="7"/>
  <c r="AB44" i="7"/>
  <c r="AA278" i="7"/>
  <c r="AB278" i="7"/>
  <c r="AA292" i="7"/>
  <c r="AB292" i="7"/>
  <c r="AA57" i="7"/>
  <c r="AB57" i="7"/>
  <c r="AB127" i="7"/>
  <c r="AA127" i="7"/>
  <c r="AB182" i="7"/>
  <c r="AA182" i="7"/>
  <c r="AA186" i="7"/>
  <c r="AB186" i="7"/>
  <c r="AB35" i="7"/>
  <c r="AA35" i="7"/>
  <c r="AA50" i="7"/>
  <c r="AB50" i="7"/>
  <c r="AA288" i="7"/>
  <c r="AB288" i="7"/>
  <c r="AA234" i="7"/>
  <c r="AB234" i="7"/>
  <c r="AA63" i="7"/>
  <c r="AB63" i="7"/>
  <c r="AA43" i="7"/>
  <c r="AB43" i="7"/>
  <c r="AA115" i="7"/>
  <c r="AB115" i="7"/>
  <c r="AB156" i="7"/>
  <c r="AA156" i="7"/>
  <c r="AD180" i="6"/>
  <c r="AE180" i="6"/>
  <c r="AD155" i="7"/>
  <c r="AE155" i="7"/>
  <c r="AE95" i="6"/>
  <c r="AD95" i="6"/>
  <c r="AB236" i="6"/>
  <c r="AA236" i="6"/>
  <c r="AB210" i="6"/>
  <c r="AA210" i="6"/>
  <c r="AA248" i="7"/>
  <c r="AB248" i="7"/>
  <c r="AA255" i="7"/>
  <c r="AB255" i="7"/>
  <c r="AA99" i="7"/>
  <c r="AB99" i="7"/>
  <c r="AB196" i="7"/>
  <c r="AA196" i="7"/>
  <c r="AA245" i="7"/>
  <c r="AB245" i="7"/>
  <c r="AA52" i="7"/>
  <c r="AB52" i="7"/>
  <c r="AA211" i="7"/>
  <c r="AB211" i="7"/>
  <c r="AB215" i="7"/>
  <c r="AA215" i="7"/>
  <c r="AA37" i="7"/>
  <c r="AB37" i="7"/>
  <c r="AA180" i="7"/>
  <c r="AB180" i="7"/>
  <c r="AB200" i="7"/>
  <c r="AA200" i="7"/>
  <c r="AB30" i="7"/>
  <c r="AA30" i="7"/>
  <c r="AA199" i="7"/>
  <c r="AB199" i="7"/>
  <c r="AB201" i="7"/>
  <c r="AA201" i="7"/>
  <c r="AD55" i="6"/>
  <c r="AE55" i="6"/>
  <c r="AB269" i="6"/>
  <c r="AA269" i="6"/>
  <c r="AB137" i="7"/>
  <c r="AA137" i="7"/>
  <c r="AA160" i="7"/>
  <c r="AB160" i="7"/>
  <c r="AB158" i="7"/>
  <c r="AA158" i="7"/>
  <c r="AA269" i="7"/>
  <c r="AB269" i="7"/>
  <c r="AB80" i="7"/>
  <c r="AA80" i="7"/>
  <c r="AB45" i="7"/>
  <c r="AA45" i="7"/>
  <c r="AA55" i="7"/>
  <c r="AB55" i="7"/>
  <c r="AA268" i="7"/>
  <c r="AB268" i="7"/>
  <c r="AB259" i="7"/>
  <c r="AA259" i="7"/>
  <c r="AA75" i="7"/>
  <c r="AB75" i="7"/>
  <c r="AB29" i="7"/>
  <c r="AA29" i="7"/>
  <c r="AE69" i="6"/>
  <c r="AD69" i="6"/>
  <c r="AD243" i="6"/>
  <c r="AE243" i="6"/>
  <c r="O303" i="7"/>
  <c r="O301" i="7"/>
  <c r="O304" i="7"/>
  <c r="O299" i="7"/>
  <c r="O302" i="7"/>
  <c r="O300" i="7"/>
  <c r="AF303" i="7"/>
  <c r="AC303" i="7"/>
  <c r="J303" i="7"/>
  <c r="AS302" i="7"/>
  <c r="AR302" i="7" s="1"/>
  <c r="AQ302" i="7" s="1"/>
  <c r="AP302" i="7" s="1"/>
  <c r="AO302" i="7" s="1"/>
  <c r="AN302" i="7" s="1"/>
  <c r="AM302" i="7" s="1"/>
  <c r="AL302" i="7" s="1"/>
  <c r="AT302" i="7"/>
  <c r="J300" i="7"/>
  <c r="AC300" i="7"/>
  <c r="AF300" i="7"/>
  <c r="AR300" i="7"/>
  <c r="AQ300" i="7" s="1"/>
  <c r="AP300" i="7" s="1"/>
  <c r="AO300" i="7" s="1"/>
  <c r="AN300" i="7" s="1"/>
  <c r="AM300" i="7" s="1"/>
  <c r="AL300" i="7" s="1"/>
  <c r="AS300" i="7"/>
  <c r="AT300" i="7"/>
  <c r="AT301" i="7"/>
  <c r="AS301" i="7" s="1"/>
  <c r="AR301" i="7" s="1"/>
  <c r="AQ301" i="7" s="1"/>
  <c r="AP301" i="7" s="1"/>
  <c r="AO301" i="7" s="1"/>
  <c r="AN301" i="7" s="1"/>
  <c r="AM301" i="7" s="1"/>
  <c r="AL301" i="7" s="1"/>
  <c r="J301" i="7"/>
  <c r="AF301" i="7"/>
  <c r="AC301" i="7"/>
  <c r="AS299" i="7"/>
  <c r="AR299" i="7" s="1"/>
  <c r="AQ299" i="7" s="1"/>
  <c r="AP299" i="7" s="1"/>
  <c r="AO299" i="7" s="1"/>
  <c r="AN299" i="7" s="1"/>
  <c r="AM299" i="7" s="1"/>
  <c r="AL299" i="7" s="1"/>
  <c r="AT299" i="7"/>
  <c r="AC299" i="7"/>
  <c r="J299" i="7"/>
  <c r="AF299" i="7"/>
  <c r="AT304" i="7"/>
  <c r="AS304" i="7"/>
  <c r="AR304" i="7" s="1"/>
  <c r="AQ304" i="7" s="1"/>
  <c r="AP304" i="7" s="1"/>
  <c r="AO304" i="7" s="1"/>
  <c r="AN304" i="7" s="1"/>
  <c r="AM304" i="7" s="1"/>
  <c r="AL304" i="7" s="1"/>
  <c r="AR303" i="7"/>
  <c r="AQ303" i="7" s="1"/>
  <c r="AP303" i="7" s="1"/>
  <c r="AO303" i="7" s="1"/>
  <c r="AN303" i="7" s="1"/>
  <c r="AM303" i="7" s="1"/>
  <c r="AL303" i="7" s="1"/>
  <c r="AS303" i="7"/>
  <c r="AT303" i="7"/>
  <c r="AC304" i="7"/>
  <c r="J304" i="7"/>
  <c r="AF304" i="7"/>
  <c r="AA202" i="6"/>
  <c r="AB202" i="6"/>
  <c r="AA160" i="6"/>
  <c r="AB160" i="6"/>
  <c r="AA250" i="6"/>
  <c r="AB250" i="6"/>
  <c r="AE27" i="7"/>
  <c r="AD27" i="7"/>
  <c r="AE231" i="7"/>
  <c r="AD231" i="7"/>
  <c r="AA1368" i="6"/>
  <c r="AE1368" i="6" s="1"/>
  <c r="AB1368" i="6"/>
  <c r="AA219" i="6"/>
  <c r="AB219" i="6"/>
  <c r="AE112" i="6"/>
  <c r="AD112" i="6"/>
  <c r="AE92" i="7"/>
  <c r="AD92" i="7"/>
  <c r="AE77" i="7"/>
  <c r="AD77" i="7"/>
  <c r="AE42" i="6"/>
  <c r="AA257" i="6"/>
  <c r="AB257" i="6"/>
  <c r="AA268" i="6"/>
  <c r="AB268" i="6"/>
  <c r="AA208" i="6"/>
  <c r="AB208" i="6"/>
  <c r="AD147" i="6"/>
  <c r="AE147" i="6"/>
  <c r="AD81" i="7"/>
  <c r="AE81" i="7"/>
  <c r="AE98" i="6"/>
  <c r="AD98" i="6"/>
  <c r="AB252" i="6"/>
  <c r="AA252" i="6"/>
  <c r="AA244" i="6"/>
  <c r="AB244" i="6"/>
  <c r="AA178" i="6"/>
  <c r="AB178" i="6"/>
  <c r="AE141" i="7"/>
  <c r="AD141" i="7"/>
  <c r="AA237" i="6"/>
  <c r="AB237" i="6"/>
  <c r="AA1367" i="6"/>
  <c r="AE1367" i="6" s="1"/>
  <c r="AB1367" i="6"/>
  <c r="AB100" i="6"/>
  <c r="AA100" i="6"/>
  <c r="AA253" i="6"/>
  <c r="AB253" i="6"/>
  <c r="AE148" i="7"/>
  <c r="AD148" i="7"/>
  <c r="AD254" i="6"/>
  <c r="AE254" i="6"/>
  <c r="AE194" i="7"/>
  <c r="AD194" i="7"/>
  <c r="AA218" i="6"/>
  <c r="AB218" i="6"/>
  <c r="AD177" i="7"/>
  <c r="AE177" i="7"/>
  <c r="AD175" i="6"/>
  <c r="AE175" i="6"/>
  <c r="AA245" i="6"/>
  <c r="AB245" i="6"/>
  <c r="AA230" i="6"/>
  <c r="AB230" i="6"/>
  <c r="AD229" i="7"/>
  <c r="AE229" i="7"/>
  <c r="AE251" i="7"/>
  <c r="AD251" i="7"/>
  <c r="AA241" i="6"/>
  <c r="AB241" i="6"/>
  <c r="AA242" i="6"/>
  <c r="AB242" i="6"/>
  <c r="O297" i="7"/>
  <c r="O295" i="7"/>
  <c r="O298" i="7"/>
  <c r="O293" i="7"/>
  <c r="O296" i="7"/>
  <c r="O294" i="7"/>
  <c r="O214" i="7"/>
  <c r="O47" i="7"/>
  <c r="O217" i="7"/>
  <c r="O225" i="7"/>
  <c r="O55" i="7"/>
  <c r="O240" i="7"/>
  <c r="O208" i="7"/>
  <c r="O64" i="7"/>
  <c r="O130" i="7"/>
  <c r="O31" i="7"/>
  <c r="O200" i="7"/>
  <c r="O281" i="7"/>
  <c r="O146" i="7"/>
  <c r="O175" i="7"/>
  <c r="O48" i="7"/>
  <c r="O148" i="7"/>
  <c r="O93" i="7"/>
  <c r="O89" i="7"/>
  <c r="O63" i="7"/>
  <c r="O234" i="7"/>
  <c r="O171" i="7"/>
  <c r="O191" i="7"/>
  <c r="O219" i="7"/>
  <c r="O98" i="7"/>
  <c r="O135" i="7"/>
  <c r="O133" i="7"/>
  <c r="O46" i="7"/>
  <c r="O60" i="7"/>
  <c r="O54" i="7"/>
  <c r="O44" i="7"/>
  <c r="O79" i="7"/>
  <c r="O138" i="7"/>
  <c r="O72" i="7"/>
  <c r="O183" i="7"/>
  <c r="O106" i="7"/>
  <c r="O114" i="7"/>
  <c r="O206" i="7"/>
  <c r="O274" i="7"/>
  <c r="O116" i="7"/>
  <c r="O193" i="7"/>
  <c r="O205" i="7"/>
  <c r="O105" i="7"/>
  <c r="O32" i="7"/>
  <c r="O110" i="7"/>
  <c r="O196" i="7"/>
  <c r="O181" i="7"/>
  <c r="O204" i="7"/>
  <c r="O52" i="7"/>
  <c r="O136" i="7"/>
  <c r="O73" i="7"/>
  <c r="O263" i="7"/>
  <c r="O78" i="7"/>
  <c r="O142" i="7"/>
  <c r="O161" i="7"/>
  <c r="O287" i="7"/>
  <c r="O272" i="7"/>
  <c r="O179" i="7"/>
  <c r="O236" i="7"/>
  <c r="O257" i="7"/>
  <c r="O104" i="7"/>
  <c r="O265" i="7"/>
  <c r="O81" i="7"/>
  <c r="O50" i="7"/>
  <c r="O132" i="7"/>
  <c r="O42" i="7"/>
  <c r="O80" i="7"/>
  <c r="O231" i="7"/>
  <c r="O255" i="7"/>
  <c r="O170" i="7"/>
  <c r="O178" i="7"/>
  <c r="O94" i="7"/>
  <c r="O277" i="7"/>
  <c r="O180" i="7"/>
  <c r="O95" i="7"/>
  <c r="O97" i="7"/>
  <c r="O243" i="7"/>
  <c r="O278" i="7"/>
  <c r="O174" i="7"/>
  <c r="O190" i="7"/>
  <c r="O88" i="7"/>
  <c r="O140" i="7"/>
  <c r="O38" i="7"/>
  <c r="O66" i="7"/>
  <c r="O275" i="7"/>
  <c r="O176" i="7"/>
  <c r="O155" i="7"/>
  <c r="O264" i="7"/>
  <c r="O99" i="7"/>
  <c r="O90" i="7"/>
  <c r="O127" i="7"/>
  <c r="O117" i="7"/>
  <c r="O92" i="7"/>
  <c r="O29" i="7"/>
  <c r="O53" i="7"/>
  <c r="O96" i="7"/>
  <c r="O39" i="7"/>
  <c r="O67" i="7"/>
  <c r="O22" i="7"/>
  <c r="O118" i="7"/>
  <c r="O150" i="7"/>
  <c r="O220" i="7"/>
  <c r="O215" i="7"/>
  <c r="O244" i="7"/>
  <c r="O252" i="7"/>
  <c r="O158" i="7"/>
  <c r="O291" i="7"/>
  <c r="O254" i="7"/>
  <c r="O159" i="7"/>
  <c r="O235" i="7"/>
  <c r="O245" i="7"/>
  <c r="O40" i="7"/>
  <c r="O248" i="7"/>
  <c r="O45" i="7"/>
  <c r="O226" i="7"/>
  <c r="O36" i="7"/>
  <c r="O247" i="7"/>
  <c r="O62" i="7"/>
  <c r="O134" i="7"/>
  <c r="O145" i="7"/>
  <c r="O216" i="7"/>
  <c r="O70" i="7"/>
  <c r="O24" i="7"/>
  <c r="O228" i="7"/>
  <c r="O249" i="7"/>
  <c r="O202" i="7"/>
  <c r="O230" i="7"/>
  <c r="O212" i="7"/>
  <c r="O65" i="7"/>
  <c r="O115" i="7"/>
  <c r="O144" i="7"/>
  <c r="O21" i="7"/>
  <c r="O111" i="7"/>
  <c r="O119" i="7"/>
  <c r="O143" i="7"/>
  <c r="O182" i="7"/>
  <c r="O91" i="7"/>
  <c r="O210" i="7"/>
  <c r="O23" i="7"/>
  <c r="O232" i="7"/>
  <c r="O25" i="7"/>
  <c r="O27" i="7"/>
  <c r="O233" i="7"/>
  <c r="O131" i="7"/>
  <c r="O188" i="7"/>
  <c r="O124" i="7"/>
  <c r="O201" i="7"/>
  <c r="O218" i="7"/>
  <c r="O121" i="7"/>
  <c r="O270" i="7"/>
  <c r="O160" i="7"/>
  <c r="O69" i="7"/>
  <c r="O256" i="7"/>
  <c r="O83" i="7"/>
  <c r="O162" i="7"/>
  <c r="O197" i="7"/>
  <c r="O239" i="7"/>
  <c r="O84" i="7"/>
  <c r="O57" i="7"/>
  <c r="O258" i="7"/>
  <c r="C15" i="7"/>
  <c r="O128" i="7"/>
  <c r="O261" i="7"/>
  <c r="O120" i="7"/>
  <c r="O163" i="7"/>
  <c r="O250" i="7"/>
  <c r="O71" i="7"/>
  <c r="O125" i="7"/>
  <c r="O141" i="7"/>
  <c r="O238" i="7"/>
  <c r="O213" i="7"/>
  <c r="O100" i="7"/>
  <c r="O108" i="7"/>
  <c r="O276" i="7"/>
  <c r="O122" i="7"/>
  <c r="O207" i="7"/>
  <c r="O280" i="7"/>
  <c r="O30" i="7"/>
  <c r="O284" i="7"/>
  <c r="O189" i="7"/>
  <c r="O103" i="7"/>
  <c r="O113" i="7"/>
  <c r="O259" i="7"/>
  <c r="O126" i="7"/>
  <c r="O129" i="7"/>
  <c r="O282" i="7"/>
  <c r="O28" i="7"/>
  <c r="O253" i="7"/>
  <c r="O195" i="7"/>
  <c r="O211" i="7"/>
  <c r="O168" i="7"/>
  <c r="O222" i="7"/>
  <c r="O157" i="7"/>
  <c r="O186" i="7"/>
  <c r="O86" i="7"/>
  <c r="O43" i="7"/>
  <c r="O285" i="7"/>
  <c r="O229" i="7"/>
  <c r="O185" i="7"/>
  <c r="O221" i="7"/>
  <c r="O266" i="7"/>
  <c r="O75" i="7"/>
  <c r="O177" i="7"/>
  <c r="O26" i="7"/>
  <c r="O58" i="7"/>
  <c r="O164" i="7"/>
  <c r="O172" i="7"/>
  <c r="O87" i="7"/>
  <c r="O187" i="7"/>
  <c r="O102" i="7"/>
  <c r="O199" i="7"/>
  <c r="O165" i="7"/>
  <c r="O292" i="7"/>
  <c r="O262" i="7"/>
  <c r="O167" i="7"/>
  <c r="O251" i="7"/>
  <c r="O123" i="7"/>
  <c r="O224" i="7"/>
  <c r="O51" i="7"/>
  <c r="O154" i="7"/>
  <c r="O184" i="7"/>
  <c r="O223" i="7"/>
  <c r="O156" i="7"/>
  <c r="O109" i="7"/>
  <c r="O137" i="7"/>
  <c r="O41" i="7"/>
  <c r="O112" i="7"/>
  <c r="O107" i="7"/>
  <c r="O49" i="7"/>
  <c r="O267" i="7"/>
  <c r="O68" i="7"/>
  <c r="O286" i="7"/>
  <c r="O139" i="7"/>
  <c r="O242" i="7"/>
  <c r="O85" i="7"/>
  <c r="O101" i="7"/>
  <c r="O149" i="7"/>
  <c r="O273" i="7"/>
  <c r="O37" i="7"/>
  <c r="O289" i="7"/>
  <c r="O290" i="7"/>
  <c r="O246" i="7"/>
  <c r="O151" i="7"/>
  <c r="O260" i="7"/>
  <c r="O166" i="7"/>
  <c r="O173" i="7"/>
  <c r="O34" i="7"/>
  <c r="O74" i="7"/>
  <c r="O59" i="7"/>
  <c r="O241" i="7"/>
  <c r="O147" i="7"/>
  <c r="O269" i="7"/>
  <c r="O56" i="7"/>
  <c r="O237" i="7"/>
  <c r="O268" i="7"/>
  <c r="O283" i="7"/>
  <c r="O152" i="7"/>
  <c r="O192" i="7"/>
  <c r="O77" i="7"/>
  <c r="O76" i="7"/>
  <c r="O61" i="7"/>
  <c r="O279" i="7"/>
  <c r="O288" i="7"/>
  <c r="O35" i="7"/>
  <c r="O33" i="7"/>
  <c r="O198" i="7"/>
  <c r="O82" i="7"/>
  <c r="O194" i="7"/>
  <c r="O203" i="7"/>
  <c r="O209" i="7"/>
  <c r="O153" i="7"/>
  <c r="O169" i="7"/>
  <c r="O271" i="7"/>
  <c r="O227" i="7"/>
  <c r="C16" i="7"/>
  <c r="D18" i="7" s="1"/>
  <c r="AF297" i="7"/>
  <c r="AC297" i="7"/>
  <c r="J297" i="7"/>
  <c r="AT296" i="7"/>
  <c r="AS296" i="7" s="1"/>
  <c r="AR296" i="7" s="1"/>
  <c r="AQ296" i="7" s="1"/>
  <c r="AP296" i="7" s="1"/>
  <c r="AO296" i="7" s="1"/>
  <c r="AN296" i="7" s="1"/>
  <c r="AM296" i="7" s="1"/>
  <c r="AL296" i="7" s="1"/>
  <c r="J294" i="7"/>
  <c r="AC294" i="7"/>
  <c r="AF294" i="7"/>
  <c r="AS294" i="7"/>
  <c r="AR294" i="7" s="1"/>
  <c r="AQ294" i="7" s="1"/>
  <c r="AP294" i="7" s="1"/>
  <c r="AO294" i="7" s="1"/>
  <c r="AN294" i="7" s="1"/>
  <c r="AM294" i="7" s="1"/>
  <c r="AL294" i="7" s="1"/>
  <c r="AT294" i="7"/>
  <c r="AT295" i="7"/>
  <c r="AS295" i="7" s="1"/>
  <c r="AR295" i="7" s="1"/>
  <c r="AQ295" i="7" s="1"/>
  <c r="AP295" i="7" s="1"/>
  <c r="AO295" i="7" s="1"/>
  <c r="AN295" i="7" s="1"/>
  <c r="AM295" i="7" s="1"/>
  <c r="AL295" i="7" s="1"/>
  <c r="J295" i="7"/>
  <c r="AF295" i="7"/>
  <c r="AC295" i="7"/>
  <c r="AS293" i="7"/>
  <c r="AR293" i="7" s="1"/>
  <c r="AQ293" i="7" s="1"/>
  <c r="AP293" i="7" s="1"/>
  <c r="AO293" i="7" s="1"/>
  <c r="AN293" i="7" s="1"/>
  <c r="AM293" i="7" s="1"/>
  <c r="AL293" i="7" s="1"/>
  <c r="AT293" i="7"/>
  <c r="AC293" i="7"/>
  <c r="J293" i="7"/>
  <c r="AF293" i="7"/>
  <c r="AT298" i="7"/>
  <c r="AR298" i="7"/>
  <c r="AQ298" i="7" s="1"/>
  <c r="AP298" i="7" s="1"/>
  <c r="AO298" i="7" s="1"/>
  <c r="AN298" i="7" s="1"/>
  <c r="AM298" i="7" s="1"/>
  <c r="AL298" i="7" s="1"/>
  <c r="AS298" i="7"/>
  <c r="AT297" i="7"/>
  <c r="AS297" i="7" s="1"/>
  <c r="AR297" i="7" s="1"/>
  <c r="AQ297" i="7" s="1"/>
  <c r="AP297" i="7" s="1"/>
  <c r="AO297" i="7" s="1"/>
  <c r="AN297" i="7" s="1"/>
  <c r="AM297" i="7" s="1"/>
  <c r="AL297" i="7" s="1"/>
  <c r="AC298" i="7"/>
  <c r="J298" i="7"/>
  <c r="AF298" i="7"/>
  <c r="AD273" i="7"/>
  <c r="AE273" i="7"/>
  <c r="AD56" i="7"/>
  <c r="AE56" i="7"/>
  <c r="AD117" i="7"/>
  <c r="AE117" i="7"/>
  <c r="AD24" i="7"/>
  <c r="AE24" i="7"/>
  <c r="AD101" i="7"/>
  <c r="AE101" i="7"/>
  <c r="AE121" i="7"/>
  <c r="AD121" i="7"/>
  <c r="AE212" i="7"/>
  <c r="AD212" i="7"/>
  <c r="AD25" i="7"/>
  <c r="AE25" i="7"/>
  <c r="AE106" i="6"/>
  <c r="AD106" i="6"/>
  <c r="AD265" i="7"/>
  <c r="AE265" i="7"/>
  <c r="AE98" i="7"/>
  <c r="AD98" i="7"/>
  <c r="AD241" i="7"/>
  <c r="AE241" i="7"/>
  <c r="AE289" i="7"/>
  <c r="AD289" i="7"/>
  <c r="AE75" i="6"/>
  <c r="AD75" i="6"/>
  <c r="AD196" i="6"/>
  <c r="AE196" i="6"/>
  <c r="AE181" i="6"/>
  <c r="AD181" i="6"/>
  <c r="AE100" i="7"/>
  <c r="AD100" i="7"/>
  <c r="AD249" i="6"/>
  <c r="AE249" i="6"/>
  <c r="AD163" i="6"/>
  <c r="AE163" i="6"/>
  <c r="AE125" i="7"/>
  <c r="AD125" i="7"/>
  <c r="AE183" i="6"/>
  <c r="AD183" i="6"/>
  <c r="AE63" i="6"/>
  <c r="AD63" i="6"/>
  <c r="AD112" i="7"/>
  <c r="AE112" i="7"/>
  <c r="F18" i="2"/>
  <c r="F19" i="2" s="1"/>
  <c r="C18" i="2"/>
  <c r="AD174" i="6"/>
  <c r="AE174" i="6"/>
  <c r="AE123" i="6"/>
  <c r="AD123" i="6"/>
  <c r="AD122" i="6"/>
  <c r="AE122" i="6"/>
  <c r="AE171" i="7"/>
  <c r="AD171" i="7"/>
  <c r="AE33" i="7"/>
  <c r="AD33" i="7"/>
  <c r="AE32" i="7"/>
  <c r="AD32" i="7"/>
  <c r="AE240" i="7"/>
  <c r="AD240" i="7"/>
  <c r="C18" i="1"/>
  <c r="E16" i="1"/>
  <c r="E17" i="1" s="1"/>
  <c r="AE104" i="6"/>
  <c r="AD104" i="6"/>
  <c r="AE97" i="7"/>
  <c r="AD97" i="7"/>
  <c r="AE126" i="6"/>
  <c r="AD126" i="6"/>
  <c r="AD193" i="6"/>
  <c r="AE193" i="6"/>
  <c r="AD148" i="6"/>
  <c r="AE148" i="6"/>
  <c r="AE176" i="6"/>
  <c r="AD176" i="6"/>
  <c r="AE235" i="6"/>
  <c r="AD235" i="6"/>
  <c r="AD32" i="6"/>
  <c r="AE32" i="6"/>
  <c r="AD159" i="6"/>
  <c r="AE159" i="6"/>
  <c r="AD93" i="7"/>
  <c r="AE93" i="7"/>
  <c r="AD220" i="7"/>
  <c r="AE220" i="7"/>
  <c r="AE259" i="6"/>
  <c r="AD259" i="6"/>
  <c r="AE89" i="7"/>
  <c r="AD89" i="7"/>
  <c r="AE58" i="7"/>
  <c r="AD58" i="7"/>
  <c r="AE204" i="7"/>
  <c r="AD204" i="7"/>
  <c r="AE47" i="7"/>
  <c r="AD47" i="7"/>
  <c r="AD30" i="6"/>
  <c r="AE30" i="6"/>
  <c r="AD111" i="6"/>
  <c r="AE111" i="6"/>
  <c r="AD130" i="7"/>
  <c r="AE130" i="7"/>
  <c r="AE133" i="6"/>
  <c r="AD133" i="6"/>
  <c r="AE71" i="7"/>
  <c r="AD71" i="7"/>
  <c r="AD97" i="6"/>
  <c r="AE97" i="6"/>
  <c r="AE23" i="6"/>
  <c r="AD23" i="6"/>
  <c r="AD254" i="7"/>
  <c r="AE254" i="7"/>
  <c r="AE27" i="6"/>
  <c r="AD27" i="6"/>
  <c r="AD70" i="7"/>
  <c r="AE70" i="7"/>
  <c r="AE275" i="7"/>
  <c r="AD275" i="7"/>
  <c r="AD200" i="6"/>
  <c r="AE200" i="6"/>
  <c r="AD119" i="6"/>
  <c r="AE119" i="6"/>
  <c r="AE108" i="7"/>
  <c r="AD108" i="7"/>
  <c r="C18" i="6"/>
  <c r="F18" i="6"/>
  <c r="F19" i="6" s="1"/>
  <c r="AD49" i="6"/>
  <c r="AE49" i="6"/>
  <c r="AE270" i="7"/>
  <c r="AD270" i="7"/>
  <c r="AE39" i="6"/>
  <c r="AD39" i="6"/>
  <c r="AE223" i="7"/>
  <c r="AD223" i="7"/>
  <c r="AE101" i="6"/>
  <c r="AD101" i="6"/>
  <c r="F16" i="7" l="1"/>
  <c r="F18" i="7" s="1"/>
  <c r="AI306" i="7"/>
  <c r="AJ306" i="7"/>
  <c r="AK306" i="7"/>
  <c r="AK305" i="7"/>
  <c r="AJ305" i="7"/>
  <c r="AI305" i="7"/>
  <c r="AH305" i="7" s="1"/>
  <c r="AI307" i="7"/>
  <c r="AH307" i="7" s="1"/>
  <c r="AJ307" i="7"/>
  <c r="AK307" i="7"/>
  <c r="AE220" i="6"/>
  <c r="AD220" i="6"/>
  <c r="AD263" i="6"/>
  <c r="AE263" i="6"/>
  <c r="AD28" i="6"/>
  <c r="AE28" i="6"/>
  <c r="AD162" i="6"/>
  <c r="AE162" i="6"/>
  <c r="AD139" i="6"/>
  <c r="AE139" i="6"/>
  <c r="AD47" i="6"/>
  <c r="AE47" i="6"/>
  <c r="AE177" i="6"/>
  <c r="AD177" i="6"/>
  <c r="AE176" i="7"/>
  <c r="AD176" i="7"/>
  <c r="AE91" i="6"/>
  <c r="AD91" i="6"/>
  <c r="AD140" i="6"/>
  <c r="AE140" i="6"/>
  <c r="AD142" i="6"/>
  <c r="AE142" i="6"/>
  <c r="AD61" i="6"/>
  <c r="AE61" i="6"/>
  <c r="AD128" i="6"/>
  <c r="AE128" i="6"/>
  <c r="AE189" i="6"/>
  <c r="AD189" i="6"/>
  <c r="AE31" i="6"/>
  <c r="AD31" i="6"/>
  <c r="AD267" i="6"/>
  <c r="AE267" i="6"/>
  <c r="AD93" i="6"/>
  <c r="AE93" i="6"/>
  <c r="AE90" i="7"/>
  <c r="AD90" i="7"/>
  <c r="AE120" i="7"/>
  <c r="AD120" i="7"/>
  <c r="AD225" i="6"/>
  <c r="AE225" i="6"/>
  <c r="AE191" i="6"/>
  <c r="AD191" i="6"/>
  <c r="AD123" i="7"/>
  <c r="AE123" i="7"/>
  <c r="AE141" i="6"/>
  <c r="AD141" i="6"/>
  <c r="AE113" i="7"/>
  <c r="AD113" i="7"/>
  <c r="AE22" i="6"/>
  <c r="AD22" i="6"/>
  <c r="AD132" i="7"/>
  <c r="AE132" i="7"/>
  <c r="AD228" i="6"/>
  <c r="AE228" i="6"/>
  <c r="AE157" i="6"/>
  <c r="AD157" i="6"/>
  <c r="AE150" i="6"/>
  <c r="AD150" i="6"/>
  <c r="AE67" i="6"/>
  <c r="AD67" i="6"/>
  <c r="AE137" i="6"/>
  <c r="AD137" i="6"/>
  <c r="AD85" i="6"/>
  <c r="AE85" i="6"/>
  <c r="AD170" i="7"/>
  <c r="AE170" i="7"/>
  <c r="AE24" i="6"/>
  <c r="AD24" i="6"/>
  <c r="AD179" i="6"/>
  <c r="AE179" i="6"/>
  <c r="AD102" i="7"/>
  <c r="AE102" i="7"/>
  <c r="AE227" i="6"/>
  <c r="AD227" i="6"/>
  <c r="AD192" i="7"/>
  <c r="AE192" i="7"/>
  <c r="AE124" i="6"/>
  <c r="AD124" i="6"/>
  <c r="AD173" i="6"/>
  <c r="AE173" i="6"/>
  <c r="AD188" i="6"/>
  <c r="AE188" i="6"/>
  <c r="AE40" i="6"/>
  <c r="AD40" i="6"/>
  <c r="AE212" i="6"/>
  <c r="AD212" i="6"/>
  <c r="AD165" i="6"/>
  <c r="AE165" i="6"/>
  <c r="AD138" i="6"/>
  <c r="AE138" i="6"/>
  <c r="AD129" i="7"/>
  <c r="AE129" i="7"/>
  <c r="AD239" i="6"/>
  <c r="AE239" i="6"/>
  <c r="AD25" i="6"/>
  <c r="AE25" i="6"/>
  <c r="AE257" i="7"/>
  <c r="AD257" i="7"/>
  <c r="AE131" i="6"/>
  <c r="AD131" i="6"/>
  <c r="AD94" i="6"/>
  <c r="AE94" i="6"/>
  <c r="AD105" i="6"/>
  <c r="AE105" i="6"/>
  <c r="AD170" i="6"/>
  <c r="AE170" i="6"/>
  <c r="AD43" i="6"/>
  <c r="AE43" i="6"/>
  <c r="AE216" i="6"/>
  <c r="AD216" i="6"/>
  <c r="AE54" i="7"/>
  <c r="AD54" i="7"/>
  <c r="AE59" i="7"/>
  <c r="AD59" i="7"/>
  <c r="AE164" i="6"/>
  <c r="AD164" i="6"/>
  <c r="AE82" i="6"/>
  <c r="AD82" i="6"/>
  <c r="AD194" i="6"/>
  <c r="AE194" i="6"/>
  <c r="AD187" i="6"/>
  <c r="AE187" i="6"/>
  <c r="AD208" i="7"/>
  <c r="AE208" i="7"/>
  <c r="AE92" i="6"/>
  <c r="AD92" i="6"/>
  <c r="AE230" i="7"/>
  <c r="AD230" i="7"/>
  <c r="AE79" i="6"/>
  <c r="AD79" i="6"/>
  <c r="AE90" i="6"/>
  <c r="AD90" i="6"/>
  <c r="AD203" i="6"/>
  <c r="AE203" i="6"/>
  <c r="AE279" i="7"/>
  <c r="AD279" i="7"/>
  <c r="AE65" i="7"/>
  <c r="AD65" i="7"/>
  <c r="AD158" i="6"/>
  <c r="AE158" i="6"/>
  <c r="AE251" i="6"/>
  <c r="AD251" i="6"/>
  <c r="AE135" i="6"/>
  <c r="AD135" i="6"/>
  <c r="AE136" i="6"/>
  <c r="AD136" i="6"/>
  <c r="AD149" i="7"/>
  <c r="AE149" i="7"/>
  <c r="AE84" i="6"/>
  <c r="AD84" i="6"/>
  <c r="AE149" i="6"/>
  <c r="AD149" i="6"/>
  <c r="AE260" i="7"/>
  <c r="AD260" i="7"/>
  <c r="AE146" i="7"/>
  <c r="AD146" i="7"/>
  <c r="AE78" i="6"/>
  <c r="AD78" i="6"/>
  <c r="AD46" i="7"/>
  <c r="AE46" i="7"/>
  <c r="AD157" i="7"/>
  <c r="AE157" i="7"/>
  <c r="AD221" i="6"/>
  <c r="AE221" i="6"/>
  <c r="AD36" i="6"/>
  <c r="AE36" i="6"/>
  <c r="AE290" i="7"/>
  <c r="AD290" i="7"/>
  <c r="AE260" i="6"/>
  <c r="AD260" i="6"/>
  <c r="AD107" i="6"/>
  <c r="AE107" i="6"/>
  <c r="AD182" i="6"/>
  <c r="AE182" i="6"/>
  <c r="AD37" i="6"/>
  <c r="AE37" i="6"/>
  <c r="AE108" i="6"/>
  <c r="AD108" i="6"/>
  <c r="AE197" i="6"/>
  <c r="AD197" i="6"/>
  <c r="AE154" i="7"/>
  <c r="AD154" i="7"/>
  <c r="AD181" i="7"/>
  <c r="AE181" i="7"/>
  <c r="AD117" i="6"/>
  <c r="AE117" i="6"/>
  <c r="AD285" i="7"/>
  <c r="AE285" i="7"/>
  <c r="AE217" i="6"/>
  <c r="AD217" i="6"/>
  <c r="AD74" i="7"/>
  <c r="AE74" i="7"/>
  <c r="AD102" i="6"/>
  <c r="AE102" i="6"/>
  <c r="AE218" i="7"/>
  <c r="AD218" i="7"/>
  <c r="AD121" i="6"/>
  <c r="AE121" i="6"/>
  <c r="AE53" i="6"/>
  <c r="AD53" i="6"/>
  <c r="AE72" i="6"/>
  <c r="AD72" i="6"/>
  <c r="AD209" i="6"/>
  <c r="AE209" i="6"/>
  <c r="AE130" i="6"/>
  <c r="AD130" i="6"/>
  <c r="AE28" i="7"/>
  <c r="AD28" i="7"/>
  <c r="AE114" i="6"/>
  <c r="AD114" i="6"/>
  <c r="AD216" i="7"/>
  <c r="AE216" i="7"/>
  <c r="AE209" i="7"/>
  <c r="AD209" i="7"/>
  <c r="AE129" i="6"/>
  <c r="AD129" i="6"/>
  <c r="AD154" i="6"/>
  <c r="AE154" i="6"/>
  <c r="AE131" i="7"/>
  <c r="AD131" i="7"/>
  <c r="AE41" i="6"/>
  <c r="AD41" i="6"/>
  <c r="AE165" i="7"/>
  <c r="AD165" i="7"/>
  <c r="AE99" i="6"/>
  <c r="AD99" i="6"/>
  <c r="AD127" i="6"/>
  <c r="AE127" i="6"/>
  <c r="AE133" i="7"/>
  <c r="AD133" i="7"/>
  <c r="AE44" i="6"/>
  <c r="AD44" i="6"/>
  <c r="AE264" i="6"/>
  <c r="AD264" i="6"/>
  <c r="AD78" i="7"/>
  <c r="AE78" i="7"/>
  <c r="AD73" i="6"/>
  <c r="AE73" i="6"/>
  <c r="AD116" i="6"/>
  <c r="AE116" i="6"/>
  <c r="AE201" i="6"/>
  <c r="AD201" i="6"/>
  <c r="AE202" i="7"/>
  <c r="AD202" i="7"/>
  <c r="AD172" i="7"/>
  <c r="AE172" i="7"/>
  <c r="AD88" i="6"/>
  <c r="AE88" i="6"/>
  <c r="AE110" i="7"/>
  <c r="AD110" i="7"/>
  <c r="AE284" i="7"/>
  <c r="AD284" i="7"/>
  <c r="AE168" i="6"/>
  <c r="AD168" i="6"/>
  <c r="AE174" i="7"/>
  <c r="AD174" i="7"/>
  <c r="AE185" i="6"/>
  <c r="AD185" i="6"/>
  <c r="AD190" i="6"/>
  <c r="AE190" i="6"/>
  <c r="AD151" i="6"/>
  <c r="AE151" i="6"/>
  <c r="AE111" i="7"/>
  <c r="AD111" i="7"/>
  <c r="AE152" i="6"/>
  <c r="AD152" i="6"/>
  <c r="AE186" i="6"/>
  <c r="AD186" i="6"/>
  <c r="AD104" i="7"/>
  <c r="AE104" i="7"/>
  <c r="AE213" i="6"/>
  <c r="AD213" i="6"/>
  <c r="AE29" i="6"/>
  <c r="AD29" i="6"/>
  <c r="AD178" i="7"/>
  <c r="AE178" i="7"/>
  <c r="AD89" i="6"/>
  <c r="AE89" i="6"/>
  <c r="AD250" i="7"/>
  <c r="AE250" i="7"/>
  <c r="AD192" i="6"/>
  <c r="AE192" i="6"/>
  <c r="AE103" i="7"/>
  <c r="AD103" i="7"/>
  <c r="AE198" i="6"/>
  <c r="AD198" i="6"/>
  <c r="AD195" i="6"/>
  <c r="AE195" i="6"/>
  <c r="AD171" i="6"/>
  <c r="AE171" i="6"/>
  <c r="AD150" i="7"/>
  <c r="AE150" i="7"/>
  <c r="AD59" i="6"/>
  <c r="AE59" i="6"/>
  <c r="AD195" i="7"/>
  <c r="AE195" i="7"/>
  <c r="AD51" i="6"/>
  <c r="AE51" i="6"/>
  <c r="AD155" i="6"/>
  <c r="AE155" i="6"/>
  <c r="AD248" i="6"/>
  <c r="AE248" i="6"/>
  <c r="AE83" i="6"/>
  <c r="AD83" i="6"/>
  <c r="AE146" i="6"/>
  <c r="AD146" i="6"/>
  <c r="AE79" i="7"/>
  <c r="AD79" i="7"/>
  <c r="AE103" i="6"/>
  <c r="AD103" i="6"/>
  <c r="AD232" i="6"/>
  <c r="AE232" i="6"/>
  <c r="AE179" i="7"/>
  <c r="AD179" i="7"/>
  <c r="AD144" i="6"/>
  <c r="AE144" i="6"/>
  <c r="AD56" i="6"/>
  <c r="AE56" i="6"/>
  <c r="AE214" i="7"/>
  <c r="AD214" i="7"/>
  <c r="AE151" i="7"/>
  <c r="AD151" i="7"/>
  <c r="AE143" i="6"/>
  <c r="AD143" i="6"/>
  <c r="AE163" i="7"/>
  <c r="AD163" i="7"/>
  <c r="AE184" i="6"/>
  <c r="AD184" i="6"/>
  <c r="AD238" i="6"/>
  <c r="AE238" i="6"/>
  <c r="AD26" i="6"/>
  <c r="AE26" i="6"/>
  <c r="AE261" i="6"/>
  <c r="AD261" i="6"/>
  <c r="AE62" i="6"/>
  <c r="AD62" i="6"/>
  <c r="AD68" i="6"/>
  <c r="AE68" i="6"/>
  <c r="AD183" i="7"/>
  <c r="AE183" i="7"/>
  <c r="AD66" i="6"/>
  <c r="AE66" i="6"/>
  <c r="AE77" i="6"/>
  <c r="AD77" i="6"/>
  <c r="AE71" i="6"/>
  <c r="AD71" i="6"/>
  <c r="AD70" i="6"/>
  <c r="AE70" i="6"/>
  <c r="AD50" i="6"/>
  <c r="AE50" i="6"/>
  <c r="AD60" i="7"/>
  <c r="AE60" i="7"/>
  <c r="AE153" i="6"/>
  <c r="AD153" i="6"/>
  <c r="AD57" i="6"/>
  <c r="AE57" i="6"/>
  <c r="AD34" i="6"/>
  <c r="AE34" i="6"/>
  <c r="AE38" i="7"/>
  <c r="AD38" i="7"/>
  <c r="AD204" i="6"/>
  <c r="AE204" i="6"/>
  <c r="AE87" i="7"/>
  <c r="AD87" i="7"/>
  <c r="AD80" i="6"/>
  <c r="AE80" i="6"/>
  <c r="AE86" i="6"/>
  <c r="AD86" i="6"/>
  <c r="AE207" i="6"/>
  <c r="AD207" i="6"/>
  <c r="AD118" i="6"/>
  <c r="AE118" i="6"/>
  <c r="AD222" i="6"/>
  <c r="AE222" i="6"/>
  <c r="AE169" i="6"/>
  <c r="AD169" i="6"/>
  <c r="AE45" i="6"/>
  <c r="AD45" i="6"/>
  <c r="AD38" i="6"/>
  <c r="AE38" i="6"/>
  <c r="AD110" i="6"/>
  <c r="AE110" i="6"/>
  <c r="AE172" i="6"/>
  <c r="AD172" i="6"/>
  <c r="AD282" i="7"/>
  <c r="AE282" i="7"/>
  <c r="AD214" i="6"/>
  <c r="AE214" i="6"/>
  <c r="AE33" i="6"/>
  <c r="AD33" i="6"/>
  <c r="AE31" i="7"/>
  <c r="AD31" i="7"/>
  <c r="AD132" i="6"/>
  <c r="AE132" i="6"/>
  <c r="AY87" i="7"/>
  <c r="AW88" i="7"/>
  <c r="BL87" i="7"/>
  <c r="BK86" i="7"/>
  <c r="BJ86" i="7" s="1"/>
  <c r="BI86" i="7" s="1"/>
  <c r="BH86" i="7" s="1"/>
  <c r="BG86" i="7" s="1"/>
  <c r="BF86" i="7" s="1"/>
  <c r="BE86" i="7" s="1"/>
  <c r="BD86" i="7" s="1"/>
  <c r="BC86" i="7" s="1"/>
  <c r="AZ84" i="7"/>
  <c r="AX84" i="7" s="1"/>
  <c r="AZ85" i="7"/>
  <c r="AX85" i="7" s="1"/>
  <c r="AZ83" i="7"/>
  <c r="AX83" i="7" s="1"/>
  <c r="AE210" i="6"/>
  <c r="AD210" i="6"/>
  <c r="AD136" i="7"/>
  <c r="AE136" i="7"/>
  <c r="AD166" i="7"/>
  <c r="AE166" i="7"/>
  <c r="AD268" i="7"/>
  <c r="AE268" i="7"/>
  <c r="AD269" i="7"/>
  <c r="AE269" i="7"/>
  <c r="AD63" i="7"/>
  <c r="AE63" i="7"/>
  <c r="AE57" i="7"/>
  <c r="AD57" i="7"/>
  <c r="AE224" i="7"/>
  <c r="AD224" i="7"/>
  <c r="AE253" i="7"/>
  <c r="AD253" i="7"/>
  <c r="AE228" i="7"/>
  <c r="AD228" i="7"/>
  <c r="AE168" i="7"/>
  <c r="AD168" i="7"/>
  <c r="AE246" i="6"/>
  <c r="AD246" i="6"/>
  <c r="AE26" i="7"/>
  <c r="AD26" i="7"/>
  <c r="AD221" i="7"/>
  <c r="AE221" i="7"/>
  <c r="AE34" i="7"/>
  <c r="AD34" i="7"/>
  <c r="AD276" i="7"/>
  <c r="AE276" i="7"/>
  <c r="AE95" i="7"/>
  <c r="AD95" i="7"/>
  <c r="AD138" i="7"/>
  <c r="AE138" i="7"/>
  <c r="AD124" i="7"/>
  <c r="AE124" i="7"/>
  <c r="AD215" i="7"/>
  <c r="AE215" i="7"/>
  <c r="AD226" i="6"/>
  <c r="AE226" i="6"/>
  <c r="AD261" i="7"/>
  <c r="AE261" i="7"/>
  <c r="AE29" i="7"/>
  <c r="AD29" i="7"/>
  <c r="AE158" i="7"/>
  <c r="AD158" i="7"/>
  <c r="AD200" i="7"/>
  <c r="AE200" i="7"/>
  <c r="AE236" i="6"/>
  <c r="AD236" i="6"/>
  <c r="AE156" i="7"/>
  <c r="AD156" i="7"/>
  <c r="AD266" i="7"/>
  <c r="AE266" i="7"/>
  <c r="AE256" i="7"/>
  <c r="AD256" i="7"/>
  <c r="AE291" i="7"/>
  <c r="AD291" i="7"/>
  <c r="AE223" i="6"/>
  <c r="AD223" i="6"/>
  <c r="AE76" i="7"/>
  <c r="AD76" i="7"/>
  <c r="AD225" i="7"/>
  <c r="AE225" i="7"/>
  <c r="AD196" i="7"/>
  <c r="AE196" i="7"/>
  <c r="AE35" i="7"/>
  <c r="AD35" i="7"/>
  <c r="AE222" i="7"/>
  <c r="AD222" i="7"/>
  <c r="AE55" i="7"/>
  <c r="AD55" i="7"/>
  <c r="AD211" i="7"/>
  <c r="AE211" i="7"/>
  <c r="AE99" i="7"/>
  <c r="AD99" i="7"/>
  <c r="AE234" i="7"/>
  <c r="AD234" i="7"/>
  <c r="AE186" i="7"/>
  <c r="AD186" i="7"/>
  <c r="AE292" i="7"/>
  <c r="AD292" i="7"/>
  <c r="AE41" i="7"/>
  <c r="AD41" i="7"/>
  <c r="AE106" i="7"/>
  <c r="AD106" i="7"/>
  <c r="AE247" i="7"/>
  <c r="AD247" i="7"/>
  <c r="AE215" i="6"/>
  <c r="AD215" i="6"/>
  <c r="AD197" i="7"/>
  <c r="AE197" i="7"/>
  <c r="AE23" i="7"/>
  <c r="AD23" i="7"/>
  <c r="AD262" i="6"/>
  <c r="AE262" i="6"/>
  <c r="AE274" i="7"/>
  <c r="AD274" i="7"/>
  <c r="AD175" i="7"/>
  <c r="AE175" i="7"/>
  <c r="AD193" i="7"/>
  <c r="AE193" i="7"/>
  <c r="AE66" i="7"/>
  <c r="AD66" i="7"/>
  <c r="AD198" i="7"/>
  <c r="AE198" i="7"/>
  <c r="AE96" i="7"/>
  <c r="AD96" i="7"/>
  <c r="AD239" i="7"/>
  <c r="AE239" i="7"/>
  <c r="AE236" i="7"/>
  <c r="AD236" i="7"/>
  <c r="AD45" i="7"/>
  <c r="AE45" i="7"/>
  <c r="AE201" i="7"/>
  <c r="AD201" i="7"/>
  <c r="AE182" i="7"/>
  <c r="AD182" i="7"/>
  <c r="AE118" i="7"/>
  <c r="AD118" i="7"/>
  <c r="AE233" i="6"/>
  <c r="AD233" i="6"/>
  <c r="AE73" i="7"/>
  <c r="AD73" i="7"/>
  <c r="AE272" i="7"/>
  <c r="AD272" i="7"/>
  <c r="AE277" i="7"/>
  <c r="AD277" i="7"/>
  <c r="AD271" i="7"/>
  <c r="AE271" i="7"/>
  <c r="AD49" i="7"/>
  <c r="AE49" i="7"/>
  <c r="AD30" i="7"/>
  <c r="AE30" i="7"/>
  <c r="AD75" i="7"/>
  <c r="AE75" i="7"/>
  <c r="AD160" i="7"/>
  <c r="AE160" i="7"/>
  <c r="AD180" i="7"/>
  <c r="AE180" i="7"/>
  <c r="AD52" i="7"/>
  <c r="AE52" i="7"/>
  <c r="AE255" i="7"/>
  <c r="AD255" i="7"/>
  <c r="AD115" i="7"/>
  <c r="AE115" i="7"/>
  <c r="AD288" i="7"/>
  <c r="AE288" i="7"/>
  <c r="AD278" i="7"/>
  <c r="AE278" i="7"/>
  <c r="AD189" i="7"/>
  <c r="AE189" i="7"/>
  <c r="AE203" i="7"/>
  <c r="AD203" i="7"/>
  <c r="AD242" i="7"/>
  <c r="AE242" i="7"/>
  <c r="AD53" i="7"/>
  <c r="AE53" i="7"/>
  <c r="AD135" i="7"/>
  <c r="AE135" i="7"/>
  <c r="AE226" i="7"/>
  <c r="AD226" i="7"/>
  <c r="AD265" i="6"/>
  <c r="AE265" i="6"/>
  <c r="AD22" i="7"/>
  <c r="AE22" i="7"/>
  <c r="AE206" i="6"/>
  <c r="AD206" i="6"/>
  <c r="AD116" i="7"/>
  <c r="AE116" i="7"/>
  <c r="AD61" i="7"/>
  <c r="AE61" i="7"/>
  <c r="AD86" i="7"/>
  <c r="AE86" i="7"/>
  <c r="AD167" i="7"/>
  <c r="AE167" i="7"/>
  <c r="AD259" i="7"/>
  <c r="AE259" i="7"/>
  <c r="AE80" i="7"/>
  <c r="AD80" i="7"/>
  <c r="AD137" i="7"/>
  <c r="AE137" i="7"/>
  <c r="AE127" i="7"/>
  <c r="AD127" i="7"/>
  <c r="AD234" i="6"/>
  <c r="AE234" i="6"/>
  <c r="AE119" i="7"/>
  <c r="AD119" i="7"/>
  <c r="AD72" i="7"/>
  <c r="AE72" i="7"/>
  <c r="AD152" i="7"/>
  <c r="AE152" i="7"/>
  <c r="AE169" i="7"/>
  <c r="AD169" i="7"/>
  <c r="AE39" i="7"/>
  <c r="AD39" i="7"/>
  <c r="AD269" i="6"/>
  <c r="AE269" i="6"/>
  <c r="AD280" i="7"/>
  <c r="AE280" i="7"/>
  <c r="AD199" i="7"/>
  <c r="AE199" i="7"/>
  <c r="AD37" i="7"/>
  <c r="AE37" i="7"/>
  <c r="AD245" i="7"/>
  <c r="AE245" i="7"/>
  <c r="AE248" i="7"/>
  <c r="AD248" i="7"/>
  <c r="AD43" i="7"/>
  <c r="AE43" i="7"/>
  <c r="AD50" i="7"/>
  <c r="AE50" i="7"/>
  <c r="AD44" i="7"/>
  <c r="AE44" i="7"/>
  <c r="AD122" i="7"/>
  <c r="AE122" i="7"/>
  <c r="AE185" i="7"/>
  <c r="AD185" i="7"/>
  <c r="AE243" i="7"/>
  <c r="AD243" i="7"/>
  <c r="AD267" i="7"/>
  <c r="AE267" i="7"/>
  <c r="AE210" i="7"/>
  <c r="AD210" i="7"/>
  <c r="AE159" i="7"/>
  <c r="AD159" i="7"/>
  <c r="AE224" i="6"/>
  <c r="AD224" i="6"/>
  <c r="AE162" i="7"/>
  <c r="AD162" i="7"/>
  <c r="AE42" i="7"/>
  <c r="AD42" i="7"/>
  <c r="AE191" i="7"/>
  <c r="AD191" i="7"/>
  <c r="AE266" i="6"/>
  <c r="AD266" i="6"/>
  <c r="AE147" i="7"/>
  <c r="AD147" i="7"/>
  <c r="AE281" i="7"/>
  <c r="AD281" i="7"/>
  <c r="AK301" i="7"/>
  <c r="AI301" i="7"/>
  <c r="AJ301" i="7"/>
  <c r="AI300" i="7"/>
  <c r="AJ300" i="7"/>
  <c r="AK300" i="7"/>
  <c r="AK299" i="7"/>
  <c r="AI299" i="7"/>
  <c r="AJ299" i="7"/>
  <c r="AI303" i="7"/>
  <c r="AJ303" i="7"/>
  <c r="AK303" i="7"/>
  <c r="AI304" i="7"/>
  <c r="AJ304" i="7"/>
  <c r="AK304" i="7"/>
  <c r="AJ302" i="7"/>
  <c r="AK302" i="7"/>
  <c r="AI302" i="7"/>
  <c r="AE242" i="6"/>
  <c r="AD242" i="6"/>
  <c r="AE230" i="6"/>
  <c r="AD230" i="6"/>
  <c r="AE218" i="6"/>
  <c r="AD218" i="6"/>
  <c r="AE253" i="6"/>
  <c r="AD253" i="6"/>
  <c r="AE268" i="6"/>
  <c r="AD268" i="6"/>
  <c r="AD241" i="6"/>
  <c r="AE241" i="6"/>
  <c r="AD245" i="6"/>
  <c r="AE245" i="6"/>
  <c r="AE178" i="6"/>
  <c r="AD178" i="6"/>
  <c r="AE257" i="6"/>
  <c r="AD257" i="6"/>
  <c r="AE219" i="6"/>
  <c r="AD219" i="6"/>
  <c r="AE250" i="6"/>
  <c r="AD250" i="6"/>
  <c r="AD244" i="6"/>
  <c r="AE244" i="6"/>
  <c r="AD252" i="6"/>
  <c r="AE252" i="6"/>
  <c r="AE160" i="6"/>
  <c r="AD160" i="6"/>
  <c r="AE237" i="6"/>
  <c r="AD237" i="6"/>
  <c r="AD208" i="6"/>
  <c r="AE208" i="6"/>
  <c r="AD100" i="6"/>
  <c r="AE100" i="6"/>
  <c r="AC11" i="6" s="1"/>
  <c r="AE202" i="6"/>
  <c r="AD202" i="6"/>
  <c r="AI294" i="7"/>
  <c r="AJ294" i="7"/>
  <c r="AK294" i="7"/>
  <c r="AI297" i="7"/>
  <c r="AJ297" i="7"/>
  <c r="AK297" i="7"/>
  <c r="AK293" i="7"/>
  <c r="AI293" i="7"/>
  <c r="AJ293" i="7"/>
  <c r="AJ298" i="7"/>
  <c r="AI298" i="7"/>
  <c r="AK298" i="7"/>
  <c r="AJ296" i="7"/>
  <c r="AK296" i="7"/>
  <c r="AI296" i="7"/>
  <c r="AH296" i="7" s="1"/>
  <c r="AI295" i="7"/>
  <c r="AJ295" i="7"/>
  <c r="AK295" i="7"/>
  <c r="C18" i="7"/>
  <c r="F17" i="7" l="1"/>
  <c r="AH306" i="7"/>
  <c r="AB305" i="7"/>
  <c r="AA305" i="7"/>
  <c r="AB307" i="7"/>
  <c r="AA307" i="7"/>
  <c r="BA86" i="7"/>
  <c r="AZ86" i="7" s="1"/>
  <c r="AX86" i="7" s="1"/>
  <c r="BB86" i="7"/>
  <c r="AW89" i="7"/>
  <c r="AY88" i="7"/>
  <c r="BL88" i="7"/>
  <c r="BK88" i="7" s="1"/>
  <c r="BJ88" i="7" s="1"/>
  <c r="BI88" i="7" s="1"/>
  <c r="BH88" i="7" s="1"/>
  <c r="BG88" i="7" s="1"/>
  <c r="BF88" i="7" s="1"/>
  <c r="BE88" i="7" s="1"/>
  <c r="BD88" i="7" s="1"/>
  <c r="BC88" i="7" s="1"/>
  <c r="BK87" i="7"/>
  <c r="BJ87" i="7" s="1"/>
  <c r="BI87" i="7" s="1"/>
  <c r="BH87" i="7" s="1"/>
  <c r="BG87" i="7" s="1"/>
  <c r="BF87" i="7" s="1"/>
  <c r="BE87" i="7" s="1"/>
  <c r="BD87" i="7" s="1"/>
  <c r="BC87" i="7" s="1"/>
  <c r="AH299" i="7"/>
  <c r="AH304" i="7"/>
  <c r="AH300" i="7"/>
  <c r="AH302" i="7"/>
  <c r="AH303" i="7"/>
  <c r="AH301" i="7"/>
  <c r="AH295" i="7"/>
  <c r="AG11" i="7"/>
  <c r="AH293" i="7"/>
  <c r="AA296" i="7"/>
  <c r="AB296" i="7"/>
  <c r="AH297" i="7"/>
  <c r="AH298" i="7"/>
  <c r="AH294" i="7"/>
  <c r="AA306" i="7" l="1"/>
  <c r="AB306" i="7"/>
  <c r="AD307" i="7"/>
  <c r="AE307" i="7"/>
  <c r="AD305" i="7"/>
  <c r="AE305" i="7"/>
  <c r="BB87" i="7"/>
  <c r="BA87" i="7"/>
  <c r="BL89" i="7"/>
  <c r="BK89" i="7" s="1"/>
  <c r="BJ89" i="7" s="1"/>
  <c r="BI89" i="7" s="1"/>
  <c r="BH89" i="7" s="1"/>
  <c r="BG89" i="7" s="1"/>
  <c r="BF89" i="7" s="1"/>
  <c r="BE89" i="7" s="1"/>
  <c r="BD89" i="7" s="1"/>
  <c r="BC89" i="7" s="1"/>
  <c r="AW90" i="7"/>
  <c r="AY89" i="7"/>
  <c r="BB88" i="7"/>
  <c r="BA88" i="7"/>
  <c r="AZ88" i="7" s="1"/>
  <c r="AX88" i="7" s="1"/>
  <c r="AB304" i="7"/>
  <c r="AA304" i="7"/>
  <c r="AA301" i="7"/>
  <c r="AB301" i="7"/>
  <c r="AB303" i="7"/>
  <c r="AA303" i="7"/>
  <c r="AA302" i="7"/>
  <c r="AB302" i="7"/>
  <c r="AA300" i="7"/>
  <c r="AB300" i="7"/>
  <c r="AB299" i="7"/>
  <c r="AA299" i="7"/>
  <c r="AA294" i="7"/>
  <c r="AB294" i="7"/>
  <c r="AA298" i="7"/>
  <c r="AB298" i="7"/>
  <c r="AB297" i="7"/>
  <c r="AA297" i="7"/>
  <c r="AD296" i="7"/>
  <c r="AE296" i="7"/>
  <c r="AB293" i="7"/>
  <c r="AA293" i="7"/>
  <c r="AB295" i="7"/>
  <c r="AA295" i="7"/>
  <c r="AD306" i="7" l="1"/>
  <c r="AE306" i="7"/>
  <c r="BA89" i="7"/>
  <c r="AZ89" i="7" s="1"/>
  <c r="AX89" i="7" s="1"/>
  <c r="BB89" i="7"/>
  <c r="AY90" i="7"/>
  <c r="BL90" i="7"/>
  <c r="BK90" i="7" s="1"/>
  <c r="BJ90" i="7" s="1"/>
  <c r="BI90" i="7" s="1"/>
  <c r="BH90" i="7" s="1"/>
  <c r="BG90" i="7" s="1"/>
  <c r="BF90" i="7" s="1"/>
  <c r="BE90" i="7" s="1"/>
  <c r="BD90" i="7" s="1"/>
  <c r="BC90" i="7" s="1"/>
  <c r="AW91" i="7"/>
  <c r="AZ87" i="7"/>
  <c r="AX87" i="7" s="1"/>
  <c r="AD300" i="7"/>
  <c r="AE300" i="7"/>
  <c r="AD299" i="7"/>
  <c r="AE299" i="7"/>
  <c r="AE303" i="7"/>
  <c r="AD303" i="7"/>
  <c r="AD301" i="7"/>
  <c r="AE301" i="7"/>
  <c r="AD302" i="7"/>
  <c r="AE302" i="7"/>
  <c r="AD304" i="7"/>
  <c r="AE304" i="7"/>
  <c r="AE298" i="7"/>
  <c r="AD298" i="7"/>
  <c r="AD297" i="7"/>
  <c r="AE297" i="7"/>
  <c r="AD293" i="7"/>
  <c r="AE293" i="7"/>
  <c r="AC11" i="7" s="1"/>
  <c r="AD295" i="7"/>
  <c r="AE295" i="7"/>
  <c r="AD294" i="7"/>
  <c r="AE294" i="7"/>
  <c r="BA90" i="7" l="1"/>
  <c r="AZ90" i="7" s="1"/>
  <c r="AX90" i="7" s="1"/>
  <c r="BB90" i="7"/>
  <c r="AW92" i="7"/>
  <c r="AY91" i="7"/>
  <c r="BL91" i="7"/>
  <c r="BK91" i="7" l="1"/>
  <c r="BJ91" i="7" s="1"/>
  <c r="BI91" i="7" s="1"/>
  <c r="BH91" i="7" s="1"/>
  <c r="BG91" i="7" s="1"/>
  <c r="BF91" i="7" s="1"/>
  <c r="BE91" i="7" s="1"/>
  <c r="BD91" i="7" s="1"/>
  <c r="BC91" i="7" s="1"/>
  <c r="BL92" i="7"/>
  <c r="AW93" i="7"/>
  <c r="AY92" i="7"/>
  <c r="BA91" i="7" l="1"/>
  <c r="AZ91" i="7" s="1"/>
  <c r="AX91" i="7" s="1"/>
  <c r="BB91" i="7"/>
  <c r="AY93" i="7"/>
  <c r="AW94" i="7"/>
  <c r="BL93" i="7"/>
  <c r="BK92" i="7"/>
  <c r="BJ92" i="7"/>
  <c r="BI92" i="7"/>
  <c r="BH92" i="7" s="1"/>
  <c r="BG92" i="7" s="1"/>
  <c r="BF92" i="7" s="1"/>
  <c r="BE92" i="7" s="1"/>
  <c r="BD92" i="7" s="1"/>
  <c r="BC92" i="7" s="1"/>
  <c r="BA92" i="7" l="1"/>
  <c r="AZ92" i="7" s="1"/>
  <c r="AX92" i="7" s="1"/>
  <c r="BB92" i="7"/>
  <c r="BK93" i="7"/>
  <c r="BJ93" i="7"/>
  <c r="BI93" i="7" s="1"/>
  <c r="BH93" i="7" s="1"/>
  <c r="BG93" i="7" s="1"/>
  <c r="BF93" i="7" s="1"/>
  <c r="BE93" i="7" s="1"/>
  <c r="BD93" i="7" s="1"/>
  <c r="BC93" i="7" s="1"/>
  <c r="AW95" i="7"/>
  <c r="AY94" i="7"/>
  <c r="BL94" i="7"/>
  <c r="BK94" i="7" s="1"/>
  <c r="BJ94" i="7" s="1"/>
  <c r="BI94" i="7" s="1"/>
  <c r="BH94" i="7" s="1"/>
  <c r="BG94" i="7" s="1"/>
  <c r="BF94" i="7" s="1"/>
  <c r="BE94" i="7" s="1"/>
  <c r="BD94" i="7" s="1"/>
  <c r="BC94" i="7" s="1"/>
  <c r="BA94" i="7" l="1"/>
  <c r="AZ94" i="7" s="1"/>
  <c r="AX94" i="7" s="1"/>
  <c r="BB94" i="7"/>
  <c r="BB93" i="7"/>
  <c r="BA93" i="7"/>
  <c r="AZ93" i="7" s="1"/>
  <c r="AX93" i="7" s="1"/>
  <c r="AW96" i="7"/>
  <c r="AY95" i="7"/>
  <c r="BL95" i="7"/>
  <c r="BK95" i="7" l="1"/>
  <c r="BJ95" i="7" s="1"/>
  <c r="BI95" i="7" s="1"/>
  <c r="BH95" i="7" s="1"/>
  <c r="BG95" i="7" s="1"/>
  <c r="BF95" i="7" s="1"/>
  <c r="BE95" i="7" s="1"/>
  <c r="BD95" i="7" s="1"/>
  <c r="BC95" i="7" s="1"/>
  <c r="BL96" i="7"/>
  <c r="BK96" i="7" s="1"/>
  <c r="BJ96" i="7" s="1"/>
  <c r="BI96" i="7" s="1"/>
  <c r="BH96" i="7" s="1"/>
  <c r="BG96" i="7" s="1"/>
  <c r="BF96" i="7" s="1"/>
  <c r="BE96" i="7" s="1"/>
  <c r="BD96" i="7" s="1"/>
  <c r="BC96" i="7" s="1"/>
  <c r="AW97" i="7"/>
  <c r="AY96" i="7"/>
  <c r="BB95" i="7" l="1"/>
  <c r="BA95" i="7"/>
  <c r="BB96" i="7"/>
  <c r="BA96" i="7"/>
  <c r="AZ96" i="7" s="1"/>
  <c r="AX96" i="7" s="1"/>
  <c r="AY97" i="7"/>
  <c r="BL97" i="7"/>
  <c r="AW98" i="7"/>
  <c r="BI97" i="7" l="1"/>
  <c r="BH97" i="7" s="1"/>
  <c r="BG97" i="7" s="1"/>
  <c r="BF97" i="7" s="1"/>
  <c r="BE97" i="7" s="1"/>
  <c r="BD97" i="7" s="1"/>
  <c r="BC97" i="7" s="1"/>
  <c r="BK97" i="7"/>
  <c r="BJ97" i="7" s="1"/>
  <c r="AY98" i="7"/>
  <c r="AW99" i="7"/>
  <c r="BL98" i="7"/>
  <c r="BK98" i="7" s="1"/>
  <c r="BJ98" i="7" s="1"/>
  <c r="BI98" i="7" s="1"/>
  <c r="BH98" i="7" s="1"/>
  <c r="BG98" i="7" s="1"/>
  <c r="BF98" i="7" s="1"/>
  <c r="BE98" i="7" s="1"/>
  <c r="BD98" i="7" s="1"/>
  <c r="BC98" i="7" s="1"/>
  <c r="AZ95" i="7"/>
  <c r="AX95" i="7" s="1"/>
  <c r="BB97" i="7" l="1"/>
  <c r="BA97" i="7"/>
  <c r="BA98" i="7"/>
  <c r="BB98" i="7"/>
  <c r="AW100" i="7"/>
  <c r="BL99" i="7"/>
  <c r="AY99" i="7"/>
  <c r="BK99" i="7" l="1"/>
  <c r="BJ99" i="7" s="1"/>
  <c r="BI99" i="7" s="1"/>
  <c r="BH99" i="7" s="1"/>
  <c r="BG99" i="7" s="1"/>
  <c r="BF99" i="7" s="1"/>
  <c r="BE99" i="7" s="1"/>
  <c r="BD99" i="7" s="1"/>
  <c r="BC99" i="7" s="1"/>
  <c r="AW101" i="7"/>
  <c r="AY100" i="7"/>
  <c r="BL100" i="7"/>
  <c r="AZ98" i="7"/>
  <c r="AX98" i="7" s="1"/>
  <c r="AZ97" i="7"/>
  <c r="AX97" i="7" s="1"/>
  <c r="BA99" i="7" l="1"/>
  <c r="AZ99" i="7" s="1"/>
  <c r="AX99" i="7" s="1"/>
  <c r="BB99" i="7"/>
  <c r="BK100" i="7"/>
  <c r="BJ100" i="7" s="1"/>
  <c r="BI100" i="7" s="1"/>
  <c r="BH100" i="7" s="1"/>
  <c r="BG100" i="7" s="1"/>
  <c r="BF100" i="7" s="1"/>
  <c r="BE100" i="7" s="1"/>
  <c r="BD100" i="7" s="1"/>
  <c r="BC100" i="7" s="1"/>
  <c r="AW102" i="7"/>
  <c r="AY101" i="7"/>
  <c r="BL101" i="7"/>
  <c r="BA100" i="7" l="1"/>
  <c r="AZ100" i="7" s="1"/>
  <c r="AX100" i="7" s="1"/>
  <c r="BB100" i="7"/>
  <c r="BK101" i="7"/>
  <c r="BJ101" i="7" s="1"/>
  <c r="BI101" i="7" s="1"/>
  <c r="BH101" i="7" s="1"/>
  <c r="BG101" i="7" s="1"/>
  <c r="BF101" i="7" s="1"/>
  <c r="BE101" i="7" s="1"/>
  <c r="BD101" i="7" s="1"/>
  <c r="BC101" i="7" s="1"/>
  <c r="AW103" i="7"/>
  <c r="AY102" i="7"/>
  <c r="BL102" i="7"/>
  <c r="BK102" i="7" s="1"/>
  <c r="BJ102" i="7" s="1"/>
  <c r="BI102" i="7" s="1"/>
  <c r="BH102" i="7" s="1"/>
  <c r="BG102" i="7" s="1"/>
  <c r="BF102" i="7" s="1"/>
  <c r="BE102" i="7" s="1"/>
  <c r="BD102" i="7" s="1"/>
  <c r="BC102" i="7" s="1"/>
  <c r="BA101" i="7" l="1"/>
  <c r="BB101" i="7"/>
  <c r="AY103" i="7"/>
  <c r="BL103" i="7"/>
  <c r="BK103" i="7" s="1"/>
  <c r="BJ103" i="7" s="1"/>
  <c r="BI103" i="7" s="1"/>
  <c r="BH103" i="7" s="1"/>
  <c r="BG103" i="7" s="1"/>
  <c r="BF103" i="7" s="1"/>
  <c r="BE103" i="7" s="1"/>
  <c r="BD103" i="7" s="1"/>
  <c r="BC103" i="7" s="1"/>
  <c r="AW104" i="7"/>
  <c r="BA102" i="7"/>
  <c r="AZ102" i="7" s="1"/>
  <c r="AX102" i="7" s="1"/>
  <c r="BB102" i="7"/>
  <c r="AY104" i="7" l="1"/>
  <c r="BL104" i="7"/>
  <c r="BK104" i="7" s="1"/>
  <c r="BJ104" i="7" s="1"/>
  <c r="BI104" i="7" s="1"/>
  <c r="BH104" i="7" s="1"/>
  <c r="BG104" i="7" s="1"/>
  <c r="BF104" i="7" s="1"/>
  <c r="BE104" i="7" s="1"/>
  <c r="BD104" i="7" s="1"/>
  <c r="BC104" i="7" s="1"/>
  <c r="AW105" i="7"/>
  <c r="BB103" i="7"/>
  <c r="BA103" i="7"/>
  <c r="AZ103" i="7" s="1"/>
  <c r="AX103" i="7" s="1"/>
  <c r="AZ101" i="7"/>
  <c r="AX101" i="7" s="1"/>
  <c r="AY105" i="7" l="1"/>
  <c r="AW106" i="7"/>
  <c r="BL105" i="7"/>
  <c r="BA104" i="7"/>
  <c r="BB104" i="7"/>
  <c r="AZ104" i="7" l="1"/>
  <c r="AX104" i="7" s="1"/>
  <c r="BK105" i="7"/>
  <c r="BJ105" i="7" s="1"/>
  <c r="BI105" i="7" s="1"/>
  <c r="BH105" i="7" s="1"/>
  <c r="BG105" i="7" s="1"/>
  <c r="BF105" i="7" s="1"/>
  <c r="BE105" i="7" s="1"/>
  <c r="BD105" i="7" s="1"/>
  <c r="BC105" i="7" s="1"/>
  <c r="BL106" i="7"/>
  <c r="BK106" i="7" s="1"/>
  <c r="BJ106" i="7" s="1"/>
  <c r="BI106" i="7" s="1"/>
  <c r="BH106" i="7" s="1"/>
  <c r="BG106" i="7" s="1"/>
  <c r="BF106" i="7" s="1"/>
  <c r="BE106" i="7" s="1"/>
  <c r="BD106" i="7" s="1"/>
  <c r="BC106" i="7" s="1"/>
  <c r="AW107" i="7"/>
  <c r="AY106" i="7"/>
  <c r="BB105" i="7" l="1"/>
  <c r="BA105" i="7"/>
  <c r="AZ105" i="7" s="1"/>
  <c r="AX105" i="7" s="1"/>
  <c r="BB106" i="7"/>
  <c r="BA106" i="7"/>
  <c r="AZ106" i="7" s="1"/>
  <c r="AX106" i="7" s="1"/>
  <c r="AW108" i="7"/>
  <c r="AY107" i="7"/>
  <c r="BL107" i="7"/>
  <c r="AW109" i="7" l="1"/>
  <c r="AY108" i="7"/>
  <c r="BL108" i="7"/>
  <c r="BK107" i="7"/>
  <c r="BJ107" i="7"/>
  <c r="BI107" i="7" s="1"/>
  <c r="BH107" i="7" s="1"/>
  <c r="BG107" i="7" s="1"/>
  <c r="BF107" i="7" s="1"/>
  <c r="BE107" i="7" s="1"/>
  <c r="BD107" i="7" s="1"/>
  <c r="BC107" i="7" s="1"/>
  <c r="BA107" i="7" l="1"/>
  <c r="AZ107" i="7" s="1"/>
  <c r="AX107" i="7" s="1"/>
  <c r="BB107" i="7"/>
  <c r="BK108" i="7"/>
  <c r="BJ108" i="7" s="1"/>
  <c r="BI108" i="7" s="1"/>
  <c r="BH108" i="7" s="1"/>
  <c r="BG108" i="7" s="1"/>
  <c r="BF108" i="7" s="1"/>
  <c r="BE108" i="7" s="1"/>
  <c r="BD108" i="7" s="1"/>
  <c r="BC108" i="7" s="1"/>
  <c r="AW110" i="7"/>
  <c r="AY109" i="7"/>
  <c r="BL109" i="7"/>
  <c r="BB108" i="7" l="1"/>
  <c r="BA108" i="7"/>
  <c r="AZ108" i="7" s="1"/>
  <c r="AX108" i="7" s="1"/>
  <c r="BK109" i="7"/>
  <c r="BJ109" i="7"/>
  <c r="BI109" i="7" s="1"/>
  <c r="BH109" i="7" s="1"/>
  <c r="BG109" i="7" s="1"/>
  <c r="BF109" i="7" s="1"/>
  <c r="BE109" i="7" s="1"/>
  <c r="BD109" i="7" s="1"/>
  <c r="BC109" i="7" s="1"/>
  <c r="AY110" i="7"/>
  <c r="BL110" i="7"/>
  <c r="AW111" i="7"/>
  <c r="BK110" i="7" l="1"/>
  <c r="BJ110" i="7"/>
  <c r="BI110" i="7" s="1"/>
  <c r="BH110" i="7" s="1"/>
  <c r="BG110" i="7" s="1"/>
  <c r="BF110" i="7" s="1"/>
  <c r="BE110" i="7" s="1"/>
  <c r="BD110" i="7" s="1"/>
  <c r="BC110" i="7" s="1"/>
  <c r="BB109" i="7"/>
  <c r="BA109" i="7"/>
  <c r="AZ109" i="7" s="1"/>
  <c r="AX109" i="7" s="1"/>
  <c r="AY111" i="7"/>
  <c r="AW112" i="7"/>
  <c r="BL111" i="7"/>
  <c r="BK111" i="7" s="1"/>
  <c r="BJ111" i="7" s="1"/>
  <c r="BI111" i="7" s="1"/>
  <c r="BH111" i="7" s="1"/>
  <c r="BG111" i="7" s="1"/>
  <c r="BF111" i="7" s="1"/>
  <c r="BE111" i="7" s="1"/>
  <c r="BD111" i="7" s="1"/>
  <c r="BC111" i="7" s="1"/>
  <c r="AW113" i="7" l="1"/>
  <c r="AY112" i="7"/>
  <c r="BL112" i="7"/>
  <c r="BB111" i="7"/>
  <c r="BA111" i="7"/>
  <c r="AZ111" i="7" s="1"/>
  <c r="AX111" i="7" s="1"/>
  <c r="BA110" i="7"/>
  <c r="BB110" i="7"/>
  <c r="AZ110" i="7" l="1"/>
  <c r="AX110" i="7" s="1"/>
  <c r="BK112" i="7"/>
  <c r="BJ112" i="7"/>
  <c r="BI112" i="7" s="1"/>
  <c r="BH112" i="7" s="1"/>
  <c r="BG112" i="7" s="1"/>
  <c r="BF112" i="7" s="1"/>
  <c r="BE112" i="7" s="1"/>
  <c r="BD112" i="7" s="1"/>
  <c r="BC112" i="7" s="1"/>
  <c r="AY113" i="7"/>
  <c r="BL113" i="7"/>
  <c r="AW114" i="7"/>
  <c r="AY114" i="7" l="1"/>
  <c r="AW115" i="7"/>
  <c r="BL114" i="7"/>
  <c r="BK114" i="7" s="1"/>
  <c r="BJ114" i="7" s="1"/>
  <c r="BI114" i="7" s="1"/>
  <c r="BH114" i="7" s="1"/>
  <c r="BG114" i="7" s="1"/>
  <c r="BF114" i="7" s="1"/>
  <c r="BE114" i="7" s="1"/>
  <c r="BD114" i="7" s="1"/>
  <c r="BC114" i="7" s="1"/>
  <c r="BA112" i="7"/>
  <c r="BB112" i="7"/>
  <c r="AZ112" i="7" s="1"/>
  <c r="AX112" i="7" s="1"/>
  <c r="BK113" i="7"/>
  <c r="BJ113" i="7" s="1"/>
  <c r="BI113" i="7" s="1"/>
  <c r="BH113" i="7" s="1"/>
  <c r="BG113" i="7" s="1"/>
  <c r="BF113" i="7" s="1"/>
  <c r="BE113" i="7" s="1"/>
  <c r="BD113" i="7" s="1"/>
  <c r="BC113" i="7" s="1"/>
  <c r="BA113" i="7" l="1"/>
  <c r="BB113" i="7"/>
  <c r="BA114" i="7"/>
  <c r="BB114" i="7"/>
  <c r="AW116" i="7"/>
  <c r="AY115" i="7"/>
  <c r="BL115" i="7"/>
  <c r="AZ114" i="7" l="1"/>
  <c r="AX114" i="7" s="1"/>
  <c r="BK115" i="7"/>
  <c r="BJ115" i="7"/>
  <c r="BI115" i="7" s="1"/>
  <c r="BH115" i="7" s="1"/>
  <c r="BG115" i="7" s="1"/>
  <c r="BF115" i="7" s="1"/>
  <c r="BE115" i="7" s="1"/>
  <c r="BD115" i="7" s="1"/>
  <c r="BC115" i="7" s="1"/>
  <c r="AY116" i="7"/>
  <c r="AW117" i="7"/>
  <c r="BL116" i="7"/>
  <c r="AZ113" i="7"/>
  <c r="AX113" i="7" s="1"/>
  <c r="BB115" i="7" l="1"/>
  <c r="BA115" i="7"/>
  <c r="AZ115" i="7" s="1"/>
  <c r="AX115" i="7" s="1"/>
  <c r="BK116" i="7"/>
  <c r="BJ116" i="7" s="1"/>
  <c r="BI116" i="7" s="1"/>
  <c r="BH116" i="7" s="1"/>
  <c r="BG116" i="7" s="1"/>
  <c r="BF116" i="7" s="1"/>
  <c r="BE116" i="7" s="1"/>
  <c r="BD116" i="7" s="1"/>
  <c r="BC116" i="7" s="1"/>
  <c r="AW118" i="7"/>
  <c r="AY117" i="7"/>
  <c r="BL117" i="7"/>
  <c r="BA116" i="7" l="1"/>
  <c r="BB116" i="7"/>
  <c r="BK117" i="7"/>
  <c r="BJ117" i="7" s="1"/>
  <c r="BI117" i="7" s="1"/>
  <c r="BH117" i="7" s="1"/>
  <c r="BG117" i="7" s="1"/>
  <c r="BF117" i="7" s="1"/>
  <c r="BE117" i="7" s="1"/>
  <c r="BD117" i="7" s="1"/>
  <c r="BC117" i="7" s="1"/>
  <c r="AW119" i="7"/>
  <c r="AY118" i="7"/>
  <c r="BL118" i="7"/>
  <c r="BB117" i="7" l="1"/>
  <c r="BA117" i="7"/>
  <c r="AZ117" i="7" s="1"/>
  <c r="AX117" i="7" s="1"/>
  <c r="BL119" i="7"/>
  <c r="BK119" i="7" s="1"/>
  <c r="BJ119" i="7" s="1"/>
  <c r="BI119" i="7" s="1"/>
  <c r="BH119" i="7" s="1"/>
  <c r="BG119" i="7" s="1"/>
  <c r="BF119" i="7" s="1"/>
  <c r="BE119" i="7" s="1"/>
  <c r="BD119" i="7" s="1"/>
  <c r="BC119" i="7" s="1"/>
  <c r="AW120" i="7"/>
  <c r="AY119" i="7"/>
  <c r="BK118" i="7"/>
  <c r="BJ118" i="7"/>
  <c r="BI118" i="7" s="1"/>
  <c r="BH118" i="7" s="1"/>
  <c r="BG118" i="7" s="1"/>
  <c r="BF118" i="7" s="1"/>
  <c r="BE118" i="7" s="1"/>
  <c r="BD118" i="7" s="1"/>
  <c r="BC118" i="7" s="1"/>
  <c r="AZ116" i="7"/>
  <c r="AX116" i="7" s="1"/>
  <c r="BA118" i="7" l="1"/>
  <c r="BB118" i="7"/>
  <c r="BB119" i="7"/>
  <c r="BA119" i="7"/>
  <c r="AY120" i="7"/>
  <c r="BL120" i="7"/>
  <c r="BK120" i="7" s="1"/>
  <c r="BJ120" i="7" s="1"/>
  <c r="BI120" i="7" s="1"/>
  <c r="BH120" i="7" s="1"/>
  <c r="BG120" i="7" s="1"/>
  <c r="BF120" i="7" s="1"/>
  <c r="BE120" i="7" s="1"/>
  <c r="BD120" i="7" s="1"/>
  <c r="BC120" i="7" s="1"/>
  <c r="AW121" i="7"/>
  <c r="BB120" i="7" l="1"/>
  <c r="BA120" i="7"/>
  <c r="AZ120" i="7" s="1"/>
  <c r="AX120" i="7" s="1"/>
  <c r="AY121" i="7"/>
  <c r="AW122" i="7"/>
  <c r="BL121" i="7"/>
  <c r="AZ119" i="7"/>
  <c r="AX119" i="7" s="1"/>
  <c r="AZ118" i="7"/>
  <c r="AX118" i="7" s="1"/>
  <c r="BL122" i="7" l="1"/>
  <c r="BK122" i="7" s="1"/>
  <c r="BJ122" i="7" s="1"/>
  <c r="BI122" i="7" s="1"/>
  <c r="BH122" i="7" s="1"/>
  <c r="BG122" i="7" s="1"/>
  <c r="BF122" i="7" s="1"/>
  <c r="BE122" i="7" s="1"/>
  <c r="BD122" i="7" s="1"/>
  <c r="BC122" i="7" s="1"/>
  <c r="AW123" i="7"/>
  <c r="AY122" i="7"/>
  <c r="BK121" i="7"/>
  <c r="BJ121" i="7" s="1"/>
  <c r="BI121" i="7" s="1"/>
  <c r="BH121" i="7" s="1"/>
  <c r="BG121" i="7" s="1"/>
  <c r="BF121" i="7" s="1"/>
  <c r="BE121" i="7" s="1"/>
  <c r="BD121" i="7" s="1"/>
  <c r="BC121" i="7" s="1"/>
  <c r="BB121" i="7" l="1"/>
  <c r="BA121" i="7"/>
  <c r="AZ121" i="7" s="1"/>
  <c r="AX121" i="7" s="1"/>
  <c r="AW124" i="7"/>
  <c r="AY123" i="7"/>
  <c r="BL123" i="7"/>
  <c r="BA122" i="7"/>
  <c r="BB122" i="7"/>
  <c r="AZ122" i="7" l="1"/>
  <c r="AX122" i="7" s="1"/>
  <c r="AW125" i="7"/>
  <c r="AY124" i="7"/>
  <c r="BL124" i="7"/>
  <c r="BK124" i="7" s="1"/>
  <c r="BJ124" i="7" s="1"/>
  <c r="BI124" i="7" s="1"/>
  <c r="BH124" i="7" s="1"/>
  <c r="BG124" i="7" s="1"/>
  <c r="BF124" i="7" s="1"/>
  <c r="BE124" i="7" s="1"/>
  <c r="BD124" i="7" s="1"/>
  <c r="BC124" i="7" s="1"/>
  <c r="BK123" i="7"/>
  <c r="BJ123" i="7" s="1"/>
  <c r="BI123" i="7" s="1"/>
  <c r="BH123" i="7" s="1"/>
  <c r="BG123" i="7" s="1"/>
  <c r="BF123" i="7" s="1"/>
  <c r="BE123" i="7" s="1"/>
  <c r="BD123" i="7" s="1"/>
  <c r="BC123" i="7" s="1"/>
  <c r="BB123" i="7" l="1"/>
  <c r="BA123" i="7"/>
  <c r="AZ123" i="7" s="1"/>
  <c r="AX123" i="7" s="1"/>
  <c r="BA124" i="7"/>
  <c r="BB124" i="7"/>
  <c r="AW126" i="7"/>
  <c r="AY125" i="7"/>
  <c r="BL125" i="7"/>
  <c r="BK125" i="7" s="1"/>
  <c r="BJ125" i="7" s="1"/>
  <c r="BI125" i="7" s="1"/>
  <c r="BH125" i="7" s="1"/>
  <c r="BG125" i="7" s="1"/>
  <c r="BF125" i="7" s="1"/>
  <c r="BE125" i="7" s="1"/>
  <c r="BD125" i="7" s="1"/>
  <c r="BC125" i="7" s="1"/>
  <c r="AY126" i="7" l="1"/>
  <c r="BL126" i="7"/>
  <c r="AW127" i="7"/>
  <c r="AZ124" i="7"/>
  <c r="AX124" i="7" s="1"/>
  <c r="BA125" i="7"/>
  <c r="BB125" i="7"/>
  <c r="AZ125" i="7" l="1"/>
  <c r="AX125" i="7" s="1"/>
  <c r="AY127" i="7"/>
  <c r="AW128" i="7"/>
  <c r="BL127" i="7"/>
  <c r="BK126" i="7"/>
  <c r="BJ126" i="7" s="1"/>
  <c r="BI126" i="7" s="1"/>
  <c r="BH126" i="7" s="1"/>
  <c r="BG126" i="7" s="1"/>
  <c r="BF126" i="7" s="1"/>
  <c r="BE126" i="7" s="1"/>
  <c r="BD126" i="7" s="1"/>
  <c r="BC126" i="7" s="1"/>
  <c r="BA126" i="7" l="1"/>
  <c r="BB126" i="7"/>
  <c r="BK127" i="7"/>
  <c r="BJ127" i="7" s="1"/>
  <c r="BI127" i="7" s="1"/>
  <c r="BH127" i="7" s="1"/>
  <c r="BG127" i="7" s="1"/>
  <c r="BF127" i="7" s="1"/>
  <c r="BE127" i="7" s="1"/>
  <c r="BD127" i="7" s="1"/>
  <c r="BC127" i="7" s="1"/>
  <c r="AW129" i="7"/>
  <c r="AY128" i="7"/>
  <c r="BL128" i="7"/>
  <c r="BK128" i="7" s="1"/>
  <c r="BJ128" i="7" s="1"/>
  <c r="BI128" i="7" s="1"/>
  <c r="BH128" i="7" s="1"/>
  <c r="BG128" i="7" s="1"/>
  <c r="BF128" i="7" s="1"/>
  <c r="BE128" i="7" s="1"/>
  <c r="BD128" i="7" s="1"/>
  <c r="BC128" i="7" s="1"/>
  <c r="BB127" i="7" l="1"/>
  <c r="BA127" i="7"/>
  <c r="AZ127" i="7" s="1"/>
  <c r="AX127" i="7" s="1"/>
  <c r="BB128" i="7"/>
  <c r="BA128" i="7"/>
  <c r="BL129" i="7"/>
  <c r="AW130" i="7"/>
  <c r="AY129" i="7"/>
  <c r="AZ126" i="7"/>
  <c r="AX126" i="7" s="1"/>
  <c r="BK129" i="7" l="1"/>
  <c r="BJ129" i="7" s="1"/>
  <c r="BI129" i="7" s="1"/>
  <c r="BH129" i="7" s="1"/>
  <c r="BG129" i="7" s="1"/>
  <c r="BF129" i="7" s="1"/>
  <c r="BE129" i="7" s="1"/>
  <c r="BD129" i="7" s="1"/>
  <c r="BC129" i="7" s="1"/>
  <c r="AW131" i="7"/>
  <c r="AY130" i="7"/>
  <c r="BL130" i="7"/>
  <c r="BK130" i="7" s="1"/>
  <c r="BJ130" i="7" s="1"/>
  <c r="BI130" i="7" s="1"/>
  <c r="BH130" i="7" s="1"/>
  <c r="BG130" i="7" s="1"/>
  <c r="BF130" i="7" s="1"/>
  <c r="BE130" i="7" s="1"/>
  <c r="BD130" i="7" s="1"/>
  <c r="BC130" i="7" s="1"/>
  <c r="AZ128" i="7"/>
  <c r="AX128" i="7" s="1"/>
  <c r="BA129" i="7" l="1"/>
  <c r="BB129" i="7"/>
  <c r="AW132" i="7"/>
  <c r="AY131" i="7"/>
  <c r="BL131" i="7"/>
  <c r="BA130" i="7"/>
  <c r="AZ130" i="7" s="1"/>
  <c r="AX130" i="7" s="1"/>
  <c r="BB130" i="7"/>
  <c r="BK131" i="7" l="1"/>
  <c r="BJ131" i="7" s="1"/>
  <c r="BI131" i="7" s="1"/>
  <c r="BH131" i="7" s="1"/>
  <c r="BG131" i="7" s="1"/>
  <c r="BF131" i="7" s="1"/>
  <c r="BE131" i="7" s="1"/>
  <c r="BD131" i="7" s="1"/>
  <c r="BC131" i="7" s="1"/>
  <c r="BL132" i="7"/>
  <c r="AW133" i="7"/>
  <c r="AY132" i="7"/>
  <c r="AZ129" i="7"/>
  <c r="AX129" i="7" s="1"/>
  <c r="BB131" i="7" l="1"/>
  <c r="BA131" i="7"/>
  <c r="AZ131" i="7" s="1"/>
  <c r="AX131" i="7" s="1"/>
  <c r="AY133" i="7"/>
  <c r="AW134" i="7"/>
  <c r="BL133" i="7"/>
  <c r="BK132" i="7"/>
  <c r="BJ132" i="7" s="1"/>
  <c r="BI132" i="7" s="1"/>
  <c r="BH132" i="7" s="1"/>
  <c r="BG132" i="7" s="1"/>
  <c r="BF132" i="7" s="1"/>
  <c r="BE132" i="7" s="1"/>
  <c r="BD132" i="7" s="1"/>
  <c r="BC132" i="7" s="1"/>
  <c r="BA132" i="7" l="1"/>
  <c r="BB132" i="7"/>
  <c r="AW135" i="7"/>
  <c r="AY134" i="7"/>
  <c r="BL134" i="7"/>
  <c r="BK134" i="7" s="1"/>
  <c r="BJ134" i="7" s="1"/>
  <c r="BI134" i="7" s="1"/>
  <c r="BH134" i="7" s="1"/>
  <c r="BG134" i="7" s="1"/>
  <c r="BF134" i="7" s="1"/>
  <c r="BE134" i="7" s="1"/>
  <c r="BD134" i="7" s="1"/>
  <c r="BC134" i="7" s="1"/>
  <c r="BK133" i="7"/>
  <c r="BJ133" i="7" s="1"/>
  <c r="BI133" i="7" s="1"/>
  <c r="BH133" i="7" s="1"/>
  <c r="BG133" i="7" s="1"/>
  <c r="BF133" i="7" s="1"/>
  <c r="BE133" i="7" s="1"/>
  <c r="BD133" i="7" s="1"/>
  <c r="BC133" i="7" s="1"/>
  <c r="BB133" i="7" l="1"/>
  <c r="BA133" i="7"/>
  <c r="AZ133" i="7" s="1"/>
  <c r="AX133" i="7" s="1"/>
  <c r="BA134" i="7"/>
  <c r="BB134" i="7"/>
  <c r="AW136" i="7"/>
  <c r="AY135" i="7"/>
  <c r="BL135" i="7"/>
  <c r="AZ132" i="7"/>
  <c r="AX132" i="7" s="1"/>
  <c r="AY136" i="7" l="1"/>
  <c r="BL136" i="7"/>
  <c r="BK136" i="7" s="1"/>
  <c r="BJ136" i="7" s="1"/>
  <c r="BI136" i="7" s="1"/>
  <c r="BH136" i="7" s="1"/>
  <c r="BG136" i="7" s="1"/>
  <c r="BF136" i="7" s="1"/>
  <c r="BE136" i="7" s="1"/>
  <c r="BD136" i="7" s="1"/>
  <c r="BC136" i="7" s="1"/>
  <c r="AW137" i="7"/>
  <c r="AZ134" i="7"/>
  <c r="AX134" i="7" s="1"/>
  <c r="BK135" i="7"/>
  <c r="BJ135" i="7" s="1"/>
  <c r="BI135" i="7" s="1"/>
  <c r="BH135" i="7" s="1"/>
  <c r="BG135" i="7" s="1"/>
  <c r="BF135" i="7" s="1"/>
  <c r="BE135" i="7" s="1"/>
  <c r="BD135" i="7" s="1"/>
  <c r="BC135" i="7" s="1"/>
  <c r="BB135" i="7" l="1"/>
  <c r="BA135" i="7"/>
  <c r="AZ135" i="7" s="1"/>
  <c r="AX135" i="7" s="1"/>
  <c r="AY137" i="7"/>
  <c r="BL137" i="7"/>
  <c r="AW138" i="7"/>
  <c r="BB136" i="7"/>
  <c r="BA136" i="7"/>
  <c r="AZ136" i="7" s="1"/>
  <c r="AX136" i="7" s="1"/>
  <c r="BK137" i="7" l="1"/>
  <c r="BJ137" i="7" s="1"/>
  <c r="BI137" i="7" s="1"/>
  <c r="BH137" i="7" s="1"/>
  <c r="BG137" i="7" s="1"/>
  <c r="BF137" i="7" s="1"/>
  <c r="BE137" i="7" s="1"/>
  <c r="BD137" i="7" s="1"/>
  <c r="BC137" i="7" s="1"/>
  <c r="AY138" i="7"/>
  <c r="AW139" i="7"/>
  <c r="BL138" i="7"/>
  <c r="BB137" i="7" l="1"/>
  <c r="BA137" i="7"/>
  <c r="AZ137" i="7" s="1"/>
  <c r="AX137" i="7" s="1"/>
  <c r="AW140" i="7"/>
  <c r="AY139" i="7"/>
  <c r="BL139" i="7"/>
  <c r="BK138" i="7"/>
  <c r="BJ138" i="7" s="1"/>
  <c r="BI138" i="7" s="1"/>
  <c r="BH138" i="7" s="1"/>
  <c r="BG138" i="7" s="1"/>
  <c r="BF138" i="7" s="1"/>
  <c r="BE138" i="7" s="1"/>
  <c r="BD138" i="7" s="1"/>
  <c r="BC138" i="7" s="1"/>
  <c r="BA138" i="7" l="1"/>
  <c r="BB138" i="7"/>
  <c r="BK139" i="7"/>
  <c r="BJ139" i="7" s="1"/>
  <c r="BI139" i="7" s="1"/>
  <c r="BH139" i="7" s="1"/>
  <c r="BG139" i="7" s="1"/>
  <c r="BF139" i="7" s="1"/>
  <c r="BE139" i="7" s="1"/>
  <c r="BD139" i="7" s="1"/>
  <c r="BC139" i="7" s="1"/>
  <c r="AW141" i="7"/>
  <c r="AY140" i="7"/>
  <c r="BL140" i="7"/>
  <c r="BK140" i="7" s="1"/>
  <c r="BJ140" i="7" s="1"/>
  <c r="BI140" i="7" s="1"/>
  <c r="BH140" i="7" s="1"/>
  <c r="BG140" i="7" s="1"/>
  <c r="BF140" i="7" s="1"/>
  <c r="BE140" i="7" s="1"/>
  <c r="BD140" i="7" s="1"/>
  <c r="BC140" i="7" s="1"/>
  <c r="BA139" i="7" l="1"/>
  <c r="BB139" i="7"/>
  <c r="AW142" i="7"/>
  <c r="AY141" i="7"/>
  <c r="BL141" i="7"/>
  <c r="BK141" i="7" s="1"/>
  <c r="BJ141" i="7" s="1"/>
  <c r="BI141" i="7" s="1"/>
  <c r="BH141" i="7" s="1"/>
  <c r="BG141" i="7" s="1"/>
  <c r="BF141" i="7" s="1"/>
  <c r="BE141" i="7" s="1"/>
  <c r="BD141" i="7" s="1"/>
  <c r="BC141" i="7" s="1"/>
  <c r="BA140" i="7"/>
  <c r="AZ140" i="7" s="1"/>
  <c r="AX140" i="7" s="1"/>
  <c r="BB140" i="7"/>
  <c r="AZ138" i="7"/>
  <c r="AX138" i="7" s="1"/>
  <c r="AY142" i="7" l="1"/>
  <c r="BL142" i="7"/>
  <c r="AW143" i="7"/>
  <c r="BB141" i="7"/>
  <c r="BA141" i="7"/>
  <c r="AZ141" i="7" s="1"/>
  <c r="AX141" i="7" s="1"/>
  <c r="AZ139" i="7"/>
  <c r="AX139" i="7" s="1"/>
  <c r="AY143" i="7" l="1"/>
  <c r="BL143" i="7"/>
  <c r="BK143" i="7" s="1"/>
  <c r="BJ143" i="7" s="1"/>
  <c r="BI143" i="7" s="1"/>
  <c r="BH143" i="7" s="1"/>
  <c r="BG143" i="7" s="1"/>
  <c r="BF143" i="7" s="1"/>
  <c r="BE143" i="7" s="1"/>
  <c r="BD143" i="7" s="1"/>
  <c r="BC143" i="7" s="1"/>
  <c r="AW144" i="7"/>
  <c r="BK142" i="7"/>
  <c r="BJ142" i="7" s="1"/>
  <c r="BI142" i="7" s="1"/>
  <c r="BH142" i="7" s="1"/>
  <c r="BG142" i="7" s="1"/>
  <c r="BF142" i="7" s="1"/>
  <c r="BE142" i="7" s="1"/>
  <c r="BD142" i="7" s="1"/>
  <c r="BC142" i="7" s="1"/>
  <c r="BA142" i="7" l="1"/>
  <c r="BB142" i="7"/>
  <c r="AY144" i="7"/>
  <c r="AW145" i="7"/>
  <c r="BL144" i="7"/>
  <c r="BB143" i="7"/>
  <c r="BA143" i="7"/>
  <c r="AZ143" i="7" s="1"/>
  <c r="AX143" i="7" s="1"/>
  <c r="BK144" i="7" l="1"/>
  <c r="BJ144" i="7" s="1"/>
  <c r="BI144" i="7"/>
  <c r="BH144" i="7" s="1"/>
  <c r="BG144" i="7" s="1"/>
  <c r="BF144" i="7" s="1"/>
  <c r="BE144" i="7" s="1"/>
  <c r="BD144" i="7" s="1"/>
  <c r="BC144" i="7" s="1"/>
  <c r="BL145" i="7"/>
  <c r="AW146" i="7"/>
  <c r="AY145" i="7"/>
  <c r="AZ142" i="7"/>
  <c r="AX142" i="7" s="1"/>
  <c r="AY146" i="7" l="1"/>
  <c r="BL146" i="7"/>
  <c r="AW147" i="7"/>
  <c r="BK145" i="7"/>
  <c r="BJ145" i="7" s="1"/>
  <c r="BI145" i="7" s="1"/>
  <c r="BH145" i="7" s="1"/>
  <c r="BG145" i="7" s="1"/>
  <c r="BF145" i="7" s="1"/>
  <c r="BE145" i="7" s="1"/>
  <c r="BD145" i="7" s="1"/>
  <c r="BC145" i="7" s="1"/>
  <c r="BA144" i="7"/>
  <c r="AZ144" i="7" s="1"/>
  <c r="AX144" i="7" s="1"/>
  <c r="BB144" i="7"/>
  <c r="BB145" i="7" l="1"/>
  <c r="BA145" i="7"/>
  <c r="AZ145" i="7" s="1"/>
  <c r="AX145" i="7" s="1"/>
  <c r="BK146" i="7"/>
  <c r="BJ146" i="7" s="1"/>
  <c r="BI146" i="7" s="1"/>
  <c r="BH146" i="7" s="1"/>
  <c r="BG146" i="7" s="1"/>
  <c r="BF146" i="7" s="1"/>
  <c r="BE146" i="7" s="1"/>
  <c r="BD146" i="7" s="1"/>
  <c r="BC146" i="7" s="1"/>
  <c r="AW148" i="7"/>
  <c r="AY147" i="7"/>
  <c r="BL147" i="7"/>
  <c r="BB146" i="7" l="1"/>
  <c r="BA146" i="7"/>
  <c r="AZ146" i="7" s="1"/>
  <c r="AX146" i="7" s="1"/>
  <c r="BL148" i="7"/>
  <c r="BK148" i="7" s="1"/>
  <c r="BJ148" i="7" s="1"/>
  <c r="BI148" i="7" s="1"/>
  <c r="BH148" i="7" s="1"/>
  <c r="BG148" i="7" s="1"/>
  <c r="BF148" i="7" s="1"/>
  <c r="BE148" i="7" s="1"/>
  <c r="BD148" i="7" s="1"/>
  <c r="BC148" i="7" s="1"/>
  <c r="AW149" i="7"/>
  <c r="AY148" i="7"/>
  <c r="BK147" i="7"/>
  <c r="BJ147" i="7" s="1"/>
  <c r="BI147" i="7" s="1"/>
  <c r="BH147" i="7" s="1"/>
  <c r="BG147" i="7" s="1"/>
  <c r="BF147" i="7" s="1"/>
  <c r="BE147" i="7" s="1"/>
  <c r="BD147" i="7" s="1"/>
  <c r="BC147" i="7" s="1"/>
  <c r="BA147" i="7" l="1"/>
  <c r="BB147" i="7"/>
  <c r="BB148" i="7"/>
  <c r="BA148" i="7"/>
  <c r="AZ148" i="7" s="1"/>
  <c r="AX148" i="7" s="1"/>
  <c r="AY149" i="7"/>
  <c r="AW150" i="7"/>
  <c r="BL149" i="7"/>
  <c r="BK149" i="7" s="1"/>
  <c r="BJ149" i="7" s="1"/>
  <c r="BI149" i="7" s="1"/>
  <c r="BH149" i="7" s="1"/>
  <c r="BG149" i="7" s="1"/>
  <c r="BF149" i="7" s="1"/>
  <c r="BE149" i="7" s="1"/>
  <c r="BD149" i="7" s="1"/>
  <c r="BC149" i="7" s="1"/>
  <c r="AW151" i="7" l="1"/>
  <c r="AY150" i="7"/>
  <c r="BL150" i="7"/>
  <c r="BK150" i="7" s="1"/>
  <c r="BJ150" i="7" s="1"/>
  <c r="BI150" i="7" s="1"/>
  <c r="BH150" i="7" s="1"/>
  <c r="BG150" i="7" s="1"/>
  <c r="BF150" i="7" s="1"/>
  <c r="BE150" i="7" s="1"/>
  <c r="BD150" i="7" s="1"/>
  <c r="BC150" i="7" s="1"/>
  <c r="BA149" i="7"/>
  <c r="BB149" i="7"/>
  <c r="AZ147" i="7"/>
  <c r="AX147" i="7" s="1"/>
  <c r="AZ149" i="7" l="1"/>
  <c r="AX149" i="7" s="1"/>
  <c r="BA150" i="7"/>
  <c r="BB150" i="7"/>
  <c r="AW152" i="7"/>
  <c r="AY151" i="7"/>
  <c r="BL151" i="7"/>
  <c r="BK151" i="7" l="1"/>
  <c r="BJ151" i="7"/>
  <c r="BI151" i="7" s="1"/>
  <c r="BH151" i="7" s="1"/>
  <c r="BG151" i="7" s="1"/>
  <c r="BF151" i="7" s="1"/>
  <c r="BE151" i="7" s="1"/>
  <c r="BD151" i="7" s="1"/>
  <c r="BC151" i="7" s="1"/>
  <c r="AY152" i="7"/>
  <c r="BL152" i="7"/>
  <c r="BK152" i="7" s="1"/>
  <c r="BJ152" i="7" s="1"/>
  <c r="BI152" i="7" s="1"/>
  <c r="BH152" i="7" s="1"/>
  <c r="BG152" i="7" s="1"/>
  <c r="BF152" i="7" s="1"/>
  <c r="BE152" i="7" s="1"/>
  <c r="BD152" i="7" s="1"/>
  <c r="BC152" i="7" s="1"/>
  <c r="AW153" i="7"/>
  <c r="AZ150" i="7"/>
  <c r="AX150" i="7" s="1"/>
  <c r="BA152" i="7" l="1"/>
  <c r="BB152" i="7"/>
  <c r="AY153" i="7"/>
  <c r="BL153" i="7"/>
  <c r="AW154" i="7"/>
  <c r="BB151" i="7"/>
  <c r="BA151" i="7"/>
  <c r="BK153" i="7" l="1"/>
  <c r="BJ153" i="7" s="1"/>
  <c r="BI153" i="7" s="1"/>
  <c r="BH153" i="7" s="1"/>
  <c r="BG153" i="7" s="1"/>
  <c r="BF153" i="7" s="1"/>
  <c r="BE153" i="7" s="1"/>
  <c r="BD153" i="7" s="1"/>
  <c r="BC153" i="7" s="1"/>
  <c r="BL154" i="7"/>
  <c r="AY154" i="7"/>
  <c r="AW155" i="7"/>
  <c r="AZ151" i="7"/>
  <c r="AX151" i="7" s="1"/>
  <c r="AZ152" i="7"/>
  <c r="AX152" i="7" s="1"/>
  <c r="BB153" i="7" l="1"/>
  <c r="BA153" i="7"/>
  <c r="AZ153" i="7" s="1"/>
  <c r="AX153" i="7" s="1"/>
  <c r="BK154" i="7"/>
  <c r="BJ154" i="7" s="1"/>
  <c r="BI154" i="7" s="1"/>
  <c r="BH154" i="7" s="1"/>
  <c r="BG154" i="7" s="1"/>
  <c r="BF154" i="7" s="1"/>
  <c r="BE154" i="7" s="1"/>
  <c r="BD154" i="7" s="1"/>
  <c r="BC154" i="7" s="1"/>
  <c r="AW156" i="7"/>
  <c r="AY155" i="7"/>
  <c r="BL155" i="7"/>
  <c r="BK155" i="7" s="1"/>
  <c r="BJ155" i="7" s="1"/>
  <c r="BI155" i="7" s="1"/>
  <c r="BH155" i="7" s="1"/>
  <c r="BG155" i="7" s="1"/>
  <c r="BF155" i="7" s="1"/>
  <c r="BE155" i="7" s="1"/>
  <c r="BD155" i="7" s="1"/>
  <c r="BC155" i="7" s="1"/>
  <c r="BA154" i="7" l="1"/>
  <c r="BB154" i="7"/>
  <c r="AW157" i="7"/>
  <c r="AY156" i="7"/>
  <c r="BL156" i="7"/>
  <c r="BA155" i="7"/>
  <c r="BB155" i="7"/>
  <c r="AZ155" i="7" l="1"/>
  <c r="AX155" i="7" s="1"/>
  <c r="AW158" i="7"/>
  <c r="AY157" i="7"/>
  <c r="BL157" i="7"/>
  <c r="BK156" i="7"/>
  <c r="BJ156" i="7"/>
  <c r="BI156" i="7" s="1"/>
  <c r="BH156" i="7" s="1"/>
  <c r="BG156" i="7" s="1"/>
  <c r="BF156" i="7" s="1"/>
  <c r="BE156" i="7" s="1"/>
  <c r="BD156" i="7" s="1"/>
  <c r="BC156" i="7" s="1"/>
  <c r="AZ154" i="7"/>
  <c r="AX154" i="7" s="1"/>
  <c r="BA156" i="7" l="1"/>
  <c r="BB156" i="7"/>
  <c r="BK157" i="7"/>
  <c r="BJ157" i="7" s="1"/>
  <c r="BI157" i="7" s="1"/>
  <c r="BH157" i="7" s="1"/>
  <c r="BG157" i="7" s="1"/>
  <c r="BF157" i="7" s="1"/>
  <c r="BE157" i="7" s="1"/>
  <c r="BD157" i="7" s="1"/>
  <c r="BC157" i="7" s="1"/>
  <c r="AY158" i="7"/>
  <c r="BL158" i="7"/>
  <c r="BK158" i="7" s="1"/>
  <c r="BJ158" i="7" s="1"/>
  <c r="BI158" i="7" s="1"/>
  <c r="BH158" i="7" s="1"/>
  <c r="BG158" i="7" s="1"/>
  <c r="BF158" i="7" s="1"/>
  <c r="BE158" i="7" s="1"/>
  <c r="BD158" i="7" s="1"/>
  <c r="BC158" i="7" s="1"/>
  <c r="AW159" i="7"/>
  <c r="BA157" i="7" l="1"/>
  <c r="BB157" i="7"/>
  <c r="BB158" i="7"/>
  <c r="BA158" i="7"/>
  <c r="AZ158" i="7" s="1"/>
  <c r="AX158" i="7" s="1"/>
  <c r="AY159" i="7"/>
  <c r="AW160" i="7"/>
  <c r="BL159" i="7"/>
  <c r="AZ156" i="7"/>
  <c r="AX156" i="7" s="1"/>
  <c r="BK159" i="7" l="1"/>
  <c r="BJ159" i="7" s="1"/>
  <c r="BI159" i="7" s="1"/>
  <c r="BH159" i="7"/>
  <c r="BG159" i="7" s="1"/>
  <c r="BF159" i="7" s="1"/>
  <c r="BE159" i="7" s="1"/>
  <c r="BD159" i="7" s="1"/>
  <c r="BC159" i="7" s="1"/>
  <c r="AW161" i="7"/>
  <c r="AY160" i="7"/>
  <c r="BL160" i="7"/>
  <c r="AZ157" i="7"/>
  <c r="AX157" i="7" s="1"/>
  <c r="BK160" i="7" l="1"/>
  <c r="BJ160" i="7"/>
  <c r="BI160" i="7" s="1"/>
  <c r="BH160" i="7" s="1"/>
  <c r="BG160" i="7" s="1"/>
  <c r="BF160" i="7" s="1"/>
  <c r="BE160" i="7" s="1"/>
  <c r="BD160" i="7" s="1"/>
  <c r="BC160" i="7" s="1"/>
  <c r="BA159" i="7"/>
  <c r="BB159" i="7"/>
  <c r="BL161" i="7"/>
  <c r="BK161" i="7" s="1"/>
  <c r="BJ161" i="7" s="1"/>
  <c r="BI161" i="7" s="1"/>
  <c r="BH161" i="7" s="1"/>
  <c r="BG161" i="7" s="1"/>
  <c r="BF161" i="7" s="1"/>
  <c r="BE161" i="7" s="1"/>
  <c r="BD161" i="7" s="1"/>
  <c r="BC161" i="7" s="1"/>
  <c r="AW162" i="7"/>
  <c r="AY161" i="7"/>
  <c r="BB161" i="7" l="1"/>
  <c r="BA161" i="7"/>
  <c r="AZ161" i="7" s="1"/>
  <c r="AX161" i="7" s="1"/>
  <c r="AY162" i="7"/>
  <c r="BL162" i="7"/>
  <c r="AW163" i="7"/>
  <c r="AZ159" i="7"/>
  <c r="AX159" i="7" s="1"/>
  <c r="BA160" i="7"/>
  <c r="BB160" i="7"/>
  <c r="AZ160" i="7" l="1"/>
  <c r="AX160" i="7" s="1"/>
  <c r="AW164" i="7"/>
  <c r="AY163" i="7"/>
  <c r="BL163" i="7"/>
  <c r="BK162" i="7"/>
  <c r="BJ162" i="7" s="1"/>
  <c r="BI162" i="7" s="1"/>
  <c r="BH162" i="7" s="1"/>
  <c r="BG162" i="7" s="1"/>
  <c r="BF162" i="7" s="1"/>
  <c r="BE162" i="7" s="1"/>
  <c r="BD162" i="7" s="1"/>
  <c r="BC162" i="7" s="1"/>
  <c r="BA162" i="7" l="1"/>
  <c r="BB162" i="7"/>
  <c r="BK163" i="7"/>
  <c r="BJ163" i="7" s="1"/>
  <c r="BI163" i="7" s="1"/>
  <c r="BH163" i="7" s="1"/>
  <c r="BG163" i="7" s="1"/>
  <c r="BF163" i="7" s="1"/>
  <c r="BE163" i="7" s="1"/>
  <c r="BD163" i="7" s="1"/>
  <c r="BC163" i="7" s="1"/>
  <c r="AW165" i="7"/>
  <c r="BL164" i="7"/>
  <c r="AY164" i="7"/>
  <c r="BB163" i="7" l="1"/>
  <c r="BA163" i="7"/>
  <c r="AZ163" i="7" s="1"/>
  <c r="AX163" i="7" s="1"/>
  <c r="AW166" i="7"/>
  <c r="AY165" i="7"/>
  <c r="BL165" i="7"/>
  <c r="BK164" i="7"/>
  <c r="BJ164" i="7" s="1"/>
  <c r="BI164" i="7" s="1"/>
  <c r="BH164" i="7" s="1"/>
  <c r="BG164" i="7" s="1"/>
  <c r="BF164" i="7" s="1"/>
  <c r="BE164" i="7" s="1"/>
  <c r="BD164" i="7" s="1"/>
  <c r="BC164" i="7" s="1"/>
  <c r="AZ162" i="7"/>
  <c r="AX162" i="7" s="1"/>
  <c r="BB164" i="7" l="1"/>
  <c r="BA164" i="7"/>
  <c r="AZ164" i="7" s="1"/>
  <c r="AX164" i="7" s="1"/>
  <c r="AW167" i="7"/>
  <c r="AY166" i="7"/>
  <c r="BL166" i="7"/>
  <c r="BK166" i="7" s="1"/>
  <c r="BJ166" i="7" s="1"/>
  <c r="BI166" i="7" s="1"/>
  <c r="BH166" i="7" s="1"/>
  <c r="BG166" i="7" s="1"/>
  <c r="BF166" i="7" s="1"/>
  <c r="BE166" i="7" s="1"/>
  <c r="BD166" i="7" s="1"/>
  <c r="BC166" i="7" s="1"/>
  <c r="BK165" i="7"/>
  <c r="BJ165" i="7" s="1"/>
  <c r="BI165" i="7" s="1"/>
  <c r="BH165" i="7" s="1"/>
  <c r="BG165" i="7" s="1"/>
  <c r="BF165" i="7" s="1"/>
  <c r="BE165" i="7" s="1"/>
  <c r="BD165" i="7" s="1"/>
  <c r="BC165" i="7" s="1"/>
  <c r="BB165" i="7" l="1"/>
  <c r="BA165" i="7"/>
  <c r="AZ165" i="7" s="1"/>
  <c r="AX165" i="7" s="1"/>
  <c r="BA166" i="7"/>
  <c r="AZ166" i="7" s="1"/>
  <c r="AX166" i="7" s="1"/>
  <c r="BB166" i="7"/>
  <c r="BL167" i="7"/>
  <c r="AW168" i="7"/>
  <c r="AY167" i="7"/>
  <c r="AY168" i="7" l="1"/>
  <c r="AW169" i="7"/>
  <c r="BL168" i="7"/>
  <c r="BK167" i="7"/>
  <c r="BJ167" i="7" s="1"/>
  <c r="BI167" i="7" s="1"/>
  <c r="BH167" i="7" s="1"/>
  <c r="BG167" i="7" s="1"/>
  <c r="BF167" i="7" s="1"/>
  <c r="BE167" i="7" s="1"/>
  <c r="BD167" i="7" s="1"/>
  <c r="BC167" i="7" s="1"/>
  <c r="BA167" i="7" l="1"/>
  <c r="BB167" i="7"/>
  <c r="BK168" i="7"/>
  <c r="BJ168" i="7" s="1"/>
  <c r="BI168" i="7" s="1"/>
  <c r="BH168" i="7" s="1"/>
  <c r="BG168" i="7" s="1"/>
  <c r="BF168" i="7" s="1"/>
  <c r="BE168" i="7" s="1"/>
  <c r="BD168" i="7" s="1"/>
  <c r="BC168" i="7" s="1"/>
  <c r="AW170" i="7"/>
  <c r="AY169" i="7"/>
  <c r="BL169" i="7"/>
  <c r="BK169" i="7" s="1"/>
  <c r="BJ169" i="7" s="1"/>
  <c r="BI169" i="7" s="1"/>
  <c r="BH169" i="7" s="1"/>
  <c r="BG169" i="7" s="1"/>
  <c r="BF169" i="7" s="1"/>
  <c r="BE169" i="7" s="1"/>
  <c r="BD169" i="7" s="1"/>
  <c r="BC169" i="7" s="1"/>
  <c r="BA168" i="7" l="1"/>
  <c r="BB168" i="7"/>
  <c r="AY170" i="7"/>
  <c r="BL170" i="7"/>
  <c r="AW171" i="7"/>
  <c r="BA169" i="7"/>
  <c r="BB169" i="7"/>
  <c r="AZ167" i="7"/>
  <c r="AX167" i="7" s="1"/>
  <c r="AZ169" i="7" l="1"/>
  <c r="AX169" i="7" s="1"/>
  <c r="AW172" i="7"/>
  <c r="AY171" i="7"/>
  <c r="BL171" i="7"/>
  <c r="BK171" i="7" s="1"/>
  <c r="BJ171" i="7" s="1"/>
  <c r="BI171" i="7" s="1"/>
  <c r="BH171" i="7" s="1"/>
  <c r="BG171" i="7" s="1"/>
  <c r="BF171" i="7" s="1"/>
  <c r="BE171" i="7" s="1"/>
  <c r="BD171" i="7" s="1"/>
  <c r="BC171" i="7" s="1"/>
  <c r="BK170" i="7"/>
  <c r="BJ170" i="7" s="1"/>
  <c r="BI170" i="7" s="1"/>
  <c r="BH170" i="7" s="1"/>
  <c r="BG170" i="7" s="1"/>
  <c r="BF170" i="7" s="1"/>
  <c r="BE170" i="7" s="1"/>
  <c r="BD170" i="7" s="1"/>
  <c r="BC170" i="7" s="1"/>
  <c r="AZ168" i="7"/>
  <c r="AX168" i="7" s="1"/>
  <c r="BB170" i="7" l="1"/>
  <c r="BA170" i="7"/>
  <c r="AZ170" i="7" s="1"/>
  <c r="AX170" i="7" s="1"/>
  <c r="AW173" i="7"/>
  <c r="AY172" i="7"/>
  <c r="BL172" i="7"/>
  <c r="BA171" i="7"/>
  <c r="AZ171" i="7" s="1"/>
  <c r="AX171" i="7" s="1"/>
  <c r="BB171" i="7"/>
  <c r="BL173" i="7" l="1"/>
  <c r="BK173" i="7" s="1"/>
  <c r="BJ173" i="7" s="1"/>
  <c r="BI173" i="7" s="1"/>
  <c r="BH173" i="7" s="1"/>
  <c r="BG173" i="7" s="1"/>
  <c r="BF173" i="7" s="1"/>
  <c r="BE173" i="7" s="1"/>
  <c r="BD173" i="7" s="1"/>
  <c r="BC173" i="7" s="1"/>
  <c r="AW174" i="7"/>
  <c r="AY173" i="7"/>
  <c r="BK172" i="7"/>
  <c r="BJ172" i="7"/>
  <c r="BI172" i="7" s="1"/>
  <c r="BH172" i="7" s="1"/>
  <c r="BG172" i="7" s="1"/>
  <c r="BF172" i="7" s="1"/>
  <c r="BE172" i="7" s="1"/>
  <c r="BD172" i="7" s="1"/>
  <c r="BC172" i="7" s="1"/>
  <c r="BA172" i="7" l="1"/>
  <c r="BB172" i="7"/>
  <c r="AY174" i="7"/>
  <c r="BL174" i="7"/>
  <c r="AW175" i="7"/>
  <c r="BB173" i="7"/>
  <c r="BA173" i="7"/>
  <c r="AZ173" i="7" s="1"/>
  <c r="AX173" i="7" s="1"/>
  <c r="AY175" i="7" l="1"/>
  <c r="AW176" i="7"/>
  <c r="BL175" i="7"/>
  <c r="BK174" i="7"/>
  <c r="BJ174" i="7" s="1"/>
  <c r="BI174" i="7" s="1"/>
  <c r="BH174" i="7" s="1"/>
  <c r="BG174" i="7" s="1"/>
  <c r="BF174" i="7" s="1"/>
  <c r="BE174" i="7" s="1"/>
  <c r="BD174" i="7" s="1"/>
  <c r="BC174" i="7" s="1"/>
  <c r="AZ172" i="7"/>
  <c r="AX172" i="7" s="1"/>
  <c r="BA174" i="7" l="1"/>
  <c r="BB174" i="7"/>
  <c r="BK175" i="7"/>
  <c r="BJ175" i="7" s="1"/>
  <c r="BI175" i="7" s="1"/>
  <c r="BH175" i="7" s="1"/>
  <c r="BG175" i="7" s="1"/>
  <c r="BF175" i="7" s="1"/>
  <c r="BE175" i="7" s="1"/>
  <c r="BD175" i="7" s="1"/>
  <c r="BC175" i="7" s="1"/>
  <c r="BL176" i="7"/>
  <c r="AW177" i="7"/>
  <c r="AY176" i="7"/>
  <c r="BB175" i="7" l="1"/>
  <c r="BA175" i="7"/>
  <c r="AZ175" i="7" s="1"/>
  <c r="AX175" i="7" s="1"/>
  <c r="AY177" i="7"/>
  <c r="BL177" i="7"/>
  <c r="AW178" i="7"/>
  <c r="BK176" i="7"/>
  <c r="BJ176" i="7" s="1"/>
  <c r="BI176" i="7" s="1"/>
  <c r="BH176" i="7" s="1"/>
  <c r="BG176" i="7" s="1"/>
  <c r="BF176" i="7" s="1"/>
  <c r="BE176" i="7" s="1"/>
  <c r="BD176" i="7" s="1"/>
  <c r="BC176" i="7" s="1"/>
  <c r="AZ174" i="7"/>
  <c r="AX174" i="7" s="1"/>
  <c r="BA176" i="7" l="1"/>
  <c r="BB176" i="7"/>
  <c r="BK177" i="7"/>
  <c r="BJ177" i="7" s="1"/>
  <c r="BI177" i="7" s="1"/>
  <c r="BH177" i="7" s="1"/>
  <c r="BG177" i="7" s="1"/>
  <c r="BF177" i="7" s="1"/>
  <c r="BE177" i="7" s="1"/>
  <c r="BD177" i="7" s="1"/>
  <c r="BC177" i="7" s="1"/>
  <c r="AY178" i="7"/>
  <c r="BL178" i="7"/>
  <c r="AW179" i="7"/>
  <c r="BA177" i="7" l="1"/>
  <c r="BB177" i="7"/>
  <c r="BK178" i="7"/>
  <c r="BJ178" i="7" s="1"/>
  <c r="BI178" i="7" s="1"/>
  <c r="BH178" i="7" s="1"/>
  <c r="BG178" i="7" s="1"/>
  <c r="BF178" i="7" s="1"/>
  <c r="BE178" i="7" s="1"/>
  <c r="BD178" i="7" s="1"/>
  <c r="BC178" i="7" s="1"/>
  <c r="AW180" i="7"/>
  <c r="BL179" i="7"/>
  <c r="AY179" i="7"/>
  <c r="AZ176" i="7"/>
  <c r="AX176" i="7" s="1"/>
  <c r="BA178" i="7" l="1"/>
  <c r="BB178" i="7"/>
  <c r="BK179" i="7"/>
  <c r="BJ179" i="7" s="1"/>
  <c r="BI179" i="7"/>
  <c r="BH179" i="7" s="1"/>
  <c r="BG179" i="7" s="1"/>
  <c r="BF179" i="7" s="1"/>
  <c r="BE179" i="7" s="1"/>
  <c r="BD179" i="7" s="1"/>
  <c r="BC179" i="7" s="1"/>
  <c r="AY180" i="7"/>
  <c r="AW181" i="7"/>
  <c r="BL180" i="7"/>
  <c r="AZ177" i="7"/>
  <c r="AX177" i="7" s="1"/>
  <c r="AW182" i="7" l="1"/>
  <c r="AY181" i="7"/>
  <c r="BL181" i="7"/>
  <c r="BK181" i="7" s="1"/>
  <c r="BJ181" i="7" s="1"/>
  <c r="BI181" i="7" s="1"/>
  <c r="BH181" i="7" s="1"/>
  <c r="BG181" i="7" s="1"/>
  <c r="BF181" i="7" s="1"/>
  <c r="BE181" i="7" s="1"/>
  <c r="BD181" i="7" s="1"/>
  <c r="BC181" i="7" s="1"/>
  <c r="BK180" i="7"/>
  <c r="BJ180" i="7"/>
  <c r="BI180" i="7" s="1"/>
  <c r="BH180" i="7" s="1"/>
  <c r="BG180" i="7" s="1"/>
  <c r="BF180" i="7" s="1"/>
  <c r="BE180" i="7" s="1"/>
  <c r="BD180" i="7" s="1"/>
  <c r="BC180" i="7" s="1"/>
  <c r="BB179" i="7"/>
  <c r="BA179" i="7"/>
  <c r="AZ179" i="7" s="1"/>
  <c r="AX179" i="7" s="1"/>
  <c r="AZ178" i="7"/>
  <c r="AX178" i="7" s="1"/>
  <c r="BA180" i="7" l="1"/>
  <c r="BB180" i="7"/>
  <c r="BA181" i="7"/>
  <c r="BB181" i="7"/>
  <c r="AW183" i="7"/>
  <c r="AY182" i="7"/>
  <c r="BL182" i="7"/>
  <c r="BK182" i="7" s="1"/>
  <c r="BJ182" i="7" s="1"/>
  <c r="BI182" i="7" s="1"/>
  <c r="BH182" i="7" s="1"/>
  <c r="BG182" i="7" s="1"/>
  <c r="BF182" i="7" s="1"/>
  <c r="BE182" i="7" s="1"/>
  <c r="BD182" i="7" s="1"/>
  <c r="BC182" i="7" s="1"/>
  <c r="BA182" i="7" l="1"/>
  <c r="BB182" i="7"/>
  <c r="BL183" i="7"/>
  <c r="AW184" i="7"/>
  <c r="AY183" i="7"/>
  <c r="AZ181" i="7"/>
  <c r="AX181" i="7" s="1"/>
  <c r="AZ180" i="7"/>
  <c r="AX180" i="7" s="1"/>
  <c r="AY184" i="7" l="1"/>
  <c r="AW185" i="7"/>
  <c r="BL184" i="7"/>
  <c r="BK183" i="7"/>
  <c r="BJ183" i="7" s="1"/>
  <c r="BI183" i="7" s="1"/>
  <c r="BH183" i="7" s="1"/>
  <c r="BG183" i="7" s="1"/>
  <c r="BF183" i="7" s="1"/>
  <c r="BE183" i="7" s="1"/>
  <c r="BD183" i="7" s="1"/>
  <c r="BC183" i="7" s="1"/>
  <c r="AZ182" i="7"/>
  <c r="AX182" i="7" s="1"/>
  <c r="BB183" i="7" l="1"/>
  <c r="BA183" i="7"/>
  <c r="AZ183" i="7" s="1"/>
  <c r="AX183" i="7" s="1"/>
  <c r="BK184" i="7"/>
  <c r="BJ184" i="7" s="1"/>
  <c r="BI184" i="7"/>
  <c r="BH184" i="7" s="1"/>
  <c r="BG184" i="7" s="1"/>
  <c r="BF184" i="7" s="1"/>
  <c r="BE184" i="7" s="1"/>
  <c r="BD184" i="7" s="1"/>
  <c r="BC184" i="7" s="1"/>
  <c r="BL185" i="7"/>
  <c r="AW186" i="7"/>
  <c r="AY185" i="7"/>
  <c r="BB184" i="7" l="1"/>
  <c r="BA184" i="7"/>
  <c r="AZ184" i="7" s="1"/>
  <c r="AX184" i="7" s="1"/>
  <c r="BK185" i="7"/>
  <c r="BJ185" i="7" s="1"/>
  <c r="BI185" i="7" s="1"/>
  <c r="BH185" i="7" s="1"/>
  <c r="BG185" i="7" s="1"/>
  <c r="BF185" i="7" s="1"/>
  <c r="BE185" i="7" s="1"/>
  <c r="BD185" i="7" s="1"/>
  <c r="BC185" i="7" s="1"/>
  <c r="AY186" i="7"/>
  <c r="BL186" i="7"/>
  <c r="AW187" i="7"/>
  <c r="BA185" i="7" l="1"/>
  <c r="BB185" i="7"/>
  <c r="BK186" i="7"/>
  <c r="BJ186" i="7"/>
  <c r="BI186" i="7" s="1"/>
  <c r="BH186" i="7" s="1"/>
  <c r="BG186" i="7" s="1"/>
  <c r="BF186" i="7" s="1"/>
  <c r="BE186" i="7" s="1"/>
  <c r="BD186" i="7" s="1"/>
  <c r="BC186" i="7" s="1"/>
  <c r="AW188" i="7"/>
  <c r="AY187" i="7"/>
  <c r="BL187" i="7"/>
  <c r="BK187" i="7" l="1"/>
  <c r="BJ187" i="7" s="1"/>
  <c r="BI187" i="7"/>
  <c r="BH187" i="7" s="1"/>
  <c r="BG187" i="7" s="1"/>
  <c r="BF187" i="7" s="1"/>
  <c r="BE187" i="7" s="1"/>
  <c r="BD187" i="7" s="1"/>
  <c r="BC187" i="7" s="1"/>
  <c r="BA186" i="7"/>
  <c r="BB186" i="7"/>
  <c r="AW189" i="7"/>
  <c r="AY188" i="7"/>
  <c r="BL188" i="7"/>
  <c r="AZ185" i="7"/>
  <c r="AX185" i="7" s="1"/>
  <c r="BL189" i="7" l="1"/>
  <c r="BK189" i="7" s="1"/>
  <c r="BJ189" i="7" s="1"/>
  <c r="BI189" i="7" s="1"/>
  <c r="BH189" i="7" s="1"/>
  <c r="BG189" i="7" s="1"/>
  <c r="BF189" i="7" s="1"/>
  <c r="BE189" i="7" s="1"/>
  <c r="BD189" i="7" s="1"/>
  <c r="BC189" i="7" s="1"/>
  <c r="AW190" i="7"/>
  <c r="AY189" i="7"/>
  <c r="AZ186" i="7"/>
  <c r="AX186" i="7" s="1"/>
  <c r="BK188" i="7"/>
  <c r="BJ188" i="7" s="1"/>
  <c r="BI188" i="7" s="1"/>
  <c r="BH188" i="7" s="1"/>
  <c r="BG188" i="7" s="1"/>
  <c r="BF188" i="7" s="1"/>
  <c r="BE188" i="7" s="1"/>
  <c r="BD188" i="7" s="1"/>
  <c r="BC188" i="7" s="1"/>
  <c r="BA187" i="7"/>
  <c r="BB187" i="7"/>
  <c r="BA188" i="7" l="1"/>
  <c r="BB188" i="7"/>
  <c r="AZ187" i="7"/>
  <c r="AX187" i="7" s="1"/>
  <c r="AY190" i="7"/>
  <c r="BL190" i="7"/>
  <c r="BK190" i="7" s="1"/>
  <c r="BJ190" i="7" s="1"/>
  <c r="BI190" i="7" s="1"/>
  <c r="BH190" i="7" s="1"/>
  <c r="BG190" i="7" s="1"/>
  <c r="BF190" i="7" s="1"/>
  <c r="BE190" i="7" s="1"/>
  <c r="BD190" i="7" s="1"/>
  <c r="BC190" i="7" s="1"/>
  <c r="BA189" i="7"/>
  <c r="BB189" i="7"/>
  <c r="AZ189" i="7" l="1"/>
  <c r="AX189" i="7" s="1"/>
  <c r="BB190" i="7"/>
  <c r="BA190" i="7"/>
  <c r="AZ190" i="7" s="1"/>
  <c r="AX190" i="7" s="1"/>
  <c r="AZ188" i="7"/>
  <c r="AX188" i="7" s="1"/>
</calcChain>
</file>

<file path=xl/sharedStrings.xml><?xml version="1.0" encoding="utf-8"?>
<sst xmlns="http://schemas.openxmlformats.org/spreadsheetml/2006/main" count="2859" uniqueCount="382">
  <si>
    <t>VSB-063</t>
  </si>
  <si>
    <t>IBVS 6244</t>
  </si>
  <si>
    <t>IBVS 6196</t>
  </si>
  <si>
    <t>0.0026</t>
  </si>
  <si>
    <t>0.0001</t>
  </si>
  <si>
    <t>0.0005</t>
  </si>
  <si>
    <t>0.0010</t>
  </si>
  <si>
    <t>0.0013</t>
  </si>
  <si>
    <t>0.0018</t>
  </si>
  <si>
    <t>GCVS 4 Eph.</t>
  </si>
  <si>
    <t>--- Working ----</t>
  </si>
  <si>
    <t>Epoch =</t>
  </si>
  <si>
    <t>Period =</t>
  </si>
  <si>
    <t>New Period =</t>
  </si>
  <si>
    <t>New Ephemeris =</t>
  </si>
  <si>
    <t>Source</t>
  </si>
  <si>
    <t>Typ</t>
  </si>
  <si>
    <t>ToM</t>
  </si>
  <si>
    <t>n'</t>
  </si>
  <si>
    <t>n</t>
  </si>
  <si>
    <t>O-C</t>
  </si>
  <si>
    <t>error</t>
  </si>
  <si>
    <t>na</t>
  </si>
  <si>
    <t>Date</t>
  </si>
  <si>
    <t>LS Intercept =</t>
  </si>
  <si>
    <t>LS Slope =</t>
  </si>
  <si>
    <t>New epoch =</t>
  </si>
  <si>
    <t>LS Quadr term =</t>
  </si>
  <si>
    <t>Linear</t>
  </si>
  <si>
    <t>Quadratic</t>
  </si>
  <si>
    <t>Q. Fit</t>
  </si>
  <si>
    <t>Lin Fit</t>
  </si>
  <si>
    <t>System Type:</t>
  </si>
  <si>
    <t>S4</t>
  </si>
  <si>
    <t>S5</t>
  </si>
  <si>
    <t>S6</t>
  </si>
  <si>
    <t>Misc</t>
  </si>
  <si>
    <t>IBVS</t>
  </si>
  <si>
    <t># of data points:</t>
  </si>
  <si>
    <t>My time zone &gt;&gt;&gt;&gt;&gt;</t>
  </si>
  <si>
    <t>(PST=8, PDT=MDT=7, MDT=CST=6, etc.)</t>
  </si>
  <si>
    <t>JD today</t>
  </si>
  <si>
    <t>New Cycle</t>
  </si>
  <si>
    <t>Next ToM</t>
  </si>
  <si>
    <t>Local time</t>
  </si>
  <si>
    <t>Start of linear fit &gt;&gt;&gt;&gt;&gt;&gt;&gt;&gt;&gt;&gt;&gt;&gt;&gt;&gt;&gt;&gt;&gt;&gt;&gt;&gt;&gt;</t>
  </si>
  <si>
    <t>GK Boo / GSC 2560-0421</t>
  </si>
  <si>
    <t>EA</t>
  </si>
  <si>
    <t>OEJV 0107</t>
  </si>
  <si>
    <t>II</t>
  </si>
  <si>
    <t>IBVS 5894</t>
  </si>
  <si>
    <t>I</t>
  </si>
  <si>
    <t>not avail.</t>
  </si>
  <si>
    <t>OEJV</t>
  </si>
  <si>
    <t>IBVS 5060</t>
  </si>
  <si>
    <t>ROTSE</t>
  </si>
  <si>
    <t>Add cycle</t>
  </si>
  <si>
    <t>Old Cycle</t>
  </si>
  <si>
    <t>IBVS 5965</t>
  </si>
  <si>
    <t>IBVS 5918</t>
  </si>
  <si>
    <t>.0020</t>
  </si>
  <si>
    <t>.0005</t>
  </si>
  <si>
    <t>IBVS 6010</t>
  </si>
  <si>
    <t>.0001</t>
  </si>
  <si>
    <t>IBVS 5992</t>
  </si>
  <si>
    <t>IBVS 6029</t>
  </si>
  <si>
    <t>IBVS 6041</t>
  </si>
  <si>
    <t>OEJV 0160</t>
  </si>
  <si>
    <t>IBVS 6075</t>
  </si>
  <si>
    <t>IBVS 6070</t>
  </si>
  <si>
    <t>IBVS 6084</t>
  </si>
  <si>
    <t>IBVS 6114</t>
  </si>
  <si>
    <t>Zasche et al. 2012A+A…537.A109</t>
  </si>
  <si>
    <t>IBVS 6149</t>
  </si>
  <si>
    <t>OEJV 0165</t>
  </si>
  <si>
    <t>5,00E-05</t>
  </si>
  <si>
    <t>6,00E-05</t>
  </si>
  <si>
    <t>OEJV 0168</t>
  </si>
  <si>
    <t>Minima from the Lichtenknecker Database of the BAV</t>
  </si>
  <si>
    <t>C</t>
  </si>
  <si>
    <t>CCD</t>
  </si>
  <si>
    <t>E</t>
  </si>
  <si>
    <t>PE</t>
  </si>
  <si>
    <t>http://www.bav-astro.de/LkDB/index.php?lang=en&amp;sprache_dial=en</t>
  </si>
  <si>
    <t>F</t>
  </si>
  <si>
    <t>pg</t>
  </si>
  <si>
    <t>P</t>
  </si>
  <si>
    <t>V</t>
  </si>
  <si>
    <t>vis</t>
  </si>
  <si>
    <t>2454925.36514 </t>
  </si>
  <si>
    <t> 03.04.2009 20:45 </t>
  </si>
  <si>
    <t> 0.00087 </t>
  </si>
  <si>
    <t>C </t>
  </si>
  <si>
    <t>R</t>
  </si>
  <si>
    <t> M.Lehky </t>
  </si>
  <si>
    <t>OEJV 107 </t>
  </si>
  <si>
    <t>2454937.3112 </t>
  </si>
  <si>
    <t> 15.04.2009 19:28 </t>
  </si>
  <si>
    <t> 0.0026 </t>
  </si>
  <si>
    <t>-I</t>
  </si>
  <si>
    <t> P.Frank </t>
  </si>
  <si>
    <t>BAVM 209 </t>
  </si>
  <si>
    <t>2454937.5462 </t>
  </si>
  <si>
    <t> 16.04.2009 01:06 </t>
  </si>
  <si>
    <t>-46</t>
  </si>
  <si>
    <t> -0.0013 </t>
  </si>
  <si>
    <t>2454947.34260 </t>
  </si>
  <si>
    <t> 25.04.2009 20:13 </t>
  </si>
  <si>
    <t>-25.5</t>
  </si>
  <si>
    <t> 0.00080 </t>
  </si>
  <si>
    <t> F.Lomoz </t>
  </si>
  <si>
    <t>2454958.8085 </t>
  </si>
  <si>
    <t> 07.05.2009 07:24 </t>
  </si>
  <si>
    <t>-1.5</t>
  </si>
  <si>
    <t> 0.0002 </t>
  </si>
  <si>
    <t> R.Diethelm </t>
  </si>
  <si>
    <t>IBVS 5894 </t>
  </si>
  <si>
    <t>2454959.52489 </t>
  </si>
  <si>
    <t> 08.05.2009 00:35 </t>
  </si>
  <si>
    <t>0</t>
  </si>
  <si>
    <t> -0.00011 </t>
  </si>
  <si>
    <t>2455353.4489 </t>
  </si>
  <si>
    <t> 05.06.2010 22:46 </t>
  </si>
  <si>
    <t>824.5</t>
  </si>
  <si>
    <t> 0.0005 </t>
  </si>
  <si>
    <t> M.&amp; K.Rätz </t>
  </si>
  <si>
    <t>BAVM 220 </t>
  </si>
  <si>
    <t>2455364.4367 </t>
  </si>
  <si>
    <t> 16.06.2010 22:28 </t>
  </si>
  <si>
    <t>847.5</t>
  </si>
  <si>
    <t> -0.0005 </t>
  </si>
  <si>
    <t>m</t>
  </si>
  <si>
    <t> H.Gürsoytrak </t>
  </si>
  <si>
    <t>IBVS 5965 </t>
  </si>
  <si>
    <t>2455592.5745 </t>
  </si>
  <si>
    <t> 31.01.2011 01:47 </t>
  </si>
  <si>
    <t>1325</t>
  </si>
  <si>
    <t> 0.0009 </t>
  </si>
  <si>
    <t>OEJV 0160 </t>
  </si>
  <si>
    <t>2455644.8898 </t>
  </si>
  <si>
    <t> 24.03.2011 09:21 </t>
  </si>
  <si>
    <t>1434.5</t>
  </si>
  <si>
    <t> 0.0001 </t>
  </si>
  <si>
    <t>IBVS 5992 </t>
  </si>
  <si>
    <t>2455690.51779 </t>
  </si>
  <si>
    <t> 09.05.2011 00:25 </t>
  </si>
  <si>
    <t>1530</t>
  </si>
  <si>
    <t> S.Poddany </t>
  </si>
  <si>
    <t>2455690.5178 </t>
  </si>
  <si>
    <t>2455695.7717 </t>
  </si>
  <si>
    <t> 14.05.2011 06:31 </t>
  </si>
  <si>
    <t>1541</t>
  </si>
  <si>
    <t> -0.0007 </t>
  </si>
  <si>
    <t>2455735.4284 </t>
  </si>
  <si>
    <t> 22.06.2011 22:16 </t>
  </si>
  <si>
    <t>1624</t>
  </si>
  <si>
    <t> U.Dermirhan &amp; C.Yildirim </t>
  </si>
  <si>
    <t>IBVS 6041 </t>
  </si>
  <si>
    <t>2455736.3838 </t>
  </si>
  <si>
    <t> 23.06.2011 21:12 </t>
  </si>
  <si>
    <t>1626</t>
  </si>
  <si>
    <t> 0.0007 </t>
  </si>
  <si>
    <t> C.Yildirim et al. </t>
  </si>
  <si>
    <t>2455737.3393 </t>
  </si>
  <si>
    <t> 24.06.2011 20:08 </t>
  </si>
  <si>
    <t>1628</t>
  </si>
  <si>
    <t>2455741.3997 </t>
  </si>
  <si>
    <t> 28.06.2011 21:35 </t>
  </si>
  <si>
    <t>1636.5</t>
  </si>
  <si>
    <t> 0.0000 </t>
  </si>
  <si>
    <t> Y.Kilic </t>
  </si>
  <si>
    <t>2455742.35598 </t>
  </si>
  <si>
    <t> 29.06.2011 20:32 </t>
  </si>
  <si>
    <t>1638.5</t>
  </si>
  <si>
    <t> 0.00074 </t>
  </si>
  <si>
    <t>2455963.56529 </t>
  </si>
  <si>
    <t> 06.02.2012 01:34 </t>
  </si>
  <si>
    <t>2101.5</t>
  </si>
  <si>
    <t> 0.00138 </t>
  </si>
  <si>
    <t> R.Uhlar </t>
  </si>
  <si>
    <t>IBVS 6114 </t>
  </si>
  <si>
    <t>2456010.8659 </t>
  </si>
  <si>
    <t> 24.03.2012 08:46 </t>
  </si>
  <si>
    <t>2200.5</t>
  </si>
  <si>
    <t> 0.0025 </t>
  </si>
  <si>
    <t>IBVS 6029 </t>
  </si>
  <si>
    <t>2456019.46442 </t>
  </si>
  <si>
    <t> 01.04.2012 23:08 </t>
  </si>
  <si>
    <t>2218.5</t>
  </si>
  <si>
    <t> 0.00113 </t>
  </si>
  <si>
    <t>2456026.39127 </t>
  </si>
  <si>
    <t> 08.04.2012 21:23 </t>
  </si>
  <si>
    <t>2233</t>
  </si>
  <si>
    <t> 0.00028 </t>
  </si>
  <si>
    <t>2456034.5133 </t>
  </si>
  <si>
    <t> 17.04.2012 00:19 </t>
  </si>
  <si>
    <t>2250</t>
  </si>
  <si>
    <t> A.Okan et al. </t>
  </si>
  <si>
    <t>IBVS 6075 </t>
  </si>
  <si>
    <t>2456048.36731 </t>
  </si>
  <si>
    <t> 30.04.2012 20:48 </t>
  </si>
  <si>
    <t>2279</t>
  </si>
  <si>
    <t> -0.00122 </t>
  </si>
  <si>
    <t>B</t>
  </si>
  <si>
    <t> K.Ho?kova </t>
  </si>
  <si>
    <t>2456048.36891 </t>
  </si>
  <si>
    <t> 30.04.2012 20:51 </t>
  </si>
  <si>
    <t> 0.00038 </t>
  </si>
  <si>
    <t>2456048.36901 </t>
  </si>
  <si>
    <t> 0.00048 </t>
  </si>
  <si>
    <t>2456058.40333 </t>
  </si>
  <si>
    <t> 10.05.2012 21:40 </t>
  </si>
  <si>
    <t>2300</t>
  </si>
  <si>
    <t> 0.00158 </t>
  </si>
  <si>
    <t> M.Urbanik </t>
  </si>
  <si>
    <t>2456059.35718 </t>
  </si>
  <si>
    <t> 11.05.2012 20:34 </t>
  </si>
  <si>
    <t>2302</t>
  </si>
  <si>
    <t>2456069.3923 </t>
  </si>
  <si>
    <t> 21.05.2012 21:24 </t>
  </si>
  <si>
    <t>2323</t>
  </si>
  <si>
    <t> 0.0018 </t>
  </si>
  <si>
    <t> F.Agerer </t>
  </si>
  <si>
    <t>BAVM 231 </t>
  </si>
  <si>
    <t>2456078.7095 </t>
  </si>
  <si>
    <t> 31.05.2012 05:01 </t>
  </si>
  <si>
    <t>2342.5</t>
  </si>
  <si>
    <t> 0.0024 </t>
  </si>
  <si>
    <t>2456094.47494 </t>
  </si>
  <si>
    <t> 15.06.2012 23:23 </t>
  </si>
  <si>
    <t>2375.5</t>
  </si>
  <si>
    <t> 0.00137 </t>
  </si>
  <si>
    <t>2456354.62239 </t>
  </si>
  <si>
    <t> 03.03.2013 02:56 </t>
  </si>
  <si>
    <t>2920</t>
  </si>
  <si>
    <t> 0.00169 </t>
  </si>
  <si>
    <t>2456366.56507 </t>
  </si>
  <si>
    <t> 15.03.2013 01:33 </t>
  </si>
  <si>
    <t>2945</t>
  </si>
  <si>
    <t> 0.00006 </t>
  </si>
  <si>
    <t>2456397.37484 </t>
  </si>
  <si>
    <t> 14.04.2013 20:59 </t>
  </si>
  <si>
    <t>3009.5</t>
  </si>
  <si>
    <t> -0.00650 </t>
  </si>
  <si>
    <t> Ho?kova, K. </t>
  </si>
  <si>
    <t>2456400.4867 </t>
  </si>
  <si>
    <t> 17.04.2013 23:40 </t>
  </si>
  <si>
    <t>3016</t>
  </si>
  <si>
    <t> -0.0002 </t>
  </si>
  <si>
    <t>BAVM 232 </t>
  </si>
  <si>
    <t>2456408.36378 </t>
  </si>
  <si>
    <t> 25.04.2013 20:43 </t>
  </si>
  <si>
    <t> -0.00633 </t>
  </si>
  <si>
    <t> Moudra, M. </t>
  </si>
  <si>
    <t>2456418.4035 </t>
  </si>
  <si>
    <t> 05.05.2013 21:41 </t>
  </si>
  <si>
    <t>2456421.5096 </t>
  </si>
  <si>
    <t> 09.05.2013 00:13 </t>
  </si>
  <si>
    <t> 0.0008 </t>
  </si>
  <si>
    <t>2456461.40374 </t>
  </si>
  <si>
    <t> 17.06.2013 21:41 </t>
  </si>
  <si>
    <t> 0.00089 </t>
  </si>
  <si>
    <t>2456477.40473 </t>
  </si>
  <si>
    <t> 03.07.2013 21:42 </t>
  </si>
  <si>
    <t> -0.00350 </t>
  </si>
  <si>
    <t>2456483.38116 </t>
  </si>
  <si>
    <t> 09.07.2013 21:08 </t>
  </si>
  <si>
    <t> 0.00077 </t>
  </si>
  <si>
    <t>2456709.60623 </t>
  </si>
  <si>
    <t> 21.02.2014 02:32 </t>
  </si>
  <si>
    <t> 0.00056 </t>
  </si>
  <si>
    <t>2456730.3885 </t>
  </si>
  <si>
    <t> 13.03.2014 21:19 </t>
  </si>
  <si>
    <t> -0.0003 </t>
  </si>
  <si>
    <t>BAVM 238 </t>
  </si>
  <si>
    <t>2456730.6270 </t>
  </si>
  <si>
    <t> 14.03.2014 03:02 </t>
  </si>
  <si>
    <t>2456736.5982 </t>
  </si>
  <si>
    <t> 20.03.2014 02:21 </t>
  </si>
  <si>
    <t> -0.0016 </t>
  </si>
  <si>
    <t>2456744.4822 </t>
  </si>
  <si>
    <t> 27.03.2014 23:34 </t>
  </si>
  <si>
    <t> -0.0009 </t>
  </si>
  <si>
    <t>2456747.3488 </t>
  </si>
  <si>
    <t> 30.03.2014 20:22 </t>
  </si>
  <si>
    <t>2456747.3499 </t>
  </si>
  <si>
    <t> 30.03.2014 20:23 </t>
  </si>
  <si>
    <t>2456747.5861 </t>
  </si>
  <si>
    <t> 31.03.2014 02:03 </t>
  </si>
  <si>
    <t> -0.0025 </t>
  </si>
  <si>
    <t>2456747.5894 </t>
  </si>
  <si>
    <t> 31.03.2014 02:08 </t>
  </si>
  <si>
    <t>2456749.4984 </t>
  </si>
  <si>
    <t> 01.04.2014 23:57 </t>
  </si>
  <si>
    <t>2456750.45464 </t>
  </si>
  <si>
    <t> 02.04.2014 22:54 </t>
  </si>
  <si>
    <t> -0.00058 </t>
  </si>
  <si>
    <t>2456781.51017 </t>
  </si>
  <si>
    <t> 04.05.2014 00:14 </t>
  </si>
  <si>
    <t> -0.00026 </t>
  </si>
  <si>
    <t>2456798.4717 </t>
  </si>
  <si>
    <t> 20.05.2014 23:19 </t>
  </si>
  <si>
    <t> 0.0003 </t>
  </si>
  <si>
    <t>2457106.3962 </t>
  </si>
  <si>
    <t> 24.03.2015 21:30 </t>
  </si>
  <si>
    <t>BAVM 241 (=IBVS 6157) </t>
  </si>
  <si>
    <t>2457106.6339 </t>
  </si>
  <si>
    <t> 25.03.2015 03:12 </t>
  </si>
  <si>
    <t>IBVS 6157</t>
  </si>
  <si>
    <t>BAD?</t>
  </si>
  <si>
    <t>IBVS 6167</t>
  </si>
  <si>
    <t>Zasche A+A...337..537</t>
  </si>
  <si>
    <t>IBVS 5818</t>
  </si>
  <si>
    <t>Sine + Quad fit</t>
  </si>
  <si>
    <t>Multiplier</t>
  </si>
  <si>
    <t>Power of 10</t>
  </si>
  <si>
    <t>Q.+LiTE fit</t>
  </si>
  <si>
    <t>Q fit</t>
  </si>
  <si>
    <t>A.BOX</t>
  </si>
  <si>
    <t>1+e cos nu</t>
  </si>
  <si>
    <t>sin(nu + nu_o)</t>
  </si>
  <si>
    <t>nu</t>
  </si>
  <si>
    <t>tan (nu/2)</t>
  </si>
  <si>
    <t>B7</t>
  </si>
  <si>
    <t>B6</t>
  </si>
  <si>
    <t>B5</t>
  </si>
  <si>
    <t>B4</t>
  </si>
  <si>
    <t>B3</t>
  </si>
  <si>
    <t>B2</t>
  </si>
  <si>
    <t>B1</t>
  </si>
  <si>
    <t>M</t>
  </si>
  <si>
    <r>
      <t>HJD</t>
    </r>
    <r>
      <rPr>
        <vertAlign val="subscript"/>
        <sz val="10"/>
        <rFont val="Arial"/>
        <family val="2"/>
      </rPr>
      <t>0</t>
    </r>
    <r>
      <rPr>
        <sz val="10"/>
        <rFont val="Arial"/>
        <family val="2"/>
      </rPr>
      <t xml:space="preserve"> =</t>
    </r>
  </si>
  <si>
    <r>
      <t>P</t>
    </r>
    <r>
      <rPr>
        <vertAlign val="subscript"/>
        <sz val="10"/>
        <rFont val="Arial"/>
        <family val="2"/>
      </rPr>
      <t>1</t>
    </r>
    <r>
      <rPr>
        <sz val="10"/>
        <rFont val="Arial"/>
        <family val="2"/>
      </rPr>
      <t xml:space="preserve"> =</t>
    </r>
  </si>
  <si>
    <t>days</t>
  </si>
  <si>
    <t>Cnst</t>
  </si>
  <si>
    <t>Slope</t>
  </si>
  <si>
    <t>Quad</t>
  </si>
  <si>
    <t xml:space="preserve">A (ampl) = </t>
  </si>
  <si>
    <t>e (eccen)</t>
  </si>
  <si>
    <r>
      <t>P</t>
    </r>
    <r>
      <rPr>
        <vertAlign val="subscript"/>
        <sz val="10"/>
        <rFont val="Arial"/>
        <family val="2"/>
      </rPr>
      <t>3</t>
    </r>
    <r>
      <rPr>
        <sz val="10"/>
        <rFont val="Arial"/>
        <family val="2"/>
      </rPr>
      <t xml:space="preserve"> =</t>
    </r>
  </si>
  <si>
    <t>years</t>
  </si>
  <si>
    <r>
      <t>ω</t>
    </r>
    <r>
      <rPr>
        <vertAlign val="subscript"/>
        <sz val="10"/>
        <rFont val="Arial"/>
        <family val="2"/>
      </rPr>
      <t xml:space="preserve">3 </t>
    </r>
    <r>
      <rPr>
        <sz val="10"/>
        <rFont val="Arial"/>
        <family val="2"/>
      </rPr>
      <t xml:space="preserve">(arg per) </t>
    </r>
    <r>
      <rPr>
        <sz val="10"/>
        <rFont val="Arial"/>
        <family val="2"/>
      </rPr>
      <t>=</t>
    </r>
  </si>
  <si>
    <t>degrees</t>
  </si>
  <si>
    <t xml:space="preserve">To = </t>
  </si>
  <si>
    <t>HJD</t>
  </si>
  <si>
    <r>
      <t>1-e</t>
    </r>
    <r>
      <rPr>
        <vertAlign val="superscript"/>
        <sz val="10"/>
        <rFont val="Arial"/>
        <family val="2"/>
      </rPr>
      <t>2</t>
    </r>
  </si>
  <si>
    <r>
      <t>&lt;&lt; Sum(wt.diff</t>
    </r>
    <r>
      <rPr>
        <vertAlign val="superscript"/>
        <sz val="10"/>
        <rFont val="Arial"/>
        <family val="2"/>
      </rPr>
      <t>2</t>
    </r>
    <r>
      <rPr>
        <sz val="10"/>
        <rFont val="Arial"/>
        <family val="2"/>
      </rPr>
      <t>)</t>
    </r>
  </si>
  <si>
    <t>e sin nu_o</t>
  </si>
  <si>
    <r>
      <t>a</t>
    </r>
    <r>
      <rPr>
        <vertAlign val="subscript"/>
        <sz val="10"/>
        <color indexed="20"/>
        <rFont val="Arial"/>
        <family val="2"/>
      </rPr>
      <t>12</t>
    </r>
    <r>
      <rPr>
        <sz val="10"/>
        <color indexed="20"/>
        <rFont val="Arial"/>
        <family val="2"/>
      </rPr>
      <t xml:space="preserve"> sin i =</t>
    </r>
  </si>
  <si>
    <t>AU</t>
  </si>
  <si>
    <t>dP/dt =</t>
  </si>
  <si>
    <t>days/year</t>
  </si>
  <si>
    <r>
      <t>n</t>
    </r>
    <r>
      <rPr>
        <vertAlign val="subscript"/>
        <sz val="10"/>
        <rFont val="Arial"/>
        <family val="2"/>
      </rPr>
      <t>0</t>
    </r>
    <r>
      <rPr>
        <sz val="10"/>
        <rFont val="Arial"/>
        <family val="2"/>
      </rPr>
      <t xml:space="preserve"> =</t>
    </r>
  </si>
  <si>
    <t>cycle #</t>
  </si>
  <si>
    <r>
      <t>P</t>
    </r>
    <r>
      <rPr>
        <vertAlign val="subscript"/>
        <sz val="10"/>
        <rFont val="Arial"/>
        <family val="2"/>
      </rPr>
      <t>3</t>
    </r>
    <r>
      <rPr>
        <sz val="10"/>
        <rFont val="Arial"/>
        <family val="2"/>
      </rPr>
      <t xml:space="preserve"> = </t>
    </r>
  </si>
  <si>
    <r>
      <t>f (m</t>
    </r>
    <r>
      <rPr>
        <vertAlign val="subscript"/>
        <sz val="10"/>
        <rFont val="Arial"/>
        <family val="2"/>
      </rPr>
      <t>3</t>
    </r>
    <r>
      <rPr>
        <sz val="10"/>
        <rFont val="Arial"/>
        <family val="2"/>
      </rPr>
      <t>) =</t>
    </r>
  </si>
  <si>
    <r>
      <t>Ang freq</t>
    </r>
    <r>
      <rPr>
        <vertAlign val="subscript"/>
        <sz val="10"/>
        <rFont val="Arial"/>
        <family val="2"/>
      </rPr>
      <t>3</t>
    </r>
    <r>
      <rPr>
        <sz val="10"/>
        <rFont val="Arial"/>
        <family val="2"/>
      </rPr>
      <t xml:space="preserve"> = </t>
    </r>
  </si>
  <si>
    <t>rad/cycle</t>
  </si>
  <si>
    <t>Q+S fit</t>
  </si>
  <si>
    <t>LTE Resid</t>
  </si>
  <si>
    <t>Q. resid</t>
  </si>
  <si>
    <t>Q+S resid</t>
  </si>
  <si>
    <r>
      <t>wt.diff</t>
    </r>
    <r>
      <rPr>
        <b/>
        <vertAlign val="superscript"/>
        <sz val="10"/>
        <rFont val="Arial"/>
        <family val="2"/>
      </rPr>
      <t>2</t>
    </r>
  </si>
  <si>
    <t>Q resid</t>
  </si>
  <si>
    <t xml:space="preserve"> e sin nu</t>
  </si>
  <si>
    <t>My best</t>
  </si>
  <si>
    <t>fit</t>
  </si>
  <si>
    <t>Zasche et al</t>
  </si>
  <si>
    <t>Analysis of Zasche et al 2012</t>
  </si>
  <si>
    <t>My LiTE Analysis -- DODGY</t>
  </si>
  <si>
    <t>OEJV 0179</t>
  </si>
  <si>
    <t>VSB-64</t>
  </si>
  <si>
    <t>OEJV 0211</t>
  </si>
  <si>
    <t>JBAV, 55</t>
  </si>
  <si>
    <t>JBAV, 63</t>
  </si>
  <si>
    <t>JBAV, 60</t>
  </si>
  <si>
    <t>OEJV 234</t>
  </si>
  <si>
    <t>JBAV 96</t>
  </si>
  <si>
    <t xml:space="preserve">Mag </t>
  </si>
  <si>
    <t>Next ToM-P</t>
  </si>
  <si>
    <t>Next ToM-S</t>
  </si>
  <si>
    <t>10.30-10.80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</si>
</sst>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&quot;$&quot;#,##0_);\(&quot;$&quot;#,##0\)"/>
    <numFmt numFmtId="165" formatCode="0.000E+00"/>
    <numFmt numFmtId="166" formatCode="0.0000"/>
    <numFmt numFmtId="167" formatCode="0.00000"/>
  </numFmts>
  <fonts count="57">
    <font>
      <sz val="10"/>
      <name val="Arial"/>
    </font>
    <font>
      <b/>
      <sz val="18"/>
      <name val="Arial"/>
      <family val="2"/>
    </font>
    <font>
      <b/>
      <sz val="12"/>
      <name val="Arial"/>
      <family val="2"/>
    </font>
    <font>
      <sz val="16"/>
      <name val="Arial"/>
      <family val="2"/>
    </font>
    <font>
      <b/>
      <sz val="10"/>
      <name val="Arial"/>
      <family val="2"/>
    </font>
    <font>
      <sz val="10"/>
      <color indexed="8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sz val="10"/>
      <color indexed="10"/>
      <name val="Arial"/>
      <family val="2"/>
    </font>
    <font>
      <sz val="10"/>
      <color indexed="10"/>
      <name val="Arial"/>
      <family val="2"/>
    </font>
    <font>
      <sz val="10"/>
      <color indexed="20"/>
      <name val="Arial"/>
      <family val="2"/>
    </font>
    <font>
      <b/>
      <sz val="10"/>
      <color indexed="20"/>
      <name val="Arial"/>
      <family val="2"/>
    </font>
    <font>
      <b/>
      <sz val="10"/>
      <color indexed="12"/>
      <name val="Arial"/>
      <family val="2"/>
    </font>
    <font>
      <sz val="10"/>
      <color indexed="20"/>
      <name val="Arial"/>
      <family val="2"/>
    </font>
    <font>
      <sz val="10"/>
      <color indexed="8"/>
      <name val="Arial"/>
      <family val="2"/>
    </font>
    <font>
      <sz val="10"/>
      <color indexed="12"/>
      <name val="Arial"/>
      <family val="2"/>
    </font>
    <font>
      <b/>
      <sz val="12"/>
      <color indexed="8"/>
      <name val="Arial"/>
      <family val="2"/>
    </font>
    <font>
      <u/>
      <sz val="10"/>
      <color indexed="12"/>
      <name val="Arial"/>
      <family val="2"/>
    </font>
    <font>
      <sz val="10"/>
      <color indexed="16"/>
      <name val="Arial"/>
      <family val="2"/>
    </font>
    <font>
      <sz val="10"/>
      <color indexed="16"/>
      <name val="Arial"/>
      <family val="2"/>
    </font>
    <font>
      <b/>
      <sz val="10"/>
      <color indexed="14"/>
      <name val="Arial"/>
      <family val="2"/>
    </font>
    <font>
      <sz val="9"/>
      <color indexed="8"/>
      <name val="CourierNewPSMT"/>
    </font>
    <font>
      <sz val="10"/>
      <color indexed="12"/>
      <name val="Arial"/>
      <family val="2"/>
    </font>
    <font>
      <sz val="10"/>
      <name val="Arial"/>
      <family val="2"/>
    </font>
    <font>
      <sz val="10"/>
      <color indexed="63"/>
      <name val="Arial"/>
      <family val="2"/>
    </font>
    <font>
      <b/>
      <sz val="10"/>
      <color indexed="10"/>
      <name val="Arial"/>
      <family val="2"/>
    </font>
    <font>
      <b/>
      <sz val="10"/>
      <color indexed="17"/>
      <name val="Arial"/>
      <family val="2"/>
    </font>
    <font>
      <vertAlign val="subscript"/>
      <sz val="10"/>
      <name val="Arial"/>
      <family val="2"/>
    </font>
    <font>
      <vertAlign val="superscript"/>
      <sz val="10"/>
      <name val="Arial"/>
      <family val="2"/>
    </font>
    <font>
      <vertAlign val="subscript"/>
      <sz val="10"/>
      <color indexed="20"/>
      <name val="Arial"/>
      <family val="2"/>
    </font>
    <font>
      <b/>
      <sz val="10"/>
      <color indexed="16"/>
      <name val="Arial"/>
      <family val="2"/>
    </font>
    <font>
      <sz val="10"/>
      <color indexed="13"/>
      <name val="Arial"/>
      <family val="2"/>
    </font>
    <font>
      <b/>
      <vertAlign val="superscript"/>
      <sz val="10"/>
      <name val="Arial"/>
      <family val="2"/>
    </font>
    <font>
      <b/>
      <sz val="10"/>
      <color indexed="47"/>
      <name val="Arial"/>
      <family val="2"/>
    </font>
    <font>
      <sz val="12"/>
      <color indexed="8"/>
      <name val="Arial"/>
      <family val="2"/>
    </font>
    <font>
      <sz val="12"/>
      <color indexed="9"/>
      <name val="Arial"/>
      <family val="2"/>
    </font>
    <font>
      <sz val="12"/>
      <color indexed="20"/>
      <name val="Arial"/>
      <family val="2"/>
    </font>
    <font>
      <b/>
      <sz val="12"/>
      <color indexed="52"/>
      <name val="Arial"/>
      <family val="2"/>
    </font>
    <font>
      <b/>
      <sz val="12"/>
      <color indexed="9"/>
      <name val="Arial"/>
      <family val="2"/>
    </font>
    <font>
      <i/>
      <sz val="12"/>
      <color indexed="23"/>
      <name val="Arial"/>
      <family val="2"/>
    </font>
    <font>
      <sz val="12"/>
      <color indexed="17"/>
      <name val="Arial"/>
      <family val="2"/>
    </font>
    <font>
      <b/>
      <sz val="11"/>
      <color indexed="56"/>
      <name val="Arial"/>
      <family val="2"/>
    </font>
    <font>
      <sz val="12"/>
      <color indexed="62"/>
      <name val="Arial"/>
      <family val="2"/>
    </font>
    <font>
      <sz val="12"/>
      <color indexed="52"/>
      <name val="Arial"/>
      <family val="2"/>
    </font>
    <font>
      <sz val="12"/>
      <color indexed="60"/>
      <name val="Arial"/>
      <family val="2"/>
    </font>
    <font>
      <b/>
      <sz val="12"/>
      <color indexed="63"/>
      <name val="Arial"/>
      <family val="2"/>
    </font>
    <font>
      <b/>
      <sz val="18"/>
      <color indexed="56"/>
      <name val="Cambria"/>
      <family val="2"/>
    </font>
    <font>
      <sz val="12"/>
      <color indexed="10"/>
      <name val="Arial"/>
      <family val="2"/>
    </font>
    <font>
      <sz val="10"/>
      <color indexed="17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sz val="9"/>
      <color indexed="8"/>
      <name val="CourierNewPSMT"/>
    </font>
    <font>
      <sz val="10"/>
      <color rgb="FF00B050"/>
      <name val="Arial"/>
      <family val="2"/>
    </font>
    <font>
      <sz val="11"/>
      <color rgb="FF00B050"/>
      <name val="Calibri"/>
      <family val="2"/>
      <scheme val="minor"/>
    </font>
    <font>
      <sz val="10"/>
      <color rgb="FF7030A0"/>
      <name val="Arial"/>
      <family val="2"/>
    </font>
    <font>
      <sz val="10"/>
      <color rgb="FFFF0000"/>
      <name val="Arial"/>
      <family val="2"/>
    </font>
  </fonts>
  <fills count="31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solid">
        <fgColor indexed="43"/>
        <bgColor indexed="8"/>
      </patternFill>
    </fill>
    <fill>
      <patternFill patternType="solid">
        <fgColor indexed="43"/>
        <bgColor indexed="25"/>
      </patternFill>
    </fill>
    <fill>
      <patternFill patternType="solid">
        <fgColor indexed="43"/>
        <bgColor indexed="64"/>
      </patternFill>
    </fill>
    <fill>
      <patternFill patternType="solid">
        <fgColor indexed="8"/>
        <bgColor indexed="8"/>
      </patternFill>
    </fill>
    <fill>
      <patternFill patternType="solid">
        <fgColor indexed="12"/>
        <bgColor indexed="8"/>
      </patternFill>
    </fill>
    <fill>
      <patternFill patternType="solid">
        <fgColor theme="8" tint="0.59999389629810485"/>
        <bgColor indexed="64"/>
      </patternFill>
    </fill>
  </fills>
  <borders count="3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uble">
        <color indexed="8"/>
      </top>
      <bottom/>
      <diagonal/>
    </border>
    <border>
      <left/>
      <right/>
      <top/>
      <bottom style="medium">
        <color indexed="64"/>
      </bottom>
      <diagonal/>
    </border>
    <border>
      <left style="thick">
        <color indexed="8"/>
      </left>
      <right/>
      <top style="thick">
        <color indexed="8"/>
      </top>
      <bottom style="thick">
        <color indexed="8"/>
      </bottom>
      <diagonal/>
    </border>
    <border>
      <left/>
      <right style="thick">
        <color indexed="8"/>
      </right>
      <top style="thick">
        <color indexed="8"/>
      </top>
      <bottom style="thick">
        <color indexed="8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ck">
        <color indexed="8"/>
      </top>
      <bottom style="thick">
        <color indexed="8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</borders>
  <cellStyleXfs count="50">
    <xf numFmtId="0" fontId="0" fillId="0" borderId="0">
      <alignment vertical="top"/>
    </xf>
    <xf numFmtId="0" fontId="35" fillId="2" borderId="0" applyNumberFormat="0" applyBorder="0" applyAlignment="0" applyProtection="0"/>
    <xf numFmtId="0" fontId="35" fillId="3" borderId="0" applyNumberFormat="0" applyBorder="0" applyAlignment="0" applyProtection="0"/>
    <xf numFmtId="0" fontId="35" fillId="4" borderId="0" applyNumberFormat="0" applyBorder="0" applyAlignment="0" applyProtection="0"/>
    <xf numFmtId="0" fontId="35" fillId="5" borderId="0" applyNumberFormat="0" applyBorder="0" applyAlignment="0" applyProtection="0"/>
    <xf numFmtId="0" fontId="35" fillId="6" borderId="0" applyNumberFormat="0" applyBorder="0" applyAlignment="0" applyProtection="0"/>
    <xf numFmtId="0" fontId="35" fillId="7" borderId="0" applyNumberFormat="0" applyBorder="0" applyAlignment="0" applyProtection="0"/>
    <xf numFmtId="0" fontId="35" fillId="8" borderId="0" applyNumberFormat="0" applyBorder="0" applyAlignment="0" applyProtection="0"/>
    <xf numFmtId="0" fontId="35" fillId="9" borderId="0" applyNumberFormat="0" applyBorder="0" applyAlignment="0" applyProtection="0"/>
    <xf numFmtId="0" fontId="35" fillId="10" borderId="0" applyNumberFormat="0" applyBorder="0" applyAlignment="0" applyProtection="0"/>
    <xf numFmtId="0" fontId="35" fillId="5" borderId="0" applyNumberFormat="0" applyBorder="0" applyAlignment="0" applyProtection="0"/>
    <xf numFmtId="0" fontId="35" fillId="8" borderId="0" applyNumberFormat="0" applyBorder="0" applyAlignment="0" applyProtection="0"/>
    <xf numFmtId="0" fontId="35" fillId="11" borderId="0" applyNumberFormat="0" applyBorder="0" applyAlignment="0" applyProtection="0"/>
    <xf numFmtId="0" fontId="36" fillId="12" borderId="0" applyNumberFormat="0" applyBorder="0" applyAlignment="0" applyProtection="0"/>
    <xf numFmtId="0" fontId="36" fillId="9" borderId="0" applyNumberFormat="0" applyBorder="0" applyAlignment="0" applyProtection="0"/>
    <xf numFmtId="0" fontId="36" fillId="10" borderId="0" applyNumberFormat="0" applyBorder="0" applyAlignment="0" applyProtection="0"/>
    <xf numFmtId="0" fontId="36" fillId="13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6" borderId="0" applyNumberFormat="0" applyBorder="0" applyAlignment="0" applyProtection="0"/>
    <xf numFmtId="0" fontId="36" fillId="17" borderId="0" applyNumberFormat="0" applyBorder="0" applyAlignment="0" applyProtection="0"/>
    <xf numFmtId="0" fontId="36" fillId="18" borderId="0" applyNumberFormat="0" applyBorder="0" applyAlignment="0" applyProtection="0"/>
    <xf numFmtId="0" fontId="36" fillId="13" borderId="0" applyNumberFormat="0" applyBorder="0" applyAlignment="0" applyProtection="0"/>
    <xf numFmtId="0" fontId="36" fillId="14" borderId="0" applyNumberFormat="0" applyBorder="0" applyAlignment="0" applyProtection="0"/>
    <xf numFmtId="0" fontId="36" fillId="19" borderId="0" applyNumberFormat="0" applyBorder="0" applyAlignment="0" applyProtection="0"/>
    <xf numFmtId="0" fontId="37" fillId="3" borderId="0" applyNumberFormat="0" applyBorder="0" applyAlignment="0" applyProtection="0"/>
    <xf numFmtId="0" fontId="38" fillId="20" borderId="1" applyNumberFormat="0" applyAlignment="0" applyProtection="0"/>
    <xf numFmtId="0" fontId="39" fillId="21" borderId="2" applyNumberFormat="0" applyAlignment="0" applyProtection="0"/>
    <xf numFmtId="3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0" fontId="50" fillId="0" borderId="0" applyFont="0" applyFill="0" applyBorder="0" applyAlignment="0" applyProtection="0"/>
    <xf numFmtId="0" fontId="40" fillId="0" borderId="0" applyNumberFormat="0" applyFill="0" applyBorder="0" applyAlignment="0" applyProtection="0"/>
    <xf numFmtId="2" fontId="50" fillId="0" borderId="0" applyFont="0" applyFill="0" applyBorder="0" applyAlignment="0" applyProtection="0"/>
    <xf numFmtId="0" fontId="41" fillId="4" borderId="0" applyNumberFormat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42" fillId="0" borderId="3" applyNumberFormat="0" applyFill="0" applyAlignment="0" applyProtection="0"/>
    <xf numFmtId="0" fontId="42" fillId="0" borderId="0" applyNumberFormat="0" applyFill="0" applyBorder="0" applyAlignment="0" applyProtection="0"/>
    <xf numFmtId="0" fontId="18" fillId="0" borderId="0" applyNumberFormat="0" applyFill="0" applyBorder="0" applyAlignment="0" applyProtection="0">
      <alignment vertical="top"/>
      <protection locked="0"/>
    </xf>
    <xf numFmtId="0" fontId="43" fillId="7" borderId="1" applyNumberFormat="0" applyAlignment="0" applyProtection="0"/>
    <xf numFmtId="0" fontId="44" fillId="0" borderId="4" applyNumberFormat="0" applyFill="0" applyAlignment="0" applyProtection="0"/>
    <xf numFmtId="0" fontId="45" fillId="22" borderId="0" applyNumberFormat="0" applyBorder="0" applyAlignment="0" applyProtection="0"/>
    <xf numFmtId="0" fontId="24" fillId="0" borderId="0"/>
    <xf numFmtId="0" fontId="6" fillId="0" borderId="0"/>
    <xf numFmtId="0" fontId="6" fillId="0" borderId="0"/>
    <xf numFmtId="0" fontId="24" fillId="23" borderId="5" applyNumberFormat="0" applyFont="0" applyAlignment="0" applyProtection="0"/>
    <xf numFmtId="0" fontId="46" fillId="20" borderId="6" applyNumberFormat="0" applyAlignment="0" applyProtection="0"/>
    <xf numFmtId="0" fontId="47" fillId="0" borderId="0" applyNumberFormat="0" applyFill="0" applyBorder="0" applyAlignment="0" applyProtection="0"/>
    <xf numFmtId="0" fontId="50" fillId="0" borderId="7" applyNumberFormat="0" applyFont="0" applyFill="0" applyAlignment="0" applyProtection="0"/>
    <xf numFmtId="0" fontId="48" fillId="0" borderId="0" applyNumberFormat="0" applyFill="0" applyBorder="0" applyAlignment="0" applyProtection="0"/>
  </cellStyleXfs>
  <cellXfs count="254">
    <xf numFmtId="0" fontId="0" fillId="0" borderId="0" xfId="0" applyAlignment="1"/>
    <xf numFmtId="0" fontId="3" fillId="0" borderId="0" xfId="0" applyFont="1" applyAlignment="1"/>
    <xf numFmtId="14" fontId="0" fillId="0" borderId="0" xfId="0" applyNumberFormat="1" applyAlignment="1"/>
    <xf numFmtId="0" fontId="0" fillId="0" borderId="0" xfId="0" applyAlignment="1">
      <alignment horizontal="center"/>
    </xf>
    <xf numFmtId="0" fontId="0" fillId="0" borderId="8" xfId="0" applyBorder="1" applyAlignment="1">
      <alignment horizontal="center"/>
    </xf>
    <xf numFmtId="0" fontId="7" fillId="0" borderId="0" xfId="0" applyFont="1" applyAlignment="1"/>
    <xf numFmtId="0" fontId="7" fillId="0" borderId="8" xfId="0" applyFont="1" applyBorder="1" applyAlignment="1">
      <alignment horizontal="center"/>
    </xf>
    <xf numFmtId="0" fontId="4" fillId="0" borderId="8" xfId="0" applyFont="1" applyBorder="1" applyAlignment="1">
      <alignment horizontal="center"/>
    </xf>
    <xf numFmtId="0" fontId="0" fillId="0" borderId="9" xfId="0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0" xfId="0" applyAlignment="1">
      <alignment horizontal="left"/>
    </xf>
    <xf numFmtId="0" fontId="12" fillId="0" borderId="0" xfId="0" applyFont="1">
      <alignment vertical="top"/>
    </xf>
    <xf numFmtId="0" fontId="0" fillId="0" borderId="0" xfId="0">
      <alignment vertical="top"/>
    </xf>
    <xf numFmtId="0" fontId="13" fillId="0" borderId="0" xfId="0" applyFont="1">
      <alignment vertical="top"/>
    </xf>
    <xf numFmtId="0" fontId="4" fillId="0" borderId="0" xfId="0" applyFont="1">
      <alignment vertical="top"/>
    </xf>
    <xf numFmtId="0" fontId="9" fillId="0" borderId="0" xfId="0" applyFont="1" applyAlignment="1">
      <alignment horizontal="center"/>
    </xf>
    <xf numFmtId="0" fontId="11" fillId="0" borderId="0" xfId="0" applyFont="1">
      <alignment vertical="top"/>
    </xf>
    <xf numFmtId="0" fontId="10" fillId="0" borderId="0" xfId="0" applyFont="1">
      <alignment vertical="top"/>
    </xf>
    <xf numFmtId="0" fontId="7" fillId="0" borderId="0" xfId="0" applyFont="1">
      <alignment vertical="top"/>
    </xf>
    <xf numFmtId="0" fontId="10" fillId="0" borderId="0" xfId="0" applyFont="1" applyAlignment="1">
      <alignment horizontal="center"/>
    </xf>
    <xf numFmtId="22" fontId="9" fillId="0" borderId="0" xfId="0" applyNumberFormat="1" applyFont="1">
      <alignment vertical="top"/>
    </xf>
    <xf numFmtId="0" fontId="0" fillId="0" borderId="9" xfId="0" applyBorder="1">
      <alignment vertical="top"/>
    </xf>
    <xf numFmtId="0" fontId="0" fillId="0" borderId="10" xfId="0" applyBorder="1">
      <alignment vertical="top"/>
    </xf>
    <xf numFmtId="0" fontId="9" fillId="0" borderId="0" xfId="0" applyFont="1" applyAlignment="1">
      <alignment horizontal="right"/>
    </xf>
    <xf numFmtId="0" fontId="9" fillId="0" borderId="0" xfId="0" applyFont="1">
      <alignment vertical="top"/>
    </xf>
    <xf numFmtId="0" fontId="9" fillId="0" borderId="0" xfId="0" applyFont="1" applyAlignment="1">
      <alignment horizontal="left" vertical="top"/>
    </xf>
    <xf numFmtId="0" fontId="9" fillId="0" borderId="0" xfId="0" applyFont="1" applyAlignment="1"/>
    <xf numFmtId="0" fontId="14" fillId="0" borderId="0" xfId="0" applyFont="1">
      <alignment vertical="top"/>
    </xf>
    <xf numFmtId="0" fontId="13" fillId="0" borderId="0" xfId="0" applyFont="1" applyAlignment="1">
      <alignment horizontal="left"/>
    </xf>
    <xf numFmtId="0" fontId="15" fillId="0" borderId="0" xfId="0" applyFont="1" applyAlignment="1">
      <alignment horizontal="left"/>
    </xf>
    <xf numFmtId="0" fontId="15" fillId="0" borderId="0" xfId="0" applyFont="1" applyAlignment="1"/>
    <xf numFmtId="0" fontId="15" fillId="0" borderId="0" xfId="0" applyFont="1">
      <alignment vertical="top"/>
    </xf>
    <xf numFmtId="0" fontId="15" fillId="0" borderId="0" xfId="0" applyFont="1" applyAlignment="1">
      <alignment horizontal="center"/>
    </xf>
    <xf numFmtId="0" fontId="5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5" fillId="0" borderId="0" xfId="0" applyFont="1">
      <alignment vertical="top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left"/>
    </xf>
    <xf numFmtId="0" fontId="5" fillId="24" borderId="0" xfId="0" applyFont="1" applyFill="1" applyAlignment="1">
      <alignment horizontal="left" vertical="center"/>
    </xf>
    <xf numFmtId="0" fontId="5" fillId="24" borderId="0" xfId="0" applyFont="1" applyFill="1" applyAlignment="1">
      <alignment horizontal="center" vertical="center"/>
    </xf>
    <xf numFmtId="0" fontId="5" fillId="0" borderId="0" xfId="0" applyFont="1" applyAlignment="1">
      <alignment wrapText="1"/>
    </xf>
    <xf numFmtId="0" fontId="5" fillId="0" borderId="0" xfId="0" applyFont="1" applyAlignment="1">
      <alignment horizontal="center" wrapText="1"/>
    </xf>
    <xf numFmtId="0" fontId="5" fillId="0" borderId="0" xfId="0" applyFont="1" applyAlignment="1">
      <alignment horizontal="left" wrapText="1"/>
    </xf>
    <xf numFmtId="0" fontId="5" fillId="0" borderId="0" xfId="0" applyFont="1" applyAlignment="1"/>
    <xf numFmtId="0" fontId="16" fillId="0" borderId="0" xfId="0" applyFont="1" applyAlignment="1">
      <alignment horizontal="left"/>
    </xf>
    <xf numFmtId="0" fontId="16" fillId="0" borderId="0" xfId="0" applyFont="1" applyAlignment="1">
      <alignment horizontal="center"/>
    </xf>
    <xf numFmtId="0" fontId="11" fillId="0" borderId="0" xfId="0" applyFont="1" applyAlignment="1"/>
    <xf numFmtId="0" fontId="17" fillId="0" borderId="0" xfId="0" applyFont="1" applyAlignment="1">
      <alignment horizontal="left"/>
    </xf>
    <xf numFmtId="0" fontId="0" fillId="0" borderId="11" xfId="0" applyBorder="1" applyAlignment="1">
      <alignment horizontal="center"/>
    </xf>
    <xf numFmtId="0" fontId="0" fillId="0" borderId="12" xfId="0" applyBorder="1">
      <alignment vertical="top"/>
    </xf>
    <xf numFmtId="0" fontId="0" fillId="0" borderId="13" xfId="0" applyBorder="1" applyAlignment="1">
      <alignment horizontal="center"/>
    </xf>
    <xf numFmtId="0" fontId="0" fillId="0" borderId="14" xfId="0" applyBorder="1">
      <alignment vertical="top"/>
    </xf>
    <xf numFmtId="0" fontId="18" fillId="0" borderId="0" xfId="38" applyAlignment="1" applyProtection="1">
      <alignment horizontal="left"/>
    </xf>
    <xf numFmtId="0" fontId="0" fillId="0" borderId="15" xfId="0" applyBorder="1" applyAlignment="1">
      <alignment horizontal="center"/>
    </xf>
    <xf numFmtId="0" fontId="0" fillId="0" borderId="16" xfId="0" applyBorder="1">
      <alignment vertical="top"/>
    </xf>
    <xf numFmtId="0" fontId="0" fillId="0" borderId="0" xfId="0" quotePrefix="1">
      <alignment vertical="top"/>
    </xf>
    <xf numFmtId="0" fontId="5" fillId="24" borderId="17" xfId="0" applyFont="1" applyFill="1" applyBorder="1" applyAlignment="1">
      <alignment horizontal="left" vertical="top" wrapText="1" indent="1"/>
    </xf>
    <xf numFmtId="0" fontId="5" fillId="24" borderId="17" xfId="0" applyFont="1" applyFill="1" applyBorder="1" applyAlignment="1">
      <alignment horizontal="center" vertical="top" wrapText="1"/>
    </xf>
    <xf numFmtId="0" fontId="5" fillId="24" borderId="17" xfId="0" applyFont="1" applyFill="1" applyBorder="1" applyAlignment="1">
      <alignment horizontal="right" vertical="top" wrapText="1"/>
    </xf>
    <xf numFmtId="0" fontId="18" fillId="24" borderId="17" xfId="38" applyFill="1" applyBorder="1" applyAlignment="1" applyProtection="1">
      <alignment horizontal="right" vertical="top" wrapText="1"/>
    </xf>
    <xf numFmtId="0" fontId="19" fillId="0" borderId="0" xfId="0" applyFont="1" applyAlignment="1"/>
    <xf numFmtId="0" fontId="19" fillId="0" borderId="0" xfId="0" applyFont="1" applyAlignment="1">
      <alignment horizontal="left"/>
    </xf>
    <xf numFmtId="0" fontId="19" fillId="0" borderId="0" xfId="0" applyFont="1" applyAlignment="1">
      <alignment horizontal="center"/>
    </xf>
    <xf numFmtId="0" fontId="20" fillId="0" borderId="0" xfId="0" applyFont="1" applyAlignment="1">
      <alignment horizontal="left"/>
    </xf>
    <xf numFmtId="0" fontId="20" fillId="0" borderId="0" xfId="0" applyFont="1" applyAlignment="1">
      <alignment horizontal="center"/>
    </xf>
    <xf numFmtId="0" fontId="20" fillId="0" borderId="0" xfId="0" applyFont="1">
      <alignment vertical="top"/>
    </xf>
    <xf numFmtId="0" fontId="21" fillId="0" borderId="8" xfId="0" applyFont="1" applyBorder="1" applyAlignment="1">
      <alignment horizontal="center"/>
    </xf>
    <xf numFmtId="0" fontId="15" fillId="0" borderId="0" xfId="0" applyFont="1" applyAlignment="1">
      <alignment horizontal="left" wrapText="1"/>
    </xf>
    <xf numFmtId="0" fontId="15" fillId="0" borderId="0" xfId="0" applyFont="1" applyAlignment="1">
      <alignment horizontal="center" wrapText="1"/>
    </xf>
    <xf numFmtId="0" fontId="22" fillId="0" borderId="0" xfId="0" applyFont="1" applyAlignment="1">
      <alignment horizontal="left"/>
    </xf>
    <xf numFmtId="0" fontId="23" fillId="0" borderId="0" xfId="0" applyFont="1" applyAlignment="1">
      <alignment horizontal="left"/>
    </xf>
    <xf numFmtId="0" fontId="23" fillId="0" borderId="0" xfId="0" applyFont="1" applyAlignment="1">
      <alignment horizontal="center"/>
    </xf>
    <xf numFmtId="0" fontId="24" fillId="0" borderId="0" xfId="0" applyFont="1">
      <alignment vertical="top"/>
    </xf>
    <xf numFmtId="0" fontId="24" fillId="0" borderId="0" xfId="0" applyFont="1" applyAlignment="1">
      <alignment horizontal="center"/>
    </xf>
    <xf numFmtId="0" fontId="25" fillId="0" borderId="0" xfId="0" applyFont="1" applyAlignment="1">
      <alignment horizontal="left"/>
    </xf>
    <xf numFmtId="0" fontId="24" fillId="0" borderId="0" xfId="0" applyFont="1" applyAlignment="1">
      <alignment horizontal="left"/>
    </xf>
    <xf numFmtId="0" fontId="7" fillId="0" borderId="18" xfId="0" applyFont="1" applyBorder="1" applyAlignment="1"/>
    <xf numFmtId="0" fontId="0" fillId="0" borderId="19" xfId="0" applyBorder="1" applyAlignment="1"/>
    <xf numFmtId="0" fontId="0" fillId="0" borderId="20" xfId="0" applyBorder="1" applyAlignment="1"/>
    <xf numFmtId="0" fontId="0" fillId="0" borderId="0" xfId="0" quotePrefix="1" applyAlignment="1"/>
    <xf numFmtId="0" fontId="7" fillId="0" borderId="19" xfId="0" applyFont="1" applyBorder="1" applyAlignment="1">
      <alignment horizontal="center"/>
    </xf>
    <xf numFmtId="0" fontId="7" fillId="0" borderId="19" xfId="0" applyFont="1" applyBorder="1" applyAlignment="1">
      <alignment horizontal="left"/>
    </xf>
    <xf numFmtId="0" fontId="13" fillId="0" borderId="8" xfId="0" applyFont="1" applyBorder="1" applyAlignment="1">
      <alignment horizontal="center"/>
    </xf>
    <xf numFmtId="0" fontId="26" fillId="0" borderId="8" xfId="0" applyFont="1" applyBorder="1" applyAlignment="1">
      <alignment horizontal="center"/>
    </xf>
    <xf numFmtId="0" fontId="27" fillId="0" borderId="8" xfId="0" applyFont="1" applyBorder="1" applyAlignment="1">
      <alignment horizontal="center"/>
    </xf>
    <xf numFmtId="0" fontId="0" fillId="0" borderId="11" xfId="0" applyBorder="1" applyAlignment="1"/>
    <xf numFmtId="0" fontId="9" fillId="0" borderId="21" xfId="0" applyFont="1" applyBorder="1" applyAlignment="1"/>
    <xf numFmtId="0" fontId="0" fillId="0" borderId="21" xfId="0" applyBorder="1" applyAlignment="1">
      <alignment horizontal="right"/>
    </xf>
    <xf numFmtId="0" fontId="0" fillId="0" borderId="12" xfId="0" applyBorder="1" applyAlignment="1"/>
    <xf numFmtId="0" fontId="24" fillId="0" borderId="0" xfId="0" applyFont="1" applyAlignment="1"/>
    <xf numFmtId="0" fontId="0" fillId="25" borderId="11" xfId="0" applyFill="1" applyBorder="1" applyAlignment="1"/>
    <xf numFmtId="0" fontId="24" fillId="25" borderId="12" xfId="0" applyFont="1" applyFill="1" applyBorder="1" applyAlignment="1"/>
    <xf numFmtId="0" fontId="16" fillId="0" borderId="22" xfId="0" applyFont="1" applyBorder="1" applyAlignment="1"/>
    <xf numFmtId="0" fontId="0" fillId="0" borderId="14" xfId="0" applyBorder="1" applyAlignment="1"/>
    <xf numFmtId="0" fontId="16" fillId="0" borderId="12" xfId="0" applyFont="1" applyBorder="1" applyAlignment="1"/>
    <xf numFmtId="0" fontId="0" fillId="25" borderId="13" xfId="0" applyFill="1" applyBorder="1" applyAlignment="1"/>
    <xf numFmtId="0" fontId="24" fillId="25" borderId="14" xfId="0" applyFont="1" applyFill="1" applyBorder="1" applyAlignment="1"/>
    <xf numFmtId="0" fontId="16" fillId="0" borderId="23" xfId="0" applyFont="1" applyBorder="1" applyAlignment="1"/>
    <xf numFmtId="11" fontId="0" fillId="0" borderId="0" xfId="0" applyNumberFormat="1" applyAlignment="1"/>
    <xf numFmtId="0" fontId="16" fillId="0" borderId="14" xfId="0" applyFont="1" applyBorder="1" applyAlignment="1"/>
    <xf numFmtId="0" fontId="0" fillId="26" borderId="13" xfId="0" applyFill="1" applyBorder="1" applyAlignment="1"/>
    <xf numFmtId="0" fontId="24" fillId="26" borderId="13" xfId="0" applyFont="1" applyFill="1" applyBorder="1" applyAlignment="1"/>
    <xf numFmtId="0" fontId="0" fillId="25" borderId="15" xfId="0" applyFill="1" applyBorder="1" applyAlignment="1"/>
    <xf numFmtId="0" fontId="16" fillId="0" borderId="24" xfId="0" applyFont="1" applyBorder="1" applyAlignment="1"/>
    <xf numFmtId="0" fontId="16" fillId="0" borderId="16" xfId="0" applyFont="1" applyBorder="1" applyAlignment="1"/>
    <xf numFmtId="0" fontId="0" fillId="0" borderId="13" xfId="0" applyBorder="1" applyAlignment="1"/>
    <xf numFmtId="0" fontId="0" fillId="0" borderId="13" xfId="0" applyBorder="1" applyAlignment="1">
      <alignment horizontal="left"/>
    </xf>
    <xf numFmtId="0" fontId="11" fillId="0" borderId="13" xfId="0" applyFont="1" applyBorder="1" applyAlignment="1"/>
    <xf numFmtId="2" fontId="9" fillId="0" borderId="0" xfId="0" applyNumberFormat="1" applyFont="1" applyAlignment="1"/>
    <xf numFmtId="1" fontId="9" fillId="0" borderId="0" xfId="0" applyNumberFormat="1" applyFont="1" applyAlignment="1"/>
    <xf numFmtId="165" fontId="9" fillId="0" borderId="0" xfId="0" applyNumberFormat="1" applyFont="1" applyAlignment="1"/>
    <xf numFmtId="0" fontId="24" fillId="0" borderId="15" xfId="0" applyFont="1" applyBorder="1" applyAlignment="1"/>
    <xf numFmtId="0" fontId="31" fillId="27" borderId="8" xfId="0" applyFont="1" applyFill="1" applyBorder="1" applyAlignment="1"/>
    <xf numFmtId="0" fontId="0" fillId="0" borderId="8" xfId="0" applyBorder="1" applyAlignment="1"/>
    <xf numFmtId="0" fontId="0" fillId="0" borderId="16" xfId="0" applyBorder="1" applyAlignment="1"/>
    <xf numFmtId="0" fontId="32" fillId="0" borderId="0" xfId="0" applyFont="1" applyAlignment="1">
      <alignment horizontal="left"/>
    </xf>
    <xf numFmtId="0" fontId="26" fillId="0" borderId="0" xfId="0" applyFont="1" applyAlignment="1">
      <alignment horizontal="center"/>
    </xf>
    <xf numFmtId="14" fontId="24" fillId="0" borderId="0" xfId="0" applyNumberFormat="1" applyFont="1" applyAlignment="1"/>
    <xf numFmtId="0" fontId="7" fillId="25" borderId="14" xfId="0" applyFont="1" applyFill="1" applyBorder="1" applyAlignment="1"/>
    <xf numFmtId="0" fontId="7" fillId="27" borderId="14" xfId="0" applyFont="1" applyFill="1" applyBorder="1" applyAlignment="1"/>
    <xf numFmtId="0" fontId="7" fillId="25" borderId="16" xfId="0" applyFont="1" applyFill="1" applyBorder="1" applyAlignment="1"/>
    <xf numFmtId="0" fontId="21" fillId="0" borderId="0" xfId="0" applyFont="1" applyAlignment="1"/>
    <xf numFmtId="0" fontId="32" fillId="28" borderId="0" xfId="0" applyFont="1" applyFill="1" applyAlignment="1">
      <alignment horizontal="left"/>
    </xf>
    <xf numFmtId="0" fontId="0" fillId="28" borderId="0" xfId="0" applyFill="1" applyAlignment="1">
      <alignment horizontal="center"/>
    </xf>
    <xf numFmtId="0" fontId="0" fillId="28" borderId="0" xfId="0" applyFill="1" applyAlignment="1"/>
    <xf numFmtId="0" fontId="9" fillId="0" borderId="14" xfId="0" applyFont="1" applyBorder="1" applyAlignment="1"/>
    <xf numFmtId="0" fontId="14" fillId="0" borderId="0" xfId="0" applyFont="1" applyAlignment="1">
      <alignment horizontal="center"/>
    </xf>
    <xf numFmtId="0" fontId="14" fillId="0" borderId="0" xfId="0" applyFont="1" applyAlignment="1">
      <alignment horizontal="left"/>
    </xf>
    <xf numFmtId="0" fontId="0" fillId="0" borderId="9" xfId="0" applyBorder="1" applyAlignment="1">
      <alignment horizontal="left" vertical="center"/>
    </xf>
    <xf numFmtId="0" fontId="0" fillId="0" borderId="10" xfId="0" applyBorder="1" applyAlignment="1">
      <alignment horizontal="left" vertical="center"/>
    </xf>
    <xf numFmtId="0" fontId="53" fillId="0" borderId="0" xfId="0" applyFont="1" applyAlignment="1">
      <alignment vertical="center" wrapText="1"/>
    </xf>
    <xf numFmtId="0" fontId="53" fillId="0" borderId="0" xfId="0" applyFont="1" applyAlignment="1">
      <alignment horizontal="center" vertical="center" wrapText="1"/>
    </xf>
    <xf numFmtId="0" fontId="53" fillId="0" borderId="0" xfId="0" applyFont="1" applyAlignment="1" applyProtection="1">
      <alignment horizontal="left" vertical="center" wrapText="1"/>
      <protection locked="0"/>
    </xf>
    <xf numFmtId="0" fontId="0" fillId="0" borderId="0" xfId="0" applyAlignment="1">
      <alignment vertical="center"/>
    </xf>
    <xf numFmtId="0" fontId="34" fillId="29" borderId="0" xfId="0" applyFont="1" applyFill="1" applyAlignment="1">
      <alignment horizontal="left" vertical="center"/>
    </xf>
    <xf numFmtId="0" fontId="0" fillId="29" borderId="0" xfId="0" applyFill="1" applyAlignment="1">
      <alignment horizontal="left" vertical="center"/>
    </xf>
    <xf numFmtId="0" fontId="0" fillId="29" borderId="0" xfId="0" applyFill="1" applyAlignment="1">
      <alignment vertical="center"/>
    </xf>
    <xf numFmtId="0" fontId="0" fillId="0" borderId="0" xfId="0" applyAlignment="1">
      <alignment horizontal="center" vertical="center"/>
    </xf>
    <xf numFmtId="0" fontId="0" fillId="0" borderId="11" xfId="0" applyBorder="1" applyAlignment="1">
      <alignment vertical="center"/>
    </xf>
    <xf numFmtId="0" fontId="9" fillId="0" borderId="21" xfId="0" applyFont="1" applyBorder="1" applyAlignment="1">
      <alignment vertical="center"/>
    </xf>
    <xf numFmtId="0" fontId="0" fillId="0" borderId="21" xfId="0" applyBorder="1" applyAlignment="1">
      <alignment horizontal="right" vertical="center"/>
    </xf>
    <xf numFmtId="0" fontId="0" fillId="0" borderId="12" xfId="0" applyBorder="1" applyAlignment="1">
      <alignment vertical="center"/>
    </xf>
    <xf numFmtId="0" fontId="24" fillId="0" borderId="0" xfId="0" applyFont="1" applyAlignment="1">
      <alignment vertical="center"/>
    </xf>
    <xf numFmtId="0" fontId="0" fillId="0" borderId="0" xfId="0" applyAlignment="1">
      <alignment horizontal="left" vertical="center"/>
    </xf>
    <xf numFmtId="0" fontId="0" fillId="25" borderId="11" xfId="0" applyFill="1" applyBorder="1" applyAlignment="1">
      <alignment vertical="center"/>
    </xf>
    <xf numFmtId="0" fontId="24" fillId="25" borderId="12" xfId="0" applyFont="1" applyFill="1" applyBorder="1" applyAlignment="1">
      <alignment vertical="center"/>
    </xf>
    <xf numFmtId="0" fontId="16" fillId="0" borderId="22" xfId="0" applyFont="1" applyBorder="1" applyAlignment="1">
      <alignment vertical="center"/>
    </xf>
    <xf numFmtId="0" fontId="0" fillId="0" borderId="14" xfId="0" applyBorder="1" applyAlignment="1">
      <alignment vertical="center"/>
    </xf>
    <xf numFmtId="0" fontId="16" fillId="0" borderId="12" xfId="0" applyFont="1" applyBorder="1" applyAlignment="1">
      <alignment vertical="center"/>
    </xf>
    <xf numFmtId="0" fontId="7" fillId="0" borderId="0" xfId="0" applyFont="1" applyAlignment="1">
      <alignment vertical="center"/>
    </xf>
    <xf numFmtId="0" fontId="0" fillId="25" borderId="13" xfId="0" applyFill="1" applyBorder="1" applyAlignment="1">
      <alignment vertical="center"/>
    </xf>
    <xf numFmtId="0" fontId="24" fillId="25" borderId="14" xfId="0" applyFont="1" applyFill="1" applyBorder="1" applyAlignment="1">
      <alignment vertical="center"/>
    </xf>
    <xf numFmtId="0" fontId="16" fillId="0" borderId="23" xfId="0" applyFont="1" applyBorder="1" applyAlignment="1">
      <alignment vertical="center"/>
    </xf>
    <xf numFmtId="11" fontId="0" fillId="0" borderId="0" xfId="0" applyNumberFormat="1" applyAlignment="1">
      <alignment vertical="center"/>
    </xf>
    <xf numFmtId="0" fontId="16" fillId="0" borderId="14" xfId="0" applyFont="1" applyBorder="1" applyAlignment="1">
      <alignment vertical="center"/>
    </xf>
    <xf numFmtId="0" fontId="12" fillId="0" borderId="0" xfId="0" applyFont="1" applyAlignment="1">
      <alignment vertical="center"/>
    </xf>
    <xf numFmtId="0" fontId="13" fillId="0" borderId="0" xfId="0" applyFont="1" applyAlignment="1">
      <alignment horizontal="right" vertical="center"/>
    </xf>
    <xf numFmtId="0" fontId="7" fillId="25" borderId="14" xfId="0" applyFont="1" applyFill="1" applyBorder="1" applyAlignment="1">
      <alignment vertical="center"/>
    </xf>
    <xf numFmtId="0" fontId="21" fillId="0" borderId="0" xfId="0" applyFont="1" applyAlignment="1">
      <alignment vertical="center"/>
    </xf>
    <xf numFmtId="0" fontId="9" fillId="0" borderId="14" xfId="0" applyFont="1" applyBorder="1" applyAlignment="1">
      <alignment vertical="center"/>
    </xf>
    <xf numFmtId="0" fontId="11" fillId="0" borderId="0" xfId="0" applyFont="1" applyAlignment="1">
      <alignment horizontal="left" vertical="center"/>
    </xf>
    <xf numFmtId="0" fontId="0" fillId="26" borderId="13" xfId="0" applyFill="1" applyBorder="1" applyAlignment="1">
      <alignment vertical="center"/>
    </xf>
    <xf numFmtId="0" fontId="7" fillId="27" borderId="14" xfId="0" applyFont="1" applyFill="1" applyBorder="1" applyAlignment="1">
      <alignment vertical="center"/>
    </xf>
    <xf numFmtId="0" fontId="14" fillId="0" borderId="0" xfId="0" applyFont="1" applyAlignment="1">
      <alignment vertical="center"/>
    </xf>
    <xf numFmtId="0" fontId="13" fillId="0" borderId="0" xfId="0" applyFont="1" applyAlignment="1">
      <alignment horizontal="left" vertical="center"/>
    </xf>
    <xf numFmtId="0" fontId="9" fillId="0" borderId="0" xfId="0" applyFont="1" applyAlignment="1">
      <alignment horizontal="left" vertical="center"/>
    </xf>
    <xf numFmtId="0" fontId="24" fillId="26" borderId="13" xfId="0" applyFont="1" applyFill="1" applyBorder="1" applyAlignment="1">
      <alignment vertical="center"/>
    </xf>
    <xf numFmtId="0" fontId="0" fillId="0" borderId="8" xfId="0" applyBorder="1" applyAlignment="1">
      <alignment horizontal="left" vertical="center"/>
    </xf>
    <xf numFmtId="0" fontId="0" fillId="25" borderId="15" xfId="0" applyFill="1" applyBorder="1" applyAlignment="1">
      <alignment vertical="center"/>
    </xf>
    <xf numFmtId="0" fontId="7" fillId="25" borderId="16" xfId="0" applyFont="1" applyFill="1" applyBorder="1" applyAlignment="1">
      <alignment vertical="center"/>
    </xf>
    <xf numFmtId="0" fontId="16" fillId="0" borderId="24" xfId="0" applyFont="1" applyBorder="1" applyAlignment="1">
      <alignment vertical="center"/>
    </xf>
    <xf numFmtId="0" fontId="16" fillId="0" borderId="16" xfId="0" applyFont="1" applyBorder="1" applyAlignment="1">
      <alignment vertical="center"/>
    </xf>
    <xf numFmtId="0" fontId="0" fillId="0" borderId="13" xfId="0" applyBorder="1" applyAlignment="1">
      <alignment vertical="center"/>
    </xf>
    <xf numFmtId="0" fontId="9" fillId="0" borderId="0" xfId="0" applyFont="1" applyAlignment="1">
      <alignment vertical="center"/>
    </xf>
    <xf numFmtId="0" fontId="0" fillId="0" borderId="13" xfId="0" applyBorder="1" applyAlignment="1">
      <alignment horizontal="left" vertical="center"/>
    </xf>
    <xf numFmtId="0" fontId="11" fillId="0" borderId="13" xfId="0" applyFont="1" applyBorder="1" applyAlignment="1">
      <alignment vertical="center"/>
    </xf>
    <xf numFmtId="2" fontId="9" fillId="0" borderId="0" xfId="0" applyNumberFormat="1" applyFont="1" applyAlignment="1">
      <alignment vertical="center"/>
    </xf>
    <xf numFmtId="0" fontId="4" fillId="0" borderId="0" xfId="0" applyFont="1" applyAlignment="1">
      <alignment vertical="center"/>
    </xf>
    <xf numFmtId="0" fontId="11" fillId="0" borderId="0" xfId="0" applyFont="1" applyAlignment="1">
      <alignment vertical="center"/>
    </xf>
    <xf numFmtId="1" fontId="9" fillId="0" borderId="0" xfId="0" applyNumberFormat="1" applyFont="1" applyAlignment="1">
      <alignment vertical="center"/>
    </xf>
    <xf numFmtId="0" fontId="10" fillId="0" borderId="0" xfId="0" applyFont="1" applyAlignment="1">
      <alignment horizontal="left" vertical="center"/>
    </xf>
    <xf numFmtId="0" fontId="0" fillId="0" borderId="0" xfId="0" applyAlignment="1">
      <alignment horizontal="right" vertical="center"/>
    </xf>
    <xf numFmtId="165" fontId="9" fillId="0" borderId="0" xfId="0" applyNumberFormat="1" applyFont="1" applyAlignment="1">
      <alignment vertical="center"/>
    </xf>
    <xf numFmtId="0" fontId="24" fillId="0" borderId="15" xfId="0" applyFont="1" applyBorder="1" applyAlignment="1">
      <alignment vertical="center"/>
    </xf>
    <xf numFmtId="0" fontId="31" fillId="27" borderId="8" xfId="0" applyFont="1" applyFill="1" applyBorder="1" applyAlignment="1">
      <alignment vertical="center"/>
    </xf>
    <xf numFmtId="0" fontId="0" fillId="0" borderId="8" xfId="0" applyBorder="1" applyAlignment="1">
      <alignment vertical="center"/>
    </xf>
    <xf numFmtId="0" fontId="0" fillId="0" borderId="16" xfId="0" applyBorder="1" applyAlignment="1">
      <alignment vertical="center"/>
    </xf>
    <xf numFmtId="22" fontId="9" fillId="0" borderId="0" xfId="0" applyNumberFormat="1" applyFont="1" applyAlignment="1">
      <alignment vertical="center"/>
    </xf>
    <xf numFmtId="0" fontId="32" fillId="0" borderId="0" xfId="0" applyFont="1" applyAlignment="1">
      <alignment horizontal="left" vertical="center"/>
    </xf>
    <xf numFmtId="0" fontId="0" fillId="0" borderId="8" xfId="0" applyBorder="1" applyAlignment="1">
      <alignment horizontal="center" vertical="center"/>
    </xf>
    <xf numFmtId="0" fontId="4" fillId="0" borderId="8" xfId="0" applyFont="1" applyBorder="1" applyAlignment="1">
      <alignment horizontal="center" vertical="center"/>
    </xf>
    <xf numFmtId="0" fontId="7" fillId="0" borderId="8" xfId="0" applyFont="1" applyBorder="1" applyAlignment="1">
      <alignment horizontal="center" vertical="center"/>
    </xf>
    <xf numFmtId="0" fontId="21" fillId="0" borderId="8" xfId="0" applyFont="1" applyBorder="1" applyAlignment="1">
      <alignment horizontal="center" vertical="center"/>
    </xf>
    <xf numFmtId="0" fontId="26" fillId="0" borderId="8" xfId="0" applyFont="1" applyBorder="1" applyAlignment="1">
      <alignment horizontal="center" vertical="center"/>
    </xf>
    <xf numFmtId="0" fontId="26" fillId="0" borderId="0" xfId="0" applyFont="1" applyAlignment="1">
      <alignment horizontal="center"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horizontal="center" vertical="center"/>
    </xf>
    <xf numFmtId="0" fontId="15" fillId="0" borderId="0" xfId="0" applyFont="1" applyAlignment="1">
      <alignment horizontal="left" vertical="center"/>
    </xf>
    <xf numFmtId="14" fontId="0" fillId="0" borderId="0" xfId="0" applyNumberFormat="1" applyAlignment="1">
      <alignment vertical="center"/>
    </xf>
    <xf numFmtId="0" fontId="24" fillId="0" borderId="0" xfId="0" applyFont="1" applyAlignment="1">
      <alignment horizontal="center" vertical="center"/>
    </xf>
    <xf numFmtId="0" fontId="5" fillId="0" borderId="0" xfId="0" applyFont="1" applyAlignment="1">
      <alignment vertical="center"/>
    </xf>
    <xf numFmtId="0" fontId="19" fillId="0" borderId="0" xfId="0" applyFont="1" applyAlignment="1">
      <alignment vertical="center"/>
    </xf>
    <xf numFmtId="0" fontId="19" fillId="0" borderId="0" xfId="0" applyFont="1" applyAlignment="1">
      <alignment horizontal="left" vertical="center"/>
    </xf>
    <xf numFmtId="0" fontId="19" fillId="0" borderId="0" xfId="0" applyFont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14" fillId="0" borderId="0" xfId="0" applyFont="1" applyAlignment="1">
      <alignment horizontal="left" vertical="center"/>
    </xf>
    <xf numFmtId="0" fontId="5" fillId="0" borderId="0" xfId="0" applyFont="1" applyAlignment="1">
      <alignment vertical="center" wrapText="1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left" vertical="center" wrapText="1"/>
    </xf>
    <xf numFmtId="0" fontId="15" fillId="0" borderId="0" xfId="0" applyFont="1" applyAlignment="1">
      <alignment horizontal="left" vertical="center" wrapText="1"/>
    </xf>
    <xf numFmtId="0" fontId="15" fillId="0" borderId="0" xfId="0" applyFont="1" applyAlignment="1">
      <alignment horizontal="center" vertical="center" wrapText="1"/>
    </xf>
    <xf numFmtId="0" fontId="22" fillId="0" borderId="0" xfId="0" applyFont="1" applyAlignment="1">
      <alignment horizontal="left" vertical="center"/>
    </xf>
    <xf numFmtId="0" fontId="51" fillId="0" borderId="0" xfId="0" applyFont="1" applyAlignment="1">
      <alignment horizontal="left" vertical="center" wrapText="1"/>
    </xf>
    <xf numFmtId="0" fontId="51" fillId="0" borderId="0" xfId="0" applyFont="1" applyAlignment="1">
      <alignment horizontal="center" vertical="center" wrapText="1"/>
    </xf>
    <xf numFmtId="0" fontId="51" fillId="0" borderId="0" xfId="0" applyFont="1" applyAlignment="1">
      <alignment horizontal="left" vertical="center"/>
    </xf>
    <xf numFmtId="0" fontId="51" fillId="0" borderId="0" xfId="0" applyFont="1" applyAlignment="1">
      <alignment horizontal="center" vertical="center"/>
    </xf>
    <xf numFmtId="0" fontId="52" fillId="0" borderId="0" xfId="0" applyFont="1" applyAlignment="1">
      <alignment horizontal="left" vertical="center"/>
    </xf>
    <xf numFmtId="0" fontId="51" fillId="0" borderId="0" xfId="42" applyFont="1" applyAlignment="1">
      <alignment vertical="center"/>
    </xf>
    <xf numFmtId="0" fontId="51" fillId="0" borderId="0" xfId="42" applyFont="1" applyAlignment="1">
      <alignment horizontal="center" vertical="center"/>
    </xf>
    <xf numFmtId="0" fontId="51" fillId="0" borderId="0" xfId="42" applyFont="1" applyAlignment="1">
      <alignment horizontal="left" vertical="center"/>
    </xf>
    <xf numFmtId="0" fontId="51" fillId="0" borderId="0" xfId="43" applyFont="1" applyAlignment="1">
      <alignment vertical="center" wrapText="1"/>
    </xf>
    <xf numFmtId="0" fontId="51" fillId="0" borderId="0" xfId="43" applyFont="1" applyAlignment="1">
      <alignment horizontal="center" vertical="center" wrapText="1"/>
    </xf>
    <xf numFmtId="0" fontId="51" fillId="0" borderId="0" xfId="43" applyFont="1" applyAlignment="1">
      <alignment horizontal="left" vertical="center" wrapText="1"/>
    </xf>
    <xf numFmtId="0" fontId="5" fillId="0" borderId="0" xfId="42" applyFont="1" applyAlignment="1">
      <alignment vertical="center"/>
    </xf>
    <xf numFmtId="0" fontId="5" fillId="0" borderId="0" xfId="42" applyFont="1" applyAlignment="1">
      <alignment horizontal="center" vertical="center"/>
    </xf>
    <xf numFmtId="0" fontId="5" fillId="0" borderId="0" xfId="42" applyFont="1" applyAlignment="1">
      <alignment horizontal="left" vertical="center"/>
    </xf>
    <xf numFmtId="0" fontId="5" fillId="0" borderId="0" xfId="43" applyFont="1" applyAlignment="1">
      <alignment vertical="center" wrapText="1"/>
    </xf>
    <xf numFmtId="0" fontId="5" fillId="0" borderId="0" xfId="43" applyFont="1" applyAlignment="1">
      <alignment horizontal="center" vertical="center" wrapText="1"/>
    </xf>
    <xf numFmtId="0" fontId="5" fillId="0" borderId="0" xfId="43" applyFont="1" applyAlignment="1">
      <alignment horizontal="left" vertical="center" wrapText="1"/>
    </xf>
    <xf numFmtId="0" fontId="5" fillId="0" borderId="0" xfId="44" applyFont="1" applyAlignment="1">
      <alignment horizontal="left" vertical="center"/>
    </xf>
    <xf numFmtId="0" fontId="5" fillId="0" borderId="0" xfId="44" applyFont="1" applyAlignment="1">
      <alignment horizontal="center" vertical="center"/>
    </xf>
    <xf numFmtId="166" fontId="5" fillId="0" borderId="0" xfId="0" applyNumberFormat="1" applyFont="1" applyAlignment="1">
      <alignment horizontal="left" vertical="center"/>
    </xf>
    <xf numFmtId="0" fontId="5" fillId="0" borderId="0" xfId="44" applyFont="1" applyAlignment="1">
      <alignment vertical="center"/>
    </xf>
    <xf numFmtId="0" fontId="5" fillId="0" borderId="0" xfId="44" applyFont="1" applyAlignment="1">
      <alignment horizontal="center" vertical="center" wrapText="1"/>
    </xf>
    <xf numFmtId="0" fontId="5" fillId="0" borderId="0" xfId="44" applyFont="1" applyAlignment="1">
      <alignment horizontal="left" vertical="center" wrapText="1"/>
    </xf>
    <xf numFmtId="0" fontId="49" fillId="0" borderId="0" xfId="42" applyFont="1" applyAlignment="1">
      <alignment vertical="center"/>
    </xf>
    <xf numFmtId="0" fontId="49" fillId="0" borderId="0" xfId="42" applyFont="1" applyAlignment="1">
      <alignment horizontal="center" vertical="center"/>
    </xf>
    <xf numFmtId="0" fontId="49" fillId="0" borderId="0" xfId="42" applyFont="1" applyAlignment="1">
      <alignment horizontal="left" vertical="center"/>
    </xf>
    <xf numFmtId="167" fontId="53" fillId="0" borderId="0" xfId="0" applyNumberFormat="1" applyFont="1" applyAlignment="1">
      <alignment horizontal="left" vertical="center" wrapText="1"/>
    </xf>
    <xf numFmtId="0" fontId="53" fillId="0" borderId="0" xfId="0" applyFont="1" applyAlignment="1">
      <alignment horizontal="left" vertical="center" wrapText="1"/>
    </xf>
    <xf numFmtId="0" fontId="54" fillId="0" borderId="0" xfId="0" applyFont="1" applyAlignment="1">
      <alignment horizontal="left" vertical="center"/>
    </xf>
    <xf numFmtId="0" fontId="54" fillId="0" borderId="0" xfId="0" applyFont="1" applyAlignment="1">
      <alignment horizontal="center" vertical="center"/>
    </xf>
    <xf numFmtId="0" fontId="53" fillId="0" borderId="0" xfId="0" applyFont="1" applyAlignment="1" applyProtection="1">
      <alignment horizontal="left" vertical="center"/>
      <protection locked="0"/>
    </xf>
    <xf numFmtId="0" fontId="53" fillId="0" borderId="0" xfId="0" applyFont="1" applyAlignment="1" applyProtection="1">
      <alignment horizontal="center" vertical="center"/>
      <protection locked="0"/>
    </xf>
    <xf numFmtId="167" fontId="53" fillId="0" borderId="0" xfId="0" applyNumberFormat="1" applyFont="1" applyAlignment="1" applyProtection="1">
      <alignment horizontal="left" vertical="center" wrapText="1"/>
      <protection locked="0"/>
    </xf>
    <xf numFmtId="0" fontId="0" fillId="0" borderId="25" xfId="0" applyBorder="1" applyAlignment="1">
      <alignment horizontal="left" vertical="center"/>
    </xf>
    <xf numFmtId="0" fontId="55" fillId="0" borderId="28" xfId="0" applyFont="1" applyBorder="1" applyAlignment="1">
      <alignment horizontal="right" vertical="center"/>
    </xf>
    <xf numFmtId="0" fontId="55" fillId="0" borderId="30" xfId="0" applyFont="1" applyBorder="1" applyAlignment="1">
      <alignment horizontal="right" vertical="center"/>
    </xf>
    <xf numFmtId="0" fontId="0" fillId="30" borderId="26" xfId="0" applyFill="1" applyBorder="1" applyAlignment="1">
      <alignment horizontal="right" vertical="center"/>
    </xf>
    <xf numFmtId="0" fontId="4" fillId="0" borderId="29" xfId="0" applyFont="1" applyBorder="1" applyAlignment="1">
      <alignment horizontal="right" vertical="center"/>
    </xf>
    <xf numFmtId="0" fontId="56" fillId="0" borderId="29" xfId="0" applyFont="1" applyBorder="1" applyAlignment="1">
      <alignment horizontal="right" vertical="center"/>
    </xf>
    <xf numFmtId="22" fontId="56" fillId="0" borderId="29" xfId="0" applyNumberFormat="1" applyFont="1" applyBorder="1" applyAlignment="1">
      <alignment horizontal="right" vertical="center"/>
    </xf>
    <xf numFmtId="22" fontId="56" fillId="0" borderId="31" xfId="0" applyNumberFormat="1" applyFont="1" applyBorder="1" applyAlignment="1">
      <alignment horizontal="right" vertical="center"/>
    </xf>
    <xf numFmtId="0" fontId="6" fillId="30" borderId="27" xfId="0" applyFont="1" applyFill="1" applyBorder="1" applyAlignment="1">
      <alignment horizontal="center" vertical="center"/>
    </xf>
  </cellXfs>
  <cellStyles count="50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Comma0" xfId="28" xr:uid="{00000000-0005-0000-0000-00001B000000}"/>
    <cellStyle name="Currency0" xfId="29" xr:uid="{00000000-0005-0000-0000-00001C000000}"/>
    <cellStyle name="Date" xfId="30" xr:uid="{00000000-0005-0000-0000-00001D000000}"/>
    <cellStyle name="Explanatory Text" xfId="31" builtinId="53" customBuiltin="1"/>
    <cellStyle name="Fixed" xfId="32" xr:uid="{00000000-0005-0000-0000-00001F000000}"/>
    <cellStyle name="Good" xfId="33" builtinId="26" customBuiltin="1"/>
    <cellStyle name="Heading 1" xfId="34" builtinId="16" customBuiltin="1"/>
    <cellStyle name="Heading 2" xfId="35" builtinId="17" customBuiltin="1"/>
    <cellStyle name="Heading 3" xfId="36" builtinId="18" customBuiltin="1"/>
    <cellStyle name="Heading 4" xfId="37" builtinId="19" customBuiltin="1"/>
    <cellStyle name="Hyperlink" xfId="38" builtinId="8"/>
    <cellStyle name="Input" xfId="39" builtinId="20" customBuiltin="1"/>
    <cellStyle name="Linked Cell" xfId="40" builtinId="24" customBuiltin="1"/>
    <cellStyle name="Neutral" xfId="41" builtinId="28" customBuiltin="1"/>
    <cellStyle name="Normal" xfId="0" builtinId="0"/>
    <cellStyle name="Normal_A" xfId="42" xr:uid="{00000000-0005-0000-0000-00002A000000}"/>
    <cellStyle name="Normal_A (3)" xfId="43" xr:uid="{00000000-0005-0000-0000-00002B000000}"/>
    <cellStyle name="Normal_A_A (3)" xfId="44" xr:uid="{00000000-0005-0000-0000-00002C000000}"/>
    <cellStyle name="Note" xfId="45" builtinId="10" customBuiltin="1"/>
    <cellStyle name="Output" xfId="46" builtinId="21" customBuiltin="1"/>
    <cellStyle name="Title" xfId="47" builtinId="15" customBuiltin="1"/>
    <cellStyle name="Total" xfId="48" builtinId="25" customBuiltin="1"/>
    <cellStyle name="Warning Text" xfId="49" builtinId="11" customBuiltin="1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GK Boo - O-C Diagr.</a:t>
            </a:r>
          </a:p>
        </c:rich>
      </c:tx>
      <c:layout>
        <c:manualLayout>
          <c:xMode val="edge"/>
          <c:yMode val="edge"/>
          <c:x val="0.38380841075525229"/>
          <c:y val="3.166226912928760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242888987309801"/>
          <c:y val="0.13192629133808559"/>
          <c:w val="0.81259429801283289"/>
          <c:h val="0.6754626116509983"/>
        </c:manualLayout>
      </c:layout>
      <c:scatterChart>
        <c:scatterStyle val="lineMarker"/>
        <c:varyColors val="0"/>
        <c:ser>
          <c:idx val="0"/>
          <c:order val="0"/>
          <c:tx>
            <c:strRef>
              <c:f>Active!$H$20:$H$20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Active!$D$21:$D$236</c:f>
                <c:numCache>
                  <c:formatCode>General</c:formatCode>
                  <c:ptCount val="216"/>
                  <c:pt idx="0">
                    <c:v>4.0000000000000002E-4</c:v>
                  </c:pt>
                  <c:pt idx="1">
                    <c:v>6.9999999999999999E-4</c:v>
                  </c:pt>
                  <c:pt idx="2">
                    <c:v>1.4E-3</c:v>
                  </c:pt>
                  <c:pt idx="4">
                    <c:v>4.0000000000000002E-4</c:v>
                  </c:pt>
                  <c:pt idx="5">
                    <c:v>2.4000000000000001E-4</c:v>
                  </c:pt>
                  <c:pt idx="6">
                    <c:v>4.0999999999999999E-4</c:v>
                  </c:pt>
                  <c:pt idx="7">
                    <c:v>5.5999999999999995E-4</c:v>
                  </c:pt>
                  <c:pt idx="8">
                    <c:v>4.6999999999999999E-4</c:v>
                  </c:pt>
                  <c:pt idx="9">
                    <c:v>2.1000000000000001E-4</c:v>
                  </c:pt>
                  <c:pt idx="10">
                    <c:v>1E-4</c:v>
                  </c:pt>
                  <c:pt idx="11">
                    <c:v>2.4000000000000001E-4</c:v>
                  </c:pt>
                  <c:pt idx="12">
                    <c:v>2.7999999999999998E-4</c:v>
                  </c:pt>
                  <c:pt idx="13">
                    <c:v>2.1000000000000001E-4</c:v>
                  </c:pt>
                  <c:pt idx="14">
                    <c:v>2.7E-4</c:v>
                  </c:pt>
                  <c:pt idx="15">
                    <c:v>2.5000000000000001E-4</c:v>
                  </c:pt>
                  <c:pt idx="16">
                    <c:v>2.0000000000000001E-4</c:v>
                  </c:pt>
                  <c:pt idx="17">
                    <c:v>1.7000000000000001E-4</c:v>
                  </c:pt>
                  <c:pt idx="18">
                    <c:v>1.4999999999999999E-4</c:v>
                  </c:pt>
                  <c:pt idx="19">
                    <c:v>1.3999999999999999E-4</c:v>
                  </c:pt>
                  <c:pt idx="20">
                    <c:v>4.8000000000000001E-4</c:v>
                  </c:pt>
                  <c:pt idx="21">
                    <c:v>2.2000000000000001E-4</c:v>
                  </c:pt>
                  <c:pt idx="22">
                    <c:v>2.1000000000000001E-4</c:v>
                  </c:pt>
                  <c:pt idx="23">
                    <c:v>2.5999999999999998E-4</c:v>
                  </c:pt>
                  <c:pt idx="24">
                    <c:v>3.1E-4</c:v>
                  </c:pt>
                  <c:pt idx="25">
                    <c:v>3.1E-4</c:v>
                  </c:pt>
                  <c:pt idx="26">
                    <c:v>1.4999999999999999E-4</c:v>
                  </c:pt>
                  <c:pt idx="27">
                    <c:v>2.0000000000000001E-4</c:v>
                  </c:pt>
                  <c:pt idx="28">
                    <c:v>3.4000000000000002E-4</c:v>
                  </c:pt>
                  <c:pt idx="29">
                    <c:v>2.4000000000000001E-4</c:v>
                  </c:pt>
                  <c:pt idx="30">
                    <c:v>3.4000000000000002E-4</c:v>
                  </c:pt>
                  <c:pt idx="31">
                    <c:v>3.1E-4</c:v>
                  </c:pt>
                  <c:pt idx="32">
                    <c:v>2.4000000000000001E-4</c:v>
                  </c:pt>
                  <c:pt idx="33">
                    <c:v>4.6999999999999999E-4</c:v>
                  </c:pt>
                  <c:pt idx="34">
                    <c:v>2.2000000000000001E-4</c:v>
                  </c:pt>
                  <c:pt idx="35">
                    <c:v>1.7000000000000001E-4</c:v>
                  </c:pt>
                  <c:pt idx="36">
                    <c:v>1.8000000000000001E-4</c:v>
                  </c:pt>
                  <c:pt idx="37">
                    <c:v>7.6000000000000004E-4</c:v>
                  </c:pt>
                  <c:pt idx="38">
                    <c:v>8.0000000000000004E-4</c:v>
                  </c:pt>
                  <c:pt idx="39">
                    <c:v>3.1E-4</c:v>
                  </c:pt>
                  <c:pt idx="40">
                    <c:v>2.5999999999999998E-4</c:v>
                  </c:pt>
                  <c:pt idx="41">
                    <c:v>4.4999999999999999E-4</c:v>
                  </c:pt>
                  <c:pt idx="42">
                    <c:v>8.0000000000000004E-4</c:v>
                  </c:pt>
                  <c:pt idx="43">
                    <c:v>2.3000000000000001E-4</c:v>
                  </c:pt>
                  <c:pt idx="44">
                    <c:v>2.5999999999999998E-4</c:v>
                  </c:pt>
                  <c:pt idx="45">
                    <c:v>2.9E-4</c:v>
                  </c:pt>
                  <c:pt idx="46">
                    <c:v>4.6999999999999999E-4</c:v>
                  </c:pt>
                  <c:pt idx="47">
                    <c:v>4.0000000000000002E-4</c:v>
                  </c:pt>
                  <c:pt idx="48">
                    <c:v>8.3000000000000001E-4</c:v>
                  </c:pt>
                  <c:pt idx="49">
                    <c:v>3.8999999999999999E-4</c:v>
                  </c:pt>
                  <c:pt idx="50">
                    <c:v>5.8E-4</c:v>
                  </c:pt>
                  <c:pt idx="51">
                    <c:v>4.4999999999999999E-4</c:v>
                  </c:pt>
                  <c:pt idx="52">
                    <c:v>3.2000000000000003E-4</c:v>
                  </c:pt>
                  <c:pt idx="53">
                    <c:v>3.3E-4</c:v>
                  </c:pt>
                  <c:pt idx="54">
                    <c:v>8.1999999999999998E-4</c:v>
                  </c:pt>
                  <c:pt idx="55">
                    <c:v>7.7999999999999999E-4</c:v>
                  </c:pt>
                  <c:pt idx="56">
                    <c:v>7.7999999999999999E-4</c:v>
                  </c:pt>
                  <c:pt idx="57">
                    <c:v>8.4999999999999995E-4</c:v>
                  </c:pt>
                  <c:pt idx="58">
                    <c:v>8.8000000000000003E-4</c:v>
                  </c:pt>
                  <c:pt idx="59">
                    <c:v>6.8999999999999997E-4</c:v>
                  </c:pt>
                  <c:pt idx="60">
                    <c:v>5.1000000000000004E-4</c:v>
                  </c:pt>
                  <c:pt idx="61">
                    <c:v>1.4999999999999999E-4</c:v>
                  </c:pt>
                  <c:pt idx="62">
                    <c:v>2.4000000000000001E-4</c:v>
                  </c:pt>
                  <c:pt idx="63">
                    <c:v>4.6999999999999999E-4</c:v>
                  </c:pt>
                  <c:pt idx="64">
                    <c:v>2.9E-4</c:v>
                  </c:pt>
                  <c:pt idx="65">
                    <c:v>1.0499999999999999E-3</c:v>
                  </c:pt>
                  <c:pt idx="66">
                    <c:v>4.8999999999999998E-4</c:v>
                  </c:pt>
                  <c:pt idx="67">
                    <c:v>2.7E-4</c:v>
                  </c:pt>
                  <c:pt idx="68">
                    <c:v>3.2000000000000003E-4</c:v>
                  </c:pt>
                  <c:pt idx="69">
                    <c:v>8.9999999999999998E-4</c:v>
                  </c:pt>
                  <c:pt idx="70">
                    <c:v>3.6999999999999999E-4</c:v>
                  </c:pt>
                  <c:pt idx="71">
                    <c:v>5.1000000000000004E-4</c:v>
                  </c:pt>
                  <c:pt idx="72">
                    <c:v>2.4000000000000001E-4</c:v>
                  </c:pt>
                  <c:pt idx="73">
                    <c:v>8.0000000000000004E-4</c:v>
                  </c:pt>
                  <c:pt idx="74">
                    <c:v>2.2000000000000001E-4</c:v>
                  </c:pt>
                  <c:pt idx="75">
                    <c:v>2.1000000000000001E-4</c:v>
                  </c:pt>
                  <c:pt idx="76">
                    <c:v>2.7999999999999998E-4</c:v>
                  </c:pt>
                  <c:pt idx="77">
                    <c:v>1.1900000000000001E-3</c:v>
                  </c:pt>
                  <c:pt idx="78">
                    <c:v>2.5999999999999998E-4</c:v>
                  </c:pt>
                  <c:pt idx="79">
                    <c:v>6.0999999999999997E-4</c:v>
                  </c:pt>
                  <c:pt idx="80">
                    <c:v>5.2999999999999998E-4</c:v>
                  </c:pt>
                  <c:pt idx="81">
                    <c:v>6.4999999999999997E-4</c:v>
                  </c:pt>
                  <c:pt idx="82">
                    <c:v>1.9000000000000001E-4</c:v>
                  </c:pt>
                  <c:pt idx="83">
                    <c:v>1.8000000000000001E-4</c:v>
                  </c:pt>
                  <c:pt idx="84">
                    <c:v>2.2000000000000001E-4</c:v>
                  </c:pt>
                  <c:pt idx="85">
                    <c:v>1.9000000000000001E-4</c:v>
                  </c:pt>
                  <c:pt idx="86">
                    <c:v>6.4999999999999997E-4</c:v>
                  </c:pt>
                  <c:pt idx="87">
                    <c:v>3.6999999999999999E-4</c:v>
                  </c:pt>
                  <c:pt idx="88">
                    <c:v>2.2000000000000001E-4</c:v>
                  </c:pt>
                  <c:pt idx="89">
                    <c:v>3.4000000000000002E-4</c:v>
                  </c:pt>
                  <c:pt idx="90">
                    <c:v>2.3000000000000001E-4</c:v>
                  </c:pt>
                  <c:pt idx="91">
                    <c:v>4.2999999999999999E-4</c:v>
                  </c:pt>
                  <c:pt idx="92">
                    <c:v>3.2000000000000003E-4</c:v>
                  </c:pt>
                  <c:pt idx="93">
                    <c:v>1.9000000000000001E-4</c:v>
                  </c:pt>
                  <c:pt idx="94">
                    <c:v>5.2999999999999998E-4</c:v>
                  </c:pt>
                  <c:pt idx="95">
                    <c:v>2.9E-4</c:v>
                  </c:pt>
                  <c:pt idx="96">
                    <c:v>2.9E-4</c:v>
                  </c:pt>
                  <c:pt idx="97">
                    <c:v>4.6000000000000001E-4</c:v>
                  </c:pt>
                  <c:pt idx="98">
                    <c:v>3.8999999999999999E-4</c:v>
                  </c:pt>
                  <c:pt idx="99">
                    <c:v>2.7E-4</c:v>
                  </c:pt>
                  <c:pt idx="100">
                    <c:v>1.4300000000000001E-3</c:v>
                  </c:pt>
                  <c:pt idx="101">
                    <c:v>2.9999999999999997E-4</c:v>
                  </c:pt>
                  <c:pt idx="102">
                    <c:v>5.0000000000000001E-4</c:v>
                  </c:pt>
                  <c:pt idx="103">
                    <c:v>4.8999999999999998E-4</c:v>
                  </c:pt>
                  <c:pt idx="104">
                    <c:v>2.9E-4</c:v>
                  </c:pt>
                  <c:pt idx="105">
                    <c:v>3.8999999999999999E-4</c:v>
                  </c:pt>
                  <c:pt idx="106">
                    <c:v>5.6999999999999998E-4</c:v>
                  </c:pt>
                  <c:pt idx="107">
                    <c:v>1.9000000000000001E-4</c:v>
                  </c:pt>
                  <c:pt idx="108">
                    <c:v>3.8000000000000002E-4</c:v>
                  </c:pt>
                  <c:pt idx="109">
                    <c:v>2.1000000000000001E-4</c:v>
                  </c:pt>
                  <c:pt idx="110">
                    <c:v>2.9999999999999997E-4</c:v>
                  </c:pt>
                  <c:pt idx="111">
                    <c:v>6.8999999999999997E-4</c:v>
                  </c:pt>
                  <c:pt idx="112">
                    <c:v>2.9E-4</c:v>
                  </c:pt>
                  <c:pt idx="113">
                    <c:v>6.6E-4</c:v>
                  </c:pt>
                  <c:pt idx="114">
                    <c:v>2.7999999999999998E-4</c:v>
                  </c:pt>
                  <c:pt idx="115">
                    <c:v>1.6900000000000001E-3</c:v>
                  </c:pt>
                  <c:pt idx="116">
                    <c:v>1.08E-3</c:v>
                  </c:pt>
                  <c:pt idx="117">
                    <c:v>3.5E-4</c:v>
                  </c:pt>
                  <c:pt idx="118">
                    <c:v>2.2000000000000001E-4</c:v>
                  </c:pt>
                  <c:pt idx="119">
                    <c:v>2.5999999999999998E-4</c:v>
                  </c:pt>
                  <c:pt idx="120">
                    <c:v>3.4000000000000002E-4</c:v>
                  </c:pt>
                  <c:pt idx="121">
                    <c:v>3.6000000000000002E-4</c:v>
                  </c:pt>
                  <c:pt idx="122">
                    <c:v>2.5999999999999998E-4</c:v>
                  </c:pt>
                  <c:pt idx="123">
                    <c:v>3.1E-4</c:v>
                  </c:pt>
                  <c:pt idx="124">
                    <c:v>1.9000000000000001E-4</c:v>
                  </c:pt>
                  <c:pt idx="125">
                    <c:v>1.9000000000000001E-4</c:v>
                  </c:pt>
                  <c:pt idx="126">
                    <c:v>4.8000000000000001E-4</c:v>
                  </c:pt>
                  <c:pt idx="127">
                    <c:v>3.2000000000000003E-4</c:v>
                  </c:pt>
                  <c:pt idx="128">
                    <c:v>2.5000000000000001E-4</c:v>
                  </c:pt>
                  <c:pt idx="129">
                    <c:v>3.4000000000000002E-4</c:v>
                  </c:pt>
                  <c:pt idx="130">
                    <c:v>5.4000000000000001E-4</c:v>
                  </c:pt>
                  <c:pt idx="131">
                    <c:v>2.7999999999999998E-4</c:v>
                  </c:pt>
                  <c:pt idx="132">
                    <c:v>8.4999999999999995E-4</c:v>
                  </c:pt>
                  <c:pt idx="133">
                    <c:v>1.3699999999999999E-3</c:v>
                  </c:pt>
                  <c:pt idx="134">
                    <c:v>9.1E-4</c:v>
                  </c:pt>
                  <c:pt idx="135">
                    <c:v>2.7E-4</c:v>
                  </c:pt>
                  <c:pt idx="136">
                    <c:v>3.1E-4</c:v>
                  </c:pt>
                  <c:pt idx="137">
                    <c:v>5.6999999999999998E-4</c:v>
                  </c:pt>
                  <c:pt idx="138">
                    <c:v>2.7999999999999998E-4</c:v>
                  </c:pt>
                  <c:pt idx="139">
                    <c:v>5.9000000000000003E-4</c:v>
                  </c:pt>
                  <c:pt idx="140">
                    <c:v>3.8999999999999999E-4</c:v>
                  </c:pt>
                  <c:pt idx="141">
                    <c:v>1.72E-3</c:v>
                  </c:pt>
                  <c:pt idx="142">
                    <c:v>2.5000000000000001E-4</c:v>
                  </c:pt>
                  <c:pt idx="143">
                    <c:v>3.1E-4</c:v>
                  </c:pt>
                  <c:pt idx="144">
                    <c:v>2.0000000000000001E-4</c:v>
                  </c:pt>
                  <c:pt idx="145">
                    <c:v>3.6999999999999999E-4</c:v>
                  </c:pt>
                  <c:pt idx="146">
                    <c:v>7.9000000000000001E-4</c:v>
                  </c:pt>
                  <c:pt idx="147">
                    <c:v>4.2000000000000002E-4</c:v>
                  </c:pt>
                  <c:pt idx="148">
                    <c:v>2.0000000000000001E-4</c:v>
                  </c:pt>
                  <c:pt idx="149">
                    <c:v>1.7000000000000001E-4</c:v>
                  </c:pt>
                  <c:pt idx="150">
                    <c:v>6.9999999999999999E-4</c:v>
                  </c:pt>
                  <c:pt idx="151">
                    <c:v>3.3E-4</c:v>
                  </c:pt>
                  <c:pt idx="152">
                    <c:v>2.5999999999999998E-4</c:v>
                  </c:pt>
                  <c:pt idx="153">
                    <c:v>9.5E-4</c:v>
                  </c:pt>
                  <c:pt idx="154">
                    <c:v>6.4999999999999997E-4</c:v>
                  </c:pt>
                  <c:pt idx="155">
                    <c:v>3.1E-4</c:v>
                  </c:pt>
                  <c:pt idx="156">
                    <c:v>2.1000000000000001E-4</c:v>
                  </c:pt>
                  <c:pt idx="157">
                    <c:v>1.57E-3</c:v>
                  </c:pt>
                  <c:pt idx="158">
                    <c:v>1.41E-3</c:v>
                  </c:pt>
                  <c:pt idx="159">
                    <c:v>7.2000000000000005E-4</c:v>
                  </c:pt>
                  <c:pt idx="160">
                    <c:v>9.7000000000000005E-4</c:v>
                  </c:pt>
                  <c:pt idx="161">
                    <c:v>9.7000000000000005E-4</c:v>
                  </c:pt>
                  <c:pt idx="162">
                    <c:v>1E-4</c:v>
                  </c:pt>
                  <c:pt idx="163">
                    <c:v>2E-3</c:v>
                  </c:pt>
                  <c:pt idx="164">
                    <c:v>5.0000000000000001E-4</c:v>
                  </c:pt>
                  <c:pt idx="165">
                    <c:v>1.4E-3</c:v>
                  </c:pt>
                  <c:pt idx="166">
                    <c:v>6.9999999999999999E-4</c:v>
                  </c:pt>
                  <c:pt idx="167">
                    <c:v>1E-4</c:v>
                  </c:pt>
                  <c:pt idx="168">
                    <c:v>1E-4</c:v>
                  </c:pt>
                  <c:pt idx="169">
                    <c:v>1.48E-3</c:v>
                  </c:pt>
                  <c:pt idx="170">
                    <c:v>1E-4</c:v>
                  </c:pt>
                  <c:pt idx="171">
                    <c:v>1.31E-3</c:v>
                  </c:pt>
                  <c:pt idx="172">
                    <c:v>1.0399999999999999E-3</c:v>
                  </c:pt>
                  <c:pt idx="173">
                    <c:v>9.7000000000000005E-4</c:v>
                  </c:pt>
                  <c:pt idx="174">
                    <c:v>1.1299999999999999E-3</c:v>
                  </c:pt>
                  <c:pt idx="175">
                    <c:v>3.6000000000000002E-4</c:v>
                  </c:pt>
                  <c:pt idx="176">
                    <c:v>1E-4</c:v>
                  </c:pt>
                  <c:pt idx="177">
                    <c:v>1.8000000000000001E-4</c:v>
                  </c:pt>
                  <c:pt idx="178">
                    <c:v>1.2E-4</c:v>
                  </c:pt>
                  <c:pt idx="179">
                    <c:v>5.0000000000000002E-5</c:v>
                  </c:pt>
                  <c:pt idx="180">
                    <c:v>1E-4</c:v>
                  </c:pt>
                  <c:pt idx="181">
                    <c:v>1.6000000000000001E-4</c:v>
                  </c:pt>
                  <c:pt idx="182">
                    <c:v>1.9000000000000001E-4</c:v>
                  </c:pt>
                  <c:pt idx="183">
                    <c:v>5.0000000000000002E-5</c:v>
                  </c:pt>
                  <c:pt idx="184">
                    <c:v>5.0000000000000001E-4</c:v>
                  </c:pt>
                  <c:pt idx="185">
                    <c:v>1.3999999999999999E-4</c:v>
                  </c:pt>
                  <c:pt idx="186">
                    <c:v>1.1299999999999999E-3</c:v>
                  </c:pt>
                  <c:pt idx="187">
                    <c:v>1.2999999999999999E-4</c:v>
                  </c:pt>
                  <c:pt idx="188">
                    <c:v>6.9999999999999994E-5</c:v>
                  </c:pt>
                  <c:pt idx="189">
                    <c:v>1.2E-4</c:v>
                  </c:pt>
                  <c:pt idx="190">
                    <c:v>1.1E-4</c:v>
                  </c:pt>
                  <c:pt idx="191">
                    <c:v>0</c:v>
                  </c:pt>
                  <c:pt idx="192">
                    <c:v>0</c:v>
                  </c:pt>
                  <c:pt idx="193">
                    <c:v>4.0000000000000003E-5</c:v>
                  </c:pt>
                  <c:pt idx="194">
                    <c:v>5.0000000000000001E-4</c:v>
                  </c:pt>
                  <c:pt idx="195">
                    <c:v>4.0000000000000003E-5</c:v>
                  </c:pt>
                  <c:pt idx="196">
                    <c:v>8.0000000000000007E-5</c:v>
                  </c:pt>
                  <c:pt idx="197">
                    <c:v>2.0000000000000001E-4</c:v>
                  </c:pt>
                  <c:pt idx="198">
                    <c:v>1E-4</c:v>
                  </c:pt>
                  <c:pt idx="199">
                    <c:v>1E-4</c:v>
                  </c:pt>
                  <c:pt idx="200">
                    <c:v>2.0000000000000001E-4</c:v>
                  </c:pt>
                  <c:pt idx="201">
                    <c:v>2.9999999999999997E-4</c:v>
                  </c:pt>
                  <c:pt idx="202">
                    <c:v>1.6000000000000001E-4</c:v>
                  </c:pt>
                  <c:pt idx="203">
                    <c:v>4.0000000000000002E-4</c:v>
                  </c:pt>
                  <c:pt idx="204">
                    <c:v>2.7999999999999998E-4</c:v>
                  </c:pt>
                  <c:pt idx="205">
                    <c:v>1.1E-4</c:v>
                  </c:pt>
                  <c:pt idx="206">
                    <c:v>1E-4</c:v>
                  </c:pt>
                  <c:pt idx="207">
                    <c:v>1E-3</c:v>
                  </c:pt>
                  <c:pt idx="208">
                    <c:v>5.0000000000000001E-4</c:v>
                  </c:pt>
                  <c:pt idx="209">
                    <c:v>2.0000000000000001E-4</c:v>
                  </c:pt>
                  <c:pt idx="210">
                    <c:v>2.9999999999999997E-4</c:v>
                  </c:pt>
                  <c:pt idx="211">
                    <c:v>6.9999999999999999E-4</c:v>
                  </c:pt>
                  <c:pt idx="212">
                    <c:v>1.5E-3</c:v>
                  </c:pt>
                  <c:pt idx="213">
                    <c:v>2.9999999999999997E-4</c:v>
                  </c:pt>
                  <c:pt idx="214">
                    <c:v>5.0000000000000001E-4</c:v>
                  </c:pt>
                  <c:pt idx="215">
                    <c:v>1E-4</c:v>
                  </c:pt>
                </c:numCache>
              </c:numRef>
            </c:plus>
            <c:minus>
              <c:numRef>
                <c:f>Active!$D$21:$D$236</c:f>
                <c:numCache>
                  <c:formatCode>General</c:formatCode>
                  <c:ptCount val="216"/>
                  <c:pt idx="0">
                    <c:v>4.0000000000000002E-4</c:v>
                  </c:pt>
                  <c:pt idx="1">
                    <c:v>6.9999999999999999E-4</c:v>
                  </c:pt>
                  <c:pt idx="2">
                    <c:v>1.4E-3</c:v>
                  </c:pt>
                  <c:pt idx="4">
                    <c:v>4.0000000000000002E-4</c:v>
                  </c:pt>
                  <c:pt idx="5">
                    <c:v>2.4000000000000001E-4</c:v>
                  </c:pt>
                  <c:pt idx="6">
                    <c:v>4.0999999999999999E-4</c:v>
                  </c:pt>
                  <c:pt idx="7">
                    <c:v>5.5999999999999995E-4</c:v>
                  </c:pt>
                  <c:pt idx="8">
                    <c:v>4.6999999999999999E-4</c:v>
                  </c:pt>
                  <c:pt idx="9">
                    <c:v>2.1000000000000001E-4</c:v>
                  </c:pt>
                  <c:pt idx="10">
                    <c:v>1E-4</c:v>
                  </c:pt>
                  <c:pt idx="11">
                    <c:v>2.4000000000000001E-4</c:v>
                  </c:pt>
                  <c:pt idx="12">
                    <c:v>2.7999999999999998E-4</c:v>
                  </c:pt>
                  <c:pt idx="13">
                    <c:v>2.1000000000000001E-4</c:v>
                  </c:pt>
                  <c:pt idx="14">
                    <c:v>2.7E-4</c:v>
                  </c:pt>
                  <c:pt idx="15">
                    <c:v>2.5000000000000001E-4</c:v>
                  </c:pt>
                  <c:pt idx="16">
                    <c:v>2.0000000000000001E-4</c:v>
                  </c:pt>
                  <c:pt idx="17">
                    <c:v>1.7000000000000001E-4</c:v>
                  </c:pt>
                  <c:pt idx="18">
                    <c:v>1.4999999999999999E-4</c:v>
                  </c:pt>
                  <c:pt idx="19">
                    <c:v>1.3999999999999999E-4</c:v>
                  </c:pt>
                  <c:pt idx="20">
                    <c:v>4.8000000000000001E-4</c:v>
                  </c:pt>
                  <c:pt idx="21">
                    <c:v>2.2000000000000001E-4</c:v>
                  </c:pt>
                  <c:pt idx="22">
                    <c:v>2.1000000000000001E-4</c:v>
                  </c:pt>
                  <c:pt idx="23">
                    <c:v>2.5999999999999998E-4</c:v>
                  </c:pt>
                  <c:pt idx="24">
                    <c:v>3.1E-4</c:v>
                  </c:pt>
                  <c:pt idx="25">
                    <c:v>3.1E-4</c:v>
                  </c:pt>
                  <c:pt idx="26">
                    <c:v>1.4999999999999999E-4</c:v>
                  </c:pt>
                  <c:pt idx="27">
                    <c:v>2.0000000000000001E-4</c:v>
                  </c:pt>
                  <c:pt idx="28">
                    <c:v>3.4000000000000002E-4</c:v>
                  </c:pt>
                  <c:pt idx="29">
                    <c:v>2.4000000000000001E-4</c:v>
                  </c:pt>
                  <c:pt idx="30">
                    <c:v>3.4000000000000002E-4</c:v>
                  </c:pt>
                  <c:pt idx="31">
                    <c:v>3.1E-4</c:v>
                  </c:pt>
                  <c:pt idx="32">
                    <c:v>2.4000000000000001E-4</c:v>
                  </c:pt>
                  <c:pt idx="33">
                    <c:v>4.6999999999999999E-4</c:v>
                  </c:pt>
                  <c:pt idx="34">
                    <c:v>2.2000000000000001E-4</c:v>
                  </c:pt>
                  <c:pt idx="35">
                    <c:v>1.7000000000000001E-4</c:v>
                  </c:pt>
                  <c:pt idx="36">
                    <c:v>1.8000000000000001E-4</c:v>
                  </c:pt>
                  <c:pt idx="37">
                    <c:v>7.6000000000000004E-4</c:v>
                  </c:pt>
                  <c:pt idx="38">
                    <c:v>8.0000000000000004E-4</c:v>
                  </c:pt>
                  <c:pt idx="39">
                    <c:v>3.1E-4</c:v>
                  </c:pt>
                  <c:pt idx="40">
                    <c:v>2.5999999999999998E-4</c:v>
                  </c:pt>
                  <c:pt idx="41">
                    <c:v>4.4999999999999999E-4</c:v>
                  </c:pt>
                  <c:pt idx="42">
                    <c:v>8.0000000000000004E-4</c:v>
                  </c:pt>
                  <c:pt idx="43">
                    <c:v>2.3000000000000001E-4</c:v>
                  </c:pt>
                  <c:pt idx="44">
                    <c:v>2.5999999999999998E-4</c:v>
                  </c:pt>
                  <c:pt idx="45">
                    <c:v>2.9E-4</c:v>
                  </c:pt>
                  <c:pt idx="46">
                    <c:v>4.6999999999999999E-4</c:v>
                  </c:pt>
                  <c:pt idx="47">
                    <c:v>4.0000000000000002E-4</c:v>
                  </c:pt>
                  <c:pt idx="48">
                    <c:v>8.3000000000000001E-4</c:v>
                  </c:pt>
                  <c:pt idx="49">
                    <c:v>3.8999999999999999E-4</c:v>
                  </c:pt>
                  <c:pt idx="50">
                    <c:v>5.8E-4</c:v>
                  </c:pt>
                  <c:pt idx="51">
                    <c:v>4.4999999999999999E-4</c:v>
                  </c:pt>
                  <c:pt idx="52">
                    <c:v>3.2000000000000003E-4</c:v>
                  </c:pt>
                  <c:pt idx="53">
                    <c:v>3.3E-4</c:v>
                  </c:pt>
                  <c:pt idx="54">
                    <c:v>8.1999999999999998E-4</c:v>
                  </c:pt>
                  <c:pt idx="55">
                    <c:v>7.7999999999999999E-4</c:v>
                  </c:pt>
                  <c:pt idx="56">
                    <c:v>7.7999999999999999E-4</c:v>
                  </c:pt>
                  <c:pt idx="57">
                    <c:v>8.4999999999999995E-4</c:v>
                  </c:pt>
                  <c:pt idx="58">
                    <c:v>8.8000000000000003E-4</c:v>
                  </c:pt>
                  <c:pt idx="59">
                    <c:v>6.8999999999999997E-4</c:v>
                  </c:pt>
                  <c:pt idx="60">
                    <c:v>5.1000000000000004E-4</c:v>
                  </c:pt>
                  <c:pt idx="61">
                    <c:v>1.4999999999999999E-4</c:v>
                  </c:pt>
                  <c:pt idx="62">
                    <c:v>2.4000000000000001E-4</c:v>
                  </c:pt>
                  <c:pt idx="63">
                    <c:v>4.6999999999999999E-4</c:v>
                  </c:pt>
                  <c:pt idx="64">
                    <c:v>2.9E-4</c:v>
                  </c:pt>
                  <c:pt idx="65">
                    <c:v>1.0499999999999999E-3</c:v>
                  </c:pt>
                  <c:pt idx="66">
                    <c:v>4.8999999999999998E-4</c:v>
                  </c:pt>
                  <c:pt idx="67">
                    <c:v>2.7E-4</c:v>
                  </c:pt>
                  <c:pt idx="68">
                    <c:v>3.2000000000000003E-4</c:v>
                  </c:pt>
                  <c:pt idx="69">
                    <c:v>8.9999999999999998E-4</c:v>
                  </c:pt>
                  <c:pt idx="70">
                    <c:v>3.6999999999999999E-4</c:v>
                  </c:pt>
                  <c:pt idx="71">
                    <c:v>5.1000000000000004E-4</c:v>
                  </c:pt>
                  <c:pt idx="72">
                    <c:v>2.4000000000000001E-4</c:v>
                  </c:pt>
                  <c:pt idx="73">
                    <c:v>8.0000000000000004E-4</c:v>
                  </c:pt>
                  <c:pt idx="74">
                    <c:v>2.2000000000000001E-4</c:v>
                  </c:pt>
                  <c:pt idx="75">
                    <c:v>2.1000000000000001E-4</c:v>
                  </c:pt>
                  <c:pt idx="76">
                    <c:v>2.7999999999999998E-4</c:v>
                  </c:pt>
                  <c:pt idx="77">
                    <c:v>1.1900000000000001E-3</c:v>
                  </c:pt>
                  <c:pt idx="78">
                    <c:v>2.5999999999999998E-4</c:v>
                  </c:pt>
                  <c:pt idx="79">
                    <c:v>6.0999999999999997E-4</c:v>
                  </c:pt>
                  <c:pt idx="80">
                    <c:v>5.2999999999999998E-4</c:v>
                  </c:pt>
                  <c:pt idx="81">
                    <c:v>6.4999999999999997E-4</c:v>
                  </c:pt>
                  <c:pt idx="82">
                    <c:v>1.9000000000000001E-4</c:v>
                  </c:pt>
                  <c:pt idx="83">
                    <c:v>1.8000000000000001E-4</c:v>
                  </c:pt>
                  <c:pt idx="84">
                    <c:v>2.2000000000000001E-4</c:v>
                  </c:pt>
                  <c:pt idx="85">
                    <c:v>1.9000000000000001E-4</c:v>
                  </c:pt>
                  <c:pt idx="86">
                    <c:v>6.4999999999999997E-4</c:v>
                  </c:pt>
                  <c:pt idx="87">
                    <c:v>3.6999999999999999E-4</c:v>
                  </c:pt>
                  <c:pt idx="88">
                    <c:v>2.2000000000000001E-4</c:v>
                  </c:pt>
                  <c:pt idx="89">
                    <c:v>3.4000000000000002E-4</c:v>
                  </c:pt>
                  <c:pt idx="90">
                    <c:v>2.3000000000000001E-4</c:v>
                  </c:pt>
                  <c:pt idx="91">
                    <c:v>4.2999999999999999E-4</c:v>
                  </c:pt>
                  <c:pt idx="92">
                    <c:v>3.2000000000000003E-4</c:v>
                  </c:pt>
                  <c:pt idx="93">
                    <c:v>1.9000000000000001E-4</c:v>
                  </c:pt>
                  <c:pt idx="94">
                    <c:v>5.2999999999999998E-4</c:v>
                  </c:pt>
                  <c:pt idx="95">
                    <c:v>2.9E-4</c:v>
                  </c:pt>
                  <c:pt idx="96">
                    <c:v>2.9E-4</c:v>
                  </c:pt>
                  <c:pt idx="97">
                    <c:v>4.6000000000000001E-4</c:v>
                  </c:pt>
                  <c:pt idx="98">
                    <c:v>3.8999999999999999E-4</c:v>
                  </c:pt>
                  <c:pt idx="99">
                    <c:v>2.7E-4</c:v>
                  </c:pt>
                  <c:pt idx="100">
                    <c:v>1.4300000000000001E-3</c:v>
                  </c:pt>
                  <c:pt idx="101">
                    <c:v>2.9999999999999997E-4</c:v>
                  </c:pt>
                  <c:pt idx="102">
                    <c:v>5.0000000000000001E-4</c:v>
                  </c:pt>
                  <c:pt idx="103">
                    <c:v>4.8999999999999998E-4</c:v>
                  </c:pt>
                  <c:pt idx="104">
                    <c:v>2.9E-4</c:v>
                  </c:pt>
                  <c:pt idx="105">
                    <c:v>3.8999999999999999E-4</c:v>
                  </c:pt>
                  <c:pt idx="106">
                    <c:v>5.6999999999999998E-4</c:v>
                  </c:pt>
                  <c:pt idx="107">
                    <c:v>1.9000000000000001E-4</c:v>
                  </c:pt>
                  <c:pt idx="108">
                    <c:v>3.8000000000000002E-4</c:v>
                  </c:pt>
                  <c:pt idx="109">
                    <c:v>2.1000000000000001E-4</c:v>
                  </c:pt>
                  <c:pt idx="110">
                    <c:v>2.9999999999999997E-4</c:v>
                  </c:pt>
                  <c:pt idx="111">
                    <c:v>6.8999999999999997E-4</c:v>
                  </c:pt>
                  <c:pt idx="112">
                    <c:v>2.9E-4</c:v>
                  </c:pt>
                  <c:pt idx="113">
                    <c:v>6.6E-4</c:v>
                  </c:pt>
                  <c:pt idx="114">
                    <c:v>2.7999999999999998E-4</c:v>
                  </c:pt>
                  <c:pt idx="115">
                    <c:v>1.6900000000000001E-3</c:v>
                  </c:pt>
                  <c:pt idx="116">
                    <c:v>1.08E-3</c:v>
                  </c:pt>
                  <c:pt idx="117">
                    <c:v>3.5E-4</c:v>
                  </c:pt>
                  <c:pt idx="118">
                    <c:v>2.2000000000000001E-4</c:v>
                  </c:pt>
                  <c:pt idx="119">
                    <c:v>2.5999999999999998E-4</c:v>
                  </c:pt>
                  <c:pt idx="120">
                    <c:v>3.4000000000000002E-4</c:v>
                  </c:pt>
                  <c:pt idx="121">
                    <c:v>3.6000000000000002E-4</c:v>
                  </c:pt>
                  <c:pt idx="122">
                    <c:v>2.5999999999999998E-4</c:v>
                  </c:pt>
                  <c:pt idx="123">
                    <c:v>3.1E-4</c:v>
                  </c:pt>
                  <c:pt idx="124">
                    <c:v>1.9000000000000001E-4</c:v>
                  </c:pt>
                  <c:pt idx="125">
                    <c:v>1.9000000000000001E-4</c:v>
                  </c:pt>
                  <c:pt idx="126">
                    <c:v>4.8000000000000001E-4</c:v>
                  </c:pt>
                  <c:pt idx="127">
                    <c:v>3.2000000000000003E-4</c:v>
                  </c:pt>
                  <c:pt idx="128">
                    <c:v>2.5000000000000001E-4</c:v>
                  </c:pt>
                  <c:pt idx="129">
                    <c:v>3.4000000000000002E-4</c:v>
                  </c:pt>
                  <c:pt idx="130">
                    <c:v>5.4000000000000001E-4</c:v>
                  </c:pt>
                  <c:pt idx="131">
                    <c:v>2.7999999999999998E-4</c:v>
                  </c:pt>
                  <c:pt idx="132">
                    <c:v>8.4999999999999995E-4</c:v>
                  </c:pt>
                  <c:pt idx="133">
                    <c:v>1.3699999999999999E-3</c:v>
                  </c:pt>
                  <c:pt idx="134">
                    <c:v>9.1E-4</c:v>
                  </c:pt>
                  <c:pt idx="135">
                    <c:v>2.7E-4</c:v>
                  </c:pt>
                  <c:pt idx="136">
                    <c:v>3.1E-4</c:v>
                  </c:pt>
                  <c:pt idx="137">
                    <c:v>5.6999999999999998E-4</c:v>
                  </c:pt>
                  <c:pt idx="138">
                    <c:v>2.7999999999999998E-4</c:v>
                  </c:pt>
                  <c:pt idx="139">
                    <c:v>5.9000000000000003E-4</c:v>
                  </c:pt>
                  <c:pt idx="140">
                    <c:v>3.8999999999999999E-4</c:v>
                  </c:pt>
                  <c:pt idx="141">
                    <c:v>1.72E-3</c:v>
                  </c:pt>
                  <c:pt idx="142">
                    <c:v>2.5000000000000001E-4</c:v>
                  </c:pt>
                  <c:pt idx="143">
                    <c:v>3.1E-4</c:v>
                  </c:pt>
                  <c:pt idx="144">
                    <c:v>2.0000000000000001E-4</c:v>
                  </c:pt>
                  <c:pt idx="145">
                    <c:v>3.6999999999999999E-4</c:v>
                  </c:pt>
                  <c:pt idx="146">
                    <c:v>7.9000000000000001E-4</c:v>
                  </c:pt>
                  <c:pt idx="147">
                    <c:v>4.2000000000000002E-4</c:v>
                  </c:pt>
                  <c:pt idx="148">
                    <c:v>2.0000000000000001E-4</c:v>
                  </c:pt>
                  <c:pt idx="149">
                    <c:v>1.7000000000000001E-4</c:v>
                  </c:pt>
                  <c:pt idx="150">
                    <c:v>6.9999999999999999E-4</c:v>
                  </c:pt>
                  <c:pt idx="151">
                    <c:v>3.3E-4</c:v>
                  </c:pt>
                  <c:pt idx="152">
                    <c:v>2.5999999999999998E-4</c:v>
                  </c:pt>
                  <c:pt idx="153">
                    <c:v>9.5E-4</c:v>
                  </c:pt>
                  <c:pt idx="154">
                    <c:v>6.4999999999999997E-4</c:v>
                  </c:pt>
                  <c:pt idx="155">
                    <c:v>3.1E-4</c:v>
                  </c:pt>
                  <c:pt idx="156">
                    <c:v>2.1000000000000001E-4</c:v>
                  </c:pt>
                  <c:pt idx="157">
                    <c:v>1.57E-3</c:v>
                  </c:pt>
                  <c:pt idx="158">
                    <c:v>1.41E-3</c:v>
                  </c:pt>
                  <c:pt idx="159">
                    <c:v>7.2000000000000005E-4</c:v>
                  </c:pt>
                  <c:pt idx="160">
                    <c:v>9.7000000000000005E-4</c:v>
                  </c:pt>
                  <c:pt idx="161">
                    <c:v>9.7000000000000005E-4</c:v>
                  </c:pt>
                  <c:pt idx="162">
                    <c:v>1E-4</c:v>
                  </c:pt>
                  <c:pt idx="163">
                    <c:v>2E-3</c:v>
                  </c:pt>
                  <c:pt idx="164">
                    <c:v>5.0000000000000001E-4</c:v>
                  </c:pt>
                  <c:pt idx="165">
                    <c:v>1.4E-3</c:v>
                  </c:pt>
                  <c:pt idx="166">
                    <c:v>6.9999999999999999E-4</c:v>
                  </c:pt>
                  <c:pt idx="167">
                    <c:v>1E-4</c:v>
                  </c:pt>
                  <c:pt idx="168">
                    <c:v>1E-4</c:v>
                  </c:pt>
                  <c:pt idx="169">
                    <c:v>1.48E-3</c:v>
                  </c:pt>
                  <c:pt idx="170">
                    <c:v>1E-4</c:v>
                  </c:pt>
                  <c:pt idx="171">
                    <c:v>1.31E-3</c:v>
                  </c:pt>
                  <c:pt idx="172">
                    <c:v>1.0399999999999999E-3</c:v>
                  </c:pt>
                  <c:pt idx="173">
                    <c:v>9.7000000000000005E-4</c:v>
                  </c:pt>
                  <c:pt idx="174">
                    <c:v>1.1299999999999999E-3</c:v>
                  </c:pt>
                  <c:pt idx="175">
                    <c:v>3.6000000000000002E-4</c:v>
                  </c:pt>
                  <c:pt idx="176">
                    <c:v>1E-4</c:v>
                  </c:pt>
                  <c:pt idx="177">
                    <c:v>1.8000000000000001E-4</c:v>
                  </c:pt>
                  <c:pt idx="178">
                    <c:v>1.2E-4</c:v>
                  </c:pt>
                  <c:pt idx="179">
                    <c:v>5.0000000000000002E-5</c:v>
                  </c:pt>
                  <c:pt idx="180">
                    <c:v>1E-4</c:v>
                  </c:pt>
                  <c:pt idx="181">
                    <c:v>1.6000000000000001E-4</c:v>
                  </c:pt>
                  <c:pt idx="182">
                    <c:v>1.9000000000000001E-4</c:v>
                  </c:pt>
                  <c:pt idx="183">
                    <c:v>5.0000000000000002E-5</c:v>
                  </c:pt>
                  <c:pt idx="184">
                    <c:v>5.0000000000000001E-4</c:v>
                  </c:pt>
                  <c:pt idx="185">
                    <c:v>1.3999999999999999E-4</c:v>
                  </c:pt>
                  <c:pt idx="186">
                    <c:v>1.1299999999999999E-3</c:v>
                  </c:pt>
                  <c:pt idx="187">
                    <c:v>1.2999999999999999E-4</c:v>
                  </c:pt>
                  <c:pt idx="188">
                    <c:v>6.9999999999999994E-5</c:v>
                  </c:pt>
                  <c:pt idx="189">
                    <c:v>1.2E-4</c:v>
                  </c:pt>
                  <c:pt idx="190">
                    <c:v>1.1E-4</c:v>
                  </c:pt>
                  <c:pt idx="191">
                    <c:v>0</c:v>
                  </c:pt>
                  <c:pt idx="192">
                    <c:v>0</c:v>
                  </c:pt>
                  <c:pt idx="193">
                    <c:v>4.0000000000000003E-5</c:v>
                  </c:pt>
                  <c:pt idx="194">
                    <c:v>5.0000000000000001E-4</c:v>
                  </c:pt>
                  <c:pt idx="195">
                    <c:v>4.0000000000000003E-5</c:v>
                  </c:pt>
                  <c:pt idx="196">
                    <c:v>8.0000000000000007E-5</c:v>
                  </c:pt>
                  <c:pt idx="197">
                    <c:v>2.0000000000000001E-4</c:v>
                  </c:pt>
                  <c:pt idx="198">
                    <c:v>1E-4</c:v>
                  </c:pt>
                  <c:pt idx="199">
                    <c:v>1E-4</c:v>
                  </c:pt>
                  <c:pt idx="200">
                    <c:v>2.0000000000000001E-4</c:v>
                  </c:pt>
                  <c:pt idx="201">
                    <c:v>2.9999999999999997E-4</c:v>
                  </c:pt>
                  <c:pt idx="202">
                    <c:v>1.6000000000000001E-4</c:v>
                  </c:pt>
                  <c:pt idx="203">
                    <c:v>4.0000000000000002E-4</c:v>
                  </c:pt>
                  <c:pt idx="204">
                    <c:v>2.7999999999999998E-4</c:v>
                  </c:pt>
                  <c:pt idx="205">
                    <c:v>1.1E-4</c:v>
                  </c:pt>
                  <c:pt idx="206">
                    <c:v>1E-4</c:v>
                  </c:pt>
                  <c:pt idx="207">
                    <c:v>1E-3</c:v>
                  </c:pt>
                  <c:pt idx="208">
                    <c:v>5.0000000000000001E-4</c:v>
                  </c:pt>
                  <c:pt idx="209">
                    <c:v>2.0000000000000001E-4</c:v>
                  </c:pt>
                  <c:pt idx="210">
                    <c:v>2.9999999999999997E-4</c:v>
                  </c:pt>
                  <c:pt idx="211">
                    <c:v>6.9999999999999999E-4</c:v>
                  </c:pt>
                  <c:pt idx="212">
                    <c:v>1.5E-3</c:v>
                  </c:pt>
                  <c:pt idx="213">
                    <c:v>2.9999999999999997E-4</c:v>
                  </c:pt>
                  <c:pt idx="214">
                    <c:v>5.0000000000000001E-4</c:v>
                  </c:pt>
                  <c:pt idx="215">
                    <c:v>1E-4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Active!$F$21:$F$996</c:f>
              <c:numCache>
                <c:formatCode>General</c:formatCode>
                <c:ptCount val="976"/>
                <c:pt idx="0">
                  <c:v>-6374</c:v>
                </c:pt>
                <c:pt idx="1">
                  <c:v>-6372</c:v>
                </c:pt>
                <c:pt idx="2">
                  <c:v>-6372</c:v>
                </c:pt>
                <c:pt idx="3">
                  <c:v>-6344.5</c:v>
                </c:pt>
                <c:pt idx="4">
                  <c:v>-6265.5</c:v>
                </c:pt>
                <c:pt idx="5">
                  <c:v>-2463</c:v>
                </c:pt>
                <c:pt idx="6">
                  <c:v>-2462.5</c:v>
                </c:pt>
                <c:pt idx="7">
                  <c:v>-2460.5</c:v>
                </c:pt>
                <c:pt idx="8">
                  <c:v>-2458.5</c:v>
                </c:pt>
                <c:pt idx="9">
                  <c:v>-2454.5</c:v>
                </c:pt>
                <c:pt idx="10">
                  <c:v>-2448.5</c:v>
                </c:pt>
                <c:pt idx="11">
                  <c:v>-2444</c:v>
                </c:pt>
                <c:pt idx="12">
                  <c:v>-2442</c:v>
                </c:pt>
                <c:pt idx="13">
                  <c:v>-2440</c:v>
                </c:pt>
                <c:pt idx="14">
                  <c:v>-2435.5</c:v>
                </c:pt>
                <c:pt idx="15">
                  <c:v>-2412.5</c:v>
                </c:pt>
                <c:pt idx="16">
                  <c:v>-2410.5</c:v>
                </c:pt>
                <c:pt idx="17">
                  <c:v>-2408.5</c:v>
                </c:pt>
                <c:pt idx="18">
                  <c:v>-2406.5</c:v>
                </c:pt>
                <c:pt idx="19">
                  <c:v>-2404.5</c:v>
                </c:pt>
                <c:pt idx="20">
                  <c:v>-2400</c:v>
                </c:pt>
                <c:pt idx="21">
                  <c:v>-2398</c:v>
                </c:pt>
                <c:pt idx="22">
                  <c:v>-2396</c:v>
                </c:pt>
                <c:pt idx="23">
                  <c:v>-2394</c:v>
                </c:pt>
                <c:pt idx="24">
                  <c:v>-2389.5</c:v>
                </c:pt>
                <c:pt idx="25">
                  <c:v>-2387.5</c:v>
                </c:pt>
                <c:pt idx="26">
                  <c:v>-2385.5</c:v>
                </c:pt>
                <c:pt idx="27">
                  <c:v>-2383.5</c:v>
                </c:pt>
                <c:pt idx="28">
                  <c:v>-2377</c:v>
                </c:pt>
                <c:pt idx="29">
                  <c:v>-2375</c:v>
                </c:pt>
                <c:pt idx="30">
                  <c:v>-2373</c:v>
                </c:pt>
                <c:pt idx="31">
                  <c:v>-2371</c:v>
                </c:pt>
                <c:pt idx="32">
                  <c:v>-2364.5</c:v>
                </c:pt>
                <c:pt idx="33">
                  <c:v>-2362.5</c:v>
                </c:pt>
                <c:pt idx="34">
                  <c:v>-2354</c:v>
                </c:pt>
                <c:pt idx="35">
                  <c:v>-2352</c:v>
                </c:pt>
                <c:pt idx="36">
                  <c:v>-2350</c:v>
                </c:pt>
                <c:pt idx="37">
                  <c:v>-2348</c:v>
                </c:pt>
                <c:pt idx="38">
                  <c:v>-2331</c:v>
                </c:pt>
                <c:pt idx="39">
                  <c:v>-2329</c:v>
                </c:pt>
                <c:pt idx="40">
                  <c:v>-2327</c:v>
                </c:pt>
                <c:pt idx="41">
                  <c:v>-2325</c:v>
                </c:pt>
                <c:pt idx="42">
                  <c:v>-2318.5</c:v>
                </c:pt>
                <c:pt idx="43">
                  <c:v>-2316.5</c:v>
                </c:pt>
                <c:pt idx="44">
                  <c:v>-2314.5</c:v>
                </c:pt>
                <c:pt idx="45">
                  <c:v>-2306</c:v>
                </c:pt>
                <c:pt idx="46">
                  <c:v>-2293.5</c:v>
                </c:pt>
                <c:pt idx="47">
                  <c:v>-2281</c:v>
                </c:pt>
                <c:pt idx="48">
                  <c:v>-2270.5</c:v>
                </c:pt>
                <c:pt idx="49">
                  <c:v>-2268.5</c:v>
                </c:pt>
                <c:pt idx="50">
                  <c:v>-2258</c:v>
                </c:pt>
                <c:pt idx="51">
                  <c:v>-2247.5</c:v>
                </c:pt>
                <c:pt idx="52">
                  <c:v>-2245.5</c:v>
                </c:pt>
                <c:pt idx="53">
                  <c:v>-2235</c:v>
                </c:pt>
                <c:pt idx="54">
                  <c:v>-2222.5</c:v>
                </c:pt>
                <c:pt idx="55">
                  <c:v>-2212</c:v>
                </c:pt>
                <c:pt idx="56">
                  <c:v>-2188</c:v>
                </c:pt>
                <c:pt idx="57">
                  <c:v>-999.5</c:v>
                </c:pt>
                <c:pt idx="58">
                  <c:v>-995.5</c:v>
                </c:pt>
                <c:pt idx="59">
                  <c:v>-993.5</c:v>
                </c:pt>
                <c:pt idx="60">
                  <c:v>-991.5</c:v>
                </c:pt>
                <c:pt idx="61">
                  <c:v>-989.5</c:v>
                </c:pt>
                <c:pt idx="62">
                  <c:v>-989</c:v>
                </c:pt>
                <c:pt idx="63">
                  <c:v>-987</c:v>
                </c:pt>
                <c:pt idx="64">
                  <c:v>-979</c:v>
                </c:pt>
                <c:pt idx="65">
                  <c:v>-949.5</c:v>
                </c:pt>
                <c:pt idx="66">
                  <c:v>-947.5</c:v>
                </c:pt>
                <c:pt idx="67">
                  <c:v>-945.5</c:v>
                </c:pt>
                <c:pt idx="68">
                  <c:v>-943.5</c:v>
                </c:pt>
                <c:pt idx="69">
                  <c:v>-941.5</c:v>
                </c:pt>
                <c:pt idx="70">
                  <c:v>-941</c:v>
                </c:pt>
                <c:pt idx="71">
                  <c:v>-939</c:v>
                </c:pt>
                <c:pt idx="72">
                  <c:v>-874.5</c:v>
                </c:pt>
                <c:pt idx="73">
                  <c:v>-845</c:v>
                </c:pt>
                <c:pt idx="74">
                  <c:v>-344.5</c:v>
                </c:pt>
                <c:pt idx="75">
                  <c:v>-325.5</c:v>
                </c:pt>
                <c:pt idx="76">
                  <c:v>-323.5</c:v>
                </c:pt>
                <c:pt idx="77">
                  <c:v>-317</c:v>
                </c:pt>
                <c:pt idx="78">
                  <c:v>-315</c:v>
                </c:pt>
                <c:pt idx="79">
                  <c:v>-313</c:v>
                </c:pt>
                <c:pt idx="80">
                  <c:v>-311</c:v>
                </c:pt>
                <c:pt idx="81">
                  <c:v>-309</c:v>
                </c:pt>
                <c:pt idx="82">
                  <c:v>-304.5</c:v>
                </c:pt>
                <c:pt idx="83">
                  <c:v>-302.5</c:v>
                </c:pt>
                <c:pt idx="84">
                  <c:v>-300.5</c:v>
                </c:pt>
                <c:pt idx="85">
                  <c:v>-298.5</c:v>
                </c:pt>
                <c:pt idx="86">
                  <c:v>-296.5</c:v>
                </c:pt>
                <c:pt idx="87">
                  <c:v>-292</c:v>
                </c:pt>
                <c:pt idx="88">
                  <c:v>-290</c:v>
                </c:pt>
                <c:pt idx="89">
                  <c:v>-288</c:v>
                </c:pt>
                <c:pt idx="90">
                  <c:v>-281.5</c:v>
                </c:pt>
                <c:pt idx="91">
                  <c:v>-279.5</c:v>
                </c:pt>
                <c:pt idx="92">
                  <c:v>-242</c:v>
                </c:pt>
                <c:pt idx="93">
                  <c:v>-240</c:v>
                </c:pt>
                <c:pt idx="94">
                  <c:v>-238</c:v>
                </c:pt>
                <c:pt idx="95">
                  <c:v>-231.5</c:v>
                </c:pt>
                <c:pt idx="96">
                  <c:v>-229.5</c:v>
                </c:pt>
                <c:pt idx="97">
                  <c:v>-215</c:v>
                </c:pt>
                <c:pt idx="98">
                  <c:v>-206.5</c:v>
                </c:pt>
                <c:pt idx="99">
                  <c:v>-202.5</c:v>
                </c:pt>
                <c:pt idx="100">
                  <c:v>-202</c:v>
                </c:pt>
                <c:pt idx="101">
                  <c:v>-198</c:v>
                </c:pt>
                <c:pt idx="102">
                  <c:v>-194</c:v>
                </c:pt>
                <c:pt idx="103">
                  <c:v>-192</c:v>
                </c:pt>
                <c:pt idx="104">
                  <c:v>-190</c:v>
                </c:pt>
                <c:pt idx="105">
                  <c:v>-189.5</c:v>
                </c:pt>
                <c:pt idx="106">
                  <c:v>-187.5</c:v>
                </c:pt>
                <c:pt idx="107">
                  <c:v>-185.5</c:v>
                </c:pt>
                <c:pt idx="108">
                  <c:v>-183.5</c:v>
                </c:pt>
                <c:pt idx="109">
                  <c:v>-181.5</c:v>
                </c:pt>
                <c:pt idx="110">
                  <c:v>-179.5</c:v>
                </c:pt>
                <c:pt idx="111">
                  <c:v>-177.5</c:v>
                </c:pt>
                <c:pt idx="112">
                  <c:v>-177.5</c:v>
                </c:pt>
                <c:pt idx="113">
                  <c:v>-173</c:v>
                </c:pt>
                <c:pt idx="114">
                  <c:v>-173</c:v>
                </c:pt>
                <c:pt idx="115">
                  <c:v>-171</c:v>
                </c:pt>
                <c:pt idx="116">
                  <c:v>-171</c:v>
                </c:pt>
                <c:pt idx="117">
                  <c:v>-169</c:v>
                </c:pt>
                <c:pt idx="118">
                  <c:v>-167</c:v>
                </c:pt>
                <c:pt idx="119">
                  <c:v>-166.5</c:v>
                </c:pt>
                <c:pt idx="120">
                  <c:v>-165</c:v>
                </c:pt>
                <c:pt idx="121">
                  <c:v>-164.5</c:v>
                </c:pt>
                <c:pt idx="122">
                  <c:v>-162.5</c:v>
                </c:pt>
                <c:pt idx="123">
                  <c:v>-160.5</c:v>
                </c:pt>
                <c:pt idx="124">
                  <c:v>-156.5</c:v>
                </c:pt>
                <c:pt idx="125">
                  <c:v>-154.5</c:v>
                </c:pt>
                <c:pt idx="126">
                  <c:v>-154</c:v>
                </c:pt>
                <c:pt idx="127">
                  <c:v>-152</c:v>
                </c:pt>
                <c:pt idx="128">
                  <c:v>-150</c:v>
                </c:pt>
                <c:pt idx="129">
                  <c:v>-148</c:v>
                </c:pt>
                <c:pt idx="130">
                  <c:v>-146</c:v>
                </c:pt>
                <c:pt idx="131">
                  <c:v>-144</c:v>
                </c:pt>
                <c:pt idx="132">
                  <c:v>-143.5</c:v>
                </c:pt>
                <c:pt idx="133">
                  <c:v>-142</c:v>
                </c:pt>
                <c:pt idx="134">
                  <c:v>-137.5</c:v>
                </c:pt>
                <c:pt idx="135">
                  <c:v>-116.5</c:v>
                </c:pt>
                <c:pt idx="136">
                  <c:v>-114.5</c:v>
                </c:pt>
                <c:pt idx="137">
                  <c:v>-112.5</c:v>
                </c:pt>
                <c:pt idx="138">
                  <c:v>-110.5</c:v>
                </c:pt>
                <c:pt idx="139">
                  <c:v>-106</c:v>
                </c:pt>
                <c:pt idx="140">
                  <c:v>-102</c:v>
                </c:pt>
                <c:pt idx="141">
                  <c:v>-102</c:v>
                </c:pt>
                <c:pt idx="142">
                  <c:v>-100</c:v>
                </c:pt>
                <c:pt idx="143">
                  <c:v>-91.5</c:v>
                </c:pt>
                <c:pt idx="144">
                  <c:v>-89.5</c:v>
                </c:pt>
                <c:pt idx="145">
                  <c:v>-87.5</c:v>
                </c:pt>
                <c:pt idx="146">
                  <c:v>-83</c:v>
                </c:pt>
                <c:pt idx="147">
                  <c:v>-81</c:v>
                </c:pt>
                <c:pt idx="148">
                  <c:v>-79</c:v>
                </c:pt>
                <c:pt idx="149">
                  <c:v>-77</c:v>
                </c:pt>
                <c:pt idx="150">
                  <c:v>-70.5</c:v>
                </c:pt>
                <c:pt idx="151">
                  <c:v>-68.5</c:v>
                </c:pt>
                <c:pt idx="152">
                  <c:v>-66.5</c:v>
                </c:pt>
                <c:pt idx="153">
                  <c:v>-60</c:v>
                </c:pt>
                <c:pt idx="154">
                  <c:v>-58</c:v>
                </c:pt>
                <c:pt idx="155">
                  <c:v>-56</c:v>
                </c:pt>
                <c:pt idx="156">
                  <c:v>-54</c:v>
                </c:pt>
                <c:pt idx="157">
                  <c:v>0.5</c:v>
                </c:pt>
                <c:pt idx="158">
                  <c:v>4.5</c:v>
                </c:pt>
                <c:pt idx="159">
                  <c:v>551.5</c:v>
                </c:pt>
                <c:pt idx="160">
                  <c:v>552</c:v>
                </c:pt>
                <c:pt idx="161">
                  <c:v>552</c:v>
                </c:pt>
                <c:pt idx="162">
                  <c:v>1298</c:v>
                </c:pt>
                <c:pt idx="163">
                  <c:v>1323</c:v>
                </c:pt>
                <c:pt idx="164">
                  <c:v>1323.5</c:v>
                </c:pt>
                <c:pt idx="165">
                  <c:v>1344</c:v>
                </c:pt>
                <c:pt idx="166">
                  <c:v>1368</c:v>
                </c:pt>
                <c:pt idx="167">
                  <c:v>1369.5</c:v>
                </c:pt>
                <c:pt idx="168">
                  <c:v>2194</c:v>
                </c:pt>
                <c:pt idx="169">
                  <c:v>2196</c:v>
                </c:pt>
                <c:pt idx="170">
                  <c:v>2217</c:v>
                </c:pt>
                <c:pt idx="171">
                  <c:v>2261</c:v>
                </c:pt>
                <c:pt idx="172">
                  <c:v>2263</c:v>
                </c:pt>
                <c:pt idx="173">
                  <c:v>2273.5</c:v>
                </c:pt>
                <c:pt idx="174">
                  <c:v>2275.5</c:v>
                </c:pt>
                <c:pt idx="175">
                  <c:v>2690.5</c:v>
                </c:pt>
                <c:pt idx="176">
                  <c:v>2694.5</c:v>
                </c:pt>
                <c:pt idx="177">
                  <c:v>2709</c:v>
                </c:pt>
                <c:pt idx="178">
                  <c:v>2744.5</c:v>
                </c:pt>
                <c:pt idx="179">
                  <c:v>2744.5</c:v>
                </c:pt>
                <c:pt idx="180">
                  <c:v>2751</c:v>
                </c:pt>
                <c:pt idx="181">
                  <c:v>2782.5</c:v>
                </c:pt>
                <c:pt idx="182">
                  <c:v>2795</c:v>
                </c:pt>
                <c:pt idx="183">
                  <c:v>2803</c:v>
                </c:pt>
                <c:pt idx="184">
                  <c:v>2804</c:v>
                </c:pt>
                <c:pt idx="185">
                  <c:v>2816</c:v>
                </c:pt>
                <c:pt idx="186">
                  <c:v>2817.5</c:v>
                </c:pt>
                <c:pt idx="187">
                  <c:v>2841</c:v>
                </c:pt>
                <c:pt idx="188">
                  <c:v>2859.5</c:v>
                </c:pt>
                <c:pt idx="189">
                  <c:v>2889</c:v>
                </c:pt>
                <c:pt idx="190">
                  <c:v>2893</c:v>
                </c:pt>
                <c:pt idx="191">
                  <c:v>2899.5</c:v>
                </c:pt>
                <c:pt idx="192">
                  <c:v>2899.5</c:v>
                </c:pt>
                <c:pt idx="193">
                  <c:v>2903.5</c:v>
                </c:pt>
                <c:pt idx="194">
                  <c:v>2910.5</c:v>
                </c:pt>
                <c:pt idx="195">
                  <c:v>2920.5</c:v>
                </c:pt>
                <c:pt idx="196">
                  <c:v>2935</c:v>
                </c:pt>
                <c:pt idx="197">
                  <c:v>2993.5</c:v>
                </c:pt>
                <c:pt idx="198">
                  <c:v>2995.5</c:v>
                </c:pt>
                <c:pt idx="199">
                  <c:v>2997.5</c:v>
                </c:pt>
                <c:pt idx="200">
                  <c:v>3006</c:v>
                </c:pt>
                <c:pt idx="201">
                  <c:v>3008</c:v>
                </c:pt>
                <c:pt idx="202">
                  <c:v>3471</c:v>
                </c:pt>
                <c:pt idx="203">
                  <c:v>3570</c:v>
                </c:pt>
                <c:pt idx="204">
                  <c:v>3588</c:v>
                </c:pt>
                <c:pt idx="205">
                  <c:v>3602.5</c:v>
                </c:pt>
                <c:pt idx="206">
                  <c:v>3619.5</c:v>
                </c:pt>
                <c:pt idx="207">
                  <c:v>3648.5</c:v>
                </c:pt>
                <c:pt idx="208">
                  <c:v>3648.5</c:v>
                </c:pt>
                <c:pt idx="209">
                  <c:v>3648.5</c:v>
                </c:pt>
                <c:pt idx="210">
                  <c:v>3648.5</c:v>
                </c:pt>
                <c:pt idx="211">
                  <c:v>3669.5</c:v>
                </c:pt>
                <c:pt idx="212">
                  <c:v>3671.5</c:v>
                </c:pt>
                <c:pt idx="213">
                  <c:v>3692.5</c:v>
                </c:pt>
                <c:pt idx="214">
                  <c:v>3712</c:v>
                </c:pt>
                <c:pt idx="215">
                  <c:v>3745</c:v>
                </c:pt>
                <c:pt idx="216">
                  <c:v>4289.5</c:v>
                </c:pt>
                <c:pt idx="217">
                  <c:v>4314.5</c:v>
                </c:pt>
                <c:pt idx="218">
                  <c:v>4379</c:v>
                </c:pt>
                <c:pt idx="219">
                  <c:v>4379</c:v>
                </c:pt>
                <c:pt idx="220">
                  <c:v>4385.5</c:v>
                </c:pt>
                <c:pt idx="221">
                  <c:v>4402</c:v>
                </c:pt>
                <c:pt idx="222">
                  <c:v>4402</c:v>
                </c:pt>
                <c:pt idx="223">
                  <c:v>4423</c:v>
                </c:pt>
                <c:pt idx="224">
                  <c:v>4429.5</c:v>
                </c:pt>
                <c:pt idx="225">
                  <c:v>4513</c:v>
                </c:pt>
                <c:pt idx="226">
                  <c:v>4546.5</c:v>
                </c:pt>
                <c:pt idx="227">
                  <c:v>4546.5</c:v>
                </c:pt>
                <c:pt idx="228">
                  <c:v>4559</c:v>
                </c:pt>
                <c:pt idx="229">
                  <c:v>5032.5</c:v>
                </c:pt>
                <c:pt idx="230">
                  <c:v>5076</c:v>
                </c:pt>
                <c:pt idx="231">
                  <c:v>5076.5</c:v>
                </c:pt>
                <c:pt idx="232">
                  <c:v>5089</c:v>
                </c:pt>
                <c:pt idx="233">
                  <c:v>5105.5</c:v>
                </c:pt>
                <c:pt idx="234">
                  <c:v>5111.5</c:v>
                </c:pt>
                <c:pt idx="235">
                  <c:v>5111.5</c:v>
                </c:pt>
                <c:pt idx="236">
                  <c:v>5112</c:v>
                </c:pt>
                <c:pt idx="237">
                  <c:v>5112</c:v>
                </c:pt>
                <c:pt idx="238">
                  <c:v>5112</c:v>
                </c:pt>
                <c:pt idx="239">
                  <c:v>5116</c:v>
                </c:pt>
                <c:pt idx="240">
                  <c:v>5118</c:v>
                </c:pt>
                <c:pt idx="241">
                  <c:v>5183</c:v>
                </c:pt>
                <c:pt idx="242">
                  <c:v>5218.5</c:v>
                </c:pt>
                <c:pt idx="243">
                  <c:v>5220.5</c:v>
                </c:pt>
                <c:pt idx="244">
                  <c:v>5310.5</c:v>
                </c:pt>
                <c:pt idx="245">
                  <c:v>5863</c:v>
                </c:pt>
                <c:pt idx="246">
                  <c:v>5863.5</c:v>
                </c:pt>
                <c:pt idx="247">
                  <c:v>5898.5</c:v>
                </c:pt>
                <c:pt idx="248">
                  <c:v>5909</c:v>
                </c:pt>
                <c:pt idx="249">
                  <c:v>5909.5</c:v>
                </c:pt>
                <c:pt idx="250">
                  <c:v>5921.5</c:v>
                </c:pt>
                <c:pt idx="251">
                  <c:v>5922</c:v>
                </c:pt>
                <c:pt idx="252">
                  <c:v>5928</c:v>
                </c:pt>
                <c:pt idx="253">
                  <c:v>5928</c:v>
                </c:pt>
                <c:pt idx="254">
                  <c:v>5936.5</c:v>
                </c:pt>
                <c:pt idx="255">
                  <c:v>5949</c:v>
                </c:pt>
                <c:pt idx="256">
                  <c:v>6584.5</c:v>
                </c:pt>
                <c:pt idx="257">
                  <c:v>6587.5</c:v>
                </c:pt>
                <c:pt idx="258">
                  <c:v>6612.5</c:v>
                </c:pt>
                <c:pt idx="259">
                  <c:v>6706.5</c:v>
                </c:pt>
                <c:pt idx="260">
                  <c:v>6721.5</c:v>
                </c:pt>
                <c:pt idx="261">
                  <c:v>6740</c:v>
                </c:pt>
                <c:pt idx="262">
                  <c:v>7363.5</c:v>
                </c:pt>
                <c:pt idx="263">
                  <c:v>7395</c:v>
                </c:pt>
                <c:pt idx="264">
                  <c:v>7395.5</c:v>
                </c:pt>
                <c:pt idx="265">
                  <c:v>7412</c:v>
                </c:pt>
                <c:pt idx="266">
                  <c:v>7426.5</c:v>
                </c:pt>
                <c:pt idx="267">
                  <c:v>7427</c:v>
                </c:pt>
                <c:pt idx="268">
                  <c:v>7314</c:v>
                </c:pt>
                <c:pt idx="269">
                  <c:v>7368</c:v>
                </c:pt>
                <c:pt idx="270">
                  <c:v>7426.5</c:v>
                </c:pt>
                <c:pt idx="271">
                  <c:v>7426.5</c:v>
                </c:pt>
                <c:pt idx="272">
                  <c:v>10367.5</c:v>
                </c:pt>
                <c:pt idx="273">
                  <c:v>10395</c:v>
                </c:pt>
                <c:pt idx="274">
                  <c:v>10474</c:v>
                </c:pt>
                <c:pt idx="275">
                  <c:v>10474.5</c:v>
                </c:pt>
                <c:pt idx="276">
                  <c:v>10551.5</c:v>
                </c:pt>
                <c:pt idx="277">
                  <c:v>10593.5</c:v>
                </c:pt>
                <c:pt idx="278">
                  <c:v>11203.5</c:v>
                </c:pt>
                <c:pt idx="279">
                  <c:v>11329</c:v>
                </c:pt>
                <c:pt idx="280">
                  <c:v>11337</c:v>
                </c:pt>
                <c:pt idx="281">
                  <c:v>11345.5</c:v>
                </c:pt>
                <c:pt idx="282">
                  <c:v>11349.5</c:v>
                </c:pt>
                <c:pt idx="283">
                  <c:v>11354</c:v>
                </c:pt>
                <c:pt idx="284">
                  <c:v>12613.5</c:v>
                </c:pt>
                <c:pt idx="285">
                  <c:v>12793.5</c:v>
                </c:pt>
                <c:pt idx="286">
                  <c:v>12896</c:v>
                </c:pt>
              </c:numCache>
            </c:numRef>
          </c:xVal>
          <c:yVal>
            <c:numRef>
              <c:f>Active!$H$21:$H$996</c:f>
              <c:numCache>
                <c:formatCode>General</c:formatCode>
                <c:ptCount val="976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D95-402B-8145-B9C633C57127}"/>
            </c:ext>
          </c:extLst>
        </c:ser>
        <c:ser>
          <c:idx val="1"/>
          <c:order val="1"/>
          <c:tx>
            <c:strRef>
              <c:f>Active!$I$20:$I$20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Active!$D$21:$D$996</c:f>
                <c:numCache>
                  <c:formatCode>General</c:formatCode>
                  <c:ptCount val="976"/>
                  <c:pt idx="0">
                    <c:v>4.0000000000000002E-4</c:v>
                  </c:pt>
                  <c:pt idx="1">
                    <c:v>6.9999999999999999E-4</c:v>
                  </c:pt>
                  <c:pt idx="2">
                    <c:v>1.4E-3</c:v>
                  </c:pt>
                  <c:pt idx="4">
                    <c:v>4.0000000000000002E-4</c:v>
                  </c:pt>
                  <c:pt idx="5">
                    <c:v>2.4000000000000001E-4</c:v>
                  </c:pt>
                  <c:pt idx="6">
                    <c:v>4.0999999999999999E-4</c:v>
                  </c:pt>
                  <c:pt idx="7">
                    <c:v>5.5999999999999995E-4</c:v>
                  </c:pt>
                  <c:pt idx="8">
                    <c:v>4.6999999999999999E-4</c:v>
                  </c:pt>
                  <c:pt idx="9">
                    <c:v>2.1000000000000001E-4</c:v>
                  </c:pt>
                  <c:pt idx="10">
                    <c:v>1E-4</c:v>
                  </c:pt>
                  <c:pt idx="11">
                    <c:v>2.4000000000000001E-4</c:v>
                  </c:pt>
                  <c:pt idx="12">
                    <c:v>2.7999999999999998E-4</c:v>
                  </c:pt>
                  <c:pt idx="13">
                    <c:v>2.1000000000000001E-4</c:v>
                  </c:pt>
                  <c:pt idx="14">
                    <c:v>2.7E-4</c:v>
                  </c:pt>
                  <c:pt idx="15">
                    <c:v>2.5000000000000001E-4</c:v>
                  </c:pt>
                  <c:pt idx="16">
                    <c:v>2.0000000000000001E-4</c:v>
                  </c:pt>
                  <c:pt idx="17">
                    <c:v>1.7000000000000001E-4</c:v>
                  </c:pt>
                  <c:pt idx="18">
                    <c:v>1.4999999999999999E-4</c:v>
                  </c:pt>
                  <c:pt idx="19">
                    <c:v>1.3999999999999999E-4</c:v>
                  </c:pt>
                  <c:pt idx="20">
                    <c:v>4.8000000000000001E-4</c:v>
                  </c:pt>
                  <c:pt idx="21">
                    <c:v>2.2000000000000001E-4</c:v>
                  </c:pt>
                  <c:pt idx="22">
                    <c:v>2.1000000000000001E-4</c:v>
                  </c:pt>
                  <c:pt idx="23">
                    <c:v>2.5999999999999998E-4</c:v>
                  </c:pt>
                  <c:pt idx="24">
                    <c:v>3.1E-4</c:v>
                  </c:pt>
                  <c:pt idx="25">
                    <c:v>3.1E-4</c:v>
                  </c:pt>
                  <c:pt idx="26">
                    <c:v>1.4999999999999999E-4</c:v>
                  </c:pt>
                  <c:pt idx="27">
                    <c:v>2.0000000000000001E-4</c:v>
                  </c:pt>
                  <c:pt idx="28">
                    <c:v>3.4000000000000002E-4</c:v>
                  </c:pt>
                  <c:pt idx="29">
                    <c:v>2.4000000000000001E-4</c:v>
                  </c:pt>
                  <c:pt idx="30">
                    <c:v>3.4000000000000002E-4</c:v>
                  </c:pt>
                  <c:pt idx="31">
                    <c:v>3.1E-4</c:v>
                  </c:pt>
                  <c:pt idx="32">
                    <c:v>2.4000000000000001E-4</c:v>
                  </c:pt>
                  <c:pt idx="33">
                    <c:v>4.6999999999999999E-4</c:v>
                  </c:pt>
                  <c:pt idx="34">
                    <c:v>2.2000000000000001E-4</c:v>
                  </c:pt>
                  <c:pt idx="35">
                    <c:v>1.7000000000000001E-4</c:v>
                  </c:pt>
                  <c:pt idx="36">
                    <c:v>1.8000000000000001E-4</c:v>
                  </c:pt>
                  <c:pt idx="37">
                    <c:v>7.6000000000000004E-4</c:v>
                  </c:pt>
                  <c:pt idx="38">
                    <c:v>8.0000000000000004E-4</c:v>
                  </c:pt>
                  <c:pt idx="39">
                    <c:v>3.1E-4</c:v>
                  </c:pt>
                  <c:pt idx="40">
                    <c:v>2.5999999999999998E-4</c:v>
                  </c:pt>
                  <c:pt idx="41">
                    <c:v>4.4999999999999999E-4</c:v>
                  </c:pt>
                  <c:pt idx="42">
                    <c:v>8.0000000000000004E-4</c:v>
                  </c:pt>
                  <c:pt idx="43">
                    <c:v>2.3000000000000001E-4</c:v>
                  </c:pt>
                  <c:pt idx="44">
                    <c:v>2.5999999999999998E-4</c:v>
                  </c:pt>
                  <c:pt idx="45">
                    <c:v>2.9E-4</c:v>
                  </c:pt>
                  <c:pt idx="46">
                    <c:v>4.6999999999999999E-4</c:v>
                  </c:pt>
                  <c:pt idx="47">
                    <c:v>4.0000000000000002E-4</c:v>
                  </c:pt>
                  <c:pt idx="48">
                    <c:v>8.3000000000000001E-4</c:v>
                  </c:pt>
                  <c:pt idx="49">
                    <c:v>3.8999999999999999E-4</c:v>
                  </c:pt>
                  <c:pt idx="50">
                    <c:v>5.8E-4</c:v>
                  </c:pt>
                  <c:pt idx="51">
                    <c:v>4.4999999999999999E-4</c:v>
                  </c:pt>
                  <c:pt idx="52">
                    <c:v>3.2000000000000003E-4</c:v>
                  </c:pt>
                  <c:pt idx="53">
                    <c:v>3.3E-4</c:v>
                  </c:pt>
                  <c:pt idx="54">
                    <c:v>8.1999999999999998E-4</c:v>
                  </c:pt>
                  <c:pt idx="55">
                    <c:v>7.7999999999999999E-4</c:v>
                  </c:pt>
                  <c:pt idx="56">
                    <c:v>7.7999999999999999E-4</c:v>
                  </c:pt>
                  <c:pt idx="57">
                    <c:v>8.4999999999999995E-4</c:v>
                  </c:pt>
                  <c:pt idx="58">
                    <c:v>8.8000000000000003E-4</c:v>
                  </c:pt>
                  <c:pt idx="59">
                    <c:v>6.8999999999999997E-4</c:v>
                  </c:pt>
                  <c:pt idx="60">
                    <c:v>5.1000000000000004E-4</c:v>
                  </c:pt>
                  <c:pt idx="61">
                    <c:v>1.4999999999999999E-4</c:v>
                  </c:pt>
                  <c:pt idx="62">
                    <c:v>2.4000000000000001E-4</c:v>
                  </c:pt>
                  <c:pt idx="63">
                    <c:v>4.6999999999999999E-4</c:v>
                  </c:pt>
                  <c:pt idx="64">
                    <c:v>2.9E-4</c:v>
                  </c:pt>
                  <c:pt idx="65">
                    <c:v>1.0499999999999999E-3</c:v>
                  </c:pt>
                  <c:pt idx="66">
                    <c:v>4.8999999999999998E-4</c:v>
                  </c:pt>
                  <c:pt idx="67">
                    <c:v>2.7E-4</c:v>
                  </c:pt>
                  <c:pt idx="68">
                    <c:v>3.2000000000000003E-4</c:v>
                  </c:pt>
                  <c:pt idx="69">
                    <c:v>8.9999999999999998E-4</c:v>
                  </c:pt>
                  <c:pt idx="70">
                    <c:v>3.6999999999999999E-4</c:v>
                  </c:pt>
                  <c:pt idx="71">
                    <c:v>5.1000000000000004E-4</c:v>
                  </c:pt>
                  <c:pt idx="72">
                    <c:v>2.4000000000000001E-4</c:v>
                  </c:pt>
                  <c:pt idx="73">
                    <c:v>8.0000000000000004E-4</c:v>
                  </c:pt>
                  <c:pt idx="74">
                    <c:v>2.2000000000000001E-4</c:v>
                  </c:pt>
                  <c:pt idx="75">
                    <c:v>2.1000000000000001E-4</c:v>
                  </c:pt>
                  <c:pt idx="76">
                    <c:v>2.7999999999999998E-4</c:v>
                  </c:pt>
                  <c:pt idx="77">
                    <c:v>1.1900000000000001E-3</c:v>
                  </c:pt>
                  <c:pt idx="78">
                    <c:v>2.5999999999999998E-4</c:v>
                  </c:pt>
                  <c:pt idx="79">
                    <c:v>6.0999999999999997E-4</c:v>
                  </c:pt>
                  <c:pt idx="80">
                    <c:v>5.2999999999999998E-4</c:v>
                  </c:pt>
                  <c:pt idx="81">
                    <c:v>6.4999999999999997E-4</c:v>
                  </c:pt>
                  <c:pt idx="82">
                    <c:v>1.9000000000000001E-4</c:v>
                  </c:pt>
                  <c:pt idx="83">
                    <c:v>1.8000000000000001E-4</c:v>
                  </c:pt>
                  <c:pt idx="84">
                    <c:v>2.2000000000000001E-4</c:v>
                  </c:pt>
                  <c:pt idx="85">
                    <c:v>1.9000000000000001E-4</c:v>
                  </c:pt>
                  <c:pt idx="86">
                    <c:v>6.4999999999999997E-4</c:v>
                  </c:pt>
                  <c:pt idx="87">
                    <c:v>3.6999999999999999E-4</c:v>
                  </c:pt>
                  <c:pt idx="88">
                    <c:v>2.2000000000000001E-4</c:v>
                  </c:pt>
                  <c:pt idx="89">
                    <c:v>3.4000000000000002E-4</c:v>
                  </c:pt>
                  <c:pt idx="90">
                    <c:v>2.3000000000000001E-4</c:v>
                  </c:pt>
                  <c:pt idx="91">
                    <c:v>4.2999999999999999E-4</c:v>
                  </c:pt>
                  <c:pt idx="92">
                    <c:v>3.2000000000000003E-4</c:v>
                  </c:pt>
                  <c:pt idx="93">
                    <c:v>1.9000000000000001E-4</c:v>
                  </c:pt>
                  <c:pt idx="94">
                    <c:v>5.2999999999999998E-4</c:v>
                  </c:pt>
                  <c:pt idx="95">
                    <c:v>2.9E-4</c:v>
                  </c:pt>
                  <c:pt idx="96">
                    <c:v>2.9E-4</c:v>
                  </c:pt>
                  <c:pt idx="97">
                    <c:v>4.6000000000000001E-4</c:v>
                  </c:pt>
                  <c:pt idx="98">
                    <c:v>3.8999999999999999E-4</c:v>
                  </c:pt>
                  <c:pt idx="99">
                    <c:v>2.7E-4</c:v>
                  </c:pt>
                  <c:pt idx="100">
                    <c:v>1.4300000000000001E-3</c:v>
                  </c:pt>
                  <c:pt idx="101">
                    <c:v>2.9999999999999997E-4</c:v>
                  </c:pt>
                  <c:pt idx="102">
                    <c:v>5.0000000000000001E-4</c:v>
                  </c:pt>
                  <c:pt idx="103">
                    <c:v>4.8999999999999998E-4</c:v>
                  </c:pt>
                  <c:pt idx="104">
                    <c:v>2.9E-4</c:v>
                  </c:pt>
                  <c:pt idx="105">
                    <c:v>3.8999999999999999E-4</c:v>
                  </c:pt>
                  <c:pt idx="106">
                    <c:v>5.6999999999999998E-4</c:v>
                  </c:pt>
                  <c:pt idx="107">
                    <c:v>1.9000000000000001E-4</c:v>
                  </c:pt>
                  <c:pt idx="108">
                    <c:v>3.8000000000000002E-4</c:v>
                  </c:pt>
                  <c:pt idx="109">
                    <c:v>2.1000000000000001E-4</c:v>
                  </c:pt>
                  <c:pt idx="110">
                    <c:v>2.9999999999999997E-4</c:v>
                  </c:pt>
                  <c:pt idx="111">
                    <c:v>6.8999999999999997E-4</c:v>
                  </c:pt>
                  <c:pt idx="112">
                    <c:v>2.9E-4</c:v>
                  </c:pt>
                  <c:pt idx="113">
                    <c:v>6.6E-4</c:v>
                  </c:pt>
                  <c:pt idx="114">
                    <c:v>2.7999999999999998E-4</c:v>
                  </c:pt>
                  <c:pt idx="115">
                    <c:v>1.6900000000000001E-3</c:v>
                  </c:pt>
                  <c:pt idx="116">
                    <c:v>1.08E-3</c:v>
                  </c:pt>
                  <c:pt idx="117">
                    <c:v>3.5E-4</c:v>
                  </c:pt>
                  <c:pt idx="118">
                    <c:v>2.2000000000000001E-4</c:v>
                  </c:pt>
                  <c:pt idx="119">
                    <c:v>2.5999999999999998E-4</c:v>
                  </c:pt>
                  <c:pt idx="120">
                    <c:v>3.4000000000000002E-4</c:v>
                  </c:pt>
                  <c:pt idx="121">
                    <c:v>3.6000000000000002E-4</c:v>
                  </c:pt>
                  <c:pt idx="122">
                    <c:v>2.5999999999999998E-4</c:v>
                  </c:pt>
                  <c:pt idx="123">
                    <c:v>3.1E-4</c:v>
                  </c:pt>
                  <c:pt idx="124">
                    <c:v>1.9000000000000001E-4</c:v>
                  </c:pt>
                  <c:pt idx="125">
                    <c:v>1.9000000000000001E-4</c:v>
                  </c:pt>
                  <c:pt idx="126">
                    <c:v>4.8000000000000001E-4</c:v>
                  </c:pt>
                  <c:pt idx="127">
                    <c:v>3.2000000000000003E-4</c:v>
                  </c:pt>
                  <c:pt idx="128">
                    <c:v>2.5000000000000001E-4</c:v>
                  </c:pt>
                  <c:pt idx="129">
                    <c:v>3.4000000000000002E-4</c:v>
                  </c:pt>
                  <c:pt idx="130">
                    <c:v>5.4000000000000001E-4</c:v>
                  </c:pt>
                  <c:pt idx="131">
                    <c:v>2.7999999999999998E-4</c:v>
                  </c:pt>
                  <c:pt idx="132">
                    <c:v>8.4999999999999995E-4</c:v>
                  </c:pt>
                  <c:pt idx="133">
                    <c:v>1.3699999999999999E-3</c:v>
                  </c:pt>
                  <c:pt idx="134">
                    <c:v>9.1E-4</c:v>
                  </c:pt>
                  <c:pt idx="135">
                    <c:v>2.7E-4</c:v>
                  </c:pt>
                  <c:pt idx="136">
                    <c:v>3.1E-4</c:v>
                  </c:pt>
                  <c:pt idx="137">
                    <c:v>5.6999999999999998E-4</c:v>
                  </c:pt>
                  <c:pt idx="138">
                    <c:v>2.7999999999999998E-4</c:v>
                  </c:pt>
                  <c:pt idx="139">
                    <c:v>5.9000000000000003E-4</c:v>
                  </c:pt>
                  <c:pt idx="140">
                    <c:v>3.8999999999999999E-4</c:v>
                  </c:pt>
                  <c:pt idx="141">
                    <c:v>1.72E-3</c:v>
                  </c:pt>
                  <c:pt idx="142">
                    <c:v>2.5000000000000001E-4</c:v>
                  </c:pt>
                  <c:pt idx="143">
                    <c:v>3.1E-4</c:v>
                  </c:pt>
                  <c:pt idx="144">
                    <c:v>2.0000000000000001E-4</c:v>
                  </c:pt>
                  <c:pt idx="145">
                    <c:v>3.6999999999999999E-4</c:v>
                  </c:pt>
                  <c:pt idx="146">
                    <c:v>7.9000000000000001E-4</c:v>
                  </c:pt>
                  <c:pt idx="147">
                    <c:v>4.2000000000000002E-4</c:v>
                  </c:pt>
                  <c:pt idx="148">
                    <c:v>2.0000000000000001E-4</c:v>
                  </c:pt>
                  <c:pt idx="149">
                    <c:v>1.7000000000000001E-4</c:v>
                  </c:pt>
                  <c:pt idx="150">
                    <c:v>6.9999999999999999E-4</c:v>
                  </c:pt>
                  <c:pt idx="151">
                    <c:v>3.3E-4</c:v>
                  </c:pt>
                  <c:pt idx="152">
                    <c:v>2.5999999999999998E-4</c:v>
                  </c:pt>
                  <c:pt idx="153">
                    <c:v>9.5E-4</c:v>
                  </c:pt>
                  <c:pt idx="154">
                    <c:v>6.4999999999999997E-4</c:v>
                  </c:pt>
                  <c:pt idx="155">
                    <c:v>3.1E-4</c:v>
                  </c:pt>
                  <c:pt idx="156">
                    <c:v>2.1000000000000001E-4</c:v>
                  </c:pt>
                  <c:pt idx="157">
                    <c:v>1.57E-3</c:v>
                  </c:pt>
                  <c:pt idx="158">
                    <c:v>1.41E-3</c:v>
                  </c:pt>
                  <c:pt idx="159">
                    <c:v>7.2000000000000005E-4</c:v>
                  </c:pt>
                  <c:pt idx="160">
                    <c:v>9.7000000000000005E-4</c:v>
                  </c:pt>
                  <c:pt idx="161">
                    <c:v>9.7000000000000005E-4</c:v>
                  </c:pt>
                  <c:pt idx="162">
                    <c:v>1E-4</c:v>
                  </c:pt>
                  <c:pt idx="163">
                    <c:v>2E-3</c:v>
                  </c:pt>
                  <c:pt idx="164">
                    <c:v>5.0000000000000001E-4</c:v>
                  </c:pt>
                  <c:pt idx="165">
                    <c:v>1.4E-3</c:v>
                  </c:pt>
                  <c:pt idx="166">
                    <c:v>6.9999999999999999E-4</c:v>
                  </c:pt>
                  <c:pt idx="167">
                    <c:v>1E-4</c:v>
                  </c:pt>
                  <c:pt idx="168">
                    <c:v>1E-4</c:v>
                  </c:pt>
                  <c:pt idx="169">
                    <c:v>1.48E-3</c:v>
                  </c:pt>
                  <c:pt idx="170">
                    <c:v>1E-4</c:v>
                  </c:pt>
                  <c:pt idx="171">
                    <c:v>1.31E-3</c:v>
                  </c:pt>
                  <c:pt idx="172">
                    <c:v>1.0399999999999999E-3</c:v>
                  </c:pt>
                  <c:pt idx="173">
                    <c:v>9.7000000000000005E-4</c:v>
                  </c:pt>
                  <c:pt idx="174">
                    <c:v>1.1299999999999999E-3</c:v>
                  </c:pt>
                  <c:pt idx="175">
                    <c:v>3.6000000000000002E-4</c:v>
                  </c:pt>
                  <c:pt idx="176">
                    <c:v>1E-4</c:v>
                  </c:pt>
                  <c:pt idx="177">
                    <c:v>1.8000000000000001E-4</c:v>
                  </c:pt>
                  <c:pt idx="178">
                    <c:v>1.2E-4</c:v>
                  </c:pt>
                  <c:pt idx="179">
                    <c:v>5.0000000000000002E-5</c:v>
                  </c:pt>
                  <c:pt idx="180">
                    <c:v>1E-4</c:v>
                  </c:pt>
                  <c:pt idx="181">
                    <c:v>1.6000000000000001E-4</c:v>
                  </c:pt>
                  <c:pt idx="182">
                    <c:v>1.9000000000000001E-4</c:v>
                  </c:pt>
                  <c:pt idx="183">
                    <c:v>5.0000000000000002E-5</c:v>
                  </c:pt>
                  <c:pt idx="184">
                    <c:v>5.0000000000000001E-4</c:v>
                  </c:pt>
                  <c:pt idx="185">
                    <c:v>1.3999999999999999E-4</c:v>
                  </c:pt>
                  <c:pt idx="186">
                    <c:v>1.1299999999999999E-3</c:v>
                  </c:pt>
                  <c:pt idx="187">
                    <c:v>1.2999999999999999E-4</c:v>
                  </c:pt>
                  <c:pt idx="188">
                    <c:v>6.9999999999999994E-5</c:v>
                  </c:pt>
                  <c:pt idx="189">
                    <c:v>1.2E-4</c:v>
                  </c:pt>
                  <c:pt idx="190">
                    <c:v>1.1E-4</c:v>
                  </c:pt>
                  <c:pt idx="191">
                    <c:v>0</c:v>
                  </c:pt>
                  <c:pt idx="192">
                    <c:v>0</c:v>
                  </c:pt>
                  <c:pt idx="193">
                    <c:v>4.0000000000000003E-5</c:v>
                  </c:pt>
                  <c:pt idx="194">
                    <c:v>5.0000000000000001E-4</c:v>
                  </c:pt>
                  <c:pt idx="195">
                    <c:v>4.0000000000000003E-5</c:v>
                  </c:pt>
                  <c:pt idx="196">
                    <c:v>8.0000000000000007E-5</c:v>
                  </c:pt>
                  <c:pt idx="197">
                    <c:v>2.0000000000000001E-4</c:v>
                  </c:pt>
                  <c:pt idx="198">
                    <c:v>1E-4</c:v>
                  </c:pt>
                  <c:pt idx="199">
                    <c:v>1E-4</c:v>
                  </c:pt>
                  <c:pt idx="200">
                    <c:v>2.0000000000000001E-4</c:v>
                  </c:pt>
                  <c:pt idx="201">
                    <c:v>2.9999999999999997E-4</c:v>
                  </c:pt>
                  <c:pt idx="202">
                    <c:v>1.6000000000000001E-4</c:v>
                  </c:pt>
                  <c:pt idx="203">
                    <c:v>4.0000000000000002E-4</c:v>
                  </c:pt>
                  <c:pt idx="204">
                    <c:v>2.7999999999999998E-4</c:v>
                  </c:pt>
                  <c:pt idx="205">
                    <c:v>1.1E-4</c:v>
                  </c:pt>
                  <c:pt idx="206">
                    <c:v>1E-4</c:v>
                  </c:pt>
                  <c:pt idx="207">
                    <c:v>1E-3</c:v>
                  </c:pt>
                  <c:pt idx="208">
                    <c:v>5.0000000000000001E-4</c:v>
                  </c:pt>
                  <c:pt idx="209">
                    <c:v>2.0000000000000001E-4</c:v>
                  </c:pt>
                  <c:pt idx="210">
                    <c:v>2.9999999999999997E-4</c:v>
                  </c:pt>
                  <c:pt idx="211">
                    <c:v>6.9999999999999999E-4</c:v>
                  </c:pt>
                  <c:pt idx="212">
                    <c:v>1.5E-3</c:v>
                  </c:pt>
                  <c:pt idx="213">
                    <c:v>2.9999999999999997E-4</c:v>
                  </c:pt>
                  <c:pt idx="214">
                    <c:v>5.0000000000000001E-4</c:v>
                  </c:pt>
                  <c:pt idx="215">
                    <c:v>1E-4</c:v>
                  </c:pt>
                  <c:pt idx="216">
                    <c:v>8.4000000000000003E-4</c:v>
                  </c:pt>
                  <c:pt idx="217">
                    <c:v>3.8999999999999999E-4</c:v>
                  </c:pt>
                  <c:pt idx="218">
                    <c:v>1E-4</c:v>
                  </c:pt>
                  <c:pt idx="219">
                    <c:v>0</c:v>
                  </c:pt>
                  <c:pt idx="220">
                    <c:v>2.3999999999999998E-3</c:v>
                  </c:pt>
                  <c:pt idx="221">
                    <c:v>1E-4</c:v>
                  </c:pt>
                  <c:pt idx="222">
                    <c:v>0</c:v>
                  </c:pt>
                  <c:pt idx="223">
                    <c:v>2.3999999999999998E-3</c:v>
                  </c:pt>
                  <c:pt idx="224">
                    <c:v>2.9E-4</c:v>
                  </c:pt>
                  <c:pt idx="225">
                    <c:v>3.6000000000000002E-4</c:v>
                  </c:pt>
                  <c:pt idx="226">
                    <c:v>2.0000000000000001E-4</c:v>
                  </c:pt>
                  <c:pt idx="227">
                    <c:v>1.9000000000000001E-4</c:v>
                  </c:pt>
                  <c:pt idx="228">
                    <c:v>1.7000000000000001E-4</c:v>
                  </c:pt>
                  <c:pt idx="229">
                    <c:v>2.7E-4</c:v>
                  </c:pt>
                  <c:pt idx="230">
                    <c:v>1.1999999999999999E-3</c:v>
                  </c:pt>
                  <c:pt idx="231">
                    <c:v>1.1999999999999999E-3</c:v>
                  </c:pt>
                  <c:pt idx="232">
                    <c:v>1.2999999999999999E-3</c:v>
                  </c:pt>
                  <c:pt idx="233">
                    <c:v>1.6000000000000001E-3</c:v>
                  </c:pt>
                  <c:pt idx="234">
                    <c:v>1.1999999999999999E-3</c:v>
                  </c:pt>
                  <c:pt idx="235">
                    <c:v>1.1999999999999999E-3</c:v>
                  </c:pt>
                  <c:pt idx="236">
                    <c:v>6.9999999999999999E-4</c:v>
                  </c:pt>
                  <c:pt idx="237">
                    <c:v>1E-4</c:v>
                  </c:pt>
                  <c:pt idx="238">
                    <c:v>1.1000000000000001E-3</c:v>
                  </c:pt>
                  <c:pt idx="239">
                    <c:v>3.8800000000000001E-2</c:v>
                  </c:pt>
                  <c:pt idx="240">
                    <c:v>1.2E-4</c:v>
                  </c:pt>
                  <c:pt idx="241">
                    <c:v>2.4000000000000001E-4</c:v>
                  </c:pt>
                  <c:pt idx="242">
                    <c:v>1.4E-3</c:v>
                  </c:pt>
                  <c:pt idx="243">
                    <c:v>1E-4</c:v>
                  </c:pt>
                  <c:pt idx="244">
                    <c:v>2.0000000000000001E-4</c:v>
                  </c:pt>
                  <c:pt idx="245">
                    <c:v>1.1000000000000001E-3</c:v>
                  </c:pt>
                  <c:pt idx="246">
                    <c:v>1.1000000000000001E-3</c:v>
                  </c:pt>
                  <c:pt idx="247">
                    <c:v>1E-4</c:v>
                  </c:pt>
                  <c:pt idx="248">
                    <c:v>0</c:v>
                  </c:pt>
                  <c:pt idx="249">
                    <c:v>0</c:v>
                  </c:pt>
                  <c:pt idx="250">
                    <c:v>0</c:v>
                  </c:pt>
                  <c:pt idx="251">
                    <c:v>0</c:v>
                  </c:pt>
                  <c:pt idx="252">
                    <c:v>1E-4</c:v>
                  </c:pt>
                  <c:pt idx="253">
                    <c:v>0</c:v>
                  </c:pt>
                  <c:pt idx="254">
                    <c:v>1E-4</c:v>
                  </c:pt>
                  <c:pt idx="255">
                    <c:v>1E-4</c:v>
                  </c:pt>
                  <c:pt idx="256">
                    <c:v>0</c:v>
                  </c:pt>
                  <c:pt idx="257">
                    <c:v>8.9999999999999998E-4</c:v>
                  </c:pt>
                  <c:pt idx="258">
                    <c:v>0</c:v>
                  </c:pt>
                  <c:pt idx="259">
                    <c:v>2.0000000000000001E-4</c:v>
                  </c:pt>
                  <c:pt idx="260">
                    <c:v>1E-4</c:v>
                  </c:pt>
                  <c:pt idx="261">
                    <c:v>2.9999999999999997E-4</c:v>
                  </c:pt>
                  <c:pt idx="262">
                    <c:v>0</c:v>
                  </c:pt>
                  <c:pt idx="263">
                    <c:v>4.0000000000000002E-4</c:v>
                  </c:pt>
                  <c:pt idx="264">
                    <c:v>1.5E-3</c:v>
                  </c:pt>
                  <c:pt idx="265">
                    <c:v>1.6000000000000001E-3</c:v>
                  </c:pt>
                  <c:pt idx="266">
                    <c:v>2E-3</c:v>
                  </c:pt>
                  <c:pt idx="267">
                    <c:v>5.0000000000000001E-4</c:v>
                  </c:pt>
                  <c:pt idx="268">
                    <c:v>1E-4</c:v>
                  </c:pt>
                  <c:pt idx="269">
                    <c:v>1E-4</c:v>
                  </c:pt>
                  <c:pt idx="270">
                    <c:v>1E-4</c:v>
                  </c:pt>
                  <c:pt idx="271">
                    <c:v>1E-4</c:v>
                  </c:pt>
                  <c:pt idx="272">
                    <c:v>1E-3</c:v>
                  </c:pt>
                  <c:pt idx="273">
                    <c:v>8.0000000000000004E-4</c:v>
                  </c:pt>
                  <c:pt idx="274">
                    <c:v>1.6999999999999999E-3</c:v>
                  </c:pt>
                  <c:pt idx="275">
                    <c:v>3.0000000000000001E-3</c:v>
                  </c:pt>
                  <c:pt idx="276">
                    <c:v>6.9999999999999999E-4</c:v>
                  </c:pt>
                  <c:pt idx="277">
                    <c:v>1.4E-3</c:v>
                  </c:pt>
                  <c:pt idx="278">
                    <c:v>2.9999999999999997E-4</c:v>
                  </c:pt>
                  <c:pt idx="279">
                    <c:v>2.9999999999999997E-4</c:v>
                  </c:pt>
                  <c:pt idx="280">
                    <c:v>2.0000000000000001E-4</c:v>
                  </c:pt>
                  <c:pt idx="281">
                    <c:v>4.0000000000000002E-4</c:v>
                  </c:pt>
                  <c:pt idx="282">
                    <c:v>2.9999999999999997E-4</c:v>
                  </c:pt>
                  <c:pt idx="283">
                    <c:v>4.0000000000000002E-4</c:v>
                  </c:pt>
                  <c:pt idx="284">
                    <c:v>1E-4</c:v>
                  </c:pt>
                  <c:pt idx="285">
                    <c:v>2.0000000000000001E-4</c:v>
                  </c:pt>
                  <c:pt idx="286">
                    <c:v>4.0000000000000001E-3</c:v>
                  </c:pt>
                </c:numCache>
              </c:numRef>
            </c:plus>
            <c:minus>
              <c:numRef>
                <c:f>Active!$D$21:$D$996</c:f>
                <c:numCache>
                  <c:formatCode>General</c:formatCode>
                  <c:ptCount val="976"/>
                  <c:pt idx="0">
                    <c:v>4.0000000000000002E-4</c:v>
                  </c:pt>
                  <c:pt idx="1">
                    <c:v>6.9999999999999999E-4</c:v>
                  </c:pt>
                  <c:pt idx="2">
                    <c:v>1.4E-3</c:v>
                  </c:pt>
                  <c:pt idx="4">
                    <c:v>4.0000000000000002E-4</c:v>
                  </c:pt>
                  <c:pt idx="5">
                    <c:v>2.4000000000000001E-4</c:v>
                  </c:pt>
                  <c:pt idx="6">
                    <c:v>4.0999999999999999E-4</c:v>
                  </c:pt>
                  <c:pt idx="7">
                    <c:v>5.5999999999999995E-4</c:v>
                  </c:pt>
                  <c:pt idx="8">
                    <c:v>4.6999999999999999E-4</c:v>
                  </c:pt>
                  <c:pt idx="9">
                    <c:v>2.1000000000000001E-4</c:v>
                  </c:pt>
                  <c:pt idx="10">
                    <c:v>1E-4</c:v>
                  </c:pt>
                  <c:pt idx="11">
                    <c:v>2.4000000000000001E-4</c:v>
                  </c:pt>
                  <c:pt idx="12">
                    <c:v>2.7999999999999998E-4</c:v>
                  </c:pt>
                  <c:pt idx="13">
                    <c:v>2.1000000000000001E-4</c:v>
                  </c:pt>
                  <c:pt idx="14">
                    <c:v>2.7E-4</c:v>
                  </c:pt>
                  <c:pt idx="15">
                    <c:v>2.5000000000000001E-4</c:v>
                  </c:pt>
                  <c:pt idx="16">
                    <c:v>2.0000000000000001E-4</c:v>
                  </c:pt>
                  <c:pt idx="17">
                    <c:v>1.7000000000000001E-4</c:v>
                  </c:pt>
                  <c:pt idx="18">
                    <c:v>1.4999999999999999E-4</c:v>
                  </c:pt>
                  <c:pt idx="19">
                    <c:v>1.3999999999999999E-4</c:v>
                  </c:pt>
                  <c:pt idx="20">
                    <c:v>4.8000000000000001E-4</c:v>
                  </c:pt>
                  <c:pt idx="21">
                    <c:v>2.2000000000000001E-4</c:v>
                  </c:pt>
                  <c:pt idx="22">
                    <c:v>2.1000000000000001E-4</c:v>
                  </c:pt>
                  <c:pt idx="23">
                    <c:v>2.5999999999999998E-4</c:v>
                  </c:pt>
                  <c:pt idx="24">
                    <c:v>3.1E-4</c:v>
                  </c:pt>
                  <c:pt idx="25">
                    <c:v>3.1E-4</c:v>
                  </c:pt>
                  <c:pt idx="26">
                    <c:v>1.4999999999999999E-4</c:v>
                  </c:pt>
                  <c:pt idx="27">
                    <c:v>2.0000000000000001E-4</c:v>
                  </c:pt>
                  <c:pt idx="28">
                    <c:v>3.4000000000000002E-4</c:v>
                  </c:pt>
                  <c:pt idx="29">
                    <c:v>2.4000000000000001E-4</c:v>
                  </c:pt>
                  <c:pt idx="30">
                    <c:v>3.4000000000000002E-4</c:v>
                  </c:pt>
                  <c:pt idx="31">
                    <c:v>3.1E-4</c:v>
                  </c:pt>
                  <c:pt idx="32">
                    <c:v>2.4000000000000001E-4</c:v>
                  </c:pt>
                  <c:pt idx="33">
                    <c:v>4.6999999999999999E-4</c:v>
                  </c:pt>
                  <c:pt idx="34">
                    <c:v>2.2000000000000001E-4</c:v>
                  </c:pt>
                  <c:pt idx="35">
                    <c:v>1.7000000000000001E-4</c:v>
                  </c:pt>
                  <c:pt idx="36">
                    <c:v>1.8000000000000001E-4</c:v>
                  </c:pt>
                  <c:pt idx="37">
                    <c:v>7.6000000000000004E-4</c:v>
                  </c:pt>
                  <c:pt idx="38">
                    <c:v>8.0000000000000004E-4</c:v>
                  </c:pt>
                  <c:pt idx="39">
                    <c:v>3.1E-4</c:v>
                  </c:pt>
                  <c:pt idx="40">
                    <c:v>2.5999999999999998E-4</c:v>
                  </c:pt>
                  <c:pt idx="41">
                    <c:v>4.4999999999999999E-4</c:v>
                  </c:pt>
                  <c:pt idx="42">
                    <c:v>8.0000000000000004E-4</c:v>
                  </c:pt>
                  <c:pt idx="43">
                    <c:v>2.3000000000000001E-4</c:v>
                  </c:pt>
                  <c:pt idx="44">
                    <c:v>2.5999999999999998E-4</c:v>
                  </c:pt>
                  <c:pt idx="45">
                    <c:v>2.9E-4</c:v>
                  </c:pt>
                  <c:pt idx="46">
                    <c:v>4.6999999999999999E-4</c:v>
                  </c:pt>
                  <c:pt idx="47">
                    <c:v>4.0000000000000002E-4</c:v>
                  </c:pt>
                  <c:pt idx="48">
                    <c:v>8.3000000000000001E-4</c:v>
                  </c:pt>
                  <c:pt idx="49">
                    <c:v>3.8999999999999999E-4</c:v>
                  </c:pt>
                  <c:pt idx="50">
                    <c:v>5.8E-4</c:v>
                  </c:pt>
                  <c:pt idx="51">
                    <c:v>4.4999999999999999E-4</c:v>
                  </c:pt>
                  <c:pt idx="52">
                    <c:v>3.2000000000000003E-4</c:v>
                  </c:pt>
                  <c:pt idx="53">
                    <c:v>3.3E-4</c:v>
                  </c:pt>
                  <c:pt idx="54">
                    <c:v>8.1999999999999998E-4</c:v>
                  </c:pt>
                  <c:pt idx="55">
                    <c:v>7.7999999999999999E-4</c:v>
                  </c:pt>
                  <c:pt idx="56">
                    <c:v>7.7999999999999999E-4</c:v>
                  </c:pt>
                  <c:pt idx="57">
                    <c:v>8.4999999999999995E-4</c:v>
                  </c:pt>
                  <c:pt idx="58">
                    <c:v>8.8000000000000003E-4</c:v>
                  </c:pt>
                  <c:pt idx="59">
                    <c:v>6.8999999999999997E-4</c:v>
                  </c:pt>
                  <c:pt idx="60">
                    <c:v>5.1000000000000004E-4</c:v>
                  </c:pt>
                  <c:pt idx="61">
                    <c:v>1.4999999999999999E-4</c:v>
                  </c:pt>
                  <c:pt idx="62">
                    <c:v>2.4000000000000001E-4</c:v>
                  </c:pt>
                  <c:pt idx="63">
                    <c:v>4.6999999999999999E-4</c:v>
                  </c:pt>
                  <c:pt idx="64">
                    <c:v>2.9E-4</c:v>
                  </c:pt>
                  <c:pt idx="65">
                    <c:v>1.0499999999999999E-3</c:v>
                  </c:pt>
                  <c:pt idx="66">
                    <c:v>4.8999999999999998E-4</c:v>
                  </c:pt>
                  <c:pt idx="67">
                    <c:v>2.7E-4</c:v>
                  </c:pt>
                  <c:pt idx="68">
                    <c:v>3.2000000000000003E-4</c:v>
                  </c:pt>
                  <c:pt idx="69">
                    <c:v>8.9999999999999998E-4</c:v>
                  </c:pt>
                  <c:pt idx="70">
                    <c:v>3.6999999999999999E-4</c:v>
                  </c:pt>
                  <c:pt idx="71">
                    <c:v>5.1000000000000004E-4</c:v>
                  </c:pt>
                  <c:pt idx="72">
                    <c:v>2.4000000000000001E-4</c:v>
                  </c:pt>
                  <c:pt idx="73">
                    <c:v>8.0000000000000004E-4</c:v>
                  </c:pt>
                  <c:pt idx="74">
                    <c:v>2.2000000000000001E-4</c:v>
                  </c:pt>
                  <c:pt idx="75">
                    <c:v>2.1000000000000001E-4</c:v>
                  </c:pt>
                  <c:pt idx="76">
                    <c:v>2.7999999999999998E-4</c:v>
                  </c:pt>
                  <c:pt idx="77">
                    <c:v>1.1900000000000001E-3</c:v>
                  </c:pt>
                  <c:pt idx="78">
                    <c:v>2.5999999999999998E-4</c:v>
                  </c:pt>
                  <c:pt idx="79">
                    <c:v>6.0999999999999997E-4</c:v>
                  </c:pt>
                  <c:pt idx="80">
                    <c:v>5.2999999999999998E-4</c:v>
                  </c:pt>
                  <c:pt idx="81">
                    <c:v>6.4999999999999997E-4</c:v>
                  </c:pt>
                  <c:pt idx="82">
                    <c:v>1.9000000000000001E-4</c:v>
                  </c:pt>
                  <c:pt idx="83">
                    <c:v>1.8000000000000001E-4</c:v>
                  </c:pt>
                  <c:pt idx="84">
                    <c:v>2.2000000000000001E-4</c:v>
                  </c:pt>
                  <c:pt idx="85">
                    <c:v>1.9000000000000001E-4</c:v>
                  </c:pt>
                  <c:pt idx="86">
                    <c:v>6.4999999999999997E-4</c:v>
                  </c:pt>
                  <c:pt idx="87">
                    <c:v>3.6999999999999999E-4</c:v>
                  </c:pt>
                  <c:pt idx="88">
                    <c:v>2.2000000000000001E-4</c:v>
                  </c:pt>
                  <c:pt idx="89">
                    <c:v>3.4000000000000002E-4</c:v>
                  </c:pt>
                  <c:pt idx="90">
                    <c:v>2.3000000000000001E-4</c:v>
                  </c:pt>
                  <c:pt idx="91">
                    <c:v>4.2999999999999999E-4</c:v>
                  </c:pt>
                  <c:pt idx="92">
                    <c:v>3.2000000000000003E-4</c:v>
                  </c:pt>
                  <c:pt idx="93">
                    <c:v>1.9000000000000001E-4</c:v>
                  </c:pt>
                  <c:pt idx="94">
                    <c:v>5.2999999999999998E-4</c:v>
                  </c:pt>
                  <c:pt idx="95">
                    <c:v>2.9E-4</c:v>
                  </c:pt>
                  <c:pt idx="96">
                    <c:v>2.9E-4</c:v>
                  </c:pt>
                  <c:pt idx="97">
                    <c:v>4.6000000000000001E-4</c:v>
                  </c:pt>
                  <c:pt idx="98">
                    <c:v>3.8999999999999999E-4</c:v>
                  </c:pt>
                  <c:pt idx="99">
                    <c:v>2.7E-4</c:v>
                  </c:pt>
                  <c:pt idx="100">
                    <c:v>1.4300000000000001E-3</c:v>
                  </c:pt>
                  <c:pt idx="101">
                    <c:v>2.9999999999999997E-4</c:v>
                  </c:pt>
                  <c:pt idx="102">
                    <c:v>5.0000000000000001E-4</c:v>
                  </c:pt>
                  <c:pt idx="103">
                    <c:v>4.8999999999999998E-4</c:v>
                  </c:pt>
                  <c:pt idx="104">
                    <c:v>2.9E-4</c:v>
                  </c:pt>
                  <c:pt idx="105">
                    <c:v>3.8999999999999999E-4</c:v>
                  </c:pt>
                  <c:pt idx="106">
                    <c:v>5.6999999999999998E-4</c:v>
                  </c:pt>
                  <c:pt idx="107">
                    <c:v>1.9000000000000001E-4</c:v>
                  </c:pt>
                  <c:pt idx="108">
                    <c:v>3.8000000000000002E-4</c:v>
                  </c:pt>
                  <c:pt idx="109">
                    <c:v>2.1000000000000001E-4</c:v>
                  </c:pt>
                  <c:pt idx="110">
                    <c:v>2.9999999999999997E-4</c:v>
                  </c:pt>
                  <c:pt idx="111">
                    <c:v>6.8999999999999997E-4</c:v>
                  </c:pt>
                  <c:pt idx="112">
                    <c:v>2.9E-4</c:v>
                  </c:pt>
                  <c:pt idx="113">
                    <c:v>6.6E-4</c:v>
                  </c:pt>
                  <c:pt idx="114">
                    <c:v>2.7999999999999998E-4</c:v>
                  </c:pt>
                  <c:pt idx="115">
                    <c:v>1.6900000000000001E-3</c:v>
                  </c:pt>
                  <c:pt idx="116">
                    <c:v>1.08E-3</c:v>
                  </c:pt>
                  <c:pt idx="117">
                    <c:v>3.5E-4</c:v>
                  </c:pt>
                  <c:pt idx="118">
                    <c:v>2.2000000000000001E-4</c:v>
                  </c:pt>
                  <c:pt idx="119">
                    <c:v>2.5999999999999998E-4</c:v>
                  </c:pt>
                  <c:pt idx="120">
                    <c:v>3.4000000000000002E-4</c:v>
                  </c:pt>
                  <c:pt idx="121">
                    <c:v>3.6000000000000002E-4</c:v>
                  </c:pt>
                  <c:pt idx="122">
                    <c:v>2.5999999999999998E-4</c:v>
                  </c:pt>
                  <c:pt idx="123">
                    <c:v>3.1E-4</c:v>
                  </c:pt>
                  <c:pt idx="124">
                    <c:v>1.9000000000000001E-4</c:v>
                  </c:pt>
                  <c:pt idx="125">
                    <c:v>1.9000000000000001E-4</c:v>
                  </c:pt>
                  <c:pt idx="126">
                    <c:v>4.8000000000000001E-4</c:v>
                  </c:pt>
                  <c:pt idx="127">
                    <c:v>3.2000000000000003E-4</c:v>
                  </c:pt>
                  <c:pt idx="128">
                    <c:v>2.5000000000000001E-4</c:v>
                  </c:pt>
                  <c:pt idx="129">
                    <c:v>3.4000000000000002E-4</c:v>
                  </c:pt>
                  <c:pt idx="130">
                    <c:v>5.4000000000000001E-4</c:v>
                  </c:pt>
                  <c:pt idx="131">
                    <c:v>2.7999999999999998E-4</c:v>
                  </c:pt>
                  <c:pt idx="132">
                    <c:v>8.4999999999999995E-4</c:v>
                  </c:pt>
                  <c:pt idx="133">
                    <c:v>1.3699999999999999E-3</c:v>
                  </c:pt>
                  <c:pt idx="134">
                    <c:v>9.1E-4</c:v>
                  </c:pt>
                  <c:pt idx="135">
                    <c:v>2.7E-4</c:v>
                  </c:pt>
                  <c:pt idx="136">
                    <c:v>3.1E-4</c:v>
                  </c:pt>
                  <c:pt idx="137">
                    <c:v>5.6999999999999998E-4</c:v>
                  </c:pt>
                  <c:pt idx="138">
                    <c:v>2.7999999999999998E-4</c:v>
                  </c:pt>
                  <c:pt idx="139">
                    <c:v>5.9000000000000003E-4</c:v>
                  </c:pt>
                  <c:pt idx="140">
                    <c:v>3.8999999999999999E-4</c:v>
                  </c:pt>
                  <c:pt idx="141">
                    <c:v>1.72E-3</c:v>
                  </c:pt>
                  <c:pt idx="142">
                    <c:v>2.5000000000000001E-4</c:v>
                  </c:pt>
                  <c:pt idx="143">
                    <c:v>3.1E-4</c:v>
                  </c:pt>
                  <c:pt idx="144">
                    <c:v>2.0000000000000001E-4</c:v>
                  </c:pt>
                  <c:pt idx="145">
                    <c:v>3.6999999999999999E-4</c:v>
                  </c:pt>
                  <c:pt idx="146">
                    <c:v>7.9000000000000001E-4</c:v>
                  </c:pt>
                  <c:pt idx="147">
                    <c:v>4.2000000000000002E-4</c:v>
                  </c:pt>
                  <c:pt idx="148">
                    <c:v>2.0000000000000001E-4</c:v>
                  </c:pt>
                  <c:pt idx="149">
                    <c:v>1.7000000000000001E-4</c:v>
                  </c:pt>
                  <c:pt idx="150">
                    <c:v>6.9999999999999999E-4</c:v>
                  </c:pt>
                  <c:pt idx="151">
                    <c:v>3.3E-4</c:v>
                  </c:pt>
                  <c:pt idx="152">
                    <c:v>2.5999999999999998E-4</c:v>
                  </c:pt>
                  <c:pt idx="153">
                    <c:v>9.5E-4</c:v>
                  </c:pt>
                  <c:pt idx="154">
                    <c:v>6.4999999999999997E-4</c:v>
                  </c:pt>
                  <c:pt idx="155">
                    <c:v>3.1E-4</c:v>
                  </c:pt>
                  <c:pt idx="156">
                    <c:v>2.1000000000000001E-4</c:v>
                  </c:pt>
                  <c:pt idx="157">
                    <c:v>1.57E-3</c:v>
                  </c:pt>
                  <c:pt idx="158">
                    <c:v>1.41E-3</c:v>
                  </c:pt>
                  <c:pt idx="159">
                    <c:v>7.2000000000000005E-4</c:v>
                  </c:pt>
                  <c:pt idx="160">
                    <c:v>9.7000000000000005E-4</c:v>
                  </c:pt>
                  <c:pt idx="161">
                    <c:v>9.7000000000000005E-4</c:v>
                  </c:pt>
                  <c:pt idx="162">
                    <c:v>1E-4</c:v>
                  </c:pt>
                  <c:pt idx="163">
                    <c:v>2E-3</c:v>
                  </c:pt>
                  <c:pt idx="164">
                    <c:v>5.0000000000000001E-4</c:v>
                  </c:pt>
                  <c:pt idx="165">
                    <c:v>1.4E-3</c:v>
                  </c:pt>
                  <c:pt idx="166">
                    <c:v>6.9999999999999999E-4</c:v>
                  </c:pt>
                  <c:pt idx="167">
                    <c:v>1E-4</c:v>
                  </c:pt>
                  <c:pt idx="168">
                    <c:v>1E-4</c:v>
                  </c:pt>
                  <c:pt idx="169">
                    <c:v>1.48E-3</c:v>
                  </c:pt>
                  <c:pt idx="170">
                    <c:v>1E-4</c:v>
                  </c:pt>
                  <c:pt idx="171">
                    <c:v>1.31E-3</c:v>
                  </c:pt>
                  <c:pt idx="172">
                    <c:v>1.0399999999999999E-3</c:v>
                  </c:pt>
                  <c:pt idx="173">
                    <c:v>9.7000000000000005E-4</c:v>
                  </c:pt>
                  <c:pt idx="174">
                    <c:v>1.1299999999999999E-3</c:v>
                  </c:pt>
                  <c:pt idx="175">
                    <c:v>3.6000000000000002E-4</c:v>
                  </c:pt>
                  <c:pt idx="176">
                    <c:v>1E-4</c:v>
                  </c:pt>
                  <c:pt idx="177">
                    <c:v>1.8000000000000001E-4</c:v>
                  </c:pt>
                  <c:pt idx="178">
                    <c:v>1.2E-4</c:v>
                  </c:pt>
                  <c:pt idx="179">
                    <c:v>5.0000000000000002E-5</c:v>
                  </c:pt>
                  <c:pt idx="180">
                    <c:v>1E-4</c:v>
                  </c:pt>
                  <c:pt idx="181">
                    <c:v>1.6000000000000001E-4</c:v>
                  </c:pt>
                  <c:pt idx="182">
                    <c:v>1.9000000000000001E-4</c:v>
                  </c:pt>
                  <c:pt idx="183">
                    <c:v>5.0000000000000002E-5</c:v>
                  </c:pt>
                  <c:pt idx="184">
                    <c:v>5.0000000000000001E-4</c:v>
                  </c:pt>
                  <c:pt idx="185">
                    <c:v>1.3999999999999999E-4</c:v>
                  </c:pt>
                  <c:pt idx="186">
                    <c:v>1.1299999999999999E-3</c:v>
                  </c:pt>
                  <c:pt idx="187">
                    <c:v>1.2999999999999999E-4</c:v>
                  </c:pt>
                  <c:pt idx="188">
                    <c:v>6.9999999999999994E-5</c:v>
                  </c:pt>
                  <c:pt idx="189">
                    <c:v>1.2E-4</c:v>
                  </c:pt>
                  <c:pt idx="190">
                    <c:v>1.1E-4</c:v>
                  </c:pt>
                  <c:pt idx="191">
                    <c:v>0</c:v>
                  </c:pt>
                  <c:pt idx="192">
                    <c:v>0</c:v>
                  </c:pt>
                  <c:pt idx="193">
                    <c:v>4.0000000000000003E-5</c:v>
                  </c:pt>
                  <c:pt idx="194">
                    <c:v>5.0000000000000001E-4</c:v>
                  </c:pt>
                  <c:pt idx="195">
                    <c:v>4.0000000000000003E-5</c:v>
                  </c:pt>
                  <c:pt idx="196">
                    <c:v>8.0000000000000007E-5</c:v>
                  </c:pt>
                  <c:pt idx="197">
                    <c:v>2.0000000000000001E-4</c:v>
                  </c:pt>
                  <c:pt idx="198">
                    <c:v>1E-4</c:v>
                  </c:pt>
                  <c:pt idx="199">
                    <c:v>1E-4</c:v>
                  </c:pt>
                  <c:pt idx="200">
                    <c:v>2.0000000000000001E-4</c:v>
                  </c:pt>
                  <c:pt idx="201">
                    <c:v>2.9999999999999997E-4</c:v>
                  </c:pt>
                  <c:pt idx="202">
                    <c:v>1.6000000000000001E-4</c:v>
                  </c:pt>
                  <c:pt idx="203">
                    <c:v>4.0000000000000002E-4</c:v>
                  </c:pt>
                  <c:pt idx="204">
                    <c:v>2.7999999999999998E-4</c:v>
                  </c:pt>
                  <c:pt idx="205">
                    <c:v>1.1E-4</c:v>
                  </c:pt>
                  <c:pt idx="206">
                    <c:v>1E-4</c:v>
                  </c:pt>
                  <c:pt idx="207">
                    <c:v>1E-3</c:v>
                  </c:pt>
                  <c:pt idx="208">
                    <c:v>5.0000000000000001E-4</c:v>
                  </c:pt>
                  <c:pt idx="209">
                    <c:v>2.0000000000000001E-4</c:v>
                  </c:pt>
                  <c:pt idx="210">
                    <c:v>2.9999999999999997E-4</c:v>
                  </c:pt>
                  <c:pt idx="211">
                    <c:v>6.9999999999999999E-4</c:v>
                  </c:pt>
                  <c:pt idx="212">
                    <c:v>1.5E-3</c:v>
                  </c:pt>
                  <c:pt idx="213">
                    <c:v>2.9999999999999997E-4</c:v>
                  </c:pt>
                  <c:pt idx="214">
                    <c:v>5.0000000000000001E-4</c:v>
                  </c:pt>
                  <c:pt idx="215">
                    <c:v>1E-4</c:v>
                  </c:pt>
                  <c:pt idx="216">
                    <c:v>8.4000000000000003E-4</c:v>
                  </c:pt>
                  <c:pt idx="217">
                    <c:v>3.8999999999999999E-4</c:v>
                  </c:pt>
                  <c:pt idx="218">
                    <c:v>1E-4</c:v>
                  </c:pt>
                  <c:pt idx="219">
                    <c:v>0</c:v>
                  </c:pt>
                  <c:pt idx="220">
                    <c:v>2.3999999999999998E-3</c:v>
                  </c:pt>
                  <c:pt idx="221">
                    <c:v>1E-4</c:v>
                  </c:pt>
                  <c:pt idx="222">
                    <c:v>0</c:v>
                  </c:pt>
                  <c:pt idx="223">
                    <c:v>2.3999999999999998E-3</c:v>
                  </c:pt>
                  <c:pt idx="224">
                    <c:v>2.9E-4</c:v>
                  </c:pt>
                  <c:pt idx="225">
                    <c:v>3.6000000000000002E-4</c:v>
                  </c:pt>
                  <c:pt idx="226">
                    <c:v>2.0000000000000001E-4</c:v>
                  </c:pt>
                  <c:pt idx="227">
                    <c:v>1.9000000000000001E-4</c:v>
                  </c:pt>
                  <c:pt idx="228">
                    <c:v>1.7000000000000001E-4</c:v>
                  </c:pt>
                  <c:pt idx="229">
                    <c:v>2.7E-4</c:v>
                  </c:pt>
                  <c:pt idx="230">
                    <c:v>1.1999999999999999E-3</c:v>
                  </c:pt>
                  <c:pt idx="231">
                    <c:v>1.1999999999999999E-3</c:v>
                  </c:pt>
                  <c:pt idx="232">
                    <c:v>1.2999999999999999E-3</c:v>
                  </c:pt>
                  <c:pt idx="233">
                    <c:v>1.6000000000000001E-3</c:v>
                  </c:pt>
                  <c:pt idx="234">
                    <c:v>1.1999999999999999E-3</c:v>
                  </c:pt>
                  <c:pt idx="235">
                    <c:v>1.1999999999999999E-3</c:v>
                  </c:pt>
                  <c:pt idx="236">
                    <c:v>6.9999999999999999E-4</c:v>
                  </c:pt>
                  <c:pt idx="237">
                    <c:v>1E-4</c:v>
                  </c:pt>
                  <c:pt idx="238">
                    <c:v>1.1000000000000001E-3</c:v>
                  </c:pt>
                  <c:pt idx="239">
                    <c:v>3.8800000000000001E-2</c:v>
                  </c:pt>
                  <c:pt idx="240">
                    <c:v>1.2E-4</c:v>
                  </c:pt>
                  <c:pt idx="241">
                    <c:v>2.4000000000000001E-4</c:v>
                  </c:pt>
                  <c:pt idx="242">
                    <c:v>1.4E-3</c:v>
                  </c:pt>
                  <c:pt idx="243">
                    <c:v>1E-4</c:v>
                  </c:pt>
                  <c:pt idx="244">
                    <c:v>2.0000000000000001E-4</c:v>
                  </c:pt>
                  <c:pt idx="245">
                    <c:v>1.1000000000000001E-3</c:v>
                  </c:pt>
                  <c:pt idx="246">
                    <c:v>1.1000000000000001E-3</c:v>
                  </c:pt>
                  <c:pt idx="247">
                    <c:v>1E-4</c:v>
                  </c:pt>
                  <c:pt idx="248">
                    <c:v>0</c:v>
                  </c:pt>
                  <c:pt idx="249">
                    <c:v>0</c:v>
                  </c:pt>
                  <c:pt idx="250">
                    <c:v>0</c:v>
                  </c:pt>
                  <c:pt idx="251">
                    <c:v>0</c:v>
                  </c:pt>
                  <c:pt idx="252">
                    <c:v>1E-4</c:v>
                  </c:pt>
                  <c:pt idx="253">
                    <c:v>0</c:v>
                  </c:pt>
                  <c:pt idx="254">
                    <c:v>1E-4</c:v>
                  </c:pt>
                  <c:pt idx="255">
                    <c:v>1E-4</c:v>
                  </c:pt>
                  <c:pt idx="256">
                    <c:v>0</c:v>
                  </c:pt>
                  <c:pt idx="257">
                    <c:v>8.9999999999999998E-4</c:v>
                  </c:pt>
                  <c:pt idx="258">
                    <c:v>0</c:v>
                  </c:pt>
                  <c:pt idx="259">
                    <c:v>2.0000000000000001E-4</c:v>
                  </c:pt>
                  <c:pt idx="260">
                    <c:v>1E-4</c:v>
                  </c:pt>
                  <c:pt idx="261">
                    <c:v>2.9999999999999997E-4</c:v>
                  </c:pt>
                  <c:pt idx="262">
                    <c:v>0</c:v>
                  </c:pt>
                  <c:pt idx="263">
                    <c:v>4.0000000000000002E-4</c:v>
                  </c:pt>
                  <c:pt idx="264">
                    <c:v>1.5E-3</c:v>
                  </c:pt>
                  <c:pt idx="265">
                    <c:v>1.6000000000000001E-3</c:v>
                  </c:pt>
                  <c:pt idx="266">
                    <c:v>2E-3</c:v>
                  </c:pt>
                  <c:pt idx="267">
                    <c:v>5.0000000000000001E-4</c:v>
                  </c:pt>
                  <c:pt idx="268">
                    <c:v>1E-4</c:v>
                  </c:pt>
                  <c:pt idx="269">
                    <c:v>1E-4</c:v>
                  </c:pt>
                  <c:pt idx="270">
                    <c:v>1E-4</c:v>
                  </c:pt>
                  <c:pt idx="271">
                    <c:v>1E-4</c:v>
                  </c:pt>
                  <c:pt idx="272">
                    <c:v>1E-3</c:v>
                  </c:pt>
                  <c:pt idx="273">
                    <c:v>8.0000000000000004E-4</c:v>
                  </c:pt>
                  <c:pt idx="274">
                    <c:v>1.6999999999999999E-3</c:v>
                  </c:pt>
                  <c:pt idx="275">
                    <c:v>3.0000000000000001E-3</c:v>
                  </c:pt>
                  <c:pt idx="276">
                    <c:v>6.9999999999999999E-4</c:v>
                  </c:pt>
                  <c:pt idx="277">
                    <c:v>1.4E-3</c:v>
                  </c:pt>
                  <c:pt idx="278">
                    <c:v>2.9999999999999997E-4</c:v>
                  </c:pt>
                  <c:pt idx="279">
                    <c:v>2.9999999999999997E-4</c:v>
                  </c:pt>
                  <c:pt idx="280">
                    <c:v>2.0000000000000001E-4</c:v>
                  </c:pt>
                  <c:pt idx="281">
                    <c:v>4.0000000000000002E-4</c:v>
                  </c:pt>
                  <c:pt idx="282">
                    <c:v>2.9999999999999997E-4</c:v>
                  </c:pt>
                  <c:pt idx="283">
                    <c:v>4.0000000000000002E-4</c:v>
                  </c:pt>
                  <c:pt idx="284">
                    <c:v>1E-4</c:v>
                  </c:pt>
                  <c:pt idx="285">
                    <c:v>2.0000000000000001E-4</c:v>
                  </c:pt>
                  <c:pt idx="286">
                    <c:v>4.0000000000000001E-3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Active!$F$21:$F$996</c:f>
              <c:numCache>
                <c:formatCode>General</c:formatCode>
                <c:ptCount val="976"/>
                <c:pt idx="0">
                  <c:v>-6374</c:v>
                </c:pt>
                <c:pt idx="1">
                  <c:v>-6372</c:v>
                </c:pt>
                <c:pt idx="2">
                  <c:v>-6372</c:v>
                </c:pt>
                <c:pt idx="3">
                  <c:v>-6344.5</c:v>
                </c:pt>
                <c:pt idx="4">
                  <c:v>-6265.5</c:v>
                </c:pt>
                <c:pt idx="5">
                  <c:v>-2463</c:v>
                </c:pt>
                <c:pt idx="6">
                  <c:v>-2462.5</c:v>
                </c:pt>
                <c:pt idx="7">
                  <c:v>-2460.5</c:v>
                </c:pt>
                <c:pt idx="8">
                  <c:v>-2458.5</c:v>
                </c:pt>
                <c:pt idx="9">
                  <c:v>-2454.5</c:v>
                </c:pt>
                <c:pt idx="10">
                  <c:v>-2448.5</c:v>
                </c:pt>
                <c:pt idx="11">
                  <c:v>-2444</c:v>
                </c:pt>
                <c:pt idx="12">
                  <c:v>-2442</c:v>
                </c:pt>
                <c:pt idx="13">
                  <c:v>-2440</c:v>
                </c:pt>
                <c:pt idx="14">
                  <c:v>-2435.5</c:v>
                </c:pt>
                <c:pt idx="15">
                  <c:v>-2412.5</c:v>
                </c:pt>
                <c:pt idx="16">
                  <c:v>-2410.5</c:v>
                </c:pt>
                <c:pt idx="17">
                  <c:v>-2408.5</c:v>
                </c:pt>
                <c:pt idx="18">
                  <c:v>-2406.5</c:v>
                </c:pt>
                <c:pt idx="19">
                  <c:v>-2404.5</c:v>
                </c:pt>
                <c:pt idx="20">
                  <c:v>-2400</c:v>
                </c:pt>
                <c:pt idx="21">
                  <c:v>-2398</c:v>
                </c:pt>
                <c:pt idx="22">
                  <c:v>-2396</c:v>
                </c:pt>
                <c:pt idx="23">
                  <c:v>-2394</c:v>
                </c:pt>
                <c:pt idx="24">
                  <c:v>-2389.5</c:v>
                </c:pt>
                <c:pt idx="25">
                  <c:v>-2387.5</c:v>
                </c:pt>
                <c:pt idx="26">
                  <c:v>-2385.5</c:v>
                </c:pt>
                <c:pt idx="27">
                  <c:v>-2383.5</c:v>
                </c:pt>
                <c:pt idx="28">
                  <c:v>-2377</c:v>
                </c:pt>
                <c:pt idx="29">
                  <c:v>-2375</c:v>
                </c:pt>
                <c:pt idx="30">
                  <c:v>-2373</c:v>
                </c:pt>
                <c:pt idx="31">
                  <c:v>-2371</c:v>
                </c:pt>
                <c:pt idx="32">
                  <c:v>-2364.5</c:v>
                </c:pt>
                <c:pt idx="33">
                  <c:v>-2362.5</c:v>
                </c:pt>
                <c:pt idx="34">
                  <c:v>-2354</c:v>
                </c:pt>
                <c:pt idx="35">
                  <c:v>-2352</c:v>
                </c:pt>
                <c:pt idx="36">
                  <c:v>-2350</c:v>
                </c:pt>
                <c:pt idx="37">
                  <c:v>-2348</c:v>
                </c:pt>
                <c:pt idx="38">
                  <c:v>-2331</c:v>
                </c:pt>
                <c:pt idx="39">
                  <c:v>-2329</c:v>
                </c:pt>
                <c:pt idx="40">
                  <c:v>-2327</c:v>
                </c:pt>
                <c:pt idx="41">
                  <c:v>-2325</c:v>
                </c:pt>
                <c:pt idx="42">
                  <c:v>-2318.5</c:v>
                </c:pt>
                <c:pt idx="43">
                  <c:v>-2316.5</c:v>
                </c:pt>
                <c:pt idx="44">
                  <c:v>-2314.5</c:v>
                </c:pt>
                <c:pt idx="45">
                  <c:v>-2306</c:v>
                </c:pt>
                <c:pt idx="46">
                  <c:v>-2293.5</c:v>
                </c:pt>
                <c:pt idx="47">
                  <c:v>-2281</c:v>
                </c:pt>
                <c:pt idx="48">
                  <c:v>-2270.5</c:v>
                </c:pt>
                <c:pt idx="49">
                  <c:v>-2268.5</c:v>
                </c:pt>
                <c:pt idx="50">
                  <c:v>-2258</c:v>
                </c:pt>
                <c:pt idx="51">
                  <c:v>-2247.5</c:v>
                </c:pt>
                <c:pt idx="52">
                  <c:v>-2245.5</c:v>
                </c:pt>
                <c:pt idx="53">
                  <c:v>-2235</c:v>
                </c:pt>
                <c:pt idx="54">
                  <c:v>-2222.5</c:v>
                </c:pt>
                <c:pt idx="55">
                  <c:v>-2212</c:v>
                </c:pt>
                <c:pt idx="56">
                  <c:v>-2188</c:v>
                </c:pt>
                <c:pt idx="57">
                  <c:v>-999.5</c:v>
                </c:pt>
                <c:pt idx="58">
                  <c:v>-995.5</c:v>
                </c:pt>
                <c:pt idx="59">
                  <c:v>-993.5</c:v>
                </c:pt>
                <c:pt idx="60">
                  <c:v>-991.5</c:v>
                </c:pt>
                <c:pt idx="61">
                  <c:v>-989.5</c:v>
                </c:pt>
                <c:pt idx="62">
                  <c:v>-989</c:v>
                </c:pt>
                <c:pt idx="63">
                  <c:v>-987</c:v>
                </c:pt>
                <c:pt idx="64">
                  <c:v>-979</c:v>
                </c:pt>
                <c:pt idx="65">
                  <c:v>-949.5</c:v>
                </c:pt>
                <c:pt idx="66">
                  <c:v>-947.5</c:v>
                </c:pt>
                <c:pt idx="67">
                  <c:v>-945.5</c:v>
                </c:pt>
                <c:pt idx="68">
                  <c:v>-943.5</c:v>
                </c:pt>
                <c:pt idx="69">
                  <c:v>-941.5</c:v>
                </c:pt>
                <c:pt idx="70">
                  <c:v>-941</c:v>
                </c:pt>
                <c:pt idx="71">
                  <c:v>-939</c:v>
                </c:pt>
                <c:pt idx="72">
                  <c:v>-874.5</c:v>
                </c:pt>
                <c:pt idx="73">
                  <c:v>-845</c:v>
                </c:pt>
                <c:pt idx="74">
                  <c:v>-344.5</c:v>
                </c:pt>
                <c:pt idx="75">
                  <c:v>-325.5</c:v>
                </c:pt>
                <c:pt idx="76">
                  <c:v>-323.5</c:v>
                </c:pt>
                <c:pt idx="77">
                  <c:v>-317</c:v>
                </c:pt>
                <c:pt idx="78">
                  <c:v>-315</c:v>
                </c:pt>
                <c:pt idx="79">
                  <c:v>-313</c:v>
                </c:pt>
                <c:pt idx="80">
                  <c:v>-311</c:v>
                </c:pt>
                <c:pt idx="81">
                  <c:v>-309</c:v>
                </c:pt>
                <c:pt idx="82">
                  <c:v>-304.5</c:v>
                </c:pt>
                <c:pt idx="83">
                  <c:v>-302.5</c:v>
                </c:pt>
                <c:pt idx="84">
                  <c:v>-300.5</c:v>
                </c:pt>
                <c:pt idx="85">
                  <c:v>-298.5</c:v>
                </c:pt>
                <c:pt idx="86">
                  <c:v>-296.5</c:v>
                </c:pt>
                <c:pt idx="87">
                  <c:v>-292</c:v>
                </c:pt>
                <c:pt idx="88">
                  <c:v>-290</c:v>
                </c:pt>
                <c:pt idx="89">
                  <c:v>-288</c:v>
                </c:pt>
                <c:pt idx="90">
                  <c:v>-281.5</c:v>
                </c:pt>
                <c:pt idx="91">
                  <c:v>-279.5</c:v>
                </c:pt>
                <c:pt idx="92">
                  <c:v>-242</c:v>
                </c:pt>
                <c:pt idx="93">
                  <c:v>-240</c:v>
                </c:pt>
                <c:pt idx="94">
                  <c:v>-238</c:v>
                </c:pt>
                <c:pt idx="95">
                  <c:v>-231.5</c:v>
                </c:pt>
                <c:pt idx="96">
                  <c:v>-229.5</c:v>
                </c:pt>
                <c:pt idx="97">
                  <c:v>-215</c:v>
                </c:pt>
                <c:pt idx="98">
                  <c:v>-206.5</c:v>
                </c:pt>
                <c:pt idx="99">
                  <c:v>-202.5</c:v>
                </c:pt>
                <c:pt idx="100">
                  <c:v>-202</c:v>
                </c:pt>
                <c:pt idx="101">
                  <c:v>-198</c:v>
                </c:pt>
                <c:pt idx="102">
                  <c:v>-194</c:v>
                </c:pt>
                <c:pt idx="103">
                  <c:v>-192</c:v>
                </c:pt>
                <c:pt idx="104">
                  <c:v>-190</c:v>
                </c:pt>
                <c:pt idx="105">
                  <c:v>-189.5</c:v>
                </c:pt>
                <c:pt idx="106">
                  <c:v>-187.5</c:v>
                </c:pt>
                <c:pt idx="107">
                  <c:v>-185.5</c:v>
                </c:pt>
                <c:pt idx="108">
                  <c:v>-183.5</c:v>
                </c:pt>
                <c:pt idx="109">
                  <c:v>-181.5</c:v>
                </c:pt>
                <c:pt idx="110">
                  <c:v>-179.5</c:v>
                </c:pt>
                <c:pt idx="111">
                  <c:v>-177.5</c:v>
                </c:pt>
                <c:pt idx="112">
                  <c:v>-177.5</c:v>
                </c:pt>
                <c:pt idx="113">
                  <c:v>-173</c:v>
                </c:pt>
                <c:pt idx="114">
                  <c:v>-173</c:v>
                </c:pt>
                <c:pt idx="115">
                  <c:v>-171</c:v>
                </c:pt>
                <c:pt idx="116">
                  <c:v>-171</c:v>
                </c:pt>
                <c:pt idx="117">
                  <c:v>-169</c:v>
                </c:pt>
                <c:pt idx="118">
                  <c:v>-167</c:v>
                </c:pt>
                <c:pt idx="119">
                  <c:v>-166.5</c:v>
                </c:pt>
                <c:pt idx="120">
                  <c:v>-165</c:v>
                </c:pt>
                <c:pt idx="121">
                  <c:v>-164.5</c:v>
                </c:pt>
                <c:pt idx="122">
                  <c:v>-162.5</c:v>
                </c:pt>
                <c:pt idx="123">
                  <c:v>-160.5</c:v>
                </c:pt>
                <c:pt idx="124">
                  <c:v>-156.5</c:v>
                </c:pt>
                <c:pt idx="125">
                  <c:v>-154.5</c:v>
                </c:pt>
                <c:pt idx="126">
                  <c:v>-154</c:v>
                </c:pt>
                <c:pt idx="127">
                  <c:v>-152</c:v>
                </c:pt>
                <c:pt idx="128">
                  <c:v>-150</c:v>
                </c:pt>
                <c:pt idx="129">
                  <c:v>-148</c:v>
                </c:pt>
                <c:pt idx="130">
                  <c:v>-146</c:v>
                </c:pt>
                <c:pt idx="131">
                  <c:v>-144</c:v>
                </c:pt>
                <c:pt idx="132">
                  <c:v>-143.5</c:v>
                </c:pt>
                <c:pt idx="133">
                  <c:v>-142</c:v>
                </c:pt>
                <c:pt idx="134">
                  <c:v>-137.5</c:v>
                </c:pt>
                <c:pt idx="135">
                  <c:v>-116.5</c:v>
                </c:pt>
                <c:pt idx="136">
                  <c:v>-114.5</c:v>
                </c:pt>
                <c:pt idx="137">
                  <c:v>-112.5</c:v>
                </c:pt>
                <c:pt idx="138">
                  <c:v>-110.5</c:v>
                </c:pt>
                <c:pt idx="139">
                  <c:v>-106</c:v>
                </c:pt>
                <c:pt idx="140">
                  <c:v>-102</c:v>
                </c:pt>
                <c:pt idx="141">
                  <c:v>-102</c:v>
                </c:pt>
                <c:pt idx="142">
                  <c:v>-100</c:v>
                </c:pt>
                <c:pt idx="143">
                  <c:v>-91.5</c:v>
                </c:pt>
                <c:pt idx="144">
                  <c:v>-89.5</c:v>
                </c:pt>
                <c:pt idx="145">
                  <c:v>-87.5</c:v>
                </c:pt>
                <c:pt idx="146">
                  <c:v>-83</c:v>
                </c:pt>
                <c:pt idx="147">
                  <c:v>-81</c:v>
                </c:pt>
                <c:pt idx="148">
                  <c:v>-79</c:v>
                </c:pt>
                <c:pt idx="149">
                  <c:v>-77</c:v>
                </c:pt>
                <c:pt idx="150">
                  <c:v>-70.5</c:v>
                </c:pt>
                <c:pt idx="151">
                  <c:v>-68.5</c:v>
                </c:pt>
                <c:pt idx="152">
                  <c:v>-66.5</c:v>
                </c:pt>
                <c:pt idx="153">
                  <c:v>-60</c:v>
                </c:pt>
                <c:pt idx="154">
                  <c:v>-58</c:v>
                </c:pt>
                <c:pt idx="155">
                  <c:v>-56</c:v>
                </c:pt>
                <c:pt idx="156">
                  <c:v>-54</c:v>
                </c:pt>
                <c:pt idx="157">
                  <c:v>0.5</c:v>
                </c:pt>
                <c:pt idx="158">
                  <c:v>4.5</c:v>
                </c:pt>
                <c:pt idx="159">
                  <c:v>551.5</c:v>
                </c:pt>
                <c:pt idx="160">
                  <c:v>552</c:v>
                </c:pt>
                <c:pt idx="161">
                  <c:v>552</c:v>
                </c:pt>
                <c:pt idx="162">
                  <c:v>1298</c:v>
                </c:pt>
                <c:pt idx="163">
                  <c:v>1323</c:v>
                </c:pt>
                <c:pt idx="164">
                  <c:v>1323.5</c:v>
                </c:pt>
                <c:pt idx="165">
                  <c:v>1344</c:v>
                </c:pt>
                <c:pt idx="166">
                  <c:v>1368</c:v>
                </c:pt>
                <c:pt idx="167">
                  <c:v>1369.5</c:v>
                </c:pt>
                <c:pt idx="168">
                  <c:v>2194</c:v>
                </c:pt>
                <c:pt idx="169">
                  <c:v>2196</c:v>
                </c:pt>
                <c:pt idx="170">
                  <c:v>2217</c:v>
                </c:pt>
                <c:pt idx="171">
                  <c:v>2261</c:v>
                </c:pt>
                <c:pt idx="172">
                  <c:v>2263</c:v>
                </c:pt>
                <c:pt idx="173">
                  <c:v>2273.5</c:v>
                </c:pt>
                <c:pt idx="174">
                  <c:v>2275.5</c:v>
                </c:pt>
                <c:pt idx="175">
                  <c:v>2690.5</c:v>
                </c:pt>
                <c:pt idx="176">
                  <c:v>2694.5</c:v>
                </c:pt>
                <c:pt idx="177">
                  <c:v>2709</c:v>
                </c:pt>
                <c:pt idx="178">
                  <c:v>2744.5</c:v>
                </c:pt>
                <c:pt idx="179">
                  <c:v>2744.5</c:v>
                </c:pt>
                <c:pt idx="180">
                  <c:v>2751</c:v>
                </c:pt>
                <c:pt idx="181">
                  <c:v>2782.5</c:v>
                </c:pt>
                <c:pt idx="182">
                  <c:v>2795</c:v>
                </c:pt>
                <c:pt idx="183">
                  <c:v>2803</c:v>
                </c:pt>
                <c:pt idx="184">
                  <c:v>2804</c:v>
                </c:pt>
                <c:pt idx="185">
                  <c:v>2816</c:v>
                </c:pt>
                <c:pt idx="186">
                  <c:v>2817.5</c:v>
                </c:pt>
                <c:pt idx="187">
                  <c:v>2841</c:v>
                </c:pt>
                <c:pt idx="188">
                  <c:v>2859.5</c:v>
                </c:pt>
                <c:pt idx="189">
                  <c:v>2889</c:v>
                </c:pt>
                <c:pt idx="190">
                  <c:v>2893</c:v>
                </c:pt>
                <c:pt idx="191">
                  <c:v>2899.5</c:v>
                </c:pt>
                <c:pt idx="192">
                  <c:v>2899.5</c:v>
                </c:pt>
                <c:pt idx="193">
                  <c:v>2903.5</c:v>
                </c:pt>
                <c:pt idx="194">
                  <c:v>2910.5</c:v>
                </c:pt>
                <c:pt idx="195">
                  <c:v>2920.5</c:v>
                </c:pt>
                <c:pt idx="196">
                  <c:v>2935</c:v>
                </c:pt>
                <c:pt idx="197">
                  <c:v>2993.5</c:v>
                </c:pt>
                <c:pt idx="198">
                  <c:v>2995.5</c:v>
                </c:pt>
                <c:pt idx="199">
                  <c:v>2997.5</c:v>
                </c:pt>
                <c:pt idx="200">
                  <c:v>3006</c:v>
                </c:pt>
                <c:pt idx="201">
                  <c:v>3008</c:v>
                </c:pt>
                <c:pt idx="202">
                  <c:v>3471</c:v>
                </c:pt>
                <c:pt idx="203">
                  <c:v>3570</c:v>
                </c:pt>
                <c:pt idx="204">
                  <c:v>3588</c:v>
                </c:pt>
                <c:pt idx="205">
                  <c:v>3602.5</c:v>
                </c:pt>
                <c:pt idx="206">
                  <c:v>3619.5</c:v>
                </c:pt>
                <c:pt idx="207">
                  <c:v>3648.5</c:v>
                </c:pt>
                <c:pt idx="208">
                  <c:v>3648.5</c:v>
                </c:pt>
                <c:pt idx="209">
                  <c:v>3648.5</c:v>
                </c:pt>
                <c:pt idx="210">
                  <c:v>3648.5</c:v>
                </c:pt>
                <c:pt idx="211">
                  <c:v>3669.5</c:v>
                </c:pt>
                <c:pt idx="212">
                  <c:v>3671.5</c:v>
                </c:pt>
                <c:pt idx="213">
                  <c:v>3692.5</c:v>
                </c:pt>
                <c:pt idx="214">
                  <c:v>3712</c:v>
                </c:pt>
                <c:pt idx="215">
                  <c:v>3745</c:v>
                </c:pt>
                <c:pt idx="216">
                  <c:v>4289.5</c:v>
                </c:pt>
                <c:pt idx="217">
                  <c:v>4314.5</c:v>
                </c:pt>
                <c:pt idx="218">
                  <c:v>4379</c:v>
                </c:pt>
                <c:pt idx="219">
                  <c:v>4379</c:v>
                </c:pt>
                <c:pt idx="220">
                  <c:v>4385.5</c:v>
                </c:pt>
                <c:pt idx="221">
                  <c:v>4402</c:v>
                </c:pt>
                <c:pt idx="222">
                  <c:v>4402</c:v>
                </c:pt>
                <c:pt idx="223">
                  <c:v>4423</c:v>
                </c:pt>
                <c:pt idx="224">
                  <c:v>4429.5</c:v>
                </c:pt>
                <c:pt idx="225">
                  <c:v>4513</c:v>
                </c:pt>
                <c:pt idx="226">
                  <c:v>4546.5</c:v>
                </c:pt>
                <c:pt idx="227">
                  <c:v>4546.5</c:v>
                </c:pt>
                <c:pt idx="228">
                  <c:v>4559</c:v>
                </c:pt>
                <c:pt idx="229">
                  <c:v>5032.5</c:v>
                </c:pt>
                <c:pt idx="230">
                  <c:v>5076</c:v>
                </c:pt>
                <c:pt idx="231">
                  <c:v>5076.5</c:v>
                </c:pt>
                <c:pt idx="232">
                  <c:v>5089</c:v>
                </c:pt>
                <c:pt idx="233">
                  <c:v>5105.5</c:v>
                </c:pt>
                <c:pt idx="234">
                  <c:v>5111.5</c:v>
                </c:pt>
                <c:pt idx="235">
                  <c:v>5111.5</c:v>
                </c:pt>
                <c:pt idx="236">
                  <c:v>5112</c:v>
                </c:pt>
                <c:pt idx="237">
                  <c:v>5112</c:v>
                </c:pt>
                <c:pt idx="238">
                  <c:v>5112</c:v>
                </c:pt>
                <c:pt idx="239">
                  <c:v>5116</c:v>
                </c:pt>
                <c:pt idx="240">
                  <c:v>5118</c:v>
                </c:pt>
                <c:pt idx="241">
                  <c:v>5183</c:v>
                </c:pt>
                <c:pt idx="242">
                  <c:v>5218.5</c:v>
                </c:pt>
                <c:pt idx="243">
                  <c:v>5220.5</c:v>
                </c:pt>
                <c:pt idx="244">
                  <c:v>5310.5</c:v>
                </c:pt>
                <c:pt idx="245">
                  <c:v>5863</c:v>
                </c:pt>
                <c:pt idx="246">
                  <c:v>5863.5</c:v>
                </c:pt>
                <c:pt idx="247">
                  <c:v>5898.5</c:v>
                </c:pt>
                <c:pt idx="248">
                  <c:v>5909</c:v>
                </c:pt>
                <c:pt idx="249">
                  <c:v>5909.5</c:v>
                </c:pt>
                <c:pt idx="250">
                  <c:v>5921.5</c:v>
                </c:pt>
                <c:pt idx="251">
                  <c:v>5922</c:v>
                </c:pt>
                <c:pt idx="252">
                  <c:v>5928</c:v>
                </c:pt>
                <c:pt idx="253">
                  <c:v>5928</c:v>
                </c:pt>
                <c:pt idx="254">
                  <c:v>5936.5</c:v>
                </c:pt>
                <c:pt idx="255">
                  <c:v>5949</c:v>
                </c:pt>
                <c:pt idx="256">
                  <c:v>6584.5</c:v>
                </c:pt>
                <c:pt idx="257">
                  <c:v>6587.5</c:v>
                </c:pt>
                <c:pt idx="258">
                  <c:v>6612.5</c:v>
                </c:pt>
                <c:pt idx="259">
                  <c:v>6706.5</c:v>
                </c:pt>
                <c:pt idx="260">
                  <c:v>6721.5</c:v>
                </c:pt>
                <c:pt idx="261">
                  <c:v>6740</c:v>
                </c:pt>
                <c:pt idx="262">
                  <c:v>7363.5</c:v>
                </c:pt>
                <c:pt idx="263">
                  <c:v>7395</c:v>
                </c:pt>
                <c:pt idx="264">
                  <c:v>7395.5</c:v>
                </c:pt>
                <c:pt idx="265">
                  <c:v>7412</c:v>
                </c:pt>
                <c:pt idx="266">
                  <c:v>7426.5</c:v>
                </c:pt>
                <c:pt idx="267">
                  <c:v>7427</c:v>
                </c:pt>
                <c:pt idx="268">
                  <c:v>7314</c:v>
                </c:pt>
                <c:pt idx="269">
                  <c:v>7368</c:v>
                </c:pt>
                <c:pt idx="270">
                  <c:v>7426.5</c:v>
                </c:pt>
                <c:pt idx="271">
                  <c:v>7426.5</c:v>
                </c:pt>
                <c:pt idx="272">
                  <c:v>10367.5</c:v>
                </c:pt>
                <c:pt idx="273">
                  <c:v>10395</c:v>
                </c:pt>
                <c:pt idx="274">
                  <c:v>10474</c:v>
                </c:pt>
                <c:pt idx="275">
                  <c:v>10474.5</c:v>
                </c:pt>
                <c:pt idx="276">
                  <c:v>10551.5</c:v>
                </c:pt>
                <c:pt idx="277">
                  <c:v>10593.5</c:v>
                </c:pt>
                <c:pt idx="278">
                  <c:v>11203.5</c:v>
                </c:pt>
                <c:pt idx="279">
                  <c:v>11329</c:v>
                </c:pt>
                <c:pt idx="280">
                  <c:v>11337</c:v>
                </c:pt>
                <c:pt idx="281">
                  <c:v>11345.5</c:v>
                </c:pt>
                <c:pt idx="282">
                  <c:v>11349.5</c:v>
                </c:pt>
                <c:pt idx="283">
                  <c:v>11354</c:v>
                </c:pt>
                <c:pt idx="284">
                  <c:v>12613.5</c:v>
                </c:pt>
                <c:pt idx="285">
                  <c:v>12793.5</c:v>
                </c:pt>
                <c:pt idx="286">
                  <c:v>12896</c:v>
                </c:pt>
              </c:numCache>
            </c:numRef>
          </c:xVal>
          <c:yVal>
            <c:numRef>
              <c:f>Active!$I$21:$I$996</c:f>
              <c:numCache>
                <c:formatCode>General</c:formatCode>
                <c:ptCount val="976"/>
                <c:pt idx="1">
                  <c:v>-0.24077271999703953</c:v>
                </c:pt>
                <c:pt idx="2">
                  <c:v>-0.24037271999986842</c:v>
                </c:pt>
                <c:pt idx="3">
                  <c:v>-0.24519557000166969</c:v>
                </c:pt>
                <c:pt idx="4">
                  <c:v>-0.24046303000068292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D95-402B-8145-B9C633C57127}"/>
            </c:ext>
          </c:extLst>
        </c:ser>
        <c:ser>
          <c:idx val="3"/>
          <c:order val="2"/>
          <c:tx>
            <c:strRef>
              <c:f>Active!$J$20</c:f>
              <c:strCache>
                <c:ptCount val="1"/>
                <c:pt idx="0">
                  <c:v>PE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Active!$D$21:$D$996</c:f>
                <c:numCache>
                  <c:formatCode>General</c:formatCode>
                  <c:ptCount val="976"/>
                  <c:pt idx="0">
                    <c:v>4.0000000000000002E-4</c:v>
                  </c:pt>
                  <c:pt idx="1">
                    <c:v>6.9999999999999999E-4</c:v>
                  </c:pt>
                  <c:pt idx="2">
                    <c:v>1.4E-3</c:v>
                  </c:pt>
                  <c:pt idx="4">
                    <c:v>4.0000000000000002E-4</c:v>
                  </c:pt>
                  <c:pt idx="5">
                    <c:v>2.4000000000000001E-4</c:v>
                  </c:pt>
                  <c:pt idx="6">
                    <c:v>4.0999999999999999E-4</c:v>
                  </c:pt>
                  <c:pt idx="7">
                    <c:v>5.5999999999999995E-4</c:v>
                  </c:pt>
                  <c:pt idx="8">
                    <c:v>4.6999999999999999E-4</c:v>
                  </c:pt>
                  <c:pt idx="9">
                    <c:v>2.1000000000000001E-4</c:v>
                  </c:pt>
                  <c:pt idx="10">
                    <c:v>1E-4</c:v>
                  </c:pt>
                  <c:pt idx="11">
                    <c:v>2.4000000000000001E-4</c:v>
                  </c:pt>
                  <c:pt idx="12">
                    <c:v>2.7999999999999998E-4</c:v>
                  </c:pt>
                  <c:pt idx="13">
                    <c:v>2.1000000000000001E-4</c:v>
                  </c:pt>
                  <c:pt idx="14">
                    <c:v>2.7E-4</c:v>
                  </c:pt>
                  <c:pt idx="15">
                    <c:v>2.5000000000000001E-4</c:v>
                  </c:pt>
                  <c:pt idx="16">
                    <c:v>2.0000000000000001E-4</c:v>
                  </c:pt>
                  <c:pt idx="17">
                    <c:v>1.7000000000000001E-4</c:v>
                  </c:pt>
                  <c:pt idx="18">
                    <c:v>1.4999999999999999E-4</c:v>
                  </c:pt>
                  <c:pt idx="19">
                    <c:v>1.3999999999999999E-4</c:v>
                  </c:pt>
                  <c:pt idx="20">
                    <c:v>4.8000000000000001E-4</c:v>
                  </c:pt>
                  <c:pt idx="21">
                    <c:v>2.2000000000000001E-4</c:v>
                  </c:pt>
                  <c:pt idx="22">
                    <c:v>2.1000000000000001E-4</c:v>
                  </c:pt>
                  <c:pt idx="23">
                    <c:v>2.5999999999999998E-4</c:v>
                  </c:pt>
                  <c:pt idx="24">
                    <c:v>3.1E-4</c:v>
                  </c:pt>
                  <c:pt idx="25">
                    <c:v>3.1E-4</c:v>
                  </c:pt>
                  <c:pt idx="26">
                    <c:v>1.4999999999999999E-4</c:v>
                  </c:pt>
                  <c:pt idx="27">
                    <c:v>2.0000000000000001E-4</c:v>
                  </c:pt>
                  <c:pt idx="28">
                    <c:v>3.4000000000000002E-4</c:v>
                  </c:pt>
                  <c:pt idx="29">
                    <c:v>2.4000000000000001E-4</c:v>
                  </c:pt>
                  <c:pt idx="30">
                    <c:v>3.4000000000000002E-4</c:v>
                  </c:pt>
                  <c:pt idx="31">
                    <c:v>3.1E-4</c:v>
                  </c:pt>
                  <c:pt idx="32">
                    <c:v>2.4000000000000001E-4</c:v>
                  </c:pt>
                  <c:pt idx="33">
                    <c:v>4.6999999999999999E-4</c:v>
                  </c:pt>
                  <c:pt idx="34">
                    <c:v>2.2000000000000001E-4</c:v>
                  </c:pt>
                  <c:pt idx="35">
                    <c:v>1.7000000000000001E-4</c:v>
                  </c:pt>
                  <c:pt idx="36">
                    <c:v>1.8000000000000001E-4</c:v>
                  </c:pt>
                  <c:pt idx="37">
                    <c:v>7.6000000000000004E-4</c:v>
                  </c:pt>
                  <c:pt idx="38">
                    <c:v>8.0000000000000004E-4</c:v>
                  </c:pt>
                  <c:pt idx="39">
                    <c:v>3.1E-4</c:v>
                  </c:pt>
                  <c:pt idx="40">
                    <c:v>2.5999999999999998E-4</c:v>
                  </c:pt>
                  <c:pt idx="41">
                    <c:v>4.4999999999999999E-4</c:v>
                  </c:pt>
                  <c:pt idx="42">
                    <c:v>8.0000000000000004E-4</c:v>
                  </c:pt>
                  <c:pt idx="43">
                    <c:v>2.3000000000000001E-4</c:v>
                  </c:pt>
                  <c:pt idx="44">
                    <c:v>2.5999999999999998E-4</c:v>
                  </c:pt>
                  <c:pt idx="45">
                    <c:v>2.9E-4</c:v>
                  </c:pt>
                  <c:pt idx="46">
                    <c:v>4.6999999999999999E-4</c:v>
                  </c:pt>
                  <c:pt idx="47">
                    <c:v>4.0000000000000002E-4</c:v>
                  </c:pt>
                  <c:pt idx="48">
                    <c:v>8.3000000000000001E-4</c:v>
                  </c:pt>
                  <c:pt idx="49">
                    <c:v>3.8999999999999999E-4</c:v>
                  </c:pt>
                  <c:pt idx="50">
                    <c:v>5.8E-4</c:v>
                  </c:pt>
                  <c:pt idx="51">
                    <c:v>4.4999999999999999E-4</c:v>
                  </c:pt>
                  <c:pt idx="52">
                    <c:v>3.2000000000000003E-4</c:v>
                  </c:pt>
                  <c:pt idx="53">
                    <c:v>3.3E-4</c:v>
                  </c:pt>
                  <c:pt idx="54">
                    <c:v>8.1999999999999998E-4</c:v>
                  </c:pt>
                  <c:pt idx="55">
                    <c:v>7.7999999999999999E-4</c:v>
                  </c:pt>
                  <c:pt idx="56">
                    <c:v>7.7999999999999999E-4</c:v>
                  </c:pt>
                  <c:pt idx="57">
                    <c:v>8.4999999999999995E-4</c:v>
                  </c:pt>
                  <c:pt idx="58">
                    <c:v>8.8000000000000003E-4</c:v>
                  </c:pt>
                  <c:pt idx="59">
                    <c:v>6.8999999999999997E-4</c:v>
                  </c:pt>
                  <c:pt idx="60">
                    <c:v>5.1000000000000004E-4</c:v>
                  </c:pt>
                  <c:pt idx="61">
                    <c:v>1.4999999999999999E-4</c:v>
                  </c:pt>
                  <c:pt idx="62">
                    <c:v>2.4000000000000001E-4</c:v>
                  </c:pt>
                  <c:pt idx="63">
                    <c:v>4.6999999999999999E-4</c:v>
                  </c:pt>
                  <c:pt idx="64">
                    <c:v>2.9E-4</c:v>
                  </c:pt>
                  <c:pt idx="65">
                    <c:v>1.0499999999999999E-3</c:v>
                  </c:pt>
                  <c:pt idx="66">
                    <c:v>4.8999999999999998E-4</c:v>
                  </c:pt>
                  <c:pt idx="67">
                    <c:v>2.7E-4</c:v>
                  </c:pt>
                  <c:pt idx="68">
                    <c:v>3.2000000000000003E-4</c:v>
                  </c:pt>
                  <c:pt idx="69">
                    <c:v>8.9999999999999998E-4</c:v>
                  </c:pt>
                  <c:pt idx="70">
                    <c:v>3.6999999999999999E-4</c:v>
                  </c:pt>
                  <c:pt idx="71">
                    <c:v>5.1000000000000004E-4</c:v>
                  </c:pt>
                  <c:pt idx="72">
                    <c:v>2.4000000000000001E-4</c:v>
                  </c:pt>
                  <c:pt idx="73">
                    <c:v>8.0000000000000004E-4</c:v>
                  </c:pt>
                  <c:pt idx="74">
                    <c:v>2.2000000000000001E-4</c:v>
                  </c:pt>
                  <c:pt idx="75">
                    <c:v>2.1000000000000001E-4</c:v>
                  </c:pt>
                  <c:pt idx="76">
                    <c:v>2.7999999999999998E-4</c:v>
                  </c:pt>
                  <c:pt idx="77">
                    <c:v>1.1900000000000001E-3</c:v>
                  </c:pt>
                  <c:pt idx="78">
                    <c:v>2.5999999999999998E-4</c:v>
                  </c:pt>
                  <c:pt idx="79">
                    <c:v>6.0999999999999997E-4</c:v>
                  </c:pt>
                  <c:pt idx="80">
                    <c:v>5.2999999999999998E-4</c:v>
                  </c:pt>
                  <c:pt idx="81">
                    <c:v>6.4999999999999997E-4</c:v>
                  </c:pt>
                  <c:pt idx="82">
                    <c:v>1.9000000000000001E-4</c:v>
                  </c:pt>
                  <c:pt idx="83">
                    <c:v>1.8000000000000001E-4</c:v>
                  </c:pt>
                  <c:pt idx="84">
                    <c:v>2.2000000000000001E-4</c:v>
                  </c:pt>
                  <c:pt idx="85">
                    <c:v>1.9000000000000001E-4</c:v>
                  </c:pt>
                  <c:pt idx="86">
                    <c:v>6.4999999999999997E-4</c:v>
                  </c:pt>
                  <c:pt idx="87">
                    <c:v>3.6999999999999999E-4</c:v>
                  </c:pt>
                  <c:pt idx="88">
                    <c:v>2.2000000000000001E-4</c:v>
                  </c:pt>
                  <c:pt idx="89">
                    <c:v>3.4000000000000002E-4</c:v>
                  </c:pt>
                  <c:pt idx="90">
                    <c:v>2.3000000000000001E-4</c:v>
                  </c:pt>
                  <c:pt idx="91">
                    <c:v>4.2999999999999999E-4</c:v>
                  </c:pt>
                  <c:pt idx="92">
                    <c:v>3.2000000000000003E-4</c:v>
                  </c:pt>
                  <c:pt idx="93">
                    <c:v>1.9000000000000001E-4</c:v>
                  </c:pt>
                  <c:pt idx="94">
                    <c:v>5.2999999999999998E-4</c:v>
                  </c:pt>
                  <c:pt idx="95">
                    <c:v>2.9E-4</c:v>
                  </c:pt>
                  <c:pt idx="96">
                    <c:v>2.9E-4</c:v>
                  </c:pt>
                  <c:pt idx="97">
                    <c:v>4.6000000000000001E-4</c:v>
                  </c:pt>
                  <c:pt idx="98">
                    <c:v>3.8999999999999999E-4</c:v>
                  </c:pt>
                  <c:pt idx="99">
                    <c:v>2.7E-4</c:v>
                  </c:pt>
                  <c:pt idx="100">
                    <c:v>1.4300000000000001E-3</c:v>
                  </c:pt>
                  <c:pt idx="101">
                    <c:v>2.9999999999999997E-4</c:v>
                  </c:pt>
                  <c:pt idx="102">
                    <c:v>5.0000000000000001E-4</c:v>
                  </c:pt>
                  <c:pt idx="103">
                    <c:v>4.8999999999999998E-4</c:v>
                  </c:pt>
                  <c:pt idx="104">
                    <c:v>2.9E-4</c:v>
                  </c:pt>
                  <c:pt idx="105">
                    <c:v>3.8999999999999999E-4</c:v>
                  </c:pt>
                  <c:pt idx="106">
                    <c:v>5.6999999999999998E-4</c:v>
                  </c:pt>
                  <c:pt idx="107">
                    <c:v>1.9000000000000001E-4</c:v>
                  </c:pt>
                  <c:pt idx="108">
                    <c:v>3.8000000000000002E-4</c:v>
                  </c:pt>
                  <c:pt idx="109">
                    <c:v>2.1000000000000001E-4</c:v>
                  </c:pt>
                  <c:pt idx="110">
                    <c:v>2.9999999999999997E-4</c:v>
                  </c:pt>
                  <c:pt idx="111">
                    <c:v>6.8999999999999997E-4</c:v>
                  </c:pt>
                  <c:pt idx="112">
                    <c:v>2.9E-4</c:v>
                  </c:pt>
                  <c:pt idx="113">
                    <c:v>6.6E-4</c:v>
                  </c:pt>
                  <c:pt idx="114">
                    <c:v>2.7999999999999998E-4</c:v>
                  </c:pt>
                  <c:pt idx="115">
                    <c:v>1.6900000000000001E-3</c:v>
                  </c:pt>
                  <c:pt idx="116">
                    <c:v>1.08E-3</c:v>
                  </c:pt>
                  <c:pt idx="117">
                    <c:v>3.5E-4</c:v>
                  </c:pt>
                  <c:pt idx="118">
                    <c:v>2.2000000000000001E-4</c:v>
                  </c:pt>
                  <c:pt idx="119">
                    <c:v>2.5999999999999998E-4</c:v>
                  </c:pt>
                  <c:pt idx="120">
                    <c:v>3.4000000000000002E-4</c:v>
                  </c:pt>
                  <c:pt idx="121">
                    <c:v>3.6000000000000002E-4</c:v>
                  </c:pt>
                  <c:pt idx="122">
                    <c:v>2.5999999999999998E-4</c:v>
                  </c:pt>
                  <c:pt idx="123">
                    <c:v>3.1E-4</c:v>
                  </c:pt>
                  <c:pt idx="124">
                    <c:v>1.9000000000000001E-4</c:v>
                  </c:pt>
                  <c:pt idx="125">
                    <c:v>1.9000000000000001E-4</c:v>
                  </c:pt>
                  <c:pt idx="126">
                    <c:v>4.8000000000000001E-4</c:v>
                  </c:pt>
                  <c:pt idx="127">
                    <c:v>3.2000000000000003E-4</c:v>
                  </c:pt>
                  <c:pt idx="128">
                    <c:v>2.5000000000000001E-4</c:v>
                  </c:pt>
                  <c:pt idx="129">
                    <c:v>3.4000000000000002E-4</c:v>
                  </c:pt>
                  <c:pt idx="130">
                    <c:v>5.4000000000000001E-4</c:v>
                  </c:pt>
                  <c:pt idx="131">
                    <c:v>2.7999999999999998E-4</c:v>
                  </c:pt>
                  <c:pt idx="132">
                    <c:v>8.4999999999999995E-4</c:v>
                  </c:pt>
                  <c:pt idx="133">
                    <c:v>1.3699999999999999E-3</c:v>
                  </c:pt>
                  <c:pt idx="134">
                    <c:v>9.1E-4</c:v>
                  </c:pt>
                  <c:pt idx="135">
                    <c:v>2.7E-4</c:v>
                  </c:pt>
                  <c:pt idx="136">
                    <c:v>3.1E-4</c:v>
                  </c:pt>
                  <c:pt idx="137">
                    <c:v>5.6999999999999998E-4</c:v>
                  </c:pt>
                  <c:pt idx="138">
                    <c:v>2.7999999999999998E-4</c:v>
                  </c:pt>
                  <c:pt idx="139">
                    <c:v>5.9000000000000003E-4</c:v>
                  </c:pt>
                  <c:pt idx="140">
                    <c:v>3.8999999999999999E-4</c:v>
                  </c:pt>
                  <c:pt idx="141">
                    <c:v>1.72E-3</c:v>
                  </c:pt>
                  <c:pt idx="142">
                    <c:v>2.5000000000000001E-4</c:v>
                  </c:pt>
                  <c:pt idx="143">
                    <c:v>3.1E-4</c:v>
                  </c:pt>
                  <c:pt idx="144">
                    <c:v>2.0000000000000001E-4</c:v>
                  </c:pt>
                  <c:pt idx="145">
                    <c:v>3.6999999999999999E-4</c:v>
                  </c:pt>
                  <c:pt idx="146">
                    <c:v>7.9000000000000001E-4</c:v>
                  </c:pt>
                  <c:pt idx="147">
                    <c:v>4.2000000000000002E-4</c:v>
                  </c:pt>
                  <c:pt idx="148">
                    <c:v>2.0000000000000001E-4</c:v>
                  </c:pt>
                  <c:pt idx="149">
                    <c:v>1.7000000000000001E-4</c:v>
                  </c:pt>
                  <c:pt idx="150">
                    <c:v>6.9999999999999999E-4</c:v>
                  </c:pt>
                  <c:pt idx="151">
                    <c:v>3.3E-4</c:v>
                  </c:pt>
                  <c:pt idx="152">
                    <c:v>2.5999999999999998E-4</c:v>
                  </c:pt>
                  <c:pt idx="153">
                    <c:v>9.5E-4</c:v>
                  </c:pt>
                  <c:pt idx="154">
                    <c:v>6.4999999999999997E-4</c:v>
                  </c:pt>
                  <c:pt idx="155">
                    <c:v>3.1E-4</c:v>
                  </c:pt>
                  <c:pt idx="156">
                    <c:v>2.1000000000000001E-4</c:v>
                  </c:pt>
                  <c:pt idx="157">
                    <c:v>1.57E-3</c:v>
                  </c:pt>
                  <c:pt idx="158">
                    <c:v>1.41E-3</c:v>
                  </c:pt>
                  <c:pt idx="159">
                    <c:v>7.2000000000000005E-4</c:v>
                  </c:pt>
                  <c:pt idx="160">
                    <c:v>9.7000000000000005E-4</c:v>
                  </c:pt>
                  <c:pt idx="161">
                    <c:v>9.7000000000000005E-4</c:v>
                  </c:pt>
                  <c:pt idx="162">
                    <c:v>1E-4</c:v>
                  </c:pt>
                  <c:pt idx="163">
                    <c:v>2E-3</c:v>
                  </c:pt>
                  <c:pt idx="164">
                    <c:v>5.0000000000000001E-4</c:v>
                  </c:pt>
                  <c:pt idx="165">
                    <c:v>1.4E-3</c:v>
                  </c:pt>
                  <c:pt idx="166">
                    <c:v>6.9999999999999999E-4</c:v>
                  </c:pt>
                  <c:pt idx="167">
                    <c:v>1E-4</c:v>
                  </c:pt>
                  <c:pt idx="168">
                    <c:v>1E-4</c:v>
                  </c:pt>
                  <c:pt idx="169">
                    <c:v>1.48E-3</c:v>
                  </c:pt>
                  <c:pt idx="170">
                    <c:v>1E-4</c:v>
                  </c:pt>
                  <c:pt idx="171">
                    <c:v>1.31E-3</c:v>
                  </c:pt>
                  <c:pt idx="172">
                    <c:v>1.0399999999999999E-3</c:v>
                  </c:pt>
                  <c:pt idx="173">
                    <c:v>9.7000000000000005E-4</c:v>
                  </c:pt>
                  <c:pt idx="174">
                    <c:v>1.1299999999999999E-3</c:v>
                  </c:pt>
                  <c:pt idx="175">
                    <c:v>3.6000000000000002E-4</c:v>
                  </c:pt>
                  <c:pt idx="176">
                    <c:v>1E-4</c:v>
                  </c:pt>
                  <c:pt idx="177">
                    <c:v>1.8000000000000001E-4</c:v>
                  </c:pt>
                  <c:pt idx="178">
                    <c:v>1.2E-4</c:v>
                  </c:pt>
                  <c:pt idx="179">
                    <c:v>5.0000000000000002E-5</c:v>
                  </c:pt>
                  <c:pt idx="180">
                    <c:v>1E-4</c:v>
                  </c:pt>
                  <c:pt idx="181">
                    <c:v>1.6000000000000001E-4</c:v>
                  </c:pt>
                  <c:pt idx="182">
                    <c:v>1.9000000000000001E-4</c:v>
                  </c:pt>
                  <c:pt idx="183">
                    <c:v>5.0000000000000002E-5</c:v>
                  </c:pt>
                  <c:pt idx="184">
                    <c:v>5.0000000000000001E-4</c:v>
                  </c:pt>
                  <c:pt idx="185">
                    <c:v>1.3999999999999999E-4</c:v>
                  </c:pt>
                  <c:pt idx="186">
                    <c:v>1.1299999999999999E-3</c:v>
                  </c:pt>
                  <c:pt idx="187">
                    <c:v>1.2999999999999999E-4</c:v>
                  </c:pt>
                  <c:pt idx="188">
                    <c:v>6.9999999999999994E-5</c:v>
                  </c:pt>
                  <c:pt idx="189">
                    <c:v>1.2E-4</c:v>
                  </c:pt>
                  <c:pt idx="190">
                    <c:v>1.1E-4</c:v>
                  </c:pt>
                  <c:pt idx="191">
                    <c:v>0</c:v>
                  </c:pt>
                  <c:pt idx="192">
                    <c:v>0</c:v>
                  </c:pt>
                  <c:pt idx="193">
                    <c:v>4.0000000000000003E-5</c:v>
                  </c:pt>
                  <c:pt idx="194">
                    <c:v>5.0000000000000001E-4</c:v>
                  </c:pt>
                  <c:pt idx="195">
                    <c:v>4.0000000000000003E-5</c:v>
                  </c:pt>
                  <c:pt idx="196">
                    <c:v>8.0000000000000007E-5</c:v>
                  </c:pt>
                  <c:pt idx="197">
                    <c:v>2.0000000000000001E-4</c:v>
                  </c:pt>
                  <c:pt idx="198">
                    <c:v>1E-4</c:v>
                  </c:pt>
                  <c:pt idx="199">
                    <c:v>1E-4</c:v>
                  </c:pt>
                  <c:pt idx="200">
                    <c:v>2.0000000000000001E-4</c:v>
                  </c:pt>
                  <c:pt idx="201">
                    <c:v>2.9999999999999997E-4</c:v>
                  </c:pt>
                  <c:pt idx="202">
                    <c:v>1.6000000000000001E-4</c:v>
                  </c:pt>
                  <c:pt idx="203">
                    <c:v>4.0000000000000002E-4</c:v>
                  </c:pt>
                  <c:pt idx="204">
                    <c:v>2.7999999999999998E-4</c:v>
                  </c:pt>
                  <c:pt idx="205">
                    <c:v>1.1E-4</c:v>
                  </c:pt>
                  <c:pt idx="206">
                    <c:v>1E-4</c:v>
                  </c:pt>
                  <c:pt idx="207">
                    <c:v>1E-3</c:v>
                  </c:pt>
                  <c:pt idx="208">
                    <c:v>5.0000000000000001E-4</c:v>
                  </c:pt>
                  <c:pt idx="209">
                    <c:v>2.0000000000000001E-4</c:v>
                  </c:pt>
                  <c:pt idx="210">
                    <c:v>2.9999999999999997E-4</c:v>
                  </c:pt>
                  <c:pt idx="211">
                    <c:v>6.9999999999999999E-4</c:v>
                  </c:pt>
                  <c:pt idx="212">
                    <c:v>1.5E-3</c:v>
                  </c:pt>
                  <c:pt idx="213">
                    <c:v>2.9999999999999997E-4</c:v>
                  </c:pt>
                  <c:pt idx="214">
                    <c:v>5.0000000000000001E-4</c:v>
                  </c:pt>
                  <c:pt idx="215">
                    <c:v>1E-4</c:v>
                  </c:pt>
                  <c:pt idx="216">
                    <c:v>8.4000000000000003E-4</c:v>
                  </c:pt>
                  <c:pt idx="217">
                    <c:v>3.8999999999999999E-4</c:v>
                  </c:pt>
                  <c:pt idx="218">
                    <c:v>1E-4</c:v>
                  </c:pt>
                  <c:pt idx="219">
                    <c:v>0</c:v>
                  </c:pt>
                  <c:pt idx="220">
                    <c:v>2.3999999999999998E-3</c:v>
                  </c:pt>
                  <c:pt idx="221">
                    <c:v>1E-4</c:v>
                  </c:pt>
                  <c:pt idx="222">
                    <c:v>0</c:v>
                  </c:pt>
                  <c:pt idx="223">
                    <c:v>2.3999999999999998E-3</c:v>
                  </c:pt>
                  <c:pt idx="224">
                    <c:v>2.9E-4</c:v>
                  </c:pt>
                  <c:pt idx="225">
                    <c:v>3.6000000000000002E-4</c:v>
                  </c:pt>
                  <c:pt idx="226">
                    <c:v>2.0000000000000001E-4</c:v>
                  </c:pt>
                  <c:pt idx="227">
                    <c:v>1.9000000000000001E-4</c:v>
                  </c:pt>
                  <c:pt idx="228">
                    <c:v>1.7000000000000001E-4</c:v>
                  </c:pt>
                  <c:pt idx="229">
                    <c:v>2.7E-4</c:v>
                  </c:pt>
                  <c:pt idx="230">
                    <c:v>1.1999999999999999E-3</c:v>
                  </c:pt>
                  <c:pt idx="231">
                    <c:v>1.1999999999999999E-3</c:v>
                  </c:pt>
                  <c:pt idx="232">
                    <c:v>1.2999999999999999E-3</c:v>
                  </c:pt>
                  <c:pt idx="233">
                    <c:v>1.6000000000000001E-3</c:v>
                  </c:pt>
                  <c:pt idx="234">
                    <c:v>1.1999999999999999E-3</c:v>
                  </c:pt>
                  <c:pt idx="235">
                    <c:v>1.1999999999999999E-3</c:v>
                  </c:pt>
                  <c:pt idx="236">
                    <c:v>6.9999999999999999E-4</c:v>
                  </c:pt>
                  <c:pt idx="237">
                    <c:v>1E-4</c:v>
                  </c:pt>
                  <c:pt idx="238">
                    <c:v>1.1000000000000001E-3</c:v>
                  </c:pt>
                  <c:pt idx="239">
                    <c:v>3.8800000000000001E-2</c:v>
                  </c:pt>
                  <c:pt idx="240">
                    <c:v>1.2E-4</c:v>
                  </c:pt>
                  <c:pt idx="241">
                    <c:v>2.4000000000000001E-4</c:v>
                  </c:pt>
                  <c:pt idx="242">
                    <c:v>1.4E-3</c:v>
                  </c:pt>
                  <c:pt idx="243">
                    <c:v>1E-4</c:v>
                  </c:pt>
                  <c:pt idx="244">
                    <c:v>2.0000000000000001E-4</c:v>
                  </c:pt>
                  <c:pt idx="245">
                    <c:v>1.1000000000000001E-3</c:v>
                  </c:pt>
                  <c:pt idx="246">
                    <c:v>1.1000000000000001E-3</c:v>
                  </c:pt>
                  <c:pt idx="247">
                    <c:v>1E-4</c:v>
                  </c:pt>
                  <c:pt idx="248">
                    <c:v>0</c:v>
                  </c:pt>
                  <c:pt idx="249">
                    <c:v>0</c:v>
                  </c:pt>
                  <c:pt idx="250">
                    <c:v>0</c:v>
                  </c:pt>
                  <c:pt idx="251">
                    <c:v>0</c:v>
                  </c:pt>
                  <c:pt idx="252">
                    <c:v>1E-4</c:v>
                  </c:pt>
                  <c:pt idx="253">
                    <c:v>0</c:v>
                  </c:pt>
                  <c:pt idx="254">
                    <c:v>1E-4</c:v>
                  </c:pt>
                  <c:pt idx="255">
                    <c:v>1E-4</c:v>
                  </c:pt>
                  <c:pt idx="256">
                    <c:v>0</c:v>
                  </c:pt>
                  <c:pt idx="257">
                    <c:v>8.9999999999999998E-4</c:v>
                  </c:pt>
                  <c:pt idx="258">
                    <c:v>0</c:v>
                  </c:pt>
                  <c:pt idx="259">
                    <c:v>2.0000000000000001E-4</c:v>
                  </c:pt>
                  <c:pt idx="260">
                    <c:v>1E-4</c:v>
                  </c:pt>
                  <c:pt idx="261">
                    <c:v>2.9999999999999997E-4</c:v>
                  </c:pt>
                  <c:pt idx="262">
                    <c:v>0</c:v>
                  </c:pt>
                  <c:pt idx="263">
                    <c:v>4.0000000000000002E-4</c:v>
                  </c:pt>
                  <c:pt idx="264">
                    <c:v>1.5E-3</c:v>
                  </c:pt>
                  <c:pt idx="265">
                    <c:v>1.6000000000000001E-3</c:v>
                  </c:pt>
                  <c:pt idx="266">
                    <c:v>2E-3</c:v>
                  </c:pt>
                  <c:pt idx="267">
                    <c:v>5.0000000000000001E-4</c:v>
                  </c:pt>
                  <c:pt idx="268">
                    <c:v>1E-4</c:v>
                  </c:pt>
                  <c:pt idx="269">
                    <c:v>1E-4</c:v>
                  </c:pt>
                  <c:pt idx="270">
                    <c:v>1E-4</c:v>
                  </c:pt>
                  <c:pt idx="271">
                    <c:v>1E-4</c:v>
                  </c:pt>
                  <c:pt idx="272">
                    <c:v>1E-3</c:v>
                  </c:pt>
                  <c:pt idx="273">
                    <c:v>8.0000000000000004E-4</c:v>
                  </c:pt>
                  <c:pt idx="274">
                    <c:v>1.6999999999999999E-3</c:v>
                  </c:pt>
                  <c:pt idx="275">
                    <c:v>3.0000000000000001E-3</c:v>
                  </c:pt>
                  <c:pt idx="276">
                    <c:v>6.9999999999999999E-4</c:v>
                  </c:pt>
                  <c:pt idx="277">
                    <c:v>1.4E-3</c:v>
                  </c:pt>
                  <c:pt idx="278">
                    <c:v>2.9999999999999997E-4</c:v>
                  </c:pt>
                  <c:pt idx="279">
                    <c:v>2.9999999999999997E-4</c:v>
                  </c:pt>
                  <c:pt idx="280">
                    <c:v>2.0000000000000001E-4</c:v>
                  </c:pt>
                  <c:pt idx="281">
                    <c:v>4.0000000000000002E-4</c:v>
                  </c:pt>
                  <c:pt idx="282">
                    <c:v>2.9999999999999997E-4</c:v>
                  </c:pt>
                  <c:pt idx="283">
                    <c:v>4.0000000000000002E-4</c:v>
                  </c:pt>
                  <c:pt idx="284">
                    <c:v>1E-4</c:v>
                  </c:pt>
                  <c:pt idx="285">
                    <c:v>2.0000000000000001E-4</c:v>
                  </c:pt>
                  <c:pt idx="286">
                    <c:v>4.0000000000000001E-3</c:v>
                  </c:pt>
                </c:numCache>
              </c:numRef>
            </c:plus>
            <c:minus>
              <c:numRef>
                <c:f>Active!$D$21:$D$996</c:f>
                <c:numCache>
                  <c:formatCode>General</c:formatCode>
                  <c:ptCount val="976"/>
                  <c:pt idx="0">
                    <c:v>4.0000000000000002E-4</c:v>
                  </c:pt>
                  <c:pt idx="1">
                    <c:v>6.9999999999999999E-4</c:v>
                  </c:pt>
                  <c:pt idx="2">
                    <c:v>1.4E-3</c:v>
                  </c:pt>
                  <c:pt idx="4">
                    <c:v>4.0000000000000002E-4</c:v>
                  </c:pt>
                  <c:pt idx="5">
                    <c:v>2.4000000000000001E-4</c:v>
                  </c:pt>
                  <c:pt idx="6">
                    <c:v>4.0999999999999999E-4</c:v>
                  </c:pt>
                  <c:pt idx="7">
                    <c:v>5.5999999999999995E-4</c:v>
                  </c:pt>
                  <c:pt idx="8">
                    <c:v>4.6999999999999999E-4</c:v>
                  </c:pt>
                  <c:pt idx="9">
                    <c:v>2.1000000000000001E-4</c:v>
                  </c:pt>
                  <c:pt idx="10">
                    <c:v>1E-4</c:v>
                  </c:pt>
                  <c:pt idx="11">
                    <c:v>2.4000000000000001E-4</c:v>
                  </c:pt>
                  <c:pt idx="12">
                    <c:v>2.7999999999999998E-4</c:v>
                  </c:pt>
                  <c:pt idx="13">
                    <c:v>2.1000000000000001E-4</c:v>
                  </c:pt>
                  <c:pt idx="14">
                    <c:v>2.7E-4</c:v>
                  </c:pt>
                  <c:pt idx="15">
                    <c:v>2.5000000000000001E-4</c:v>
                  </c:pt>
                  <c:pt idx="16">
                    <c:v>2.0000000000000001E-4</c:v>
                  </c:pt>
                  <c:pt idx="17">
                    <c:v>1.7000000000000001E-4</c:v>
                  </c:pt>
                  <c:pt idx="18">
                    <c:v>1.4999999999999999E-4</c:v>
                  </c:pt>
                  <c:pt idx="19">
                    <c:v>1.3999999999999999E-4</c:v>
                  </c:pt>
                  <c:pt idx="20">
                    <c:v>4.8000000000000001E-4</c:v>
                  </c:pt>
                  <c:pt idx="21">
                    <c:v>2.2000000000000001E-4</c:v>
                  </c:pt>
                  <c:pt idx="22">
                    <c:v>2.1000000000000001E-4</c:v>
                  </c:pt>
                  <c:pt idx="23">
                    <c:v>2.5999999999999998E-4</c:v>
                  </c:pt>
                  <c:pt idx="24">
                    <c:v>3.1E-4</c:v>
                  </c:pt>
                  <c:pt idx="25">
                    <c:v>3.1E-4</c:v>
                  </c:pt>
                  <c:pt idx="26">
                    <c:v>1.4999999999999999E-4</c:v>
                  </c:pt>
                  <c:pt idx="27">
                    <c:v>2.0000000000000001E-4</c:v>
                  </c:pt>
                  <c:pt idx="28">
                    <c:v>3.4000000000000002E-4</c:v>
                  </c:pt>
                  <c:pt idx="29">
                    <c:v>2.4000000000000001E-4</c:v>
                  </c:pt>
                  <c:pt idx="30">
                    <c:v>3.4000000000000002E-4</c:v>
                  </c:pt>
                  <c:pt idx="31">
                    <c:v>3.1E-4</c:v>
                  </c:pt>
                  <c:pt idx="32">
                    <c:v>2.4000000000000001E-4</c:v>
                  </c:pt>
                  <c:pt idx="33">
                    <c:v>4.6999999999999999E-4</c:v>
                  </c:pt>
                  <c:pt idx="34">
                    <c:v>2.2000000000000001E-4</c:v>
                  </c:pt>
                  <c:pt idx="35">
                    <c:v>1.7000000000000001E-4</c:v>
                  </c:pt>
                  <c:pt idx="36">
                    <c:v>1.8000000000000001E-4</c:v>
                  </c:pt>
                  <c:pt idx="37">
                    <c:v>7.6000000000000004E-4</c:v>
                  </c:pt>
                  <c:pt idx="38">
                    <c:v>8.0000000000000004E-4</c:v>
                  </c:pt>
                  <c:pt idx="39">
                    <c:v>3.1E-4</c:v>
                  </c:pt>
                  <c:pt idx="40">
                    <c:v>2.5999999999999998E-4</c:v>
                  </c:pt>
                  <c:pt idx="41">
                    <c:v>4.4999999999999999E-4</c:v>
                  </c:pt>
                  <c:pt idx="42">
                    <c:v>8.0000000000000004E-4</c:v>
                  </c:pt>
                  <c:pt idx="43">
                    <c:v>2.3000000000000001E-4</c:v>
                  </c:pt>
                  <c:pt idx="44">
                    <c:v>2.5999999999999998E-4</c:v>
                  </c:pt>
                  <c:pt idx="45">
                    <c:v>2.9E-4</c:v>
                  </c:pt>
                  <c:pt idx="46">
                    <c:v>4.6999999999999999E-4</c:v>
                  </c:pt>
                  <c:pt idx="47">
                    <c:v>4.0000000000000002E-4</c:v>
                  </c:pt>
                  <c:pt idx="48">
                    <c:v>8.3000000000000001E-4</c:v>
                  </c:pt>
                  <c:pt idx="49">
                    <c:v>3.8999999999999999E-4</c:v>
                  </c:pt>
                  <c:pt idx="50">
                    <c:v>5.8E-4</c:v>
                  </c:pt>
                  <c:pt idx="51">
                    <c:v>4.4999999999999999E-4</c:v>
                  </c:pt>
                  <c:pt idx="52">
                    <c:v>3.2000000000000003E-4</c:v>
                  </c:pt>
                  <c:pt idx="53">
                    <c:v>3.3E-4</c:v>
                  </c:pt>
                  <c:pt idx="54">
                    <c:v>8.1999999999999998E-4</c:v>
                  </c:pt>
                  <c:pt idx="55">
                    <c:v>7.7999999999999999E-4</c:v>
                  </c:pt>
                  <c:pt idx="56">
                    <c:v>7.7999999999999999E-4</c:v>
                  </c:pt>
                  <c:pt idx="57">
                    <c:v>8.4999999999999995E-4</c:v>
                  </c:pt>
                  <c:pt idx="58">
                    <c:v>8.8000000000000003E-4</c:v>
                  </c:pt>
                  <c:pt idx="59">
                    <c:v>6.8999999999999997E-4</c:v>
                  </c:pt>
                  <c:pt idx="60">
                    <c:v>5.1000000000000004E-4</c:v>
                  </c:pt>
                  <c:pt idx="61">
                    <c:v>1.4999999999999999E-4</c:v>
                  </c:pt>
                  <c:pt idx="62">
                    <c:v>2.4000000000000001E-4</c:v>
                  </c:pt>
                  <c:pt idx="63">
                    <c:v>4.6999999999999999E-4</c:v>
                  </c:pt>
                  <c:pt idx="64">
                    <c:v>2.9E-4</c:v>
                  </c:pt>
                  <c:pt idx="65">
                    <c:v>1.0499999999999999E-3</c:v>
                  </c:pt>
                  <c:pt idx="66">
                    <c:v>4.8999999999999998E-4</c:v>
                  </c:pt>
                  <c:pt idx="67">
                    <c:v>2.7E-4</c:v>
                  </c:pt>
                  <c:pt idx="68">
                    <c:v>3.2000000000000003E-4</c:v>
                  </c:pt>
                  <c:pt idx="69">
                    <c:v>8.9999999999999998E-4</c:v>
                  </c:pt>
                  <c:pt idx="70">
                    <c:v>3.6999999999999999E-4</c:v>
                  </c:pt>
                  <c:pt idx="71">
                    <c:v>5.1000000000000004E-4</c:v>
                  </c:pt>
                  <c:pt idx="72">
                    <c:v>2.4000000000000001E-4</c:v>
                  </c:pt>
                  <c:pt idx="73">
                    <c:v>8.0000000000000004E-4</c:v>
                  </c:pt>
                  <c:pt idx="74">
                    <c:v>2.2000000000000001E-4</c:v>
                  </c:pt>
                  <c:pt idx="75">
                    <c:v>2.1000000000000001E-4</c:v>
                  </c:pt>
                  <c:pt idx="76">
                    <c:v>2.7999999999999998E-4</c:v>
                  </c:pt>
                  <c:pt idx="77">
                    <c:v>1.1900000000000001E-3</c:v>
                  </c:pt>
                  <c:pt idx="78">
                    <c:v>2.5999999999999998E-4</c:v>
                  </c:pt>
                  <c:pt idx="79">
                    <c:v>6.0999999999999997E-4</c:v>
                  </c:pt>
                  <c:pt idx="80">
                    <c:v>5.2999999999999998E-4</c:v>
                  </c:pt>
                  <c:pt idx="81">
                    <c:v>6.4999999999999997E-4</c:v>
                  </c:pt>
                  <c:pt idx="82">
                    <c:v>1.9000000000000001E-4</c:v>
                  </c:pt>
                  <c:pt idx="83">
                    <c:v>1.8000000000000001E-4</c:v>
                  </c:pt>
                  <c:pt idx="84">
                    <c:v>2.2000000000000001E-4</c:v>
                  </c:pt>
                  <c:pt idx="85">
                    <c:v>1.9000000000000001E-4</c:v>
                  </c:pt>
                  <c:pt idx="86">
                    <c:v>6.4999999999999997E-4</c:v>
                  </c:pt>
                  <c:pt idx="87">
                    <c:v>3.6999999999999999E-4</c:v>
                  </c:pt>
                  <c:pt idx="88">
                    <c:v>2.2000000000000001E-4</c:v>
                  </c:pt>
                  <c:pt idx="89">
                    <c:v>3.4000000000000002E-4</c:v>
                  </c:pt>
                  <c:pt idx="90">
                    <c:v>2.3000000000000001E-4</c:v>
                  </c:pt>
                  <c:pt idx="91">
                    <c:v>4.2999999999999999E-4</c:v>
                  </c:pt>
                  <c:pt idx="92">
                    <c:v>3.2000000000000003E-4</c:v>
                  </c:pt>
                  <c:pt idx="93">
                    <c:v>1.9000000000000001E-4</c:v>
                  </c:pt>
                  <c:pt idx="94">
                    <c:v>5.2999999999999998E-4</c:v>
                  </c:pt>
                  <c:pt idx="95">
                    <c:v>2.9E-4</c:v>
                  </c:pt>
                  <c:pt idx="96">
                    <c:v>2.9E-4</c:v>
                  </c:pt>
                  <c:pt idx="97">
                    <c:v>4.6000000000000001E-4</c:v>
                  </c:pt>
                  <c:pt idx="98">
                    <c:v>3.8999999999999999E-4</c:v>
                  </c:pt>
                  <c:pt idx="99">
                    <c:v>2.7E-4</c:v>
                  </c:pt>
                  <c:pt idx="100">
                    <c:v>1.4300000000000001E-3</c:v>
                  </c:pt>
                  <c:pt idx="101">
                    <c:v>2.9999999999999997E-4</c:v>
                  </c:pt>
                  <c:pt idx="102">
                    <c:v>5.0000000000000001E-4</c:v>
                  </c:pt>
                  <c:pt idx="103">
                    <c:v>4.8999999999999998E-4</c:v>
                  </c:pt>
                  <c:pt idx="104">
                    <c:v>2.9E-4</c:v>
                  </c:pt>
                  <c:pt idx="105">
                    <c:v>3.8999999999999999E-4</c:v>
                  </c:pt>
                  <c:pt idx="106">
                    <c:v>5.6999999999999998E-4</c:v>
                  </c:pt>
                  <c:pt idx="107">
                    <c:v>1.9000000000000001E-4</c:v>
                  </c:pt>
                  <c:pt idx="108">
                    <c:v>3.8000000000000002E-4</c:v>
                  </c:pt>
                  <c:pt idx="109">
                    <c:v>2.1000000000000001E-4</c:v>
                  </c:pt>
                  <c:pt idx="110">
                    <c:v>2.9999999999999997E-4</c:v>
                  </c:pt>
                  <c:pt idx="111">
                    <c:v>6.8999999999999997E-4</c:v>
                  </c:pt>
                  <c:pt idx="112">
                    <c:v>2.9E-4</c:v>
                  </c:pt>
                  <c:pt idx="113">
                    <c:v>6.6E-4</c:v>
                  </c:pt>
                  <c:pt idx="114">
                    <c:v>2.7999999999999998E-4</c:v>
                  </c:pt>
                  <c:pt idx="115">
                    <c:v>1.6900000000000001E-3</c:v>
                  </c:pt>
                  <c:pt idx="116">
                    <c:v>1.08E-3</c:v>
                  </c:pt>
                  <c:pt idx="117">
                    <c:v>3.5E-4</c:v>
                  </c:pt>
                  <c:pt idx="118">
                    <c:v>2.2000000000000001E-4</c:v>
                  </c:pt>
                  <c:pt idx="119">
                    <c:v>2.5999999999999998E-4</c:v>
                  </c:pt>
                  <c:pt idx="120">
                    <c:v>3.4000000000000002E-4</c:v>
                  </c:pt>
                  <c:pt idx="121">
                    <c:v>3.6000000000000002E-4</c:v>
                  </c:pt>
                  <c:pt idx="122">
                    <c:v>2.5999999999999998E-4</c:v>
                  </c:pt>
                  <c:pt idx="123">
                    <c:v>3.1E-4</c:v>
                  </c:pt>
                  <c:pt idx="124">
                    <c:v>1.9000000000000001E-4</c:v>
                  </c:pt>
                  <c:pt idx="125">
                    <c:v>1.9000000000000001E-4</c:v>
                  </c:pt>
                  <c:pt idx="126">
                    <c:v>4.8000000000000001E-4</c:v>
                  </c:pt>
                  <c:pt idx="127">
                    <c:v>3.2000000000000003E-4</c:v>
                  </c:pt>
                  <c:pt idx="128">
                    <c:v>2.5000000000000001E-4</c:v>
                  </c:pt>
                  <c:pt idx="129">
                    <c:v>3.4000000000000002E-4</c:v>
                  </c:pt>
                  <c:pt idx="130">
                    <c:v>5.4000000000000001E-4</c:v>
                  </c:pt>
                  <c:pt idx="131">
                    <c:v>2.7999999999999998E-4</c:v>
                  </c:pt>
                  <c:pt idx="132">
                    <c:v>8.4999999999999995E-4</c:v>
                  </c:pt>
                  <c:pt idx="133">
                    <c:v>1.3699999999999999E-3</c:v>
                  </c:pt>
                  <c:pt idx="134">
                    <c:v>9.1E-4</c:v>
                  </c:pt>
                  <c:pt idx="135">
                    <c:v>2.7E-4</c:v>
                  </c:pt>
                  <c:pt idx="136">
                    <c:v>3.1E-4</c:v>
                  </c:pt>
                  <c:pt idx="137">
                    <c:v>5.6999999999999998E-4</c:v>
                  </c:pt>
                  <c:pt idx="138">
                    <c:v>2.7999999999999998E-4</c:v>
                  </c:pt>
                  <c:pt idx="139">
                    <c:v>5.9000000000000003E-4</c:v>
                  </c:pt>
                  <c:pt idx="140">
                    <c:v>3.8999999999999999E-4</c:v>
                  </c:pt>
                  <c:pt idx="141">
                    <c:v>1.72E-3</c:v>
                  </c:pt>
                  <c:pt idx="142">
                    <c:v>2.5000000000000001E-4</c:v>
                  </c:pt>
                  <c:pt idx="143">
                    <c:v>3.1E-4</c:v>
                  </c:pt>
                  <c:pt idx="144">
                    <c:v>2.0000000000000001E-4</c:v>
                  </c:pt>
                  <c:pt idx="145">
                    <c:v>3.6999999999999999E-4</c:v>
                  </c:pt>
                  <c:pt idx="146">
                    <c:v>7.9000000000000001E-4</c:v>
                  </c:pt>
                  <c:pt idx="147">
                    <c:v>4.2000000000000002E-4</c:v>
                  </c:pt>
                  <c:pt idx="148">
                    <c:v>2.0000000000000001E-4</c:v>
                  </c:pt>
                  <c:pt idx="149">
                    <c:v>1.7000000000000001E-4</c:v>
                  </c:pt>
                  <c:pt idx="150">
                    <c:v>6.9999999999999999E-4</c:v>
                  </c:pt>
                  <c:pt idx="151">
                    <c:v>3.3E-4</c:v>
                  </c:pt>
                  <c:pt idx="152">
                    <c:v>2.5999999999999998E-4</c:v>
                  </c:pt>
                  <c:pt idx="153">
                    <c:v>9.5E-4</c:v>
                  </c:pt>
                  <c:pt idx="154">
                    <c:v>6.4999999999999997E-4</c:v>
                  </c:pt>
                  <c:pt idx="155">
                    <c:v>3.1E-4</c:v>
                  </c:pt>
                  <c:pt idx="156">
                    <c:v>2.1000000000000001E-4</c:v>
                  </c:pt>
                  <c:pt idx="157">
                    <c:v>1.57E-3</c:v>
                  </c:pt>
                  <c:pt idx="158">
                    <c:v>1.41E-3</c:v>
                  </c:pt>
                  <c:pt idx="159">
                    <c:v>7.2000000000000005E-4</c:v>
                  </c:pt>
                  <c:pt idx="160">
                    <c:v>9.7000000000000005E-4</c:v>
                  </c:pt>
                  <c:pt idx="161">
                    <c:v>9.7000000000000005E-4</c:v>
                  </c:pt>
                  <c:pt idx="162">
                    <c:v>1E-4</c:v>
                  </c:pt>
                  <c:pt idx="163">
                    <c:v>2E-3</c:v>
                  </c:pt>
                  <c:pt idx="164">
                    <c:v>5.0000000000000001E-4</c:v>
                  </c:pt>
                  <c:pt idx="165">
                    <c:v>1.4E-3</c:v>
                  </c:pt>
                  <c:pt idx="166">
                    <c:v>6.9999999999999999E-4</c:v>
                  </c:pt>
                  <c:pt idx="167">
                    <c:v>1E-4</c:v>
                  </c:pt>
                  <c:pt idx="168">
                    <c:v>1E-4</c:v>
                  </c:pt>
                  <c:pt idx="169">
                    <c:v>1.48E-3</c:v>
                  </c:pt>
                  <c:pt idx="170">
                    <c:v>1E-4</c:v>
                  </c:pt>
                  <c:pt idx="171">
                    <c:v>1.31E-3</c:v>
                  </c:pt>
                  <c:pt idx="172">
                    <c:v>1.0399999999999999E-3</c:v>
                  </c:pt>
                  <c:pt idx="173">
                    <c:v>9.7000000000000005E-4</c:v>
                  </c:pt>
                  <c:pt idx="174">
                    <c:v>1.1299999999999999E-3</c:v>
                  </c:pt>
                  <c:pt idx="175">
                    <c:v>3.6000000000000002E-4</c:v>
                  </c:pt>
                  <c:pt idx="176">
                    <c:v>1E-4</c:v>
                  </c:pt>
                  <c:pt idx="177">
                    <c:v>1.8000000000000001E-4</c:v>
                  </c:pt>
                  <c:pt idx="178">
                    <c:v>1.2E-4</c:v>
                  </c:pt>
                  <c:pt idx="179">
                    <c:v>5.0000000000000002E-5</c:v>
                  </c:pt>
                  <c:pt idx="180">
                    <c:v>1E-4</c:v>
                  </c:pt>
                  <c:pt idx="181">
                    <c:v>1.6000000000000001E-4</c:v>
                  </c:pt>
                  <c:pt idx="182">
                    <c:v>1.9000000000000001E-4</c:v>
                  </c:pt>
                  <c:pt idx="183">
                    <c:v>5.0000000000000002E-5</c:v>
                  </c:pt>
                  <c:pt idx="184">
                    <c:v>5.0000000000000001E-4</c:v>
                  </c:pt>
                  <c:pt idx="185">
                    <c:v>1.3999999999999999E-4</c:v>
                  </c:pt>
                  <c:pt idx="186">
                    <c:v>1.1299999999999999E-3</c:v>
                  </c:pt>
                  <c:pt idx="187">
                    <c:v>1.2999999999999999E-4</c:v>
                  </c:pt>
                  <c:pt idx="188">
                    <c:v>6.9999999999999994E-5</c:v>
                  </c:pt>
                  <c:pt idx="189">
                    <c:v>1.2E-4</c:v>
                  </c:pt>
                  <c:pt idx="190">
                    <c:v>1.1E-4</c:v>
                  </c:pt>
                  <c:pt idx="191">
                    <c:v>0</c:v>
                  </c:pt>
                  <c:pt idx="192">
                    <c:v>0</c:v>
                  </c:pt>
                  <c:pt idx="193">
                    <c:v>4.0000000000000003E-5</c:v>
                  </c:pt>
                  <c:pt idx="194">
                    <c:v>5.0000000000000001E-4</c:v>
                  </c:pt>
                  <c:pt idx="195">
                    <c:v>4.0000000000000003E-5</c:v>
                  </c:pt>
                  <c:pt idx="196">
                    <c:v>8.0000000000000007E-5</c:v>
                  </c:pt>
                  <c:pt idx="197">
                    <c:v>2.0000000000000001E-4</c:v>
                  </c:pt>
                  <c:pt idx="198">
                    <c:v>1E-4</c:v>
                  </c:pt>
                  <c:pt idx="199">
                    <c:v>1E-4</c:v>
                  </c:pt>
                  <c:pt idx="200">
                    <c:v>2.0000000000000001E-4</c:v>
                  </c:pt>
                  <c:pt idx="201">
                    <c:v>2.9999999999999997E-4</c:v>
                  </c:pt>
                  <c:pt idx="202">
                    <c:v>1.6000000000000001E-4</c:v>
                  </c:pt>
                  <c:pt idx="203">
                    <c:v>4.0000000000000002E-4</c:v>
                  </c:pt>
                  <c:pt idx="204">
                    <c:v>2.7999999999999998E-4</c:v>
                  </c:pt>
                  <c:pt idx="205">
                    <c:v>1.1E-4</c:v>
                  </c:pt>
                  <c:pt idx="206">
                    <c:v>1E-4</c:v>
                  </c:pt>
                  <c:pt idx="207">
                    <c:v>1E-3</c:v>
                  </c:pt>
                  <c:pt idx="208">
                    <c:v>5.0000000000000001E-4</c:v>
                  </c:pt>
                  <c:pt idx="209">
                    <c:v>2.0000000000000001E-4</c:v>
                  </c:pt>
                  <c:pt idx="210">
                    <c:v>2.9999999999999997E-4</c:v>
                  </c:pt>
                  <c:pt idx="211">
                    <c:v>6.9999999999999999E-4</c:v>
                  </c:pt>
                  <c:pt idx="212">
                    <c:v>1.5E-3</c:v>
                  </c:pt>
                  <c:pt idx="213">
                    <c:v>2.9999999999999997E-4</c:v>
                  </c:pt>
                  <c:pt idx="214">
                    <c:v>5.0000000000000001E-4</c:v>
                  </c:pt>
                  <c:pt idx="215">
                    <c:v>1E-4</c:v>
                  </c:pt>
                  <c:pt idx="216">
                    <c:v>8.4000000000000003E-4</c:v>
                  </c:pt>
                  <c:pt idx="217">
                    <c:v>3.8999999999999999E-4</c:v>
                  </c:pt>
                  <c:pt idx="218">
                    <c:v>1E-4</c:v>
                  </c:pt>
                  <c:pt idx="219">
                    <c:v>0</c:v>
                  </c:pt>
                  <c:pt idx="220">
                    <c:v>2.3999999999999998E-3</c:v>
                  </c:pt>
                  <c:pt idx="221">
                    <c:v>1E-4</c:v>
                  </c:pt>
                  <c:pt idx="222">
                    <c:v>0</c:v>
                  </c:pt>
                  <c:pt idx="223">
                    <c:v>2.3999999999999998E-3</c:v>
                  </c:pt>
                  <c:pt idx="224">
                    <c:v>2.9E-4</c:v>
                  </c:pt>
                  <c:pt idx="225">
                    <c:v>3.6000000000000002E-4</c:v>
                  </c:pt>
                  <c:pt idx="226">
                    <c:v>2.0000000000000001E-4</c:v>
                  </c:pt>
                  <c:pt idx="227">
                    <c:v>1.9000000000000001E-4</c:v>
                  </c:pt>
                  <c:pt idx="228">
                    <c:v>1.7000000000000001E-4</c:v>
                  </c:pt>
                  <c:pt idx="229">
                    <c:v>2.7E-4</c:v>
                  </c:pt>
                  <c:pt idx="230">
                    <c:v>1.1999999999999999E-3</c:v>
                  </c:pt>
                  <c:pt idx="231">
                    <c:v>1.1999999999999999E-3</c:v>
                  </c:pt>
                  <c:pt idx="232">
                    <c:v>1.2999999999999999E-3</c:v>
                  </c:pt>
                  <c:pt idx="233">
                    <c:v>1.6000000000000001E-3</c:v>
                  </c:pt>
                  <c:pt idx="234">
                    <c:v>1.1999999999999999E-3</c:v>
                  </c:pt>
                  <c:pt idx="235">
                    <c:v>1.1999999999999999E-3</c:v>
                  </c:pt>
                  <c:pt idx="236">
                    <c:v>6.9999999999999999E-4</c:v>
                  </c:pt>
                  <c:pt idx="237">
                    <c:v>1E-4</c:v>
                  </c:pt>
                  <c:pt idx="238">
                    <c:v>1.1000000000000001E-3</c:v>
                  </c:pt>
                  <c:pt idx="239">
                    <c:v>3.8800000000000001E-2</c:v>
                  </c:pt>
                  <c:pt idx="240">
                    <c:v>1.2E-4</c:v>
                  </c:pt>
                  <c:pt idx="241">
                    <c:v>2.4000000000000001E-4</c:v>
                  </c:pt>
                  <c:pt idx="242">
                    <c:v>1.4E-3</c:v>
                  </c:pt>
                  <c:pt idx="243">
                    <c:v>1E-4</c:v>
                  </c:pt>
                  <c:pt idx="244">
                    <c:v>2.0000000000000001E-4</c:v>
                  </c:pt>
                  <c:pt idx="245">
                    <c:v>1.1000000000000001E-3</c:v>
                  </c:pt>
                  <c:pt idx="246">
                    <c:v>1.1000000000000001E-3</c:v>
                  </c:pt>
                  <c:pt idx="247">
                    <c:v>1E-4</c:v>
                  </c:pt>
                  <c:pt idx="248">
                    <c:v>0</c:v>
                  </c:pt>
                  <c:pt idx="249">
                    <c:v>0</c:v>
                  </c:pt>
                  <c:pt idx="250">
                    <c:v>0</c:v>
                  </c:pt>
                  <c:pt idx="251">
                    <c:v>0</c:v>
                  </c:pt>
                  <c:pt idx="252">
                    <c:v>1E-4</c:v>
                  </c:pt>
                  <c:pt idx="253">
                    <c:v>0</c:v>
                  </c:pt>
                  <c:pt idx="254">
                    <c:v>1E-4</c:v>
                  </c:pt>
                  <c:pt idx="255">
                    <c:v>1E-4</c:v>
                  </c:pt>
                  <c:pt idx="256">
                    <c:v>0</c:v>
                  </c:pt>
                  <c:pt idx="257">
                    <c:v>8.9999999999999998E-4</c:v>
                  </c:pt>
                  <c:pt idx="258">
                    <c:v>0</c:v>
                  </c:pt>
                  <c:pt idx="259">
                    <c:v>2.0000000000000001E-4</c:v>
                  </c:pt>
                  <c:pt idx="260">
                    <c:v>1E-4</c:v>
                  </c:pt>
                  <c:pt idx="261">
                    <c:v>2.9999999999999997E-4</c:v>
                  </c:pt>
                  <c:pt idx="262">
                    <c:v>0</c:v>
                  </c:pt>
                  <c:pt idx="263">
                    <c:v>4.0000000000000002E-4</c:v>
                  </c:pt>
                  <c:pt idx="264">
                    <c:v>1.5E-3</c:v>
                  </c:pt>
                  <c:pt idx="265">
                    <c:v>1.6000000000000001E-3</c:v>
                  </c:pt>
                  <c:pt idx="266">
                    <c:v>2E-3</c:v>
                  </c:pt>
                  <c:pt idx="267">
                    <c:v>5.0000000000000001E-4</c:v>
                  </c:pt>
                  <c:pt idx="268">
                    <c:v>1E-4</c:v>
                  </c:pt>
                  <c:pt idx="269">
                    <c:v>1E-4</c:v>
                  </c:pt>
                  <c:pt idx="270">
                    <c:v>1E-4</c:v>
                  </c:pt>
                  <c:pt idx="271">
                    <c:v>1E-4</c:v>
                  </c:pt>
                  <c:pt idx="272">
                    <c:v>1E-3</c:v>
                  </c:pt>
                  <c:pt idx="273">
                    <c:v>8.0000000000000004E-4</c:v>
                  </c:pt>
                  <c:pt idx="274">
                    <c:v>1.6999999999999999E-3</c:v>
                  </c:pt>
                  <c:pt idx="275">
                    <c:v>3.0000000000000001E-3</c:v>
                  </c:pt>
                  <c:pt idx="276">
                    <c:v>6.9999999999999999E-4</c:v>
                  </c:pt>
                  <c:pt idx="277">
                    <c:v>1.4E-3</c:v>
                  </c:pt>
                  <c:pt idx="278">
                    <c:v>2.9999999999999997E-4</c:v>
                  </c:pt>
                  <c:pt idx="279">
                    <c:v>2.9999999999999997E-4</c:v>
                  </c:pt>
                  <c:pt idx="280">
                    <c:v>2.0000000000000001E-4</c:v>
                  </c:pt>
                  <c:pt idx="281">
                    <c:v>4.0000000000000002E-4</c:v>
                  </c:pt>
                  <c:pt idx="282">
                    <c:v>2.9999999999999997E-4</c:v>
                  </c:pt>
                  <c:pt idx="283">
                    <c:v>4.0000000000000002E-4</c:v>
                  </c:pt>
                  <c:pt idx="284">
                    <c:v>1E-4</c:v>
                  </c:pt>
                  <c:pt idx="285">
                    <c:v>2.0000000000000001E-4</c:v>
                  </c:pt>
                  <c:pt idx="286">
                    <c:v>4.0000000000000001E-3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Active!$F$21:$F$996</c:f>
              <c:numCache>
                <c:formatCode>General</c:formatCode>
                <c:ptCount val="976"/>
                <c:pt idx="0">
                  <c:v>-6374</c:v>
                </c:pt>
                <c:pt idx="1">
                  <c:v>-6372</c:v>
                </c:pt>
                <c:pt idx="2">
                  <c:v>-6372</c:v>
                </c:pt>
                <c:pt idx="3">
                  <c:v>-6344.5</c:v>
                </c:pt>
                <c:pt idx="4">
                  <c:v>-6265.5</c:v>
                </c:pt>
                <c:pt idx="5">
                  <c:v>-2463</c:v>
                </c:pt>
                <c:pt idx="6">
                  <c:v>-2462.5</c:v>
                </c:pt>
                <c:pt idx="7">
                  <c:v>-2460.5</c:v>
                </c:pt>
                <c:pt idx="8">
                  <c:v>-2458.5</c:v>
                </c:pt>
                <c:pt idx="9">
                  <c:v>-2454.5</c:v>
                </c:pt>
                <c:pt idx="10">
                  <c:v>-2448.5</c:v>
                </c:pt>
                <c:pt idx="11">
                  <c:v>-2444</c:v>
                </c:pt>
                <c:pt idx="12">
                  <c:v>-2442</c:v>
                </c:pt>
                <c:pt idx="13">
                  <c:v>-2440</c:v>
                </c:pt>
                <c:pt idx="14">
                  <c:v>-2435.5</c:v>
                </c:pt>
                <c:pt idx="15">
                  <c:v>-2412.5</c:v>
                </c:pt>
                <c:pt idx="16">
                  <c:v>-2410.5</c:v>
                </c:pt>
                <c:pt idx="17">
                  <c:v>-2408.5</c:v>
                </c:pt>
                <c:pt idx="18">
                  <c:v>-2406.5</c:v>
                </c:pt>
                <c:pt idx="19">
                  <c:v>-2404.5</c:v>
                </c:pt>
                <c:pt idx="20">
                  <c:v>-2400</c:v>
                </c:pt>
                <c:pt idx="21">
                  <c:v>-2398</c:v>
                </c:pt>
                <c:pt idx="22">
                  <c:v>-2396</c:v>
                </c:pt>
                <c:pt idx="23">
                  <c:v>-2394</c:v>
                </c:pt>
                <c:pt idx="24">
                  <c:v>-2389.5</c:v>
                </c:pt>
                <c:pt idx="25">
                  <c:v>-2387.5</c:v>
                </c:pt>
                <c:pt idx="26">
                  <c:v>-2385.5</c:v>
                </c:pt>
                <c:pt idx="27">
                  <c:v>-2383.5</c:v>
                </c:pt>
                <c:pt idx="28">
                  <c:v>-2377</c:v>
                </c:pt>
                <c:pt idx="29">
                  <c:v>-2375</c:v>
                </c:pt>
                <c:pt idx="30">
                  <c:v>-2373</c:v>
                </c:pt>
                <c:pt idx="31">
                  <c:v>-2371</c:v>
                </c:pt>
                <c:pt idx="32">
                  <c:v>-2364.5</c:v>
                </c:pt>
                <c:pt idx="33">
                  <c:v>-2362.5</c:v>
                </c:pt>
                <c:pt idx="34">
                  <c:v>-2354</c:v>
                </c:pt>
                <c:pt idx="35">
                  <c:v>-2352</c:v>
                </c:pt>
                <c:pt idx="36">
                  <c:v>-2350</c:v>
                </c:pt>
                <c:pt idx="37">
                  <c:v>-2348</c:v>
                </c:pt>
                <c:pt idx="38">
                  <c:v>-2331</c:v>
                </c:pt>
                <c:pt idx="39">
                  <c:v>-2329</c:v>
                </c:pt>
                <c:pt idx="40">
                  <c:v>-2327</c:v>
                </c:pt>
                <c:pt idx="41">
                  <c:v>-2325</c:v>
                </c:pt>
                <c:pt idx="42">
                  <c:v>-2318.5</c:v>
                </c:pt>
                <c:pt idx="43">
                  <c:v>-2316.5</c:v>
                </c:pt>
                <c:pt idx="44">
                  <c:v>-2314.5</c:v>
                </c:pt>
                <c:pt idx="45">
                  <c:v>-2306</c:v>
                </c:pt>
                <c:pt idx="46">
                  <c:v>-2293.5</c:v>
                </c:pt>
                <c:pt idx="47">
                  <c:v>-2281</c:v>
                </c:pt>
                <c:pt idx="48">
                  <c:v>-2270.5</c:v>
                </c:pt>
                <c:pt idx="49">
                  <c:v>-2268.5</c:v>
                </c:pt>
                <c:pt idx="50">
                  <c:v>-2258</c:v>
                </c:pt>
                <c:pt idx="51">
                  <c:v>-2247.5</c:v>
                </c:pt>
                <c:pt idx="52">
                  <c:v>-2245.5</c:v>
                </c:pt>
                <c:pt idx="53">
                  <c:v>-2235</c:v>
                </c:pt>
                <c:pt idx="54">
                  <c:v>-2222.5</c:v>
                </c:pt>
                <c:pt idx="55">
                  <c:v>-2212</c:v>
                </c:pt>
                <c:pt idx="56">
                  <c:v>-2188</c:v>
                </c:pt>
                <c:pt idx="57">
                  <c:v>-999.5</c:v>
                </c:pt>
                <c:pt idx="58">
                  <c:v>-995.5</c:v>
                </c:pt>
                <c:pt idx="59">
                  <c:v>-993.5</c:v>
                </c:pt>
                <c:pt idx="60">
                  <c:v>-991.5</c:v>
                </c:pt>
                <c:pt idx="61">
                  <c:v>-989.5</c:v>
                </c:pt>
                <c:pt idx="62">
                  <c:v>-989</c:v>
                </c:pt>
                <c:pt idx="63">
                  <c:v>-987</c:v>
                </c:pt>
                <c:pt idx="64">
                  <c:v>-979</c:v>
                </c:pt>
                <c:pt idx="65">
                  <c:v>-949.5</c:v>
                </c:pt>
                <c:pt idx="66">
                  <c:v>-947.5</c:v>
                </c:pt>
                <c:pt idx="67">
                  <c:v>-945.5</c:v>
                </c:pt>
                <c:pt idx="68">
                  <c:v>-943.5</c:v>
                </c:pt>
                <c:pt idx="69">
                  <c:v>-941.5</c:v>
                </c:pt>
                <c:pt idx="70">
                  <c:v>-941</c:v>
                </c:pt>
                <c:pt idx="71">
                  <c:v>-939</c:v>
                </c:pt>
                <c:pt idx="72">
                  <c:v>-874.5</c:v>
                </c:pt>
                <c:pt idx="73">
                  <c:v>-845</c:v>
                </c:pt>
                <c:pt idx="74">
                  <c:v>-344.5</c:v>
                </c:pt>
                <c:pt idx="75">
                  <c:v>-325.5</c:v>
                </c:pt>
                <c:pt idx="76">
                  <c:v>-323.5</c:v>
                </c:pt>
                <c:pt idx="77">
                  <c:v>-317</c:v>
                </c:pt>
                <c:pt idx="78">
                  <c:v>-315</c:v>
                </c:pt>
                <c:pt idx="79">
                  <c:v>-313</c:v>
                </c:pt>
                <c:pt idx="80">
                  <c:v>-311</c:v>
                </c:pt>
                <c:pt idx="81">
                  <c:v>-309</c:v>
                </c:pt>
                <c:pt idx="82">
                  <c:v>-304.5</c:v>
                </c:pt>
                <c:pt idx="83">
                  <c:v>-302.5</c:v>
                </c:pt>
                <c:pt idx="84">
                  <c:v>-300.5</c:v>
                </c:pt>
                <c:pt idx="85">
                  <c:v>-298.5</c:v>
                </c:pt>
                <c:pt idx="86">
                  <c:v>-296.5</c:v>
                </c:pt>
                <c:pt idx="87">
                  <c:v>-292</c:v>
                </c:pt>
                <c:pt idx="88">
                  <c:v>-290</c:v>
                </c:pt>
                <c:pt idx="89">
                  <c:v>-288</c:v>
                </c:pt>
                <c:pt idx="90">
                  <c:v>-281.5</c:v>
                </c:pt>
                <c:pt idx="91">
                  <c:v>-279.5</c:v>
                </c:pt>
                <c:pt idx="92">
                  <c:v>-242</c:v>
                </c:pt>
                <c:pt idx="93">
                  <c:v>-240</c:v>
                </c:pt>
                <c:pt idx="94">
                  <c:v>-238</c:v>
                </c:pt>
                <c:pt idx="95">
                  <c:v>-231.5</c:v>
                </c:pt>
                <c:pt idx="96">
                  <c:v>-229.5</c:v>
                </c:pt>
                <c:pt idx="97">
                  <c:v>-215</c:v>
                </c:pt>
                <c:pt idx="98">
                  <c:v>-206.5</c:v>
                </c:pt>
                <c:pt idx="99">
                  <c:v>-202.5</c:v>
                </c:pt>
                <c:pt idx="100">
                  <c:v>-202</c:v>
                </c:pt>
                <c:pt idx="101">
                  <c:v>-198</c:v>
                </c:pt>
                <c:pt idx="102">
                  <c:v>-194</c:v>
                </c:pt>
                <c:pt idx="103">
                  <c:v>-192</c:v>
                </c:pt>
                <c:pt idx="104">
                  <c:v>-190</c:v>
                </c:pt>
                <c:pt idx="105">
                  <c:v>-189.5</c:v>
                </c:pt>
                <c:pt idx="106">
                  <c:v>-187.5</c:v>
                </c:pt>
                <c:pt idx="107">
                  <c:v>-185.5</c:v>
                </c:pt>
                <c:pt idx="108">
                  <c:v>-183.5</c:v>
                </c:pt>
                <c:pt idx="109">
                  <c:v>-181.5</c:v>
                </c:pt>
                <c:pt idx="110">
                  <c:v>-179.5</c:v>
                </c:pt>
                <c:pt idx="111">
                  <c:v>-177.5</c:v>
                </c:pt>
                <c:pt idx="112">
                  <c:v>-177.5</c:v>
                </c:pt>
                <c:pt idx="113">
                  <c:v>-173</c:v>
                </c:pt>
                <c:pt idx="114">
                  <c:v>-173</c:v>
                </c:pt>
                <c:pt idx="115">
                  <c:v>-171</c:v>
                </c:pt>
                <c:pt idx="116">
                  <c:v>-171</c:v>
                </c:pt>
                <c:pt idx="117">
                  <c:v>-169</c:v>
                </c:pt>
                <c:pt idx="118">
                  <c:v>-167</c:v>
                </c:pt>
                <c:pt idx="119">
                  <c:v>-166.5</c:v>
                </c:pt>
                <c:pt idx="120">
                  <c:v>-165</c:v>
                </c:pt>
                <c:pt idx="121">
                  <c:v>-164.5</c:v>
                </c:pt>
                <c:pt idx="122">
                  <c:v>-162.5</c:v>
                </c:pt>
                <c:pt idx="123">
                  <c:v>-160.5</c:v>
                </c:pt>
                <c:pt idx="124">
                  <c:v>-156.5</c:v>
                </c:pt>
                <c:pt idx="125">
                  <c:v>-154.5</c:v>
                </c:pt>
                <c:pt idx="126">
                  <c:v>-154</c:v>
                </c:pt>
                <c:pt idx="127">
                  <c:v>-152</c:v>
                </c:pt>
                <c:pt idx="128">
                  <c:v>-150</c:v>
                </c:pt>
                <c:pt idx="129">
                  <c:v>-148</c:v>
                </c:pt>
                <c:pt idx="130">
                  <c:v>-146</c:v>
                </c:pt>
                <c:pt idx="131">
                  <c:v>-144</c:v>
                </c:pt>
                <c:pt idx="132">
                  <c:v>-143.5</c:v>
                </c:pt>
                <c:pt idx="133">
                  <c:v>-142</c:v>
                </c:pt>
                <c:pt idx="134">
                  <c:v>-137.5</c:v>
                </c:pt>
                <c:pt idx="135">
                  <c:v>-116.5</c:v>
                </c:pt>
                <c:pt idx="136">
                  <c:v>-114.5</c:v>
                </c:pt>
                <c:pt idx="137">
                  <c:v>-112.5</c:v>
                </c:pt>
                <c:pt idx="138">
                  <c:v>-110.5</c:v>
                </c:pt>
                <c:pt idx="139">
                  <c:v>-106</c:v>
                </c:pt>
                <c:pt idx="140">
                  <c:v>-102</c:v>
                </c:pt>
                <c:pt idx="141">
                  <c:v>-102</c:v>
                </c:pt>
                <c:pt idx="142">
                  <c:v>-100</c:v>
                </c:pt>
                <c:pt idx="143">
                  <c:v>-91.5</c:v>
                </c:pt>
                <c:pt idx="144">
                  <c:v>-89.5</c:v>
                </c:pt>
                <c:pt idx="145">
                  <c:v>-87.5</c:v>
                </c:pt>
                <c:pt idx="146">
                  <c:v>-83</c:v>
                </c:pt>
                <c:pt idx="147">
                  <c:v>-81</c:v>
                </c:pt>
                <c:pt idx="148">
                  <c:v>-79</c:v>
                </c:pt>
                <c:pt idx="149">
                  <c:v>-77</c:v>
                </c:pt>
                <c:pt idx="150">
                  <c:v>-70.5</c:v>
                </c:pt>
                <c:pt idx="151">
                  <c:v>-68.5</c:v>
                </c:pt>
                <c:pt idx="152">
                  <c:v>-66.5</c:v>
                </c:pt>
                <c:pt idx="153">
                  <c:v>-60</c:v>
                </c:pt>
                <c:pt idx="154">
                  <c:v>-58</c:v>
                </c:pt>
                <c:pt idx="155">
                  <c:v>-56</c:v>
                </c:pt>
                <c:pt idx="156">
                  <c:v>-54</c:v>
                </c:pt>
                <c:pt idx="157">
                  <c:v>0.5</c:v>
                </c:pt>
                <c:pt idx="158">
                  <c:v>4.5</c:v>
                </c:pt>
                <c:pt idx="159">
                  <c:v>551.5</c:v>
                </c:pt>
                <c:pt idx="160">
                  <c:v>552</c:v>
                </c:pt>
                <c:pt idx="161">
                  <c:v>552</c:v>
                </c:pt>
                <c:pt idx="162">
                  <c:v>1298</c:v>
                </c:pt>
                <c:pt idx="163">
                  <c:v>1323</c:v>
                </c:pt>
                <c:pt idx="164">
                  <c:v>1323.5</c:v>
                </c:pt>
                <c:pt idx="165">
                  <c:v>1344</c:v>
                </c:pt>
                <c:pt idx="166">
                  <c:v>1368</c:v>
                </c:pt>
                <c:pt idx="167">
                  <c:v>1369.5</c:v>
                </c:pt>
                <c:pt idx="168">
                  <c:v>2194</c:v>
                </c:pt>
                <c:pt idx="169">
                  <c:v>2196</c:v>
                </c:pt>
                <c:pt idx="170">
                  <c:v>2217</c:v>
                </c:pt>
                <c:pt idx="171">
                  <c:v>2261</c:v>
                </c:pt>
                <c:pt idx="172">
                  <c:v>2263</c:v>
                </c:pt>
                <c:pt idx="173">
                  <c:v>2273.5</c:v>
                </c:pt>
                <c:pt idx="174">
                  <c:v>2275.5</c:v>
                </c:pt>
                <c:pt idx="175">
                  <c:v>2690.5</c:v>
                </c:pt>
                <c:pt idx="176">
                  <c:v>2694.5</c:v>
                </c:pt>
                <c:pt idx="177">
                  <c:v>2709</c:v>
                </c:pt>
                <c:pt idx="178">
                  <c:v>2744.5</c:v>
                </c:pt>
                <c:pt idx="179">
                  <c:v>2744.5</c:v>
                </c:pt>
                <c:pt idx="180">
                  <c:v>2751</c:v>
                </c:pt>
                <c:pt idx="181">
                  <c:v>2782.5</c:v>
                </c:pt>
                <c:pt idx="182">
                  <c:v>2795</c:v>
                </c:pt>
                <c:pt idx="183">
                  <c:v>2803</c:v>
                </c:pt>
                <c:pt idx="184">
                  <c:v>2804</c:v>
                </c:pt>
                <c:pt idx="185">
                  <c:v>2816</c:v>
                </c:pt>
                <c:pt idx="186">
                  <c:v>2817.5</c:v>
                </c:pt>
                <c:pt idx="187">
                  <c:v>2841</c:v>
                </c:pt>
                <c:pt idx="188">
                  <c:v>2859.5</c:v>
                </c:pt>
                <c:pt idx="189">
                  <c:v>2889</c:v>
                </c:pt>
                <c:pt idx="190">
                  <c:v>2893</c:v>
                </c:pt>
                <c:pt idx="191">
                  <c:v>2899.5</c:v>
                </c:pt>
                <c:pt idx="192">
                  <c:v>2899.5</c:v>
                </c:pt>
                <c:pt idx="193">
                  <c:v>2903.5</c:v>
                </c:pt>
                <c:pt idx="194">
                  <c:v>2910.5</c:v>
                </c:pt>
                <c:pt idx="195">
                  <c:v>2920.5</c:v>
                </c:pt>
                <c:pt idx="196">
                  <c:v>2935</c:v>
                </c:pt>
                <c:pt idx="197">
                  <c:v>2993.5</c:v>
                </c:pt>
                <c:pt idx="198">
                  <c:v>2995.5</c:v>
                </c:pt>
                <c:pt idx="199">
                  <c:v>2997.5</c:v>
                </c:pt>
                <c:pt idx="200">
                  <c:v>3006</c:v>
                </c:pt>
                <c:pt idx="201">
                  <c:v>3008</c:v>
                </c:pt>
                <c:pt idx="202">
                  <c:v>3471</c:v>
                </c:pt>
                <c:pt idx="203">
                  <c:v>3570</c:v>
                </c:pt>
                <c:pt idx="204">
                  <c:v>3588</c:v>
                </c:pt>
                <c:pt idx="205">
                  <c:v>3602.5</c:v>
                </c:pt>
                <c:pt idx="206">
                  <c:v>3619.5</c:v>
                </c:pt>
                <c:pt idx="207">
                  <c:v>3648.5</c:v>
                </c:pt>
                <c:pt idx="208">
                  <c:v>3648.5</c:v>
                </c:pt>
                <c:pt idx="209">
                  <c:v>3648.5</c:v>
                </c:pt>
                <c:pt idx="210">
                  <c:v>3648.5</c:v>
                </c:pt>
                <c:pt idx="211">
                  <c:v>3669.5</c:v>
                </c:pt>
                <c:pt idx="212">
                  <c:v>3671.5</c:v>
                </c:pt>
                <c:pt idx="213">
                  <c:v>3692.5</c:v>
                </c:pt>
                <c:pt idx="214">
                  <c:v>3712</c:v>
                </c:pt>
                <c:pt idx="215">
                  <c:v>3745</c:v>
                </c:pt>
                <c:pt idx="216">
                  <c:v>4289.5</c:v>
                </c:pt>
                <c:pt idx="217">
                  <c:v>4314.5</c:v>
                </c:pt>
                <c:pt idx="218">
                  <c:v>4379</c:v>
                </c:pt>
                <c:pt idx="219">
                  <c:v>4379</c:v>
                </c:pt>
                <c:pt idx="220">
                  <c:v>4385.5</c:v>
                </c:pt>
                <c:pt idx="221">
                  <c:v>4402</c:v>
                </c:pt>
                <c:pt idx="222">
                  <c:v>4402</c:v>
                </c:pt>
                <c:pt idx="223">
                  <c:v>4423</c:v>
                </c:pt>
                <c:pt idx="224">
                  <c:v>4429.5</c:v>
                </c:pt>
                <c:pt idx="225">
                  <c:v>4513</c:v>
                </c:pt>
                <c:pt idx="226">
                  <c:v>4546.5</c:v>
                </c:pt>
                <c:pt idx="227">
                  <c:v>4546.5</c:v>
                </c:pt>
                <c:pt idx="228">
                  <c:v>4559</c:v>
                </c:pt>
                <c:pt idx="229">
                  <c:v>5032.5</c:v>
                </c:pt>
                <c:pt idx="230">
                  <c:v>5076</c:v>
                </c:pt>
                <c:pt idx="231">
                  <c:v>5076.5</c:v>
                </c:pt>
                <c:pt idx="232">
                  <c:v>5089</c:v>
                </c:pt>
                <c:pt idx="233">
                  <c:v>5105.5</c:v>
                </c:pt>
                <c:pt idx="234">
                  <c:v>5111.5</c:v>
                </c:pt>
                <c:pt idx="235">
                  <c:v>5111.5</c:v>
                </c:pt>
                <c:pt idx="236">
                  <c:v>5112</c:v>
                </c:pt>
                <c:pt idx="237">
                  <c:v>5112</c:v>
                </c:pt>
                <c:pt idx="238">
                  <c:v>5112</c:v>
                </c:pt>
                <c:pt idx="239">
                  <c:v>5116</c:v>
                </c:pt>
                <c:pt idx="240">
                  <c:v>5118</c:v>
                </c:pt>
                <c:pt idx="241">
                  <c:v>5183</c:v>
                </c:pt>
                <c:pt idx="242">
                  <c:v>5218.5</c:v>
                </c:pt>
                <c:pt idx="243">
                  <c:v>5220.5</c:v>
                </c:pt>
                <c:pt idx="244">
                  <c:v>5310.5</c:v>
                </c:pt>
                <c:pt idx="245">
                  <c:v>5863</c:v>
                </c:pt>
                <c:pt idx="246">
                  <c:v>5863.5</c:v>
                </c:pt>
                <c:pt idx="247">
                  <c:v>5898.5</c:v>
                </c:pt>
                <c:pt idx="248">
                  <c:v>5909</c:v>
                </c:pt>
                <c:pt idx="249">
                  <c:v>5909.5</c:v>
                </c:pt>
                <c:pt idx="250">
                  <c:v>5921.5</c:v>
                </c:pt>
                <c:pt idx="251">
                  <c:v>5922</c:v>
                </c:pt>
                <c:pt idx="252">
                  <c:v>5928</c:v>
                </c:pt>
                <c:pt idx="253">
                  <c:v>5928</c:v>
                </c:pt>
                <c:pt idx="254">
                  <c:v>5936.5</c:v>
                </c:pt>
                <c:pt idx="255">
                  <c:v>5949</c:v>
                </c:pt>
                <c:pt idx="256">
                  <c:v>6584.5</c:v>
                </c:pt>
                <c:pt idx="257">
                  <c:v>6587.5</c:v>
                </c:pt>
                <c:pt idx="258">
                  <c:v>6612.5</c:v>
                </c:pt>
                <c:pt idx="259">
                  <c:v>6706.5</c:v>
                </c:pt>
                <c:pt idx="260">
                  <c:v>6721.5</c:v>
                </c:pt>
                <c:pt idx="261">
                  <c:v>6740</c:v>
                </c:pt>
                <c:pt idx="262">
                  <c:v>7363.5</c:v>
                </c:pt>
                <c:pt idx="263">
                  <c:v>7395</c:v>
                </c:pt>
                <c:pt idx="264">
                  <c:v>7395.5</c:v>
                </c:pt>
                <c:pt idx="265">
                  <c:v>7412</c:v>
                </c:pt>
                <c:pt idx="266">
                  <c:v>7426.5</c:v>
                </c:pt>
                <c:pt idx="267">
                  <c:v>7427</c:v>
                </c:pt>
                <c:pt idx="268">
                  <c:v>7314</c:v>
                </c:pt>
                <c:pt idx="269">
                  <c:v>7368</c:v>
                </c:pt>
                <c:pt idx="270">
                  <c:v>7426.5</c:v>
                </c:pt>
                <c:pt idx="271">
                  <c:v>7426.5</c:v>
                </c:pt>
                <c:pt idx="272">
                  <c:v>10367.5</c:v>
                </c:pt>
                <c:pt idx="273">
                  <c:v>10395</c:v>
                </c:pt>
                <c:pt idx="274">
                  <c:v>10474</c:v>
                </c:pt>
                <c:pt idx="275">
                  <c:v>10474.5</c:v>
                </c:pt>
                <c:pt idx="276">
                  <c:v>10551.5</c:v>
                </c:pt>
                <c:pt idx="277">
                  <c:v>10593.5</c:v>
                </c:pt>
                <c:pt idx="278">
                  <c:v>11203.5</c:v>
                </c:pt>
                <c:pt idx="279">
                  <c:v>11329</c:v>
                </c:pt>
                <c:pt idx="280">
                  <c:v>11337</c:v>
                </c:pt>
                <c:pt idx="281">
                  <c:v>11345.5</c:v>
                </c:pt>
                <c:pt idx="282">
                  <c:v>11349.5</c:v>
                </c:pt>
                <c:pt idx="283">
                  <c:v>11354</c:v>
                </c:pt>
                <c:pt idx="284">
                  <c:v>12613.5</c:v>
                </c:pt>
                <c:pt idx="285">
                  <c:v>12793.5</c:v>
                </c:pt>
                <c:pt idx="286">
                  <c:v>12896</c:v>
                </c:pt>
              </c:numCache>
            </c:numRef>
          </c:xVal>
          <c:yVal>
            <c:numRef>
              <c:f>Active!$J$21:$J$996</c:f>
              <c:numCache>
                <c:formatCode>General</c:formatCode>
                <c:ptCount val="976"/>
                <c:pt idx="161">
                  <c:v>-0.24143047999677947</c:v>
                </c:pt>
                <c:pt idx="163">
                  <c:v>-0.23781202000827761</c:v>
                </c:pt>
                <c:pt idx="164">
                  <c:v>-0.24169789000734454</c:v>
                </c:pt>
                <c:pt idx="168">
                  <c:v>-0.23929756000143243</c:v>
                </c:pt>
                <c:pt idx="171">
                  <c:v>-0.23999413999990793</c:v>
                </c:pt>
                <c:pt idx="172">
                  <c:v>-0.24063762000150746</c:v>
                </c:pt>
                <c:pt idx="173">
                  <c:v>-0.24030089000007138</c:v>
                </c:pt>
                <c:pt idx="174">
                  <c:v>-0.24001437000697479</c:v>
                </c:pt>
                <c:pt idx="175">
                  <c:v>-0.23851647000265075</c:v>
                </c:pt>
                <c:pt idx="177">
                  <c:v>-0.23918365999998059</c:v>
                </c:pt>
                <c:pt idx="178">
                  <c:v>-0.23888043000624748</c:v>
                </c:pt>
                <c:pt idx="179">
                  <c:v>-0.23879043000488309</c:v>
                </c:pt>
                <c:pt idx="180">
                  <c:v>-0.23909673999878578</c:v>
                </c:pt>
                <c:pt idx="181">
                  <c:v>-0.23788654999952996</c:v>
                </c:pt>
                <c:pt idx="182">
                  <c:v>-0.23954330000560731</c:v>
                </c:pt>
                <c:pt idx="183">
                  <c:v>-0.23949721999815665</c:v>
                </c:pt>
                <c:pt idx="185">
                  <c:v>-0.23918984000192722</c:v>
                </c:pt>
                <c:pt idx="186">
                  <c:v>-0.23856745000375668</c:v>
                </c:pt>
                <c:pt idx="187">
                  <c:v>-0.23945334000018192</c:v>
                </c:pt>
                <c:pt idx="188">
                  <c:v>-0.23865053000190528</c:v>
                </c:pt>
                <c:pt idx="189">
                  <c:v>-0.23934686000575311</c:v>
                </c:pt>
                <c:pt idx="190">
                  <c:v>-0.23914381999929901</c:v>
                </c:pt>
                <c:pt idx="193">
                  <c:v>-0.2387170900037745</c:v>
                </c:pt>
                <c:pt idx="195">
                  <c:v>-0.23865667000063695</c:v>
                </c:pt>
                <c:pt idx="196">
                  <c:v>-0.23900690000300528</c:v>
                </c:pt>
                <c:pt idx="213">
                  <c:v>-0.23684995000076015</c:v>
                </c:pt>
                <c:pt idx="220">
                  <c:v>-0.23826576999999816</c:v>
                </c:pt>
                <c:pt idx="223">
                  <c:v>-0.23790602000372019</c:v>
                </c:pt>
                <c:pt idx="230">
                  <c:v>-0.23785224000312155</c:v>
                </c:pt>
                <c:pt idx="231">
                  <c:v>-0.23823811000329442</c:v>
                </c:pt>
                <c:pt idx="232">
                  <c:v>-0.23918486000184203</c:v>
                </c:pt>
                <c:pt idx="233">
                  <c:v>-0.23841857000661548</c:v>
                </c:pt>
                <c:pt idx="234">
                  <c:v>-0.23844901000120444</c:v>
                </c:pt>
                <c:pt idx="235">
                  <c:v>-0.23734900999988895</c:v>
                </c:pt>
                <c:pt idx="236">
                  <c:v>-0.24003488000016659</c:v>
                </c:pt>
                <c:pt idx="238">
                  <c:v>-0.23673488000349607</c:v>
                </c:pt>
                <c:pt idx="239">
                  <c:v>-0.2388218400083133</c:v>
                </c:pt>
                <c:pt idx="242">
                  <c:v>-0.23712518999673193</c:v>
                </c:pt>
                <c:pt idx="245">
                  <c:v>-0.23651162000169279</c:v>
                </c:pt>
                <c:pt idx="246">
                  <c:v>-0.23769749000348384</c:v>
                </c:pt>
                <c:pt idx="247">
                  <c:v>-0.23658838999836007</c:v>
                </c:pt>
                <c:pt idx="248">
                  <c:v>-0.23841166000056546</c:v>
                </c:pt>
                <c:pt idx="249">
                  <c:v>-0.23829752999881748</c:v>
                </c:pt>
                <c:pt idx="250">
                  <c:v>-0.23685840999678476</c:v>
                </c:pt>
                <c:pt idx="251">
                  <c:v>-0.23864427999797044</c:v>
                </c:pt>
                <c:pt idx="252">
                  <c:v>-0.23794472000008682</c:v>
                </c:pt>
                <c:pt idx="253">
                  <c:v>-0.23767472000326961</c:v>
                </c:pt>
                <c:pt idx="254">
                  <c:v>-0.23680451000109315</c:v>
                </c:pt>
                <c:pt idx="255">
                  <c:v>-0.23755126000469318</c:v>
                </c:pt>
                <c:pt idx="256">
                  <c:v>-0.23792202999902656</c:v>
                </c:pt>
                <c:pt idx="257">
                  <c:v>-0.23853725000662962</c:v>
                </c:pt>
                <c:pt idx="258">
                  <c:v>-0.2365307500003837</c:v>
                </c:pt>
                <c:pt idx="259">
                  <c:v>-0.23816431000159355</c:v>
                </c:pt>
                <c:pt idx="260">
                  <c:v>-0.23787041000468889</c:v>
                </c:pt>
                <c:pt idx="261">
                  <c:v>-0.23821760000282666</c:v>
                </c:pt>
                <c:pt idx="262">
                  <c:v>-0.23790749000181677</c:v>
                </c:pt>
                <c:pt idx="263">
                  <c:v>-0.23751729999639792</c:v>
                </c:pt>
                <c:pt idx="264">
                  <c:v>-0.23900316999788629</c:v>
                </c:pt>
                <c:pt idx="265">
                  <c:v>-0.23743688000104157</c:v>
                </c:pt>
                <c:pt idx="266">
                  <c:v>-0.23842711000907002</c:v>
                </c:pt>
                <c:pt idx="267">
                  <c:v>-0.23621298000216484</c:v>
                </c:pt>
                <c:pt idx="268">
                  <c:v>-0.23744636002084007</c:v>
                </c:pt>
                <c:pt idx="269">
                  <c:v>-0.23793031985405833</c:v>
                </c:pt>
                <c:pt idx="270">
                  <c:v>-0.23822710996319074</c:v>
                </c:pt>
                <c:pt idx="271">
                  <c:v>-0.2379371100832941</c:v>
                </c:pt>
                <c:pt idx="272">
                  <c:v>-0.23851445000764215</c:v>
                </c:pt>
                <c:pt idx="273">
                  <c:v>-0.23923730000387877</c:v>
                </c:pt>
                <c:pt idx="274">
                  <c:v>-0.23970476000249619</c:v>
                </c:pt>
                <c:pt idx="275">
                  <c:v>-0.24119063000398455</c:v>
                </c:pt>
                <c:pt idx="276">
                  <c:v>-0.24001461000443669</c:v>
                </c:pt>
                <c:pt idx="277">
                  <c:v>-0.24002769000071567</c:v>
                </c:pt>
                <c:pt idx="278">
                  <c:v>-0.24158909000107087</c:v>
                </c:pt>
                <c:pt idx="279">
                  <c:v>-0.24194246000115527</c:v>
                </c:pt>
                <c:pt idx="280">
                  <c:v>-0.24191638000047533</c:v>
                </c:pt>
                <c:pt idx="281">
                  <c:v>-0.24217617000249447</c:v>
                </c:pt>
                <c:pt idx="282">
                  <c:v>-0.24206313000468072</c:v>
                </c:pt>
                <c:pt idx="283">
                  <c:v>-0.24193595999531681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5D95-402B-8145-B9C633C57127}"/>
            </c:ext>
          </c:extLst>
        </c:ser>
        <c:ser>
          <c:idx val="4"/>
          <c:order val="3"/>
          <c:tx>
            <c:strRef>
              <c:f>Active!$K$20</c:f>
              <c:strCache>
                <c:ptCount val="1"/>
                <c:pt idx="0">
                  <c:v>CCD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Active!$D$21:$D$996</c:f>
                <c:numCache>
                  <c:formatCode>General</c:formatCode>
                  <c:ptCount val="976"/>
                  <c:pt idx="0">
                    <c:v>4.0000000000000002E-4</c:v>
                  </c:pt>
                  <c:pt idx="1">
                    <c:v>6.9999999999999999E-4</c:v>
                  </c:pt>
                  <c:pt idx="2">
                    <c:v>1.4E-3</c:v>
                  </c:pt>
                  <c:pt idx="4">
                    <c:v>4.0000000000000002E-4</c:v>
                  </c:pt>
                  <c:pt idx="5">
                    <c:v>2.4000000000000001E-4</c:v>
                  </c:pt>
                  <c:pt idx="6">
                    <c:v>4.0999999999999999E-4</c:v>
                  </c:pt>
                  <c:pt idx="7">
                    <c:v>5.5999999999999995E-4</c:v>
                  </c:pt>
                  <c:pt idx="8">
                    <c:v>4.6999999999999999E-4</c:v>
                  </c:pt>
                  <c:pt idx="9">
                    <c:v>2.1000000000000001E-4</c:v>
                  </c:pt>
                  <c:pt idx="10">
                    <c:v>1E-4</c:v>
                  </c:pt>
                  <c:pt idx="11">
                    <c:v>2.4000000000000001E-4</c:v>
                  </c:pt>
                  <c:pt idx="12">
                    <c:v>2.7999999999999998E-4</c:v>
                  </c:pt>
                  <c:pt idx="13">
                    <c:v>2.1000000000000001E-4</c:v>
                  </c:pt>
                  <c:pt idx="14">
                    <c:v>2.7E-4</c:v>
                  </c:pt>
                  <c:pt idx="15">
                    <c:v>2.5000000000000001E-4</c:v>
                  </c:pt>
                  <c:pt idx="16">
                    <c:v>2.0000000000000001E-4</c:v>
                  </c:pt>
                  <c:pt idx="17">
                    <c:v>1.7000000000000001E-4</c:v>
                  </c:pt>
                  <c:pt idx="18">
                    <c:v>1.4999999999999999E-4</c:v>
                  </c:pt>
                  <c:pt idx="19">
                    <c:v>1.3999999999999999E-4</c:v>
                  </c:pt>
                  <c:pt idx="20">
                    <c:v>4.8000000000000001E-4</c:v>
                  </c:pt>
                  <c:pt idx="21">
                    <c:v>2.2000000000000001E-4</c:v>
                  </c:pt>
                  <c:pt idx="22">
                    <c:v>2.1000000000000001E-4</c:v>
                  </c:pt>
                  <c:pt idx="23">
                    <c:v>2.5999999999999998E-4</c:v>
                  </c:pt>
                  <c:pt idx="24">
                    <c:v>3.1E-4</c:v>
                  </c:pt>
                  <c:pt idx="25">
                    <c:v>3.1E-4</c:v>
                  </c:pt>
                  <c:pt idx="26">
                    <c:v>1.4999999999999999E-4</c:v>
                  </c:pt>
                  <c:pt idx="27">
                    <c:v>2.0000000000000001E-4</c:v>
                  </c:pt>
                  <c:pt idx="28">
                    <c:v>3.4000000000000002E-4</c:v>
                  </c:pt>
                  <c:pt idx="29">
                    <c:v>2.4000000000000001E-4</c:v>
                  </c:pt>
                  <c:pt idx="30">
                    <c:v>3.4000000000000002E-4</c:v>
                  </c:pt>
                  <c:pt idx="31">
                    <c:v>3.1E-4</c:v>
                  </c:pt>
                  <c:pt idx="32">
                    <c:v>2.4000000000000001E-4</c:v>
                  </c:pt>
                  <c:pt idx="33">
                    <c:v>4.6999999999999999E-4</c:v>
                  </c:pt>
                  <c:pt idx="34">
                    <c:v>2.2000000000000001E-4</c:v>
                  </c:pt>
                  <c:pt idx="35">
                    <c:v>1.7000000000000001E-4</c:v>
                  </c:pt>
                  <c:pt idx="36">
                    <c:v>1.8000000000000001E-4</c:v>
                  </c:pt>
                  <c:pt idx="37">
                    <c:v>7.6000000000000004E-4</c:v>
                  </c:pt>
                  <c:pt idx="38">
                    <c:v>8.0000000000000004E-4</c:v>
                  </c:pt>
                  <c:pt idx="39">
                    <c:v>3.1E-4</c:v>
                  </c:pt>
                  <c:pt idx="40">
                    <c:v>2.5999999999999998E-4</c:v>
                  </c:pt>
                  <c:pt idx="41">
                    <c:v>4.4999999999999999E-4</c:v>
                  </c:pt>
                  <c:pt idx="42">
                    <c:v>8.0000000000000004E-4</c:v>
                  </c:pt>
                  <c:pt idx="43">
                    <c:v>2.3000000000000001E-4</c:v>
                  </c:pt>
                  <c:pt idx="44">
                    <c:v>2.5999999999999998E-4</c:v>
                  </c:pt>
                  <c:pt idx="45">
                    <c:v>2.9E-4</c:v>
                  </c:pt>
                  <c:pt idx="46">
                    <c:v>4.6999999999999999E-4</c:v>
                  </c:pt>
                  <c:pt idx="47">
                    <c:v>4.0000000000000002E-4</c:v>
                  </c:pt>
                  <c:pt idx="48">
                    <c:v>8.3000000000000001E-4</c:v>
                  </c:pt>
                  <c:pt idx="49">
                    <c:v>3.8999999999999999E-4</c:v>
                  </c:pt>
                  <c:pt idx="50">
                    <c:v>5.8E-4</c:v>
                  </c:pt>
                  <c:pt idx="51">
                    <c:v>4.4999999999999999E-4</c:v>
                  </c:pt>
                  <c:pt idx="52">
                    <c:v>3.2000000000000003E-4</c:v>
                  </c:pt>
                  <c:pt idx="53">
                    <c:v>3.3E-4</c:v>
                  </c:pt>
                  <c:pt idx="54">
                    <c:v>8.1999999999999998E-4</c:v>
                  </c:pt>
                  <c:pt idx="55">
                    <c:v>7.7999999999999999E-4</c:v>
                  </c:pt>
                  <c:pt idx="56">
                    <c:v>7.7999999999999999E-4</c:v>
                  </c:pt>
                  <c:pt idx="57">
                    <c:v>8.4999999999999995E-4</c:v>
                  </c:pt>
                  <c:pt idx="58">
                    <c:v>8.8000000000000003E-4</c:v>
                  </c:pt>
                  <c:pt idx="59">
                    <c:v>6.8999999999999997E-4</c:v>
                  </c:pt>
                  <c:pt idx="60">
                    <c:v>5.1000000000000004E-4</c:v>
                  </c:pt>
                  <c:pt idx="61">
                    <c:v>1.4999999999999999E-4</c:v>
                  </c:pt>
                  <c:pt idx="62">
                    <c:v>2.4000000000000001E-4</c:v>
                  </c:pt>
                  <c:pt idx="63">
                    <c:v>4.6999999999999999E-4</c:v>
                  </c:pt>
                  <c:pt idx="64">
                    <c:v>2.9E-4</c:v>
                  </c:pt>
                  <c:pt idx="65">
                    <c:v>1.0499999999999999E-3</c:v>
                  </c:pt>
                  <c:pt idx="66">
                    <c:v>4.8999999999999998E-4</c:v>
                  </c:pt>
                  <c:pt idx="67">
                    <c:v>2.7E-4</c:v>
                  </c:pt>
                  <c:pt idx="68">
                    <c:v>3.2000000000000003E-4</c:v>
                  </c:pt>
                  <c:pt idx="69">
                    <c:v>8.9999999999999998E-4</c:v>
                  </c:pt>
                  <c:pt idx="70">
                    <c:v>3.6999999999999999E-4</c:v>
                  </c:pt>
                  <c:pt idx="71">
                    <c:v>5.1000000000000004E-4</c:v>
                  </c:pt>
                  <c:pt idx="72">
                    <c:v>2.4000000000000001E-4</c:v>
                  </c:pt>
                  <c:pt idx="73">
                    <c:v>8.0000000000000004E-4</c:v>
                  </c:pt>
                  <c:pt idx="74">
                    <c:v>2.2000000000000001E-4</c:v>
                  </c:pt>
                  <c:pt idx="75">
                    <c:v>2.1000000000000001E-4</c:v>
                  </c:pt>
                  <c:pt idx="76">
                    <c:v>2.7999999999999998E-4</c:v>
                  </c:pt>
                  <c:pt idx="77">
                    <c:v>1.1900000000000001E-3</c:v>
                  </c:pt>
                  <c:pt idx="78">
                    <c:v>2.5999999999999998E-4</c:v>
                  </c:pt>
                  <c:pt idx="79">
                    <c:v>6.0999999999999997E-4</c:v>
                  </c:pt>
                  <c:pt idx="80">
                    <c:v>5.2999999999999998E-4</c:v>
                  </c:pt>
                  <c:pt idx="81">
                    <c:v>6.4999999999999997E-4</c:v>
                  </c:pt>
                  <c:pt idx="82">
                    <c:v>1.9000000000000001E-4</c:v>
                  </c:pt>
                  <c:pt idx="83">
                    <c:v>1.8000000000000001E-4</c:v>
                  </c:pt>
                  <c:pt idx="84">
                    <c:v>2.2000000000000001E-4</c:v>
                  </c:pt>
                  <c:pt idx="85">
                    <c:v>1.9000000000000001E-4</c:v>
                  </c:pt>
                  <c:pt idx="86">
                    <c:v>6.4999999999999997E-4</c:v>
                  </c:pt>
                  <c:pt idx="87">
                    <c:v>3.6999999999999999E-4</c:v>
                  </c:pt>
                  <c:pt idx="88">
                    <c:v>2.2000000000000001E-4</c:v>
                  </c:pt>
                  <c:pt idx="89">
                    <c:v>3.4000000000000002E-4</c:v>
                  </c:pt>
                  <c:pt idx="90">
                    <c:v>2.3000000000000001E-4</c:v>
                  </c:pt>
                  <c:pt idx="91">
                    <c:v>4.2999999999999999E-4</c:v>
                  </c:pt>
                  <c:pt idx="92">
                    <c:v>3.2000000000000003E-4</c:v>
                  </c:pt>
                  <c:pt idx="93">
                    <c:v>1.9000000000000001E-4</c:v>
                  </c:pt>
                  <c:pt idx="94">
                    <c:v>5.2999999999999998E-4</c:v>
                  </c:pt>
                  <c:pt idx="95">
                    <c:v>2.9E-4</c:v>
                  </c:pt>
                  <c:pt idx="96">
                    <c:v>2.9E-4</c:v>
                  </c:pt>
                  <c:pt idx="97">
                    <c:v>4.6000000000000001E-4</c:v>
                  </c:pt>
                  <c:pt idx="98">
                    <c:v>3.8999999999999999E-4</c:v>
                  </c:pt>
                  <c:pt idx="99">
                    <c:v>2.7E-4</c:v>
                  </c:pt>
                  <c:pt idx="100">
                    <c:v>1.4300000000000001E-3</c:v>
                  </c:pt>
                  <c:pt idx="101">
                    <c:v>2.9999999999999997E-4</c:v>
                  </c:pt>
                  <c:pt idx="102">
                    <c:v>5.0000000000000001E-4</c:v>
                  </c:pt>
                  <c:pt idx="103">
                    <c:v>4.8999999999999998E-4</c:v>
                  </c:pt>
                  <c:pt idx="104">
                    <c:v>2.9E-4</c:v>
                  </c:pt>
                  <c:pt idx="105">
                    <c:v>3.8999999999999999E-4</c:v>
                  </c:pt>
                  <c:pt idx="106">
                    <c:v>5.6999999999999998E-4</c:v>
                  </c:pt>
                  <c:pt idx="107">
                    <c:v>1.9000000000000001E-4</c:v>
                  </c:pt>
                  <c:pt idx="108">
                    <c:v>3.8000000000000002E-4</c:v>
                  </c:pt>
                  <c:pt idx="109">
                    <c:v>2.1000000000000001E-4</c:v>
                  </c:pt>
                  <c:pt idx="110">
                    <c:v>2.9999999999999997E-4</c:v>
                  </c:pt>
                  <c:pt idx="111">
                    <c:v>6.8999999999999997E-4</c:v>
                  </c:pt>
                  <c:pt idx="112">
                    <c:v>2.9E-4</c:v>
                  </c:pt>
                  <c:pt idx="113">
                    <c:v>6.6E-4</c:v>
                  </c:pt>
                  <c:pt idx="114">
                    <c:v>2.7999999999999998E-4</c:v>
                  </c:pt>
                  <c:pt idx="115">
                    <c:v>1.6900000000000001E-3</c:v>
                  </c:pt>
                  <c:pt idx="116">
                    <c:v>1.08E-3</c:v>
                  </c:pt>
                  <c:pt idx="117">
                    <c:v>3.5E-4</c:v>
                  </c:pt>
                  <c:pt idx="118">
                    <c:v>2.2000000000000001E-4</c:v>
                  </c:pt>
                  <c:pt idx="119">
                    <c:v>2.5999999999999998E-4</c:v>
                  </c:pt>
                  <c:pt idx="120">
                    <c:v>3.4000000000000002E-4</c:v>
                  </c:pt>
                  <c:pt idx="121">
                    <c:v>3.6000000000000002E-4</c:v>
                  </c:pt>
                  <c:pt idx="122">
                    <c:v>2.5999999999999998E-4</c:v>
                  </c:pt>
                  <c:pt idx="123">
                    <c:v>3.1E-4</c:v>
                  </c:pt>
                  <c:pt idx="124">
                    <c:v>1.9000000000000001E-4</c:v>
                  </c:pt>
                  <c:pt idx="125">
                    <c:v>1.9000000000000001E-4</c:v>
                  </c:pt>
                  <c:pt idx="126">
                    <c:v>4.8000000000000001E-4</c:v>
                  </c:pt>
                  <c:pt idx="127">
                    <c:v>3.2000000000000003E-4</c:v>
                  </c:pt>
                  <c:pt idx="128">
                    <c:v>2.5000000000000001E-4</c:v>
                  </c:pt>
                  <c:pt idx="129">
                    <c:v>3.4000000000000002E-4</c:v>
                  </c:pt>
                  <c:pt idx="130">
                    <c:v>5.4000000000000001E-4</c:v>
                  </c:pt>
                  <c:pt idx="131">
                    <c:v>2.7999999999999998E-4</c:v>
                  </c:pt>
                  <c:pt idx="132">
                    <c:v>8.4999999999999995E-4</c:v>
                  </c:pt>
                  <c:pt idx="133">
                    <c:v>1.3699999999999999E-3</c:v>
                  </c:pt>
                  <c:pt idx="134">
                    <c:v>9.1E-4</c:v>
                  </c:pt>
                  <c:pt idx="135">
                    <c:v>2.7E-4</c:v>
                  </c:pt>
                  <c:pt idx="136">
                    <c:v>3.1E-4</c:v>
                  </c:pt>
                  <c:pt idx="137">
                    <c:v>5.6999999999999998E-4</c:v>
                  </c:pt>
                  <c:pt idx="138">
                    <c:v>2.7999999999999998E-4</c:v>
                  </c:pt>
                  <c:pt idx="139">
                    <c:v>5.9000000000000003E-4</c:v>
                  </c:pt>
                  <c:pt idx="140">
                    <c:v>3.8999999999999999E-4</c:v>
                  </c:pt>
                  <c:pt idx="141">
                    <c:v>1.72E-3</c:v>
                  </c:pt>
                  <c:pt idx="142">
                    <c:v>2.5000000000000001E-4</c:v>
                  </c:pt>
                  <c:pt idx="143">
                    <c:v>3.1E-4</c:v>
                  </c:pt>
                  <c:pt idx="144">
                    <c:v>2.0000000000000001E-4</c:v>
                  </c:pt>
                  <c:pt idx="145">
                    <c:v>3.6999999999999999E-4</c:v>
                  </c:pt>
                  <c:pt idx="146">
                    <c:v>7.9000000000000001E-4</c:v>
                  </c:pt>
                  <c:pt idx="147">
                    <c:v>4.2000000000000002E-4</c:v>
                  </c:pt>
                  <c:pt idx="148">
                    <c:v>2.0000000000000001E-4</c:v>
                  </c:pt>
                  <c:pt idx="149">
                    <c:v>1.7000000000000001E-4</c:v>
                  </c:pt>
                  <c:pt idx="150">
                    <c:v>6.9999999999999999E-4</c:v>
                  </c:pt>
                  <c:pt idx="151">
                    <c:v>3.3E-4</c:v>
                  </c:pt>
                  <c:pt idx="152">
                    <c:v>2.5999999999999998E-4</c:v>
                  </c:pt>
                  <c:pt idx="153">
                    <c:v>9.5E-4</c:v>
                  </c:pt>
                  <c:pt idx="154">
                    <c:v>6.4999999999999997E-4</c:v>
                  </c:pt>
                  <c:pt idx="155">
                    <c:v>3.1E-4</c:v>
                  </c:pt>
                  <c:pt idx="156">
                    <c:v>2.1000000000000001E-4</c:v>
                  </c:pt>
                  <c:pt idx="157">
                    <c:v>1.57E-3</c:v>
                  </c:pt>
                  <c:pt idx="158">
                    <c:v>1.41E-3</c:v>
                  </c:pt>
                  <c:pt idx="159">
                    <c:v>7.2000000000000005E-4</c:v>
                  </c:pt>
                  <c:pt idx="160">
                    <c:v>9.7000000000000005E-4</c:v>
                  </c:pt>
                  <c:pt idx="161">
                    <c:v>9.7000000000000005E-4</c:v>
                  </c:pt>
                  <c:pt idx="162">
                    <c:v>1E-4</c:v>
                  </c:pt>
                  <c:pt idx="163">
                    <c:v>2E-3</c:v>
                  </c:pt>
                  <c:pt idx="164">
                    <c:v>5.0000000000000001E-4</c:v>
                  </c:pt>
                  <c:pt idx="165">
                    <c:v>1.4E-3</c:v>
                  </c:pt>
                  <c:pt idx="166">
                    <c:v>6.9999999999999999E-4</c:v>
                  </c:pt>
                  <c:pt idx="167">
                    <c:v>1E-4</c:v>
                  </c:pt>
                  <c:pt idx="168">
                    <c:v>1E-4</c:v>
                  </c:pt>
                  <c:pt idx="169">
                    <c:v>1.48E-3</c:v>
                  </c:pt>
                  <c:pt idx="170">
                    <c:v>1E-4</c:v>
                  </c:pt>
                  <c:pt idx="171">
                    <c:v>1.31E-3</c:v>
                  </c:pt>
                  <c:pt idx="172">
                    <c:v>1.0399999999999999E-3</c:v>
                  </c:pt>
                  <c:pt idx="173">
                    <c:v>9.7000000000000005E-4</c:v>
                  </c:pt>
                  <c:pt idx="174">
                    <c:v>1.1299999999999999E-3</c:v>
                  </c:pt>
                  <c:pt idx="175">
                    <c:v>3.6000000000000002E-4</c:v>
                  </c:pt>
                  <c:pt idx="176">
                    <c:v>1E-4</c:v>
                  </c:pt>
                  <c:pt idx="177">
                    <c:v>1.8000000000000001E-4</c:v>
                  </c:pt>
                  <c:pt idx="178">
                    <c:v>1.2E-4</c:v>
                  </c:pt>
                  <c:pt idx="179">
                    <c:v>5.0000000000000002E-5</c:v>
                  </c:pt>
                  <c:pt idx="180">
                    <c:v>1E-4</c:v>
                  </c:pt>
                  <c:pt idx="181">
                    <c:v>1.6000000000000001E-4</c:v>
                  </c:pt>
                  <c:pt idx="182">
                    <c:v>1.9000000000000001E-4</c:v>
                  </c:pt>
                  <c:pt idx="183">
                    <c:v>5.0000000000000002E-5</c:v>
                  </c:pt>
                  <c:pt idx="184">
                    <c:v>5.0000000000000001E-4</c:v>
                  </c:pt>
                  <c:pt idx="185">
                    <c:v>1.3999999999999999E-4</c:v>
                  </c:pt>
                  <c:pt idx="186">
                    <c:v>1.1299999999999999E-3</c:v>
                  </c:pt>
                  <c:pt idx="187">
                    <c:v>1.2999999999999999E-4</c:v>
                  </c:pt>
                  <c:pt idx="188">
                    <c:v>6.9999999999999994E-5</c:v>
                  </c:pt>
                  <c:pt idx="189">
                    <c:v>1.2E-4</c:v>
                  </c:pt>
                  <c:pt idx="190">
                    <c:v>1.1E-4</c:v>
                  </c:pt>
                  <c:pt idx="191">
                    <c:v>0</c:v>
                  </c:pt>
                  <c:pt idx="192">
                    <c:v>0</c:v>
                  </c:pt>
                  <c:pt idx="193">
                    <c:v>4.0000000000000003E-5</c:v>
                  </c:pt>
                  <c:pt idx="194">
                    <c:v>5.0000000000000001E-4</c:v>
                  </c:pt>
                  <c:pt idx="195">
                    <c:v>4.0000000000000003E-5</c:v>
                  </c:pt>
                  <c:pt idx="196">
                    <c:v>8.0000000000000007E-5</c:v>
                  </c:pt>
                  <c:pt idx="197">
                    <c:v>2.0000000000000001E-4</c:v>
                  </c:pt>
                  <c:pt idx="198">
                    <c:v>1E-4</c:v>
                  </c:pt>
                  <c:pt idx="199">
                    <c:v>1E-4</c:v>
                  </c:pt>
                  <c:pt idx="200">
                    <c:v>2.0000000000000001E-4</c:v>
                  </c:pt>
                  <c:pt idx="201">
                    <c:v>2.9999999999999997E-4</c:v>
                  </c:pt>
                  <c:pt idx="202">
                    <c:v>1.6000000000000001E-4</c:v>
                  </c:pt>
                  <c:pt idx="203">
                    <c:v>4.0000000000000002E-4</c:v>
                  </c:pt>
                  <c:pt idx="204">
                    <c:v>2.7999999999999998E-4</c:v>
                  </c:pt>
                  <c:pt idx="205">
                    <c:v>1.1E-4</c:v>
                  </c:pt>
                  <c:pt idx="206">
                    <c:v>1E-4</c:v>
                  </c:pt>
                  <c:pt idx="207">
                    <c:v>1E-3</c:v>
                  </c:pt>
                  <c:pt idx="208">
                    <c:v>5.0000000000000001E-4</c:v>
                  </c:pt>
                  <c:pt idx="209">
                    <c:v>2.0000000000000001E-4</c:v>
                  </c:pt>
                  <c:pt idx="210">
                    <c:v>2.9999999999999997E-4</c:v>
                  </c:pt>
                  <c:pt idx="211">
                    <c:v>6.9999999999999999E-4</c:v>
                  </c:pt>
                  <c:pt idx="212">
                    <c:v>1.5E-3</c:v>
                  </c:pt>
                  <c:pt idx="213">
                    <c:v>2.9999999999999997E-4</c:v>
                  </c:pt>
                  <c:pt idx="214">
                    <c:v>5.0000000000000001E-4</c:v>
                  </c:pt>
                  <c:pt idx="215">
                    <c:v>1E-4</c:v>
                  </c:pt>
                  <c:pt idx="216">
                    <c:v>8.4000000000000003E-4</c:v>
                  </c:pt>
                  <c:pt idx="217">
                    <c:v>3.8999999999999999E-4</c:v>
                  </c:pt>
                  <c:pt idx="218">
                    <c:v>1E-4</c:v>
                  </c:pt>
                  <c:pt idx="219">
                    <c:v>0</c:v>
                  </c:pt>
                  <c:pt idx="220">
                    <c:v>2.3999999999999998E-3</c:v>
                  </c:pt>
                  <c:pt idx="221">
                    <c:v>1E-4</c:v>
                  </c:pt>
                  <c:pt idx="222">
                    <c:v>0</c:v>
                  </c:pt>
                  <c:pt idx="223">
                    <c:v>2.3999999999999998E-3</c:v>
                  </c:pt>
                  <c:pt idx="224">
                    <c:v>2.9E-4</c:v>
                  </c:pt>
                  <c:pt idx="225">
                    <c:v>3.6000000000000002E-4</c:v>
                  </c:pt>
                  <c:pt idx="226">
                    <c:v>2.0000000000000001E-4</c:v>
                  </c:pt>
                  <c:pt idx="227">
                    <c:v>1.9000000000000001E-4</c:v>
                  </c:pt>
                  <c:pt idx="228">
                    <c:v>1.7000000000000001E-4</c:v>
                  </c:pt>
                  <c:pt idx="229">
                    <c:v>2.7E-4</c:v>
                  </c:pt>
                  <c:pt idx="230">
                    <c:v>1.1999999999999999E-3</c:v>
                  </c:pt>
                  <c:pt idx="231">
                    <c:v>1.1999999999999999E-3</c:v>
                  </c:pt>
                  <c:pt idx="232">
                    <c:v>1.2999999999999999E-3</c:v>
                  </c:pt>
                  <c:pt idx="233">
                    <c:v>1.6000000000000001E-3</c:v>
                  </c:pt>
                  <c:pt idx="234">
                    <c:v>1.1999999999999999E-3</c:v>
                  </c:pt>
                  <c:pt idx="235">
                    <c:v>1.1999999999999999E-3</c:v>
                  </c:pt>
                  <c:pt idx="236">
                    <c:v>6.9999999999999999E-4</c:v>
                  </c:pt>
                  <c:pt idx="237">
                    <c:v>1E-4</c:v>
                  </c:pt>
                  <c:pt idx="238">
                    <c:v>1.1000000000000001E-3</c:v>
                  </c:pt>
                  <c:pt idx="239">
                    <c:v>3.8800000000000001E-2</c:v>
                  </c:pt>
                  <c:pt idx="240">
                    <c:v>1.2E-4</c:v>
                  </c:pt>
                  <c:pt idx="241">
                    <c:v>2.4000000000000001E-4</c:v>
                  </c:pt>
                  <c:pt idx="242">
                    <c:v>1.4E-3</c:v>
                  </c:pt>
                  <c:pt idx="243">
                    <c:v>1E-4</c:v>
                  </c:pt>
                  <c:pt idx="244">
                    <c:v>2.0000000000000001E-4</c:v>
                  </c:pt>
                  <c:pt idx="245">
                    <c:v>1.1000000000000001E-3</c:v>
                  </c:pt>
                  <c:pt idx="246">
                    <c:v>1.1000000000000001E-3</c:v>
                  </c:pt>
                  <c:pt idx="247">
                    <c:v>1E-4</c:v>
                  </c:pt>
                  <c:pt idx="248">
                    <c:v>0</c:v>
                  </c:pt>
                  <c:pt idx="249">
                    <c:v>0</c:v>
                  </c:pt>
                  <c:pt idx="250">
                    <c:v>0</c:v>
                  </c:pt>
                  <c:pt idx="251">
                    <c:v>0</c:v>
                  </c:pt>
                  <c:pt idx="252">
                    <c:v>1E-4</c:v>
                  </c:pt>
                  <c:pt idx="253">
                    <c:v>0</c:v>
                  </c:pt>
                  <c:pt idx="254">
                    <c:v>1E-4</c:v>
                  </c:pt>
                  <c:pt idx="255">
                    <c:v>1E-4</c:v>
                  </c:pt>
                  <c:pt idx="256">
                    <c:v>0</c:v>
                  </c:pt>
                  <c:pt idx="257">
                    <c:v>8.9999999999999998E-4</c:v>
                  </c:pt>
                  <c:pt idx="258">
                    <c:v>0</c:v>
                  </c:pt>
                  <c:pt idx="259">
                    <c:v>2.0000000000000001E-4</c:v>
                  </c:pt>
                  <c:pt idx="260">
                    <c:v>1E-4</c:v>
                  </c:pt>
                  <c:pt idx="261">
                    <c:v>2.9999999999999997E-4</c:v>
                  </c:pt>
                  <c:pt idx="262">
                    <c:v>0</c:v>
                  </c:pt>
                  <c:pt idx="263">
                    <c:v>4.0000000000000002E-4</c:v>
                  </c:pt>
                  <c:pt idx="264">
                    <c:v>1.5E-3</c:v>
                  </c:pt>
                  <c:pt idx="265">
                    <c:v>1.6000000000000001E-3</c:v>
                  </c:pt>
                  <c:pt idx="266">
                    <c:v>2E-3</c:v>
                  </c:pt>
                  <c:pt idx="267">
                    <c:v>5.0000000000000001E-4</c:v>
                  </c:pt>
                  <c:pt idx="268">
                    <c:v>1E-4</c:v>
                  </c:pt>
                  <c:pt idx="269">
                    <c:v>1E-4</c:v>
                  </c:pt>
                  <c:pt idx="270">
                    <c:v>1E-4</c:v>
                  </c:pt>
                  <c:pt idx="271">
                    <c:v>1E-4</c:v>
                  </c:pt>
                  <c:pt idx="272">
                    <c:v>1E-3</c:v>
                  </c:pt>
                  <c:pt idx="273">
                    <c:v>8.0000000000000004E-4</c:v>
                  </c:pt>
                  <c:pt idx="274">
                    <c:v>1.6999999999999999E-3</c:v>
                  </c:pt>
                  <c:pt idx="275">
                    <c:v>3.0000000000000001E-3</c:v>
                  </c:pt>
                  <c:pt idx="276">
                    <c:v>6.9999999999999999E-4</c:v>
                  </c:pt>
                  <c:pt idx="277">
                    <c:v>1.4E-3</c:v>
                  </c:pt>
                  <c:pt idx="278">
                    <c:v>2.9999999999999997E-4</c:v>
                  </c:pt>
                  <c:pt idx="279">
                    <c:v>2.9999999999999997E-4</c:v>
                  </c:pt>
                  <c:pt idx="280">
                    <c:v>2.0000000000000001E-4</c:v>
                  </c:pt>
                  <c:pt idx="281">
                    <c:v>4.0000000000000002E-4</c:v>
                  </c:pt>
                  <c:pt idx="282">
                    <c:v>2.9999999999999997E-4</c:v>
                  </c:pt>
                  <c:pt idx="283">
                    <c:v>4.0000000000000002E-4</c:v>
                  </c:pt>
                  <c:pt idx="284">
                    <c:v>1E-4</c:v>
                  </c:pt>
                  <c:pt idx="285">
                    <c:v>2.0000000000000001E-4</c:v>
                  </c:pt>
                  <c:pt idx="286">
                    <c:v>4.0000000000000001E-3</c:v>
                  </c:pt>
                </c:numCache>
              </c:numRef>
            </c:plus>
            <c:minus>
              <c:numRef>
                <c:f>Active!$D$21:$D$996</c:f>
                <c:numCache>
                  <c:formatCode>General</c:formatCode>
                  <c:ptCount val="976"/>
                  <c:pt idx="0">
                    <c:v>4.0000000000000002E-4</c:v>
                  </c:pt>
                  <c:pt idx="1">
                    <c:v>6.9999999999999999E-4</c:v>
                  </c:pt>
                  <c:pt idx="2">
                    <c:v>1.4E-3</c:v>
                  </c:pt>
                  <c:pt idx="4">
                    <c:v>4.0000000000000002E-4</c:v>
                  </c:pt>
                  <c:pt idx="5">
                    <c:v>2.4000000000000001E-4</c:v>
                  </c:pt>
                  <c:pt idx="6">
                    <c:v>4.0999999999999999E-4</c:v>
                  </c:pt>
                  <c:pt idx="7">
                    <c:v>5.5999999999999995E-4</c:v>
                  </c:pt>
                  <c:pt idx="8">
                    <c:v>4.6999999999999999E-4</c:v>
                  </c:pt>
                  <c:pt idx="9">
                    <c:v>2.1000000000000001E-4</c:v>
                  </c:pt>
                  <c:pt idx="10">
                    <c:v>1E-4</c:v>
                  </c:pt>
                  <c:pt idx="11">
                    <c:v>2.4000000000000001E-4</c:v>
                  </c:pt>
                  <c:pt idx="12">
                    <c:v>2.7999999999999998E-4</c:v>
                  </c:pt>
                  <c:pt idx="13">
                    <c:v>2.1000000000000001E-4</c:v>
                  </c:pt>
                  <c:pt idx="14">
                    <c:v>2.7E-4</c:v>
                  </c:pt>
                  <c:pt idx="15">
                    <c:v>2.5000000000000001E-4</c:v>
                  </c:pt>
                  <c:pt idx="16">
                    <c:v>2.0000000000000001E-4</c:v>
                  </c:pt>
                  <c:pt idx="17">
                    <c:v>1.7000000000000001E-4</c:v>
                  </c:pt>
                  <c:pt idx="18">
                    <c:v>1.4999999999999999E-4</c:v>
                  </c:pt>
                  <c:pt idx="19">
                    <c:v>1.3999999999999999E-4</c:v>
                  </c:pt>
                  <c:pt idx="20">
                    <c:v>4.8000000000000001E-4</c:v>
                  </c:pt>
                  <c:pt idx="21">
                    <c:v>2.2000000000000001E-4</c:v>
                  </c:pt>
                  <c:pt idx="22">
                    <c:v>2.1000000000000001E-4</c:v>
                  </c:pt>
                  <c:pt idx="23">
                    <c:v>2.5999999999999998E-4</c:v>
                  </c:pt>
                  <c:pt idx="24">
                    <c:v>3.1E-4</c:v>
                  </c:pt>
                  <c:pt idx="25">
                    <c:v>3.1E-4</c:v>
                  </c:pt>
                  <c:pt idx="26">
                    <c:v>1.4999999999999999E-4</c:v>
                  </c:pt>
                  <c:pt idx="27">
                    <c:v>2.0000000000000001E-4</c:v>
                  </c:pt>
                  <c:pt idx="28">
                    <c:v>3.4000000000000002E-4</c:v>
                  </c:pt>
                  <c:pt idx="29">
                    <c:v>2.4000000000000001E-4</c:v>
                  </c:pt>
                  <c:pt idx="30">
                    <c:v>3.4000000000000002E-4</c:v>
                  </c:pt>
                  <c:pt idx="31">
                    <c:v>3.1E-4</c:v>
                  </c:pt>
                  <c:pt idx="32">
                    <c:v>2.4000000000000001E-4</c:v>
                  </c:pt>
                  <c:pt idx="33">
                    <c:v>4.6999999999999999E-4</c:v>
                  </c:pt>
                  <c:pt idx="34">
                    <c:v>2.2000000000000001E-4</c:v>
                  </c:pt>
                  <c:pt idx="35">
                    <c:v>1.7000000000000001E-4</c:v>
                  </c:pt>
                  <c:pt idx="36">
                    <c:v>1.8000000000000001E-4</c:v>
                  </c:pt>
                  <c:pt idx="37">
                    <c:v>7.6000000000000004E-4</c:v>
                  </c:pt>
                  <c:pt idx="38">
                    <c:v>8.0000000000000004E-4</c:v>
                  </c:pt>
                  <c:pt idx="39">
                    <c:v>3.1E-4</c:v>
                  </c:pt>
                  <c:pt idx="40">
                    <c:v>2.5999999999999998E-4</c:v>
                  </c:pt>
                  <c:pt idx="41">
                    <c:v>4.4999999999999999E-4</c:v>
                  </c:pt>
                  <c:pt idx="42">
                    <c:v>8.0000000000000004E-4</c:v>
                  </c:pt>
                  <c:pt idx="43">
                    <c:v>2.3000000000000001E-4</c:v>
                  </c:pt>
                  <c:pt idx="44">
                    <c:v>2.5999999999999998E-4</c:v>
                  </c:pt>
                  <c:pt idx="45">
                    <c:v>2.9E-4</c:v>
                  </c:pt>
                  <c:pt idx="46">
                    <c:v>4.6999999999999999E-4</c:v>
                  </c:pt>
                  <c:pt idx="47">
                    <c:v>4.0000000000000002E-4</c:v>
                  </c:pt>
                  <c:pt idx="48">
                    <c:v>8.3000000000000001E-4</c:v>
                  </c:pt>
                  <c:pt idx="49">
                    <c:v>3.8999999999999999E-4</c:v>
                  </c:pt>
                  <c:pt idx="50">
                    <c:v>5.8E-4</c:v>
                  </c:pt>
                  <c:pt idx="51">
                    <c:v>4.4999999999999999E-4</c:v>
                  </c:pt>
                  <c:pt idx="52">
                    <c:v>3.2000000000000003E-4</c:v>
                  </c:pt>
                  <c:pt idx="53">
                    <c:v>3.3E-4</c:v>
                  </c:pt>
                  <c:pt idx="54">
                    <c:v>8.1999999999999998E-4</c:v>
                  </c:pt>
                  <c:pt idx="55">
                    <c:v>7.7999999999999999E-4</c:v>
                  </c:pt>
                  <c:pt idx="56">
                    <c:v>7.7999999999999999E-4</c:v>
                  </c:pt>
                  <c:pt idx="57">
                    <c:v>8.4999999999999995E-4</c:v>
                  </c:pt>
                  <c:pt idx="58">
                    <c:v>8.8000000000000003E-4</c:v>
                  </c:pt>
                  <c:pt idx="59">
                    <c:v>6.8999999999999997E-4</c:v>
                  </c:pt>
                  <c:pt idx="60">
                    <c:v>5.1000000000000004E-4</c:v>
                  </c:pt>
                  <c:pt idx="61">
                    <c:v>1.4999999999999999E-4</c:v>
                  </c:pt>
                  <c:pt idx="62">
                    <c:v>2.4000000000000001E-4</c:v>
                  </c:pt>
                  <c:pt idx="63">
                    <c:v>4.6999999999999999E-4</c:v>
                  </c:pt>
                  <c:pt idx="64">
                    <c:v>2.9E-4</c:v>
                  </c:pt>
                  <c:pt idx="65">
                    <c:v>1.0499999999999999E-3</c:v>
                  </c:pt>
                  <c:pt idx="66">
                    <c:v>4.8999999999999998E-4</c:v>
                  </c:pt>
                  <c:pt idx="67">
                    <c:v>2.7E-4</c:v>
                  </c:pt>
                  <c:pt idx="68">
                    <c:v>3.2000000000000003E-4</c:v>
                  </c:pt>
                  <c:pt idx="69">
                    <c:v>8.9999999999999998E-4</c:v>
                  </c:pt>
                  <c:pt idx="70">
                    <c:v>3.6999999999999999E-4</c:v>
                  </c:pt>
                  <c:pt idx="71">
                    <c:v>5.1000000000000004E-4</c:v>
                  </c:pt>
                  <c:pt idx="72">
                    <c:v>2.4000000000000001E-4</c:v>
                  </c:pt>
                  <c:pt idx="73">
                    <c:v>8.0000000000000004E-4</c:v>
                  </c:pt>
                  <c:pt idx="74">
                    <c:v>2.2000000000000001E-4</c:v>
                  </c:pt>
                  <c:pt idx="75">
                    <c:v>2.1000000000000001E-4</c:v>
                  </c:pt>
                  <c:pt idx="76">
                    <c:v>2.7999999999999998E-4</c:v>
                  </c:pt>
                  <c:pt idx="77">
                    <c:v>1.1900000000000001E-3</c:v>
                  </c:pt>
                  <c:pt idx="78">
                    <c:v>2.5999999999999998E-4</c:v>
                  </c:pt>
                  <c:pt idx="79">
                    <c:v>6.0999999999999997E-4</c:v>
                  </c:pt>
                  <c:pt idx="80">
                    <c:v>5.2999999999999998E-4</c:v>
                  </c:pt>
                  <c:pt idx="81">
                    <c:v>6.4999999999999997E-4</c:v>
                  </c:pt>
                  <c:pt idx="82">
                    <c:v>1.9000000000000001E-4</c:v>
                  </c:pt>
                  <c:pt idx="83">
                    <c:v>1.8000000000000001E-4</c:v>
                  </c:pt>
                  <c:pt idx="84">
                    <c:v>2.2000000000000001E-4</c:v>
                  </c:pt>
                  <c:pt idx="85">
                    <c:v>1.9000000000000001E-4</c:v>
                  </c:pt>
                  <c:pt idx="86">
                    <c:v>6.4999999999999997E-4</c:v>
                  </c:pt>
                  <c:pt idx="87">
                    <c:v>3.6999999999999999E-4</c:v>
                  </c:pt>
                  <c:pt idx="88">
                    <c:v>2.2000000000000001E-4</c:v>
                  </c:pt>
                  <c:pt idx="89">
                    <c:v>3.4000000000000002E-4</c:v>
                  </c:pt>
                  <c:pt idx="90">
                    <c:v>2.3000000000000001E-4</c:v>
                  </c:pt>
                  <c:pt idx="91">
                    <c:v>4.2999999999999999E-4</c:v>
                  </c:pt>
                  <c:pt idx="92">
                    <c:v>3.2000000000000003E-4</c:v>
                  </c:pt>
                  <c:pt idx="93">
                    <c:v>1.9000000000000001E-4</c:v>
                  </c:pt>
                  <c:pt idx="94">
                    <c:v>5.2999999999999998E-4</c:v>
                  </c:pt>
                  <c:pt idx="95">
                    <c:v>2.9E-4</c:v>
                  </c:pt>
                  <c:pt idx="96">
                    <c:v>2.9E-4</c:v>
                  </c:pt>
                  <c:pt idx="97">
                    <c:v>4.6000000000000001E-4</c:v>
                  </c:pt>
                  <c:pt idx="98">
                    <c:v>3.8999999999999999E-4</c:v>
                  </c:pt>
                  <c:pt idx="99">
                    <c:v>2.7E-4</c:v>
                  </c:pt>
                  <c:pt idx="100">
                    <c:v>1.4300000000000001E-3</c:v>
                  </c:pt>
                  <c:pt idx="101">
                    <c:v>2.9999999999999997E-4</c:v>
                  </c:pt>
                  <c:pt idx="102">
                    <c:v>5.0000000000000001E-4</c:v>
                  </c:pt>
                  <c:pt idx="103">
                    <c:v>4.8999999999999998E-4</c:v>
                  </c:pt>
                  <c:pt idx="104">
                    <c:v>2.9E-4</c:v>
                  </c:pt>
                  <c:pt idx="105">
                    <c:v>3.8999999999999999E-4</c:v>
                  </c:pt>
                  <c:pt idx="106">
                    <c:v>5.6999999999999998E-4</c:v>
                  </c:pt>
                  <c:pt idx="107">
                    <c:v>1.9000000000000001E-4</c:v>
                  </c:pt>
                  <c:pt idx="108">
                    <c:v>3.8000000000000002E-4</c:v>
                  </c:pt>
                  <c:pt idx="109">
                    <c:v>2.1000000000000001E-4</c:v>
                  </c:pt>
                  <c:pt idx="110">
                    <c:v>2.9999999999999997E-4</c:v>
                  </c:pt>
                  <c:pt idx="111">
                    <c:v>6.8999999999999997E-4</c:v>
                  </c:pt>
                  <c:pt idx="112">
                    <c:v>2.9E-4</c:v>
                  </c:pt>
                  <c:pt idx="113">
                    <c:v>6.6E-4</c:v>
                  </c:pt>
                  <c:pt idx="114">
                    <c:v>2.7999999999999998E-4</c:v>
                  </c:pt>
                  <c:pt idx="115">
                    <c:v>1.6900000000000001E-3</c:v>
                  </c:pt>
                  <c:pt idx="116">
                    <c:v>1.08E-3</c:v>
                  </c:pt>
                  <c:pt idx="117">
                    <c:v>3.5E-4</c:v>
                  </c:pt>
                  <c:pt idx="118">
                    <c:v>2.2000000000000001E-4</c:v>
                  </c:pt>
                  <c:pt idx="119">
                    <c:v>2.5999999999999998E-4</c:v>
                  </c:pt>
                  <c:pt idx="120">
                    <c:v>3.4000000000000002E-4</c:v>
                  </c:pt>
                  <c:pt idx="121">
                    <c:v>3.6000000000000002E-4</c:v>
                  </c:pt>
                  <c:pt idx="122">
                    <c:v>2.5999999999999998E-4</c:v>
                  </c:pt>
                  <c:pt idx="123">
                    <c:v>3.1E-4</c:v>
                  </c:pt>
                  <c:pt idx="124">
                    <c:v>1.9000000000000001E-4</c:v>
                  </c:pt>
                  <c:pt idx="125">
                    <c:v>1.9000000000000001E-4</c:v>
                  </c:pt>
                  <c:pt idx="126">
                    <c:v>4.8000000000000001E-4</c:v>
                  </c:pt>
                  <c:pt idx="127">
                    <c:v>3.2000000000000003E-4</c:v>
                  </c:pt>
                  <c:pt idx="128">
                    <c:v>2.5000000000000001E-4</c:v>
                  </c:pt>
                  <c:pt idx="129">
                    <c:v>3.4000000000000002E-4</c:v>
                  </c:pt>
                  <c:pt idx="130">
                    <c:v>5.4000000000000001E-4</c:v>
                  </c:pt>
                  <c:pt idx="131">
                    <c:v>2.7999999999999998E-4</c:v>
                  </c:pt>
                  <c:pt idx="132">
                    <c:v>8.4999999999999995E-4</c:v>
                  </c:pt>
                  <c:pt idx="133">
                    <c:v>1.3699999999999999E-3</c:v>
                  </c:pt>
                  <c:pt idx="134">
                    <c:v>9.1E-4</c:v>
                  </c:pt>
                  <c:pt idx="135">
                    <c:v>2.7E-4</c:v>
                  </c:pt>
                  <c:pt idx="136">
                    <c:v>3.1E-4</c:v>
                  </c:pt>
                  <c:pt idx="137">
                    <c:v>5.6999999999999998E-4</c:v>
                  </c:pt>
                  <c:pt idx="138">
                    <c:v>2.7999999999999998E-4</c:v>
                  </c:pt>
                  <c:pt idx="139">
                    <c:v>5.9000000000000003E-4</c:v>
                  </c:pt>
                  <c:pt idx="140">
                    <c:v>3.8999999999999999E-4</c:v>
                  </c:pt>
                  <c:pt idx="141">
                    <c:v>1.72E-3</c:v>
                  </c:pt>
                  <c:pt idx="142">
                    <c:v>2.5000000000000001E-4</c:v>
                  </c:pt>
                  <c:pt idx="143">
                    <c:v>3.1E-4</c:v>
                  </c:pt>
                  <c:pt idx="144">
                    <c:v>2.0000000000000001E-4</c:v>
                  </c:pt>
                  <c:pt idx="145">
                    <c:v>3.6999999999999999E-4</c:v>
                  </c:pt>
                  <c:pt idx="146">
                    <c:v>7.9000000000000001E-4</c:v>
                  </c:pt>
                  <c:pt idx="147">
                    <c:v>4.2000000000000002E-4</c:v>
                  </c:pt>
                  <c:pt idx="148">
                    <c:v>2.0000000000000001E-4</c:v>
                  </c:pt>
                  <c:pt idx="149">
                    <c:v>1.7000000000000001E-4</c:v>
                  </c:pt>
                  <c:pt idx="150">
                    <c:v>6.9999999999999999E-4</c:v>
                  </c:pt>
                  <c:pt idx="151">
                    <c:v>3.3E-4</c:v>
                  </c:pt>
                  <c:pt idx="152">
                    <c:v>2.5999999999999998E-4</c:v>
                  </c:pt>
                  <c:pt idx="153">
                    <c:v>9.5E-4</c:v>
                  </c:pt>
                  <c:pt idx="154">
                    <c:v>6.4999999999999997E-4</c:v>
                  </c:pt>
                  <c:pt idx="155">
                    <c:v>3.1E-4</c:v>
                  </c:pt>
                  <c:pt idx="156">
                    <c:v>2.1000000000000001E-4</c:v>
                  </c:pt>
                  <c:pt idx="157">
                    <c:v>1.57E-3</c:v>
                  </c:pt>
                  <c:pt idx="158">
                    <c:v>1.41E-3</c:v>
                  </c:pt>
                  <c:pt idx="159">
                    <c:v>7.2000000000000005E-4</c:v>
                  </c:pt>
                  <c:pt idx="160">
                    <c:v>9.7000000000000005E-4</c:v>
                  </c:pt>
                  <c:pt idx="161">
                    <c:v>9.7000000000000005E-4</c:v>
                  </c:pt>
                  <c:pt idx="162">
                    <c:v>1E-4</c:v>
                  </c:pt>
                  <c:pt idx="163">
                    <c:v>2E-3</c:v>
                  </c:pt>
                  <c:pt idx="164">
                    <c:v>5.0000000000000001E-4</c:v>
                  </c:pt>
                  <c:pt idx="165">
                    <c:v>1.4E-3</c:v>
                  </c:pt>
                  <c:pt idx="166">
                    <c:v>6.9999999999999999E-4</c:v>
                  </c:pt>
                  <c:pt idx="167">
                    <c:v>1E-4</c:v>
                  </c:pt>
                  <c:pt idx="168">
                    <c:v>1E-4</c:v>
                  </c:pt>
                  <c:pt idx="169">
                    <c:v>1.48E-3</c:v>
                  </c:pt>
                  <c:pt idx="170">
                    <c:v>1E-4</c:v>
                  </c:pt>
                  <c:pt idx="171">
                    <c:v>1.31E-3</c:v>
                  </c:pt>
                  <c:pt idx="172">
                    <c:v>1.0399999999999999E-3</c:v>
                  </c:pt>
                  <c:pt idx="173">
                    <c:v>9.7000000000000005E-4</c:v>
                  </c:pt>
                  <c:pt idx="174">
                    <c:v>1.1299999999999999E-3</c:v>
                  </c:pt>
                  <c:pt idx="175">
                    <c:v>3.6000000000000002E-4</c:v>
                  </c:pt>
                  <c:pt idx="176">
                    <c:v>1E-4</c:v>
                  </c:pt>
                  <c:pt idx="177">
                    <c:v>1.8000000000000001E-4</c:v>
                  </c:pt>
                  <c:pt idx="178">
                    <c:v>1.2E-4</c:v>
                  </c:pt>
                  <c:pt idx="179">
                    <c:v>5.0000000000000002E-5</c:v>
                  </c:pt>
                  <c:pt idx="180">
                    <c:v>1E-4</c:v>
                  </c:pt>
                  <c:pt idx="181">
                    <c:v>1.6000000000000001E-4</c:v>
                  </c:pt>
                  <c:pt idx="182">
                    <c:v>1.9000000000000001E-4</c:v>
                  </c:pt>
                  <c:pt idx="183">
                    <c:v>5.0000000000000002E-5</c:v>
                  </c:pt>
                  <c:pt idx="184">
                    <c:v>5.0000000000000001E-4</c:v>
                  </c:pt>
                  <c:pt idx="185">
                    <c:v>1.3999999999999999E-4</c:v>
                  </c:pt>
                  <c:pt idx="186">
                    <c:v>1.1299999999999999E-3</c:v>
                  </c:pt>
                  <c:pt idx="187">
                    <c:v>1.2999999999999999E-4</c:v>
                  </c:pt>
                  <c:pt idx="188">
                    <c:v>6.9999999999999994E-5</c:v>
                  </c:pt>
                  <c:pt idx="189">
                    <c:v>1.2E-4</c:v>
                  </c:pt>
                  <c:pt idx="190">
                    <c:v>1.1E-4</c:v>
                  </c:pt>
                  <c:pt idx="191">
                    <c:v>0</c:v>
                  </c:pt>
                  <c:pt idx="192">
                    <c:v>0</c:v>
                  </c:pt>
                  <c:pt idx="193">
                    <c:v>4.0000000000000003E-5</c:v>
                  </c:pt>
                  <c:pt idx="194">
                    <c:v>5.0000000000000001E-4</c:v>
                  </c:pt>
                  <c:pt idx="195">
                    <c:v>4.0000000000000003E-5</c:v>
                  </c:pt>
                  <c:pt idx="196">
                    <c:v>8.0000000000000007E-5</c:v>
                  </c:pt>
                  <c:pt idx="197">
                    <c:v>2.0000000000000001E-4</c:v>
                  </c:pt>
                  <c:pt idx="198">
                    <c:v>1E-4</c:v>
                  </c:pt>
                  <c:pt idx="199">
                    <c:v>1E-4</c:v>
                  </c:pt>
                  <c:pt idx="200">
                    <c:v>2.0000000000000001E-4</c:v>
                  </c:pt>
                  <c:pt idx="201">
                    <c:v>2.9999999999999997E-4</c:v>
                  </c:pt>
                  <c:pt idx="202">
                    <c:v>1.6000000000000001E-4</c:v>
                  </c:pt>
                  <c:pt idx="203">
                    <c:v>4.0000000000000002E-4</c:v>
                  </c:pt>
                  <c:pt idx="204">
                    <c:v>2.7999999999999998E-4</c:v>
                  </c:pt>
                  <c:pt idx="205">
                    <c:v>1.1E-4</c:v>
                  </c:pt>
                  <c:pt idx="206">
                    <c:v>1E-4</c:v>
                  </c:pt>
                  <c:pt idx="207">
                    <c:v>1E-3</c:v>
                  </c:pt>
                  <c:pt idx="208">
                    <c:v>5.0000000000000001E-4</c:v>
                  </c:pt>
                  <c:pt idx="209">
                    <c:v>2.0000000000000001E-4</c:v>
                  </c:pt>
                  <c:pt idx="210">
                    <c:v>2.9999999999999997E-4</c:v>
                  </c:pt>
                  <c:pt idx="211">
                    <c:v>6.9999999999999999E-4</c:v>
                  </c:pt>
                  <c:pt idx="212">
                    <c:v>1.5E-3</c:v>
                  </c:pt>
                  <c:pt idx="213">
                    <c:v>2.9999999999999997E-4</c:v>
                  </c:pt>
                  <c:pt idx="214">
                    <c:v>5.0000000000000001E-4</c:v>
                  </c:pt>
                  <c:pt idx="215">
                    <c:v>1E-4</c:v>
                  </c:pt>
                  <c:pt idx="216">
                    <c:v>8.4000000000000003E-4</c:v>
                  </c:pt>
                  <c:pt idx="217">
                    <c:v>3.8999999999999999E-4</c:v>
                  </c:pt>
                  <c:pt idx="218">
                    <c:v>1E-4</c:v>
                  </c:pt>
                  <c:pt idx="219">
                    <c:v>0</c:v>
                  </c:pt>
                  <c:pt idx="220">
                    <c:v>2.3999999999999998E-3</c:v>
                  </c:pt>
                  <c:pt idx="221">
                    <c:v>1E-4</c:v>
                  </c:pt>
                  <c:pt idx="222">
                    <c:v>0</c:v>
                  </c:pt>
                  <c:pt idx="223">
                    <c:v>2.3999999999999998E-3</c:v>
                  </c:pt>
                  <c:pt idx="224">
                    <c:v>2.9E-4</c:v>
                  </c:pt>
                  <c:pt idx="225">
                    <c:v>3.6000000000000002E-4</c:v>
                  </c:pt>
                  <c:pt idx="226">
                    <c:v>2.0000000000000001E-4</c:v>
                  </c:pt>
                  <c:pt idx="227">
                    <c:v>1.9000000000000001E-4</c:v>
                  </c:pt>
                  <c:pt idx="228">
                    <c:v>1.7000000000000001E-4</c:v>
                  </c:pt>
                  <c:pt idx="229">
                    <c:v>2.7E-4</c:v>
                  </c:pt>
                  <c:pt idx="230">
                    <c:v>1.1999999999999999E-3</c:v>
                  </c:pt>
                  <c:pt idx="231">
                    <c:v>1.1999999999999999E-3</c:v>
                  </c:pt>
                  <c:pt idx="232">
                    <c:v>1.2999999999999999E-3</c:v>
                  </c:pt>
                  <c:pt idx="233">
                    <c:v>1.6000000000000001E-3</c:v>
                  </c:pt>
                  <c:pt idx="234">
                    <c:v>1.1999999999999999E-3</c:v>
                  </c:pt>
                  <c:pt idx="235">
                    <c:v>1.1999999999999999E-3</c:v>
                  </c:pt>
                  <c:pt idx="236">
                    <c:v>6.9999999999999999E-4</c:v>
                  </c:pt>
                  <c:pt idx="237">
                    <c:v>1E-4</c:v>
                  </c:pt>
                  <c:pt idx="238">
                    <c:v>1.1000000000000001E-3</c:v>
                  </c:pt>
                  <c:pt idx="239">
                    <c:v>3.8800000000000001E-2</c:v>
                  </c:pt>
                  <c:pt idx="240">
                    <c:v>1.2E-4</c:v>
                  </c:pt>
                  <c:pt idx="241">
                    <c:v>2.4000000000000001E-4</c:v>
                  </c:pt>
                  <c:pt idx="242">
                    <c:v>1.4E-3</c:v>
                  </c:pt>
                  <c:pt idx="243">
                    <c:v>1E-4</c:v>
                  </c:pt>
                  <c:pt idx="244">
                    <c:v>2.0000000000000001E-4</c:v>
                  </c:pt>
                  <c:pt idx="245">
                    <c:v>1.1000000000000001E-3</c:v>
                  </c:pt>
                  <c:pt idx="246">
                    <c:v>1.1000000000000001E-3</c:v>
                  </c:pt>
                  <c:pt idx="247">
                    <c:v>1E-4</c:v>
                  </c:pt>
                  <c:pt idx="248">
                    <c:v>0</c:v>
                  </c:pt>
                  <c:pt idx="249">
                    <c:v>0</c:v>
                  </c:pt>
                  <c:pt idx="250">
                    <c:v>0</c:v>
                  </c:pt>
                  <c:pt idx="251">
                    <c:v>0</c:v>
                  </c:pt>
                  <c:pt idx="252">
                    <c:v>1E-4</c:v>
                  </c:pt>
                  <c:pt idx="253">
                    <c:v>0</c:v>
                  </c:pt>
                  <c:pt idx="254">
                    <c:v>1E-4</c:v>
                  </c:pt>
                  <c:pt idx="255">
                    <c:v>1E-4</c:v>
                  </c:pt>
                  <c:pt idx="256">
                    <c:v>0</c:v>
                  </c:pt>
                  <c:pt idx="257">
                    <c:v>8.9999999999999998E-4</c:v>
                  </c:pt>
                  <c:pt idx="258">
                    <c:v>0</c:v>
                  </c:pt>
                  <c:pt idx="259">
                    <c:v>2.0000000000000001E-4</c:v>
                  </c:pt>
                  <c:pt idx="260">
                    <c:v>1E-4</c:v>
                  </c:pt>
                  <c:pt idx="261">
                    <c:v>2.9999999999999997E-4</c:v>
                  </c:pt>
                  <c:pt idx="262">
                    <c:v>0</c:v>
                  </c:pt>
                  <c:pt idx="263">
                    <c:v>4.0000000000000002E-4</c:v>
                  </c:pt>
                  <c:pt idx="264">
                    <c:v>1.5E-3</c:v>
                  </c:pt>
                  <c:pt idx="265">
                    <c:v>1.6000000000000001E-3</c:v>
                  </c:pt>
                  <c:pt idx="266">
                    <c:v>2E-3</c:v>
                  </c:pt>
                  <c:pt idx="267">
                    <c:v>5.0000000000000001E-4</c:v>
                  </c:pt>
                  <c:pt idx="268">
                    <c:v>1E-4</c:v>
                  </c:pt>
                  <c:pt idx="269">
                    <c:v>1E-4</c:v>
                  </c:pt>
                  <c:pt idx="270">
                    <c:v>1E-4</c:v>
                  </c:pt>
                  <c:pt idx="271">
                    <c:v>1E-4</c:v>
                  </c:pt>
                  <c:pt idx="272">
                    <c:v>1E-3</c:v>
                  </c:pt>
                  <c:pt idx="273">
                    <c:v>8.0000000000000004E-4</c:v>
                  </c:pt>
                  <c:pt idx="274">
                    <c:v>1.6999999999999999E-3</c:v>
                  </c:pt>
                  <c:pt idx="275">
                    <c:v>3.0000000000000001E-3</c:v>
                  </c:pt>
                  <c:pt idx="276">
                    <c:v>6.9999999999999999E-4</c:v>
                  </c:pt>
                  <c:pt idx="277">
                    <c:v>1.4E-3</c:v>
                  </c:pt>
                  <c:pt idx="278">
                    <c:v>2.9999999999999997E-4</c:v>
                  </c:pt>
                  <c:pt idx="279">
                    <c:v>2.9999999999999997E-4</c:v>
                  </c:pt>
                  <c:pt idx="280">
                    <c:v>2.0000000000000001E-4</c:v>
                  </c:pt>
                  <c:pt idx="281">
                    <c:v>4.0000000000000002E-4</c:v>
                  </c:pt>
                  <c:pt idx="282">
                    <c:v>2.9999999999999997E-4</c:v>
                  </c:pt>
                  <c:pt idx="283">
                    <c:v>4.0000000000000002E-4</c:v>
                  </c:pt>
                  <c:pt idx="284">
                    <c:v>1E-4</c:v>
                  </c:pt>
                  <c:pt idx="285">
                    <c:v>2.0000000000000001E-4</c:v>
                  </c:pt>
                  <c:pt idx="286">
                    <c:v>4.0000000000000001E-3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Active!$F$21:$F$996</c:f>
              <c:numCache>
                <c:formatCode>General</c:formatCode>
                <c:ptCount val="976"/>
                <c:pt idx="0">
                  <c:v>-6374</c:v>
                </c:pt>
                <c:pt idx="1">
                  <c:v>-6372</c:v>
                </c:pt>
                <c:pt idx="2">
                  <c:v>-6372</c:v>
                </c:pt>
                <c:pt idx="3">
                  <c:v>-6344.5</c:v>
                </c:pt>
                <c:pt idx="4">
                  <c:v>-6265.5</c:v>
                </c:pt>
                <c:pt idx="5">
                  <c:v>-2463</c:v>
                </c:pt>
                <c:pt idx="6">
                  <c:v>-2462.5</c:v>
                </c:pt>
                <c:pt idx="7">
                  <c:v>-2460.5</c:v>
                </c:pt>
                <c:pt idx="8">
                  <c:v>-2458.5</c:v>
                </c:pt>
                <c:pt idx="9">
                  <c:v>-2454.5</c:v>
                </c:pt>
                <c:pt idx="10">
                  <c:v>-2448.5</c:v>
                </c:pt>
                <c:pt idx="11">
                  <c:v>-2444</c:v>
                </c:pt>
                <c:pt idx="12">
                  <c:v>-2442</c:v>
                </c:pt>
                <c:pt idx="13">
                  <c:v>-2440</c:v>
                </c:pt>
                <c:pt idx="14">
                  <c:v>-2435.5</c:v>
                </c:pt>
                <c:pt idx="15">
                  <c:v>-2412.5</c:v>
                </c:pt>
                <c:pt idx="16">
                  <c:v>-2410.5</c:v>
                </c:pt>
                <c:pt idx="17">
                  <c:v>-2408.5</c:v>
                </c:pt>
                <c:pt idx="18">
                  <c:v>-2406.5</c:v>
                </c:pt>
                <c:pt idx="19">
                  <c:v>-2404.5</c:v>
                </c:pt>
                <c:pt idx="20">
                  <c:v>-2400</c:v>
                </c:pt>
                <c:pt idx="21">
                  <c:v>-2398</c:v>
                </c:pt>
                <c:pt idx="22">
                  <c:v>-2396</c:v>
                </c:pt>
                <c:pt idx="23">
                  <c:v>-2394</c:v>
                </c:pt>
                <c:pt idx="24">
                  <c:v>-2389.5</c:v>
                </c:pt>
                <c:pt idx="25">
                  <c:v>-2387.5</c:v>
                </c:pt>
                <c:pt idx="26">
                  <c:v>-2385.5</c:v>
                </c:pt>
                <c:pt idx="27">
                  <c:v>-2383.5</c:v>
                </c:pt>
                <c:pt idx="28">
                  <c:v>-2377</c:v>
                </c:pt>
                <c:pt idx="29">
                  <c:v>-2375</c:v>
                </c:pt>
                <c:pt idx="30">
                  <c:v>-2373</c:v>
                </c:pt>
                <c:pt idx="31">
                  <c:v>-2371</c:v>
                </c:pt>
                <c:pt idx="32">
                  <c:v>-2364.5</c:v>
                </c:pt>
                <c:pt idx="33">
                  <c:v>-2362.5</c:v>
                </c:pt>
                <c:pt idx="34">
                  <c:v>-2354</c:v>
                </c:pt>
                <c:pt idx="35">
                  <c:v>-2352</c:v>
                </c:pt>
                <c:pt idx="36">
                  <c:v>-2350</c:v>
                </c:pt>
                <c:pt idx="37">
                  <c:v>-2348</c:v>
                </c:pt>
                <c:pt idx="38">
                  <c:v>-2331</c:v>
                </c:pt>
                <c:pt idx="39">
                  <c:v>-2329</c:v>
                </c:pt>
                <c:pt idx="40">
                  <c:v>-2327</c:v>
                </c:pt>
                <c:pt idx="41">
                  <c:v>-2325</c:v>
                </c:pt>
                <c:pt idx="42">
                  <c:v>-2318.5</c:v>
                </c:pt>
                <c:pt idx="43">
                  <c:v>-2316.5</c:v>
                </c:pt>
                <c:pt idx="44">
                  <c:v>-2314.5</c:v>
                </c:pt>
                <c:pt idx="45">
                  <c:v>-2306</c:v>
                </c:pt>
                <c:pt idx="46">
                  <c:v>-2293.5</c:v>
                </c:pt>
                <c:pt idx="47">
                  <c:v>-2281</c:v>
                </c:pt>
                <c:pt idx="48">
                  <c:v>-2270.5</c:v>
                </c:pt>
                <c:pt idx="49">
                  <c:v>-2268.5</c:v>
                </c:pt>
                <c:pt idx="50">
                  <c:v>-2258</c:v>
                </c:pt>
                <c:pt idx="51">
                  <c:v>-2247.5</c:v>
                </c:pt>
                <c:pt idx="52">
                  <c:v>-2245.5</c:v>
                </c:pt>
                <c:pt idx="53">
                  <c:v>-2235</c:v>
                </c:pt>
                <c:pt idx="54">
                  <c:v>-2222.5</c:v>
                </c:pt>
                <c:pt idx="55">
                  <c:v>-2212</c:v>
                </c:pt>
                <c:pt idx="56">
                  <c:v>-2188</c:v>
                </c:pt>
                <c:pt idx="57">
                  <c:v>-999.5</c:v>
                </c:pt>
                <c:pt idx="58">
                  <c:v>-995.5</c:v>
                </c:pt>
                <c:pt idx="59">
                  <c:v>-993.5</c:v>
                </c:pt>
                <c:pt idx="60">
                  <c:v>-991.5</c:v>
                </c:pt>
                <c:pt idx="61">
                  <c:v>-989.5</c:v>
                </c:pt>
                <c:pt idx="62">
                  <c:v>-989</c:v>
                </c:pt>
                <c:pt idx="63">
                  <c:v>-987</c:v>
                </c:pt>
                <c:pt idx="64">
                  <c:v>-979</c:v>
                </c:pt>
                <c:pt idx="65">
                  <c:v>-949.5</c:v>
                </c:pt>
                <c:pt idx="66">
                  <c:v>-947.5</c:v>
                </c:pt>
                <c:pt idx="67">
                  <c:v>-945.5</c:v>
                </c:pt>
                <c:pt idx="68">
                  <c:v>-943.5</c:v>
                </c:pt>
                <c:pt idx="69">
                  <c:v>-941.5</c:v>
                </c:pt>
                <c:pt idx="70">
                  <c:v>-941</c:v>
                </c:pt>
                <c:pt idx="71">
                  <c:v>-939</c:v>
                </c:pt>
                <c:pt idx="72">
                  <c:v>-874.5</c:v>
                </c:pt>
                <c:pt idx="73">
                  <c:v>-845</c:v>
                </c:pt>
                <c:pt idx="74">
                  <c:v>-344.5</c:v>
                </c:pt>
                <c:pt idx="75">
                  <c:v>-325.5</c:v>
                </c:pt>
                <c:pt idx="76">
                  <c:v>-323.5</c:v>
                </c:pt>
                <c:pt idx="77">
                  <c:v>-317</c:v>
                </c:pt>
                <c:pt idx="78">
                  <c:v>-315</c:v>
                </c:pt>
                <c:pt idx="79">
                  <c:v>-313</c:v>
                </c:pt>
                <c:pt idx="80">
                  <c:v>-311</c:v>
                </c:pt>
                <c:pt idx="81">
                  <c:v>-309</c:v>
                </c:pt>
                <c:pt idx="82">
                  <c:v>-304.5</c:v>
                </c:pt>
                <c:pt idx="83">
                  <c:v>-302.5</c:v>
                </c:pt>
                <c:pt idx="84">
                  <c:v>-300.5</c:v>
                </c:pt>
                <c:pt idx="85">
                  <c:v>-298.5</c:v>
                </c:pt>
                <c:pt idx="86">
                  <c:v>-296.5</c:v>
                </c:pt>
                <c:pt idx="87">
                  <c:v>-292</c:v>
                </c:pt>
                <c:pt idx="88">
                  <c:v>-290</c:v>
                </c:pt>
                <c:pt idx="89">
                  <c:v>-288</c:v>
                </c:pt>
                <c:pt idx="90">
                  <c:v>-281.5</c:v>
                </c:pt>
                <c:pt idx="91">
                  <c:v>-279.5</c:v>
                </c:pt>
                <c:pt idx="92">
                  <c:v>-242</c:v>
                </c:pt>
                <c:pt idx="93">
                  <c:v>-240</c:v>
                </c:pt>
                <c:pt idx="94">
                  <c:v>-238</c:v>
                </c:pt>
                <c:pt idx="95">
                  <c:v>-231.5</c:v>
                </c:pt>
                <c:pt idx="96">
                  <c:v>-229.5</c:v>
                </c:pt>
                <c:pt idx="97">
                  <c:v>-215</c:v>
                </c:pt>
                <c:pt idx="98">
                  <c:v>-206.5</c:v>
                </c:pt>
                <c:pt idx="99">
                  <c:v>-202.5</c:v>
                </c:pt>
                <c:pt idx="100">
                  <c:v>-202</c:v>
                </c:pt>
                <c:pt idx="101">
                  <c:v>-198</c:v>
                </c:pt>
                <c:pt idx="102">
                  <c:v>-194</c:v>
                </c:pt>
                <c:pt idx="103">
                  <c:v>-192</c:v>
                </c:pt>
                <c:pt idx="104">
                  <c:v>-190</c:v>
                </c:pt>
                <c:pt idx="105">
                  <c:v>-189.5</c:v>
                </c:pt>
                <c:pt idx="106">
                  <c:v>-187.5</c:v>
                </c:pt>
                <c:pt idx="107">
                  <c:v>-185.5</c:v>
                </c:pt>
                <c:pt idx="108">
                  <c:v>-183.5</c:v>
                </c:pt>
                <c:pt idx="109">
                  <c:v>-181.5</c:v>
                </c:pt>
                <c:pt idx="110">
                  <c:v>-179.5</c:v>
                </c:pt>
                <c:pt idx="111">
                  <c:v>-177.5</c:v>
                </c:pt>
                <c:pt idx="112">
                  <c:v>-177.5</c:v>
                </c:pt>
                <c:pt idx="113">
                  <c:v>-173</c:v>
                </c:pt>
                <c:pt idx="114">
                  <c:v>-173</c:v>
                </c:pt>
                <c:pt idx="115">
                  <c:v>-171</c:v>
                </c:pt>
                <c:pt idx="116">
                  <c:v>-171</c:v>
                </c:pt>
                <c:pt idx="117">
                  <c:v>-169</c:v>
                </c:pt>
                <c:pt idx="118">
                  <c:v>-167</c:v>
                </c:pt>
                <c:pt idx="119">
                  <c:v>-166.5</c:v>
                </c:pt>
                <c:pt idx="120">
                  <c:v>-165</c:v>
                </c:pt>
                <c:pt idx="121">
                  <c:v>-164.5</c:v>
                </c:pt>
                <c:pt idx="122">
                  <c:v>-162.5</c:v>
                </c:pt>
                <c:pt idx="123">
                  <c:v>-160.5</c:v>
                </c:pt>
                <c:pt idx="124">
                  <c:v>-156.5</c:v>
                </c:pt>
                <c:pt idx="125">
                  <c:v>-154.5</c:v>
                </c:pt>
                <c:pt idx="126">
                  <c:v>-154</c:v>
                </c:pt>
                <c:pt idx="127">
                  <c:v>-152</c:v>
                </c:pt>
                <c:pt idx="128">
                  <c:v>-150</c:v>
                </c:pt>
                <c:pt idx="129">
                  <c:v>-148</c:v>
                </c:pt>
                <c:pt idx="130">
                  <c:v>-146</c:v>
                </c:pt>
                <c:pt idx="131">
                  <c:v>-144</c:v>
                </c:pt>
                <c:pt idx="132">
                  <c:v>-143.5</c:v>
                </c:pt>
                <c:pt idx="133">
                  <c:v>-142</c:v>
                </c:pt>
                <c:pt idx="134">
                  <c:v>-137.5</c:v>
                </c:pt>
                <c:pt idx="135">
                  <c:v>-116.5</c:v>
                </c:pt>
                <c:pt idx="136">
                  <c:v>-114.5</c:v>
                </c:pt>
                <c:pt idx="137">
                  <c:v>-112.5</c:v>
                </c:pt>
                <c:pt idx="138">
                  <c:v>-110.5</c:v>
                </c:pt>
                <c:pt idx="139">
                  <c:v>-106</c:v>
                </c:pt>
                <c:pt idx="140">
                  <c:v>-102</c:v>
                </c:pt>
                <c:pt idx="141">
                  <c:v>-102</c:v>
                </c:pt>
                <c:pt idx="142">
                  <c:v>-100</c:v>
                </c:pt>
                <c:pt idx="143">
                  <c:v>-91.5</c:v>
                </c:pt>
                <c:pt idx="144">
                  <c:v>-89.5</c:v>
                </c:pt>
                <c:pt idx="145">
                  <c:v>-87.5</c:v>
                </c:pt>
                <c:pt idx="146">
                  <c:v>-83</c:v>
                </c:pt>
                <c:pt idx="147">
                  <c:v>-81</c:v>
                </c:pt>
                <c:pt idx="148">
                  <c:v>-79</c:v>
                </c:pt>
                <c:pt idx="149">
                  <c:v>-77</c:v>
                </c:pt>
                <c:pt idx="150">
                  <c:v>-70.5</c:v>
                </c:pt>
                <c:pt idx="151">
                  <c:v>-68.5</c:v>
                </c:pt>
                <c:pt idx="152">
                  <c:v>-66.5</c:v>
                </c:pt>
                <c:pt idx="153">
                  <c:v>-60</c:v>
                </c:pt>
                <c:pt idx="154">
                  <c:v>-58</c:v>
                </c:pt>
                <c:pt idx="155">
                  <c:v>-56</c:v>
                </c:pt>
                <c:pt idx="156">
                  <c:v>-54</c:v>
                </c:pt>
                <c:pt idx="157">
                  <c:v>0.5</c:v>
                </c:pt>
                <c:pt idx="158">
                  <c:v>4.5</c:v>
                </c:pt>
                <c:pt idx="159">
                  <c:v>551.5</c:v>
                </c:pt>
                <c:pt idx="160">
                  <c:v>552</c:v>
                </c:pt>
                <c:pt idx="161">
                  <c:v>552</c:v>
                </c:pt>
                <c:pt idx="162">
                  <c:v>1298</c:v>
                </c:pt>
                <c:pt idx="163">
                  <c:v>1323</c:v>
                </c:pt>
                <c:pt idx="164">
                  <c:v>1323.5</c:v>
                </c:pt>
                <c:pt idx="165">
                  <c:v>1344</c:v>
                </c:pt>
                <c:pt idx="166">
                  <c:v>1368</c:v>
                </c:pt>
                <c:pt idx="167">
                  <c:v>1369.5</c:v>
                </c:pt>
                <c:pt idx="168">
                  <c:v>2194</c:v>
                </c:pt>
                <c:pt idx="169">
                  <c:v>2196</c:v>
                </c:pt>
                <c:pt idx="170">
                  <c:v>2217</c:v>
                </c:pt>
                <c:pt idx="171">
                  <c:v>2261</c:v>
                </c:pt>
                <c:pt idx="172">
                  <c:v>2263</c:v>
                </c:pt>
                <c:pt idx="173">
                  <c:v>2273.5</c:v>
                </c:pt>
                <c:pt idx="174">
                  <c:v>2275.5</c:v>
                </c:pt>
                <c:pt idx="175">
                  <c:v>2690.5</c:v>
                </c:pt>
                <c:pt idx="176">
                  <c:v>2694.5</c:v>
                </c:pt>
                <c:pt idx="177">
                  <c:v>2709</c:v>
                </c:pt>
                <c:pt idx="178">
                  <c:v>2744.5</c:v>
                </c:pt>
                <c:pt idx="179">
                  <c:v>2744.5</c:v>
                </c:pt>
                <c:pt idx="180">
                  <c:v>2751</c:v>
                </c:pt>
                <c:pt idx="181">
                  <c:v>2782.5</c:v>
                </c:pt>
                <c:pt idx="182">
                  <c:v>2795</c:v>
                </c:pt>
                <c:pt idx="183">
                  <c:v>2803</c:v>
                </c:pt>
                <c:pt idx="184">
                  <c:v>2804</c:v>
                </c:pt>
                <c:pt idx="185">
                  <c:v>2816</c:v>
                </c:pt>
                <c:pt idx="186">
                  <c:v>2817.5</c:v>
                </c:pt>
                <c:pt idx="187">
                  <c:v>2841</c:v>
                </c:pt>
                <c:pt idx="188">
                  <c:v>2859.5</c:v>
                </c:pt>
                <c:pt idx="189">
                  <c:v>2889</c:v>
                </c:pt>
                <c:pt idx="190">
                  <c:v>2893</c:v>
                </c:pt>
                <c:pt idx="191">
                  <c:v>2899.5</c:v>
                </c:pt>
                <c:pt idx="192">
                  <c:v>2899.5</c:v>
                </c:pt>
                <c:pt idx="193">
                  <c:v>2903.5</c:v>
                </c:pt>
                <c:pt idx="194">
                  <c:v>2910.5</c:v>
                </c:pt>
                <c:pt idx="195">
                  <c:v>2920.5</c:v>
                </c:pt>
                <c:pt idx="196">
                  <c:v>2935</c:v>
                </c:pt>
                <c:pt idx="197">
                  <c:v>2993.5</c:v>
                </c:pt>
                <c:pt idx="198">
                  <c:v>2995.5</c:v>
                </c:pt>
                <c:pt idx="199">
                  <c:v>2997.5</c:v>
                </c:pt>
                <c:pt idx="200">
                  <c:v>3006</c:v>
                </c:pt>
                <c:pt idx="201">
                  <c:v>3008</c:v>
                </c:pt>
                <c:pt idx="202">
                  <c:v>3471</c:v>
                </c:pt>
                <c:pt idx="203">
                  <c:v>3570</c:v>
                </c:pt>
                <c:pt idx="204">
                  <c:v>3588</c:v>
                </c:pt>
                <c:pt idx="205">
                  <c:v>3602.5</c:v>
                </c:pt>
                <c:pt idx="206">
                  <c:v>3619.5</c:v>
                </c:pt>
                <c:pt idx="207">
                  <c:v>3648.5</c:v>
                </c:pt>
                <c:pt idx="208">
                  <c:v>3648.5</c:v>
                </c:pt>
                <c:pt idx="209">
                  <c:v>3648.5</c:v>
                </c:pt>
                <c:pt idx="210">
                  <c:v>3648.5</c:v>
                </c:pt>
                <c:pt idx="211">
                  <c:v>3669.5</c:v>
                </c:pt>
                <c:pt idx="212">
                  <c:v>3671.5</c:v>
                </c:pt>
                <c:pt idx="213">
                  <c:v>3692.5</c:v>
                </c:pt>
                <c:pt idx="214">
                  <c:v>3712</c:v>
                </c:pt>
                <c:pt idx="215">
                  <c:v>3745</c:v>
                </c:pt>
                <c:pt idx="216">
                  <c:v>4289.5</c:v>
                </c:pt>
                <c:pt idx="217">
                  <c:v>4314.5</c:v>
                </c:pt>
                <c:pt idx="218">
                  <c:v>4379</c:v>
                </c:pt>
                <c:pt idx="219">
                  <c:v>4379</c:v>
                </c:pt>
                <c:pt idx="220">
                  <c:v>4385.5</c:v>
                </c:pt>
                <c:pt idx="221">
                  <c:v>4402</c:v>
                </c:pt>
                <c:pt idx="222">
                  <c:v>4402</c:v>
                </c:pt>
                <c:pt idx="223">
                  <c:v>4423</c:v>
                </c:pt>
                <c:pt idx="224">
                  <c:v>4429.5</c:v>
                </c:pt>
                <c:pt idx="225">
                  <c:v>4513</c:v>
                </c:pt>
                <c:pt idx="226">
                  <c:v>4546.5</c:v>
                </c:pt>
                <c:pt idx="227">
                  <c:v>4546.5</c:v>
                </c:pt>
                <c:pt idx="228">
                  <c:v>4559</c:v>
                </c:pt>
                <c:pt idx="229">
                  <c:v>5032.5</c:v>
                </c:pt>
                <c:pt idx="230">
                  <c:v>5076</c:v>
                </c:pt>
                <c:pt idx="231">
                  <c:v>5076.5</c:v>
                </c:pt>
                <c:pt idx="232">
                  <c:v>5089</c:v>
                </c:pt>
                <c:pt idx="233">
                  <c:v>5105.5</c:v>
                </c:pt>
                <c:pt idx="234">
                  <c:v>5111.5</c:v>
                </c:pt>
                <c:pt idx="235">
                  <c:v>5111.5</c:v>
                </c:pt>
                <c:pt idx="236">
                  <c:v>5112</c:v>
                </c:pt>
                <c:pt idx="237">
                  <c:v>5112</c:v>
                </c:pt>
                <c:pt idx="238">
                  <c:v>5112</c:v>
                </c:pt>
                <c:pt idx="239">
                  <c:v>5116</c:v>
                </c:pt>
                <c:pt idx="240">
                  <c:v>5118</c:v>
                </c:pt>
                <c:pt idx="241">
                  <c:v>5183</c:v>
                </c:pt>
                <c:pt idx="242">
                  <c:v>5218.5</c:v>
                </c:pt>
                <c:pt idx="243">
                  <c:v>5220.5</c:v>
                </c:pt>
                <c:pt idx="244">
                  <c:v>5310.5</c:v>
                </c:pt>
                <c:pt idx="245">
                  <c:v>5863</c:v>
                </c:pt>
                <c:pt idx="246">
                  <c:v>5863.5</c:v>
                </c:pt>
                <c:pt idx="247">
                  <c:v>5898.5</c:v>
                </c:pt>
                <c:pt idx="248">
                  <c:v>5909</c:v>
                </c:pt>
                <c:pt idx="249">
                  <c:v>5909.5</c:v>
                </c:pt>
                <c:pt idx="250">
                  <c:v>5921.5</c:v>
                </c:pt>
                <c:pt idx="251">
                  <c:v>5922</c:v>
                </c:pt>
                <c:pt idx="252">
                  <c:v>5928</c:v>
                </c:pt>
                <c:pt idx="253">
                  <c:v>5928</c:v>
                </c:pt>
                <c:pt idx="254">
                  <c:v>5936.5</c:v>
                </c:pt>
                <c:pt idx="255">
                  <c:v>5949</c:v>
                </c:pt>
                <c:pt idx="256">
                  <c:v>6584.5</c:v>
                </c:pt>
                <c:pt idx="257">
                  <c:v>6587.5</c:v>
                </c:pt>
                <c:pt idx="258">
                  <c:v>6612.5</c:v>
                </c:pt>
                <c:pt idx="259">
                  <c:v>6706.5</c:v>
                </c:pt>
                <c:pt idx="260">
                  <c:v>6721.5</c:v>
                </c:pt>
                <c:pt idx="261">
                  <c:v>6740</c:v>
                </c:pt>
                <c:pt idx="262">
                  <c:v>7363.5</c:v>
                </c:pt>
                <c:pt idx="263">
                  <c:v>7395</c:v>
                </c:pt>
                <c:pt idx="264">
                  <c:v>7395.5</c:v>
                </c:pt>
                <c:pt idx="265">
                  <c:v>7412</c:v>
                </c:pt>
                <c:pt idx="266">
                  <c:v>7426.5</c:v>
                </c:pt>
                <c:pt idx="267">
                  <c:v>7427</c:v>
                </c:pt>
                <c:pt idx="268">
                  <c:v>7314</c:v>
                </c:pt>
                <c:pt idx="269">
                  <c:v>7368</c:v>
                </c:pt>
                <c:pt idx="270">
                  <c:v>7426.5</c:v>
                </c:pt>
                <c:pt idx="271">
                  <c:v>7426.5</c:v>
                </c:pt>
                <c:pt idx="272">
                  <c:v>10367.5</c:v>
                </c:pt>
                <c:pt idx="273">
                  <c:v>10395</c:v>
                </c:pt>
                <c:pt idx="274">
                  <c:v>10474</c:v>
                </c:pt>
                <c:pt idx="275">
                  <c:v>10474.5</c:v>
                </c:pt>
                <c:pt idx="276">
                  <c:v>10551.5</c:v>
                </c:pt>
                <c:pt idx="277">
                  <c:v>10593.5</c:v>
                </c:pt>
                <c:pt idx="278">
                  <c:v>11203.5</c:v>
                </c:pt>
                <c:pt idx="279">
                  <c:v>11329</c:v>
                </c:pt>
                <c:pt idx="280">
                  <c:v>11337</c:v>
                </c:pt>
                <c:pt idx="281">
                  <c:v>11345.5</c:v>
                </c:pt>
                <c:pt idx="282">
                  <c:v>11349.5</c:v>
                </c:pt>
                <c:pt idx="283">
                  <c:v>11354</c:v>
                </c:pt>
                <c:pt idx="284">
                  <c:v>12613.5</c:v>
                </c:pt>
                <c:pt idx="285">
                  <c:v>12793.5</c:v>
                </c:pt>
                <c:pt idx="286">
                  <c:v>12896</c:v>
                </c:pt>
              </c:numCache>
            </c:numRef>
          </c:xVal>
          <c:yVal>
            <c:numRef>
              <c:f>Active!$K$21:$K$996</c:f>
              <c:numCache>
                <c:formatCode>General</c:formatCode>
                <c:ptCount val="976"/>
                <c:pt idx="5">
                  <c:v>-0.23932437999610556</c:v>
                </c:pt>
                <c:pt idx="6">
                  <c:v>-0.23911024999688379</c:v>
                </c:pt>
                <c:pt idx="7">
                  <c:v>-0.23822373000439256</c:v>
                </c:pt>
                <c:pt idx="8">
                  <c:v>-0.23820721000083722</c:v>
                </c:pt>
                <c:pt idx="9">
                  <c:v>-0.23849417000019457</c:v>
                </c:pt>
                <c:pt idx="10">
                  <c:v>-0.23854461000155425</c:v>
                </c:pt>
                <c:pt idx="11">
                  <c:v>-0.23926744000345934</c:v>
                </c:pt>
                <c:pt idx="12">
                  <c:v>-0.23950091999722645</c:v>
                </c:pt>
                <c:pt idx="13">
                  <c:v>-0.23904440000478644</c:v>
                </c:pt>
                <c:pt idx="14">
                  <c:v>-0.23832722999941325</c:v>
                </c:pt>
                <c:pt idx="15">
                  <c:v>-0.23843725000187987</c:v>
                </c:pt>
                <c:pt idx="16">
                  <c:v>-0.23840072999882977</c:v>
                </c:pt>
                <c:pt idx="17">
                  <c:v>-0.23823421000270173</c:v>
                </c:pt>
                <c:pt idx="18">
                  <c:v>-0.23859769000409869</c:v>
                </c:pt>
                <c:pt idx="19">
                  <c:v>-0.23843117000069469</c:v>
                </c:pt>
                <c:pt idx="20">
                  <c:v>-0.23990400000184309</c:v>
                </c:pt>
                <c:pt idx="21">
                  <c:v>-0.2396274800048559</c:v>
                </c:pt>
                <c:pt idx="22">
                  <c:v>-0.23951096000382677</c:v>
                </c:pt>
                <c:pt idx="23">
                  <c:v>-0.23976444000436459</c:v>
                </c:pt>
                <c:pt idx="24">
                  <c:v>-0.2382972699997481</c:v>
                </c:pt>
                <c:pt idx="25">
                  <c:v>-0.23835075000533834</c:v>
                </c:pt>
                <c:pt idx="26">
                  <c:v>-0.2385942300024908</c:v>
                </c:pt>
                <c:pt idx="27">
                  <c:v>-0.23840770999959204</c:v>
                </c:pt>
                <c:pt idx="28">
                  <c:v>-0.23996402000193484</c:v>
                </c:pt>
                <c:pt idx="29">
                  <c:v>-0.23972750000393717</c:v>
                </c:pt>
                <c:pt idx="30">
                  <c:v>-0.2397709799988661</c:v>
                </c:pt>
                <c:pt idx="31">
                  <c:v>-0.23943446000339463</c:v>
                </c:pt>
                <c:pt idx="32">
                  <c:v>-0.23865077000664314</c:v>
                </c:pt>
                <c:pt idx="33">
                  <c:v>-0.23837425000237999</c:v>
                </c:pt>
                <c:pt idx="34">
                  <c:v>-0.23970404000283452</c:v>
                </c:pt>
                <c:pt idx="35">
                  <c:v>-0.23951751999993576</c:v>
                </c:pt>
                <c:pt idx="36">
                  <c:v>-0.23965100000350503</c:v>
                </c:pt>
                <c:pt idx="37">
                  <c:v>-0.23886448000121163</c:v>
                </c:pt>
                <c:pt idx="38">
                  <c:v>-0.23840406000090297</c:v>
                </c:pt>
                <c:pt idx="39">
                  <c:v>-0.23983754000073532</c:v>
                </c:pt>
                <c:pt idx="40">
                  <c:v>-0.23835102000157349</c:v>
                </c:pt>
                <c:pt idx="41">
                  <c:v>-0.23920450000150595</c:v>
                </c:pt>
                <c:pt idx="42">
                  <c:v>-0.23939080999844009</c:v>
                </c:pt>
                <c:pt idx="43">
                  <c:v>-0.23830429000372533</c:v>
                </c:pt>
                <c:pt idx="44">
                  <c:v>-0.23807777000183705</c:v>
                </c:pt>
                <c:pt idx="45">
                  <c:v>-0.23904755999683402</c:v>
                </c:pt>
                <c:pt idx="46">
                  <c:v>-0.23833431000093697</c:v>
                </c:pt>
                <c:pt idx="47">
                  <c:v>-0.23856106000312138</c:v>
                </c:pt>
                <c:pt idx="48">
                  <c:v>-0.24038433000532677</c:v>
                </c:pt>
                <c:pt idx="49">
                  <c:v>-0.23863780999818118</c:v>
                </c:pt>
                <c:pt idx="50">
                  <c:v>-0.24045108000427717</c:v>
                </c:pt>
                <c:pt idx="51">
                  <c:v>-0.23871435000182828</c:v>
                </c:pt>
                <c:pt idx="52">
                  <c:v>-0.23780783000256633</c:v>
                </c:pt>
                <c:pt idx="53">
                  <c:v>-0.23984110000310466</c:v>
                </c:pt>
                <c:pt idx="54">
                  <c:v>-0.2390078500029631</c:v>
                </c:pt>
                <c:pt idx="55">
                  <c:v>-0.23860112000693334</c:v>
                </c:pt>
                <c:pt idx="56">
                  <c:v>-0.23606288000155473</c:v>
                </c:pt>
                <c:pt idx="57">
                  <c:v>-0.23840587000449887</c:v>
                </c:pt>
                <c:pt idx="58">
                  <c:v>-0.23783283000375377</c:v>
                </c:pt>
                <c:pt idx="59">
                  <c:v>-0.23876631000166526</c:v>
                </c:pt>
                <c:pt idx="60">
                  <c:v>-0.23902978999831248</c:v>
                </c:pt>
                <c:pt idx="61">
                  <c:v>-0.23916327000915771</c:v>
                </c:pt>
                <c:pt idx="62">
                  <c:v>-0.23936914000660181</c:v>
                </c:pt>
                <c:pt idx="63">
                  <c:v>-0.23948262000340037</c:v>
                </c:pt>
                <c:pt idx="64">
                  <c:v>-0.24043654000706738</c:v>
                </c:pt>
                <c:pt idx="65">
                  <c:v>-0.23968287000025157</c:v>
                </c:pt>
                <c:pt idx="66">
                  <c:v>-0.24137635000806767</c:v>
                </c:pt>
                <c:pt idx="67">
                  <c:v>-0.24168983000708977</c:v>
                </c:pt>
                <c:pt idx="68">
                  <c:v>-0.2413733100038371</c:v>
                </c:pt>
                <c:pt idx="69">
                  <c:v>-0.24178679000033299</c:v>
                </c:pt>
                <c:pt idx="70">
                  <c:v>-0.24208265999914147</c:v>
                </c:pt>
                <c:pt idx="71">
                  <c:v>-0.24238614000205416</c:v>
                </c:pt>
                <c:pt idx="72">
                  <c:v>-0.23772337000264088</c:v>
                </c:pt>
                <c:pt idx="73">
                  <c:v>-0.2370297000015853</c:v>
                </c:pt>
                <c:pt idx="74">
                  <c:v>-0.23806557000352768</c:v>
                </c:pt>
                <c:pt idx="75">
                  <c:v>-0.23771863000729354</c:v>
                </c:pt>
                <c:pt idx="76">
                  <c:v>-0.23786211000697222</c:v>
                </c:pt>
                <c:pt idx="77">
                  <c:v>-0.23848842000006698</c:v>
                </c:pt>
                <c:pt idx="78">
                  <c:v>-0.23901190000469796</c:v>
                </c:pt>
                <c:pt idx="79">
                  <c:v>-0.23863538000296103</c:v>
                </c:pt>
                <c:pt idx="80">
                  <c:v>-0.2383788600054686</c:v>
                </c:pt>
                <c:pt idx="81">
                  <c:v>-0.23886234000383411</c:v>
                </c:pt>
                <c:pt idx="82">
                  <c:v>-0.23751517000346212</c:v>
                </c:pt>
                <c:pt idx="83">
                  <c:v>-0.23757865000516176</c:v>
                </c:pt>
                <c:pt idx="84">
                  <c:v>-0.23731213000428397</c:v>
                </c:pt>
                <c:pt idx="85">
                  <c:v>-0.23888561000057962</c:v>
                </c:pt>
                <c:pt idx="86">
                  <c:v>-0.23825909000152024</c:v>
                </c:pt>
                <c:pt idx="87">
                  <c:v>-0.23856192000675946</c:v>
                </c:pt>
                <c:pt idx="88">
                  <c:v>-0.23857539999880828</c:v>
                </c:pt>
                <c:pt idx="89">
                  <c:v>-0.2382088800004567</c:v>
                </c:pt>
                <c:pt idx="90">
                  <c:v>-0.23787519000325119</c:v>
                </c:pt>
                <c:pt idx="91">
                  <c:v>-0.23801867000292987</c:v>
                </c:pt>
                <c:pt idx="92">
                  <c:v>-0.23868892000609776</c:v>
                </c:pt>
                <c:pt idx="93">
                  <c:v>-0.23856240000168327</c:v>
                </c:pt>
                <c:pt idx="94">
                  <c:v>-0.24030588000459829</c:v>
                </c:pt>
                <c:pt idx="95">
                  <c:v>-0.23866219000774436</c:v>
                </c:pt>
                <c:pt idx="96">
                  <c:v>-0.23788567000156036</c:v>
                </c:pt>
                <c:pt idx="97">
                  <c:v>-0.2386458999972092</c:v>
                </c:pt>
                <c:pt idx="98">
                  <c:v>-0.2380456899991259</c:v>
                </c:pt>
                <c:pt idx="99">
                  <c:v>-0.23900264999974752</c:v>
                </c:pt>
                <c:pt idx="100">
                  <c:v>-0.2388785200091661</c:v>
                </c:pt>
                <c:pt idx="101">
                  <c:v>-0.23911548000614857</c:v>
                </c:pt>
                <c:pt idx="102">
                  <c:v>-0.2387224400008563</c:v>
                </c:pt>
                <c:pt idx="103">
                  <c:v>-0.23784591999719851</c:v>
                </c:pt>
                <c:pt idx="104">
                  <c:v>-0.23769940000784118</c:v>
                </c:pt>
                <c:pt idx="105">
                  <c:v>-0.23778527000104077</c:v>
                </c:pt>
                <c:pt idx="106">
                  <c:v>-0.23859875000198372</c:v>
                </c:pt>
                <c:pt idx="107">
                  <c:v>-0.23801223000191385</c:v>
                </c:pt>
                <c:pt idx="108">
                  <c:v>-0.23783571000240045</c:v>
                </c:pt>
                <c:pt idx="109">
                  <c:v>-0.23783918999833986</c:v>
                </c:pt>
                <c:pt idx="110">
                  <c:v>-0.23769267000170657</c:v>
                </c:pt>
                <c:pt idx="111">
                  <c:v>-0.23757615000067744</c:v>
                </c:pt>
                <c:pt idx="112">
                  <c:v>-0.23753615000168793</c:v>
                </c:pt>
                <c:pt idx="113">
                  <c:v>-0.23825897999631707</c:v>
                </c:pt>
                <c:pt idx="114">
                  <c:v>-0.23804897999798413</c:v>
                </c:pt>
                <c:pt idx="115">
                  <c:v>-0.23854246000701096</c:v>
                </c:pt>
                <c:pt idx="116">
                  <c:v>-0.23809246000746498</c:v>
                </c:pt>
                <c:pt idx="117">
                  <c:v>-0.23792594000406098</c:v>
                </c:pt>
                <c:pt idx="118">
                  <c:v>-0.23801942000136478</c:v>
                </c:pt>
                <c:pt idx="119">
                  <c:v>-0.2379052899996168</c:v>
                </c:pt>
                <c:pt idx="120">
                  <c:v>-0.23795290000271052</c:v>
                </c:pt>
                <c:pt idx="121">
                  <c:v>-0.23810876999777975</c:v>
                </c:pt>
                <c:pt idx="122">
                  <c:v>-0.23798225000064122</c:v>
                </c:pt>
                <c:pt idx="123">
                  <c:v>-0.23787573000299744</c:v>
                </c:pt>
                <c:pt idx="124">
                  <c:v>-0.23772269000619417</c:v>
                </c:pt>
                <c:pt idx="125">
                  <c:v>-0.23761617000127444</c:v>
                </c:pt>
                <c:pt idx="126">
                  <c:v>-0.23847204000048805</c:v>
                </c:pt>
                <c:pt idx="127">
                  <c:v>-0.23779551999905379</c:v>
                </c:pt>
                <c:pt idx="128">
                  <c:v>-0.23819900000671623</c:v>
                </c:pt>
                <c:pt idx="129">
                  <c:v>-0.23779248000209918</c:v>
                </c:pt>
                <c:pt idx="130">
                  <c:v>-0.23682596000435296</c:v>
                </c:pt>
                <c:pt idx="131">
                  <c:v>-0.23739944000408286</c:v>
                </c:pt>
                <c:pt idx="132">
                  <c:v>-0.2383353100012755</c:v>
                </c:pt>
                <c:pt idx="133">
                  <c:v>-0.23824292000062997</c:v>
                </c:pt>
                <c:pt idx="134">
                  <c:v>-0.23785575000511017</c:v>
                </c:pt>
                <c:pt idx="135">
                  <c:v>-0.2378022900011274</c:v>
                </c:pt>
                <c:pt idx="136">
                  <c:v>-0.23742576999939047</c:v>
                </c:pt>
                <c:pt idx="137">
                  <c:v>-0.2374492500021006</c:v>
                </c:pt>
                <c:pt idx="138">
                  <c:v>-0.23678272999677574</c:v>
                </c:pt>
                <c:pt idx="139">
                  <c:v>-0.23672556000383338</c:v>
                </c:pt>
                <c:pt idx="140">
                  <c:v>-0.23773251999955392</c:v>
                </c:pt>
                <c:pt idx="141">
                  <c:v>-0.23771252000005916</c:v>
                </c:pt>
                <c:pt idx="142">
                  <c:v>-0.23760600000241539</c:v>
                </c:pt>
                <c:pt idx="143">
                  <c:v>-0.23721579000266502</c:v>
                </c:pt>
                <c:pt idx="144">
                  <c:v>-0.23782927000138443</c:v>
                </c:pt>
                <c:pt idx="145">
                  <c:v>-0.23710275000485126</c:v>
                </c:pt>
                <c:pt idx="146">
                  <c:v>-0.23814557999867247</c:v>
                </c:pt>
                <c:pt idx="147">
                  <c:v>-0.23856905999855371</c:v>
                </c:pt>
                <c:pt idx="148">
                  <c:v>-0.2381225400022231</c:v>
                </c:pt>
                <c:pt idx="149">
                  <c:v>-0.23773602000437677</c:v>
                </c:pt>
                <c:pt idx="150">
                  <c:v>-0.23746232999837957</c:v>
                </c:pt>
                <c:pt idx="151">
                  <c:v>-0.23738580999633996</c:v>
                </c:pt>
                <c:pt idx="152">
                  <c:v>-0.23709929000324337</c:v>
                </c:pt>
                <c:pt idx="153">
                  <c:v>-0.23755559999699472</c:v>
                </c:pt>
                <c:pt idx="154">
                  <c:v>-0.23810907999722986</c:v>
                </c:pt>
                <c:pt idx="155">
                  <c:v>-0.23825256000418449</c:v>
                </c:pt>
                <c:pt idx="156">
                  <c:v>-0.23790604000532767</c:v>
                </c:pt>
                <c:pt idx="157">
                  <c:v>-0.23830586999974912</c:v>
                </c:pt>
                <c:pt idx="158">
                  <c:v>-0.23652282999682939</c:v>
                </c:pt>
                <c:pt idx="159">
                  <c:v>-0.24162461000378244</c:v>
                </c:pt>
                <c:pt idx="160">
                  <c:v>-0.24143047999677947</c:v>
                </c:pt>
                <c:pt idx="162">
                  <c:v>-0.23957851999875857</c:v>
                </c:pt>
                <c:pt idx="165">
                  <c:v>-0.23961856000096304</c:v>
                </c:pt>
                <c:pt idx="166">
                  <c:v>-0.24024032000306761</c:v>
                </c:pt>
                <c:pt idx="167">
                  <c:v>-0.24050793000060366</c:v>
                </c:pt>
                <c:pt idx="169">
                  <c:v>-0.23994104000303196</c:v>
                </c:pt>
                <c:pt idx="170">
                  <c:v>-0.24024758000450674</c:v>
                </c:pt>
                <c:pt idx="176">
                  <c:v>-0.23845342999993591</c:v>
                </c:pt>
                <c:pt idx="184">
                  <c:v>-0.23915896000835346</c:v>
                </c:pt>
                <c:pt idx="191">
                  <c:v>-0.23837013000593288</c:v>
                </c:pt>
                <c:pt idx="192">
                  <c:v>-0.23836013000254752</c:v>
                </c:pt>
                <c:pt idx="194">
                  <c:v>-0.23994927000603639</c:v>
                </c:pt>
                <c:pt idx="197">
                  <c:v>-0.23830369000643259</c:v>
                </c:pt>
                <c:pt idx="198">
                  <c:v>-0.23844716999883531</c:v>
                </c:pt>
                <c:pt idx="199">
                  <c:v>-0.23849065000104019</c:v>
                </c:pt>
                <c:pt idx="200">
                  <c:v>-0.23915044000023045</c:v>
                </c:pt>
                <c:pt idx="201">
                  <c:v>-0.23841392000031192</c:v>
                </c:pt>
                <c:pt idx="202">
                  <c:v>-0.23741954000433907</c:v>
                </c:pt>
                <c:pt idx="203">
                  <c:v>-0.23621180000191089</c:v>
                </c:pt>
                <c:pt idx="204">
                  <c:v>-0.23758312000427395</c:v>
                </c:pt>
                <c:pt idx="205">
                  <c:v>-0.23842335000517778</c:v>
                </c:pt>
                <c:pt idx="206">
                  <c:v>-0.23851293000188889</c:v>
                </c:pt>
                <c:pt idx="207">
                  <c:v>-0.23988339000061387</c:v>
                </c:pt>
                <c:pt idx="208">
                  <c:v>-0.23828339000465348</c:v>
                </c:pt>
                <c:pt idx="209">
                  <c:v>-0.23818338999990374</c:v>
                </c:pt>
                <c:pt idx="210">
                  <c:v>-0.23818338999990374</c:v>
                </c:pt>
                <c:pt idx="211">
                  <c:v>-0.23706993000087095</c:v>
                </c:pt>
                <c:pt idx="212">
                  <c:v>-0.2387634100014111</c:v>
                </c:pt>
                <c:pt idx="214">
                  <c:v>-0.23619888000393985</c:v>
                </c:pt>
                <c:pt idx="215">
                  <c:v>-0.23722629999974743</c:v>
                </c:pt>
                <c:pt idx="216">
                  <c:v>-0.23648873000638559</c:v>
                </c:pt>
                <c:pt idx="217">
                  <c:v>-0.23810223000327824</c:v>
                </c:pt>
                <c:pt idx="218">
                  <c:v>-0.24460946000908734</c:v>
                </c:pt>
                <c:pt idx="219">
                  <c:v>-0.23763946000690339</c:v>
                </c:pt>
                <c:pt idx="221">
                  <c:v>-0.24441948000458069</c:v>
                </c:pt>
                <c:pt idx="222">
                  <c:v>-0.23755948000325589</c:v>
                </c:pt>
                <c:pt idx="224">
                  <c:v>-0.23732233000191627</c:v>
                </c:pt>
                <c:pt idx="225">
                  <c:v>-0.23712261999753537</c:v>
                </c:pt>
                <c:pt idx="226">
                  <c:v>-0.24148591000266606</c:v>
                </c:pt>
                <c:pt idx="227">
                  <c:v>-0.2377159100069548</c:v>
                </c:pt>
                <c:pt idx="228">
                  <c:v>-0.23720266000600532</c:v>
                </c:pt>
                <c:pt idx="229">
                  <c:v>-0.23705155000789091</c:v>
                </c:pt>
                <c:pt idx="237">
                  <c:v>-0.23762487999920268</c:v>
                </c:pt>
                <c:pt idx="240">
                  <c:v>-0.23812532000010833</c:v>
                </c:pt>
                <c:pt idx="241">
                  <c:v>-0.23775842000031844</c:v>
                </c:pt>
                <c:pt idx="243">
                  <c:v>-0.23730867000267608</c:v>
                </c:pt>
                <c:pt idx="244">
                  <c:v>-0.23601526999846101</c:v>
                </c:pt>
                <c:pt idx="284">
                  <c:v>-0.24506249015394133</c:v>
                </c:pt>
                <c:pt idx="285">
                  <c:v>-0.2453056900340016</c:v>
                </c:pt>
                <c:pt idx="286">
                  <c:v>-0.24735903999680886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5D95-402B-8145-B9C633C57127}"/>
            </c:ext>
          </c:extLst>
        </c:ser>
        <c:ser>
          <c:idx val="2"/>
          <c:order val="4"/>
          <c:tx>
            <c:strRef>
              <c:f>Active!$L$20</c:f>
              <c:strCache>
                <c:ptCount val="1"/>
                <c:pt idx="0">
                  <c:v>S5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4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Active!$D$21:$D$996</c:f>
                <c:numCache>
                  <c:formatCode>General</c:formatCode>
                  <c:ptCount val="976"/>
                  <c:pt idx="0">
                    <c:v>4.0000000000000002E-4</c:v>
                  </c:pt>
                  <c:pt idx="1">
                    <c:v>6.9999999999999999E-4</c:v>
                  </c:pt>
                  <c:pt idx="2">
                    <c:v>1.4E-3</c:v>
                  </c:pt>
                  <c:pt idx="4">
                    <c:v>4.0000000000000002E-4</c:v>
                  </c:pt>
                  <c:pt idx="5">
                    <c:v>2.4000000000000001E-4</c:v>
                  </c:pt>
                  <c:pt idx="6">
                    <c:v>4.0999999999999999E-4</c:v>
                  </c:pt>
                  <c:pt idx="7">
                    <c:v>5.5999999999999995E-4</c:v>
                  </c:pt>
                  <c:pt idx="8">
                    <c:v>4.6999999999999999E-4</c:v>
                  </c:pt>
                  <c:pt idx="9">
                    <c:v>2.1000000000000001E-4</c:v>
                  </c:pt>
                  <c:pt idx="10">
                    <c:v>1E-4</c:v>
                  </c:pt>
                  <c:pt idx="11">
                    <c:v>2.4000000000000001E-4</c:v>
                  </c:pt>
                  <c:pt idx="12">
                    <c:v>2.7999999999999998E-4</c:v>
                  </c:pt>
                  <c:pt idx="13">
                    <c:v>2.1000000000000001E-4</c:v>
                  </c:pt>
                  <c:pt idx="14">
                    <c:v>2.7E-4</c:v>
                  </c:pt>
                  <c:pt idx="15">
                    <c:v>2.5000000000000001E-4</c:v>
                  </c:pt>
                  <c:pt idx="16">
                    <c:v>2.0000000000000001E-4</c:v>
                  </c:pt>
                  <c:pt idx="17">
                    <c:v>1.7000000000000001E-4</c:v>
                  </c:pt>
                  <c:pt idx="18">
                    <c:v>1.4999999999999999E-4</c:v>
                  </c:pt>
                  <c:pt idx="19">
                    <c:v>1.3999999999999999E-4</c:v>
                  </c:pt>
                  <c:pt idx="20">
                    <c:v>4.8000000000000001E-4</c:v>
                  </c:pt>
                  <c:pt idx="21">
                    <c:v>2.2000000000000001E-4</c:v>
                  </c:pt>
                  <c:pt idx="22">
                    <c:v>2.1000000000000001E-4</c:v>
                  </c:pt>
                  <c:pt idx="23">
                    <c:v>2.5999999999999998E-4</c:v>
                  </c:pt>
                  <c:pt idx="24">
                    <c:v>3.1E-4</c:v>
                  </c:pt>
                  <c:pt idx="25">
                    <c:v>3.1E-4</c:v>
                  </c:pt>
                  <c:pt idx="26">
                    <c:v>1.4999999999999999E-4</c:v>
                  </c:pt>
                  <c:pt idx="27">
                    <c:v>2.0000000000000001E-4</c:v>
                  </c:pt>
                  <c:pt idx="28">
                    <c:v>3.4000000000000002E-4</c:v>
                  </c:pt>
                  <c:pt idx="29">
                    <c:v>2.4000000000000001E-4</c:v>
                  </c:pt>
                  <c:pt idx="30">
                    <c:v>3.4000000000000002E-4</c:v>
                  </c:pt>
                  <c:pt idx="31">
                    <c:v>3.1E-4</c:v>
                  </c:pt>
                  <c:pt idx="32">
                    <c:v>2.4000000000000001E-4</c:v>
                  </c:pt>
                  <c:pt idx="33">
                    <c:v>4.6999999999999999E-4</c:v>
                  </c:pt>
                  <c:pt idx="34">
                    <c:v>2.2000000000000001E-4</c:v>
                  </c:pt>
                  <c:pt idx="35">
                    <c:v>1.7000000000000001E-4</c:v>
                  </c:pt>
                  <c:pt idx="36">
                    <c:v>1.8000000000000001E-4</c:v>
                  </c:pt>
                  <c:pt idx="37">
                    <c:v>7.6000000000000004E-4</c:v>
                  </c:pt>
                  <c:pt idx="38">
                    <c:v>8.0000000000000004E-4</c:v>
                  </c:pt>
                  <c:pt idx="39">
                    <c:v>3.1E-4</c:v>
                  </c:pt>
                  <c:pt idx="40">
                    <c:v>2.5999999999999998E-4</c:v>
                  </c:pt>
                  <c:pt idx="41">
                    <c:v>4.4999999999999999E-4</c:v>
                  </c:pt>
                  <c:pt idx="42">
                    <c:v>8.0000000000000004E-4</c:v>
                  </c:pt>
                  <c:pt idx="43">
                    <c:v>2.3000000000000001E-4</c:v>
                  </c:pt>
                  <c:pt idx="44">
                    <c:v>2.5999999999999998E-4</c:v>
                  </c:pt>
                  <c:pt idx="45">
                    <c:v>2.9E-4</c:v>
                  </c:pt>
                  <c:pt idx="46">
                    <c:v>4.6999999999999999E-4</c:v>
                  </c:pt>
                  <c:pt idx="47">
                    <c:v>4.0000000000000002E-4</c:v>
                  </c:pt>
                  <c:pt idx="48">
                    <c:v>8.3000000000000001E-4</c:v>
                  </c:pt>
                  <c:pt idx="49">
                    <c:v>3.8999999999999999E-4</c:v>
                  </c:pt>
                  <c:pt idx="50">
                    <c:v>5.8E-4</c:v>
                  </c:pt>
                  <c:pt idx="51">
                    <c:v>4.4999999999999999E-4</c:v>
                  </c:pt>
                  <c:pt idx="52">
                    <c:v>3.2000000000000003E-4</c:v>
                  </c:pt>
                  <c:pt idx="53">
                    <c:v>3.3E-4</c:v>
                  </c:pt>
                  <c:pt idx="54">
                    <c:v>8.1999999999999998E-4</c:v>
                  </c:pt>
                  <c:pt idx="55">
                    <c:v>7.7999999999999999E-4</c:v>
                  </c:pt>
                  <c:pt idx="56">
                    <c:v>7.7999999999999999E-4</c:v>
                  </c:pt>
                  <c:pt idx="57">
                    <c:v>8.4999999999999995E-4</c:v>
                  </c:pt>
                  <c:pt idx="58">
                    <c:v>8.8000000000000003E-4</c:v>
                  </c:pt>
                  <c:pt idx="59">
                    <c:v>6.8999999999999997E-4</c:v>
                  </c:pt>
                  <c:pt idx="60">
                    <c:v>5.1000000000000004E-4</c:v>
                  </c:pt>
                  <c:pt idx="61">
                    <c:v>1.4999999999999999E-4</c:v>
                  </c:pt>
                  <c:pt idx="62">
                    <c:v>2.4000000000000001E-4</c:v>
                  </c:pt>
                  <c:pt idx="63">
                    <c:v>4.6999999999999999E-4</c:v>
                  </c:pt>
                  <c:pt idx="64">
                    <c:v>2.9E-4</c:v>
                  </c:pt>
                  <c:pt idx="65">
                    <c:v>1.0499999999999999E-3</c:v>
                  </c:pt>
                  <c:pt idx="66">
                    <c:v>4.8999999999999998E-4</c:v>
                  </c:pt>
                  <c:pt idx="67">
                    <c:v>2.7E-4</c:v>
                  </c:pt>
                  <c:pt idx="68">
                    <c:v>3.2000000000000003E-4</c:v>
                  </c:pt>
                  <c:pt idx="69">
                    <c:v>8.9999999999999998E-4</c:v>
                  </c:pt>
                  <c:pt idx="70">
                    <c:v>3.6999999999999999E-4</c:v>
                  </c:pt>
                  <c:pt idx="71">
                    <c:v>5.1000000000000004E-4</c:v>
                  </c:pt>
                  <c:pt idx="72">
                    <c:v>2.4000000000000001E-4</c:v>
                  </c:pt>
                  <c:pt idx="73">
                    <c:v>8.0000000000000004E-4</c:v>
                  </c:pt>
                  <c:pt idx="74">
                    <c:v>2.2000000000000001E-4</c:v>
                  </c:pt>
                  <c:pt idx="75">
                    <c:v>2.1000000000000001E-4</c:v>
                  </c:pt>
                  <c:pt idx="76">
                    <c:v>2.7999999999999998E-4</c:v>
                  </c:pt>
                  <c:pt idx="77">
                    <c:v>1.1900000000000001E-3</c:v>
                  </c:pt>
                  <c:pt idx="78">
                    <c:v>2.5999999999999998E-4</c:v>
                  </c:pt>
                  <c:pt idx="79">
                    <c:v>6.0999999999999997E-4</c:v>
                  </c:pt>
                  <c:pt idx="80">
                    <c:v>5.2999999999999998E-4</c:v>
                  </c:pt>
                  <c:pt idx="81">
                    <c:v>6.4999999999999997E-4</c:v>
                  </c:pt>
                  <c:pt idx="82">
                    <c:v>1.9000000000000001E-4</c:v>
                  </c:pt>
                  <c:pt idx="83">
                    <c:v>1.8000000000000001E-4</c:v>
                  </c:pt>
                  <c:pt idx="84">
                    <c:v>2.2000000000000001E-4</c:v>
                  </c:pt>
                  <c:pt idx="85">
                    <c:v>1.9000000000000001E-4</c:v>
                  </c:pt>
                  <c:pt idx="86">
                    <c:v>6.4999999999999997E-4</c:v>
                  </c:pt>
                  <c:pt idx="87">
                    <c:v>3.6999999999999999E-4</c:v>
                  </c:pt>
                  <c:pt idx="88">
                    <c:v>2.2000000000000001E-4</c:v>
                  </c:pt>
                  <c:pt idx="89">
                    <c:v>3.4000000000000002E-4</c:v>
                  </c:pt>
                  <c:pt idx="90">
                    <c:v>2.3000000000000001E-4</c:v>
                  </c:pt>
                  <c:pt idx="91">
                    <c:v>4.2999999999999999E-4</c:v>
                  </c:pt>
                  <c:pt idx="92">
                    <c:v>3.2000000000000003E-4</c:v>
                  </c:pt>
                  <c:pt idx="93">
                    <c:v>1.9000000000000001E-4</c:v>
                  </c:pt>
                  <c:pt idx="94">
                    <c:v>5.2999999999999998E-4</c:v>
                  </c:pt>
                  <c:pt idx="95">
                    <c:v>2.9E-4</c:v>
                  </c:pt>
                  <c:pt idx="96">
                    <c:v>2.9E-4</c:v>
                  </c:pt>
                  <c:pt idx="97">
                    <c:v>4.6000000000000001E-4</c:v>
                  </c:pt>
                  <c:pt idx="98">
                    <c:v>3.8999999999999999E-4</c:v>
                  </c:pt>
                  <c:pt idx="99">
                    <c:v>2.7E-4</c:v>
                  </c:pt>
                  <c:pt idx="100">
                    <c:v>1.4300000000000001E-3</c:v>
                  </c:pt>
                  <c:pt idx="101">
                    <c:v>2.9999999999999997E-4</c:v>
                  </c:pt>
                  <c:pt idx="102">
                    <c:v>5.0000000000000001E-4</c:v>
                  </c:pt>
                  <c:pt idx="103">
                    <c:v>4.8999999999999998E-4</c:v>
                  </c:pt>
                  <c:pt idx="104">
                    <c:v>2.9E-4</c:v>
                  </c:pt>
                  <c:pt idx="105">
                    <c:v>3.8999999999999999E-4</c:v>
                  </c:pt>
                  <c:pt idx="106">
                    <c:v>5.6999999999999998E-4</c:v>
                  </c:pt>
                  <c:pt idx="107">
                    <c:v>1.9000000000000001E-4</c:v>
                  </c:pt>
                  <c:pt idx="108">
                    <c:v>3.8000000000000002E-4</c:v>
                  </c:pt>
                  <c:pt idx="109">
                    <c:v>2.1000000000000001E-4</c:v>
                  </c:pt>
                  <c:pt idx="110">
                    <c:v>2.9999999999999997E-4</c:v>
                  </c:pt>
                  <c:pt idx="111">
                    <c:v>6.8999999999999997E-4</c:v>
                  </c:pt>
                  <c:pt idx="112">
                    <c:v>2.9E-4</c:v>
                  </c:pt>
                  <c:pt idx="113">
                    <c:v>6.6E-4</c:v>
                  </c:pt>
                  <c:pt idx="114">
                    <c:v>2.7999999999999998E-4</c:v>
                  </c:pt>
                  <c:pt idx="115">
                    <c:v>1.6900000000000001E-3</c:v>
                  </c:pt>
                  <c:pt idx="116">
                    <c:v>1.08E-3</c:v>
                  </c:pt>
                  <c:pt idx="117">
                    <c:v>3.5E-4</c:v>
                  </c:pt>
                  <c:pt idx="118">
                    <c:v>2.2000000000000001E-4</c:v>
                  </c:pt>
                  <c:pt idx="119">
                    <c:v>2.5999999999999998E-4</c:v>
                  </c:pt>
                  <c:pt idx="120">
                    <c:v>3.4000000000000002E-4</c:v>
                  </c:pt>
                  <c:pt idx="121">
                    <c:v>3.6000000000000002E-4</c:v>
                  </c:pt>
                  <c:pt idx="122">
                    <c:v>2.5999999999999998E-4</c:v>
                  </c:pt>
                  <c:pt idx="123">
                    <c:v>3.1E-4</c:v>
                  </c:pt>
                  <c:pt idx="124">
                    <c:v>1.9000000000000001E-4</c:v>
                  </c:pt>
                  <c:pt idx="125">
                    <c:v>1.9000000000000001E-4</c:v>
                  </c:pt>
                  <c:pt idx="126">
                    <c:v>4.8000000000000001E-4</c:v>
                  </c:pt>
                  <c:pt idx="127">
                    <c:v>3.2000000000000003E-4</c:v>
                  </c:pt>
                  <c:pt idx="128">
                    <c:v>2.5000000000000001E-4</c:v>
                  </c:pt>
                  <c:pt idx="129">
                    <c:v>3.4000000000000002E-4</c:v>
                  </c:pt>
                  <c:pt idx="130">
                    <c:v>5.4000000000000001E-4</c:v>
                  </c:pt>
                  <c:pt idx="131">
                    <c:v>2.7999999999999998E-4</c:v>
                  </c:pt>
                  <c:pt idx="132">
                    <c:v>8.4999999999999995E-4</c:v>
                  </c:pt>
                  <c:pt idx="133">
                    <c:v>1.3699999999999999E-3</c:v>
                  </c:pt>
                  <c:pt idx="134">
                    <c:v>9.1E-4</c:v>
                  </c:pt>
                  <c:pt idx="135">
                    <c:v>2.7E-4</c:v>
                  </c:pt>
                  <c:pt idx="136">
                    <c:v>3.1E-4</c:v>
                  </c:pt>
                  <c:pt idx="137">
                    <c:v>5.6999999999999998E-4</c:v>
                  </c:pt>
                  <c:pt idx="138">
                    <c:v>2.7999999999999998E-4</c:v>
                  </c:pt>
                  <c:pt idx="139">
                    <c:v>5.9000000000000003E-4</c:v>
                  </c:pt>
                  <c:pt idx="140">
                    <c:v>3.8999999999999999E-4</c:v>
                  </c:pt>
                  <c:pt idx="141">
                    <c:v>1.72E-3</c:v>
                  </c:pt>
                  <c:pt idx="142">
                    <c:v>2.5000000000000001E-4</c:v>
                  </c:pt>
                  <c:pt idx="143">
                    <c:v>3.1E-4</c:v>
                  </c:pt>
                  <c:pt idx="144">
                    <c:v>2.0000000000000001E-4</c:v>
                  </c:pt>
                  <c:pt idx="145">
                    <c:v>3.6999999999999999E-4</c:v>
                  </c:pt>
                  <c:pt idx="146">
                    <c:v>7.9000000000000001E-4</c:v>
                  </c:pt>
                  <c:pt idx="147">
                    <c:v>4.2000000000000002E-4</c:v>
                  </c:pt>
                  <c:pt idx="148">
                    <c:v>2.0000000000000001E-4</c:v>
                  </c:pt>
                  <c:pt idx="149">
                    <c:v>1.7000000000000001E-4</c:v>
                  </c:pt>
                  <c:pt idx="150">
                    <c:v>6.9999999999999999E-4</c:v>
                  </c:pt>
                  <c:pt idx="151">
                    <c:v>3.3E-4</c:v>
                  </c:pt>
                  <c:pt idx="152">
                    <c:v>2.5999999999999998E-4</c:v>
                  </c:pt>
                  <c:pt idx="153">
                    <c:v>9.5E-4</c:v>
                  </c:pt>
                  <c:pt idx="154">
                    <c:v>6.4999999999999997E-4</c:v>
                  </c:pt>
                  <c:pt idx="155">
                    <c:v>3.1E-4</c:v>
                  </c:pt>
                  <c:pt idx="156">
                    <c:v>2.1000000000000001E-4</c:v>
                  </c:pt>
                  <c:pt idx="157">
                    <c:v>1.57E-3</c:v>
                  </c:pt>
                  <c:pt idx="158">
                    <c:v>1.41E-3</c:v>
                  </c:pt>
                  <c:pt idx="159">
                    <c:v>7.2000000000000005E-4</c:v>
                  </c:pt>
                  <c:pt idx="160">
                    <c:v>9.7000000000000005E-4</c:v>
                  </c:pt>
                  <c:pt idx="161">
                    <c:v>9.7000000000000005E-4</c:v>
                  </c:pt>
                  <c:pt idx="162">
                    <c:v>1E-4</c:v>
                  </c:pt>
                  <c:pt idx="163">
                    <c:v>2E-3</c:v>
                  </c:pt>
                  <c:pt idx="164">
                    <c:v>5.0000000000000001E-4</c:v>
                  </c:pt>
                  <c:pt idx="165">
                    <c:v>1.4E-3</c:v>
                  </c:pt>
                  <c:pt idx="166">
                    <c:v>6.9999999999999999E-4</c:v>
                  </c:pt>
                  <c:pt idx="167">
                    <c:v>1E-4</c:v>
                  </c:pt>
                  <c:pt idx="168">
                    <c:v>1E-4</c:v>
                  </c:pt>
                  <c:pt idx="169">
                    <c:v>1.48E-3</c:v>
                  </c:pt>
                  <c:pt idx="170">
                    <c:v>1E-4</c:v>
                  </c:pt>
                  <c:pt idx="171">
                    <c:v>1.31E-3</c:v>
                  </c:pt>
                  <c:pt idx="172">
                    <c:v>1.0399999999999999E-3</c:v>
                  </c:pt>
                  <c:pt idx="173">
                    <c:v>9.7000000000000005E-4</c:v>
                  </c:pt>
                  <c:pt idx="174">
                    <c:v>1.1299999999999999E-3</c:v>
                  </c:pt>
                  <c:pt idx="175">
                    <c:v>3.6000000000000002E-4</c:v>
                  </c:pt>
                  <c:pt idx="176">
                    <c:v>1E-4</c:v>
                  </c:pt>
                  <c:pt idx="177">
                    <c:v>1.8000000000000001E-4</c:v>
                  </c:pt>
                  <c:pt idx="178">
                    <c:v>1.2E-4</c:v>
                  </c:pt>
                  <c:pt idx="179">
                    <c:v>5.0000000000000002E-5</c:v>
                  </c:pt>
                  <c:pt idx="180">
                    <c:v>1E-4</c:v>
                  </c:pt>
                  <c:pt idx="181">
                    <c:v>1.6000000000000001E-4</c:v>
                  </c:pt>
                  <c:pt idx="182">
                    <c:v>1.9000000000000001E-4</c:v>
                  </c:pt>
                  <c:pt idx="183">
                    <c:v>5.0000000000000002E-5</c:v>
                  </c:pt>
                  <c:pt idx="184">
                    <c:v>5.0000000000000001E-4</c:v>
                  </c:pt>
                  <c:pt idx="185">
                    <c:v>1.3999999999999999E-4</c:v>
                  </c:pt>
                  <c:pt idx="186">
                    <c:v>1.1299999999999999E-3</c:v>
                  </c:pt>
                  <c:pt idx="187">
                    <c:v>1.2999999999999999E-4</c:v>
                  </c:pt>
                  <c:pt idx="188">
                    <c:v>6.9999999999999994E-5</c:v>
                  </c:pt>
                  <c:pt idx="189">
                    <c:v>1.2E-4</c:v>
                  </c:pt>
                  <c:pt idx="190">
                    <c:v>1.1E-4</c:v>
                  </c:pt>
                  <c:pt idx="191">
                    <c:v>0</c:v>
                  </c:pt>
                  <c:pt idx="192">
                    <c:v>0</c:v>
                  </c:pt>
                  <c:pt idx="193">
                    <c:v>4.0000000000000003E-5</c:v>
                  </c:pt>
                  <c:pt idx="194">
                    <c:v>5.0000000000000001E-4</c:v>
                  </c:pt>
                  <c:pt idx="195">
                    <c:v>4.0000000000000003E-5</c:v>
                  </c:pt>
                  <c:pt idx="196">
                    <c:v>8.0000000000000007E-5</c:v>
                  </c:pt>
                  <c:pt idx="197">
                    <c:v>2.0000000000000001E-4</c:v>
                  </c:pt>
                  <c:pt idx="198">
                    <c:v>1E-4</c:v>
                  </c:pt>
                  <c:pt idx="199">
                    <c:v>1E-4</c:v>
                  </c:pt>
                  <c:pt idx="200">
                    <c:v>2.0000000000000001E-4</c:v>
                  </c:pt>
                  <c:pt idx="201">
                    <c:v>2.9999999999999997E-4</c:v>
                  </c:pt>
                  <c:pt idx="202">
                    <c:v>1.6000000000000001E-4</c:v>
                  </c:pt>
                  <c:pt idx="203">
                    <c:v>4.0000000000000002E-4</c:v>
                  </c:pt>
                  <c:pt idx="204">
                    <c:v>2.7999999999999998E-4</c:v>
                  </c:pt>
                  <c:pt idx="205">
                    <c:v>1.1E-4</c:v>
                  </c:pt>
                  <c:pt idx="206">
                    <c:v>1E-4</c:v>
                  </c:pt>
                  <c:pt idx="207">
                    <c:v>1E-3</c:v>
                  </c:pt>
                  <c:pt idx="208">
                    <c:v>5.0000000000000001E-4</c:v>
                  </c:pt>
                  <c:pt idx="209">
                    <c:v>2.0000000000000001E-4</c:v>
                  </c:pt>
                  <c:pt idx="210">
                    <c:v>2.9999999999999997E-4</c:v>
                  </c:pt>
                  <c:pt idx="211">
                    <c:v>6.9999999999999999E-4</c:v>
                  </c:pt>
                  <c:pt idx="212">
                    <c:v>1.5E-3</c:v>
                  </c:pt>
                  <c:pt idx="213">
                    <c:v>2.9999999999999997E-4</c:v>
                  </c:pt>
                  <c:pt idx="214">
                    <c:v>5.0000000000000001E-4</c:v>
                  </c:pt>
                  <c:pt idx="215">
                    <c:v>1E-4</c:v>
                  </c:pt>
                  <c:pt idx="216">
                    <c:v>8.4000000000000003E-4</c:v>
                  </c:pt>
                  <c:pt idx="217">
                    <c:v>3.8999999999999999E-4</c:v>
                  </c:pt>
                  <c:pt idx="218">
                    <c:v>1E-4</c:v>
                  </c:pt>
                  <c:pt idx="219">
                    <c:v>0</c:v>
                  </c:pt>
                  <c:pt idx="220">
                    <c:v>2.3999999999999998E-3</c:v>
                  </c:pt>
                  <c:pt idx="221">
                    <c:v>1E-4</c:v>
                  </c:pt>
                  <c:pt idx="222">
                    <c:v>0</c:v>
                  </c:pt>
                  <c:pt idx="223">
                    <c:v>2.3999999999999998E-3</c:v>
                  </c:pt>
                  <c:pt idx="224">
                    <c:v>2.9E-4</c:v>
                  </c:pt>
                  <c:pt idx="225">
                    <c:v>3.6000000000000002E-4</c:v>
                  </c:pt>
                  <c:pt idx="226">
                    <c:v>2.0000000000000001E-4</c:v>
                  </c:pt>
                  <c:pt idx="227">
                    <c:v>1.9000000000000001E-4</c:v>
                  </c:pt>
                  <c:pt idx="228">
                    <c:v>1.7000000000000001E-4</c:v>
                  </c:pt>
                  <c:pt idx="229">
                    <c:v>2.7E-4</c:v>
                  </c:pt>
                  <c:pt idx="230">
                    <c:v>1.1999999999999999E-3</c:v>
                  </c:pt>
                  <c:pt idx="231">
                    <c:v>1.1999999999999999E-3</c:v>
                  </c:pt>
                  <c:pt idx="232">
                    <c:v>1.2999999999999999E-3</c:v>
                  </c:pt>
                  <c:pt idx="233">
                    <c:v>1.6000000000000001E-3</c:v>
                  </c:pt>
                  <c:pt idx="234">
                    <c:v>1.1999999999999999E-3</c:v>
                  </c:pt>
                  <c:pt idx="235">
                    <c:v>1.1999999999999999E-3</c:v>
                  </c:pt>
                  <c:pt idx="236">
                    <c:v>6.9999999999999999E-4</c:v>
                  </c:pt>
                  <c:pt idx="237">
                    <c:v>1E-4</c:v>
                  </c:pt>
                  <c:pt idx="238">
                    <c:v>1.1000000000000001E-3</c:v>
                  </c:pt>
                  <c:pt idx="239">
                    <c:v>3.8800000000000001E-2</c:v>
                  </c:pt>
                  <c:pt idx="240">
                    <c:v>1.2E-4</c:v>
                  </c:pt>
                  <c:pt idx="241">
                    <c:v>2.4000000000000001E-4</c:v>
                  </c:pt>
                  <c:pt idx="242">
                    <c:v>1.4E-3</c:v>
                  </c:pt>
                  <c:pt idx="243">
                    <c:v>1E-4</c:v>
                  </c:pt>
                  <c:pt idx="244">
                    <c:v>2.0000000000000001E-4</c:v>
                  </c:pt>
                  <c:pt idx="245">
                    <c:v>1.1000000000000001E-3</c:v>
                  </c:pt>
                  <c:pt idx="246">
                    <c:v>1.1000000000000001E-3</c:v>
                  </c:pt>
                  <c:pt idx="247">
                    <c:v>1E-4</c:v>
                  </c:pt>
                  <c:pt idx="248">
                    <c:v>0</c:v>
                  </c:pt>
                  <c:pt idx="249">
                    <c:v>0</c:v>
                  </c:pt>
                  <c:pt idx="250">
                    <c:v>0</c:v>
                  </c:pt>
                  <c:pt idx="251">
                    <c:v>0</c:v>
                  </c:pt>
                  <c:pt idx="252">
                    <c:v>1E-4</c:v>
                  </c:pt>
                  <c:pt idx="253">
                    <c:v>0</c:v>
                  </c:pt>
                  <c:pt idx="254">
                    <c:v>1E-4</c:v>
                  </c:pt>
                  <c:pt idx="255">
                    <c:v>1E-4</c:v>
                  </c:pt>
                  <c:pt idx="256">
                    <c:v>0</c:v>
                  </c:pt>
                  <c:pt idx="257">
                    <c:v>8.9999999999999998E-4</c:v>
                  </c:pt>
                  <c:pt idx="258">
                    <c:v>0</c:v>
                  </c:pt>
                  <c:pt idx="259">
                    <c:v>2.0000000000000001E-4</c:v>
                  </c:pt>
                  <c:pt idx="260">
                    <c:v>1E-4</c:v>
                  </c:pt>
                  <c:pt idx="261">
                    <c:v>2.9999999999999997E-4</c:v>
                  </c:pt>
                  <c:pt idx="262">
                    <c:v>0</c:v>
                  </c:pt>
                  <c:pt idx="263">
                    <c:v>4.0000000000000002E-4</c:v>
                  </c:pt>
                  <c:pt idx="264">
                    <c:v>1.5E-3</c:v>
                  </c:pt>
                  <c:pt idx="265">
                    <c:v>1.6000000000000001E-3</c:v>
                  </c:pt>
                  <c:pt idx="266">
                    <c:v>2E-3</c:v>
                  </c:pt>
                  <c:pt idx="267">
                    <c:v>5.0000000000000001E-4</c:v>
                  </c:pt>
                  <c:pt idx="268">
                    <c:v>1E-4</c:v>
                  </c:pt>
                  <c:pt idx="269">
                    <c:v>1E-4</c:v>
                  </c:pt>
                  <c:pt idx="270">
                    <c:v>1E-4</c:v>
                  </c:pt>
                  <c:pt idx="271">
                    <c:v>1E-4</c:v>
                  </c:pt>
                  <c:pt idx="272">
                    <c:v>1E-3</c:v>
                  </c:pt>
                  <c:pt idx="273">
                    <c:v>8.0000000000000004E-4</c:v>
                  </c:pt>
                  <c:pt idx="274">
                    <c:v>1.6999999999999999E-3</c:v>
                  </c:pt>
                  <c:pt idx="275">
                    <c:v>3.0000000000000001E-3</c:v>
                  </c:pt>
                  <c:pt idx="276">
                    <c:v>6.9999999999999999E-4</c:v>
                  </c:pt>
                  <c:pt idx="277">
                    <c:v>1.4E-3</c:v>
                  </c:pt>
                  <c:pt idx="278">
                    <c:v>2.9999999999999997E-4</c:v>
                  </c:pt>
                  <c:pt idx="279">
                    <c:v>2.9999999999999997E-4</c:v>
                  </c:pt>
                  <c:pt idx="280">
                    <c:v>2.0000000000000001E-4</c:v>
                  </c:pt>
                  <c:pt idx="281">
                    <c:v>4.0000000000000002E-4</c:v>
                  </c:pt>
                  <c:pt idx="282">
                    <c:v>2.9999999999999997E-4</c:v>
                  </c:pt>
                  <c:pt idx="283">
                    <c:v>4.0000000000000002E-4</c:v>
                  </c:pt>
                  <c:pt idx="284">
                    <c:v>1E-4</c:v>
                  </c:pt>
                  <c:pt idx="285">
                    <c:v>2.0000000000000001E-4</c:v>
                  </c:pt>
                  <c:pt idx="286">
                    <c:v>4.0000000000000001E-3</c:v>
                  </c:pt>
                </c:numCache>
              </c:numRef>
            </c:plus>
            <c:minus>
              <c:numRef>
                <c:f>Active!$D$21:$D$996</c:f>
                <c:numCache>
                  <c:formatCode>General</c:formatCode>
                  <c:ptCount val="976"/>
                  <c:pt idx="0">
                    <c:v>4.0000000000000002E-4</c:v>
                  </c:pt>
                  <c:pt idx="1">
                    <c:v>6.9999999999999999E-4</c:v>
                  </c:pt>
                  <c:pt idx="2">
                    <c:v>1.4E-3</c:v>
                  </c:pt>
                  <c:pt idx="4">
                    <c:v>4.0000000000000002E-4</c:v>
                  </c:pt>
                  <c:pt idx="5">
                    <c:v>2.4000000000000001E-4</c:v>
                  </c:pt>
                  <c:pt idx="6">
                    <c:v>4.0999999999999999E-4</c:v>
                  </c:pt>
                  <c:pt idx="7">
                    <c:v>5.5999999999999995E-4</c:v>
                  </c:pt>
                  <c:pt idx="8">
                    <c:v>4.6999999999999999E-4</c:v>
                  </c:pt>
                  <c:pt idx="9">
                    <c:v>2.1000000000000001E-4</c:v>
                  </c:pt>
                  <c:pt idx="10">
                    <c:v>1E-4</c:v>
                  </c:pt>
                  <c:pt idx="11">
                    <c:v>2.4000000000000001E-4</c:v>
                  </c:pt>
                  <c:pt idx="12">
                    <c:v>2.7999999999999998E-4</c:v>
                  </c:pt>
                  <c:pt idx="13">
                    <c:v>2.1000000000000001E-4</c:v>
                  </c:pt>
                  <c:pt idx="14">
                    <c:v>2.7E-4</c:v>
                  </c:pt>
                  <c:pt idx="15">
                    <c:v>2.5000000000000001E-4</c:v>
                  </c:pt>
                  <c:pt idx="16">
                    <c:v>2.0000000000000001E-4</c:v>
                  </c:pt>
                  <c:pt idx="17">
                    <c:v>1.7000000000000001E-4</c:v>
                  </c:pt>
                  <c:pt idx="18">
                    <c:v>1.4999999999999999E-4</c:v>
                  </c:pt>
                  <c:pt idx="19">
                    <c:v>1.3999999999999999E-4</c:v>
                  </c:pt>
                  <c:pt idx="20">
                    <c:v>4.8000000000000001E-4</c:v>
                  </c:pt>
                  <c:pt idx="21">
                    <c:v>2.2000000000000001E-4</c:v>
                  </c:pt>
                  <c:pt idx="22">
                    <c:v>2.1000000000000001E-4</c:v>
                  </c:pt>
                  <c:pt idx="23">
                    <c:v>2.5999999999999998E-4</c:v>
                  </c:pt>
                  <c:pt idx="24">
                    <c:v>3.1E-4</c:v>
                  </c:pt>
                  <c:pt idx="25">
                    <c:v>3.1E-4</c:v>
                  </c:pt>
                  <c:pt idx="26">
                    <c:v>1.4999999999999999E-4</c:v>
                  </c:pt>
                  <c:pt idx="27">
                    <c:v>2.0000000000000001E-4</c:v>
                  </c:pt>
                  <c:pt idx="28">
                    <c:v>3.4000000000000002E-4</c:v>
                  </c:pt>
                  <c:pt idx="29">
                    <c:v>2.4000000000000001E-4</c:v>
                  </c:pt>
                  <c:pt idx="30">
                    <c:v>3.4000000000000002E-4</c:v>
                  </c:pt>
                  <c:pt idx="31">
                    <c:v>3.1E-4</c:v>
                  </c:pt>
                  <c:pt idx="32">
                    <c:v>2.4000000000000001E-4</c:v>
                  </c:pt>
                  <c:pt idx="33">
                    <c:v>4.6999999999999999E-4</c:v>
                  </c:pt>
                  <c:pt idx="34">
                    <c:v>2.2000000000000001E-4</c:v>
                  </c:pt>
                  <c:pt idx="35">
                    <c:v>1.7000000000000001E-4</c:v>
                  </c:pt>
                  <c:pt idx="36">
                    <c:v>1.8000000000000001E-4</c:v>
                  </c:pt>
                  <c:pt idx="37">
                    <c:v>7.6000000000000004E-4</c:v>
                  </c:pt>
                  <c:pt idx="38">
                    <c:v>8.0000000000000004E-4</c:v>
                  </c:pt>
                  <c:pt idx="39">
                    <c:v>3.1E-4</c:v>
                  </c:pt>
                  <c:pt idx="40">
                    <c:v>2.5999999999999998E-4</c:v>
                  </c:pt>
                  <c:pt idx="41">
                    <c:v>4.4999999999999999E-4</c:v>
                  </c:pt>
                  <c:pt idx="42">
                    <c:v>8.0000000000000004E-4</c:v>
                  </c:pt>
                  <c:pt idx="43">
                    <c:v>2.3000000000000001E-4</c:v>
                  </c:pt>
                  <c:pt idx="44">
                    <c:v>2.5999999999999998E-4</c:v>
                  </c:pt>
                  <c:pt idx="45">
                    <c:v>2.9E-4</c:v>
                  </c:pt>
                  <c:pt idx="46">
                    <c:v>4.6999999999999999E-4</c:v>
                  </c:pt>
                  <c:pt idx="47">
                    <c:v>4.0000000000000002E-4</c:v>
                  </c:pt>
                  <c:pt idx="48">
                    <c:v>8.3000000000000001E-4</c:v>
                  </c:pt>
                  <c:pt idx="49">
                    <c:v>3.8999999999999999E-4</c:v>
                  </c:pt>
                  <c:pt idx="50">
                    <c:v>5.8E-4</c:v>
                  </c:pt>
                  <c:pt idx="51">
                    <c:v>4.4999999999999999E-4</c:v>
                  </c:pt>
                  <c:pt idx="52">
                    <c:v>3.2000000000000003E-4</c:v>
                  </c:pt>
                  <c:pt idx="53">
                    <c:v>3.3E-4</c:v>
                  </c:pt>
                  <c:pt idx="54">
                    <c:v>8.1999999999999998E-4</c:v>
                  </c:pt>
                  <c:pt idx="55">
                    <c:v>7.7999999999999999E-4</c:v>
                  </c:pt>
                  <c:pt idx="56">
                    <c:v>7.7999999999999999E-4</c:v>
                  </c:pt>
                  <c:pt idx="57">
                    <c:v>8.4999999999999995E-4</c:v>
                  </c:pt>
                  <c:pt idx="58">
                    <c:v>8.8000000000000003E-4</c:v>
                  </c:pt>
                  <c:pt idx="59">
                    <c:v>6.8999999999999997E-4</c:v>
                  </c:pt>
                  <c:pt idx="60">
                    <c:v>5.1000000000000004E-4</c:v>
                  </c:pt>
                  <c:pt idx="61">
                    <c:v>1.4999999999999999E-4</c:v>
                  </c:pt>
                  <c:pt idx="62">
                    <c:v>2.4000000000000001E-4</c:v>
                  </c:pt>
                  <c:pt idx="63">
                    <c:v>4.6999999999999999E-4</c:v>
                  </c:pt>
                  <c:pt idx="64">
                    <c:v>2.9E-4</c:v>
                  </c:pt>
                  <c:pt idx="65">
                    <c:v>1.0499999999999999E-3</c:v>
                  </c:pt>
                  <c:pt idx="66">
                    <c:v>4.8999999999999998E-4</c:v>
                  </c:pt>
                  <c:pt idx="67">
                    <c:v>2.7E-4</c:v>
                  </c:pt>
                  <c:pt idx="68">
                    <c:v>3.2000000000000003E-4</c:v>
                  </c:pt>
                  <c:pt idx="69">
                    <c:v>8.9999999999999998E-4</c:v>
                  </c:pt>
                  <c:pt idx="70">
                    <c:v>3.6999999999999999E-4</c:v>
                  </c:pt>
                  <c:pt idx="71">
                    <c:v>5.1000000000000004E-4</c:v>
                  </c:pt>
                  <c:pt idx="72">
                    <c:v>2.4000000000000001E-4</c:v>
                  </c:pt>
                  <c:pt idx="73">
                    <c:v>8.0000000000000004E-4</c:v>
                  </c:pt>
                  <c:pt idx="74">
                    <c:v>2.2000000000000001E-4</c:v>
                  </c:pt>
                  <c:pt idx="75">
                    <c:v>2.1000000000000001E-4</c:v>
                  </c:pt>
                  <c:pt idx="76">
                    <c:v>2.7999999999999998E-4</c:v>
                  </c:pt>
                  <c:pt idx="77">
                    <c:v>1.1900000000000001E-3</c:v>
                  </c:pt>
                  <c:pt idx="78">
                    <c:v>2.5999999999999998E-4</c:v>
                  </c:pt>
                  <c:pt idx="79">
                    <c:v>6.0999999999999997E-4</c:v>
                  </c:pt>
                  <c:pt idx="80">
                    <c:v>5.2999999999999998E-4</c:v>
                  </c:pt>
                  <c:pt idx="81">
                    <c:v>6.4999999999999997E-4</c:v>
                  </c:pt>
                  <c:pt idx="82">
                    <c:v>1.9000000000000001E-4</c:v>
                  </c:pt>
                  <c:pt idx="83">
                    <c:v>1.8000000000000001E-4</c:v>
                  </c:pt>
                  <c:pt idx="84">
                    <c:v>2.2000000000000001E-4</c:v>
                  </c:pt>
                  <c:pt idx="85">
                    <c:v>1.9000000000000001E-4</c:v>
                  </c:pt>
                  <c:pt idx="86">
                    <c:v>6.4999999999999997E-4</c:v>
                  </c:pt>
                  <c:pt idx="87">
                    <c:v>3.6999999999999999E-4</c:v>
                  </c:pt>
                  <c:pt idx="88">
                    <c:v>2.2000000000000001E-4</c:v>
                  </c:pt>
                  <c:pt idx="89">
                    <c:v>3.4000000000000002E-4</c:v>
                  </c:pt>
                  <c:pt idx="90">
                    <c:v>2.3000000000000001E-4</c:v>
                  </c:pt>
                  <c:pt idx="91">
                    <c:v>4.2999999999999999E-4</c:v>
                  </c:pt>
                  <c:pt idx="92">
                    <c:v>3.2000000000000003E-4</c:v>
                  </c:pt>
                  <c:pt idx="93">
                    <c:v>1.9000000000000001E-4</c:v>
                  </c:pt>
                  <c:pt idx="94">
                    <c:v>5.2999999999999998E-4</c:v>
                  </c:pt>
                  <c:pt idx="95">
                    <c:v>2.9E-4</c:v>
                  </c:pt>
                  <c:pt idx="96">
                    <c:v>2.9E-4</c:v>
                  </c:pt>
                  <c:pt idx="97">
                    <c:v>4.6000000000000001E-4</c:v>
                  </c:pt>
                  <c:pt idx="98">
                    <c:v>3.8999999999999999E-4</c:v>
                  </c:pt>
                  <c:pt idx="99">
                    <c:v>2.7E-4</c:v>
                  </c:pt>
                  <c:pt idx="100">
                    <c:v>1.4300000000000001E-3</c:v>
                  </c:pt>
                  <c:pt idx="101">
                    <c:v>2.9999999999999997E-4</c:v>
                  </c:pt>
                  <c:pt idx="102">
                    <c:v>5.0000000000000001E-4</c:v>
                  </c:pt>
                  <c:pt idx="103">
                    <c:v>4.8999999999999998E-4</c:v>
                  </c:pt>
                  <c:pt idx="104">
                    <c:v>2.9E-4</c:v>
                  </c:pt>
                  <c:pt idx="105">
                    <c:v>3.8999999999999999E-4</c:v>
                  </c:pt>
                  <c:pt idx="106">
                    <c:v>5.6999999999999998E-4</c:v>
                  </c:pt>
                  <c:pt idx="107">
                    <c:v>1.9000000000000001E-4</c:v>
                  </c:pt>
                  <c:pt idx="108">
                    <c:v>3.8000000000000002E-4</c:v>
                  </c:pt>
                  <c:pt idx="109">
                    <c:v>2.1000000000000001E-4</c:v>
                  </c:pt>
                  <c:pt idx="110">
                    <c:v>2.9999999999999997E-4</c:v>
                  </c:pt>
                  <c:pt idx="111">
                    <c:v>6.8999999999999997E-4</c:v>
                  </c:pt>
                  <c:pt idx="112">
                    <c:v>2.9E-4</c:v>
                  </c:pt>
                  <c:pt idx="113">
                    <c:v>6.6E-4</c:v>
                  </c:pt>
                  <c:pt idx="114">
                    <c:v>2.7999999999999998E-4</c:v>
                  </c:pt>
                  <c:pt idx="115">
                    <c:v>1.6900000000000001E-3</c:v>
                  </c:pt>
                  <c:pt idx="116">
                    <c:v>1.08E-3</c:v>
                  </c:pt>
                  <c:pt idx="117">
                    <c:v>3.5E-4</c:v>
                  </c:pt>
                  <c:pt idx="118">
                    <c:v>2.2000000000000001E-4</c:v>
                  </c:pt>
                  <c:pt idx="119">
                    <c:v>2.5999999999999998E-4</c:v>
                  </c:pt>
                  <c:pt idx="120">
                    <c:v>3.4000000000000002E-4</c:v>
                  </c:pt>
                  <c:pt idx="121">
                    <c:v>3.6000000000000002E-4</c:v>
                  </c:pt>
                  <c:pt idx="122">
                    <c:v>2.5999999999999998E-4</c:v>
                  </c:pt>
                  <c:pt idx="123">
                    <c:v>3.1E-4</c:v>
                  </c:pt>
                  <c:pt idx="124">
                    <c:v>1.9000000000000001E-4</c:v>
                  </c:pt>
                  <c:pt idx="125">
                    <c:v>1.9000000000000001E-4</c:v>
                  </c:pt>
                  <c:pt idx="126">
                    <c:v>4.8000000000000001E-4</c:v>
                  </c:pt>
                  <c:pt idx="127">
                    <c:v>3.2000000000000003E-4</c:v>
                  </c:pt>
                  <c:pt idx="128">
                    <c:v>2.5000000000000001E-4</c:v>
                  </c:pt>
                  <c:pt idx="129">
                    <c:v>3.4000000000000002E-4</c:v>
                  </c:pt>
                  <c:pt idx="130">
                    <c:v>5.4000000000000001E-4</c:v>
                  </c:pt>
                  <c:pt idx="131">
                    <c:v>2.7999999999999998E-4</c:v>
                  </c:pt>
                  <c:pt idx="132">
                    <c:v>8.4999999999999995E-4</c:v>
                  </c:pt>
                  <c:pt idx="133">
                    <c:v>1.3699999999999999E-3</c:v>
                  </c:pt>
                  <c:pt idx="134">
                    <c:v>9.1E-4</c:v>
                  </c:pt>
                  <c:pt idx="135">
                    <c:v>2.7E-4</c:v>
                  </c:pt>
                  <c:pt idx="136">
                    <c:v>3.1E-4</c:v>
                  </c:pt>
                  <c:pt idx="137">
                    <c:v>5.6999999999999998E-4</c:v>
                  </c:pt>
                  <c:pt idx="138">
                    <c:v>2.7999999999999998E-4</c:v>
                  </c:pt>
                  <c:pt idx="139">
                    <c:v>5.9000000000000003E-4</c:v>
                  </c:pt>
                  <c:pt idx="140">
                    <c:v>3.8999999999999999E-4</c:v>
                  </c:pt>
                  <c:pt idx="141">
                    <c:v>1.72E-3</c:v>
                  </c:pt>
                  <c:pt idx="142">
                    <c:v>2.5000000000000001E-4</c:v>
                  </c:pt>
                  <c:pt idx="143">
                    <c:v>3.1E-4</c:v>
                  </c:pt>
                  <c:pt idx="144">
                    <c:v>2.0000000000000001E-4</c:v>
                  </c:pt>
                  <c:pt idx="145">
                    <c:v>3.6999999999999999E-4</c:v>
                  </c:pt>
                  <c:pt idx="146">
                    <c:v>7.9000000000000001E-4</c:v>
                  </c:pt>
                  <c:pt idx="147">
                    <c:v>4.2000000000000002E-4</c:v>
                  </c:pt>
                  <c:pt idx="148">
                    <c:v>2.0000000000000001E-4</c:v>
                  </c:pt>
                  <c:pt idx="149">
                    <c:v>1.7000000000000001E-4</c:v>
                  </c:pt>
                  <c:pt idx="150">
                    <c:v>6.9999999999999999E-4</c:v>
                  </c:pt>
                  <c:pt idx="151">
                    <c:v>3.3E-4</c:v>
                  </c:pt>
                  <c:pt idx="152">
                    <c:v>2.5999999999999998E-4</c:v>
                  </c:pt>
                  <c:pt idx="153">
                    <c:v>9.5E-4</c:v>
                  </c:pt>
                  <c:pt idx="154">
                    <c:v>6.4999999999999997E-4</c:v>
                  </c:pt>
                  <c:pt idx="155">
                    <c:v>3.1E-4</c:v>
                  </c:pt>
                  <c:pt idx="156">
                    <c:v>2.1000000000000001E-4</c:v>
                  </c:pt>
                  <c:pt idx="157">
                    <c:v>1.57E-3</c:v>
                  </c:pt>
                  <c:pt idx="158">
                    <c:v>1.41E-3</c:v>
                  </c:pt>
                  <c:pt idx="159">
                    <c:v>7.2000000000000005E-4</c:v>
                  </c:pt>
                  <c:pt idx="160">
                    <c:v>9.7000000000000005E-4</c:v>
                  </c:pt>
                  <c:pt idx="161">
                    <c:v>9.7000000000000005E-4</c:v>
                  </c:pt>
                  <c:pt idx="162">
                    <c:v>1E-4</c:v>
                  </c:pt>
                  <c:pt idx="163">
                    <c:v>2E-3</c:v>
                  </c:pt>
                  <c:pt idx="164">
                    <c:v>5.0000000000000001E-4</c:v>
                  </c:pt>
                  <c:pt idx="165">
                    <c:v>1.4E-3</c:v>
                  </c:pt>
                  <c:pt idx="166">
                    <c:v>6.9999999999999999E-4</c:v>
                  </c:pt>
                  <c:pt idx="167">
                    <c:v>1E-4</c:v>
                  </c:pt>
                  <c:pt idx="168">
                    <c:v>1E-4</c:v>
                  </c:pt>
                  <c:pt idx="169">
                    <c:v>1.48E-3</c:v>
                  </c:pt>
                  <c:pt idx="170">
                    <c:v>1E-4</c:v>
                  </c:pt>
                  <c:pt idx="171">
                    <c:v>1.31E-3</c:v>
                  </c:pt>
                  <c:pt idx="172">
                    <c:v>1.0399999999999999E-3</c:v>
                  </c:pt>
                  <c:pt idx="173">
                    <c:v>9.7000000000000005E-4</c:v>
                  </c:pt>
                  <c:pt idx="174">
                    <c:v>1.1299999999999999E-3</c:v>
                  </c:pt>
                  <c:pt idx="175">
                    <c:v>3.6000000000000002E-4</c:v>
                  </c:pt>
                  <c:pt idx="176">
                    <c:v>1E-4</c:v>
                  </c:pt>
                  <c:pt idx="177">
                    <c:v>1.8000000000000001E-4</c:v>
                  </c:pt>
                  <c:pt idx="178">
                    <c:v>1.2E-4</c:v>
                  </c:pt>
                  <c:pt idx="179">
                    <c:v>5.0000000000000002E-5</c:v>
                  </c:pt>
                  <c:pt idx="180">
                    <c:v>1E-4</c:v>
                  </c:pt>
                  <c:pt idx="181">
                    <c:v>1.6000000000000001E-4</c:v>
                  </c:pt>
                  <c:pt idx="182">
                    <c:v>1.9000000000000001E-4</c:v>
                  </c:pt>
                  <c:pt idx="183">
                    <c:v>5.0000000000000002E-5</c:v>
                  </c:pt>
                  <c:pt idx="184">
                    <c:v>5.0000000000000001E-4</c:v>
                  </c:pt>
                  <c:pt idx="185">
                    <c:v>1.3999999999999999E-4</c:v>
                  </c:pt>
                  <c:pt idx="186">
                    <c:v>1.1299999999999999E-3</c:v>
                  </c:pt>
                  <c:pt idx="187">
                    <c:v>1.2999999999999999E-4</c:v>
                  </c:pt>
                  <c:pt idx="188">
                    <c:v>6.9999999999999994E-5</c:v>
                  </c:pt>
                  <c:pt idx="189">
                    <c:v>1.2E-4</c:v>
                  </c:pt>
                  <c:pt idx="190">
                    <c:v>1.1E-4</c:v>
                  </c:pt>
                  <c:pt idx="191">
                    <c:v>0</c:v>
                  </c:pt>
                  <c:pt idx="192">
                    <c:v>0</c:v>
                  </c:pt>
                  <c:pt idx="193">
                    <c:v>4.0000000000000003E-5</c:v>
                  </c:pt>
                  <c:pt idx="194">
                    <c:v>5.0000000000000001E-4</c:v>
                  </c:pt>
                  <c:pt idx="195">
                    <c:v>4.0000000000000003E-5</c:v>
                  </c:pt>
                  <c:pt idx="196">
                    <c:v>8.0000000000000007E-5</c:v>
                  </c:pt>
                  <c:pt idx="197">
                    <c:v>2.0000000000000001E-4</c:v>
                  </c:pt>
                  <c:pt idx="198">
                    <c:v>1E-4</c:v>
                  </c:pt>
                  <c:pt idx="199">
                    <c:v>1E-4</c:v>
                  </c:pt>
                  <c:pt idx="200">
                    <c:v>2.0000000000000001E-4</c:v>
                  </c:pt>
                  <c:pt idx="201">
                    <c:v>2.9999999999999997E-4</c:v>
                  </c:pt>
                  <c:pt idx="202">
                    <c:v>1.6000000000000001E-4</c:v>
                  </c:pt>
                  <c:pt idx="203">
                    <c:v>4.0000000000000002E-4</c:v>
                  </c:pt>
                  <c:pt idx="204">
                    <c:v>2.7999999999999998E-4</c:v>
                  </c:pt>
                  <c:pt idx="205">
                    <c:v>1.1E-4</c:v>
                  </c:pt>
                  <c:pt idx="206">
                    <c:v>1E-4</c:v>
                  </c:pt>
                  <c:pt idx="207">
                    <c:v>1E-3</c:v>
                  </c:pt>
                  <c:pt idx="208">
                    <c:v>5.0000000000000001E-4</c:v>
                  </c:pt>
                  <c:pt idx="209">
                    <c:v>2.0000000000000001E-4</c:v>
                  </c:pt>
                  <c:pt idx="210">
                    <c:v>2.9999999999999997E-4</c:v>
                  </c:pt>
                  <c:pt idx="211">
                    <c:v>6.9999999999999999E-4</c:v>
                  </c:pt>
                  <c:pt idx="212">
                    <c:v>1.5E-3</c:v>
                  </c:pt>
                  <c:pt idx="213">
                    <c:v>2.9999999999999997E-4</c:v>
                  </c:pt>
                  <c:pt idx="214">
                    <c:v>5.0000000000000001E-4</c:v>
                  </c:pt>
                  <c:pt idx="215">
                    <c:v>1E-4</c:v>
                  </c:pt>
                  <c:pt idx="216">
                    <c:v>8.4000000000000003E-4</c:v>
                  </c:pt>
                  <c:pt idx="217">
                    <c:v>3.8999999999999999E-4</c:v>
                  </c:pt>
                  <c:pt idx="218">
                    <c:v>1E-4</c:v>
                  </c:pt>
                  <c:pt idx="219">
                    <c:v>0</c:v>
                  </c:pt>
                  <c:pt idx="220">
                    <c:v>2.3999999999999998E-3</c:v>
                  </c:pt>
                  <c:pt idx="221">
                    <c:v>1E-4</c:v>
                  </c:pt>
                  <c:pt idx="222">
                    <c:v>0</c:v>
                  </c:pt>
                  <c:pt idx="223">
                    <c:v>2.3999999999999998E-3</c:v>
                  </c:pt>
                  <c:pt idx="224">
                    <c:v>2.9E-4</c:v>
                  </c:pt>
                  <c:pt idx="225">
                    <c:v>3.6000000000000002E-4</c:v>
                  </c:pt>
                  <c:pt idx="226">
                    <c:v>2.0000000000000001E-4</c:v>
                  </c:pt>
                  <c:pt idx="227">
                    <c:v>1.9000000000000001E-4</c:v>
                  </c:pt>
                  <c:pt idx="228">
                    <c:v>1.7000000000000001E-4</c:v>
                  </c:pt>
                  <c:pt idx="229">
                    <c:v>2.7E-4</c:v>
                  </c:pt>
                  <c:pt idx="230">
                    <c:v>1.1999999999999999E-3</c:v>
                  </c:pt>
                  <c:pt idx="231">
                    <c:v>1.1999999999999999E-3</c:v>
                  </c:pt>
                  <c:pt idx="232">
                    <c:v>1.2999999999999999E-3</c:v>
                  </c:pt>
                  <c:pt idx="233">
                    <c:v>1.6000000000000001E-3</c:v>
                  </c:pt>
                  <c:pt idx="234">
                    <c:v>1.1999999999999999E-3</c:v>
                  </c:pt>
                  <c:pt idx="235">
                    <c:v>1.1999999999999999E-3</c:v>
                  </c:pt>
                  <c:pt idx="236">
                    <c:v>6.9999999999999999E-4</c:v>
                  </c:pt>
                  <c:pt idx="237">
                    <c:v>1E-4</c:v>
                  </c:pt>
                  <c:pt idx="238">
                    <c:v>1.1000000000000001E-3</c:v>
                  </c:pt>
                  <c:pt idx="239">
                    <c:v>3.8800000000000001E-2</c:v>
                  </c:pt>
                  <c:pt idx="240">
                    <c:v>1.2E-4</c:v>
                  </c:pt>
                  <c:pt idx="241">
                    <c:v>2.4000000000000001E-4</c:v>
                  </c:pt>
                  <c:pt idx="242">
                    <c:v>1.4E-3</c:v>
                  </c:pt>
                  <c:pt idx="243">
                    <c:v>1E-4</c:v>
                  </c:pt>
                  <c:pt idx="244">
                    <c:v>2.0000000000000001E-4</c:v>
                  </c:pt>
                  <c:pt idx="245">
                    <c:v>1.1000000000000001E-3</c:v>
                  </c:pt>
                  <c:pt idx="246">
                    <c:v>1.1000000000000001E-3</c:v>
                  </c:pt>
                  <c:pt idx="247">
                    <c:v>1E-4</c:v>
                  </c:pt>
                  <c:pt idx="248">
                    <c:v>0</c:v>
                  </c:pt>
                  <c:pt idx="249">
                    <c:v>0</c:v>
                  </c:pt>
                  <c:pt idx="250">
                    <c:v>0</c:v>
                  </c:pt>
                  <c:pt idx="251">
                    <c:v>0</c:v>
                  </c:pt>
                  <c:pt idx="252">
                    <c:v>1E-4</c:v>
                  </c:pt>
                  <c:pt idx="253">
                    <c:v>0</c:v>
                  </c:pt>
                  <c:pt idx="254">
                    <c:v>1E-4</c:v>
                  </c:pt>
                  <c:pt idx="255">
                    <c:v>1E-4</c:v>
                  </c:pt>
                  <c:pt idx="256">
                    <c:v>0</c:v>
                  </c:pt>
                  <c:pt idx="257">
                    <c:v>8.9999999999999998E-4</c:v>
                  </c:pt>
                  <c:pt idx="258">
                    <c:v>0</c:v>
                  </c:pt>
                  <c:pt idx="259">
                    <c:v>2.0000000000000001E-4</c:v>
                  </c:pt>
                  <c:pt idx="260">
                    <c:v>1E-4</c:v>
                  </c:pt>
                  <c:pt idx="261">
                    <c:v>2.9999999999999997E-4</c:v>
                  </c:pt>
                  <c:pt idx="262">
                    <c:v>0</c:v>
                  </c:pt>
                  <c:pt idx="263">
                    <c:v>4.0000000000000002E-4</c:v>
                  </c:pt>
                  <c:pt idx="264">
                    <c:v>1.5E-3</c:v>
                  </c:pt>
                  <c:pt idx="265">
                    <c:v>1.6000000000000001E-3</c:v>
                  </c:pt>
                  <c:pt idx="266">
                    <c:v>2E-3</c:v>
                  </c:pt>
                  <c:pt idx="267">
                    <c:v>5.0000000000000001E-4</c:v>
                  </c:pt>
                  <c:pt idx="268">
                    <c:v>1E-4</c:v>
                  </c:pt>
                  <c:pt idx="269">
                    <c:v>1E-4</c:v>
                  </c:pt>
                  <c:pt idx="270">
                    <c:v>1E-4</c:v>
                  </c:pt>
                  <c:pt idx="271">
                    <c:v>1E-4</c:v>
                  </c:pt>
                  <c:pt idx="272">
                    <c:v>1E-3</c:v>
                  </c:pt>
                  <c:pt idx="273">
                    <c:v>8.0000000000000004E-4</c:v>
                  </c:pt>
                  <c:pt idx="274">
                    <c:v>1.6999999999999999E-3</c:v>
                  </c:pt>
                  <c:pt idx="275">
                    <c:v>3.0000000000000001E-3</c:v>
                  </c:pt>
                  <c:pt idx="276">
                    <c:v>6.9999999999999999E-4</c:v>
                  </c:pt>
                  <c:pt idx="277">
                    <c:v>1.4E-3</c:v>
                  </c:pt>
                  <c:pt idx="278">
                    <c:v>2.9999999999999997E-4</c:v>
                  </c:pt>
                  <c:pt idx="279">
                    <c:v>2.9999999999999997E-4</c:v>
                  </c:pt>
                  <c:pt idx="280">
                    <c:v>2.0000000000000001E-4</c:v>
                  </c:pt>
                  <c:pt idx="281">
                    <c:v>4.0000000000000002E-4</c:v>
                  </c:pt>
                  <c:pt idx="282">
                    <c:v>2.9999999999999997E-4</c:v>
                  </c:pt>
                  <c:pt idx="283">
                    <c:v>4.0000000000000002E-4</c:v>
                  </c:pt>
                  <c:pt idx="284">
                    <c:v>1E-4</c:v>
                  </c:pt>
                  <c:pt idx="285">
                    <c:v>2.0000000000000001E-4</c:v>
                  </c:pt>
                  <c:pt idx="286">
                    <c:v>4.0000000000000001E-3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Active!$F$21:$F$996</c:f>
              <c:numCache>
                <c:formatCode>General</c:formatCode>
                <c:ptCount val="976"/>
                <c:pt idx="0">
                  <c:v>-6374</c:v>
                </c:pt>
                <c:pt idx="1">
                  <c:v>-6372</c:v>
                </c:pt>
                <c:pt idx="2">
                  <c:v>-6372</c:v>
                </c:pt>
                <c:pt idx="3">
                  <c:v>-6344.5</c:v>
                </c:pt>
                <c:pt idx="4">
                  <c:v>-6265.5</c:v>
                </c:pt>
                <c:pt idx="5">
                  <c:v>-2463</c:v>
                </c:pt>
                <c:pt idx="6">
                  <c:v>-2462.5</c:v>
                </c:pt>
                <c:pt idx="7">
                  <c:v>-2460.5</c:v>
                </c:pt>
                <c:pt idx="8">
                  <c:v>-2458.5</c:v>
                </c:pt>
                <c:pt idx="9">
                  <c:v>-2454.5</c:v>
                </c:pt>
                <c:pt idx="10">
                  <c:v>-2448.5</c:v>
                </c:pt>
                <c:pt idx="11">
                  <c:v>-2444</c:v>
                </c:pt>
                <c:pt idx="12">
                  <c:v>-2442</c:v>
                </c:pt>
                <c:pt idx="13">
                  <c:v>-2440</c:v>
                </c:pt>
                <c:pt idx="14">
                  <c:v>-2435.5</c:v>
                </c:pt>
                <c:pt idx="15">
                  <c:v>-2412.5</c:v>
                </c:pt>
                <c:pt idx="16">
                  <c:v>-2410.5</c:v>
                </c:pt>
                <c:pt idx="17">
                  <c:v>-2408.5</c:v>
                </c:pt>
                <c:pt idx="18">
                  <c:v>-2406.5</c:v>
                </c:pt>
                <c:pt idx="19">
                  <c:v>-2404.5</c:v>
                </c:pt>
                <c:pt idx="20">
                  <c:v>-2400</c:v>
                </c:pt>
                <c:pt idx="21">
                  <c:v>-2398</c:v>
                </c:pt>
                <c:pt idx="22">
                  <c:v>-2396</c:v>
                </c:pt>
                <c:pt idx="23">
                  <c:v>-2394</c:v>
                </c:pt>
                <c:pt idx="24">
                  <c:v>-2389.5</c:v>
                </c:pt>
                <c:pt idx="25">
                  <c:v>-2387.5</c:v>
                </c:pt>
                <c:pt idx="26">
                  <c:v>-2385.5</c:v>
                </c:pt>
                <c:pt idx="27">
                  <c:v>-2383.5</c:v>
                </c:pt>
                <c:pt idx="28">
                  <c:v>-2377</c:v>
                </c:pt>
                <c:pt idx="29">
                  <c:v>-2375</c:v>
                </c:pt>
                <c:pt idx="30">
                  <c:v>-2373</c:v>
                </c:pt>
                <c:pt idx="31">
                  <c:v>-2371</c:v>
                </c:pt>
                <c:pt idx="32">
                  <c:v>-2364.5</c:v>
                </c:pt>
                <c:pt idx="33">
                  <c:v>-2362.5</c:v>
                </c:pt>
                <c:pt idx="34">
                  <c:v>-2354</c:v>
                </c:pt>
                <c:pt idx="35">
                  <c:v>-2352</c:v>
                </c:pt>
                <c:pt idx="36">
                  <c:v>-2350</c:v>
                </c:pt>
                <c:pt idx="37">
                  <c:v>-2348</c:v>
                </c:pt>
                <c:pt idx="38">
                  <c:v>-2331</c:v>
                </c:pt>
                <c:pt idx="39">
                  <c:v>-2329</c:v>
                </c:pt>
                <c:pt idx="40">
                  <c:v>-2327</c:v>
                </c:pt>
                <c:pt idx="41">
                  <c:v>-2325</c:v>
                </c:pt>
                <c:pt idx="42">
                  <c:v>-2318.5</c:v>
                </c:pt>
                <c:pt idx="43">
                  <c:v>-2316.5</c:v>
                </c:pt>
                <c:pt idx="44">
                  <c:v>-2314.5</c:v>
                </c:pt>
                <c:pt idx="45">
                  <c:v>-2306</c:v>
                </c:pt>
                <c:pt idx="46">
                  <c:v>-2293.5</c:v>
                </c:pt>
                <c:pt idx="47">
                  <c:v>-2281</c:v>
                </c:pt>
                <c:pt idx="48">
                  <c:v>-2270.5</c:v>
                </c:pt>
                <c:pt idx="49">
                  <c:v>-2268.5</c:v>
                </c:pt>
                <c:pt idx="50">
                  <c:v>-2258</c:v>
                </c:pt>
                <c:pt idx="51">
                  <c:v>-2247.5</c:v>
                </c:pt>
                <c:pt idx="52">
                  <c:v>-2245.5</c:v>
                </c:pt>
                <c:pt idx="53">
                  <c:v>-2235</c:v>
                </c:pt>
                <c:pt idx="54">
                  <c:v>-2222.5</c:v>
                </c:pt>
                <c:pt idx="55">
                  <c:v>-2212</c:v>
                </c:pt>
                <c:pt idx="56">
                  <c:v>-2188</c:v>
                </c:pt>
                <c:pt idx="57">
                  <c:v>-999.5</c:v>
                </c:pt>
                <c:pt idx="58">
                  <c:v>-995.5</c:v>
                </c:pt>
                <c:pt idx="59">
                  <c:v>-993.5</c:v>
                </c:pt>
                <c:pt idx="60">
                  <c:v>-991.5</c:v>
                </c:pt>
                <c:pt idx="61">
                  <c:v>-989.5</c:v>
                </c:pt>
                <c:pt idx="62">
                  <c:v>-989</c:v>
                </c:pt>
                <c:pt idx="63">
                  <c:v>-987</c:v>
                </c:pt>
                <c:pt idx="64">
                  <c:v>-979</c:v>
                </c:pt>
                <c:pt idx="65">
                  <c:v>-949.5</c:v>
                </c:pt>
                <c:pt idx="66">
                  <c:v>-947.5</c:v>
                </c:pt>
                <c:pt idx="67">
                  <c:v>-945.5</c:v>
                </c:pt>
                <c:pt idx="68">
                  <c:v>-943.5</c:v>
                </c:pt>
                <c:pt idx="69">
                  <c:v>-941.5</c:v>
                </c:pt>
                <c:pt idx="70">
                  <c:v>-941</c:v>
                </c:pt>
                <c:pt idx="71">
                  <c:v>-939</c:v>
                </c:pt>
                <c:pt idx="72">
                  <c:v>-874.5</c:v>
                </c:pt>
                <c:pt idx="73">
                  <c:v>-845</c:v>
                </c:pt>
                <c:pt idx="74">
                  <c:v>-344.5</c:v>
                </c:pt>
                <c:pt idx="75">
                  <c:v>-325.5</c:v>
                </c:pt>
                <c:pt idx="76">
                  <c:v>-323.5</c:v>
                </c:pt>
                <c:pt idx="77">
                  <c:v>-317</c:v>
                </c:pt>
                <c:pt idx="78">
                  <c:v>-315</c:v>
                </c:pt>
                <c:pt idx="79">
                  <c:v>-313</c:v>
                </c:pt>
                <c:pt idx="80">
                  <c:v>-311</c:v>
                </c:pt>
                <c:pt idx="81">
                  <c:v>-309</c:v>
                </c:pt>
                <c:pt idx="82">
                  <c:v>-304.5</c:v>
                </c:pt>
                <c:pt idx="83">
                  <c:v>-302.5</c:v>
                </c:pt>
                <c:pt idx="84">
                  <c:v>-300.5</c:v>
                </c:pt>
                <c:pt idx="85">
                  <c:v>-298.5</c:v>
                </c:pt>
                <c:pt idx="86">
                  <c:v>-296.5</c:v>
                </c:pt>
                <c:pt idx="87">
                  <c:v>-292</c:v>
                </c:pt>
                <c:pt idx="88">
                  <c:v>-290</c:v>
                </c:pt>
                <c:pt idx="89">
                  <c:v>-288</c:v>
                </c:pt>
                <c:pt idx="90">
                  <c:v>-281.5</c:v>
                </c:pt>
                <c:pt idx="91">
                  <c:v>-279.5</c:v>
                </c:pt>
                <c:pt idx="92">
                  <c:v>-242</c:v>
                </c:pt>
                <c:pt idx="93">
                  <c:v>-240</c:v>
                </c:pt>
                <c:pt idx="94">
                  <c:v>-238</c:v>
                </c:pt>
                <c:pt idx="95">
                  <c:v>-231.5</c:v>
                </c:pt>
                <c:pt idx="96">
                  <c:v>-229.5</c:v>
                </c:pt>
                <c:pt idx="97">
                  <c:v>-215</c:v>
                </c:pt>
                <c:pt idx="98">
                  <c:v>-206.5</c:v>
                </c:pt>
                <c:pt idx="99">
                  <c:v>-202.5</c:v>
                </c:pt>
                <c:pt idx="100">
                  <c:v>-202</c:v>
                </c:pt>
                <c:pt idx="101">
                  <c:v>-198</c:v>
                </c:pt>
                <c:pt idx="102">
                  <c:v>-194</c:v>
                </c:pt>
                <c:pt idx="103">
                  <c:v>-192</c:v>
                </c:pt>
                <c:pt idx="104">
                  <c:v>-190</c:v>
                </c:pt>
                <c:pt idx="105">
                  <c:v>-189.5</c:v>
                </c:pt>
                <c:pt idx="106">
                  <c:v>-187.5</c:v>
                </c:pt>
                <c:pt idx="107">
                  <c:v>-185.5</c:v>
                </c:pt>
                <c:pt idx="108">
                  <c:v>-183.5</c:v>
                </c:pt>
                <c:pt idx="109">
                  <c:v>-181.5</c:v>
                </c:pt>
                <c:pt idx="110">
                  <c:v>-179.5</c:v>
                </c:pt>
                <c:pt idx="111">
                  <c:v>-177.5</c:v>
                </c:pt>
                <c:pt idx="112">
                  <c:v>-177.5</c:v>
                </c:pt>
                <c:pt idx="113">
                  <c:v>-173</c:v>
                </c:pt>
                <c:pt idx="114">
                  <c:v>-173</c:v>
                </c:pt>
                <c:pt idx="115">
                  <c:v>-171</c:v>
                </c:pt>
                <c:pt idx="116">
                  <c:v>-171</c:v>
                </c:pt>
                <c:pt idx="117">
                  <c:v>-169</c:v>
                </c:pt>
                <c:pt idx="118">
                  <c:v>-167</c:v>
                </c:pt>
                <c:pt idx="119">
                  <c:v>-166.5</c:v>
                </c:pt>
                <c:pt idx="120">
                  <c:v>-165</c:v>
                </c:pt>
                <c:pt idx="121">
                  <c:v>-164.5</c:v>
                </c:pt>
                <c:pt idx="122">
                  <c:v>-162.5</c:v>
                </c:pt>
                <c:pt idx="123">
                  <c:v>-160.5</c:v>
                </c:pt>
                <c:pt idx="124">
                  <c:v>-156.5</c:v>
                </c:pt>
                <c:pt idx="125">
                  <c:v>-154.5</c:v>
                </c:pt>
                <c:pt idx="126">
                  <c:v>-154</c:v>
                </c:pt>
                <c:pt idx="127">
                  <c:v>-152</c:v>
                </c:pt>
                <c:pt idx="128">
                  <c:v>-150</c:v>
                </c:pt>
                <c:pt idx="129">
                  <c:v>-148</c:v>
                </c:pt>
                <c:pt idx="130">
                  <c:v>-146</c:v>
                </c:pt>
                <c:pt idx="131">
                  <c:v>-144</c:v>
                </c:pt>
                <c:pt idx="132">
                  <c:v>-143.5</c:v>
                </c:pt>
                <c:pt idx="133">
                  <c:v>-142</c:v>
                </c:pt>
                <c:pt idx="134">
                  <c:v>-137.5</c:v>
                </c:pt>
                <c:pt idx="135">
                  <c:v>-116.5</c:v>
                </c:pt>
                <c:pt idx="136">
                  <c:v>-114.5</c:v>
                </c:pt>
                <c:pt idx="137">
                  <c:v>-112.5</c:v>
                </c:pt>
                <c:pt idx="138">
                  <c:v>-110.5</c:v>
                </c:pt>
                <c:pt idx="139">
                  <c:v>-106</c:v>
                </c:pt>
                <c:pt idx="140">
                  <c:v>-102</c:v>
                </c:pt>
                <c:pt idx="141">
                  <c:v>-102</c:v>
                </c:pt>
                <c:pt idx="142">
                  <c:v>-100</c:v>
                </c:pt>
                <c:pt idx="143">
                  <c:v>-91.5</c:v>
                </c:pt>
                <c:pt idx="144">
                  <c:v>-89.5</c:v>
                </c:pt>
                <c:pt idx="145">
                  <c:v>-87.5</c:v>
                </c:pt>
                <c:pt idx="146">
                  <c:v>-83</c:v>
                </c:pt>
                <c:pt idx="147">
                  <c:v>-81</c:v>
                </c:pt>
                <c:pt idx="148">
                  <c:v>-79</c:v>
                </c:pt>
                <c:pt idx="149">
                  <c:v>-77</c:v>
                </c:pt>
                <c:pt idx="150">
                  <c:v>-70.5</c:v>
                </c:pt>
                <c:pt idx="151">
                  <c:v>-68.5</c:v>
                </c:pt>
                <c:pt idx="152">
                  <c:v>-66.5</c:v>
                </c:pt>
                <c:pt idx="153">
                  <c:v>-60</c:v>
                </c:pt>
                <c:pt idx="154">
                  <c:v>-58</c:v>
                </c:pt>
                <c:pt idx="155">
                  <c:v>-56</c:v>
                </c:pt>
                <c:pt idx="156">
                  <c:v>-54</c:v>
                </c:pt>
                <c:pt idx="157">
                  <c:v>0.5</c:v>
                </c:pt>
                <c:pt idx="158">
                  <c:v>4.5</c:v>
                </c:pt>
                <c:pt idx="159">
                  <c:v>551.5</c:v>
                </c:pt>
                <c:pt idx="160">
                  <c:v>552</c:v>
                </c:pt>
                <c:pt idx="161">
                  <c:v>552</c:v>
                </c:pt>
                <c:pt idx="162">
                  <c:v>1298</c:v>
                </c:pt>
                <c:pt idx="163">
                  <c:v>1323</c:v>
                </c:pt>
                <c:pt idx="164">
                  <c:v>1323.5</c:v>
                </c:pt>
                <c:pt idx="165">
                  <c:v>1344</c:v>
                </c:pt>
                <c:pt idx="166">
                  <c:v>1368</c:v>
                </c:pt>
                <c:pt idx="167">
                  <c:v>1369.5</c:v>
                </c:pt>
                <c:pt idx="168">
                  <c:v>2194</c:v>
                </c:pt>
                <c:pt idx="169">
                  <c:v>2196</c:v>
                </c:pt>
                <c:pt idx="170">
                  <c:v>2217</c:v>
                </c:pt>
                <c:pt idx="171">
                  <c:v>2261</c:v>
                </c:pt>
                <c:pt idx="172">
                  <c:v>2263</c:v>
                </c:pt>
                <c:pt idx="173">
                  <c:v>2273.5</c:v>
                </c:pt>
                <c:pt idx="174">
                  <c:v>2275.5</c:v>
                </c:pt>
                <c:pt idx="175">
                  <c:v>2690.5</c:v>
                </c:pt>
                <c:pt idx="176">
                  <c:v>2694.5</c:v>
                </c:pt>
                <c:pt idx="177">
                  <c:v>2709</c:v>
                </c:pt>
                <c:pt idx="178">
                  <c:v>2744.5</c:v>
                </c:pt>
                <c:pt idx="179">
                  <c:v>2744.5</c:v>
                </c:pt>
                <c:pt idx="180">
                  <c:v>2751</c:v>
                </c:pt>
                <c:pt idx="181">
                  <c:v>2782.5</c:v>
                </c:pt>
                <c:pt idx="182">
                  <c:v>2795</c:v>
                </c:pt>
                <c:pt idx="183">
                  <c:v>2803</c:v>
                </c:pt>
                <c:pt idx="184">
                  <c:v>2804</c:v>
                </c:pt>
                <c:pt idx="185">
                  <c:v>2816</c:v>
                </c:pt>
                <c:pt idx="186">
                  <c:v>2817.5</c:v>
                </c:pt>
                <c:pt idx="187">
                  <c:v>2841</c:v>
                </c:pt>
                <c:pt idx="188">
                  <c:v>2859.5</c:v>
                </c:pt>
                <c:pt idx="189">
                  <c:v>2889</c:v>
                </c:pt>
                <c:pt idx="190">
                  <c:v>2893</c:v>
                </c:pt>
                <c:pt idx="191">
                  <c:v>2899.5</c:v>
                </c:pt>
                <c:pt idx="192">
                  <c:v>2899.5</c:v>
                </c:pt>
                <c:pt idx="193">
                  <c:v>2903.5</c:v>
                </c:pt>
                <c:pt idx="194">
                  <c:v>2910.5</c:v>
                </c:pt>
                <c:pt idx="195">
                  <c:v>2920.5</c:v>
                </c:pt>
                <c:pt idx="196">
                  <c:v>2935</c:v>
                </c:pt>
                <c:pt idx="197">
                  <c:v>2993.5</c:v>
                </c:pt>
                <c:pt idx="198">
                  <c:v>2995.5</c:v>
                </c:pt>
                <c:pt idx="199">
                  <c:v>2997.5</c:v>
                </c:pt>
                <c:pt idx="200">
                  <c:v>3006</c:v>
                </c:pt>
                <c:pt idx="201">
                  <c:v>3008</c:v>
                </c:pt>
                <c:pt idx="202">
                  <c:v>3471</c:v>
                </c:pt>
                <c:pt idx="203">
                  <c:v>3570</c:v>
                </c:pt>
                <c:pt idx="204">
                  <c:v>3588</c:v>
                </c:pt>
                <c:pt idx="205">
                  <c:v>3602.5</c:v>
                </c:pt>
                <c:pt idx="206">
                  <c:v>3619.5</c:v>
                </c:pt>
                <c:pt idx="207">
                  <c:v>3648.5</c:v>
                </c:pt>
                <c:pt idx="208">
                  <c:v>3648.5</c:v>
                </c:pt>
                <c:pt idx="209">
                  <c:v>3648.5</c:v>
                </c:pt>
                <c:pt idx="210">
                  <c:v>3648.5</c:v>
                </c:pt>
                <c:pt idx="211">
                  <c:v>3669.5</c:v>
                </c:pt>
                <c:pt idx="212">
                  <c:v>3671.5</c:v>
                </c:pt>
                <c:pt idx="213">
                  <c:v>3692.5</c:v>
                </c:pt>
                <c:pt idx="214">
                  <c:v>3712</c:v>
                </c:pt>
                <c:pt idx="215">
                  <c:v>3745</c:v>
                </c:pt>
                <c:pt idx="216">
                  <c:v>4289.5</c:v>
                </c:pt>
                <c:pt idx="217">
                  <c:v>4314.5</c:v>
                </c:pt>
                <c:pt idx="218">
                  <c:v>4379</c:v>
                </c:pt>
                <c:pt idx="219">
                  <c:v>4379</c:v>
                </c:pt>
                <c:pt idx="220">
                  <c:v>4385.5</c:v>
                </c:pt>
                <c:pt idx="221">
                  <c:v>4402</c:v>
                </c:pt>
                <c:pt idx="222">
                  <c:v>4402</c:v>
                </c:pt>
                <c:pt idx="223">
                  <c:v>4423</c:v>
                </c:pt>
                <c:pt idx="224">
                  <c:v>4429.5</c:v>
                </c:pt>
                <c:pt idx="225">
                  <c:v>4513</c:v>
                </c:pt>
                <c:pt idx="226">
                  <c:v>4546.5</c:v>
                </c:pt>
                <c:pt idx="227">
                  <c:v>4546.5</c:v>
                </c:pt>
                <c:pt idx="228">
                  <c:v>4559</c:v>
                </c:pt>
                <c:pt idx="229">
                  <c:v>5032.5</c:v>
                </c:pt>
                <c:pt idx="230">
                  <c:v>5076</c:v>
                </c:pt>
                <c:pt idx="231">
                  <c:v>5076.5</c:v>
                </c:pt>
                <c:pt idx="232">
                  <c:v>5089</c:v>
                </c:pt>
                <c:pt idx="233">
                  <c:v>5105.5</c:v>
                </c:pt>
                <c:pt idx="234">
                  <c:v>5111.5</c:v>
                </c:pt>
                <c:pt idx="235">
                  <c:v>5111.5</c:v>
                </c:pt>
                <c:pt idx="236">
                  <c:v>5112</c:v>
                </c:pt>
                <c:pt idx="237">
                  <c:v>5112</c:v>
                </c:pt>
                <c:pt idx="238">
                  <c:v>5112</c:v>
                </c:pt>
                <c:pt idx="239">
                  <c:v>5116</c:v>
                </c:pt>
                <c:pt idx="240">
                  <c:v>5118</c:v>
                </c:pt>
                <c:pt idx="241">
                  <c:v>5183</c:v>
                </c:pt>
                <c:pt idx="242">
                  <c:v>5218.5</c:v>
                </c:pt>
                <c:pt idx="243">
                  <c:v>5220.5</c:v>
                </c:pt>
                <c:pt idx="244">
                  <c:v>5310.5</c:v>
                </c:pt>
                <c:pt idx="245">
                  <c:v>5863</c:v>
                </c:pt>
                <c:pt idx="246">
                  <c:v>5863.5</c:v>
                </c:pt>
                <c:pt idx="247">
                  <c:v>5898.5</c:v>
                </c:pt>
                <c:pt idx="248">
                  <c:v>5909</c:v>
                </c:pt>
                <c:pt idx="249">
                  <c:v>5909.5</c:v>
                </c:pt>
                <c:pt idx="250">
                  <c:v>5921.5</c:v>
                </c:pt>
                <c:pt idx="251">
                  <c:v>5922</c:v>
                </c:pt>
                <c:pt idx="252">
                  <c:v>5928</c:v>
                </c:pt>
                <c:pt idx="253">
                  <c:v>5928</c:v>
                </c:pt>
                <c:pt idx="254">
                  <c:v>5936.5</c:v>
                </c:pt>
                <c:pt idx="255">
                  <c:v>5949</c:v>
                </c:pt>
                <c:pt idx="256">
                  <c:v>6584.5</c:v>
                </c:pt>
                <c:pt idx="257">
                  <c:v>6587.5</c:v>
                </c:pt>
                <c:pt idx="258">
                  <c:v>6612.5</c:v>
                </c:pt>
                <c:pt idx="259">
                  <c:v>6706.5</c:v>
                </c:pt>
                <c:pt idx="260">
                  <c:v>6721.5</c:v>
                </c:pt>
                <c:pt idx="261">
                  <c:v>6740</c:v>
                </c:pt>
                <c:pt idx="262">
                  <c:v>7363.5</c:v>
                </c:pt>
                <c:pt idx="263">
                  <c:v>7395</c:v>
                </c:pt>
                <c:pt idx="264">
                  <c:v>7395.5</c:v>
                </c:pt>
                <c:pt idx="265">
                  <c:v>7412</c:v>
                </c:pt>
                <c:pt idx="266">
                  <c:v>7426.5</c:v>
                </c:pt>
                <c:pt idx="267">
                  <c:v>7427</c:v>
                </c:pt>
                <c:pt idx="268">
                  <c:v>7314</c:v>
                </c:pt>
                <c:pt idx="269">
                  <c:v>7368</c:v>
                </c:pt>
                <c:pt idx="270">
                  <c:v>7426.5</c:v>
                </c:pt>
                <c:pt idx="271">
                  <c:v>7426.5</c:v>
                </c:pt>
                <c:pt idx="272">
                  <c:v>10367.5</c:v>
                </c:pt>
                <c:pt idx="273">
                  <c:v>10395</c:v>
                </c:pt>
                <c:pt idx="274">
                  <c:v>10474</c:v>
                </c:pt>
                <c:pt idx="275">
                  <c:v>10474.5</c:v>
                </c:pt>
                <c:pt idx="276">
                  <c:v>10551.5</c:v>
                </c:pt>
                <c:pt idx="277">
                  <c:v>10593.5</c:v>
                </c:pt>
                <c:pt idx="278">
                  <c:v>11203.5</c:v>
                </c:pt>
                <c:pt idx="279">
                  <c:v>11329</c:v>
                </c:pt>
                <c:pt idx="280">
                  <c:v>11337</c:v>
                </c:pt>
                <c:pt idx="281">
                  <c:v>11345.5</c:v>
                </c:pt>
                <c:pt idx="282">
                  <c:v>11349.5</c:v>
                </c:pt>
                <c:pt idx="283">
                  <c:v>11354</c:v>
                </c:pt>
                <c:pt idx="284">
                  <c:v>12613.5</c:v>
                </c:pt>
                <c:pt idx="285">
                  <c:v>12793.5</c:v>
                </c:pt>
                <c:pt idx="286">
                  <c:v>12896</c:v>
                </c:pt>
              </c:numCache>
            </c:numRef>
          </c:xVal>
          <c:yVal>
            <c:numRef>
              <c:f>Active!$L$21:$L$996</c:f>
              <c:numCache>
                <c:formatCode>General</c:formatCode>
                <c:ptCount val="976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5D95-402B-8145-B9C633C57127}"/>
            </c:ext>
          </c:extLst>
        </c:ser>
        <c:ser>
          <c:idx val="5"/>
          <c:order val="5"/>
          <c:tx>
            <c:strRef>
              <c:f>Active!$M$20</c:f>
              <c:strCache>
                <c:ptCount val="1"/>
                <c:pt idx="0">
                  <c:v>S6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4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Active!$D$21:$D$996</c:f>
                <c:numCache>
                  <c:formatCode>General</c:formatCode>
                  <c:ptCount val="976"/>
                  <c:pt idx="0">
                    <c:v>4.0000000000000002E-4</c:v>
                  </c:pt>
                  <c:pt idx="1">
                    <c:v>6.9999999999999999E-4</c:v>
                  </c:pt>
                  <c:pt idx="2">
                    <c:v>1.4E-3</c:v>
                  </c:pt>
                  <c:pt idx="4">
                    <c:v>4.0000000000000002E-4</c:v>
                  </c:pt>
                  <c:pt idx="5">
                    <c:v>2.4000000000000001E-4</c:v>
                  </c:pt>
                  <c:pt idx="6">
                    <c:v>4.0999999999999999E-4</c:v>
                  </c:pt>
                  <c:pt idx="7">
                    <c:v>5.5999999999999995E-4</c:v>
                  </c:pt>
                  <c:pt idx="8">
                    <c:v>4.6999999999999999E-4</c:v>
                  </c:pt>
                  <c:pt idx="9">
                    <c:v>2.1000000000000001E-4</c:v>
                  </c:pt>
                  <c:pt idx="10">
                    <c:v>1E-4</c:v>
                  </c:pt>
                  <c:pt idx="11">
                    <c:v>2.4000000000000001E-4</c:v>
                  </c:pt>
                  <c:pt idx="12">
                    <c:v>2.7999999999999998E-4</c:v>
                  </c:pt>
                  <c:pt idx="13">
                    <c:v>2.1000000000000001E-4</c:v>
                  </c:pt>
                  <c:pt idx="14">
                    <c:v>2.7E-4</c:v>
                  </c:pt>
                  <c:pt idx="15">
                    <c:v>2.5000000000000001E-4</c:v>
                  </c:pt>
                  <c:pt idx="16">
                    <c:v>2.0000000000000001E-4</c:v>
                  </c:pt>
                  <c:pt idx="17">
                    <c:v>1.7000000000000001E-4</c:v>
                  </c:pt>
                  <c:pt idx="18">
                    <c:v>1.4999999999999999E-4</c:v>
                  </c:pt>
                  <c:pt idx="19">
                    <c:v>1.3999999999999999E-4</c:v>
                  </c:pt>
                  <c:pt idx="20">
                    <c:v>4.8000000000000001E-4</c:v>
                  </c:pt>
                  <c:pt idx="21">
                    <c:v>2.2000000000000001E-4</c:v>
                  </c:pt>
                  <c:pt idx="22">
                    <c:v>2.1000000000000001E-4</c:v>
                  </c:pt>
                  <c:pt idx="23">
                    <c:v>2.5999999999999998E-4</c:v>
                  </c:pt>
                  <c:pt idx="24">
                    <c:v>3.1E-4</c:v>
                  </c:pt>
                  <c:pt idx="25">
                    <c:v>3.1E-4</c:v>
                  </c:pt>
                  <c:pt idx="26">
                    <c:v>1.4999999999999999E-4</c:v>
                  </c:pt>
                  <c:pt idx="27">
                    <c:v>2.0000000000000001E-4</c:v>
                  </c:pt>
                  <c:pt idx="28">
                    <c:v>3.4000000000000002E-4</c:v>
                  </c:pt>
                  <c:pt idx="29">
                    <c:v>2.4000000000000001E-4</c:v>
                  </c:pt>
                  <c:pt idx="30">
                    <c:v>3.4000000000000002E-4</c:v>
                  </c:pt>
                  <c:pt idx="31">
                    <c:v>3.1E-4</c:v>
                  </c:pt>
                  <c:pt idx="32">
                    <c:v>2.4000000000000001E-4</c:v>
                  </c:pt>
                  <c:pt idx="33">
                    <c:v>4.6999999999999999E-4</c:v>
                  </c:pt>
                  <c:pt idx="34">
                    <c:v>2.2000000000000001E-4</c:v>
                  </c:pt>
                  <c:pt idx="35">
                    <c:v>1.7000000000000001E-4</c:v>
                  </c:pt>
                  <c:pt idx="36">
                    <c:v>1.8000000000000001E-4</c:v>
                  </c:pt>
                  <c:pt idx="37">
                    <c:v>7.6000000000000004E-4</c:v>
                  </c:pt>
                  <c:pt idx="38">
                    <c:v>8.0000000000000004E-4</c:v>
                  </c:pt>
                  <c:pt idx="39">
                    <c:v>3.1E-4</c:v>
                  </c:pt>
                  <c:pt idx="40">
                    <c:v>2.5999999999999998E-4</c:v>
                  </c:pt>
                  <c:pt idx="41">
                    <c:v>4.4999999999999999E-4</c:v>
                  </c:pt>
                  <c:pt idx="42">
                    <c:v>8.0000000000000004E-4</c:v>
                  </c:pt>
                  <c:pt idx="43">
                    <c:v>2.3000000000000001E-4</c:v>
                  </c:pt>
                  <c:pt idx="44">
                    <c:v>2.5999999999999998E-4</c:v>
                  </c:pt>
                  <c:pt idx="45">
                    <c:v>2.9E-4</c:v>
                  </c:pt>
                  <c:pt idx="46">
                    <c:v>4.6999999999999999E-4</c:v>
                  </c:pt>
                  <c:pt idx="47">
                    <c:v>4.0000000000000002E-4</c:v>
                  </c:pt>
                  <c:pt idx="48">
                    <c:v>8.3000000000000001E-4</c:v>
                  </c:pt>
                  <c:pt idx="49">
                    <c:v>3.8999999999999999E-4</c:v>
                  </c:pt>
                  <c:pt idx="50">
                    <c:v>5.8E-4</c:v>
                  </c:pt>
                  <c:pt idx="51">
                    <c:v>4.4999999999999999E-4</c:v>
                  </c:pt>
                  <c:pt idx="52">
                    <c:v>3.2000000000000003E-4</c:v>
                  </c:pt>
                  <c:pt idx="53">
                    <c:v>3.3E-4</c:v>
                  </c:pt>
                  <c:pt idx="54">
                    <c:v>8.1999999999999998E-4</c:v>
                  </c:pt>
                  <c:pt idx="55">
                    <c:v>7.7999999999999999E-4</c:v>
                  </c:pt>
                  <c:pt idx="56">
                    <c:v>7.7999999999999999E-4</c:v>
                  </c:pt>
                  <c:pt idx="57">
                    <c:v>8.4999999999999995E-4</c:v>
                  </c:pt>
                  <c:pt idx="58">
                    <c:v>8.8000000000000003E-4</c:v>
                  </c:pt>
                  <c:pt idx="59">
                    <c:v>6.8999999999999997E-4</c:v>
                  </c:pt>
                  <c:pt idx="60">
                    <c:v>5.1000000000000004E-4</c:v>
                  </c:pt>
                  <c:pt idx="61">
                    <c:v>1.4999999999999999E-4</c:v>
                  </c:pt>
                  <c:pt idx="62">
                    <c:v>2.4000000000000001E-4</c:v>
                  </c:pt>
                  <c:pt idx="63">
                    <c:v>4.6999999999999999E-4</c:v>
                  </c:pt>
                  <c:pt idx="64">
                    <c:v>2.9E-4</c:v>
                  </c:pt>
                  <c:pt idx="65">
                    <c:v>1.0499999999999999E-3</c:v>
                  </c:pt>
                  <c:pt idx="66">
                    <c:v>4.8999999999999998E-4</c:v>
                  </c:pt>
                  <c:pt idx="67">
                    <c:v>2.7E-4</c:v>
                  </c:pt>
                  <c:pt idx="68">
                    <c:v>3.2000000000000003E-4</c:v>
                  </c:pt>
                  <c:pt idx="69">
                    <c:v>8.9999999999999998E-4</c:v>
                  </c:pt>
                  <c:pt idx="70">
                    <c:v>3.6999999999999999E-4</c:v>
                  </c:pt>
                  <c:pt idx="71">
                    <c:v>5.1000000000000004E-4</c:v>
                  </c:pt>
                  <c:pt idx="72">
                    <c:v>2.4000000000000001E-4</c:v>
                  </c:pt>
                  <c:pt idx="73">
                    <c:v>8.0000000000000004E-4</c:v>
                  </c:pt>
                  <c:pt idx="74">
                    <c:v>2.2000000000000001E-4</c:v>
                  </c:pt>
                  <c:pt idx="75">
                    <c:v>2.1000000000000001E-4</c:v>
                  </c:pt>
                  <c:pt idx="76">
                    <c:v>2.7999999999999998E-4</c:v>
                  </c:pt>
                  <c:pt idx="77">
                    <c:v>1.1900000000000001E-3</c:v>
                  </c:pt>
                  <c:pt idx="78">
                    <c:v>2.5999999999999998E-4</c:v>
                  </c:pt>
                  <c:pt idx="79">
                    <c:v>6.0999999999999997E-4</c:v>
                  </c:pt>
                  <c:pt idx="80">
                    <c:v>5.2999999999999998E-4</c:v>
                  </c:pt>
                  <c:pt idx="81">
                    <c:v>6.4999999999999997E-4</c:v>
                  </c:pt>
                  <c:pt idx="82">
                    <c:v>1.9000000000000001E-4</c:v>
                  </c:pt>
                  <c:pt idx="83">
                    <c:v>1.8000000000000001E-4</c:v>
                  </c:pt>
                  <c:pt idx="84">
                    <c:v>2.2000000000000001E-4</c:v>
                  </c:pt>
                  <c:pt idx="85">
                    <c:v>1.9000000000000001E-4</c:v>
                  </c:pt>
                  <c:pt idx="86">
                    <c:v>6.4999999999999997E-4</c:v>
                  </c:pt>
                  <c:pt idx="87">
                    <c:v>3.6999999999999999E-4</c:v>
                  </c:pt>
                  <c:pt idx="88">
                    <c:v>2.2000000000000001E-4</c:v>
                  </c:pt>
                  <c:pt idx="89">
                    <c:v>3.4000000000000002E-4</c:v>
                  </c:pt>
                  <c:pt idx="90">
                    <c:v>2.3000000000000001E-4</c:v>
                  </c:pt>
                  <c:pt idx="91">
                    <c:v>4.2999999999999999E-4</c:v>
                  </c:pt>
                  <c:pt idx="92">
                    <c:v>3.2000000000000003E-4</c:v>
                  </c:pt>
                  <c:pt idx="93">
                    <c:v>1.9000000000000001E-4</c:v>
                  </c:pt>
                  <c:pt idx="94">
                    <c:v>5.2999999999999998E-4</c:v>
                  </c:pt>
                  <c:pt idx="95">
                    <c:v>2.9E-4</c:v>
                  </c:pt>
                  <c:pt idx="96">
                    <c:v>2.9E-4</c:v>
                  </c:pt>
                  <c:pt idx="97">
                    <c:v>4.6000000000000001E-4</c:v>
                  </c:pt>
                  <c:pt idx="98">
                    <c:v>3.8999999999999999E-4</c:v>
                  </c:pt>
                  <c:pt idx="99">
                    <c:v>2.7E-4</c:v>
                  </c:pt>
                  <c:pt idx="100">
                    <c:v>1.4300000000000001E-3</c:v>
                  </c:pt>
                  <c:pt idx="101">
                    <c:v>2.9999999999999997E-4</c:v>
                  </c:pt>
                  <c:pt idx="102">
                    <c:v>5.0000000000000001E-4</c:v>
                  </c:pt>
                  <c:pt idx="103">
                    <c:v>4.8999999999999998E-4</c:v>
                  </c:pt>
                  <c:pt idx="104">
                    <c:v>2.9E-4</c:v>
                  </c:pt>
                  <c:pt idx="105">
                    <c:v>3.8999999999999999E-4</c:v>
                  </c:pt>
                  <c:pt idx="106">
                    <c:v>5.6999999999999998E-4</c:v>
                  </c:pt>
                  <c:pt idx="107">
                    <c:v>1.9000000000000001E-4</c:v>
                  </c:pt>
                  <c:pt idx="108">
                    <c:v>3.8000000000000002E-4</c:v>
                  </c:pt>
                  <c:pt idx="109">
                    <c:v>2.1000000000000001E-4</c:v>
                  </c:pt>
                  <c:pt idx="110">
                    <c:v>2.9999999999999997E-4</c:v>
                  </c:pt>
                  <c:pt idx="111">
                    <c:v>6.8999999999999997E-4</c:v>
                  </c:pt>
                  <c:pt idx="112">
                    <c:v>2.9E-4</c:v>
                  </c:pt>
                  <c:pt idx="113">
                    <c:v>6.6E-4</c:v>
                  </c:pt>
                  <c:pt idx="114">
                    <c:v>2.7999999999999998E-4</c:v>
                  </c:pt>
                  <c:pt idx="115">
                    <c:v>1.6900000000000001E-3</c:v>
                  </c:pt>
                  <c:pt idx="116">
                    <c:v>1.08E-3</c:v>
                  </c:pt>
                  <c:pt idx="117">
                    <c:v>3.5E-4</c:v>
                  </c:pt>
                  <c:pt idx="118">
                    <c:v>2.2000000000000001E-4</c:v>
                  </c:pt>
                  <c:pt idx="119">
                    <c:v>2.5999999999999998E-4</c:v>
                  </c:pt>
                  <c:pt idx="120">
                    <c:v>3.4000000000000002E-4</c:v>
                  </c:pt>
                  <c:pt idx="121">
                    <c:v>3.6000000000000002E-4</c:v>
                  </c:pt>
                  <c:pt idx="122">
                    <c:v>2.5999999999999998E-4</c:v>
                  </c:pt>
                  <c:pt idx="123">
                    <c:v>3.1E-4</c:v>
                  </c:pt>
                  <c:pt idx="124">
                    <c:v>1.9000000000000001E-4</c:v>
                  </c:pt>
                  <c:pt idx="125">
                    <c:v>1.9000000000000001E-4</c:v>
                  </c:pt>
                  <c:pt idx="126">
                    <c:v>4.8000000000000001E-4</c:v>
                  </c:pt>
                  <c:pt idx="127">
                    <c:v>3.2000000000000003E-4</c:v>
                  </c:pt>
                  <c:pt idx="128">
                    <c:v>2.5000000000000001E-4</c:v>
                  </c:pt>
                  <c:pt idx="129">
                    <c:v>3.4000000000000002E-4</c:v>
                  </c:pt>
                  <c:pt idx="130">
                    <c:v>5.4000000000000001E-4</c:v>
                  </c:pt>
                  <c:pt idx="131">
                    <c:v>2.7999999999999998E-4</c:v>
                  </c:pt>
                  <c:pt idx="132">
                    <c:v>8.4999999999999995E-4</c:v>
                  </c:pt>
                  <c:pt idx="133">
                    <c:v>1.3699999999999999E-3</c:v>
                  </c:pt>
                  <c:pt idx="134">
                    <c:v>9.1E-4</c:v>
                  </c:pt>
                  <c:pt idx="135">
                    <c:v>2.7E-4</c:v>
                  </c:pt>
                  <c:pt idx="136">
                    <c:v>3.1E-4</c:v>
                  </c:pt>
                  <c:pt idx="137">
                    <c:v>5.6999999999999998E-4</c:v>
                  </c:pt>
                  <c:pt idx="138">
                    <c:v>2.7999999999999998E-4</c:v>
                  </c:pt>
                  <c:pt idx="139">
                    <c:v>5.9000000000000003E-4</c:v>
                  </c:pt>
                  <c:pt idx="140">
                    <c:v>3.8999999999999999E-4</c:v>
                  </c:pt>
                  <c:pt idx="141">
                    <c:v>1.72E-3</c:v>
                  </c:pt>
                  <c:pt idx="142">
                    <c:v>2.5000000000000001E-4</c:v>
                  </c:pt>
                  <c:pt idx="143">
                    <c:v>3.1E-4</c:v>
                  </c:pt>
                  <c:pt idx="144">
                    <c:v>2.0000000000000001E-4</c:v>
                  </c:pt>
                  <c:pt idx="145">
                    <c:v>3.6999999999999999E-4</c:v>
                  </c:pt>
                  <c:pt idx="146">
                    <c:v>7.9000000000000001E-4</c:v>
                  </c:pt>
                  <c:pt idx="147">
                    <c:v>4.2000000000000002E-4</c:v>
                  </c:pt>
                  <c:pt idx="148">
                    <c:v>2.0000000000000001E-4</c:v>
                  </c:pt>
                  <c:pt idx="149">
                    <c:v>1.7000000000000001E-4</c:v>
                  </c:pt>
                  <c:pt idx="150">
                    <c:v>6.9999999999999999E-4</c:v>
                  </c:pt>
                  <c:pt idx="151">
                    <c:v>3.3E-4</c:v>
                  </c:pt>
                  <c:pt idx="152">
                    <c:v>2.5999999999999998E-4</c:v>
                  </c:pt>
                  <c:pt idx="153">
                    <c:v>9.5E-4</c:v>
                  </c:pt>
                  <c:pt idx="154">
                    <c:v>6.4999999999999997E-4</c:v>
                  </c:pt>
                  <c:pt idx="155">
                    <c:v>3.1E-4</c:v>
                  </c:pt>
                  <c:pt idx="156">
                    <c:v>2.1000000000000001E-4</c:v>
                  </c:pt>
                  <c:pt idx="157">
                    <c:v>1.57E-3</c:v>
                  </c:pt>
                  <c:pt idx="158">
                    <c:v>1.41E-3</c:v>
                  </c:pt>
                  <c:pt idx="159">
                    <c:v>7.2000000000000005E-4</c:v>
                  </c:pt>
                  <c:pt idx="160">
                    <c:v>9.7000000000000005E-4</c:v>
                  </c:pt>
                  <c:pt idx="161">
                    <c:v>9.7000000000000005E-4</c:v>
                  </c:pt>
                  <c:pt idx="162">
                    <c:v>1E-4</c:v>
                  </c:pt>
                  <c:pt idx="163">
                    <c:v>2E-3</c:v>
                  </c:pt>
                  <c:pt idx="164">
                    <c:v>5.0000000000000001E-4</c:v>
                  </c:pt>
                  <c:pt idx="165">
                    <c:v>1.4E-3</c:v>
                  </c:pt>
                  <c:pt idx="166">
                    <c:v>6.9999999999999999E-4</c:v>
                  </c:pt>
                  <c:pt idx="167">
                    <c:v>1E-4</c:v>
                  </c:pt>
                  <c:pt idx="168">
                    <c:v>1E-4</c:v>
                  </c:pt>
                  <c:pt idx="169">
                    <c:v>1.48E-3</c:v>
                  </c:pt>
                  <c:pt idx="170">
                    <c:v>1E-4</c:v>
                  </c:pt>
                  <c:pt idx="171">
                    <c:v>1.31E-3</c:v>
                  </c:pt>
                  <c:pt idx="172">
                    <c:v>1.0399999999999999E-3</c:v>
                  </c:pt>
                  <c:pt idx="173">
                    <c:v>9.7000000000000005E-4</c:v>
                  </c:pt>
                  <c:pt idx="174">
                    <c:v>1.1299999999999999E-3</c:v>
                  </c:pt>
                  <c:pt idx="175">
                    <c:v>3.6000000000000002E-4</c:v>
                  </c:pt>
                  <c:pt idx="176">
                    <c:v>1E-4</c:v>
                  </c:pt>
                  <c:pt idx="177">
                    <c:v>1.8000000000000001E-4</c:v>
                  </c:pt>
                  <c:pt idx="178">
                    <c:v>1.2E-4</c:v>
                  </c:pt>
                  <c:pt idx="179">
                    <c:v>5.0000000000000002E-5</c:v>
                  </c:pt>
                  <c:pt idx="180">
                    <c:v>1E-4</c:v>
                  </c:pt>
                  <c:pt idx="181">
                    <c:v>1.6000000000000001E-4</c:v>
                  </c:pt>
                  <c:pt idx="182">
                    <c:v>1.9000000000000001E-4</c:v>
                  </c:pt>
                  <c:pt idx="183">
                    <c:v>5.0000000000000002E-5</c:v>
                  </c:pt>
                  <c:pt idx="184">
                    <c:v>5.0000000000000001E-4</c:v>
                  </c:pt>
                  <c:pt idx="185">
                    <c:v>1.3999999999999999E-4</c:v>
                  </c:pt>
                  <c:pt idx="186">
                    <c:v>1.1299999999999999E-3</c:v>
                  </c:pt>
                  <c:pt idx="187">
                    <c:v>1.2999999999999999E-4</c:v>
                  </c:pt>
                  <c:pt idx="188">
                    <c:v>6.9999999999999994E-5</c:v>
                  </c:pt>
                  <c:pt idx="189">
                    <c:v>1.2E-4</c:v>
                  </c:pt>
                  <c:pt idx="190">
                    <c:v>1.1E-4</c:v>
                  </c:pt>
                  <c:pt idx="191">
                    <c:v>0</c:v>
                  </c:pt>
                  <c:pt idx="192">
                    <c:v>0</c:v>
                  </c:pt>
                  <c:pt idx="193">
                    <c:v>4.0000000000000003E-5</c:v>
                  </c:pt>
                  <c:pt idx="194">
                    <c:v>5.0000000000000001E-4</c:v>
                  </c:pt>
                  <c:pt idx="195">
                    <c:v>4.0000000000000003E-5</c:v>
                  </c:pt>
                  <c:pt idx="196">
                    <c:v>8.0000000000000007E-5</c:v>
                  </c:pt>
                  <c:pt idx="197">
                    <c:v>2.0000000000000001E-4</c:v>
                  </c:pt>
                  <c:pt idx="198">
                    <c:v>1E-4</c:v>
                  </c:pt>
                  <c:pt idx="199">
                    <c:v>1E-4</c:v>
                  </c:pt>
                  <c:pt idx="200">
                    <c:v>2.0000000000000001E-4</c:v>
                  </c:pt>
                  <c:pt idx="201">
                    <c:v>2.9999999999999997E-4</c:v>
                  </c:pt>
                  <c:pt idx="202">
                    <c:v>1.6000000000000001E-4</c:v>
                  </c:pt>
                  <c:pt idx="203">
                    <c:v>4.0000000000000002E-4</c:v>
                  </c:pt>
                  <c:pt idx="204">
                    <c:v>2.7999999999999998E-4</c:v>
                  </c:pt>
                  <c:pt idx="205">
                    <c:v>1.1E-4</c:v>
                  </c:pt>
                  <c:pt idx="206">
                    <c:v>1E-4</c:v>
                  </c:pt>
                  <c:pt idx="207">
                    <c:v>1E-3</c:v>
                  </c:pt>
                  <c:pt idx="208">
                    <c:v>5.0000000000000001E-4</c:v>
                  </c:pt>
                  <c:pt idx="209">
                    <c:v>2.0000000000000001E-4</c:v>
                  </c:pt>
                  <c:pt idx="210">
                    <c:v>2.9999999999999997E-4</c:v>
                  </c:pt>
                  <c:pt idx="211">
                    <c:v>6.9999999999999999E-4</c:v>
                  </c:pt>
                  <c:pt idx="212">
                    <c:v>1.5E-3</c:v>
                  </c:pt>
                  <c:pt idx="213">
                    <c:v>2.9999999999999997E-4</c:v>
                  </c:pt>
                  <c:pt idx="214">
                    <c:v>5.0000000000000001E-4</c:v>
                  </c:pt>
                  <c:pt idx="215">
                    <c:v>1E-4</c:v>
                  </c:pt>
                  <c:pt idx="216">
                    <c:v>8.4000000000000003E-4</c:v>
                  </c:pt>
                  <c:pt idx="217">
                    <c:v>3.8999999999999999E-4</c:v>
                  </c:pt>
                  <c:pt idx="218">
                    <c:v>1E-4</c:v>
                  </c:pt>
                  <c:pt idx="219">
                    <c:v>0</c:v>
                  </c:pt>
                  <c:pt idx="220">
                    <c:v>2.3999999999999998E-3</c:v>
                  </c:pt>
                  <c:pt idx="221">
                    <c:v>1E-4</c:v>
                  </c:pt>
                  <c:pt idx="222">
                    <c:v>0</c:v>
                  </c:pt>
                  <c:pt idx="223">
                    <c:v>2.3999999999999998E-3</c:v>
                  </c:pt>
                  <c:pt idx="224">
                    <c:v>2.9E-4</c:v>
                  </c:pt>
                  <c:pt idx="225">
                    <c:v>3.6000000000000002E-4</c:v>
                  </c:pt>
                  <c:pt idx="226">
                    <c:v>2.0000000000000001E-4</c:v>
                  </c:pt>
                  <c:pt idx="227">
                    <c:v>1.9000000000000001E-4</c:v>
                  </c:pt>
                  <c:pt idx="228">
                    <c:v>1.7000000000000001E-4</c:v>
                  </c:pt>
                  <c:pt idx="229">
                    <c:v>2.7E-4</c:v>
                  </c:pt>
                  <c:pt idx="230">
                    <c:v>1.1999999999999999E-3</c:v>
                  </c:pt>
                  <c:pt idx="231">
                    <c:v>1.1999999999999999E-3</c:v>
                  </c:pt>
                  <c:pt idx="232">
                    <c:v>1.2999999999999999E-3</c:v>
                  </c:pt>
                  <c:pt idx="233">
                    <c:v>1.6000000000000001E-3</c:v>
                  </c:pt>
                  <c:pt idx="234">
                    <c:v>1.1999999999999999E-3</c:v>
                  </c:pt>
                  <c:pt idx="235">
                    <c:v>1.1999999999999999E-3</c:v>
                  </c:pt>
                  <c:pt idx="236">
                    <c:v>6.9999999999999999E-4</c:v>
                  </c:pt>
                  <c:pt idx="237">
                    <c:v>1E-4</c:v>
                  </c:pt>
                  <c:pt idx="238">
                    <c:v>1.1000000000000001E-3</c:v>
                  </c:pt>
                  <c:pt idx="239">
                    <c:v>3.8800000000000001E-2</c:v>
                  </c:pt>
                  <c:pt idx="240">
                    <c:v>1.2E-4</c:v>
                  </c:pt>
                  <c:pt idx="241">
                    <c:v>2.4000000000000001E-4</c:v>
                  </c:pt>
                  <c:pt idx="242">
                    <c:v>1.4E-3</c:v>
                  </c:pt>
                  <c:pt idx="243">
                    <c:v>1E-4</c:v>
                  </c:pt>
                  <c:pt idx="244">
                    <c:v>2.0000000000000001E-4</c:v>
                  </c:pt>
                  <c:pt idx="245">
                    <c:v>1.1000000000000001E-3</c:v>
                  </c:pt>
                  <c:pt idx="246">
                    <c:v>1.1000000000000001E-3</c:v>
                  </c:pt>
                  <c:pt idx="247">
                    <c:v>1E-4</c:v>
                  </c:pt>
                  <c:pt idx="248">
                    <c:v>0</c:v>
                  </c:pt>
                  <c:pt idx="249">
                    <c:v>0</c:v>
                  </c:pt>
                  <c:pt idx="250">
                    <c:v>0</c:v>
                  </c:pt>
                  <c:pt idx="251">
                    <c:v>0</c:v>
                  </c:pt>
                  <c:pt idx="252">
                    <c:v>1E-4</c:v>
                  </c:pt>
                  <c:pt idx="253">
                    <c:v>0</c:v>
                  </c:pt>
                  <c:pt idx="254">
                    <c:v>1E-4</c:v>
                  </c:pt>
                  <c:pt idx="255">
                    <c:v>1E-4</c:v>
                  </c:pt>
                  <c:pt idx="256">
                    <c:v>0</c:v>
                  </c:pt>
                  <c:pt idx="257">
                    <c:v>8.9999999999999998E-4</c:v>
                  </c:pt>
                  <c:pt idx="258">
                    <c:v>0</c:v>
                  </c:pt>
                  <c:pt idx="259">
                    <c:v>2.0000000000000001E-4</c:v>
                  </c:pt>
                  <c:pt idx="260">
                    <c:v>1E-4</c:v>
                  </c:pt>
                  <c:pt idx="261">
                    <c:v>2.9999999999999997E-4</c:v>
                  </c:pt>
                  <c:pt idx="262">
                    <c:v>0</c:v>
                  </c:pt>
                  <c:pt idx="263">
                    <c:v>4.0000000000000002E-4</c:v>
                  </c:pt>
                  <c:pt idx="264">
                    <c:v>1.5E-3</c:v>
                  </c:pt>
                  <c:pt idx="265">
                    <c:v>1.6000000000000001E-3</c:v>
                  </c:pt>
                  <c:pt idx="266">
                    <c:v>2E-3</c:v>
                  </c:pt>
                  <c:pt idx="267">
                    <c:v>5.0000000000000001E-4</c:v>
                  </c:pt>
                  <c:pt idx="268">
                    <c:v>1E-4</c:v>
                  </c:pt>
                  <c:pt idx="269">
                    <c:v>1E-4</c:v>
                  </c:pt>
                  <c:pt idx="270">
                    <c:v>1E-4</c:v>
                  </c:pt>
                  <c:pt idx="271">
                    <c:v>1E-4</c:v>
                  </c:pt>
                  <c:pt idx="272">
                    <c:v>1E-3</c:v>
                  </c:pt>
                  <c:pt idx="273">
                    <c:v>8.0000000000000004E-4</c:v>
                  </c:pt>
                  <c:pt idx="274">
                    <c:v>1.6999999999999999E-3</c:v>
                  </c:pt>
                  <c:pt idx="275">
                    <c:v>3.0000000000000001E-3</c:v>
                  </c:pt>
                  <c:pt idx="276">
                    <c:v>6.9999999999999999E-4</c:v>
                  </c:pt>
                  <c:pt idx="277">
                    <c:v>1.4E-3</c:v>
                  </c:pt>
                  <c:pt idx="278">
                    <c:v>2.9999999999999997E-4</c:v>
                  </c:pt>
                  <c:pt idx="279">
                    <c:v>2.9999999999999997E-4</c:v>
                  </c:pt>
                  <c:pt idx="280">
                    <c:v>2.0000000000000001E-4</c:v>
                  </c:pt>
                  <c:pt idx="281">
                    <c:v>4.0000000000000002E-4</c:v>
                  </c:pt>
                  <c:pt idx="282">
                    <c:v>2.9999999999999997E-4</c:v>
                  </c:pt>
                  <c:pt idx="283">
                    <c:v>4.0000000000000002E-4</c:v>
                  </c:pt>
                  <c:pt idx="284">
                    <c:v>1E-4</c:v>
                  </c:pt>
                  <c:pt idx="285">
                    <c:v>2.0000000000000001E-4</c:v>
                  </c:pt>
                  <c:pt idx="286">
                    <c:v>4.0000000000000001E-3</c:v>
                  </c:pt>
                </c:numCache>
              </c:numRef>
            </c:plus>
            <c:minus>
              <c:numRef>
                <c:f>Active!$D$21:$D$996</c:f>
                <c:numCache>
                  <c:formatCode>General</c:formatCode>
                  <c:ptCount val="976"/>
                  <c:pt idx="0">
                    <c:v>4.0000000000000002E-4</c:v>
                  </c:pt>
                  <c:pt idx="1">
                    <c:v>6.9999999999999999E-4</c:v>
                  </c:pt>
                  <c:pt idx="2">
                    <c:v>1.4E-3</c:v>
                  </c:pt>
                  <c:pt idx="4">
                    <c:v>4.0000000000000002E-4</c:v>
                  </c:pt>
                  <c:pt idx="5">
                    <c:v>2.4000000000000001E-4</c:v>
                  </c:pt>
                  <c:pt idx="6">
                    <c:v>4.0999999999999999E-4</c:v>
                  </c:pt>
                  <c:pt idx="7">
                    <c:v>5.5999999999999995E-4</c:v>
                  </c:pt>
                  <c:pt idx="8">
                    <c:v>4.6999999999999999E-4</c:v>
                  </c:pt>
                  <c:pt idx="9">
                    <c:v>2.1000000000000001E-4</c:v>
                  </c:pt>
                  <c:pt idx="10">
                    <c:v>1E-4</c:v>
                  </c:pt>
                  <c:pt idx="11">
                    <c:v>2.4000000000000001E-4</c:v>
                  </c:pt>
                  <c:pt idx="12">
                    <c:v>2.7999999999999998E-4</c:v>
                  </c:pt>
                  <c:pt idx="13">
                    <c:v>2.1000000000000001E-4</c:v>
                  </c:pt>
                  <c:pt idx="14">
                    <c:v>2.7E-4</c:v>
                  </c:pt>
                  <c:pt idx="15">
                    <c:v>2.5000000000000001E-4</c:v>
                  </c:pt>
                  <c:pt idx="16">
                    <c:v>2.0000000000000001E-4</c:v>
                  </c:pt>
                  <c:pt idx="17">
                    <c:v>1.7000000000000001E-4</c:v>
                  </c:pt>
                  <c:pt idx="18">
                    <c:v>1.4999999999999999E-4</c:v>
                  </c:pt>
                  <c:pt idx="19">
                    <c:v>1.3999999999999999E-4</c:v>
                  </c:pt>
                  <c:pt idx="20">
                    <c:v>4.8000000000000001E-4</c:v>
                  </c:pt>
                  <c:pt idx="21">
                    <c:v>2.2000000000000001E-4</c:v>
                  </c:pt>
                  <c:pt idx="22">
                    <c:v>2.1000000000000001E-4</c:v>
                  </c:pt>
                  <c:pt idx="23">
                    <c:v>2.5999999999999998E-4</c:v>
                  </c:pt>
                  <c:pt idx="24">
                    <c:v>3.1E-4</c:v>
                  </c:pt>
                  <c:pt idx="25">
                    <c:v>3.1E-4</c:v>
                  </c:pt>
                  <c:pt idx="26">
                    <c:v>1.4999999999999999E-4</c:v>
                  </c:pt>
                  <c:pt idx="27">
                    <c:v>2.0000000000000001E-4</c:v>
                  </c:pt>
                  <c:pt idx="28">
                    <c:v>3.4000000000000002E-4</c:v>
                  </c:pt>
                  <c:pt idx="29">
                    <c:v>2.4000000000000001E-4</c:v>
                  </c:pt>
                  <c:pt idx="30">
                    <c:v>3.4000000000000002E-4</c:v>
                  </c:pt>
                  <c:pt idx="31">
                    <c:v>3.1E-4</c:v>
                  </c:pt>
                  <c:pt idx="32">
                    <c:v>2.4000000000000001E-4</c:v>
                  </c:pt>
                  <c:pt idx="33">
                    <c:v>4.6999999999999999E-4</c:v>
                  </c:pt>
                  <c:pt idx="34">
                    <c:v>2.2000000000000001E-4</c:v>
                  </c:pt>
                  <c:pt idx="35">
                    <c:v>1.7000000000000001E-4</c:v>
                  </c:pt>
                  <c:pt idx="36">
                    <c:v>1.8000000000000001E-4</c:v>
                  </c:pt>
                  <c:pt idx="37">
                    <c:v>7.6000000000000004E-4</c:v>
                  </c:pt>
                  <c:pt idx="38">
                    <c:v>8.0000000000000004E-4</c:v>
                  </c:pt>
                  <c:pt idx="39">
                    <c:v>3.1E-4</c:v>
                  </c:pt>
                  <c:pt idx="40">
                    <c:v>2.5999999999999998E-4</c:v>
                  </c:pt>
                  <c:pt idx="41">
                    <c:v>4.4999999999999999E-4</c:v>
                  </c:pt>
                  <c:pt idx="42">
                    <c:v>8.0000000000000004E-4</c:v>
                  </c:pt>
                  <c:pt idx="43">
                    <c:v>2.3000000000000001E-4</c:v>
                  </c:pt>
                  <c:pt idx="44">
                    <c:v>2.5999999999999998E-4</c:v>
                  </c:pt>
                  <c:pt idx="45">
                    <c:v>2.9E-4</c:v>
                  </c:pt>
                  <c:pt idx="46">
                    <c:v>4.6999999999999999E-4</c:v>
                  </c:pt>
                  <c:pt idx="47">
                    <c:v>4.0000000000000002E-4</c:v>
                  </c:pt>
                  <c:pt idx="48">
                    <c:v>8.3000000000000001E-4</c:v>
                  </c:pt>
                  <c:pt idx="49">
                    <c:v>3.8999999999999999E-4</c:v>
                  </c:pt>
                  <c:pt idx="50">
                    <c:v>5.8E-4</c:v>
                  </c:pt>
                  <c:pt idx="51">
                    <c:v>4.4999999999999999E-4</c:v>
                  </c:pt>
                  <c:pt idx="52">
                    <c:v>3.2000000000000003E-4</c:v>
                  </c:pt>
                  <c:pt idx="53">
                    <c:v>3.3E-4</c:v>
                  </c:pt>
                  <c:pt idx="54">
                    <c:v>8.1999999999999998E-4</c:v>
                  </c:pt>
                  <c:pt idx="55">
                    <c:v>7.7999999999999999E-4</c:v>
                  </c:pt>
                  <c:pt idx="56">
                    <c:v>7.7999999999999999E-4</c:v>
                  </c:pt>
                  <c:pt idx="57">
                    <c:v>8.4999999999999995E-4</c:v>
                  </c:pt>
                  <c:pt idx="58">
                    <c:v>8.8000000000000003E-4</c:v>
                  </c:pt>
                  <c:pt idx="59">
                    <c:v>6.8999999999999997E-4</c:v>
                  </c:pt>
                  <c:pt idx="60">
                    <c:v>5.1000000000000004E-4</c:v>
                  </c:pt>
                  <c:pt idx="61">
                    <c:v>1.4999999999999999E-4</c:v>
                  </c:pt>
                  <c:pt idx="62">
                    <c:v>2.4000000000000001E-4</c:v>
                  </c:pt>
                  <c:pt idx="63">
                    <c:v>4.6999999999999999E-4</c:v>
                  </c:pt>
                  <c:pt idx="64">
                    <c:v>2.9E-4</c:v>
                  </c:pt>
                  <c:pt idx="65">
                    <c:v>1.0499999999999999E-3</c:v>
                  </c:pt>
                  <c:pt idx="66">
                    <c:v>4.8999999999999998E-4</c:v>
                  </c:pt>
                  <c:pt idx="67">
                    <c:v>2.7E-4</c:v>
                  </c:pt>
                  <c:pt idx="68">
                    <c:v>3.2000000000000003E-4</c:v>
                  </c:pt>
                  <c:pt idx="69">
                    <c:v>8.9999999999999998E-4</c:v>
                  </c:pt>
                  <c:pt idx="70">
                    <c:v>3.6999999999999999E-4</c:v>
                  </c:pt>
                  <c:pt idx="71">
                    <c:v>5.1000000000000004E-4</c:v>
                  </c:pt>
                  <c:pt idx="72">
                    <c:v>2.4000000000000001E-4</c:v>
                  </c:pt>
                  <c:pt idx="73">
                    <c:v>8.0000000000000004E-4</c:v>
                  </c:pt>
                  <c:pt idx="74">
                    <c:v>2.2000000000000001E-4</c:v>
                  </c:pt>
                  <c:pt idx="75">
                    <c:v>2.1000000000000001E-4</c:v>
                  </c:pt>
                  <c:pt idx="76">
                    <c:v>2.7999999999999998E-4</c:v>
                  </c:pt>
                  <c:pt idx="77">
                    <c:v>1.1900000000000001E-3</c:v>
                  </c:pt>
                  <c:pt idx="78">
                    <c:v>2.5999999999999998E-4</c:v>
                  </c:pt>
                  <c:pt idx="79">
                    <c:v>6.0999999999999997E-4</c:v>
                  </c:pt>
                  <c:pt idx="80">
                    <c:v>5.2999999999999998E-4</c:v>
                  </c:pt>
                  <c:pt idx="81">
                    <c:v>6.4999999999999997E-4</c:v>
                  </c:pt>
                  <c:pt idx="82">
                    <c:v>1.9000000000000001E-4</c:v>
                  </c:pt>
                  <c:pt idx="83">
                    <c:v>1.8000000000000001E-4</c:v>
                  </c:pt>
                  <c:pt idx="84">
                    <c:v>2.2000000000000001E-4</c:v>
                  </c:pt>
                  <c:pt idx="85">
                    <c:v>1.9000000000000001E-4</c:v>
                  </c:pt>
                  <c:pt idx="86">
                    <c:v>6.4999999999999997E-4</c:v>
                  </c:pt>
                  <c:pt idx="87">
                    <c:v>3.6999999999999999E-4</c:v>
                  </c:pt>
                  <c:pt idx="88">
                    <c:v>2.2000000000000001E-4</c:v>
                  </c:pt>
                  <c:pt idx="89">
                    <c:v>3.4000000000000002E-4</c:v>
                  </c:pt>
                  <c:pt idx="90">
                    <c:v>2.3000000000000001E-4</c:v>
                  </c:pt>
                  <c:pt idx="91">
                    <c:v>4.2999999999999999E-4</c:v>
                  </c:pt>
                  <c:pt idx="92">
                    <c:v>3.2000000000000003E-4</c:v>
                  </c:pt>
                  <c:pt idx="93">
                    <c:v>1.9000000000000001E-4</c:v>
                  </c:pt>
                  <c:pt idx="94">
                    <c:v>5.2999999999999998E-4</c:v>
                  </c:pt>
                  <c:pt idx="95">
                    <c:v>2.9E-4</c:v>
                  </c:pt>
                  <c:pt idx="96">
                    <c:v>2.9E-4</c:v>
                  </c:pt>
                  <c:pt idx="97">
                    <c:v>4.6000000000000001E-4</c:v>
                  </c:pt>
                  <c:pt idx="98">
                    <c:v>3.8999999999999999E-4</c:v>
                  </c:pt>
                  <c:pt idx="99">
                    <c:v>2.7E-4</c:v>
                  </c:pt>
                  <c:pt idx="100">
                    <c:v>1.4300000000000001E-3</c:v>
                  </c:pt>
                  <c:pt idx="101">
                    <c:v>2.9999999999999997E-4</c:v>
                  </c:pt>
                  <c:pt idx="102">
                    <c:v>5.0000000000000001E-4</c:v>
                  </c:pt>
                  <c:pt idx="103">
                    <c:v>4.8999999999999998E-4</c:v>
                  </c:pt>
                  <c:pt idx="104">
                    <c:v>2.9E-4</c:v>
                  </c:pt>
                  <c:pt idx="105">
                    <c:v>3.8999999999999999E-4</c:v>
                  </c:pt>
                  <c:pt idx="106">
                    <c:v>5.6999999999999998E-4</c:v>
                  </c:pt>
                  <c:pt idx="107">
                    <c:v>1.9000000000000001E-4</c:v>
                  </c:pt>
                  <c:pt idx="108">
                    <c:v>3.8000000000000002E-4</c:v>
                  </c:pt>
                  <c:pt idx="109">
                    <c:v>2.1000000000000001E-4</c:v>
                  </c:pt>
                  <c:pt idx="110">
                    <c:v>2.9999999999999997E-4</c:v>
                  </c:pt>
                  <c:pt idx="111">
                    <c:v>6.8999999999999997E-4</c:v>
                  </c:pt>
                  <c:pt idx="112">
                    <c:v>2.9E-4</c:v>
                  </c:pt>
                  <c:pt idx="113">
                    <c:v>6.6E-4</c:v>
                  </c:pt>
                  <c:pt idx="114">
                    <c:v>2.7999999999999998E-4</c:v>
                  </c:pt>
                  <c:pt idx="115">
                    <c:v>1.6900000000000001E-3</c:v>
                  </c:pt>
                  <c:pt idx="116">
                    <c:v>1.08E-3</c:v>
                  </c:pt>
                  <c:pt idx="117">
                    <c:v>3.5E-4</c:v>
                  </c:pt>
                  <c:pt idx="118">
                    <c:v>2.2000000000000001E-4</c:v>
                  </c:pt>
                  <c:pt idx="119">
                    <c:v>2.5999999999999998E-4</c:v>
                  </c:pt>
                  <c:pt idx="120">
                    <c:v>3.4000000000000002E-4</c:v>
                  </c:pt>
                  <c:pt idx="121">
                    <c:v>3.6000000000000002E-4</c:v>
                  </c:pt>
                  <c:pt idx="122">
                    <c:v>2.5999999999999998E-4</c:v>
                  </c:pt>
                  <c:pt idx="123">
                    <c:v>3.1E-4</c:v>
                  </c:pt>
                  <c:pt idx="124">
                    <c:v>1.9000000000000001E-4</c:v>
                  </c:pt>
                  <c:pt idx="125">
                    <c:v>1.9000000000000001E-4</c:v>
                  </c:pt>
                  <c:pt idx="126">
                    <c:v>4.8000000000000001E-4</c:v>
                  </c:pt>
                  <c:pt idx="127">
                    <c:v>3.2000000000000003E-4</c:v>
                  </c:pt>
                  <c:pt idx="128">
                    <c:v>2.5000000000000001E-4</c:v>
                  </c:pt>
                  <c:pt idx="129">
                    <c:v>3.4000000000000002E-4</c:v>
                  </c:pt>
                  <c:pt idx="130">
                    <c:v>5.4000000000000001E-4</c:v>
                  </c:pt>
                  <c:pt idx="131">
                    <c:v>2.7999999999999998E-4</c:v>
                  </c:pt>
                  <c:pt idx="132">
                    <c:v>8.4999999999999995E-4</c:v>
                  </c:pt>
                  <c:pt idx="133">
                    <c:v>1.3699999999999999E-3</c:v>
                  </c:pt>
                  <c:pt idx="134">
                    <c:v>9.1E-4</c:v>
                  </c:pt>
                  <c:pt idx="135">
                    <c:v>2.7E-4</c:v>
                  </c:pt>
                  <c:pt idx="136">
                    <c:v>3.1E-4</c:v>
                  </c:pt>
                  <c:pt idx="137">
                    <c:v>5.6999999999999998E-4</c:v>
                  </c:pt>
                  <c:pt idx="138">
                    <c:v>2.7999999999999998E-4</c:v>
                  </c:pt>
                  <c:pt idx="139">
                    <c:v>5.9000000000000003E-4</c:v>
                  </c:pt>
                  <c:pt idx="140">
                    <c:v>3.8999999999999999E-4</c:v>
                  </c:pt>
                  <c:pt idx="141">
                    <c:v>1.72E-3</c:v>
                  </c:pt>
                  <c:pt idx="142">
                    <c:v>2.5000000000000001E-4</c:v>
                  </c:pt>
                  <c:pt idx="143">
                    <c:v>3.1E-4</c:v>
                  </c:pt>
                  <c:pt idx="144">
                    <c:v>2.0000000000000001E-4</c:v>
                  </c:pt>
                  <c:pt idx="145">
                    <c:v>3.6999999999999999E-4</c:v>
                  </c:pt>
                  <c:pt idx="146">
                    <c:v>7.9000000000000001E-4</c:v>
                  </c:pt>
                  <c:pt idx="147">
                    <c:v>4.2000000000000002E-4</c:v>
                  </c:pt>
                  <c:pt idx="148">
                    <c:v>2.0000000000000001E-4</c:v>
                  </c:pt>
                  <c:pt idx="149">
                    <c:v>1.7000000000000001E-4</c:v>
                  </c:pt>
                  <c:pt idx="150">
                    <c:v>6.9999999999999999E-4</c:v>
                  </c:pt>
                  <c:pt idx="151">
                    <c:v>3.3E-4</c:v>
                  </c:pt>
                  <c:pt idx="152">
                    <c:v>2.5999999999999998E-4</c:v>
                  </c:pt>
                  <c:pt idx="153">
                    <c:v>9.5E-4</c:v>
                  </c:pt>
                  <c:pt idx="154">
                    <c:v>6.4999999999999997E-4</c:v>
                  </c:pt>
                  <c:pt idx="155">
                    <c:v>3.1E-4</c:v>
                  </c:pt>
                  <c:pt idx="156">
                    <c:v>2.1000000000000001E-4</c:v>
                  </c:pt>
                  <c:pt idx="157">
                    <c:v>1.57E-3</c:v>
                  </c:pt>
                  <c:pt idx="158">
                    <c:v>1.41E-3</c:v>
                  </c:pt>
                  <c:pt idx="159">
                    <c:v>7.2000000000000005E-4</c:v>
                  </c:pt>
                  <c:pt idx="160">
                    <c:v>9.7000000000000005E-4</c:v>
                  </c:pt>
                  <c:pt idx="161">
                    <c:v>9.7000000000000005E-4</c:v>
                  </c:pt>
                  <c:pt idx="162">
                    <c:v>1E-4</c:v>
                  </c:pt>
                  <c:pt idx="163">
                    <c:v>2E-3</c:v>
                  </c:pt>
                  <c:pt idx="164">
                    <c:v>5.0000000000000001E-4</c:v>
                  </c:pt>
                  <c:pt idx="165">
                    <c:v>1.4E-3</c:v>
                  </c:pt>
                  <c:pt idx="166">
                    <c:v>6.9999999999999999E-4</c:v>
                  </c:pt>
                  <c:pt idx="167">
                    <c:v>1E-4</c:v>
                  </c:pt>
                  <c:pt idx="168">
                    <c:v>1E-4</c:v>
                  </c:pt>
                  <c:pt idx="169">
                    <c:v>1.48E-3</c:v>
                  </c:pt>
                  <c:pt idx="170">
                    <c:v>1E-4</c:v>
                  </c:pt>
                  <c:pt idx="171">
                    <c:v>1.31E-3</c:v>
                  </c:pt>
                  <c:pt idx="172">
                    <c:v>1.0399999999999999E-3</c:v>
                  </c:pt>
                  <c:pt idx="173">
                    <c:v>9.7000000000000005E-4</c:v>
                  </c:pt>
                  <c:pt idx="174">
                    <c:v>1.1299999999999999E-3</c:v>
                  </c:pt>
                  <c:pt idx="175">
                    <c:v>3.6000000000000002E-4</c:v>
                  </c:pt>
                  <c:pt idx="176">
                    <c:v>1E-4</c:v>
                  </c:pt>
                  <c:pt idx="177">
                    <c:v>1.8000000000000001E-4</c:v>
                  </c:pt>
                  <c:pt idx="178">
                    <c:v>1.2E-4</c:v>
                  </c:pt>
                  <c:pt idx="179">
                    <c:v>5.0000000000000002E-5</c:v>
                  </c:pt>
                  <c:pt idx="180">
                    <c:v>1E-4</c:v>
                  </c:pt>
                  <c:pt idx="181">
                    <c:v>1.6000000000000001E-4</c:v>
                  </c:pt>
                  <c:pt idx="182">
                    <c:v>1.9000000000000001E-4</c:v>
                  </c:pt>
                  <c:pt idx="183">
                    <c:v>5.0000000000000002E-5</c:v>
                  </c:pt>
                  <c:pt idx="184">
                    <c:v>5.0000000000000001E-4</c:v>
                  </c:pt>
                  <c:pt idx="185">
                    <c:v>1.3999999999999999E-4</c:v>
                  </c:pt>
                  <c:pt idx="186">
                    <c:v>1.1299999999999999E-3</c:v>
                  </c:pt>
                  <c:pt idx="187">
                    <c:v>1.2999999999999999E-4</c:v>
                  </c:pt>
                  <c:pt idx="188">
                    <c:v>6.9999999999999994E-5</c:v>
                  </c:pt>
                  <c:pt idx="189">
                    <c:v>1.2E-4</c:v>
                  </c:pt>
                  <c:pt idx="190">
                    <c:v>1.1E-4</c:v>
                  </c:pt>
                  <c:pt idx="191">
                    <c:v>0</c:v>
                  </c:pt>
                  <c:pt idx="192">
                    <c:v>0</c:v>
                  </c:pt>
                  <c:pt idx="193">
                    <c:v>4.0000000000000003E-5</c:v>
                  </c:pt>
                  <c:pt idx="194">
                    <c:v>5.0000000000000001E-4</c:v>
                  </c:pt>
                  <c:pt idx="195">
                    <c:v>4.0000000000000003E-5</c:v>
                  </c:pt>
                  <c:pt idx="196">
                    <c:v>8.0000000000000007E-5</c:v>
                  </c:pt>
                  <c:pt idx="197">
                    <c:v>2.0000000000000001E-4</c:v>
                  </c:pt>
                  <c:pt idx="198">
                    <c:v>1E-4</c:v>
                  </c:pt>
                  <c:pt idx="199">
                    <c:v>1E-4</c:v>
                  </c:pt>
                  <c:pt idx="200">
                    <c:v>2.0000000000000001E-4</c:v>
                  </c:pt>
                  <c:pt idx="201">
                    <c:v>2.9999999999999997E-4</c:v>
                  </c:pt>
                  <c:pt idx="202">
                    <c:v>1.6000000000000001E-4</c:v>
                  </c:pt>
                  <c:pt idx="203">
                    <c:v>4.0000000000000002E-4</c:v>
                  </c:pt>
                  <c:pt idx="204">
                    <c:v>2.7999999999999998E-4</c:v>
                  </c:pt>
                  <c:pt idx="205">
                    <c:v>1.1E-4</c:v>
                  </c:pt>
                  <c:pt idx="206">
                    <c:v>1E-4</c:v>
                  </c:pt>
                  <c:pt idx="207">
                    <c:v>1E-3</c:v>
                  </c:pt>
                  <c:pt idx="208">
                    <c:v>5.0000000000000001E-4</c:v>
                  </c:pt>
                  <c:pt idx="209">
                    <c:v>2.0000000000000001E-4</c:v>
                  </c:pt>
                  <c:pt idx="210">
                    <c:v>2.9999999999999997E-4</c:v>
                  </c:pt>
                  <c:pt idx="211">
                    <c:v>6.9999999999999999E-4</c:v>
                  </c:pt>
                  <c:pt idx="212">
                    <c:v>1.5E-3</c:v>
                  </c:pt>
                  <c:pt idx="213">
                    <c:v>2.9999999999999997E-4</c:v>
                  </c:pt>
                  <c:pt idx="214">
                    <c:v>5.0000000000000001E-4</c:v>
                  </c:pt>
                  <c:pt idx="215">
                    <c:v>1E-4</c:v>
                  </c:pt>
                  <c:pt idx="216">
                    <c:v>8.4000000000000003E-4</c:v>
                  </c:pt>
                  <c:pt idx="217">
                    <c:v>3.8999999999999999E-4</c:v>
                  </c:pt>
                  <c:pt idx="218">
                    <c:v>1E-4</c:v>
                  </c:pt>
                  <c:pt idx="219">
                    <c:v>0</c:v>
                  </c:pt>
                  <c:pt idx="220">
                    <c:v>2.3999999999999998E-3</c:v>
                  </c:pt>
                  <c:pt idx="221">
                    <c:v>1E-4</c:v>
                  </c:pt>
                  <c:pt idx="222">
                    <c:v>0</c:v>
                  </c:pt>
                  <c:pt idx="223">
                    <c:v>2.3999999999999998E-3</c:v>
                  </c:pt>
                  <c:pt idx="224">
                    <c:v>2.9E-4</c:v>
                  </c:pt>
                  <c:pt idx="225">
                    <c:v>3.6000000000000002E-4</c:v>
                  </c:pt>
                  <c:pt idx="226">
                    <c:v>2.0000000000000001E-4</c:v>
                  </c:pt>
                  <c:pt idx="227">
                    <c:v>1.9000000000000001E-4</c:v>
                  </c:pt>
                  <c:pt idx="228">
                    <c:v>1.7000000000000001E-4</c:v>
                  </c:pt>
                  <c:pt idx="229">
                    <c:v>2.7E-4</c:v>
                  </c:pt>
                  <c:pt idx="230">
                    <c:v>1.1999999999999999E-3</c:v>
                  </c:pt>
                  <c:pt idx="231">
                    <c:v>1.1999999999999999E-3</c:v>
                  </c:pt>
                  <c:pt idx="232">
                    <c:v>1.2999999999999999E-3</c:v>
                  </c:pt>
                  <c:pt idx="233">
                    <c:v>1.6000000000000001E-3</c:v>
                  </c:pt>
                  <c:pt idx="234">
                    <c:v>1.1999999999999999E-3</c:v>
                  </c:pt>
                  <c:pt idx="235">
                    <c:v>1.1999999999999999E-3</c:v>
                  </c:pt>
                  <c:pt idx="236">
                    <c:v>6.9999999999999999E-4</c:v>
                  </c:pt>
                  <c:pt idx="237">
                    <c:v>1E-4</c:v>
                  </c:pt>
                  <c:pt idx="238">
                    <c:v>1.1000000000000001E-3</c:v>
                  </c:pt>
                  <c:pt idx="239">
                    <c:v>3.8800000000000001E-2</c:v>
                  </c:pt>
                  <c:pt idx="240">
                    <c:v>1.2E-4</c:v>
                  </c:pt>
                  <c:pt idx="241">
                    <c:v>2.4000000000000001E-4</c:v>
                  </c:pt>
                  <c:pt idx="242">
                    <c:v>1.4E-3</c:v>
                  </c:pt>
                  <c:pt idx="243">
                    <c:v>1E-4</c:v>
                  </c:pt>
                  <c:pt idx="244">
                    <c:v>2.0000000000000001E-4</c:v>
                  </c:pt>
                  <c:pt idx="245">
                    <c:v>1.1000000000000001E-3</c:v>
                  </c:pt>
                  <c:pt idx="246">
                    <c:v>1.1000000000000001E-3</c:v>
                  </c:pt>
                  <c:pt idx="247">
                    <c:v>1E-4</c:v>
                  </c:pt>
                  <c:pt idx="248">
                    <c:v>0</c:v>
                  </c:pt>
                  <c:pt idx="249">
                    <c:v>0</c:v>
                  </c:pt>
                  <c:pt idx="250">
                    <c:v>0</c:v>
                  </c:pt>
                  <c:pt idx="251">
                    <c:v>0</c:v>
                  </c:pt>
                  <c:pt idx="252">
                    <c:v>1E-4</c:v>
                  </c:pt>
                  <c:pt idx="253">
                    <c:v>0</c:v>
                  </c:pt>
                  <c:pt idx="254">
                    <c:v>1E-4</c:v>
                  </c:pt>
                  <c:pt idx="255">
                    <c:v>1E-4</c:v>
                  </c:pt>
                  <c:pt idx="256">
                    <c:v>0</c:v>
                  </c:pt>
                  <c:pt idx="257">
                    <c:v>8.9999999999999998E-4</c:v>
                  </c:pt>
                  <c:pt idx="258">
                    <c:v>0</c:v>
                  </c:pt>
                  <c:pt idx="259">
                    <c:v>2.0000000000000001E-4</c:v>
                  </c:pt>
                  <c:pt idx="260">
                    <c:v>1E-4</c:v>
                  </c:pt>
                  <c:pt idx="261">
                    <c:v>2.9999999999999997E-4</c:v>
                  </c:pt>
                  <c:pt idx="262">
                    <c:v>0</c:v>
                  </c:pt>
                  <c:pt idx="263">
                    <c:v>4.0000000000000002E-4</c:v>
                  </c:pt>
                  <c:pt idx="264">
                    <c:v>1.5E-3</c:v>
                  </c:pt>
                  <c:pt idx="265">
                    <c:v>1.6000000000000001E-3</c:v>
                  </c:pt>
                  <c:pt idx="266">
                    <c:v>2E-3</c:v>
                  </c:pt>
                  <c:pt idx="267">
                    <c:v>5.0000000000000001E-4</c:v>
                  </c:pt>
                  <c:pt idx="268">
                    <c:v>1E-4</c:v>
                  </c:pt>
                  <c:pt idx="269">
                    <c:v>1E-4</c:v>
                  </c:pt>
                  <c:pt idx="270">
                    <c:v>1E-4</c:v>
                  </c:pt>
                  <c:pt idx="271">
                    <c:v>1E-4</c:v>
                  </c:pt>
                  <c:pt idx="272">
                    <c:v>1E-3</c:v>
                  </c:pt>
                  <c:pt idx="273">
                    <c:v>8.0000000000000004E-4</c:v>
                  </c:pt>
                  <c:pt idx="274">
                    <c:v>1.6999999999999999E-3</c:v>
                  </c:pt>
                  <c:pt idx="275">
                    <c:v>3.0000000000000001E-3</c:v>
                  </c:pt>
                  <c:pt idx="276">
                    <c:v>6.9999999999999999E-4</c:v>
                  </c:pt>
                  <c:pt idx="277">
                    <c:v>1.4E-3</c:v>
                  </c:pt>
                  <c:pt idx="278">
                    <c:v>2.9999999999999997E-4</c:v>
                  </c:pt>
                  <c:pt idx="279">
                    <c:v>2.9999999999999997E-4</c:v>
                  </c:pt>
                  <c:pt idx="280">
                    <c:v>2.0000000000000001E-4</c:v>
                  </c:pt>
                  <c:pt idx="281">
                    <c:v>4.0000000000000002E-4</c:v>
                  </c:pt>
                  <c:pt idx="282">
                    <c:v>2.9999999999999997E-4</c:v>
                  </c:pt>
                  <c:pt idx="283">
                    <c:v>4.0000000000000002E-4</c:v>
                  </c:pt>
                  <c:pt idx="284">
                    <c:v>1E-4</c:v>
                  </c:pt>
                  <c:pt idx="285">
                    <c:v>2.0000000000000001E-4</c:v>
                  </c:pt>
                  <c:pt idx="286">
                    <c:v>4.0000000000000001E-3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Active!$F$21:$F$996</c:f>
              <c:numCache>
                <c:formatCode>General</c:formatCode>
                <c:ptCount val="976"/>
                <c:pt idx="0">
                  <c:v>-6374</c:v>
                </c:pt>
                <c:pt idx="1">
                  <c:v>-6372</c:v>
                </c:pt>
                <c:pt idx="2">
                  <c:v>-6372</c:v>
                </c:pt>
                <c:pt idx="3">
                  <c:v>-6344.5</c:v>
                </c:pt>
                <c:pt idx="4">
                  <c:v>-6265.5</c:v>
                </c:pt>
                <c:pt idx="5">
                  <c:v>-2463</c:v>
                </c:pt>
                <c:pt idx="6">
                  <c:v>-2462.5</c:v>
                </c:pt>
                <c:pt idx="7">
                  <c:v>-2460.5</c:v>
                </c:pt>
                <c:pt idx="8">
                  <c:v>-2458.5</c:v>
                </c:pt>
                <c:pt idx="9">
                  <c:v>-2454.5</c:v>
                </c:pt>
                <c:pt idx="10">
                  <c:v>-2448.5</c:v>
                </c:pt>
                <c:pt idx="11">
                  <c:v>-2444</c:v>
                </c:pt>
                <c:pt idx="12">
                  <c:v>-2442</c:v>
                </c:pt>
                <c:pt idx="13">
                  <c:v>-2440</c:v>
                </c:pt>
                <c:pt idx="14">
                  <c:v>-2435.5</c:v>
                </c:pt>
                <c:pt idx="15">
                  <c:v>-2412.5</c:v>
                </c:pt>
                <c:pt idx="16">
                  <c:v>-2410.5</c:v>
                </c:pt>
                <c:pt idx="17">
                  <c:v>-2408.5</c:v>
                </c:pt>
                <c:pt idx="18">
                  <c:v>-2406.5</c:v>
                </c:pt>
                <c:pt idx="19">
                  <c:v>-2404.5</c:v>
                </c:pt>
                <c:pt idx="20">
                  <c:v>-2400</c:v>
                </c:pt>
                <c:pt idx="21">
                  <c:v>-2398</c:v>
                </c:pt>
                <c:pt idx="22">
                  <c:v>-2396</c:v>
                </c:pt>
                <c:pt idx="23">
                  <c:v>-2394</c:v>
                </c:pt>
                <c:pt idx="24">
                  <c:v>-2389.5</c:v>
                </c:pt>
                <c:pt idx="25">
                  <c:v>-2387.5</c:v>
                </c:pt>
                <c:pt idx="26">
                  <c:v>-2385.5</c:v>
                </c:pt>
                <c:pt idx="27">
                  <c:v>-2383.5</c:v>
                </c:pt>
                <c:pt idx="28">
                  <c:v>-2377</c:v>
                </c:pt>
                <c:pt idx="29">
                  <c:v>-2375</c:v>
                </c:pt>
                <c:pt idx="30">
                  <c:v>-2373</c:v>
                </c:pt>
                <c:pt idx="31">
                  <c:v>-2371</c:v>
                </c:pt>
                <c:pt idx="32">
                  <c:v>-2364.5</c:v>
                </c:pt>
                <c:pt idx="33">
                  <c:v>-2362.5</c:v>
                </c:pt>
                <c:pt idx="34">
                  <c:v>-2354</c:v>
                </c:pt>
                <c:pt idx="35">
                  <c:v>-2352</c:v>
                </c:pt>
                <c:pt idx="36">
                  <c:v>-2350</c:v>
                </c:pt>
                <c:pt idx="37">
                  <c:v>-2348</c:v>
                </c:pt>
                <c:pt idx="38">
                  <c:v>-2331</c:v>
                </c:pt>
                <c:pt idx="39">
                  <c:v>-2329</c:v>
                </c:pt>
                <c:pt idx="40">
                  <c:v>-2327</c:v>
                </c:pt>
                <c:pt idx="41">
                  <c:v>-2325</c:v>
                </c:pt>
                <c:pt idx="42">
                  <c:v>-2318.5</c:v>
                </c:pt>
                <c:pt idx="43">
                  <c:v>-2316.5</c:v>
                </c:pt>
                <c:pt idx="44">
                  <c:v>-2314.5</c:v>
                </c:pt>
                <c:pt idx="45">
                  <c:v>-2306</c:v>
                </c:pt>
                <c:pt idx="46">
                  <c:v>-2293.5</c:v>
                </c:pt>
                <c:pt idx="47">
                  <c:v>-2281</c:v>
                </c:pt>
                <c:pt idx="48">
                  <c:v>-2270.5</c:v>
                </c:pt>
                <c:pt idx="49">
                  <c:v>-2268.5</c:v>
                </c:pt>
                <c:pt idx="50">
                  <c:v>-2258</c:v>
                </c:pt>
                <c:pt idx="51">
                  <c:v>-2247.5</c:v>
                </c:pt>
                <c:pt idx="52">
                  <c:v>-2245.5</c:v>
                </c:pt>
                <c:pt idx="53">
                  <c:v>-2235</c:v>
                </c:pt>
                <c:pt idx="54">
                  <c:v>-2222.5</c:v>
                </c:pt>
                <c:pt idx="55">
                  <c:v>-2212</c:v>
                </c:pt>
                <c:pt idx="56">
                  <c:v>-2188</c:v>
                </c:pt>
                <c:pt idx="57">
                  <c:v>-999.5</c:v>
                </c:pt>
                <c:pt idx="58">
                  <c:v>-995.5</c:v>
                </c:pt>
                <c:pt idx="59">
                  <c:v>-993.5</c:v>
                </c:pt>
                <c:pt idx="60">
                  <c:v>-991.5</c:v>
                </c:pt>
                <c:pt idx="61">
                  <c:v>-989.5</c:v>
                </c:pt>
                <c:pt idx="62">
                  <c:v>-989</c:v>
                </c:pt>
                <c:pt idx="63">
                  <c:v>-987</c:v>
                </c:pt>
                <c:pt idx="64">
                  <c:v>-979</c:v>
                </c:pt>
                <c:pt idx="65">
                  <c:v>-949.5</c:v>
                </c:pt>
                <c:pt idx="66">
                  <c:v>-947.5</c:v>
                </c:pt>
                <c:pt idx="67">
                  <c:v>-945.5</c:v>
                </c:pt>
                <c:pt idx="68">
                  <c:v>-943.5</c:v>
                </c:pt>
                <c:pt idx="69">
                  <c:v>-941.5</c:v>
                </c:pt>
                <c:pt idx="70">
                  <c:v>-941</c:v>
                </c:pt>
                <c:pt idx="71">
                  <c:v>-939</c:v>
                </c:pt>
                <c:pt idx="72">
                  <c:v>-874.5</c:v>
                </c:pt>
                <c:pt idx="73">
                  <c:v>-845</c:v>
                </c:pt>
                <c:pt idx="74">
                  <c:v>-344.5</c:v>
                </c:pt>
                <c:pt idx="75">
                  <c:v>-325.5</c:v>
                </c:pt>
                <c:pt idx="76">
                  <c:v>-323.5</c:v>
                </c:pt>
                <c:pt idx="77">
                  <c:v>-317</c:v>
                </c:pt>
                <c:pt idx="78">
                  <c:v>-315</c:v>
                </c:pt>
                <c:pt idx="79">
                  <c:v>-313</c:v>
                </c:pt>
                <c:pt idx="80">
                  <c:v>-311</c:v>
                </c:pt>
                <c:pt idx="81">
                  <c:v>-309</c:v>
                </c:pt>
                <c:pt idx="82">
                  <c:v>-304.5</c:v>
                </c:pt>
                <c:pt idx="83">
                  <c:v>-302.5</c:v>
                </c:pt>
                <c:pt idx="84">
                  <c:v>-300.5</c:v>
                </c:pt>
                <c:pt idx="85">
                  <c:v>-298.5</c:v>
                </c:pt>
                <c:pt idx="86">
                  <c:v>-296.5</c:v>
                </c:pt>
                <c:pt idx="87">
                  <c:v>-292</c:v>
                </c:pt>
                <c:pt idx="88">
                  <c:v>-290</c:v>
                </c:pt>
                <c:pt idx="89">
                  <c:v>-288</c:v>
                </c:pt>
                <c:pt idx="90">
                  <c:v>-281.5</c:v>
                </c:pt>
                <c:pt idx="91">
                  <c:v>-279.5</c:v>
                </c:pt>
                <c:pt idx="92">
                  <c:v>-242</c:v>
                </c:pt>
                <c:pt idx="93">
                  <c:v>-240</c:v>
                </c:pt>
                <c:pt idx="94">
                  <c:v>-238</c:v>
                </c:pt>
                <c:pt idx="95">
                  <c:v>-231.5</c:v>
                </c:pt>
                <c:pt idx="96">
                  <c:v>-229.5</c:v>
                </c:pt>
                <c:pt idx="97">
                  <c:v>-215</c:v>
                </c:pt>
                <c:pt idx="98">
                  <c:v>-206.5</c:v>
                </c:pt>
                <c:pt idx="99">
                  <c:v>-202.5</c:v>
                </c:pt>
                <c:pt idx="100">
                  <c:v>-202</c:v>
                </c:pt>
                <c:pt idx="101">
                  <c:v>-198</c:v>
                </c:pt>
                <c:pt idx="102">
                  <c:v>-194</c:v>
                </c:pt>
                <c:pt idx="103">
                  <c:v>-192</c:v>
                </c:pt>
                <c:pt idx="104">
                  <c:v>-190</c:v>
                </c:pt>
                <c:pt idx="105">
                  <c:v>-189.5</c:v>
                </c:pt>
                <c:pt idx="106">
                  <c:v>-187.5</c:v>
                </c:pt>
                <c:pt idx="107">
                  <c:v>-185.5</c:v>
                </c:pt>
                <c:pt idx="108">
                  <c:v>-183.5</c:v>
                </c:pt>
                <c:pt idx="109">
                  <c:v>-181.5</c:v>
                </c:pt>
                <c:pt idx="110">
                  <c:v>-179.5</c:v>
                </c:pt>
                <c:pt idx="111">
                  <c:v>-177.5</c:v>
                </c:pt>
                <c:pt idx="112">
                  <c:v>-177.5</c:v>
                </c:pt>
                <c:pt idx="113">
                  <c:v>-173</c:v>
                </c:pt>
                <c:pt idx="114">
                  <c:v>-173</c:v>
                </c:pt>
                <c:pt idx="115">
                  <c:v>-171</c:v>
                </c:pt>
                <c:pt idx="116">
                  <c:v>-171</c:v>
                </c:pt>
                <c:pt idx="117">
                  <c:v>-169</c:v>
                </c:pt>
                <c:pt idx="118">
                  <c:v>-167</c:v>
                </c:pt>
                <c:pt idx="119">
                  <c:v>-166.5</c:v>
                </c:pt>
                <c:pt idx="120">
                  <c:v>-165</c:v>
                </c:pt>
                <c:pt idx="121">
                  <c:v>-164.5</c:v>
                </c:pt>
                <c:pt idx="122">
                  <c:v>-162.5</c:v>
                </c:pt>
                <c:pt idx="123">
                  <c:v>-160.5</c:v>
                </c:pt>
                <c:pt idx="124">
                  <c:v>-156.5</c:v>
                </c:pt>
                <c:pt idx="125">
                  <c:v>-154.5</c:v>
                </c:pt>
                <c:pt idx="126">
                  <c:v>-154</c:v>
                </c:pt>
                <c:pt idx="127">
                  <c:v>-152</c:v>
                </c:pt>
                <c:pt idx="128">
                  <c:v>-150</c:v>
                </c:pt>
                <c:pt idx="129">
                  <c:v>-148</c:v>
                </c:pt>
                <c:pt idx="130">
                  <c:v>-146</c:v>
                </c:pt>
                <c:pt idx="131">
                  <c:v>-144</c:v>
                </c:pt>
                <c:pt idx="132">
                  <c:v>-143.5</c:v>
                </c:pt>
                <c:pt idx="133">
                  <c:v>-142</c:v>
                </c:pt>
                <c:pt idx="134">
                  <c:v>-137.5</c:v>
                </c:pt>
                <c:pt idx="135">
                  <c:v>-116.5</c:v>
                </c:pt>
                <c:pt idx="136">
                  <c:v>-114.5</c:v>
                </c:pt>
                <c:pt idx="137">
                  <c:v>-112.5</c:v>
                </c:pt>
                <c:pt idx="138">
                  <c:v>-110.5</c:v>
                </c:pt>
                <c:pt idx="139">
                  <c:v>-106</c:v>
                </c:pt>
                <c:pt idx="140">
                  <c:v>-102</c:v>
                </c:pt>
                <c:pt idx="141">
                  <c:v>-102</c:v>
                </c:pt>
                <c:pt idx="142">
                  <c:v>-100</c:v>
                </c:pt>
                <c:pt idx="143">
                  <c:v>-91.5</c:v>
                </c:pt>
                <c:pt idx="144">
                  <c:v>-89.5</c:v>
                </c:pt>
                <c:pt idx="145">
                  <c:v>-87.5</c:v>
                </c:pt>
                <c:pt idx="146">
                  <c:v>-83</c:v>
                </c:pt>
                <c:pt idx="147">
                  <c:v>-81</c:v>
                </c:pt>
                <c:pt idx="148">
                  <c:v>-79</c:v>
                </c:pt>
                <c:pt idx="149">
                  <c:v>-77</c:v>
                </c:pt>
                <c:pt idx="150">
                  <c:v>-70.5</c:v>
                </c:pt>
                <c:pt idx="151">
                  <c:v>-68.5</c:v>
                </c:pt>
                <c:pt idx="152">
                  <c:v>-66.5</c:v>
                </c:pt>
                <c:pt idx="153">
                  <c:v>-60</c:v>
                </c:pt>
                <c:pt idx="154">
                  <c:v>-58</c:v>
                </c:pt>
                <c:pt idx="155">
                  <c:v>-56</c:v>
                </c:pt>
                <c:pt idx="156">
                  <c:v>-54</c:v>
                </c:pt>
                <c:pt idx="157">
                  <c:v>0.5</c:v>
                </c:pt>
                <c:pt idx="158">
                  <c:v>4.5</c:v>
                </c:pt>
                <c:pt idx="159">
                  <c:v>551.5</c:v>
                </c:pt>
                <c:pt idx="160">
                  <c:v>552</c:v>
                </c:pt>
                <c:pt idx="161">
                  <c:v>552</c:v>
                </c:pt>
                <c:pt idx="162">
                  <c:v>1298</c:v>
                </c:pt>
                <c:pt idx="163">
                  <c:v>1323</c:v>
                </c:pt>
                <c:pt idx="164">
                  <c:v>1323.5</c:v>
                </c:pt>
                <c:pt idx="165">
                  <c:v>1344</c:v>
                </c:pt>
                <c:pt idx="166">
                  <c:v>1368</c:v>
                </c:pt>
                <c:pt idx="167">
                  <c:v>1369.5</c:v>
                </c:pt>
                <c:pt idx="168">
                  <c:v>2194</c:v>
                </c:pt>
                <c:pt idx="169">
                  <c:v>2196</c:v>
                </c:pt>
                <c:pt idx="170">
                  <c:v>2217</c:v>
                </c:pt>
                <c:pt idx="171">
                  <c:v>2261</c:v>
                </c:pt>
                <c:pt idx="172">
                  <c:v>2263</c:v>
                </c:pt>
                <c:pt idx="173">
                  <c:v>2273.5</c:v>
                </c:pt>
                <c:pt idx="174">
                  <c:v>2275.5</c:v>
                </c:pt>
                <c:pt idx="175">
                  <c:v>2690.5</c:v>
                </c:pt>
                <c:pt idx="176">
                  <c:v>2694.5</c:v>
                </c:pt>
                <c:pt idx="177">
                  <c:v>2709</c:v>
                </c:pt>
                <c:pt idx="178">
                  <c:v>2744.5</c:v>
                </c:pt>
                <c:pt idx="179">
                  <c:v>2744.5</c:v>
                </c:pt>
                <c:pt idx="180">
                  <c:v>2751</c:v>
                </c:pt>
                <c:pt idx="181">
                  <c:v>2782.5</c:v>
                </c:pt>
                <c:pt idx="182">
                  <c:v>2795</c:v>
                </c:pt>
                <c:pt idx="183">
                  <c:v>2803</c:v>
                </c:pt>
                <c:pt idx="184">
                  <c:v>2804</c:v>
                </c:pt>
                <c:pt idx="185">
                  <c:v>2816</c:v>
                </c:pt>
                <c:pt idx="186">
                  <c:v>2817.5</c:v>
                </c:pt>
                <c:pt idx="187">
                  <c:v>2841</c:v>
                </c:pt>
                <c:pt idx="188">
                  <c:v>2859.5</c:v>
                </c:pt>
                <c:pt idx="189">
                  <c:v>2889</c:v>
                </c:pt>
                <c:pt idx="190">
                  <c:v>2893</c:v>
                </c:pt>
                <c:pt idx="191">
                  <c:v>2899.5</c:v>
                </c:pt>
                <c:pt idx="192">
                  <c:v>2899.5</c:v>
                </c:pt>
                <c:pt idx="193">
                  <c:v>2903.5</c:v>
                </c:pt>
                <c:pt idx="194">
                  <c:v>2910.5</c:v>
                </c:pt>
                <c:pt idx="195">
                  <c:v>2920.5</c:v>
                </c:pt>
                <c:pt idx="196">
                  <c:v>2935</c:v>
                </c:pt>
                <c:pt idx="197">
                  <c:v>2993.5</c:v>
                </c:pt>
                <c:pt idx="198">
                  <c:v>2995.5</c:v>
                </c:pt>
                <c:pt idx="199">
                  <c:v>2997.5</c:v>
                </c:pt>
                <c:pt idx="200">
                  <c:v>3006</c:v>
                </c:pt>
                <c:pt idx="201">
                  <c:v>3008</c:v>
                </c:pt>
                <c:pt idx="202">
                  <c:v>3471</c:v>
                </c:pt>
                <c:pt idx="203">
                  <c:v>3570</c:v>
                </c:pt>
                <c:pt idx="204">
                  <c:v>3588</c:v>
                </c:pt>
                <c:pt idx="205">
                  <c:v>3602.5</c:v>
                </c:pt>
                <c:pt idx="206">
                  <c:v>3619.5</c:v>
                </c:pt>
                <c:pt idx="207">
                  <c:v>3648.5</c:v>
                </c:pt>
                <c:pt idx="208">
                  <c:v>3648.5</c:v>
                </c:pt>
                <c:pt idx="209">
                  <c:v>3648.5</c:v>
                </c:pt>
                <c:pt idx="210">
                  <c:v>3648.5</c:v>
                </c:pt>
                <c:pt idx="211">
                  <c:v>3669.5</c:v>
                </c:pt>
                <c:pt idx="212">
                  <c:v>3671.5</c:v>
                </c:pt>
                <c:pt idx="213">
                  <c:v>3692.5</c:v>
                </c:pt>
                <c:pt idx="214">
                  <c:v>3712</c:v>
                </c:pt>
                <c:pt idx="215">
                  <c:v>3745</c:v>
                </c:pt>
                <c:pt idx="216">
                  <c:v>4289.5</c:v>
                </c:pt>
                <c:pt idx="217">
                  <c:v>4314.5</c:v>
                </c:pt>
                <c:pt idx="218">
                  <c:v>4379</c:v>
                </c:pt>
                <c:pt idx="219">
                  <c:v>4379</c:v>
                </c:pt>
                <c:pt idx="220">
                  <c:v>4385.5</c:v>
                </c:pt>
                <c:pt idx="221">
                  <c:v>4402</c:v>
                </c:pt>
                <c:pt idx="222">
                  <c:v>4402</c:v>
                </c:pt>
                <c:pt idx="223">
                  <c:v>4423</c:v>
                </c:pt>
                <c:pt idx="224">
                  <c:v>4429.5</c:v>
                </c:pt>
                <c:pt idx="225">
                  <c:v>4513</c:v>
                </c:pt>
                <c:pt idx="226">
                  <c:v>4546.5</c:v>
                </c:pt>
                <c:pt idx="227">
                  <c:v>4546.5</c:v>
                </c:pt>
                <c:pt idx="228">
                  <c:v>4559</c:v>
                </c:pt>
                <c:pt idx="229">
                  <c:v>5032.5</c:v>
                </c:pt>
                <c:pt idx="230">
                  <c:v>5076</c:v>
                </c:pt>
                <c:pt idx="231">
                  <c:v>5076.5</c:v>
                </c:pt>
                <c:pt idx="232">
                  <c:v>5089</c:v>
                </c:pt>
                <c:pt idx="233">
                  <c:v>5105.5</c:v>
                </c:pt>
                <c:pt idx="234">
                  <c:v>5111.5</c:v>
                </c:pt>
                <c:pt idx="235">
                  <c:v>5111.5</c:v>
                </c:pt>
                <c:pt idx="236">
                  <c:v>5112</c:v>
                </c:pt>
                <c:pt idx="237">
                  <c:v>5112</c:v>
                </c:pt>
                <c:pt idx="238">
                  <c:v>5112</c:v>
                </c:pt>
                <c:pt idx="239">
                  <c:v>5116</c:v>
                </c:pt>
                <c:pt idx="240">
                  <c:v>5118</c:v>
                </c:pt>
                <c:pt idx="241">
                  <c:v>5183</c:v>
                </c:pt>
                <c:pt idx="242">
                  <c:v>5218.5</c:v>
                </c:pt>
                <c:pt idx="243">
                  <c:v>5220.5</c:v>
                </c:pt>
                <c:pt idx="244">
                  <c:v>5310.5</c:v>
                </c:pt>
                <c:pt idx="245">
                  <c:v>5863</c:v>
                </c:pt>
                <c:pt idx="246">
                  <c:v>5863.5</c:v>
                </c:pt>
                <c:pt idx="247">
                  <c:v>5898.5</c:v>
                </c:pt>
                <c:pt idx="248">
                  <c:v>5909</c:v>
                </c:pt>
                <c:pt idx="249">
                  <c:v>5909.5</c:v>
                </c:pt>
                <c:pt idx="250">
                  <c:v>5921.5</c:v>
                </c:pt>
                <c:pt idx="251">
                  <c:v>5922</c:v>
                </c:pt>
                <c:pt idx="252">
                  <c:v>5928</c:v>
                </c:pt>
                <c:pt idx="253">
                  <c:v>5928</c:v>
                </c:pt>
                <c:pt idx="254">
                  <c:v>5936.5</c:v>
                </c:pt>
                <c:pt idx="255">
                  <c:v>5949</c:v>
                </c:pt>
                <c:pt idx="256">
                  <c:v>6584.5</c:v>
                </c:pt>
                <c:pt idx="257">
                  <c:v>6587.5</c:v>
                </c:pt>
                <c:pt idx="258">
                  <c:v>6612.5</c:v>
                </c:pt>
                <c:pt idx="259">
                  <c:v>6706.5</c:v>
                </c:pt>
                <c:pt idx="260">
                  <c:v>6721.5</c:v>
                </c:pt>
                <c:pt idx="261">
                  <c:v>6740</c:v>
                </c:pt>
                <c:pt idx="262">
                  <c:v>7363.5</c:v>
                </c:pt>
                <c:pt idx="263">
                  <c:v>7395</c:v>
                </c:pt>
                <c:pt idx="264">
                  <c:v>7395.5</c:v>
                </c:pt>
                <c:pt idx="265">
                  <c:v>7412</c:v>
                </c:pt>
                <c:pt idx="266">
                  <c:v>7426.5</c:v>
                </c:pt>
                <c:pt idx="267">
                  <c:v>7427</c:v>
                </c:pt>
                <c:pt idx="268">
                  <c:v>7314</c:v>
                </c:pt>
                <c:pt idx="269">
                  <c:v>7368</c:v>
                </c:pt>
                <c:pt idx="270">
                  <c:v>7426.5</c:v>
                </c:pt>
                <c:pt idx="271">
                  <c:v>7426.5</c:v>
                </c:pt>
                <c:pt idx="272">
                  <c:v>10367.5</c:v>
                </c:pt>
                <c:pt idx="273">
                  <c:v>10395</c:v>
                </c:pt>
                <c:pt idx="274">
                  <c:v>10474</c:v>
                </c:pt>
                <c:pt idx="275">
                  <c:v>10474.5</c:v>
                </c:pt>
                <c:pt idx="276">
                  <c:v>10551.5</c:v>
                </c:pt>
                <c:pt idx="277">
                  <c:v>10593.5</c:v>
                </c:pt>
                <c:pt idx="278">
                  <c:v>11203.5</c:v>
                </c:pt>
                <c:pt idx="279">
                  <c:v>11329</c:v>
                </c:pt>
                <c:pt idx="280">
                  <c:v>11337</c:v>
                </c:pt>
                <c:pt idx="281">
                  <c:v>11345.5</c:v>
                </c:pt>
                <c:pt idx="282">
                  <c:v>11349.5</c:v>
                </c:pt>
                <c:pt idx="283">
                  <c:v>11354</c:v>
                </c:pt>
                <c:pt idx="284">
                  <c:v>12613.5</c:v>
                </c:pt>
                <c:pt idx="285">
                  <c:v>12793.5</c:v>
                </c:pt>
                <c:pt idx="286">
                  <c:v>12896</c:v>
                </c:pt>
              </c:numCache>
            </c:numRef>
          </c:xVal>
          <c:yVal>
            <c:numRef>
              <c:f>Active!$M$21:$M$996</c:f>
              <c:numCache>
                <c:formatCode>General</c:formatCode>
                <c:ptCount val="976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5D95-402B-8145-B9C633C57127}"/>
            </c:ext>
          </c:extLst>
        </c:ser>
        <c:ser>
          <c:idx val="6"/>
          <c:order val="6"/>
          <c:tx>
            <c:strRef>
              <c:f>Active!$N$20</c:f>
              <c:strCache>
                <c:ptCount val="1"/>
                <c:pt idx="0">
                  <c:v>Misc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Active!$D$21:$D$996</c:f>
                <c:numCache>
                  <c:formatCode>General</c:formatCode>
                  <c:ptCount val="976"/>
                  <c:pt idx="0">
                    <c:v>4.0000000000000002E-4</c:v>
                  </c:pt>
                  <c:pt idx="1">
                    <c:v>6.9999999999999999E-4</c:v>
                  </c:pt>
                  <c:pt idx="2">
                    <c:v>1.4E-3</c:v>
                  </c:pt>
                  <c:pt idx="4">
                    <c:v>4.0000000000000002E-4</c:v>
                  </c:pt>
                  <c:pt idx="5">
                    <c:v>2.4000000000000001E-4</c:v>
                  </c:pt>
                  <c:pt idx="6">
                    <c:v>4.0999999999999999E-4</c:v>
                  </c:pt>
                  <c:pt idx="7">
                    <c:v>5.5999999999999995E-4</c:v>
                  </c:pt>
                  <c:pt idx="8">
                    <c:v>4.6999999999999999E-4</c:v>
                  </c:pt>
                  <c:pt idx="9">
                    <c:v>2.1000000000000001E-4</c:v>
                  </c:pt>
                  <c:pt idx="10">
                    <c:v>1E-4</c:v>
                  </c:pt>
                  <c:pt idx="11">
                    <c:v>2.4000000000000001E-4</c:v>
                  </c:pt>
                  <c:pt idx="12">
                    <c:v>2.7999999999999998E-4</c:v>
                  </c:pt>
                  <c:pt idx="13">
                    <c:v>2.1000000000000001E-4</c:v>
                  </c:pt>
                  <c:pt idx="14">
                    <c:v>2.7E-4</c:v>
                  </c:pt>
                  <c:pt idx="15">
                    <c:v>2.5000000000000001E-4</c:v>
                  </c:pt>
                  <c:pt idx="16">
                    <c:v>2.0000000000000001E-4</c:v>
                  </c:pt>
                  <c:pt idx="17">
                    <c:v>1.7000000000000001E-4</c:v>
                  </c:pt>
                  <c:pt idx="18">
                    <c:v>1.4999999999999999E-4</c:v>
                  </c:pt>
                  <c:pt idx="19">
                    <c:v>1.3999999999999999E-4</c:v>
                  </c:pt>
                  <c:pt idx="20">
                    <c:v>4.8000000000000001E-4</c:v>
                  </c:pt>
                  <c:pt idx="21">
                    <c:v>2.2000000000000001E-4</c:v>
                  </c:pt>
                  <c:pt idx="22">
                    <c:v>2.1000000000000001E-4</c:v>
                  </c:pt>
                  <c:pt idx="23">
                    <c:v>2.5999999999999998E-4</c:v>
                  </c:pt>
                  <c:pt idx="24">
                    <c:v>3.1E-4</c:v>
                  </c:pt>
                  <c:pt idx="25">
                    <c:v>3.1E-4</c:v>
                  </c:pt>
                  <c:pt idx="26">
                    <c:v>1.4999999999999999E-4</c:v>
                  </c:pt>
                  <c:pt idx="27">
                    <c:v>2.0000000000000001E-4</c:v>
                  </c:pt>
                  <c:pt idx="28">
                    <c:v>3.4000000000000002E-4</c:v>
                  </c:pt>
                  <c:pt idx="29">
                    <c:v>2.4000000000000001E-4</c:v>
                  </c:pt>
                  <c:pt idx="30">
                    <c:v>3.4000000000000002E-4</c:v>
                  </c:pt>
                  <c:pt idx="31">
                    <c:v>3.1E-4</c:v>
                  </c:pt>
                  <c:pt idx="32">
                    <c:v>2.4000000000000001E-4</c:v>
                  </c:pt>
                  <c:pt idx="33">
                    <c:v>4.6999999999999999E-4</c:v>
                  </c:pt>
                  <c:pt idx="34">
                    <c:v>2.2000000000000001E-4</c:v>
                  </c:pt>
                  <c:pt idx="35">
                    <c:v>1.7000000000000001E-4</c:v>
                  </c:pt>
                  <c:pt idx="36">
                    <c:v>1.8000000000000001E-4</c:v>
                  </c:pt>
                  <c:pt idx="37">
                    <c:v>7.6000000000000004E-4</c:v>
                  </c:pt>
                  <c:pt idx="38">
                    <c:v>8.0000000000000004E-4</c:v>
                  </c:pt>
                  <c:pt idx="39">
                    <c:v>3.1E-4</c:v>
                  </c:pt>
                  <c:pt idx="40">
                    <c:v>2.5999999999999998E-4</c:v>
                  </c:pt>
                  <c:pt idx="41">
                    <c:v>4.4999999999999999E-4</c:v>
                  </c:pt>
                  <c:pt idx="42">
                    <c:v>8.0000000000000004E-4</c:v>
                  </c:pt>
                  <c:pt idx="43">
                    <c:v>2.3000000000000001E-4</c:v>
                  </c:pt>
                  <c:pt idx="44">
                    <c:v>2.5999999999999998E-4</c:v>
                  </c:pt>
                  <c:pt idx="45">
                    <c:v>2.9E-4</c:v>
                  </c:pt>
                  <c:pt idx="46">
                    <c:v>4.6999999999999999E-4</c:v>
                  </c:pt>
                  <c:pt idx="47">
                    <c:v>4.0000000000000002E-4</c:v>
                  </c:pt>
                  <c:pt idx="48">
                    <c:v>8.3000000000000001E-4</c:v>
                  </c:pt>
                  <c:pt idx="49">
                    <c:v>3.8999999999999999E-4</c:v>
                  </c:pt>
                  <c:pt idx="50">
                    <c:v>5.8E-4</c:v>
                  </c:pt>
                  <c:pt idx="51">
                    <c:v>4.4999999999999999E-4</c:v>
                  </c:pt>
                  <c:pt idx="52">
                    <c:v>3.2000000000000003E-4</c:v>
                  </c:pt>
                  <c:pt idx="53">
                    <c:v>3.3E-4</c:v>
                  </c:pt>
                  <c:pt idx="54">
                    <c:v>8.1999999999999998E-4</c:v>
                  </c:pt>
                  <c:pt idx="55">
                    <c:v>7.7999999999999999E-4</c:v>
                  </c:pt>
                  <c:pt idx="56">
                    <c:v>7.7999999999999999E-4</c:v>
                  </c:pt>
                  <c:pt idx="57">
                    <c:v>8.4999999999999995E-4</c:v>
                  </c:pt>
                  <c:pt idx="58">
                    <c:v>8.8000000000000003E-4</c:v>
                  </c:pt>
                  <c:pt idx="59">
                    <c:v>6.8999999999999997E-4</c:v>
                  </c:pt>
                  <c:pt idx="60">
                    <c:v>5.1000000000000004E-4</c:v>
                  </c:pt>
                  <c:pt idx="61">
                    <c:v>1.4999999999999999E-4</c:v>
                  </c:pt>
                  <c:pt idx="62">
                    <c:v>2.4000000000000001E-4</c:v>
                  </c:pt>
                  <c:pt idx="63">
                    <c:v>4.6999999999999999E-4</c:v>
                  </c:pt>
                  <c:pt idx="64">
                    <c:v>2.9E-4</c:v>
                  </c:pt>
                  <c:pt idx="65">
                    <c:v>1.0499999999999999E-3</c:v>
                  </c:pt>
                  <c:pt idx="66">
                    <c:v>4.8999999999999998E-4</c:v>
                  </c:pt>
                  <c:pt idx="67">
                    <c:v>2.7E-4</c:v>
                  </c:pt>
                  <c:pt idx="68">
                    <c:v>3.2000000000000003E-4</c:v>
                  </c:pt>
                  <c:pt idx="69">
                    <c:v>8.9999999999999998E-4</c:v>
                  </c:pt>
                  <c:pt idx="70">
                    <c:v>3.6999999999999999E-4</c:v>
                  </c:pt>
                  <c:pt idx="71">
                    <c:v>5.1000000000000004E-4</c:v>
                  </c:pt>
                  <c:pt idx="72">
                    <c:v>2.4000000000000001E-4</c:v>
                  </c:pt>
                  <c:pt idx="73">
                    <c:v>8.0000000000000004E-4</c:v>
                  </c:pt>
                  <c:pt idx="74">
                    <c:v>2.2000000000000001E-4</c:v>
                  </c:pt>
                  <c:pt idx="75">
                    <c:v>2.1000000000000001E-4</c:v>
                  </c:pt>
                  <c:pt idx="76">
                    <c:v>2.7999999999999998E-4</c:v>
                  </c:pt>
                  <c:pt idx="77">
                    <c:v>1.1900000000000001E-3</c:v>
                  </c:pt>
                  <c:pt idx="78">
                    <c:v>2.5999999999999998E-4</c:v>
                  </c:pt>
                  <c:pt idx="79">
                    <c:v>6.0999999999999997E-4</c:v>
                  </c:pt>
                  <c:pt idx="80">
                    <c:v>5.2999999999999998E-4</c:v>
                  </c:pt>
                  <c:pt idx="81">
                    <c:v>6.4999999999999997E-4</c:v>
                  </c:pt>
                  <c:pt idx="82">
                    <c:v>1.9000000000000001E-4</c:v>
                  </c:pt>
                  <c:pt idx="83">
                    <c:v>1.8000000000000001E-4</c:v>
                  </c:pt>
                  <c:pt idx="84">
                    <c:v>2.2000000000000001E-4</c:v>
                  </c:pt>
                  <c:pt idx="85">
                    <c:v>1.9000000000000001E-4</c:v>
                  </c:pt>
                  <c:pt idx="86">
                    <c:v>6.4999999999999997E-4</c:v>
                  </c:pt>
                  <c:pt idx="87">
                    <c:v>3.6999999999999999E-4</c:v>
                  </c:pt>
                  <c:pt idx="88">
                    <c:v>2.2000000000000001E-4</c:v>
                  </c:pt>
                  <c:pt idx="89">
                    <c:v>3.4000000000000002E-4</c:v>
                  </c:pt>
                  <c:pt idx="90">
                    <c:v>2.3000000000000001E-4</c:v>
                  </c:pt>
                  <c:pt idx="91">
                    <c:v>4.2999999999999999E-4</c:v>
                  </c:pt>
                  <c:pt idx="92">
                    <c:v>3.2000000000000003E-4</c:v>
                  </c:pt>
                  <c:pt idx="93">
                    <c:v>1.9000000000000001E-4</c:v>
                  </c:pt>
                  <c:pt idx="94">
                    <c:v>5.2999999999999998E-4</c:v>
                  </c:pt>
                  <c:pt idx="95">
                    <c:v>2.9E-4</c:v>
                  </c:pt>
                  <c:pt idx="96">
                    <c:v>2.9E-4</c:v>
                  </c:pt>
                  <c:pt idx="97">
                    <c:v>4.6000000000000001E-4</c:v>
                  </c:pt>
                  <c:pt idx="98">
                    <c:v>3.8999999999999999E-4</c:v>
                  </c:pt>
                  <c:pt idx="99">
                    <c:v>2.7E-4</c:v>
                  </c:pt>
                  <c:pt idx="100">
                    <c:v>1.4300000000000001E-3</c:v>
                  </c:pt>
                  <c:pt idx="101">
                    <c:v>2.9999999999999997E-4</c:v>
                  </c:pt>
                  <c:pt idx="102">
                    <c:v>5.0000000000000001E-4</c:v>
                  </c:pt>
                  <c:pt idx="103">
                    <c:v>4.8999999999999998E-4</c:v>
                  </c:pt>
                  <c:pt idx="104">
                    <c:v>2.9E-4</c:v>
                  </c:pt>
                  <c:pt idx="105">
                    <c:v>3.8999999999999999E-4</c:v>
                  </c:pt>
                  <c:pt idx="106">
                    <c:v>5.6999999999999998E-4</c:v>
                  </c:pt>
                  <c:pt idx="107">
                    <c:v>1.9000000000000001E-4</c:v>
                  </c:pt>
                  <c:pt idx="108">
                    <c:v>3.8000000000000002E-4</c:v>
                  </c:pt>
                  <c:pt idx="109">
                    <c:v>2.1000000000000001E-4</c:v>
                  </c:pt>
                  <c:pt idx="110">
                    <c:v>2.9999999999999997E-4</c:v>
                  </c:pt>
                  <c:pt idx="111">
                    <c:v>6.8999999999999997E-4</c:v>
                  </c:pt>
                  <c:pt idx="112">
                    <c:v>2.9E-4</c:v>
                  </c:pt>
                  <c:pt idx="113">
                    <c:v>6.6E-4</c:v>
                  </c:pt>
                  <c:pt idx="114">
                    <c:v>2.7999999999999998E-4</c:v>
                  </c:pt>
                  <c:pt idx="115">
                    <c:v>1.6900000000000001E-3</c:v>
                  </c:pt>
                  <c:pt idx="116">
                    <c:v>1.08E-3</c:v>
                  </c:pt>
                  <c:pt idx="117">
                    <c:v>3.5E-4</c:v>
                  </c:pt>
                  <c:pt idx="118">
                    <c:v>2.2000000000000001E-4</c:v>
                  </c:pt>
                  <c:pt idx="119">
                    <c:v>2.5999999999999998E-4</c:v>
                  </c:pt>
                  <c:pt idx="120">
                    <c:v>3.4000000000000002E-4</c:v>
                  </c:pt>
                  <c:pt idx="121">
                    <c:v>3.6000000000000002E-4</c:v>
                  </c:pt>
                  <c:pt idx="122">
                    <c:v>2.5999999999999998E-4</c:v>
                  </c:pt>
                  <c:pt idx="123">
                    <c:v>3.1E-4</c:v>
                  </c:pt>
                  <c:pt idx="124">
                    <c:v>1.9000000000000001E-4</c:v>
                  </c:pt>
                  <c:pt idx="125">
                    <c:v>1.9000000000000001E-4</c:v>
                  </c:pt>
                  <c:pt idx="126">
                    <c:v>4.8000000000000001E-4</c:v>
                  </c:pt>
                  <c:pt idx="127">
                    <c:v>3.2000000000000003E-4</c:v>
                  </c:pt>
                  <c:pt idx="128">
                    <c:v>2.5000000000000001E-4</c:v>
                  </c:pt>
                  <c:pt idx="129">
                    <c:v>3.4000000000000002E-4</c:v>
                  </c:pt>
                  <c:pt idx="130">
                    <c:v>5.4000000000000001E-4</c:v>
                  </c:pt>
                  <c:pt idx="131">
                    <c:v>2.7999999999999998E-4</c:v>
                  </c:pt>
                  <c:pt idx="132">
                    <c:v>8.4999999999999995E-4</c:v>
                  </c:pt>
                  <c:pt idx="133">
                    <c:v>1.3699999999999999E-3</c:v>
                  </c:pt>
                  <c:pt idx="134">
                    <c:v>9.1E-4</c:v>
                  </c:pt>
                  <c:pt idx="135">
                    <c:v>2.7E-4</c:v>
                  </c:pt>
                  <c:pt idx="136">
                    <c:v>3.1E-4</c:v>
                  </c:pt>
                  <c:pt idx="137">
                    <c:v>5.6999999999999998E-4</c:v>
                  </c:pt>
                  <c:pt idx="138">
                    <c:v>2.7999999999999998E-4</c:v>
                  </c:pt>
                  <c:pt idx="139">
                    <c:v>5.9000000000000003E-4</c:v>
                  </c:pt>
                  <c:pt idx="140">
                    <c:v>3.8999999999999999E-4</c:v>
                  </c:pt>
                  <c:pt idx="141">
                    <c:v>1.72E-3</c:v>
                  </c:pt>
                  <c:pt idx="142">
                    <c:v>2.5000000000000001E-4</c:v>
                  </c:pt>
                  <c:pt idx="143">
                    <c:v>3.1E-4</c:v>
                  </c:pt>
                  <c:pt idx="144">
                    <c:v>2.0000000000000001E-4</c:v>
                  </c:pt>
                  <c:pt idx="145">
                    <c:v>3.6999999999999999E-4</c:v>
                  </c:pt>
                  <c:pt idx="146">
                    <c:v>7.9000000000000001E-4</c:v>
                  </c:pt>
                  <c:pt idx="147">
                    <c:v>4.2000000000000002E-4</c:v>
                  </c:pt>
                  <c:pt idx="148">
                    <c:v>2.0000000000000001E-4</c:v>
                  </c:pt>
                  <c:pt idx="149">
                    <c:v>1.7000000000000001E-4</c:v>
                  </c:pt>
                  <c:pt idx="150">
                    <c:v>6.9999999999999999E-4</c:v>
                  </c:pt>
                  <c:pt idx="151">
                    <c:v>3.3E-4</c:v>
                  </c:pt>
                  <c:pt idx="152">
                    <c:v>2.5999999999999998E-4</c:v>
                  </c:pt>
                  <c:pt idx="153">
                    <c:v>9.5E-4</c:v>
                  </c:pt>
                  <c:pt idx="154">
                    <c:v>6.4999999999999997E-4</c:v>
                  </c:pt>
                  <c:pt idx="155">
                    <c:v>3.1E-4</c:v>
                  </c:pt>
                  <c:pt idx="156">
                    <c:v>2.1000000000000001E-4</c:v>
                  </c:pt>
                  <c:pt idx="157">
                    <c:v>1.57E-3</c:v>
                  </c:pt>
                  <c:pt idx="158">
                    <c:v>1.41E-3</c:v>
                  </c:pt>
                  <c:pt idx="159">
                    <c:v>7.2000000000000005E-4</c:v>
                  </c:pt>
                  <c:pt idx="160">
                    <c:v>9.7000000000000005E-4</c:v>
                  </c:pt>
                  <c:pt idx="161">
                    <c:v>9.7000000000000005E-4</c:v>
                  </c:pt>
                  <c:pt idx="162">
                    <c:v>1E-4</c:v>
                  </c:pt>
                  <c:pt idx="163">
                    <c:v>2E-3</c:v>
                  </c:pt>
                  <c:pt idx="164">
                    <c:v>5.0000000000000001E-4</c:v>
                  </c:pt>
                  <c:pt idx="165">
                    <c:v>1.4E-3</c:v>
                  </c:pt>
                  <c:pt idx="166">
                    <c:v>6.9999999999999999E-4</c:v>
                  </c:pt>
                  <c:pt idx="167">
                    <c:v>1E-4</c:v>
                  </c:pt>
                  <c:pt idx="168">
                    <c:v>1E-4</c:v>
                  </c:pt>
                  <c:pt idx="169">
                    <c:v>1.48E-3</c:v>
                  </c:pt>
                  <c:pt idx="170">
                    <c:v>1E-4</c:v>
                  </c:pt>
                  <c:pt idx="171">
                    <c:v>1.31E-3</c:v>
                  </c:pt>
                  <c:pt idx="172">
                    <c:v>1.0399999999999999E-3</c:v>
                  </c:pt>
                  <c:pt idx="173">
                    <c:v>9.7000000000000005E-4</c:v>
                  </c:pt>
                  <c:pt idx="174">
                    <c:v>1.1299999999999999E-3</c:v>
                  </c:pt>
                  <c:pt idx="175">
                    <c:v>3.6000000000000002E-4</c:v>
                  </c:pt>
                  <c:pt idx="176">
                    <c:v>1E-4</c:v>
                  </c:pt>
                  <c:pt idx="177">
                    <c:v>1.8000000000000001E-4</c:v>
                  </c:pt>
                  <c:pt idx="178">
                    <c:v>1.2E-4</c:v>
                  </c:pt>
                  <c:pt idx="179">
                    <c:v>5.0000000000000002E-5</c:v>
                  </c:pt>
                  <c:pt idx="180">
                    <c:v>1E-4</c:v>
                  </c:pt>
                  <c:pt idx="181">
                    <c:v>1.6000000000000001E-4</c:v>
                  </c:pt>
                  <c:pt idx="182">
                    <c:v>1.9000000000000001E-4</c:v>
                  </c:pt>
                  <c:pt idx="183">
                    <c:v>5.0000000000000002E-5</c:v>
                  </c:pt>
                  <c:pt idx="184">
                    <c:v>5.0000000000000001E-4</c:v>
                  </c:pt>
                  <c:pt idx="185">
                    <c:v>1.3999999999999999E-4</c:v>
                  </c:pt>
                  <c:pt idx="186">
                    <c:v>1.1299999999999999E-3</c:v>
                  </c:pt>
                  <c:pt idx="187">
                    <c:v>1.2999999999999999E-4</c:v>
                  </c:pt>
                  <c:pt idx="188">
                    <c:v>6.9999999999999994E-5</c:v>
                  </c:pt>
                  <c:pt idx="189">
                    <c:v>1.2E-4</c:v>
                  </c:pt>
                  <c:pt idx="190">
                    <c:v>1.1E-4</c:v>
                  </c:pt>
                  <c:pt idx="191">
                    <c:v>0</c:v>
                  </c:pt>
                  <c:pt idx="192">
                    <c:v>0</c:v>
                  </c:pt>
                  <c:pt idx="193">
                    <c:v>4.0000000000000003E-5</c:v>
                  </c:pt>
                  <c:pt idx="194">
                    <c:v>5.0000000000000001E-4</c:v>
                  </c:pt>
                  <c:pt idx="195">
                    <c:v>4.0000000000000003E-5</c:v>
                  </c:pt>
                  <c:pt idx="196">
                    <c:v>8.0000000000000007E-5</c:v>
                  </c:pt>
                  <c:pt idx="197">
                    <c:v>2.0000000000000001E-4</c:v>
                  </c:pt>
                  <c:pt idx="198">
                    <c:v>1E-4</c:v>
                  </c:pt>
                  <c:pt idx="199">
                    <c:v>1E-4</c:v>
                  </c:pt>
                  <c:pt idx="200">
                    <c:v>2.0000000000000001E-4</c:v>
                  </c:pt>
                  <c:pt idx="201">
                    <c:v>2.9999999999999997E-4</c:v>
                  </c:pt>
                  <c:pt idx="202">
                    <c:v>1.6000000000000001E-4</c:v>
                  </c:pt>
                  <c:pt idx="203">
                    <c:v>4.0000000000000002E-4</c:v>
                  </c:pt>
                  <c:pt idx="204">
                    <c:v>2.7999999999999998E-4</c:v>
                  </c:pt>
                  <c:pt idx="205">
                    <c:v>1.1E-4</c:v>
                  </c:pt>
                  <c:pt idx="206">
                    <c:v>1E-4</c:v>
                  </c:pt>
                  <c:pt idx="207">
                    <c:v>1E-3</c:v>
                  </c:pt>
                  <c:pt idx="208">
                    <c:v>5.0000000000000001E-4</c:v>
                  </c:pt>
                  <c:pt idx="209">
                    <c:v>2.0000000000000001E-4</c:v>
                  </c:pt>
                  <c:pt idx="210">
                    <c:v>2.9999999999999997E-4</c:v>
                  </c:pt>
                  <c:pt idx="211">
                    <c:v>6.9999999999999999E-4</c:v>
                  </c:pt>
                  <c:pt idx="212">
                    <c:v>1.5E-3</c:v>
                  </c:pt>
                  <c:pt idx="213">
                    <c:v>2.9999999999999997E-4</c:v>
                  </c:pt>
                  <c:pt idx="214">
                    <c:v>5.0000000000000001E-4</c:v>
                  </c:pt>
                  <c:pt idx="215">
                    <c:v>1E-4</c:v>
                  </c:pt>
                  <c:pt idx="216">
                    <c:v>8.4000000000000003E-4</c:v>
                  </c:pt>
                  <c:pt idx="217">
                    <c:v>3.8999999999999999E-4</c:v>
                  </c:pt>
                  <c:pt idx="218">
                    <c:v>1E-4</c:v>
                  </c:pt>
                  <c:pt idx="219">
                    <c:v>0</c:v>
                  </c:pt>
                  <c:pt idx="220">
                    <c:v>2.3999999999999998E-3</c:v>
                  </c:pt>
                  <c:pt idx="221">
                    <c:v>1E-4</c:v>
                  </c:pt>
                  <c:pt idx="222">
                    <c:v>0</c:v>
                  </c:pt>
                  <c:pt idx="223">
                    <c:v>2.3999999999999998E-3</c:v>
                  </c:pt>
                  <c:pt idx="224">
                    <c:v>2.9E-4</c:v>
                  </c:pt>
                  <c:pt idx="225">
                    <c:v>3.6000000000000002E-4</c:v>
                  </c:pt>
                  <c:pt idx="226">
                    <c:v>2.0000000000000001E-4</c:v>
                  </c:pt>
                  <c:pt idx="227">
                    <c:v>1.9000000000000001E-4</c:v>
                  </c:pt>
                  <c:pt idx="228">
                    <c:v>1.7000000000000001E-4</c:v>
                  </c:pt>
                  <c:pt idx="229">
                    <c:v>2.7E-4</c:v>
                  </c:pt>
                  <c:pt idx="230">
                    <c:v>1.1999999999999999E-3</c:v>
                  </c:pt>
                  <c:pt idx="231">
                    <c:v>1.1999999999999999E-3</c:v>
                  </c:pt>
                  <c:pt idx="232">
                    <c:v>1.2999999999999999E-3</c:v>
                  </c:pt>
                  <c:pt idx="233">
                    <c:v>1.6000000000000001E-3</c:v>
                  </c:pt>
                  <c:pt idx="234">
                    <c:v>1.1999999999999999E-3</c:v>
                  </c:pt>
                  <c:pt idx="235">
                    <c:v>1.1999999999999999E-3</c:v>
                  </c:pt>
                  <c:pt idx="236">
                    <c:v>6.9999999999999999E-4</c:v>
                  </c:pt>
                  <c:pt idx="237">
                    <c:v>1E-4</c:v>
                  </c:pt>
                  <c:pt idx="238">
                    <c:v>1.1000000000000001E-3</c:v>
                  </c:pt>
                  <c:pt idx="239">
                    <c:v>3.8800000000000001E-2</c:v>
                  </c:pt>
                  <c:pt idx="240">
                    <c:v>1.2E-4</c:v>
                  </c:pt>
                  <c:pt idx="241">
                    <c:v>2.4000000000000001E-4</c:v>
                  </c:pt>
                  <c:pt idx="242">
                    <c:v>1.4E-3</c:v>
                  </c:pt>
                  <c:pt idx="243">
                    <c:v>1E-4</c:v>
                  </c:pt>
                  <c:pt idx="244">
                    <c:v>2.0000000000000001E-4</c:v>
                  </c:pt>
                  <c:pt idx="245">
                    <c:v>1.1000000000000001E-3</c:v>
                  </c:pt>
                  <c:pt idx="246">
                    <c:v>1.1000000000000001E-3</c:v>
                  </c:pt>
                  <c:pt idx="247">
                    <c:v>1E-4</c:v>
                  </c:pt>
                  <c:pt idx="248">
                    <c:v>0</c:v>
                  </c:pt>
                  <c:pt idx="249">
                    <c:v>0</c:v>
                  </c:pt>
                  <c:pt idx="250">
                    <c:v>0</c:v>
                  </c:pt>
                  <c:pt idx="251">
                    <c:v>0</c:v>
                  </c:pt>
                  <c:pt idx="252">
                    <c:v>1E-4</c:v>
                  </c:pt>
                  <c:pt idx="253">
                    <c:v>0</c:v>
                  </c:pt>
                  <c:pt idx="254">
                    <c:v>1E-4</c:v>
                  </c:pt>
                  <c:pt idx="255">
                    <c:v>1E-4</c:v>
                  </c:pt>
                  <c:pt idx="256">
                    <c:v>0</c:v>
                  </c:pt>
                  <c:pt idx="257">
                    <c:v>8.9999999999999998E-4</c:v>
                  </c:pt>
                  <c:pt idx="258">
                    <c:v>0</c:v>
                  </c:pt>
                  <c:pt idx="259">
                    <c:v>2.0000000000000001E-4</c:v>
                  </c:pt>
                  <c:pt idx="260">
                    <c:v>1E-4</c:v>
                  </c:pt>
                  <c:pt idx="261">
                    <c:v>2.9999999999999997E-4</c:v>
                  </c:pt>
                  <c:pt idx="262">
                    <c:v>0</c:v>
                  </c:pt>
                  <c:pt idx="263">
                    <c:v>4.0000000000000002E-4</c:v>
                  </c:pt>
                  <c:pt idx="264">
                    <c:v>1.5E-3</c:v>
                  </c:pt>
                  <c:pt idx="265">
                    <c:v>1.6000000000000001E-3</c:v>
                  </c:pt>
                  <c:pt idx="266">
                    <c:v>2E-3</c:v>
                  </c:pt>
                  <c:pt idx="267">
                    <c:v>5.0000000000000001E-4</c:v>
                  </c:pt>
                  <c:pt idx="268">
                    <c:v>1E-4</c:v>
                  </c:pt>
                  <c:pt idx="269">
                    <c:v>1E-4</c:v>
                  </c:pt>
                  <c:pt idx="270">
                    <c:v>1E-4</c:v>
                  </c:pt>
                  <c:pt idx="271">
                    <c:v>1E-4</c:v>
                  </c:pt>
                  <c:pt idx="272">
                    <c:v>1E-3</c:v>
                  </c:pt>
                  <c:pt idx="273">
                    <c:v>8.0000000000000004E-4</c:v>
                  </c:pt>
                  <c:pt idx="274">
                    <c:v>1.6999999999999999E-3</c:v>
                  </c:pt>
                  <c:pt idx="275">
                    <c:v>3.0000000000000001E-3</c:v>
                  </c:pt>
                  <c:pt idx="276">
                    <c:v>6.9999999999999999E-4</c:v>
                  </c:pt>
                  <c:pt idx="277">
                    <c:v>1.4E-3</c:v>
                  </c:pt>
                  <c:pt idx="278">
                    <c:v>2.9999999999999997E-4</c:v>
                  </c:pt>
                  <c:pt idx="279">
                    <c:v>2.9999999999999997E-4</c:v>
                  </c:pt>
                  <c:pt idx="280">
                    <c:v>2.0000000000000001E-4</c:v>
                  </c:pt>
                  <c:pt idx="281">
                    <c:v>4.0000000000000002E-4</c:v>
                  </c:pt>
                  <c:pt idx="282">
                    <c:v>2.9999999999999997E-4</c:v>
                  </c:pt>
                  <c:pt idx="283">
                    <c:v>4.0000000000000002E-4</c:v>
                  </c:pt>
                  <c:pt idx="284">
                    <c:v>1E-4</c:v>
                  </c:pt>
                  <c:pt idx="285">
                    <c:v>2.0000000000000001E-4</c:v>
                  </c:pt>
                  <c:pt idx="286">
                    <c:v>4.0000000000000001E-3</c:v>
                  </c:pt>
                </c:numCache>
              </c:numRef>
            </c:plus>
            <c:minus>
              <c:numRef>
                <c:f>Active!$D$21:$D$996</c:f>
                <c:numCache>
                  <c:formatCode>General</c:formatCode>
                  <c:ptCount val="976"/>
                  <c:pt idx="0">
                    <c:v>4.0000000000000002E-4</c:v>
                  </c:pt>
                  <c:pt idx="1">
                    <c:v>6.9999999999999999E-4</c:v>
                  </c:pt>
                  <c:pt idx="2">
                    <c:v>1.4E-3</c:v>
                  </c:pt>
                  <c:pt idx="4">
                    <c:v>4.0000000000000002E-4</c:v>
                  </c:pt>
                  <c:pt idx="5">
                    <c:v>2.4000000000000001E-4</c:v>
                  </c:pt>
                  <c:pt idx="6">
                    <c:v>4.0999999999999999E-4</c:v>
                  </c:pt>
                  <c:pt idx="7">
                    <c:v>5.5999999999999995E-4</c:v>
                  </c:pt>
                  <c:pt idx="8">
                    <c:v>4.6999999999999999E-4</c:v>
                  </c:pt>
                  <c:pt idx="9">
                    <c:v>2.1000000000000001E-4</c:v>
                  </c:pt>
                  <c:pt idx="10">
                    <c:v>1E-4</c:v>
                  </c:pt>
                  <c:pt idx="11">
                    <c:v>2.4000000000000001E-4</c:v>
                  </c:pt>
                  <c:pt idx="12">
                    <c:v>2.7999999999999998E-4</c:v>
                  </c:pt>
                  <c:pt idx="13">
                    <c:v>2.1000000000000001E-4</c:v>
                  </c:pt>
                  <c:pt idx="14">
                    <c:v>2.7E-4</c:v>
                  </c:pt>
                  <c:pt idx="15">
                    <c:v>2.5000000000000001E-4</c:v>
                  </c:pt>
                  <c:pt idx="16">
                    <c:v>2.0000000000000001E-4</c:v>
                  </c:pt>
                  <c:pt idx="17">
                    <c:v>1.7000000000000001E-4</c:v>
                  </c:pt>
                  <c:pt idx="18">
                    <c:v>1.4999999999999999E-4</c:v>
                  </c:pt>
                  <c:pt idx="19">
                    <c:v>1.3999999999999999E-4</c:v>
                  </c:pt>
                  <c:pt idx="20">
                    <c:v>4.8000000000000001E-4</c:v>
                  </c:pt>
                  <c:pt idx="21">
                    <c:v>2.2000000000000001E-4</c:v>
                  </c:pt>
                  <c:pt idx="22">
                    <c:v>2.1000000000000001E-4</c:v>
                  </c:pt>
                  <c:pt idx="23">
                    <c:v>2.5999999999999998E-4</c:v>
                  </c:pt>
                  <c:pt idx="24">
                    <c:v>3.1E-4</c:v>
                  </c:pt>
                  <c:pt idx="25">
                    <c:v>3.1E-4</c:v>
                  </c:pt>
                  <c:pt idx="26">
                    <c:v>1.4999999999999999E-4</c:v>
                  </c:pt>
                  <c:pt idx="27">
                    <c:v>2.0000000000000001E-4</c:v>
                  </c:pt>
                  <c:pt idx="28">
                    <c:v>3.4000000000000002E-4</c:v>
                  </c:pt>
                  <c:pt idx="29">
                    <c:v>2.4000000000000001E-4</c:v>
                  </c:pt>
                  <c:pt idx="30">
                    <c:v>3.4000000000000002E-4</c:v>
                  </c:pt>
                  <c:pt idx="31">
                    <c:v>3.1E-4</c:v>
                  </c:pt>
                  <c:pt idx="32">
                    <c:v>2.4000000000000001E-4</c:v>
                  </c:pt>
                  <c:pt idx="33">
                    <c:v>4.6999999999999999E-4</c:v>
                  </c:pt>
                  <c:pt idx="34">
                    <c:v>2.2000000000000001E-4</c:v>
                  </c:pt>
                  <c:pt idx="35">
                    <c:v>1.7000000000000001E-4</c:v>
                  </c:pt>
                  <c:pt idx="36">
                    <c:v>1.8000000000000001E-4</c:v>
                  </c:pt>
                  <c:pt idx="37">
                    <c:v>7.6000000000000004E-4</c:v>
                  </c:pt>
                  <c:pt idx="38">
                    <c:v>8.0000000000000004E-4</c:v>
                  </c:pt>
                  <c:pt idx="39">
                    <c:v>3.1E-4</c:v>
                  </c:pt>
                  <c:pt idx="40">
                    <c:v>2.5999999999999998E-4</c:v>
                  </c:pt>
                  <c:pt idx="41">
                    <c:v>4.4999999999999999E-4</c:v>
                  </c:pt>
                  <c:pt idx="42">
                    <c:v>8.0000000000000004E-4</c:v>
                  </c:pt>
                  <c:pt idx="43">
                    <c:v>2.3000000000000001E-4</c:v>
                  </c:pt>
                  <c:pt idx="44">
                    <c:v>2.5999999999999998E-4</c:v>
                  </c:pt>
                  <c:pt idx="45">
                    <c:v>2.9E-4</c:v>
                  </c:pt>
                  <c:pt idx="46">
                    <c:v>4.6999999999999999E-4</c:v>
                  </c:pt>
                  <c:pt idx="47">
                    <c:v>4.0000000000000002E-4</c:v>
                  </c:pt>
                  <c:pt idx="48">
                    <c:v>8.3000000000000001E-4</c:v>
                  </c:pt>
                  <c:pt idx="49">
                    <c:v>3.8999999999999999E-4</c:v>
                  </c:pt>
                  <c:pt idx="50">
                    <c:v>5.8E-4</c:v>
                  </c:pt>
                  <c:pt idx="51">
                    <c:v>4.4999999999999999E-4</c:v>
                  </c:pt>
                  <c:pt idx="52">
                    <c:v>3.2000000000000003E-4</c:v>
                  </c:pt>
                  <c:pt idx="53">
                    <c:v>3.3E-4</c:v>
                  </c:pt>
                  <c:pt idx="54">
                    <c:v>8.1999999999999998E-4</c:v>
                  </c:pt>
                  <c:pt idx="55">
                    <c:v>7.7999999999999999E-4</c:v>
                  </c:pt>
                  <c:pt idx="56">
                    <c:v>7.7999999999999999E-4</c:v>
                  </c:pt>
                  <c:pt idx="57">
                    <c:v>8.4999999999999995E-4</c:v>
                  </c:pt>
                  <c:pt idx="58">
                    <c:v>8.8000000000000003E-4</c:v>
                  </c:pt>
                  <c:pt idx="59">
                    <c:v>6.8999999999999997E-4</c:v>
                  </c:pt>
                  <c:pt idx="60">
                    <c:v>5.1000000000000004E-4</c:v>
                  </c:pt>
                  <c:pt idx="61">
                    <c:v>1.4999999999999999E-4</c:v>
                  </c:pt>
                  <c:pt idx="62">
                    <c:v>2.4000000000000001E-4</c:v>
                  </c:pt>
                  <c:pt idx="63">
                    <c:v>4.6999999999999999E-4</c:v>
                  </c:pt>
                  <c:pt idx="64">
                    <c:v>2.9E-4</c:v>
                  </c:pt>
                  <c:pt idx="65">
                    <c:v>1.0499999999999999E-3</c:v>
                  </c:pt>
                  <c:pt idx="66">
                    <c:v>4.8999999999999998E-4</c:v>
                  </c:pt>
                  <c:pt idx="67">
                    <c:v>2.7E-4</c:v>
                  </c:pt>
                  <c:pt idx="68">
                    <c:v>3.2000000000000003E-4</c:v>
                  </c:pt>
                  <c:pt idx="69">
                    <c:v>8.9999999999999998E-4</c:v>
                  </c:pt>
                  <c:pt idx="70">
                    <c:v>3.6999999999999999E-4</c:v>
                  </c:pt>
                  <c:pt idx="71">
                    <c:v>5.1000000000000004E-4</c:v>
                  </c:pt>
                  <c:pt idx="72">
                    <c:v>2.4000000000000001E-4</c:v>
                  </c:pt>
                  <c:pt idx="73">
                    <c:v>8.0000000000000004E-4</c:v>
                  </c:pt>
                  <c:pt idx="74">
                    <c:v>2.2000000000000001E-4</c:v>
                  </c:pt>
                  <c:pt idx="75">
                    <c:v>2.1000000000000001E-4</c:v>
                  </c:pt>
                  <c:pt idx="76">
                    <c:v>2.7999999999999998E-4</c:v>
                  </c:pt>
                  <c:pt idx="77">
                    <c:v>1.1900000000000001E-3</c:v>
                  </c:pt>
                  <c:pt idx="78">
                    <c:v>2.5999999999999998E-4</c:v>
                  </c:pt>
                  <c:pt idx="79">
                    <c:v>6.0999999999999997E-4</c:v>
                  </c:pt>
                  <c:pt idx="80">
                    <c:v>5.2999999999999998E-4</c:v>
                  </c:pt>
                  <c:pt idx="81">
                    <c:v>6.4999999999999997E-4</c:v>
                  </c:pt>
                  <c:pt idx="82">
                    <c:v>1.9000000000000001E-4</c:v>
                  </c:pt>
                  <c:pt idx="83">
                    <c:v>1.8000000000000001E-4</c:v>
                  </c:pt>
                  <c:pt idx="84">
                    <c:v>2.2000000000000001E-4</c:v>
                  </c:pt>
                  <c:pt idx="85">
                    <c:v>1.9000000000000001E-4</c:v>
                  </c:pt>
                  <c:pt idx="86">
                    <c:v>6.4999999999999997E-4</c:v>
                  </c:pt>
                  <c:pt idx="87">
                    <c:v>3.6999999999999999E-4</c:v>
                  </c:pt>
                  <c:pt idx="88">
                    <c:v>2.2000000000000001E-4</c:v>
                  </c:pt>
                  <c:pt idx="89">
                    <c:v>3.4000000000000002E-4</c:v>
                  </c:pt>
                  <c:pt idx="90">
                    <c:v>2.3000000000000001E-4</c:v>
                  </c:pt>
                  <c:pt idx="91">
                    <c:v>4.2999999999999999E-4</c:v>
                  </c:pt>
                  <c:pt idx="92">
                    <c:v>3.2000000000000003E-4</c:v>
                  </c:pt>
                  <c:pt idx="93">
                    <c:v>1.9000000000000001E-4</c:v>
                  </c:pt>
                  <c:pt idx="94">
                    <c:v>5.2999999999999998E-4</c:v>
                  </c:pt>
                  <c:pt idx="95">
                    <c:v>2.9E-4</c:v>
                  </c:pt>
                  <c:pt idx="96">
                    <c:v>2.9E-4</c:v>
                  </c:pt>
                  <c:pt idx="97">
                    <c:v>4.6000000000000001E-4</c:v>
                  </c:pt>
                  <c:pt idx="98">
                    <c:v>3.8999999999999999E-4</c:v>
                  </c:pt>
                  <c:pt idx="99">
                    <c:v>2.7E-4</c:v>
                  </c:pt>
                  <c:pt idx="100">
                    <c:v>1.4300000000000001E-3</c:v>
                  </c:pt>
                  <c:pt idx="101">
                    <c:v>2.9999999999999997E-4</c:v>
                  </c:pt>
                  <c:pt idx="102">
                    <c:v>5.0000000000000001E-4</c:v>
                  </c:pt>
                  <c:pt idx="103">
                    <c:v>4.8999999999999998E-4</c:v>
                  </c:pt>
                  <c:pt idx="104">
                    <c:v>2.9E-4</c:v>
                  </c:pt>
                  <c:pt idx="105">
                    <c:v>3.8999999999999999E-4</c:v>
                  </c:pt>
                  <c:pt idx="106">
                    <c:v>5.6999999999999998E-4</c:v>
                  </c:pt>
                  <c:pt idx="107">
                    <c:v>1.9000000000000001E-4</c:v>
                  </c:pt>
                  <c:pt idx="108">
                    <c:v>3.8000000000000002E-4</c:v>
                  </c:pt>
                  <c:pt idx="109">
                    <c:v>2.1000000000000001E-4</c:v>
                  </c:pt>
                  <c:pt idx="110">
                    <c:v>2.9999999999999997E-4</c:v>
                  </c:pt>
                  <c:pt idx="111">
                    <c:v>6.8999999999999997E-4</c:v>
                  </c:pt>
                  <c:pt idx="112">
                    <c:v>2.9E-4</c:v>
                  </c:pt>
                  <c:pt idx="113">
                    <c:v>6.6E-4</c:v>
                  </c:pt>
                  <c:pt idx="114">
                    <c:v>2.7999999999999998E-4</c:v>
                  </c:pt>
                  <c:pt idx="115">
                    <c:v>1.6900000000000001E-3</c:v>
                  </c:pt>
                  <c:pt idx="116">
                    <c:v>1.08E-3</c:v>
                  </c:pt>
                  <c:pt idx="117">
                    <c:v>3.5E-4</c:v>
                  </c:pt>
                  <c:pt idx="118">
                    <c:v>2.2000000000000001E-4</c:v>
                  </c:pt>
                  <c:pt idx="119">
                    <c:v>2.5999999999999998E-4</c:v>
                  </c:pt>
                  <c:pt idx="120">
                    <c:v>3.4000000000000002E-4</c:v>
                  </c:pt>
                  <c:pt idx="121">
                    <c:v>3.6000000000000002E-4</c:v>
                  </c:pt>
                  <c:pt idx="122">
                    <c:v>2.5999999999999998E-4</c:v>
                  </c:pt>
                  <c:pt idx="123">
                    <c:v>3.1E-4</c:v>
                  </c:pt>
                  <c:pt idx="124">
                    <c:v>1.9000000000000001E-4</c:v>
                  </c:pt>
                  <c:pt idx="125">
                    <c:v>1.9000000000000001E-4</c:v>
                  </c:pt>
                  <c:pt idx="126">
                    <c:v>4.8000000000000001E-4</c:v>
                  </c:pt>
                  <c:pt idx="127">
                    <c:v>3.2000000000000003E-4</c:v>
                  </c:pt>
                  <c:pt idx="128">
                    <c:v>2.5000000000000001E-4</c:v>
                  </c:pt>
                  <c:pt idx="129">
                    <c:v>3.4000000000000002E-4</c:v>
                  </c:pt>
                  <c:pt idx="130">
                    <c:v>5.4000000000000001E-4</c:v>
                  </c:pt>
                  <c:pt idx="131">
                    <c:v>2.7999999999999998E-4</c:v>
                  </c:pt>
                  <c:pt idx="132">
                    <c:v>8.4999999999999995E-4</c:v>
                  </c:pt>
                  <c:pt idx="133">
                    <c:v>1.3699999999999999E-3</c:v>
                  </c:pt>
                  <c:pt idx="134">
                    <c:v>9.1E-4</c:v>
                  </c:pt>
                  <c:pt idx="135">
                    <c:v>2.7E-4</c:v>
                  </c:pt>
                  <c:pt idx="136">
                    <c:v>3.1E-4</c:v>
                  </c:pt>
                  <c:pt idx="137">
                    <c:v>5.6999999999999998E-4</c:v>
                  </c:pt>
                  <c:pt idx="138">
                    <c:v>2.7999999999999998E-4</c:v>
                  </c:pt>
                  <c:pt idx="139">
                    <c:v>5.9000000000000003E-4</c:v>
                  </c:pt>
                  <c:pt idx="140">
                    <c:v>3.8999999999999999E-4</c:v>
                  </c:pt>
                  <c:pt idx="141">
                    <c:v>1.72E-3</c:v>
                  </c:pt>
                  <c:pt idx="142">
                    <c:v>2.5000000000000001E-4</c:v>
                  </c:pt>
                  <c:pt idx="143">
                    <c:v>3.1E-4</c:v>
                  </c:pt>
                  <c:pt idx="144">
                    <c:v>2.0000000000000001E-4</c:v>
                  </c:pt>
                  <c:pt idx="145">
                    <c:v>3.6999999999999999E-4</c:v>
                  </c:pt>
                  <c:pt idx="146">
                    <c:v>7.9000000000000001E-4</c:v>
                  </c:pt>
                  <c:pt idx="147">
                    <c:v>4.2000000000000002E-4</c:v>
                  </c:pt>
                  <c:pt idx="148">
                    <c:v>2.0000000000000001E-4</c:v>
                  </c:pt>
                  <c:pt idx="149">
                    <c:v>1.7000000000000001E-4</c:v>
                  </c:pt>
                  <c:pt idx="150">
                    <c:v>6.9999999999999999E-4</c:v>
                  </c:pt>
                  <c:pt idx="151">
                    <c:v>3.3E-4</c:v>
                  </c:pt>
                  <c:pt idx="152">
                    <c:v>2.5999999999999998E-4</c:v>
                  </c:pt>
                  <c:pt idx="153">
                    <c:v>9.5E-4</c:v>
                  </c:pt>
                  <c:pt idx="154">
                    <c:v>6.4999999999999997E-4</c:v>
                  </c:pt>
                  <c:pt idx="155">
                    <c:v>3.1E-4</c:v>
                  </c:pt>
                  <c:pt idx="156">
                    <c:v>2.1000000000000001E-4</c:v>
                  </c:pt>
                  <c:pt idx="157">
                    <c:v>1.57E-3</c:v>
                  </c:pt>
                  <c:pt idx="158">
                    <c:v>1.41E-3</c:v>
                  </c:pt>
                  <c:pt idx="159">
                    <c:v>7.2000000000000005E-4</c:v>
                  </c:pt>
                  <c:pt idx="160">
                    <c:v>9.7000000000000005E-4</c:v>
                  </c:pt>
                  <c:pt idx="161">
                    <c:v>9.7000000000000005E-4</c:v>
                  </c:pt>
                  <c:pt idx="162">
                    <c:v>1E-4</c:v>
                  </c:pt>
                  <c:pt idx="163">
                    <c:v>2E-3</c:v>
                  </c:pt>
                  <c:pt idx="164">
                    <c:v>5.0000000000000001E-4</c:v>
                  </c:pt>
                  <c:pt idx="165">
                    <c:v>1.4E-3</c:v>
                  </c:pt>
                  <c:pt idx="166">
                    <c:v>6.9999999999999999E-4</c:v>
                  </c:pt>
                  <c:pt idx="167">
                    <c:v>1E-4</c:v>
                  </c:pt>
                  <c:pt idx="168">
                    <c:v>1E-4</c:v>
                  </c:pt>
                  <c:pt idx="169">
                    <c:v>1.48E-3</c:v>
                  </c:pt>
                  <c:pt idx="170">
                    <c:v>1E-4</c:v>
                  </c:pt>
                  <c:pt idx="171">
                    <c:v>1.31E-3</c:v>
                  </c:pt>
                  <c:pt idx="172">
                    <c:v>1.0399999999999999E-3</c:v>
                  </c:pt>
                  <c:pt idx="173">
                    <c:v>9.7000000000000005E-4</c:v>
                  </c:pt>
                  <c:pt idx="174">
                    <c:v>1.1299999999999999E-3</c:v>
                  </c:pt>
                  <c:pt idx="175">
                    <c:v>3.6000000000000002E-4</c:v>
                  </c:pt>
                  <c:pt idx="176">
                    <c:v>1E-4</c:v>
                  </c:pt>
                  <c:pt idx="177">
                    <c:v>1.8000000000000001E-4</c:v>
                  </c:pt>
                  <c:pt idx="178">
                    <c:v>1.2E-4</c:v>
                  </c:pt>
                  <c:pt idx="179">
                    <c:v>5.0000000000000002E-5</c:v>
                  </c:pt>
                  <c:pt idx="180">
                    <c:v>1E-4</c:v>
                  </c:pt>
                  <c:pt idx="181">
                    <c:v>1.6000000000000001E-4</c:v>
                  </c:pt>
                  <c:pt idx="182">
                    <c:v>1.9000000000000001E-4</c:v>
                  </c:pt>
                  <c:pt idx="183">
                    <c:v>5.0000000000000002E-5</c:v>
                  </c:pt>
                  <c:pt idx="184">
                    <c:v>5.0000000000000001E-4</c:v>
                  </c:pt>
                  <c:pt idx="185">
                    <c:v>1.3999999999999999E-4</c:v>
                  </c:pt>
                  <c:pt idx="186">
                    <c:v>1.1299999999999999E-3</c:v>
                  </c:pt>
                  <c:pt idx="187">
                    <c:v>1.2999999999999999E-4</c:v>
                  </c:pt>
                  <c:pt idx="188">
                    <c:v>6.9999999999999994E-5</c:v>
                  </c:pt>
                  <c:pt idx="189">
                    <c:v>1.2E-4</c:v>
                  </c:pt>
                  <c:pt idx="190">
                    <c:v>1.1E-4</c:v>
                  </c:pt>
                  <c:pt idx="191">
                    <c:v>0</c:v>
                  </c:pt>
                  <c:pt idx="192">
                    <c:v>0</c:v>
                  </c:pt>
                  <c:pt idx="193">
                    <c:v>4.0000000000000003E-5</c:v>
                  </c:pt>
                  <c:pt idx="194">
                    <c:v>5.0000000000000001E-4</c:v>
                  </c:pt>
                  <c:pt idx="195">
                    <c:v>4.0000000000000003E-5</c:v>
                  </c:pt>
                  <c:pt idx="196">
                    <c:v>8.0000000000000007E-5</c:v>
                  </c:pt>
                  <c:pt idx="197">
                    <c:v>2.0000000000000001E-4</c:v>
                  </c:pt>
                  <c:pt idx="198">
                    <c:v>1E-4</c:v>
                  </c:pt>
                  <c:pt idx="199">
                    <c:v>1E-4</c:v>
                  </c:pt>
                  <c:pt idx="200">
                    <c:v>2.0000000000000001E-4</c:v>
                  </c:pt>
                  <c:pt idx="201">
                    <c:v>2.9999999999999997E-4</c:v>
                  </c:pt>
                  <c:pt idx="202">
                    <c:v>1.6000000000000001E-4</c:v>
                  </c:pt>
                  <c:pt idx="203">
                    <c:v>4.0000000000000002E-4</c:v>
                  </c:pt>
                  <c:pt idx="204">
                    <c:v>2.7999999999999998E-4</c:v>
                  </c:pt>
                  <c:pt idx="205">
                    <c:v>1.1E-4</c:v>
                  </c:pt>
                  <c:pt idx="206">
                    <c:v>1E-4</c:v>
                  </c:pt>
                  <c:pt idx="207">
                    <c:v>1E-3</c:v>
                  </c:pt>
                  <c:pt idx="208">
                    <c:v>5.0000000000000001E-4</c:v>
                  </c:pt>
                  <c:pt idx="209">
                    <c:v>2.0000000000000001E-4</c:v>
                  </c:pt>
                  <c:pt idx="210">
                    <c:v>2.9999999999999997E-4</c:v>
                  </c:pt>
                  <c:pt idx="211">
                    <c:v>6.9999999999999999E-4</c:v>
                  </c:pt>
                  <c:pt idx="212">
                    <c:v>1.5E-3</c:v>
                  </c:pt>
                  <c:pt idx="213">
                    <c:v>2.9999999999999997E-4</c:v>
                  </c:pt>
                  <c:pt idx="214">
                    <c:v>5.0000000000000001E-4</c:v>
                  </c:pt>
                  <c:pt idx="215">
                    <c:v>1E-4</c:v>
                  </c:pt>
                  <c:pt idx="216">
                    <c:v>8.4000000000000003E-4</c:v>
                  </c:pt>
                  <c:pt idx="217">
                    <c:v>3.8999999999999999E-4</c:v>
                  </c:pt>
                  <c:pt idx="218">
                    <c:v>1E-4</c:v>
                  </c:pt>
                  <c:pt idx="219">
                    <c:v>0</c:v>
                  </c:pt>
                  <c:pt idx="220">
                    <c:v>2.3999999999999998E-3</c:v>
                  </c:pt>
                  <c:pt idx="221">
                    <c:v>1E-4</c:v>
                  </c:pt>
                  <c:pt idx="222">
                    <c:v>0</c:v>
                  </c:pt>
                  <c:pt idx="223">
                    <c:v>2.3999999999999998E-3</c:v>
                  </c:pt>
                  <c:pt idx="224">
                    <c:v>2.9E-4</c:v>
                  </c:pt>
                  <c:pt idx="225">
                    <c:v>3.6000000000000002E-4</c:v>
                  </c:pt>
                  <c:pt idx="226">
                    <c:v>2.0000000000000001E-4</c:v>
                  </c:pt>
                  <c:pt idx="227">
                    <c:v>1.9000000000000001E-4</c:v>
                  </c:pt>
                  <c:pt idx="228">
                    <c:v>1.7000000000000001E-4</c:v>
                  </c:pt>
                  <c:pt idx="229">
                    <c:v>2.7E-4</c:v>
                  </c:pt>
                  <c:pt idx="230">
                    <c:v>1.1999999999999999E-3</c:v>
                  </c:pt>
                  <c:pt idx="231">
                    <c:v>1.1999999999999999E-3</c:v>
                  </c:pt>
                  <c:pt idx="232">
                    <c:v>1.2999999999999999E-3</c:v>
                  </c:pt>
                  <c:pt idx="233">
                    <c:v>1.6000000000000001E-3</c:v>
                  </c:pt>
                  <c:pt idx="234">
                    <c:v>1.1999999999999999E-3</c:v>
                  </c:pt>
                  <c:pt idx="235">
                    <c:v>1.1999999999999999E-3</c:v>
                  </c:pt>
                  <c:pt idx="236">
                    <c:v>6.9999999999999999E-4</c:v>
                  </c:pt>
                  <c:pt idx="237">
                    <c:v>1E-4</c:v>
                  </c:pt>
                  <c:pt idx="238">
                    <c:v>1.1000000000000001E-3</c:v>
                  </c:pt>
                  <c:pt idx="239">
                    <c:v>3.8800000000000001E-2</c:v>
                  </c:pt>
                  <c:pt idx="240">
                    <c:v>1.2E-4</c:v>
                  </c:pt>
                  <c:pt idx="241">
                    <c:v>2.4000000000000001E-4</c:v>
                  </c:pt>
                  <c:pt idx="242">
                    <c:v>1.4E-3</c:v>
                  </c:pt>
                  <c:pt idx="243">
                    <c:v>1E-4</c:v>
                  </c:pt>
                  <c:pt idx="244">
                    <c:v>2.0000000000000001E-4</c:v>
                  </c:pt>
                  <c:pt idx="245">
                    <c:v>1.1000000000000001E-3</c:v>
                  </c:pt>
                  <c:pt idx="246">
                    <c:v>1.1000000000000001E-3</c:v>
                  </c:pt>
                  <c:pt idx="247">
                    <c:v>1E-4</c:v>
                  </c:pt>
                  <c:pt idx="248">
                    <c:v>0</c:v>
                  </c:pt>
                  <c:pt idx="249">
                    <c:v>0</c:v>
                  </c:pt>
                  <c:pt idx="250">
                    <c:v>0</c:v>
                  </c:pt>
                  <c:pt idx="251">
                    <c:v>0</c:v>
                  </c:pt>
                  <c:pt idx="252">
                    <c:v>1E-4</c:v>
                  </c:pt>
                  <c:pt idx="253">
                    <c:v>0</c:v>
                  </c:pt>
                  <c:pt idx="254">
                    <c:v>1E-4</c:v>
                  </c:pt>
                  <c:pt idx="255">
                    <c:v>1E-4</c:v>
                  </c:pt>
                  <c:pt idx="256">
                    <c:v>0</c:v>
                  </c:pt>
                  <c:pt idx="257">
                    <c:v>8.9999999999999998E-4</c:v>
                  </c:pt>
                  <c:pt idx="258">
                    <c:v>0</c:v>
                  </c:pt>
                  <c:pt idx="259">
                    <c:v>2.0000000000000001E-4</c:v>
                  </c:pt>
                  <c:pt idx="260">
                    <c:v>1E-4</c:v>
                  </c:pt>
                  <c:pt idx="261">
                    <c:v>2.9999999999999997E-4</c:v>
                  </c:pt>
                  <c:pt idx="262">
                    <c:v>0</c:v>
                  </c:pt>
                  <c:pt idx="263">
                    <c:v>4.0000000000000002E-4</c:v>
                  </c:pt>
                  <c:pt idx="264">
                    <c:v>1.5E-3</c:v>
                  </c:pt>
                  <c:pt idx="265">
                    <c:v>1.6000000000000001E-3</c:v>
                  </c:pt>
                  <c:pt idx="266">
                    <c:v>2E-3</c:v>
                  </c:pt>
                  <c:pt idx="267">
                    <c:v>5.0000000000000001E-4</c:v>
                  </c:pt>
                  <c:pt idx="268">
                    <c:v>1E-4</c:v>
                  </c:pt>
                  <c:pt idx="269">
                    <c:v>1E-4</c:v>
                  </c:pt>
                  <c:pt idx="270">
                    <c:v>1E-4</c:v>
                  </c:pt>
                  <c:pt idx="271">
                    <c:v>1E-4</c:v>
                  </c:pt>
                  <c:pt idx="272">
                    <c:v>1E-3</c:v>
                  </c:pt>
                  <c:pt idx="273">
                    <c:v>8.0000000000000004E-4</c:v>
                  </c:pt>
                  <c:pt idx="274">
                    <c:v>1.6999999999999999E-3</c:v>
                  </c:pt>
                  <c:pt idx="275">
                    <c:v>3.0000000000000001E-3</c:v>
                  </c:pt>
                  <c:pt idx="276">
                    <c:v>6.9999999999999999E-4</c:v>
                  </c:pt>
                  <c:pt idx="277">
                    <c:v>1.4E-3</c:v>
                  </c:pt>
                  <c:pt idx="278">
                    <c:v>2.9999999999999997E-4</c:v>
                  </c:pt>
                  <c:pt idx="279">
                    <c:v>2.9999999999999997E-4</c:v>
                  </c:pt>
                  <c:pt idx="280">
                    <c:v>2.0000000000000001E-4</c:v>
                  </c:pt>
                  <c:pt idx="281">
                    <c:v>4.0000000000000002E-4</c:v>
                  </c:pt>
                  <c:pt idx="282">
                    <c:v>2.9999999999999997E-4</c:v>
                  </c:pt>
                  <c:pt idx="283">
                    <c:v>4.0000000000000002E-4</c:v>
                  </c:pt>
                  <c:pt idx="284">
                    <c:v>1E-4</c:v>
                  </c:pt>
                  <c:pt idx="285">
                    <c:v>2.0000000000000001E-4</c:v>
                  </c:pt>
                  <c:pt idx="286">
                    <c:v>4.0000000000000001E-3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Active!$F$21:$F$996</c:f>
              <c:numCache>
                <c:formatCode>General</c:formatCode>
                <c:ptCount val="976"/>
                <c:pt idx="0">
                  <c:v>-6374</c:v>
                </c:pt>
                <c:pt idx="1">
                  <c:v>-6372</c:v>
                </c:pt>
                <c:pt idx="2">
                  <c:v>-6372</c:v>
                </c:pt>
                <c:pt idx="3">
                  <c:v>-6344.5</c:v>
                </c:pt>
                <c:pt idx="4">
                  <c:v>-6265.5</c:v>
                </c:pt>
                <c:pt idx="5">
                  <c:v>-2463</c:v>
                </c:pt>
                <c:pt idx="6">
                  <c:v>-2462.5</c:v>
                </c:pt>
                <c:pt idx="7">
                  <c:v>-2460.5</c:v>
                </c:pt>
                <c:pt idx="8">
                  <c:v>-2458.5</c:v>
                </c:pt>
                <c:pt idx="9">
                  <c:v>-2454.5</c:v>
                </c:pt>
                <c:pt idx="10">
                  <c:v>-2448.5</c:v>
                </c:pt>
                <c:pt idx="11">
                  <c:v>-2444</c:v>
                </c:pt>
                <c:pt idx="12">
                  <c:v>-2442</c:v>
                </c:pt>
                <c:pt idx="13">
                  <c:v>-2440</c:v>
                </c:pt>
                <c:pt idx="14">
                  <c:v>-2435.5</c:v>
                </c:pt>
                <c:pt idx="15">
                  <c:v>-2412.5</c:v>
                </c:pt>
                <c:pt idx="16">
                  <c:v>-2410.5</c:v>
                </c:pt>
                <c:pt idx="17">
                  <c:v>-2408.5</c:v>
                </c:pt>
                <c:pt idx="18">
                  <c:v>-2406.5</c:v>
                </c:pt>
                <c:pt idx="19">
                  <c:v>-2404.5</c:v>
                </c:pt>
                <c:pt idx="20">
                  <c:v>-2400</c:v>
                </c:pt>
                <c:pt idx="21">
                  <c:v>-2398</c:v>
                </c:pt>
                <c:pt idx="22">
                  <c:v>-2396</c:v>
                </c:pt>
                <c:pt idx="23">
                  <c:v>-2394</c:v>
                </c:pt>
                <c:pt idx="24">
                  <c:v>-2389.5</c:v>
                </c:pt>
                <c:pt idx="25">
                  <c:v>-2387.5</c:v>
                </c:pt>
                <c:pt idx="26">
                  <c:v>-2385.5</c:v>
                </c:pt>
                <c:pt idx="27">
                  <c:v>-2383.5</c:v>
                </c:pt>
                <c:pt idx="28">
                  <c:v>-2377</c:v>
                </c:pt>
                <c:pt idx="29">
                  <c:v>-2375</c:v>
                </c:pt>
                <c:pt idx="30">
                  <c:v>-2373</c:v>
                </c:pt>
                <c:pt idx="31">
                  <c:v>-2371</c:v>
                </c:pt>
                <c:pt idx="32">
                  <c:v>-2364.5</c:v>
                </c:pt>
                <c:pt idx="33">
                  <c:v>-2362.5</c:v>
                </c:pt>
                <c:pt idx="34">
                  <c:v>-2354</c:v>
                </c:pt>
                <c:pt idx="35">
                  <c:v>-2352</c:v>
                </c:pt>
                <c:pt idx="36">
                  <c:v>-2350</c:v>
                </c:pt>
                <c:pt idx="37">
                  <c:v>-2348</c:v>
                </c:pt>
                <c:pt idx="38">
                  <c:v>-2331</c:v>
                </c:pt>
                <c:pt idx="39">
                  <c:v>-2329</c:v>
                </c:pt>
                <c:pt idx="40">
                  <c:v>-2327</c:v>
                </c:pt>
                <c:pt idx="41">
                  <c:v>-2325</c:v>
                </c:pt>
                <c:pt idx="42">
                  <c:v>-2318.5</c:v>
                </c:pt>
                <c:pt idx="43">
                  <c:v>-2316.5</c:v>
                </c:pt>
                <c:pt idx="44">
                  <c:v>-2314.5</c:v>
                </c:pt>
                <c:pt idx="45">
                  <c:v>-2306</c:v>
                </c:pt>
                <c:pt idx="46">
                  <c:v>-2293.5</c:v>
                </c:pt>
                <c:pt idx="47">
                  <c:v>-2281</c:v>
                </c:pt>
                <c:pt idx="48">
                  <c:v>-2270.5</c:v>
                </c:pt>
                <c:pt idx="49">
                  <c:v>-2268.5</c:v>
                </c:pt>
                <c:pt idx="50">
                  <c:v>-2258</c:v>
                </c:pt>
                <c:pt idx="51">
                  <c:v>-2247.5</c:v>
                </c:pt>
                <c:pt idx="52">
                  <c:v>-2245.5</c:v>
                </c:pt>
                <c:pt idx="53">
                  <c:v>-2235</c:v>
                </c:pt>
                <c:pt idx="54">
                  <c:v>-2222.5</c:v>
                </c:pt>
                <c:pt idx="55">
                  <c:v>-2212</c:v>
                </c:pt>
                <c:pt idx="56">
                  <c:v>-2188</c:v>
                </c:pt>
                <c:pt idx="57">
                  <c:v>-999.5</c:v>
                </c:pt>
                <c:pt idx="58">
                  <c:v>-995.5</c:v>
                </c:pt>
                <c:pt idx="59">
                  <c:v>-993.5</c:v>
                </c:pt>
                <c:pt idx="60">
                  <c:v>-991.5</c:v>
                </c:pt>
                <c:pt idx="61">
                  <c:v>-989.5</c:v>
                </c:pt>
                <c:pt idx="62">
                  <c:v>-989</c:v>
                </c:pt>
                <c:pt idx="63">
                  <c:v>-987</c:v>
                </c:pt>
                <c:pt idx="64">
                  <c:v>-979</c:v>
                </c:pt>
                <c:pt idx="65">
                  <c:v>-949.5</c:v>
                </c:pt>
                <c:pt idx="66">
                  <c:v>-947.5</c:v>
                </c:pt>
                <c:pt idx="67">
                  <c:v>-945.5</c:v>
                </c:pt>
                <c:pt idx="68">
                  <c:v>-943.5</c:v>
                </c:pt>
                <c:pt idx="69">
                  <c:v>-941.5</c:v>
                </c:pt>
                <c:pt idx="70">
                  <c:v>-941</c:v>
                </c:pt>
                <c:pt idx="71">
                  <c:v>-939</c:v>
                </c:pt>
                <c:pt idx="72">
                  <c:v>-874.5</c:v>
                </c:pt>
                <c:pt idx="73">
                  <c:v>-845</c:v>
                </c:pt>
                <c:pt idx="74">
                  <c:v>-344.5</c:v>
                </c:pt>
                <c:pt idx="75">
                  <c:v>-325.5</c:v>
                </c:pt>
                <c:pt idx="76">
                  <c:v>-323.5</c:v>
                </c:pt>
                <c:pt idx="77">
                  <c:v>-317</c:v>
                </c:pt>
                <c:pt idx="78">
                  <c:v>-315</c:v>
                </c:pt>
                <c:pt idx="79">
                  <c:v>-313</c:v>
                </c:pt>
                <c:pt idx="80">
                  <c:v>-311</c:v>
                </c:pt>
                <c:pt idx="81">
                  <c:v>-309</c:v>
                </c:pt>
                <c:pt idx="82">
                  <c:v>-304.5</c:v>
                </c:pt>
                <c:pt idx="83">
                  <c:v>-302.5</c:v>
                </c:pt>
                <c:pt idx="84">
                  <c:v>-300.5</c:v>
                </c:pt>
                <c:pt idx="85">
                  <c:v>-298.5</c:v>
                </c:pt>
                <c:pt idx="86">
                  <c:v>-296.5</c:v>
                </c:pt>
                <c:pt idx="87">
                  <c:v>-292</c:v>
                </c:pt>
                <c:pt idx="88">
                  <c:v>-290</c:v>
                </c:pt>
                <c:pt idx="89">
                  <c:v>-288</c:v>
                </c:pt>
                <c:pt idx="90">
                  <c:v>-281.5</c:v>
                </c:pt>
                <c:pt idx="91">
                  <c:v>-279.5</c:v>
                </c:pt>
                <c:pt idx="92">
                  <c:v>-242</c:v>
                </c:pt>
                <c:pt idx="93">
                  <c:v>-240</c:v>
                </c:pt>
                <c:pt idx="94">
                  <c:v>-238</c:v>
                </c:pt>
                <c:pt idx="95">
                  <c:v>-231.5</c:v>
                </c:pt>
                <c:pt idx="96">
                  <c:v>-229.5</c:v>
                </c:pt>
                <c:pt idx="97">
                  <c:v>-215</c:v>
                </c:pt>
                <c:pt idx="98">
                  <c:v>-206.5</c:v>
                </c:pt>
                <c:pt idx="99">
                  <c:v>-202.5</c:v>
                </c:pt>
                <c:pt idx="100">
                  <c:v>-202</c:v>
                </c:pt>
                <c:pt idx="101">
                  <c:v>-198</c:v>
                </c:pt>
                <c:pt idx="102">
                  <c:v>-194</c:v>
                </c:pt>
                <c:pt idx="103">
                  <c:v>-192</c:v>
                </c:pt>
                <c:pt idx="104">
                  <c:v>-190</c:v>
                </c:pt>
                <c:pt idx="105">
                  <c:v>-189.5</c:v>
                </c:pt>
                <c:pt idx="106">
                  <c:v>-187.5</c:v>
                </c:pt>
                <c:pt idx="107">
                  <c:v>-185.5</c:v>
                </c:pt>
                <c:pt idx="108">
                  <c:v>-183.5</c:v>
                </c:pt>
                <c:pt idx="109">
                  <c:v>-181.5</c:v>
                </c:pt>
                <c:pt idx="110">
                  <c:v>-179.5</c:v>
                </c:pt>
                <c:pt idx="111">
                  <c:v>-177.5</c:v>
                </c:pt>
                <c:pt idx="112">
                  <c:v>-177.5</c:v>
                </c:pt>
                <c:pt idx="113">
                  <c:v>-173</c:v>
                </c:pt>
                <c:pt idx="114">
                  <c:v>-173</c:v>
                </c:pt>
                <c:pt idx="115">
                  <c:v>-171</c:v>
                </c:pt>
                <c:pt idx="116">
                  <c:v>-171</c:v>
                </c:pt>
                <c:pt idx="117">
                  <c:v>-169</c:v>
                </c:pt>
                <c:pt idx="118">
                  <c:v>-167</c:v>
                </c:pt>
                <c:pt idx="119">
                  <c:v>-166.5</c:v>
                </c:pt>
                <c:pt idx="120">
                  <c:v>-165</c:v>
                </c:pt>
                <c:pt idx="121">
                  <c:v>-164.5</c:v>
                </c:pt>
                <c:pt idx="122">
                  <c:v>-162.5</c:v>
                </c:pt>
                <c:pt idx="123">
                  <c:v>-160.5</c:v>
                </c:pt>
                <c:pt idx="124">
                  <c:v>-156.5</c:v>
                </c:pt>
                <c:pt idx="125">
                  <c:v>-154.5</c:v>
                </c:pt>
                <c:pt idx="126">
                  <c:v>-154</c:v>
                </c:pt>
                <c:pt idx="127">
                  <c:v>-152</c:v>
                </c:pt>
                <c:pt idx="128">
                  <c:v>-150</c:v>
                </c:pt>
                <c:pt idx="129">
                  <c:v>-148</c:v>
                </c:pt>
                <c:pt idx="130">
                  <c:v>-146</c:v>
                </c:pt>
                <c:pt idx="131">
                  <c:v>-144</c:v>
                </c:pt>
                <c:pt idx="132">
                  <c:v>-143.5</c:v>
                </c:pt>
                <c:pt idx="133">
                  <c:v>-142</c:v>
                </c:pt>
                <c:pt idx="134">
                  <c:v>-137.5</c:v>
                </c:pt>
                <c:pt idx="135">
                  <c:v>-116.5</c:v>
                </c:pt>
                <c:pt idx="136">
                  <c:v>-114.5</c:v>
                </c:pt>
                <c:pt idx="137">
                  <c:v>-112.5</c:v>
                </c:pt>
                <c:pt idx="138">
                  <c:v>-110.5</c:v>
                </c:pt>
                <c:pt idx="139">
                  <c:v>-106</c:v>
                </c:pt>
                <c:pt idx="140">
                  <c:v>-102</c:v>
                </c:pt>
                <c:pt idx="141">
                  <c:v>-102</c:v>
                </c:pt>
                <c:pt idx="142">
                  <c:v>-100</c:v>
                </c:pt>
                <c:pt idx="143">
                  <c:v>-91.5</c:v>
                </c:pt>
                <c:pt idx="144">
                  <c:v>-89.5</c:v>
                </c:pt>
                <c:pt idx="145">
                  <c:v>-87.5</c:v>
                </c:pt>
                <c:pt idx="146">
                  <c:v>-83</c:v>
                </c:pt>
                <c:pt idx="147">
                  <c:v>-81</c:v>
                </c:pt>
                <c:pt idx="148">
                  <c:v>-79</c:v>
                </c:pt>
                <c:pt idx="149">
                  <c:v>-77</c:v>
                </c:pt>
                <c:pt idx="150">
                  <c:v>-70.5</c:v>
                </c:pt>
                <c:pt idx="151">
                  <c:v>-68.5</c:v>
                </c:pt>
                <c:pt idx="152">
                  <c:v>-66.5</c:v>
                </c:pt>
                <c:pt idx="153">
                  <c:v>-60</c:v>
                </c:pt>
                <c:pt idx="154">
                  <c:v>-58</c:v>
                </c:pt>
                <c:pt idx="155">
                  <c:v>-56</c:v>
                </c:pt>
                <c:pt idx="156">
                  <c:v>-54</c:v>
                </c:pt>
                <c:pt idx="157">
                  <c:v>0.5</c:v>
                </c:pt>
                <c:pt idx="158">
                  <c:v>4.5</c:v>
                </c:pt>
                <c:pt idx="159">
                  <c:v>551.5</c:v>
                </c:pt>
                <c:pt idx="160">
                  <c:v>552</c:v>
                </c:pt>
                <c:pt idx="161">
                  <c:v>552</c:v>
                </c:pt>
                <c:pt idx="162">
                  <c:v>1298</c:v>
                </c:pt>
                <c:pt idx="163">
                  <c:v>1323</c:v>
                </c:pt>
                <c:pt idx="164">
                  <c:v>1323.5</c:v>
                </c:pt>
                <c:pt idx="165">
                  <c:v>1344</c:v>
                </c:pt>
                <c:pt idx="166">
                  <c:v>1368</c:v>
                </c:pt>
                <c:pt idx="167">
                  <c:v>1369.5</c:v>
                </c:pt>
                <c:pt idx="168">
                  <c:v>2194</c:v>
                </c:pt>
                <c:pt idx="169">
                  <c:v>2196</c:v>
                </c:pt>
                <c:pt idx="170">
                  <c:v>2217</c:v>
                </c:pt>
                <c:pt idx="171">
                  <c:v>2261</c:v>
                </c:pt>
                <c:pt idx="172">
                  <c:v>2263</c:v>
                </c:pt>
                <c:pt idx="173">
                  <c:v>2273.5</c:v>
                </c:pt>
                <c:pt idx="174">
                  <c:v>2275.5</c:v>
                </c:pt>
                <c:pt idx="175">
                  <c:v>2690.5</c:v>
                </c:pt>
                <c:pt idx="176">
                  <c:v>2694.5</c:v>
                </c:pt>
                <c:pt idx="177">
                  <c:v>2709</c:v>
                </c:pt>
                <c:pt idx="178">
                  <c:v>2744.5</c:v>
                </c:pt>
                <c:pt idx="179">
                  <c:v>2744.5</c:v>
                </c:pt>
                <c:pt idx="180">
                  <c:v>2751</c:v>
                </c:pt>
                <c:pt idx="181">
                  <c:v>2782.5</c:v>
                </c:pt>
                <c:pt idx="182">
                  <c:v>2795</c:v>
                </c:pt>
                <c:pt idx="183">
                  <c:v>2803</c:v>
                </c:pt>
                <c:pt idx="184">
                  <c:v>2804</c:v>
                </c:pt>
                <c:pt idx="185">
                  <c:v>2816</c:v>
                </c:pt>
                <c:pt idx="186">
                  <c:v>2817.5</c:v>
                </c:pt>
                <c:pt idx="187">
                  <c:v>2841</c:v>
                </c:pt>
                <c:pt idx="188">
                  <c:v>2859.5</c:v>
                </c:pt>
                <c:pt idx="189">
                  <c:v>2889</c:v>
                </c:pt>
                <c:pt idx="190">
                  <c:v>2893</c:v>
                </c:pt>
                <c:pt idx="191">
                  <c:v>2899.5</c:v>
                </c:pt>
                <c:pt idx="192">
                  <c:v>2899.5</c:v>
                </c:pt>
                <c:pt idx="193">
                  <c:v>2903.5</c:v>
                </c:pt>
                <c:pt idx="194">
                  <c:v>2910.5</c:v>
                </c:pt>
                <c:pt idx="195">
                  <c:v>2920.5</c:v>
                </c:pt>
                <c:pt idx="196">
                  <c:v>2935</c:v>
                </c:pt>
                <c:pt idx="197">
                  <c:v>2993.5</c:v>
                </c:pt>
                <c:pt idx="198">
                  <c:v>2995.5</c:v>
                </c:pt>
                <c:pt idx="199">
                  <c:v>2997.5</c:v>
                </c:pt>
                <c:pt idx="200">
                  <c:v>3006</c:v>
                </c:pt>
                <c:pt idx="201">
                  <c:v>3008</c:v>
                </c:pt>
                <c:pt idx="202">
                  <c:v>3471</c:v>
                </c:pt>
                <c:pt idx="203">
                  <c:v>3570</c:v>
                </c:pt>
                <c:pt idx="204">
                  <c:v>3588</c:v>
                </c:pt>
                <c:pt idx="205">
                  <c:v>3602.5</c:v>
                </c:pt>
                <c:pt idx="206">
                  <c:v>3619.5</c:v>
                </c:pt>
                <c:pt idx="207">
                  <c:v>3648.5</c:v>
                </c:pt>
                <c:pt idx="208">
                  <c:v>3648.5</c:v>
                </c:pt>
                <c:pt idx="209">
                  <c:v>3648.5</c:v>
                </c:pt>
                <c:pt idx="210">
                  <c:v>3648.5</c:v>
                </c:pt>
                <c:pt idx="211">
                  <c:v>3669.5</c:v>
                </c:pt>
                <c:pt idx="212">
                  <c:v>3671.5</c:v>
                </c:pt>
                <c:pt idx="213">
                  <c:v>3692.5</c:v>
                </c:pt>
                <c:pt idx="214">
                  <c:v>3712</c:v>
                </c:pt>
                <c:pt idx="215">
                  <c:v>3745</c:v>
                </c:pt>
                <c:pt idx="216">
                  <c:v>4289.5</c:v>
                </c:pt>
                <c:pt idx="217">
                  <c:v>4314.5</c:v>
                </c:pt>
                <c:pt idx="218">
                  <c:v>4379</c:v>
                </c:pt>
                <c:pt idx="219">
                  <c:v>4379</c:v>
                </c:pt>
                <c:pt idx="220">
                  <c:v>4385.5</c:v>
                </c:pt>
                <c:pt idx="221">
                  <c:v>4402</c:v>
                </c:pt>
                <c:pt idx="222">
                  <c:v>4402</c:v>
                </c:pt>
                <c:pt idx="223">
                  <c:v>4423</c:v>
                </c:pt>
                <c:pt idx="224">
                  <c:v>4429.5</c:v>
                </c:pt>
                <c:pt idx="225">
                  <c:v>4513</c:v>
                </c:pt>
                <c:pt idx="226">
                  <c:v>4546.5</c:v>
                </c:pt>
                <c:pt idx="227">
                  <c:v>4546.5</c:v>
                </c:pt>
                <c:pt idx="228">
                  <c:v>4559</c:v>
                </c:pt>
                <c:pt idx="229">
                  <c:v>5032.5</c:v>
                </c:pt>
                <c:pt idx="230">
                  <c:v>5076</c:v>
                </c:pt>
                <c:pt idx="231">
                  <c:v>5076.5</c:v>
                </c:pt>
                <c:pt idx="232">
                  <c:v>5089</c:v>
                </c:pt>
                <c:pt idx="233">
                  <c:v>5105.5</c:v>
                </c:pt>
                <c:pt idx="234">
                  <c:v>5111.5</c:v>
                </c:pt>
                <c:pt idx="235">
                  <c:v>5111.5</c:v>
                </c:pt>
                <c:pt idx="236">
                  <c:v>5112</c:v>
                </c:pt>
                <c:pt idx="237">
                  <c:v>5112</c:v>
                </c:pt>
                <c:pt idx="238">
                  <c:v>5112</c:v>
                </c:pt>
                <c:pt idx="239">
                  <c:v>5116</c:v>
                </c:pt>
                <c:pt idx="240">
                  <c:v>5118</c:v>
                </c:pt>
                <c:pt idx="241">
                  <c:v>5183</c:v>
                </c:pt>
                <c:pt idx="242">
                  <c:v>5218.5</c:v>
                </c:pt>
                <c:pt idx="243">
                  <c:v>5220.5</c:v>
                </c:pt>
                <c:pt idx="244">
                  <c:v>5310.5</c:v>
                </c:pt>
                <c:pt idx="245">
                  <c:v>5863</c:v>
                </c:pt>
                <c:pt idx="246">
                  <c:v>5863.5</c:v>
                </c:pt>
                <c:pt idx="247">
                  <c:v>5898.5</c:v>
                </c:pt>
                <c:pt idx="248">
                  <c:v>5909</c:v>
                </c:pt>
                <c:pt idx="249">
                  <c:v>5909.5</c:v>
                </c:pt>
                <c:pt idx="250">
                  <c:v>5921.5</c:v>
                </c:pt>
                <c:pt idx="251">
                  <c:v>5922</c:v>
                </c:pt>
                <c:pt idx="252">
                  <c:v>5928</c:v>
                </c:pt>
                <c:pt idx="253">
                  <c:v>5928</c:v>
                </c:pt>
                <c:pt idx="254">
                  <c:v>5936.5</c:v>
                </c:pt>
                <c:pt idx="255">
                  <c:v>5949</c:v>
                </c:pt>
                <c:pt idx="256">
                  <c:v>6584.5</c:v>
                </c:pt>
                <c:pt idx="257">
                  <c:v>6587.5</c:v>
                </c:pt>
                <c:pt idx="258">
                  <c:v>6612.5</c:v>
                </c:pt>
                <c:pt idx="259">
                  <c:v>6706.5</c:v>
                </c:pt>
                <c:pt idx="260">
                  <c:v>6721.5</c:v>
                </c:pt>
                <c:pt idx="261">
                  <c:v>6740</c:v>
                </c:pt>
                <c:pt idx="262">
                  <c:v>7363.5</c:v>
                </c:pt>
                <c:pt idx="263">
                  <c:v>7395</c:v>
                </c:pt>
                <c:pt idx="264">
                  <c:v>7395.5</c:v>
                </c:pt>
                <c:pt idx="265">
                  <c:v>7412</c:v>
                </c:pt>
                <c:pt idx="266">
                  <c:v>7426.5</c:v>
                </c:pt>
                <c:pt idx="267">
                  <c:v>7427</c:v>
                </c:pt>
                <c:pt idx="268">
                  <c:v>7314</c:v>
                </c:pt>
                <c:pt idx="269">
                  <c:v>7368</c:v>
                </c:pt>
                <c:pt idx="270">
                  <c:v>7426.5</c:v>
                </c:pt>
                <c:pt idx="271">
                  <c:v>7426.5</c:v>
                </c:pt>
                <c:pt idx="272">
                  <c:v>10367.5</c:v>
                </c:pt>
                <c:pt idx="273">
                  <c:v>10395</c:v>
                </c:pt>
                <c:pt idx="274">
                  <c:v>10474</c:v>
                </c:pt>
                <c:pt idx="275">
                  <c:v>10474.5</c:v>
                </c:pt>
                <c:pt idx="276">
                  <c:v>10551.5</c:v>
                </c:pt>
                <c:pt idx="277">
                  <c:v>10593.5</c:v>
                </c:pt>
                <c:pt idx="278">
                  <c:v>11203.5</c:v>
                </c:pt>
                <c:pt idx="279">
                  <c:v>11329</c:v>
                </c:pt>
                <c:pt idx="280">
                  <c:v>11337</c:v>
                </c:pt>
                <c:pt idx="281">
                  <c:v>11345.5</c:v>
                </c:pt>
                <c:pt idx="282">
                  <c:v>11349.5</c:v>
                </c:pt>
                <c:pt idx="283">
                  <c:v>11354</c:v>
                </c:pt>
                <c:pt idx="284">
                  <c:v>12613.5</c:v>
                </c:pt>
                <c:pt idx="285">
                  <c:v>12793.5</c:v>
                </c:pt>
                <c:pt idx="286">
                  <c:v>12896</c:v>
                </c:pt>
              </c:numCache>
            </c:numRef>
          </c:xVal>
          <c:yVal>
            <c:numRef>
              <c:f>Active!$N$21:$N$996</c:f>
              <c:numCache>
                <c:formatCode>General</c:formatCode>
                <c:ptCount val="976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5D95-402B-8145-B9C633C57127}"/>
            </c:ext>
          </c:extLst>
        </c:ser>
        <c:ser>
          <c:idx val="7"/>
          <c:order val="7"/>
          <c:tx>
            <c:strRef>
              <c:f>Active!$O$20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Active!$F$21:$F$996</c:f>
              <c:numCache>
                <c:formatCode>General</c:formatCode>
                <c:ptCount val="976"/>
                <c:pt idx="0">
                  <c:v>-6374</c:v>
                </c:pt>
                <c:pt idx="1">
                  <c:v>-6372</c:v>
                </c:pt>
                <c:pt idx="2">
                  <c:v>-6372</c:v>
                </c:pt>
                <c:pt idx="3">
                  <c:v>-6344.5</c:v>
                </c:pt>
                <c:pt idx="4">
                  <c:v>-6265.5</c:v>
                </c:pt>
                <c:pt idx="5">
                  <c:v>-2463</c:v>
                </c:pt>
                <c:pt idx="6">
                  <c:v>-2462.5</c:v>
                </c:pt>
                <c:pt idx="7">
                  <c:v>-2460.5</c:v>
                </c:pt>
                <c:pt idx="8">
                  <c:v>-2458.5</c:v>
                </c:pt>
                <c:pt idx="9">
                  <c:v>-2454.5</c:v>
                </c:pt>
                <c:pt idx="10">
                  <c:v>-2448.5</c:v>
                </c:pt>
                <c:pt idx="11">
                  <c:v>-2444</c:v>
                </c:pt>
                <c:pt idx="12">
                  <c:v>-2442</c:v>
                </c:pt>
                <c:pt idx="13">
                  <c:v>-2440</c:v>
                </c:pt>
                <c:pt idx="14">
                  <c:v>-2435.5</c:v>
                </c:pt>
                <c:pt idx="15">
                  <c:v>-2412.5</c:v>
                </c:pt>
                <c:pt idx="16">
                  <c:v>-2410.5</c:v>
                </c:pt>
                <c:pt idx="17">
                  <c:v>-2408.5</c:v>
                </c:pt>
                <c:pt idx="18">
                  <c:v>-2406.5</c:v>
                </c:pt>
                <c:pt idx="19">
                  <c:v>-2404.5</c:v>
                </c:pt>
                <c:pt idx="20">
                  <c:v>-2400</c:v>
                </c:pt>
                <c:pt idx="21">
                  <c:v>-2398</c:v>
                </c:pt>
                <c:pt idx="22">
                  <c:v>-2396</c:v>
                </c:pt>
                <c:pt idx="23">
                  <c:v>-2394</c:v>
                </c:pt>
                <c:pt idx="24">
                  <c:v>-2389.5</c:v>
                </c:pt>
                <c:pt idx="25">
                  <c:v>-2387.5</c:v>
                </c:pt>
                <c:pt idx="26">
                  <c:v>-2385.5</c:v>
                </c:pt>
                <c:pt idx="27">
                  <c:v>-2383.5</c:v>
                </c:pt>
                <c:pt idx="28">
                  <c:v>-2377</c:v>
                </c:pt>
                <c:pt idx="29">
                  <c:v>-2375</c:v>
                </c:pt>
                <c:pt idx="30">
                  <c:v>-2373</c:v>
                </c:pt>
                <c:pt idx="31">
                  <c:v>-2371</c:v>
                </c:pt>
                <c:pt idx="32">
                  <c:v>-2364.5</c:v>
                </c:pt>
                <c:pt idx="33">
                  <c:v>-2362.5</c:v>
                </c:pt>
                <c:pt idx="34">
                  <c:v>-2354</c:v>
                </c:pt>
                <c:pt idx="35">
                  <c:v>-2352</c:v>
                </c:pt>
                <c:pt idx="36">
                  <c:v>-2350</c:v>
                </c:pt>
                <c:pt idx="37">
                  <c:v>-2348</c:v>
                </c:pt>
                <c:pt idx="38">
                  <c:v>-2331</c:v>
                </c:pt>
                <c:pt idx="39">
                  <c:v>-2329</c:v>
                </c:pt>
                <c:pt idx="40">
                  <c:v>-2327</c:v>
                </c:pt>
                <c:pt idx="41">
                  <c:v>-2325</c:v>
                </c:pt>
                <c:pt idx="42">
                  <c:v>-2318.5</c:v>
                </c:pt>
                <c:pt idx="43">
                  <c:v>-2316.5</c:v>
                </c:pt>
                <c:pt idx="44">
                  <c:v>-2314.5</c:v>
                </c:pt>
                <c:pt idx="45">
                  <c:v>-2306</c:v>
                </c:pt>
                <c:pt idx="46">
                  <c:v>-2293.5</c:v>
                </c:pt>
                <c:pt idx="47">
                  <c:v>-2281</c:v>
                </c:pt>
                <c:pt idx="48">
                  <c:v>-2270.5</c:v>
                </c:pt>
                <c:pt idx="49">
                  <c:v>-2268.5</c:v>
                </c:pt>
                <c:pt idx="50">
                  <c:v>-2258</c:v>
                </c:pt>
                <c:pt idx="51">
                  <c:v>-2247.5</c:v>
                </c:pt>
                <c:pt idx="52">
                  <c:v>-2245.5</c:v>
                </c:pt>
                <c:pt idx="53">
                  <c:v>-2235</c:v>
                </c:pt>
                <c:pt idx="54">
                  <c:v>-2222.5</c:v>
                </c:pt>
                <c:pt idx="55">
                  <c:v>-2212</c:v>
                </c:pt>
                <c:pt idx="56">
                  <c:v>-2188</c:v>
                </c:pt>
                <c:pt idx="57">
                  <c:v>-999.5</c:v>
                </c:pt>
                <c:pt idx="58">
                  <c:v>-995.5</c:v>
                </c:pt>
                <c:pt idx="59">
                  <c:v>-993.5</c:v>
                </c:pt>
                <c:pt idx="60">
                  <c:v>-991.5</c:v>
                </c:pt>
                <c:pt idx="61">
                  <c:v>-989.5</c:v>
                </c:pt>
                <c:pt idx="62">
                  <c:v>-989</c:v>
                </c:pt>
                <c:pt idx="63">
                  <c:v>-987</c:v>
                </c:pt>
                <c:pt idx="64">
                  <c:v>-979</c:v>
                </c:pt>
                <c:pt idx="65">
                  <c:v>-949.5</c:v>
                </c:pt>
                <c:pt idx="66">
                  <c:v>-947.5</c:v>
                </c:pt>
                <c:pt idx="67">
                  <c:v>-945.5</c:v>
                </c:pt>
                <c:pt idx="68">
                  <c:v>-943.5</c:v>
                </c:pt>
                <c:pt idx="69">
                  <c:v>-941.5</c:v>
                </c:pt>
                <c:pt idx="70">
                  <c:v>-941</c:v>
                </c:pt>
                <c:pt idx="71">
                  <c:v>-939</c:v>
                </c:pt>
                <c:pt idx="72">
                  <c:v>-874.5</c:v>
                </c:pt>
                <c:pt idx="73">
                  <c:v>-845</c:v>
                </c:pt>
                <c:pt idx="74">
                  <c:v>-344.5</c:v>
                </c:pt>
                <c:pt idx="75">
                  <c:v>-325.5</c:v>
                </c:pt>
                <c:pt idx="76">
                  <c:v>-323.5</c:v>
                </c:pt>
                <c:pt idx="77">
                  <c:v>-317</c:v>
                </c:pt>
                <c:pt idx="78">
                  <c:v>-315</c:v>
                </c:pt>
                <c:pt idx="79">
                  <c:v>-313</c:v>
                </c:pt>
                <c:pt idx="80">
                  <c:v>-311</c:v>
                </c:pt>
                <c:pt idx="81">
                  <c:v>-309</c:v>
                </c:pt>
                <c:pt idx="82">
                  <c:v>-304.5</c:v>
                </c:pt>
                <c:pt idx="83">
                  <c:v>-302.5</c:v>
                </c:pt>
                <c:pt idx="84">
                  <c:v>-300.5</c:v>
                </c:pt>
                <c:pt idx="85">
                  <c:v>-298.5</c:v>
                </c:pt>
                <c:pt idx="86">
                  <c:v>-296.5</c:v>
                </c:pt>
                <c:pt idx="87">
                  <c:v>-292</c:v>
                </c:pt>
                <c:pt idx="88">
                  <c:v>-290</c:v>
                </c:pt>
                <c:pt idx="89">
                  <c:v>-288</c:v>
                </c:pt>
                <c:pt idx="90">
                  <c:v>-281.5</c:v>
                </c:pt>
                <c:pt idx="91">
                  <c:v>-279.5</c:v>
                </c:pt>
                <c:pt idx="92">
                  <c:v>-242</c:v>
                </c:pt>
                <c:pt idx="93">
                  <c:v>-240</c:v>
                </c:pt>
                <c:pt idx="94">
                  <c:v>-238</c:v>
                </c:pt>
                <c:pt idx="95">
                  <c:v>-231.5</c:v>
                </c:pt>
                <c:pt idx="96">
                  <c:v>-229.5</c:v>
                </c:pt>
                <c:pt idx="97">
                  <c:v>-215</c:v>
                </c:pt>
                <c:pt idx="98">
                  <c:v>-206.5</c:v>
                </c:pt>
                <c:pt idx="99">
                  <c:v>-202.5</c:v>
                </c:pt>
                <c:pt idx="100">
                  <c:v>-202</c:v>
                </c:pt>
                <c:pt idx="101">
                  <c:v>-198</c:v>
                </c:pt>
                <c:pt idx="102">
                  <c:v>-194</c:v>
                </c:pt>
                <c:pt idx="103">
                  <c:v>-192</c:v>
                </c:pt>
                <c:pt idx="104">
                  <c:v>-190</c:v>
                </c:pt>
                <c:pt idx="105">
                  <c:v>-189.5</c:v>
                </c:pt>
                <c:pt idx="106">
                  <c:v>-187.5</c:v>
                </c:pt>
                <c:pt idx="107">
                  <c:v>-185.5</c:v>
                </c:pt>
                <c:pt idx="108">
                  <c:v>-183.5</c:v>
                </c:pt>
                <c:pt idx="109">
                  <c:v>-181.5</c:v>
                </c:pt>
                <c:pt idx="110">
                  <c:v>-179.5</c:v>
                </c:pt>
                <c:pt idx="111">
                  <c:v>-177.5</c:v>
                </c:pt>
                <c:pt idx="112">
                  <c:v>-177.5</c:v>
                </c:pt>
                <c:pt idx="113">
                  <c:v>-173</c:v>
                </c:pt>
                <c:pt idx="114">
                  <c:v>-173</c:v>
                </c:pt>
                <c:pt idx="115">
                  <c:v>-171</c:v>
                </c:pt>
                <c:pt idx="116">
                  <c:v>-171</c:v>
                </c:pt>
                <c:pt idx="117">
                  <c:v>-169</c:v>
                </c:pt>
                <c:pt idx="118">
                  <c:v>-167</c:v>
                </c:pt>
                <c:pt idx="119">
                  <c:v>-166.5</c:v>
                </c:pt>
                <c:pt idx="120">
                  <c:v>-165</c:v>
                </c:pt>
                <c:pt idx="121">
                  <c:v>-164.5</c:v>
                </c:pt>
                <c:pt idx="122">
                  <c:v>-162.5</c:v>
                </c:pt>
                <c:pt idx="123">
                  <c:v>-160.5</c:v>
                </c:pt>
                <c:pt idx="124">
                  <c:v>-156.5</c:v>
                </c:pt>
                <c:pt idx="125">
                  <c:v>-154.5</c:v>
                </c:pt>
                <c:pt idx="126">
                  <c:v>-154</c:v>
                </c:pt>
                <c:pt idx="127">
                  <c:v>-152</c:v>
                </c:pt>
                <c:pt idx="128">
                  <c:v>-150</c:v>
                </c:pt>
                <c:pt idx="129">
                  <c:v>-148</c:v>
                </c:pt>
                <c:pt idx="130">
                  <c:v>-146</c:v>
                </c:pt>
                <c:pt idx="131">
                  <c:v>-144</c:v>
                </c:pt>
                <c:pt idx="132">
                  <c:v>-143.5</c:v>
                </c:pt>
                <c:pt idx="133">
                  <c:v>-142</c:v>
                </c:pt>
                <c:pt idx="134">
                  <c:v>-137.5</c:v>
                </c:pt>
                <c:pt idx="135">
                  <c:v>-116.5</c:v>
                </c:pt>
                <c:pt idx="136">
                  <c:v>-114.5</c:v>
                </c:pt>
                <c:pt idx="137">
                  <c:v>-112.5</c:v>
                </c:pt>
                <c:pt idx="138">
                  <c:v>-110.5</c:v>
                </c:pt>
                <c:pt idx="139">
                  <c:v>-106</c:v>
                </c:pt>
                <c:pt idx="140">
                  <c:v>-102</c:v>
                </c:pt>
                <c:pt idx="141">
                  <c:v>-102</c:v>
                </c:pt>
                <c:pt idx="142">
                  <c:v>-100</c:v>
                </c:pt>
                <c:pt idx="143">
                  <c:v>-91.5</c:v>
                </c:pt>
                <c:pt idx="144">
                  <c:v>-89.5</c:v>
                </c:pt>
                <c:pt idx="145">
                  <c:v>-87.5</c:v>
                </c:pt>
                <c:pt idx="146">
                  <c:v>-83</c:v>
                </c:pt>
                <c:pt idx="147">
                  <c:v>-81</c:v>
                </c:pt>
                <c:pt idx="148">
                  <c:v>-79</c:v>
                </c:pt>
                <c:pt idx="149">
                  <c:v>-77</c:v>
                </c:pt>
                <c:pt idx="150">
                  <c:v>-70.5</c:v>
                </c:pt>
                <c:pt idx="151">
                  <c:v>-68.5</c:v>
                </c:pt>
                <c:pt idx="152">
                  <c:v>-66.5</c:v>
                </c:pt>
                <c:pt idx="153">
                  <c:v>-60</c:v>
                </c:pt>
                <c:pt idx="154">
                  <c:v>-58</c:v>
                </c:pt>
                <c:pt idx="155">
                  <c:v>-56</c:v>
                </c:pt>
                <c:pt idx="156">
                  <c:v>-54</c:v>
                </c:pt>
                <c:pt idx="157">
                  <c:v>0.5</c:v>
                </c:pt>
                <c:pt idx="158">
                  <c:v>4.5</c:v>
                </c:pt>
                <c:pt idx="159">
                  <c:v>551.5</c:v>
                </c:pt>
                <c:pt idx="160">
                  <c:v>552</c:v>
                </c:pt>
                <c:pt idx="161">
                  <c:v>552</c:v>
                </c:pt>
                <c:pt idx="162">
                  <c:v>1298</c:v>
                </c:pt>
                <c:pt idx="163">
                  <c:v>1323</c:v>
                </c:pt>
                <c:pt idx="164">
                  <c:v>1323.5</c:v>
                </c:pt>
                <c:pt idx="165">
                  <c:v>1344</c:v>
                </c:pt>
                <c:pt idx="166">
                  <c:v>1368</c:v>
                </c:pt>
                <c:pt idx="167">
                  <c:v>1369.5</c:v>
                </c:pt>
                <c:pt idx="168">
                  <c:v>2194</c:v>
                </c:pt>
                <c:pt idx="169">
                  <c:v>2196</c:v>
                </c:pt>
                <c:pt idx="170">
                  <c:v>2217</c:v>
                </c:pt>
                <c:pt idx="171">
                  <c:v>2261</c:v>
                </c:pt>
                <c:pt idx="172">
                  <c:v>2263</c:v>
                </c:pt>
                <c:pt idx="173">
                  <c:v>2273.5</c:v>
                </c:pt>
                <c:pt idx="174">
                  <c:v>2275.5</c:v>
                </c:pt>
                <c:pt idx="175">
                  <c:v>2690.5</c:v>
                </c:pt>
                <c:pt idx="176">
                  <c:v>2694.5</c:v>
                </c:pt>
                <c:pt idx="177">
                  <c:v>2709</c:v>
                </c:pt>
                <c:pt idx="178">
                  <c:v>2744.5</c:v>
                </c:pt>
                <c:pt idx="179">
                  <c:v>2744.5</c:v>
                </c:pt>
                <c:pt idx="180">
                  <c:v>2751</c:v>
                </c:pt>
                <c:pt idx="181">
                  <c:v>2782.5</c:v>
                </c:pt>
                <c:pt idx="182">
                  <c:v>2795</c:v>
                </c:pt>
                <c:pt idx="183">
                  <c:v>2803</c:v>
                </c:pt>
                <c:pt idx="184">
                  <c:v>2804</c:v>
                </c:pt>
                <c:pt idx="185">
                  <c:v>2816</c:v>
                </c:pt>
                <c:pt idx="186">
                  <c:v>2817.5</c:v>
                </c:pt>
                <c:pt idx="187">
                  <c:v>2841</c:v>
                </c:pt>
                <c:pt idx="188">
                  <c:v>2859.5</c:v>
                </c:pt>
                <c:pt idx="189">
                  <c:v>2889</c:v>
                </c:pt>
                <c:pt idx="190">
                  <c:v>2893</c:v>
                </c:pt>
                <c:pt idx="191">
                  <c:v>2899.5</c:v>
                </c:pt>
                <c:pt idx="192">
                  <c:v>2899.5</c:v>
                </c:pt>
                <c:pt idx="193">
                  <c:v>2903.5</c:v>
                </c:pt>
                <c:pt idx="194">
                  <c:v>2910.5</c:v>
                </c:pt>
                <c:pt idx="195">
                  <c:v>2920.5</c:v>
                </c:pt>
                <c:pt idx="196">
                  <c:v>2935</c:v>
                </c:pt>
                <c:pt idx="197">
                  <c:v>2993.5</c:v>
                </c:pt>
                <c:pt idx="198">
                  <c:v>2995.5</c:v>
                </c:pt>
                <c:pt idx="199">
                  <c:v>2997.5</c:v>
                </c:pt>
                <c:pt idx="200">
                  <c:v>3006</c:v>
                </c:pt>
                <c:pt idx="201">
                  <c:v>3008</c:v>
                </c:pt>
                <c:pt idx="202">
                  <c:v>3471</c:v>
                </c:pt>
                <c:pt idx="203">
                  <c:v>3570</c:v>
                </c:pt>
                <c:pt idx="204">
                  <c:v>3588</c:v>
                </c:pt>
                <c:pt idx="205">
                  <c:v>3602.5</c:v>
                </c:pt>
                <c:pt idx="206">
                  <c:v>3619.5</c:v>
                </c:pt>
                <c:pt idx="207">
                  <c:v>3648.5</c:v>
                </c:pt>
                <c:pt idx="208">
                  <c:v>3648.5</c:v>
                </c:pt>
                <c:pt idx="209">
                  <c:v>3648.5</c:v>
                </c:pt>
                <c:pt idx="210">
                  <c:v>3648.5</c:v>
                </c:pt>
                <c:pt idx="211">
                  <c:v>3669.5</c:v>
                </c:pt>
                <c:pt idx="212">
                  <c:v>3671.5</c:v>
                </c:pt>
                <c:pt idx="213">
                  <c:v>3692.5</c:v>
                </c:pt>
                <c:pt idx="214">
                  <c:v>3712</c:v>
                </c:pt>
                <c:pt idx="215">
                  <c:v>3745</c:v>
                </c:pt>
                <c:pt idx="216">
                  <c:v>4289.5</c:v>
                </c:pt>
                <c:pt idx="217">
                  <c:v>4314.5</c:v>
                </c:pt>
                <c:pt idx="218">
                  <c:v>4379</c:v>
                </c:pt>
                <c:pt idx="219">
                  <c:v>4379</c:v>
                </c:pt>
                <c:pt idx="220">
                  <c:v>4385.5</c:v>
                </c:pt>
                <c:pt idx="221">
                  <c:v>4402</c:v>
                </c:pt>
                <c:pt idx="222">
                  <c:v>4402</c:v>
                </c:pt>
                <c:pt idx="223">
                  <c:v>4423</c:v>
                </c:pt>
                <c:pt idx="224">
                  <c:v>4429.5</c:v>
                </c:pt>
                <c:pt idx="225">
                  <c:v>4513</c:v>
                </c:pt>
                <c:pt idx="226">
                  <c:v>4546.5</c:v>
                </c:pt>
                <c:pt idx="227">
                  <c:v>4546.5</c:v>
                </c:pt>
                <c:pt idx="228">
                  <c:v>4559</c:v>
                </c:pt>
                <c:pt idx="229">
                  <c:v>5032.5</c:v>
                </c:pt>
                <c:pt idx="230">
                  <c:v>5076</c:v>
                </c:pt>
                <c:pt idx="231">
                  <c:v>5076.5</c:v>
                </c:pt>
                <c:pt idx="232">
                  <c:v>5089</c:v>
                </c:pt>
                <c:pt idx="233">
                  <c:v>5105.5</c:v>
                </c:pt>
                <c:pt idx="234">
                  <c:v>5111.5</c:v>
                </c:pt>
                <c:pt idx="235">
                  <c:v>5111.5</c:v>
                </c:pt>
                <c:pt idx="236">
                  <c:v>5112</c:v>
                </c:pt>
                <c:pt idx="237">
                  <c:v>5112</c:v>
                </c:pt>
                <c:pt idx="238">
                  <c:v>5112</c:v>
                </c:pt>
                <c:pt idx="239">
                  <c:v>5116</c:v>
                </c:pt>
                <c:pt idx="240">
                  <c:v>5118</c:v>
                </c:pt>
                <c:pt idx="241">
                  <c:v>5183</c:v>
                </c:pt>
                <c:pt idx="242">
                  <c:v>5218.5</c:v>
                </c:pt>
                <c:pt idx="243">
                  <c:v>5220.5</c:v>
                </c:pt>
                <c:pt idx="244">
                  <c:v>5310.5</c:v>
                </c:pt>
                <c:pt idx="245">
                  <c:v>5863</c:v>
                </c:pt>
                <c:pt idx="246">
                  <c:v>5863.5</c:v>
                </c:pt>
                <c:pt idx="247">
                  <c:v>5898.5</c:v>
                </c:pt>
                <c:pt idx="248">
                  <c:v>5909</c:v>
                </c:pt>
                <c:pt idx="249">
                  <c:v>5909.5</c:v>
                </c:pt>
                <c:pt idx="250">
                  <c:v>5921.5</c:v>
                </c:pt>
                <c:pt idx="251">
                  <c:v>5922</c:v>
                </c:pt>
                <c:pt idx="252">
                  <c:v>5928</c:v>
                </c:pt>
                <c:pt idx="253">
                  <c:v>5928</c:v>
                </c:pt>
                <c:pt idx="254">
                  <c:v>5936.5</c:v>
                </c:pt>
                <c:pt idx="255">
                  <c:v>5949</c:v>
                </c:pt>
                <c:pt idx="256">
                  <c:v>6584.5</c:v>
                </c:pt>
                <c:pt idx="257">
                  <c:v>6587.5</c:v>
                </c:pt>
                <c:pt idx="258">
                  <c:v>6612.5</c:v>
                </c:pt>
                <c:pt idx="259">
                  <c:v>6706.5</c:v>
                </c:pt>
                <c:pt idx="260">
                  <c:v>6721.5</c:v>
                </c:pt>
                <c:pt idx="261">
                  <c:v>6740</c:v>
                </c:pt>
                <c:pt idx="262">
                  <c:v>7363.5</c:v>
                </c:pt>
                <c:pt idx="263">
                  <c:v>7395</c:v>
                </c:pt>
                <c:pt idx="264">
                  <c:v>7395.5</c:v>
                </c:pt>
                <c:pt idx="265">
                  <c:v>7412</c:v>
                </c:pt>
                <c:pt idx="266">
                  <c:v>7426.5</c:v>
                </c:pt>
                <c:pt idx="267">
                  <c:v>7427</c:v>
                </c:pt>
                <c:pt idx="268">
                  <c:v>7314</c:v>
                </c:pt>
                <c:pt idx="269">
                  <c:v>7368</c:v>
                </c:pt>
                <c:pt idx="270">
                  <c:v>7426.5</c:v>
                </c:pt>
                <c:pt idx="271">
                  <c:v>7426.5</c:v>
                </c:pt>
                <c:pt idx="272">
                  <c:v>10367.5</c:v>
                </c:pt>
                <c:pt idx="273">
                  <c:v>10395</c:v>
                </c:pt>
                <c:pt idx="274">
                  <c:v>10474</c:v>
                </c:pt>
                <c:pt idx="275">
                  <c:v>10474.5</c:v>
                </c:pt>
                <c:pt idx="276">
                  <c:v>10551.5</c:v>
                </c:pt>
                <c:pt idx="277">
                  <c:v>10593.5</c:v>
                </c:pt>
                <c:pt idx="278">
                  <c:v>11203.5</c:v>
                </c:pt>
                <c:pt idx="279">
                  <c:v>11329</c:v>
                </c:pt>
                <c:pt idx="280">
                  <c:v>11337</c:v>
                </c:pt>
                <c:pt idx="281">
                  <c:v>11345.5</c:v>
                </c:pt>
                <c:pt idx="282">
                  <c:v>11349.5</c:v>
                </c:pt>
                <c:pt idx="283">
                  <c:v>11354</c:v>
                </c:pt>
                <c:pt idx="284">
                  <c:v>12613.5</c:v>
                </c:pt>
                <c:pt idx="285">
                  <c:v>12793.5</c:v>
                </c:pt>
                <c:pt idx="286">
                  <c:v>12896</c:v>
                </c:pt>
              </c:numCache>
            </c:numRef>
          </c:xVal>
          <c:yVal>
            <c:numRef>
              <c:f>Active!$O$21:$O$996</c:f>
              <c:numCache>
                <c:formatCode>General</c:formatCode>
                <c:ptCount val="976"/>
                <c:pt idx="0">
                  <c:v>-0.22658118309426303</c:v>
                </c:pt>
                <c:pt idx="1">
                  <c:v>-0.22658292165260299</c:v>
                </c:pt>
                <c:pt idx="2">
                  <c:v>-0.22658292165260299</c:v>
                </c:pt>
                <c:pt idx="3">
                  <c:v>-0.22660682682977742</c:v>
                </c:pt>
                <c:pt idx="4">
                  <c:v>-0.22667549988420582</c:v>
                </c:pt>
                <c:pt idx="5">
                  <c:v>-0.22998093392805286</c:v>
                </c:pt>
                <c:pt idx="6">
                  <c:v>-0.22998136856763784</c:v>
                </c:pt>
                <c:pt idx="7">
                  <c:v>-0.2299831071259778</c:v>
                </c:pt>
                <c:pt idx="8">
                  <c:v>-0.22998484568431776</c:v>
                </c:pt>
                <c:pt idx="9">
                  <c:v>-0.22998832280099768</c:v>
                </c:pt>
                <c:pt idx="10">
                  <c:v>-0.22999353847601756</c:v>
                </c:pt>
                <c:pt idx="11">
                  <c:v>-0.22999745023228246</c:v>
                </c:pt>
                <c:pt idx="12">
                  <c:v>-0.22999918879062242</c:v>
                </c:pt>
                <c:pt idx="13">
                  <c:v>-0.23000092734896238</c:v>
                </c:pt>
                <c:pt idx="14">
                  <c:v>-0.23000483910522729</c:v>
                </c:pt>
                <c:pt idx="15">
                  <c:v>-0.23002483252613681</c:v>
                </c:pt>
                <c:pt idx="16">
                  <c:v>-0.23002657108447677</c:v>
                </c:pt>
                <c:pt idx="17">
                  <c:v>-0.23002830964281673</c:v>
                </c:pt>
                <c:pt idx="18">
                  <c:v>-0.23003004820115669</c:v>
                </c:pt>
                <c:pt idx="19">
                  <c:v>-0.23003178675949665</c:v>
                </c:pt>
                <c:pt idx="20">
                  <c:v>-0.23003569851576156</c:v>
                </c:pt>
                <c:pt idx="21">
                  <c:v>-0.23003743707410151</c:v>
                </c:pt>
                <c:pt idx="22">
                  <c:v>-0.23003917563244147</c:v>
                </c:pt>
                <c:pt idx="23">
                  <c:v>-0.23004091419078143</c:v>
                </c:pt>
                <c:pt idx="24">
                  <c:v>-0.23004482594704634</c:v>
                </c:pt>
                <c:pt idx="25">
                  <c:v>-0.2300465645053863</c:v>
                </c:pt>
                <c:pt idx="26">
                  <c:v>-0.23004830306372628</c:v>
                </c:pt>
                <c:pt idx="27">
                  <c:v>-0.23005004162206624</c:v>
                </c:pt>
                <c:pt idx="28">
                  <c:v>-0.23005569193667111</c:v>
                </c:pt>
                <c:pt idx="29">
                  <c:v>-0.23005743049501107</c:v>
                </c:pt>
                <c:pt idx="30">
                  <c:v>-0.23005916905335103</c:v>
                </c:pt>
                <c:pt idx="31">
                  <c:v>-0.23006090761169098</c:v>
                </c:pt>
                <c:pt idx="32">
                  <c:v>-0.23006655792629585</c:v>
                </c:pt>
                <c:pt idx="33">
                  <c:v>-0.23006829648463581</c:v>
                </c:pt>
                <c:pt idx="34">
                  <c:v>-0.23007568535758063</c:v>
                </c:pt>
                <c:pt idx="35">
                  <c:v>-0.23007742391592059</c:v>
                </c:pt>
                <c:pt idx="36">
                  <c:v>-0.23007916247426055</c:v>
                </c:pt>
                <c:pt idx="37">
                  <c:v>-0.23008090103260051</c:v>
                </c:pt>
                <c:pt idx="38">
                  <c:v>-0.23009567877849016</c:v>
                </c:pt>
                <c:pt idx="39">
                  <c:v>-0.23009741733683012</c:v>
                </c:pt>
                <c:pt idx="40">
                  <c:v>-0.23009915589517008</c:v>
                </c:pt>
                <c:pt idx="41">
                  <c:v>-0.23010089445351004</c:v>
                </c:pt>
                <c:pt idx="42">
                  <c:v>-0.2301065447681149</c:v>
                </c:pt>
                <c:pt idx="43">
                  <c:v>-0.23010828332645486</c:v>
                </c:pt>
                <c:pt idx="44">
                  <c:v>-0.23011002188479482</c:v>
                </c:pt>
                <c:pt idx="45">
                  <c:v>-0.23011741075773964</c:v>
                </c:pt>
                <c:pt idx="46">
                  <c:v>-0.23012827674736439</c:v>
                </c:pt>
                <c:pt idx="47">
                  <c:v>-0.23013914273698913</c:v>
                </c:pt>
                <c:pt idx="48">
                  <c:v>-0.23014827016827391</c:v>
                </c:pt>
                <c:pt idx="49">
                  <c:v>-0.23015000872661387</c:v>
                </c:pt>
                <c:pt idx="50">
                  <c:v>-0.23015913615789865</c:v>
                </c:pt>
                <c:pt idx="51">
                  <c:v>-0.23016826358918344</c:v>
                </c:pt>
                <c:pt idx="52">
                  <c:v>-0.23017000214752339</c:v>
                </c:pt>
                <c:pt idx="53">
                  <c:v>-0.23017912957880818</c:v>
                </c:pt>
                <c:pt idx="54">
                  <c:v>-0.23018999556843292</c:v>
                </c:pt>
                <c:pt idx="55">
                  <c:v>-0.2301991229997177</c:v>
                </c:pt>
                <c:pt idx="56">
                  <c:v>-0.23021998569979721</c:v>
                </c:pt>
                <c:pt idx="57">
                  <c:v>-0.23125312399331785</c:v>
                </c:pt>
                <c:pt idx="58">
                  <c:v>-0.23125660110999777</c:v>
                </c:pt>
                <c:pt idx="59">
                  <c:v>-0.23125833966833773</c:v>
                </c:pt>
                <c:pt idx="60">
                  <c:v>-0.23126007822667768</c:v>
                </c:pt>
                <c:pt idx="61">
                  <c:v>-0.23126181678501764</c:v>
                </c:pt>
                <c:pt idx="62">
                  <c:v>-0.23126225142460263</c:v>
                </c:pt>
                <c:pt idx="63">
                  <c:v>-0.23126398998294259</c:v>
                </c:pt>
                <c:pt idx="64">
                  <c:v>-0.23127094421630243</c:v>
                </c:pt>
                <c:pt idx="65">
                  <c:v>-0.23129658795181682</c:v>
                </c:pt>
                <c:pt idx="66">
                  <c:v>-0.23129832651015678</c:v>
                </c:pt>
                <c:pt idx="67">
                  <c:v>-0.23130006506849674</c:v>
                </c:pt>
                <c:pt idx="68">
                  <c:v>-0.23130180362683669</c:v>
                </c:pt>
                <c:pt idx="69">
                  <c:v>-0.23130354218517665</c:v>
                </c:pt>
                <c:pt idx="70">
                  <c:v>-0.23130397682476164</c:v>
                </c:pt>
                <c:pt idx="71">
                  <c:v>-0.2313057153831016</c:v>
                </c:pt>
                <c:pt idx="72">
                  <c:v>-0.2313617838895653</c:v>
                </c:pt>
                <c:pt idx="73">
                  <c:v>-0.23138742762507969</c:v>
                </c:pt>
                <c:pt idx="74">
                  <c:v>-0.23182250184965442</c:v>
                </c:pt>
                <c:pt idx="75">
                  <c:v>-0.23183901815388402</c:v>
                </c:pt>
                <c:pt idx="76">
                  <c:v>-0.23184075671222398</c:v>
                </c:pt>
                <c:pt idx="77">
                  <c:v>-0.23184640702682885</c:v>
                </c:pt>
                <c:pt idx="78">
                  <c:v>-0.23184814558516881</c:v>
                </c:pt>
                <c:pt idx="79">
                  <c:v>-0.23184988414350877</c:v>
                </c:pt>
                <c:pt idx="80">
                  <c:v>-0.23185162270184875</c:v>
                </c:pt>
                <c:pt idx="81">
                  <c:v>-0.23185336126018871</c:v>
                </c:pt>
                <c:pt idx="82">
                  <c:v>-0.23185727301645362</c:v>
                </c:pt>
                <c:pt idx="83">
                  <c:v>-0.23185901157479358</c:v>
                </c:pt>
                <c:pt idx="84">
                  <c:v>-0.23186075013313354</c:v>
                </c:pt>
                <c:pt idx="85">
                  <c:v>-0.2318624886914735</c:v>
                </c:pt>
                <c:pt idx="86">
                  <c:v>-0.23186422724981345</c:v>
                </c:pt>
                <c:pt idx="87">
                  <c:v>-0.23186813900607836</c:v>
                </c:pt>
                <c:pt idx="88">
                  <c:v>-0.23186987756441832</c:v>
                </c:pt>
                <c:pt idx="89">
                  <c:v>-0.23187161612275828</c:v>
                </c:pt>
                <c:pt idx="90">
                  <c:v>-0.23187726643736314</c:v>
                </c:pt>
                <c:pt idx="91">
                  <c:v>-0.2318790049957031</c:v>
                </c:pt>
                <c:pt idx="92">
                  <c:v>-0.23191160296457733</c:v>
                </c:pt>
                <c:pt idx="93">
                  <c:v>-0.23191334152291729</c:v>
                </c:pt>
                <c:pt idx="94">
                  <c:v>-0.23191508008125725</c:v>
                </c:pt>
                <c:pt idx="95">
                  <c:v>-0.23192073039586211</c:v>
                </c:pt>
                <c:pt idx="96">
                  <c:v>-0.23192246895420207</c:v>
                </c:pt>
                <c:pt idx="97">
                  <c:v>-0.23193507350216677</c:v>
                </c:pt>
                <c:pt idx="98">
                  <c:v>-0.2319424623751116</c:v>
                </c:pt>
                <c:pt idx="99">
                  <c:v>-0.23194593949179151</c:v>
                </c:pt>
                <c:pt idx="100">
                  <c:v>-0.2319463741313765</c:v>
                </c:pt>
                <c:pt idx="101">
                  <c:v>-0.23194985124805642</c:v>
                </c:pt>
                <c:pt idx="102">
                  <c:v>-0.23195332836473634</c:v>
                </c:pt>
                <c:pt idx="103">
                  <c:v>-0.2319550669230763</c:v>
                </c:pt>
                <c:pt idx="104">
                  <c:v>-0.23195680548141626</c:v>
                </c:pt>
                <c:pt idx="105">
                  <c:v>-0.23195724012100125</c:v>
                </c:pt>
                <c:pt idx="106">
                  <c:v>-0.2319589786793412</c:v>
                </c:pt>
                <c:pt idx="107">
                  <c:v>-0.23196071723768116</c:v>
                </c:pt>
                <c:pt idx="108">
                  <c:v>-0.23196245579602112</c:v>
                </c:pt>
                <c:pt idx="109">
                  <c:v>-0.23196419435436108</c:v>
                </c:pt>
                <c:pt idx="110">
                  <c:v>-0.23196593291270104</c:v>
                </c:pt>
                <c:pt idx="111">
                  <c:v>-0.231967671471041</c:v>
                </c:pt>
                <c:pt idx="112">
                  <c:v>-0.231967671471041</c:v>
                </c:pt>
                <c:pt idx="113">
                  <c:v>-0.23197158322730591</c:v>
                </c:pt>
                <c:pt idx="114">
                  <c:v>-0.23197158322730591</c:v>
                </c:pt>
                <c:pt idx="115">
                  <c:v>-0.23197332178564586</c:v>
                </c:pt>
                <c:pt idx="116">
                  <c:v>-0.23197332178564586</c:v>
                </c:pt>
                <c:pt idx="117">
                  <c:v>-0.23197506034398582</c:v>
                </c:pt>
                <c:pt idx="118">
                  <c:v>-0.23197679890232578</c:v>
                </c:pt>
                <c:pt idx="119">
                  <c:v>-0.23197723354191077</c:v>
                </c:pt>
                <c:pt idx="120">
                  <c:v>-0.23197853746066574</c:v>
                </c:pt>
                <c:pt idx="121">
                  <c:v>-0.23197897210025073</c:v>
                </c:pt>
                <c:pt idx="122">
                  <c:v>-0.23198071065859069</c:v>
                </c:pt>
                <c:pt idx="123">
                  <c:v>-0.23198244921693065</c:v>
                </c:pt>
                <c:pt idx="124">
                  <c:v>-0.23198592633361056</c:v>
                </c:pt>
                <c:pt idx="125">
                  <c:v>-0.23198766489195052</c:v>
                </c:pt>
                <c:pt idx="126">
                  <c:v>-0.23198809953153551</c:v>
                </c:pt>
                <c:pt idx="127">
                  <c:v>-0.23198983808987547</c:v>
                </c:pt>
                <c:pt idx="128">
                  <c:v>-0.23199157664821543</c:v>
                </c:pt>
                <c:pt idx="129">
                  <c:v>-0.23199331520655539</c:v>
                </c:pt>
                <c:pt idx="130">
                  <c:v>-0.23199505376489535</c:v>
                </c:pt>
                <c:pt idx="131">
                  <c:v>-0.23199679232323531</c:v>
                </c:pt>
                <c:pt idx="132">
                  <c:v>-0.2319972269628203</c:v>
                </c:pt>
                <c:pt idx="133">
                  <c:v>-0.23199853088157527</c:v>
                </c:pt>
                <c:pt idx="134">
                  <c:v>-0.23200244263784017</c:v>
                </c:pt>
                <c:pt idx="135">
                  <c:v>-0.23202069750040974</c:v>
                </c:pt>
                <c:pt idx="136">
                  <c:v>-0.2320224360587497</c:v>
                </c:pt>
                <c:pt idx="137">
                  <c:v>-0.23202417461708966</c:v>
                </c:pt>
                <c:pt idx="138">
                  <c:v>-0.23202591317542962</c:v>
                </c:pt>
                <c:pt idx="139">
                  <c:v>-0.23202982493169452</c:v>
                </c:pt>
                <c:pt idx="140">
                  <c:v>-0.23203330204837447</c:v>
                </c:pt>
                <c:pt idx="141">
                  <c:v>-0.23203330204837447</c:v>
                </c:pt>
                <c:pt idx="142">
                  <c:v>-0.23203504060671443</c:v>
                </c:pt>
                <c:pt idx="143">
                  <c:v>-0.23204242947965925</c:v>
                </c:pt>
                <c:pt idx="144">
                  <c:v>-0.23204416803799921</c:v>
                </c:pt>
                <c:pt idx="145">
                  <c:v>-0.23204590659633917</c:v>
                </c:pt>
                <c:pt idx="146">
                  <c:v>-0.23204981835260408</c:v>
                </c:pt>
                <c:pt idx="147">
                  <c:v>-0.23205155691094403</c:v>
                </c:pt>
                <c:pt idx="148">
                  <c:v>-0.23205329546928399</c:v>
                </c:pt>
                <c:pt idx="149">
                  <c:v>-0.23205503402762395</c:v>
                </c:pt>
                <c:pt idx="150">
                  <c:v>-0.23206068434222882</c:v>
                </c:pt>
                <c:pt idx="151">
                  <c:v>-0.23206242290056878</c:v>
                </c:pt>
                <c:pt idx="152">
                  <c:v>-0.23206416145890874</c:v>
                </c:pt>
                <c:pt idx="153">
                  <c:v>-0.2320698117735136</c:v>
                </c:pt>
                <c:pt idx="154">
                  <c:v>-0.23207155033185356</c:v>
                </c:pt>
                <c:pt idx="155">
                  <c:v>-0.23207328889019352</c:v>
                </c:pt>
                <c:pt idx="156">
                  <c:v>-0.23207502744853348</c:v>
                </c:pt>
                <c:pt idx="157">
                  <c:v>-0.23212240316329735</c:v>
                </c:pt>
                <c:pt idx="158">
                  <c:v>-0.23212588027997727</c:v>
                </c:pt>
                <c:pt idx="159">
                  <c:v>-0.23260137598595607</c:v>
                </c:pt>
                <c:pt idx="160">
                  <c:v>-0.23260181062554106</c:v>
                </c:pt>
                <c:pt idx="161">
                  <c:v>-0.23260181062554106</c:v>
                </c:pt>
                <c:pt idx="162">
                  <c:v>-0.23325029288634574</c:v>
                </c:pt>
                <c:pt idx="163">
                  <c:v>-0.23327202486559523</c:v>
                </c:pt>
                <c:pt idx="164">
                  <c:v>-0.23327245950518022</c:v>
                </c:pt>
                <c:pt idx="165">
                  <c:v>-0.2332902797281648</c:v>
                </c:pt>
                <c:pt idx="166">
                  <c:v>-0.23331114242824433</c:v>
                </c:pt>
                <c:pt idx="167">
                  <c:v>-0.2333124463469993</c:v>
                </c:pt>
                <c:pt idx="168">
                  <c:v>-0.23402916702264739</c:v>
                </c:pt>
                <c:pt idx="169">
                  <c:v>-0.23403090558098735</c:v>
                </c:pt>
                <c:pt idx="170">
                  <c:v>-0.23404916044355692</c:v>
                </c:pt>
                <c:pt idx="171">
                  <c:v>-0.23408740872703601</c:v>
                </c:pt>
                <c:pt idx="172">
                  <c:v>-0.23408914728537597</c:v>
                </c:pt>
                <c:pt idx="173">
                  <c:v>-0.23409827471666075</c:v>
                </c:pt>
                <c:pt idx="174">
                  <c:v>-0.23410001327500071</c:v>
                </c:pt>
                <c:pt idx="175">
                  <c:v>-0.2344607641305422</c:v>
                </c:pt>
                <c:pt idx="176">
                  <c:v>-0.23446424124722212</c:v>
                </c:pt>
                <c:pt idx="177">
                  <c:v>-0.23447684579518682</c:v>
                </c:pt>
                <c:pt idx="178">
                  <c:v>-0.23450770520572109</c:v>
                </c:pt>
                <c:pt idx="179">
                  <c:v>-0.23450770520572109</c:v>
                </c:pt>
                <c:pt idx="180">
                  <c:v>-0.23451335552032596</c:v>
                </c:pt>
                <c:pt idx="181">
                  <c:v>-0.23454073781418031</c:v>
                </c:pt>
                <c:pt idx="182">
                  <c:v>-0.23455160380380505</c:v>
                </c:pt>
                <c:pt idx="183">
                  <c:v>-0.23455855803716491</c:v>
                </c:pt>
                <c:pt idx="184">
                  <c:v>-0.23455942731633489</c:v>
                </c:pt>
                <c:pt idx="185">
                  <c:v>-0.23456985866637464</c:v>
                </c:pt>
                <c:pt idx="186">
                  <c:v>-0.23457116258512961</c:v>
                </c:pt>
                <c:pt idx="187">
                  <c:v>-0.23459159064562413</c:v>
                </c:pt>
                <c:pt idx="188">
                  <c:v>-0.23460767231026874</c:v>
                </c:pt>
                <c:pt idx="189">
                  <c:v>-0.23463331604578314</c:v>
                </c:pt>
                <c:pt idx="190">
                  <c:v>-0.23463679316246305</c:v>
                </c:pt>
                <c:pt idx="191">
                  <c:v>-0.23464244347706792</c:v>
                </c:pt>
                <c:pt idx="192">
                  <c:v>-0.23464244347706792</c:v>
                </c:pt>
                <c:pt idx="193">
                  <c:v>-0.23464592059374784</c:v>
                </c:pt>
                <c:pt idx="194">
                  <c:v>-0.23465200554793769</c:v>
                </c:pt>
                <c:pt idx="195">
                  <c:v>-0.23466069833963749</c:v>
                </c:pt>
                <c:pt idx="196">
                  <c:v>-0.23467330288760219</c:v>
                </c:pt>
                <c:pt idx="197">
                  <c:v>-0.23472415571904598</c:v>
                </c:pt>
                <c:pt idx="198">
                  <c:v>-0.23472589427738594</c:v>
                </c:pt>
                <c:pt idx="199">
                  <c:v>-0.2347276328357259</c:v>
                </c:pt>
                <c:pt idx="200">
                  <c:v>-0.23473502170867072</c:v>
                </c:pt>
                <c:pt idx="201">
                  <c:v>-0.23473676026701068</c:v>
                </c:pt>
                <c:pt idx="202">
                  <c:v>-0.23513923652271121</c:v>
                </c:pt>
                <c:pt idx="203">
                  <c:v>-0.23522529516053917</c:v>
                </c:pt>
                <c:pt idx="204">
                  <c:v>-0.23524094218559879</c:v>
                </c:pt>
                <c:pt idx="205">
                  <c:v>-0.2352535467335635</c:v>
                </c:pt>
                <c:pt idx="206">
                  <c:v>-0.23526832447945314</c:v>
                </c:pt>
                <c:pt idx="207">
                  <c:v>-0.23529353357538257</c:v>
                </c:pt>
                <c:pt idx="208">
                  <c:v>-0.23529353357538257</c:v>
                </c:pt>
                <c:pt idx="209">
                  <c:v>-0.23529353357538257</c:v>
                </c:pt>
                <c:pt idx="210">
                  <c:v>-0.23529353357538257</c:v>
                </c:pt>
                <c:pt idx="211">
                  <c:v>-0.23531178843795214</c:v>
                </c:pt>
                <c:pt idx="212">
                  <c:v>-0.2353135269962921</c:v>
                </c:pt>
                <c:pt idx="213">
                  <c:v>-0.23533178185886167</c:v>
                </c:pt>
                <c:pt idx="214">
                  <c:v>-0.23534873280267626</c:v>
                </c:pt>
                <c:pt idx="215">
                  <c:v>-0.23537741901528558</c:v>
                </c:pt>
                <c:pt idx="216">
                  <c:v>-0.23585074152333943</c:v>
                </c:pt>
                <c:pt idx="217">
                  <c:v>-0.23587247350258891</c:v>
                </c:pt>
                <c:pt idx="218">
                  <c:v>-0.23592854200905258</c:v>
                </c:pt>
                <c:pt idx="219">
                  <c:v>-0.23592854200905258</c:v>
                </c:pt>
                <c:pt idx="220">
                  <c:v>-0.23593419232365745</c:v>
                </c:pt>
                <c:pt idx="221">
                  <c:v>-0.23594853542996211</c:v>
                </c:pt>
                <c:pt idx="222">
                  <c:v>-0.23594853542996211</c:v>
                </c:pt>
                <c:pt idx="223">
                  <c:v>-0.23596679029253168</c:v>
                </c:pt>
                <c:pt idx="224">
                  <c:v>-0.23597244060713654</c:v>
                </c:pt>
                <c:pt idx="225">
                  <c:v>-0.23604502541782985</c:v>
                </c:pt>
                <c:pt idx="226">
                  <c:v>-0.23607414627002415</c:v>
                </c:pt>
                <c:pt idx="227">
                  <c:v>-0.23607414627002415</c:v>
                </c:pt>
                <c:pt idx="228">
                  <c:v>-0.2360850122596489</c:v>
                </c:pt>
                <c:pt idx="229">
                  <c:v>-0.23649661594663418</c:v>
                </c:pt>
                <c:pt idx="230">
                  <c:v>-0.23653442959052828</c:v>
                </c:pt>
                <c:pt idx="231">
                  <c:v>-0.23653486423011327</c:v>
                </c:pt>
                <c:pt idx="232">
                  <c:v>-0.23654573021973802</c:v>
                </c:pt>
                <c:pt idx="233">
                  <c:v>-0.2365600733260427</c:v>
                </c:pt>
                <c:pt idx="234">
                  <c:v>-0.23656528900106258</c:v>
                </c:pt>
                <c:pt idx="235">
                  <c:v>-0.23656528900106258</c:v>
                </c:pt>
                <c:pt idx="236">
                  <c:v>-0.23656572364064757</c:v>
                </c:pt>
                <c:pt idx="237">
                  <c:v>-0.23656572364064757</c:v>
                </c:pt>
                <c:pt idx="238">
                  <c:v>-0.23656572364064757</c:v>
                </c:pt>
                <c:pt idx="239">
                  <c:v>-0.23656920075732749</c:v>
                </c:pt>
                <c:pt idx="240">
                  <c:v>-0.23657093931566744</c:v>
                </c:pt>
                <c:pt idx="241">
                  <c:v>-0.2366274424617161</c:v>
                </c:pt>
                <c:pt idx="242">
                  <c:v>-0.23665830187225037</c:v>
                </c:pt>
                <c:pt idx="243">
                  <c:v>-0.23666004043059033</c:v>
                </c:pt>
                <c:pt idx="244">
                  <c:v>-0.2367382755558885</c:v>
                </c:pt>
                <c:pt idx="245">
                  <c:v>-0.23721855229730215</c:v>
                </c:pt>
                <c:pt idx="246">
                  <c:v>-0.23721898693688714</c:v>
                </c:pt>
                <c:pt idx="247">
                  <c:v>-0.23724941170783642</c:v>
                </c:pt>
                <c:pt idx="248">
                  <c:v>-0.23725853913912121</c:v>
                </c:pt>
                <c:pt idx="249">
                  <c:v>-0.23725897377870619</c:v>
                </c:pt>
                <c:pt idx="250">
                  <c:v>-0.23726940512874595</c:v>
                </c:pt>
                <c:pt idx="251">
                  <c:v>-0.23726983976833094</c:v>
                </c:pt>
                <c:pt idx="252">
                  <c:v>-0.23727505544335084</c:v>
                </c:pt>
                <c:pt idx="253">
                  <c:v>-0.23727505544335084</c:v>
                </c:pt>
                <c:pt idx="254">
                  <c:v>-0.23728244431629567</c:v>
                </c:pt>
                <c:pt idx="255">
                  <c:v>-0.23729331030592041</c:v>
                </c:pt>
                <c:pt idx="256">
                  <c:v>-0.23784573721844238</c:v>
                </c:pt>
                <c:pt idx="257">
                  <c:v>-0.23784834505595231</c:v>
                </c:pt>
                <c:pt idx="258">
                  <c:v>-0.2378700770352018</c:v>
                </c:pt>
                <c:pt idx="259">
                  <c:v>-0.23795178927717986</c:v>
                </c:pt>
                <c:pt idx="260">
                  <c:v>-0.23796482846472955</c:v>
                </c:pt>
                <c:pt idx="261">
                  <c:v>-0.23798091012937417</c:v>
                </c:pt>
                <c:pt idx="262">
                  <c:v>-0.23852290569185639</c:v>
                </c:pt>
                <c:pt idx="263">
                  <c:v>-0.23855028798571076</c:v>
                </c:pt>
                <c:pt idx="264">
                  <c:v>-0.23855072262529575</c:v>
                </c:pt>
                <c:pt idx="265">
                  <c:v>-0.23856506573160041</c:v>
                </c:pt>
                <c:pt idx="266">
                  <c:v>-0.23857767027956511</c:v>
                </c:pt>
                <c:pt idx="267">
                  <c:v>-0.2385781049191501</c:v>
                </c:pt>
                <c:pt idx="268">
                  <c:v>-0.23847987637294241</c:v>
                </c:pt>
                <c:pt idx="269">
                  <c:v>-0.23852681744812129</c:v>
                </c:pt>
                <c:pt idx="270">
                  <c:v>-0.23857767027956511</c:v>
                </c:pt>
                <c:pt idx="271">
                  <c:v>-0.23857767027956511</c:v>
                </c:pt>
                <c:pt idx="272">
                  <c:v>-0.24113422031847481</c:v>
                </c:pt>
                <c:pt idx="273">
                  <c:v>-0.24115812549564924</c:v>
                </c:pt>
                <c:pt idx="274">
                  <c:v>-0.24122679855007761</c:v>
                </c:pt>
                <c:pt idx="275">
                  <c:v>-0.2412272331896626</c:v>
                </c:pt>
                <c:pt idx="276">
                  <c:v>-0.24129416768575104</c:v>
                </c:pt>
                <c:pt idx="277">
                  <c:v>-0.24133067741089018</c:v>
                </c:pt>
                <c:pt idx="278">
                  <c:v>-0.24186093770457767</c:v>
                </c:pt>
                <c:pt idx="279">
                  <c:v>-0.24197003224041011</c:v>
                </c:pt>
                <c:pt idx="280">
                  <c:v>-0.24197698647376994</c:v>
                </c:pt>
                <c:pt idx="281">
                  <c:v>-0.24198437534671477</c:v>
                </c:pt>
                <c:pt idx="282">
                  <c:v>-0.24198785246339469</c:v>
                </c:pt>
                <c:pt idx="283">
                  <c:v>-0.24199176421965959</c:v>
                </c:pt>
                <c:pt idx="284">
                  <c:v>-0.24308662133424877</c:v>
                </c:pt>
                <c:pt idx="285">
                  <c:v>-0.24324309158484508</c:v>
                </c:pt>
                <c:pt idx="286">
                  <c:v>-0.24333219269976797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5D95-402B-8145-B9C633C57127}"/>
            </c:ext>
          </c:extLst>
        </c:ser>
        <c:ser>
          <c:idx val="8"/>
          <c:order val="8"/>
          <c:tx>
            <c:strRef>
              <c:f>Active!$U$20</c:f>
              <c:strCache>
                <c:ptCount val="1"/>
                <c:pt idx="0">
                  <c:v>BAD?</c:v>
                </c:pt>
              </c:strCache>
            </c:strRef>
          </c:tx>
          <c:spPr>
            <a:ln w="28575">
              <a:noFill/>
            </a:ln>
          </c:spPr>
          <c:marker>
            <c:symbol val="star"/>
            <c:size val="5"/>
            <c:spPr>
              <a:solidFill>
                <a:srgbClr val="33CCCC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Active!$F$21:$F$996</c:f>
              <c:numCache>
                <c:formatCode>General</c:formatCode>
                <c:ptCount val="976"/>
                <c:pt idx="0">
                  <c:v>-6374</c:v>
                </c:pt>
                <c:pt idx="1">
                  <c:v>-6372</c:v>
                </c:pt>
                <c:pt idx="2">
                  <c:v>-6372</c:v>
                </c:pt>
                <c:pt idx="3">
                  <c:v>-6344.5</c:v>
                </c:pt>
                <c:pt idx="4">
                  <c:v>-6265.5</c:v>
                </c:pt>
                <c:pt idx="5">
                  <c:v>-2463</c:v>
                </c:pt>
                <c:pt idx="6">
                  <c:v>-2462.5</c:v>
                </c:pt>
                <c:pt idx="7">
                  <c:v>-2460.5</c:v>
                </c:pt>
                <c:pt idx="8">
                  <c:v>-2458.5</c:v>
                </c:pt>
                <c:pt idx="9">
                  <c:v>-2454.5</c:v>
                </c:pt>
                <c:pt idx="10">
                  <c:v>-2448.5</c:v>
                </c:pt>
                <c:pt idx="11">
                  <c:v>-2444</c:v>
                </c:pt>
                <c:pt idx="12">
                  <c:v>-2442</c:v>
                </c:pt>
                <c:pt idx="13">
                  <c:v>-2440</c:v>
                </c:pt>
                <c:pt idx="14">
                  <c:v>-2435.5</c:v>
                </c:pt>
                <c:pt idx="15">
                  <c:v>-2412.5</c:v>
                </c:pt>
                <c:pt idx="16">
                  <c:v>-2410.5</c:v>
                </c:pt>
                <c:pt idx="17">
                  <c:v>-2408.5</c:v>
                </c:pt>
                <c:pt idx="18">
                  <c:v>-2406.5</c:v>
                </c:pt>
                <c:pt idx="19">
                  <c:v>-2404.5</c:v>
                </c:pt>
                <c:pt idx="20">
                  <c:v>-2400</c:v>
                </c:pt>
                <c:pt idx="21">
                  <c:v>-2398</c:v>
                </c:pt>
                <c:pt idx="22">
                  <c:v>-2396</c:v>
                </c:pt>
                <c:pt idx="23">
                  <c:v>-2394</c:v>
                </c:pt>
                <c:pt idx="24">
                  <c:v>-2389.5</c:v>
                </c:pt>
                <c:pt idx="25">
                  <c:v>-2387.5</c:v>
                </c:pt>
                <c:pt idx="26">
                  <c:v>-2385.5</c:v>
                </c:pt>
                <c:pt idx="27">
                  <c:v>-2383.5</c:v>
                </c:pt>
                <c:pt idx="28">
                  <c:v>-2377</c:v>
                </c:pt>
                <c:pt idx="29">
                  <c:v>-2375</c:v>
                </c:pt>
                <c:pt idx="30">
                  <c:v>-2373</c:v>
                </c:pt>
                <c:pt idx="31">
                  <c:v>-2371</c:v>
                </c:pt>
                <c:pt idx="32">
                  <c:v>-2364.5</c:v>
                </c:pt>
                <c:pt idx="33">
                  <c:v>-2362.5</c:v>
                </c:pt>
                <c:pt idx="34">
                  <c:v>-2354</c:v>
                </c:pt>
                <c:pt idx="35">
                  <c:v>-2352</c:v>
                </c:pt>
                <c:pt idx="36">
                  <c:v>-2350</c:v>
                </c:pt>
                <c:pt idx="37">
                  <c:v>-2348</c:v>
                </c:pt>
                <c:pt idx="38">
                  <c:v>-2331</c:v>
                </c:pt>
                <c:pt idx="39">
                  <c:v>-2329</c:v>
                </c:pt>
                <c:pt idx="40">
                  <c:v>-2327</c:v>
                </c:pt>
                <c:pt idx="41">
                  <c:v>-2325</c:v>
                </c:pt>
                <c:pt idx="42">
                  <c:v>-2318.5</c:v>
                </c:pt>
                <c:pt idx="43">
                  <c:v>-2316.5</c:v>
                </c:pt>
                <c:pt idx="44">
                  <c:v>-2314.5</c:v>
                </c:pt>
                <c:pt idx="45">
                  <c:v>-2306</c:v>
                </c:pt>
                <c:pt idx="46">
                  <c:v>-2293.5</c:v>
                </c:pt>
                <c:pt idx="47">
                  <c:v>-2281</c:v>
                </c:pt>
                <c:pt idx="48">
                  <c:v>-2270.5</c:v>
                </c:pt>
                <c:pt idx="49">
                  <c:v>-2268.5</c:v>
                </c:pt>
                <c:pt idx="50">
                  <c:v>-2258</c:v>
                </c:pt>
                <c:pt idx="51">
                  <c:v>-2247.5</c:v>
                </c:pt>
                <c:pt idx="52">
                  <c:v>-2245.5</c:v>
                </c:pt>
                <c:pt idx="53">
                  <c:v>-2235</c:v>
                </c:pt>
                <c:pt idx="54">
                  <c:v>-2222.5</c:v>
                </c:pt>
                <c:pt idx="55">
                  <c:v>-2212</c:v>
                </c:pt>
                <c:pt idx="56">
                  <c:v>-2188</c:v>
                </c:pt>
                <c:pt idx="57">
                  <c:v>-999.5</c:v>
                </c:pt>
                <c:pt idx="58">
                  <c:v>-995.5</c:v>
                </c:pt>
                <c:pt idx="59">
                  <c:v>-993.5</c:v>
                </c:pt>
                <c:pt idx="60">
                  <c:v>-991.5</c:v>
                </c:pt>
                <c:pt idx="61">
                  <c:v>-989.5</c:v>
                </c:pt>
                <c:pt idx="62">
                  <c:v>-989</c:v>
                </c:pt>
                <c:pt idx="63">
                  <c:v>-987</c:v>
                </c:pt>
                <c:pt idx="64">
                  <c:v>-979</c:v>
                </c:pt>
                <c:pt idx="65">
                  <c:v>-949.5</c:v>
                </c:pt>
                <c:pt idx="66">
                  <c:v>-947.5</c:v>
                </c:pt>
                <c:pt idx="67">
                  <c:v>-945.5</c:v>
                </c:pt>
                <c:pt idx="68">
                  <c:v>-943.5</c:v>
                </c:pt>
                <c:pt idx="69">
                  <c:v>-941.5</c:v>
                </c:pt>
                <c:pt idx="70">
                  <c:v>-941</c:v>
                </c:pt>
                <c:pt idx="71">
                  <c:v>-939</c:v>
                </c:pt>
                <c:pt idx="72">
                  <c:v>-874.5</c:v>
                </c:pt>
                <c:pt idx="73">
                  <c:v>-845</c:v>
                </c:pt>
                <c:pt idx="74">
                  <c:v>-344.5</c:v>
                </c:pt>
                <c:pt idx="75">
                  <c:v>-325.5</c:v>
                </c:pt>
                <c:pt idx="76">
                  <c:v>-323.5</c:v>
                </c:pt>
                <c:pt idx="77">
                  <c:v>-317</c:v>
                </c:pt>
                <c:pt idx="78">
                  <c:v>-315</c:v>
                </c:pt>
                <c:pt idx="79">
                  <c:v>-313</c:v>
                </c:pt>
                <c:pt idx="80">
                  <c:v>-311</c:v>
                </c:pt>
                <c:pt idx="81">
                  <c:v>-309</c:v>
                </c:pt>
                <c:pt idx="82">
                  <c:v>-304.5</c:v>
                </c:pt>
                <c:pt idx="83">
                  <c:v>-302.5</c:v>
                </c:pt>
                <c:pt idx="84">
                  <c:v>-300.5</c:v>
                </c:pt>
                <c:pt idx="85">
                  <c:v>-298.5</c:v>
                </c:pt>
                <c:pt idx="86">
                  <c:v>-296.5</c:v>
                </c:pt>
                <c:pt idx="87">
                  <c:v>-292</c:v>
                </c:pt>
                <c:pt idx="88">
                  <c:v>-290</c:v>
                </c:pt>
                <c:pt idx="89">
                  <c:v>-288</c:v>
                </c:pt>
                <c:pt idx="90">
                  <c:v>-281.5</c:v>
                </c:pt>
                <c:pt idx="91">
                  <c:v>-279.5</c:v>
                </c:pt>
                <c:pt idx="92">
                  <c:v>-242</c:v>
                </c:pt>
                <c:pt idx="93">
                  <c:v>-240</c:v>
                </c:pt>
                <c:pt idx="94">
                  <c:v>-238</c:v>
                </c:pt>
                <c:pt idx="95">
                  <c:v>-231.5</c:v>
                </c:pt>
                <c:pt idx="96">
                  <c:v>-229.5</c:v>
                </c:pt>
                <c:pt idx="97">
                  <c:v>-215</c:v>
                </c:pt>
                <c:pt idx="98">
                  <c:v>-206.5</c:v>
                </c:pt>
                <c:pt idx="99">
                  <c:v>-202.5</c:v>
                </c:pt>
                <c:pt idx="100">
                  <c:v>-202</c:v>
                </c:pt>
                <c:pt idx="101">
                  <c:v>-198</c:v>
                </c:pt>
                <c:pt idx="102">
                  <c:v>-194</c:v>
                </c:pt>
                <c:pt idx="103">
                  <c:v>-192</c:v>
                </c:pt>
                <c:pt idx="104">
                  <c:v>-190</c:v>
                </c:pt>
                <c:pt idx="105">
                  <c:v>-189.5</c:v>
                </c:pt>
                <c:pt idx="106">
                  <c:v>-187.5</c:v>
                </c:pt>
                <c:pt idx="107">
                  <c:v>-185.5</c:v>
                </c:pt>
                <c:pt idx="108">
                  <c:v>-183.5</c:v>
                </c:pt>
                <c:pt idx="109">
                  <c:v>-181.5</c:v>
                </c:pt>
                <c:pt idx="110">
                  <c:v>-179.5</c:v>
                </c:pt>
                <c:pt idx="111">
                  <c:v>-177.5</c:v>
                </c:pt>
                <c:pt idx="112">
                  <c:v>-177.5</c:v>
                </c:pt>
                <c:pt idx="113">
                  <c:v>-173</c:v>
                </c:pt>
                <c:pt idx="114">
                  <c:v>-173</c:v>
                </c:pt>
                <c:pt idx="115">
                  <c:v>-171</c:v>
                </c:pt>
                <c:pt idx="116">
                  <c:v>-171</c:v>
                </c:pt>
                <c:pt idx="117">
                  <c:v>-169</c:v>
                </c:pt>
                <c:pt idx="118">
                  <c:v>-167</c:v>
                </c:pt>
                <c:pt idx="119">
                  <c:v>-166.5</c:v>
                </c:pt>
                <c:pt idx="120">
                  <c:v>-165</c:v>
                </c:pt>
                <c:pt idx="121">
                  <c:v>-164.5</c:v>
                </c:pt>
                <c:pt idx="122">
                  <c:v>-162.5</c:v>
                </c:pt>
                <c:pt idx="123">
                  <c:v>-160.5</c:v>
                </c:pt>
                <c:pt idx="124">
                  <c:v>-156.5</c:v>
                </c:pt>
                <c:pt idx="125">
                  <c:v>-154.5</c:v>
                </c:pt>
                <c:pt idx="126">
                  <c:v>-154</c:v>
                </c:pt>
                <c:pt idx="127">
                  <c:v>-152</c:v>
                </c:pt>
                <c:pt idx="128">
                  <c:v>-150</c:v>
                </c:pt>
                <c:pt idx="129">
                  <c:v>-148</c:v>
                </c:pt>
                <c:pt idx="130">
                  <c:v>-146</c:v>
                </c:pt>
                <c:pt idx="131">
                  <c:v>-144</c:v>
                </c:pt>
                <c:pt idx="132">
                  <c:v>-143.5</c:v>
                </c:pt>
                <c:pt idx="133">
                  <c:v>-142</c:v>
                </c:pt>
                <c:pt idx="134">
                  <c:v>-137.5</c:v>
                </c:pt>
                <c:pt idx="135">
                  <c:v>-116.5</c:v>
                </c:pt>
                <c:pt idx="136">
                  <c:v>-114.5</c:v>
                </c:pt>
                <c:pt idx="137">
                  <c:v>-112.5</c:v>
                </c:pt>
                <c:pt idx="138">
                  <c:v>-110.5</c:v>
                </c:pt>
                <c:pt idx="139">
                  <c:v>-106</c:v>
                </c:pt>
                <c:pt idx="140">
                  <c:v>-102</c:v>
                </c:pt>
                <c:pt idx="141">
                  <c:v>-102</c:v>
                </c:pt>
                <c:pt idx="142">
                  <c:v>-100</c:v>
                </c:pt>
                <c:pt idx="143">
                  <c:v>-91.5</c:v>
                </c:pt>
                <c:pt idx="144">
                  <c:v>-89.5</c:v>
                </c:pt>
                <c:pt idx="145">
                  <c:v>-87.5</c:v>
                </c:pt>
                <c:pt idx="146">
                  <c:v>-83</c:v>
                </c:pt>
                <c:pt idx="147">
                  <c:v>-81</c:v>
                </c:pt>
                <c:pt idx="148">
                  <c:v>-79</c:v>
                </c:pt>
                <c:pt idx="149">
                  <c:v>-77</c:v>
                </c:pt>
                <c:pt idx="150">
                  <c:v>-70.5</c:v>
                </c:pt>
                <c:pt idx="151">
                  <c:v>-68.5</c:v>
                </c:pt>
                <c:pt idx="152">
                  <c:v>-66.5</c:v>
                </c:pt>
                <c:pt idx="153">
                  <c:v>-60</c:v>
                </c:pt>
                <c:pt idx="154">
                  <c:v>-58</c:v>
                </c:pt>
                <c:pt idx="155">
                  <c:v>-56</c:v>
                </c:pt>
                <c:pt idx="156">
                  <c:v>-54</c:v>
                </c:pt>
                <c:pt idx="157">
                  <c:v>0.5</c:v>
                </c:pt>
                <c:pt idx="158">
                  <c:v>4.5</c:v>
                </c:pt>
                <c:pt idx="159">
                  <c:v>551.5</c:v>
                </c:pt>
                <c:pt idx="160">
                  <c:v>552</c:v>
                </c:pt>
                <c:pt idx="161">
                  <c:v>552</c:v>
                </c:pt>
                <c:pt idx="162">
                  <c:v>1298</c:v>
                </c:pt>
                <c:pt idx="163">
                  <c:v>1323</c:v>
                </c:pt>
                <c:pt idx="164">
                  <c:v>1323.5</c:v>
                </c:pt>
                <c:pt idx="165">
                  <c:v>1344</c:v>
                </c:pt>
                <c:pt idx="166">
                  <c:v>1368</c:v>
                </c:pt>
                <c:pt idx="167">
                  <c:v>1369.5</c:v>
                </c:pt>
                <c:pt idx="168">
                  <c:v>2194</c:v>
                </c:pt>
                <c:pt idx="169">
                  <c:v>2196</c:v>
                </c:pt>
                <c:pt idx="170">
                  <c:v>2217</c:v>
                </c:pt>
                <c:pt idx="171">
                  <c:v>2261</c:v>
                </c:pt>
                <c:pt idx="172">
                  <c:v>2263</c:v>
                </c:pt>
                <c:pt idx="173">
                  <c:v>2273.5</c:v>
                </c:pt>
                <c:pt idx="174">
                  <c:v>2275.5</c:v>
                </c:pt>
                <c:pt idx="175">
                  <c:v>2690.5</c:v>
                </c:pt>
                <c:pt idx="176">
                  <c:v>2694.5</c:v>
                </c:pt>
                <c:pt idx="177">
                  <c:v>2709</c:v>
                </c:pt>
                <c:pt idx="178">
                  <c:v>2744.5</c:v>
                </c:pt>
                <c:pt idx="179">
                  <c:v>2744.5</c:v>
                </c:pt>
                <c:pt idx="180">
                  <c:v>2751</c:v>
                </c:pt>
                <c:pt idx="181">
                  <c:v>2782.5</c:v>
                </c:pt>
                <c:pt idx="182">
                  <c:v>2795</c:v>
                </c:pt>
                <c:pt idx="183">
                  <c:v>2803</c:v>
                </c:pt>
                <c:pt idx="184">
                  <c:v>2804</c:v>
                </c:pt>
                <c:pt idx="185">
                  <c:v>2816</c:v>
                </c:pt>
                <c:pt idx="186">
                  <c:v>2817.5</c:v>
                </c:pt>
                <c:pt idx="187">
                  <c:v>2841</c:v>
                </c:pt>
                <c:pt idx="188">
                  <c:v>2859.5</c:v>
                </c:pt>
                <c:pt idx="189">
                  <c:v>2889</c:v>
                </c:pt>
                <c:pt idx="190">
                  <c:v>2893</c:v>
                </c:pt>
                <c:pt idx="191">
                  <c:v>2899.5</c:v>
                </c:pt>
                <c:pt idx="192">
                  <c:v>2899.5</c:v>
                </c:pt>
                <c:pt idx="193">
                  <c:v>2903.5</c:v>
                </c:pt>
                <c:pt idx="194">
                  <c:v>2910.5</c:v>
                </c:pt>
                <c:pt idx="195">
                  <c:v>2920.5</c:v>
                </c:pt>
                <c:pt idx="196">
                  <c:v>2935</c:v>
                </c:pt>
                <c:pt idx="197">
                  <c:v>2993.5</c:v>
                </c:pt>
                <c:pt idx="198">
                  <c:v>2995.5</c:v>
                </c:pt>
                <c:pt idx="199">
                  <c:v>2997.5</c:v>
                </c:pt>
                <c:pt idx="200">
                  <c:v>3006</c:v>
                </c:pt>
                <c:pt idx="201">
                  <c:v>3008</c:v>
                </c:pt>
                <c:pt idx="202">
                  <c:v>3471</c:v>
                </c:pt>
                <c:pt idx="203">
                  <c:v>3570</c:v>
                </c:pt>
                <c:pt idx="204">
                  <c:v>3588</c:v>
                </c:pt>
                <c:pt idx="205">
                  <c:v>3602.5</c:v>
                </c:pt>
                <c:pt idx="206">
                  <c:v>3619.5</c:v>
                </c:pt>
                <c:pt idx="207">
                  <c:v>3648.5</c:v>
                </c:pt>
                <c:pt idx="208">
                  <c:v>3648.5</c:v>
                </c:pt>
                <c:pt idx="209">
                  <c:v>3648.5</c:v>
                </c:pt>
                <c:pt idx="210">
                  <c:v>3648.5</c:v>
                </c:pt>
                <c:pt idx="211">
                  <c:v>3669.5</c:v>
                </c:pt>
                <c:pt idx="212">
                  <c:v>3671.5</c:v>
                </c:pt>
                <c:pt idx="213">
                  <c:v>3692.5</c:v>
                </c:pt>
                <c:pt idx="214">
                  <c:v>3712</c:v>
                </c:pt>
                <c:pt idx="215">
                  <c:v>3745</c:v>
                </c:pt>
                <c:pt idx="216">
                  <c:v>4289.5</c:v>
                </c:pt>
                <c:pt idx="217">
                  <c:v>4314.5</c:v>
                </c:pt>
                <c:pt idx="218">
                  <c:v>4379</c:v>
                </c:pt>
                <c:pt idx="219">
                  <c:v>4379</c:v>
                </c:pt>
                <c:pt idx="220">
                  <c:v>4385.5</c:v>
                </c:pt>
                <c:pt idx="221">
                  <c:v>4402</c:v>
                </c:pt>
                <c:pt idx="222">
                  <c:v>4402</c:v>
                </c:pt>
                <c:pt idx="223">
                  <c:v>4423</c:v>
                </c:pt>
                <c:pt idx="224">
                  <c:v>4429.5</c:v>
                </c:pt>
                <c:pt idx="225">
                  <c:v>4513</c:v>
                </c:pt>
                <c:pt idx="226">
                  <c:v>4546.5</c:v>
                </c:pt>
                <c:pt idx="227">
                  <c:v>4546.5</c:v>
                </c:pt>
                <c:pt idx="228">
                  <c:v>4559</c:v>
                </c:pt>
                <c:pt idx="229">
                  <c:v>5032.5</c:v>
                </c:pt>
                <c:pt idx="230">
                  <c:v>5076</c:v>
                </c:pt>
                <c:pt idx="231">
                  <c:v>5076.5</c:v>
                </c:pt>
                <c:pt idx="232">
                  <c:v>5089</c:v>
                </c:pt>
                <c:pt idx="233">
                  <c:v>5105.5</c:v>
                </c:pt>
                <c:pt idx="234">
                  <c:v>5111.5</c:v>
                </c:pt>
                <c:pt idx="235">
                  <c:v>5111.5</c:v>
                </c:pt>
                <c:pt idx="236">
                  <c:v>5112</c:v>
                </c:pt>
                <c:pt idx="237">
                  <c:v>5112</c:v>
                </c:pt>
                <c:pt idx="238">
                  <c:v>5112</c:v>
                </c:pt>
                <c:pt idx="239">
                  <c:v>5116</c:v>
                </c:pt>
                <c:pt idx="240">
                  <c:v>5118</c:v>
                </c:pt>
                <c:pt idx="241">
                  <c:v>5183</c:v>
                </c:pt>
                <c:pt idx="242">
                  <c:v>5218.5</c:v>
                </c:pt>
                <c:pt idx="243">
                  <c:v>5220.5</c:v>
                </c:pt>
                <c:pt idx="244">
                  <c:v>5310.5</c:v>
                </c:pt>
                <c:pt idx="245">
                  <c:v>5863</c:v>
                </c:pt>
                <c:pt idx="246">
                  <c:v>5863.5</c:v>
                </c:pt>
                <c:pt idx="247">
                  <c:v>5898.5</c:v>
                </c:pt>
                <c:pt idx="248">
                  <c:v>5909</c:v>
                </c:pt>
                <c:pt idx="249">
                  <c:v>5909.5</c:v>
                </c:pt>
                <c:pt idx="250">
                  <c:v>5921.5</c:v>
                </c:pt>
                <c:pt idx="251">
                  <c:v>5922</c:v>
                </c:pt>
                <c:pt idx="252">
                  <c:v>5928</c:v>
                </c:pt>
                <c:pt idx="253">
                  <c:v>5928</c:v>
                </c:pt>
                <c:pt idx="254">
                  <c:v>5936.5</c:v>
                </c:pt>
                <c:pt idx="255">
                  <c:v>5949</c:v>
                </c:pt>
                <c:pt idx="256">
                  <c:v>6584.5</c:v>
                </c:pt>
                <c:pt idx="257">
                  <c:v>6587.5</c:v>
                </c:pt>
                <c:pt idx="258">
                  <c:v>6612.5</c:v>
                </c:pt>
                <c:pt idx="259">
                  <c:v>6706.5</c:v>
                </c:pt>
                <c:pt idx="260">
                  <c:v>6721.5</c:v>
                </c:pt>
                <c:pt idx="261">
                  <c:v>6740</c:v>
                </c:pt>
                <c:pt idx="262">
                  <c:v>7363.5</c:v>
                </c:pt>
                <c:pt idx="263">
                  <c:v>7395</c:v>
                </c:pt>
                <c:pt idx="264">
                  <c:v>7395.5</c:v>
                </c:pt>
                <c:pt idx="265">
                  <c:v>7412</c:v>
                </c:pt>
                <c:pt idx="266">
                  <c:v>7426.5</c:v>
                </c:pt>
                <c:pt idx="267">
                  <c:v>7427</c:v>
                </c:pt>
                <c:pt idx="268">
                  <c:v>7314</c:v>
                </c:pt>
                <c:pt idx="269">
                  <c:v>7368</c:v>
                </c:pt>
                <c:pt idx="270">
                  <c:v>7426.5</c:v>
                </c:pt>
                <c:pt idx="271">
                  <c:v>7426.5</c:v>
                </c:pt>
                <c:pt idx="272">
                  <c:v>10367.5</c:v>
                </c:pt>
                <c:pt idx="273">
                  <c:v>10395</c:v>
                </c:pt>
                <c:pt idx="274">
                  <c:v>10474</c:v>
                </c:pt>
                <c:pt idx="275">
                  <c:v>10474.5</c:v>
                </c:pt>
                <c:pt idx="276">
                  <c:v>10551.5</c:v>
                </c:pt>
                <c:pt idx="277">
                  <c:v>10593.5</c:v>
                </c:pt>
                <c:pt idx="278">
                  <c:v>11203.5</c:v>
                </c:pt>
                <c:pt idx="279">
                  <c:v>11329</c:v>
                </c:pt>
                <c:pt idx="280">
                  <c:v>11337</c:v>
                </c:pt>
                <c:pt idx="281">
                  <c:v>11345.5</c:v>
                </c:pt>
                <c:pt idx="282">
                  <c:v>11349.5</c:v>
                </c:pt>
                <c:pt idx="283">
                  <c:v>11354</c:v>
                </c:pt>
                <c:pt idx="284">
                  <c:v>12613.5</c:v>
                </c:pt>
                <c:pt idx="285">
                  <c:v>12793.5</c:v>
                </c:pt>
                <c:pt idx="286">
                  <c:v>12896</c:v>
                </c:pt>
              </c:numCache>
            </c:numRef>
          </c:xVal>
          <c:yVal>
            <c:numRef>
              <c:f>Active!$U$21:$U$996</c:f>
              <c:numCache>
                <c:formatCode>General</c:formatCode>
                <c:ptCount val="976"/>
                <c:pt idx="0">
                  <c:v>-0.21257000000332482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5D95-402B-8145-B9C633C571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0782656"/>
        <c:axId val="1"/>
      </c:scatterChart>
      <c:valAx>
        <c:axId val="600782656"/>
        <c:scaling>
          <c:orientation val="minMax"/>
          <c:max val="15000"/>
          <c:min val="-8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923569711207386"/>
              <c:y val="0.8575208969591201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-0.23"/>
          <c:min val="-0.248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9475262368815595E-2"/>
              <c:y val="0.3905018732816709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00782656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21289371062500245"/>
          <c:y val="0.93139952492745792"/>
          <c:w val="0.72113990248970006"/>
          <c:h val="5.277044854881263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GK Boo - O-C Diagr.</a:t>
            </a:r>
          </a:p>
        </c:rich>
      </c:tx>
      <c:layout>
        <c:manualLayout>
          <c:xMode val="edge"/>
          <c:yMode val="edge"/>
          <c:x val="0.40025575447570333"/>
          <c:y val="3.157894736842105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659846547314579"/>
          <c:y val="0.13157894736842105"/>
          <c:w val="0.83503836317135549"/>
          <c:h val="0.6763157894736842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(2)'!$H$20:$H$20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(2)'!$D$21:$D$237</c:f>
                <c:numCache>
                  <c:formatCode>General</c:formatCode>
                  <c:ptCount val="217"/>
                  <c:pt idx="0">
                    <c:v>4.0000000000000002E-4</c:v>
                  </c:pt>
                  <c:pt idx="1">
                    <c:v>6.9999999999999999E-4</c:v>
                  </c:pt>
                  <c:pt idx="2">
                    <c:v>1.4E-3</c:v>
                  </c:pt>
                  <c:pt idx="4">
                    <c:v>4.0000000000000002E-4</c:v>
                  </c:pt>
                  <c:pt idx="5">
                    <c:v>2.4000000000000001E-4</c:v>
                  </c:pt>
                  <c:pt idx="6">
                    <c:v>4.0999999999999999E-4</c:v>
                  </c:pt>
                  <c:pt idx="7">
                    <c:v>5.5999999999999995E-4</c:v>
                  </c:pt>
                  <c:pt idx="8">
                    <c:v>4.6999999999999999E-4</c:v>
                  </c:pt>
                  <c:pt idx="9">
                    <c:v>2.1000000000000001E-4</c:v>
                  </c:pt>
                  <c:pt idx="10">
                    <c:v>1E-4</c:v>
                  </c:pt>
                  <c:pt idx="11">
                    <c:v>2.4000000000000001E-4</c:v>
                  </c:pt>
                  <c:pt idx="12">
                    <c:v>2.7999999999999998E-4</c:v>
                  </c:pt>
                  <c:pt idx="13">
                    <c:v>2.1000000000000001E-4</c:v>
                  </c:pt>
                  <c:pt idx="14">
                    <c:v>2.7E-4</c:v>
                  </c:pt>
                  <c:pt idx="15">
                    <c:v>2.5000000000000001E-4</c:v>
                  </c:pt>
                  <c:pt idx="16">
                    <c:v>2.0000000000000001E-4</c:v>
                  </c:pt>
                  <c:pt idx="17">
                    <c:v>1.7000000000000001E-4</c:v>
                  </c:pt>
                  <c:pt idx="18">
                    <c:v>1.4999999999999999E-4</c:v>
                  </c:pt>
                  <c:pt idx="19">
                    <c:v>1.3999999999999999E-4</c:v>
                  </c:pt>
                  <c:pt idx="20">
                    <c:v>4.8000000000000001E-4</c:v>
                  </c:pt>
                  <c:pt idx="21">
                    <c:v>2.2000000000000001E-4</c:v>
                  </c:pt>
                  <c:pt idx="22">
                    <c:v>2.1000000000000001E-4</c:v>
                  </c:pt>
                  <c:pt idx="23">
                    <c:v>2.5999999999999998E-4</c:v>
                  </c:pt>
                  <c:pt idx="24">
                    <c:v>3.1E-4</c:v>
                  </c:pt>
                  <c:pt idx="25">
                    <c:v>3.1E-4</c:v>
                  </c:pt>
                  <c:pt idx="26">
                    <c:v>1.4999999999999999E-4</c:v>
                  </c:pt>
                  <c:pt idx="27">
                    <c:v>2.0000000000000001E-4</c:v>
                  </c:pt>
                  <c:pt idx="28">
                    <c:v>3.4000000000000002E-4</c:v>
                  </c:pt>
                  <c:pt idx="29">
                    <c:v>2.4000000000000001E-4</c:v>
                  </c:pt>
                  <c:pt idx="30">
                    <c:v>3.4000000000000002E-4</c:v>
                  </c:pt>
                  <c:pt idx="31">
                    <c:v>3.1E-4</c:v>
                  </c:pt>
                  <c:pt idx="32">
                    <c:v>2.4000000000000001E-4</c:v>
                  </c:pt>
                  <c:pt idx="33">
                    <c:v>4.6999999999999999E-4</c:v>
                  </c:pt>
                  <c:pt idx="34">
                    <c:v>2.2000000000000001E-4</c:v>
                  </c:pt>
                  <c:pt idx="35">
                    <c:v>1.7000000000000001E-4</c:v>
                  </c:pt>
                  <c:pt idx="36">
                    <c:v>1.8000000000000001E-4</c:v>
                  </c:pt>
                  <c:pt idx="37">
                    <c:v>7.6000000000000004E-4</c:v>
                  </c:pt>
                  <c:pt idx="38">
                    <c:v>8.0000000000000004E-4</c:v>
                  </c:pt>
                  <c:pt idx="39">
                    <c:v>3.1E-4</c:v>
                  </c:pt>
                  <c:pt idx="40">
                    <c:v>2.5999999999999998E-4</c:v>
                  </c:pt>
                  <c:pt idx="41">
                    <c:v>4.4999999999999999E-4</c:v>
                  </c:pt>
                  <c:pt idx="42">
                    <c:v>8.0000000000000004E-4</c:v>
                  </c:pt>
                  <c:pt idx="43">
                    <c:v>2.3000000000000001E-4</c:v>
                  </c:pt>
                  <c:pt idx="44">
                    <c:v>2.5999999999999998E-4</c:v>
                  </c:pt>
                  <c:pt idx="45">
                    <c:v>2.9E-4</c:v>
                  </c:pt>
                  <c:pt idx="46">
                    <c:v>4.6999999999999999E-4</c:v>
                  </c:pt>
                  <c:pt idx="47">
                    <c:v>4.0000000000000002E-4</c:v>
                  </c:pt>
                  <c:pt idx="48">
                    <c:v>8.3000000000000001E-4</c:v>
                  </c:pt>
                  <c:pt idx="49">
                    <c:v>3.8999999999999999E-4</c:v>
                  </c:pt>
                  <c:pt idx="50">
                    <c:v>5.8E-4</c:v>
                  </c:pt>
                  <c:pt idx="51">
                    <c:v>4.4999999999999999E-4</c:v>
                  </c:pt>
                  <c:pt idx="52">
                    <c:v>3.2000000000000003E-4</c:v>
                  </c:pt>
                  <c:pt idx="53">
                    <c:v>3.3E-4</c:v>
                  </c:pt>
                  <c:pt idx="54">
                    <c:v>8.1999999999999998E-4</c:v>
                  </c:pt>
                  <c:pt idx="55">
                    <c:v>7.7999999999999999E-4</c:v>
                  </c:pt>
                  <c:pt idx="56">
                    <c:v>7.7999999999999999E-4</c:v>
                  </c:pt>
                  <c:pt idx="57">
                    <c:v>8.4999999999999995E-4</c:v>
                  </c:pt>
                  <c:pt idx="58">
                    <c:v>8.8000000000000003E-4</c:v>
                  </c:pt>
                  <c:pt idx="59">
                    <c:v>6.8999999999999997E-4</c:v>
                  </c:pt>
                  <c:pt idx="60">
                    <c:v>5.1000000000000004E-4</c:v>
                  </c:pt>
                  <c:pt idx="61">
                    <c:v>1.4999999999999999E-4</c:v>
                  </c:pt>
                  <c:pt idx="62">
                    <c:v>2.4000000000000001E-4</c:v>
                  </c:pt>
                  <c:pt idx="63">
                    <c:v>4.6999999999999999E-4</c:v>
                  </c:pt>
                  <c:pt idx="64">
                    <c:v>2.9E-4</c:v>
                  </c:pt>
                  <c:pt idx="65">
                    <c:v>1.0499999999999999E-3</c:v>
                  </c:pt>
                  <c:pt idx="66">
                    <c:v>4.8999999999999998E-4</c:v>
                  </c:pt>
                  <c:pt idx="67">
                    <c:v>2.7E-4</c:v>
                  </c:pt>
                  <c:pt idx="68">
                    <c:v>3.2000000000000003E-4</c:v>
                  </c:pt>
                  <c:pt idx="69">
                    <c:v>8.9999999999999998E-4</c:v>
                  </c:pt>
                  <c:pt idx="70">
                    <c:v>3.6999999999999999E-4</c:v>
                  </c:pt>
                  <c:pt idx="71">
                    <c:v>5.1000000000000004E-4</c:v>
                  </c:pt>
                  <c:pt idx="72">
                    <c:v>2.4000000000000001E-4</c:v>
                  </c:pt>
                  <c:pt idx="73">
                    <c:v>8.0000000000000004E-4</c:v>
                  </c:pt>
                  <c:pt idx="74">
                    <c:v>2.2000000000000001E-4</c:v>
                  </c:pt>
                  <c:pt idx="75">
                    <c:v>2.1000000000000001E-4</c:v>
                  </c:pt>
                  <c:pt idx="76">
                    <c:v>2.7999999999999998E-4</c:v>
                  </c:pt>
                  <c:pt idx="77">
                    <c:v>1.1900000000000001E-3</c:v>
                  </c:pt>
                  <c:pt idx="78">
                    <c:v>2.5999999999999998E-4</c:v>
                  </c:pt>
                  <c:pt idx="79">
                    <c:v>6.0999999999999997E-4</c:v>
                  </c:pt>
                  <c:pt idx="80">
                    <c:v>5.2999999999999998E-4</c:v>
                  </c:pt>
                  <c:pt idx="81">
                    <c:v>6.4999999999999997E-4</c:v>
                  </c:pt>
                  <c:pt idx="82">
                    <c:v>1.9000000000000001E-4</c:v>
                  </c:pt>
                  <c:pt idx="83">
                    <c:v>1.8000000000000001E-4</c:v>
                  </c:pt>
                  <c:pt idx="84">
                    <c:v>2.2000000000000001E-4</c:v>
                  </c:pt>
                  <c:pt idx="85">
                    <c:v>1.9000000000000001E-4</c:v>
                  </c:pt>
                  <c:pt idx="86">
                    <c:v>6.4999999999999997E-4</c:v>
                  </c:pt>
                  <c:pt idx="87">
                    <c:v>3.6999999999999999E-4</c:v>
                  </c:pt>
                  <c:pt idx="88">
                    <c:v>2.2000000000000001E-4</c:v>
                  </c:pt>
                  <c:pt idx="89">
                    <c:v>3.4000000000000002E-4</c:v>
                  </c:pt>
                  <c:pt idx="90">
                    <c:v>2.3000000000000001E-4</c:v>
                  </c:pt>
                  <c:pt idx="91">
                    <c:v>4.2999999999999999E-4</c:v>
                  </c:pt>
                  <c:pt idx="92">
                    <c:v>3.2000000000000003E-4</c:v>
                  </c:pt>
                  <c:pt idx="93">
                    <c:v>1.9000000000000001E-4</c:v>
                  </c:pt>
                  <c:pt idx="94">
                    <c:v>5.2999999999999998E-4</c:v>
                  </c:pt>
                  <c:pt idx="95">
                    <c:v>2.9E-4</c:v>
                  </c:pt>
                  <c:pt idx="96">
                    <c:v>2.9E-4</c:v>
                  </c:pt>
                  <c:pt idx="97">
                    <c:v>4.6000000000000001E-4</c:v>
                  </c:pt>
                  <c:pt idx="98">
                    <c:v>3.8999999999999999E-4</c:v>
                  </c:pt>
                  <c:pt idx="99">
                    <c:v>2.7E-4</c:v>
                  </c:pt>
                  <c:pt idx="100">
                    <c:v>1.4300000000000001E-3</c:v>
                  </c:pt>
                  <c:pt idx="101">
                    <c:v>2.9999999999999997E-4</c:v>
                  </c:pt>
                  <c:pt idx="102">
                    <c:v>5.0000000000000001E-4</c:v>
                  </c:pt>
                  <c:pt idx="103">
                    <c:v>4.8999999999999998E-4</c:v>
                  </c:pt>
                  <c:pt idx="104">
                    <c:v>2.9E-4</c:v>
                  </c:pt>
                  <c:pt idx="105">
                    <c:v>3.8999999999999999E-4</c:v>
                  </c:pt>
                  <c:pt idx="106">
                    <c:v>5.6999999999999998E-4</c:v>
                  </c:pt>
                  <c:pt idx="107">
                    <c:v>1.9000000000000001E-4</c:v>
                  </c:pt>
                  <c:pt idx="108">
                    <c:v>3.8000000000000002E-4</c:v>
                  </c:pt>
                  <c:pt idx="109">
                    <c:v>2.1000000000000001E-4</c:v>
                  </c:pt>
                  <c:pt idx="110">
                    <c:v>2.9999999999999997E-4</c:v>
                  </c:pt>
                  <c:pt idx="111">
                    <c:v>6.8999999999999997E-4</c:v>
                  </c:pt>
                  <c:pt idx="112">
                    <c:v>2.9E-4</c:v>
                  </c:pt>
                  <c:pt idx="113">
                    <c:v>6.6E-4</c:v>
                  </c:pt>
                  <c:pt idx="114">
                    <c:v>2.7999999999999998E-4</c:v>
                  </c:pt>
                  <c:pt idx="115">
                    <c:v>1.6900000000000001E-3</c:v>
                  </c:pt>
                  <c:pt idx="116">
                    <c:v>1.08E-3</c:v>
                  </c:pt>
                  <c:pt idx="117">
                    <c:v>3.5E-4</c:v>
                  </c:pt>
                  <c:pt idx="118">
                    <c:v>2.2000000000000001E-4</c:v>
                  </c:pt>
                  <c:pt idx="119">
                    <c:v>2.5999999999999998E-4</c:v>
                  </c:pt>
                  <c:pt idx="120">
                    <c:v>3.4000000000000002E-4</c:v>
                  </c:pt>
                  <c:pt idx="121">
                    <c:v>3.6000000000000002E-4</c:v>
                  </c:pt>
                  <c:pt idx="122">
                    <c:v>2.5999999999999998E-4</c:v>
                  </c:pt>
                  <c:pt idx="123">
                    <c:v>3.1E-4</c:v>
                  </c:pt>
                  <c:pt idx="124">
                    <c:v>1.9000000000000001E-4</c:v>
                  </c:pt>
                  <c:pt idx="125">
                    <c:v>1.9000000000000001E-4</c:v>
                  </c:pt>
                  <c:pt idx="126">
                    <c:v>4.8000000000000001E-4</c:v>
                  </c:pt>
                  <c:pt idx="127">
                    <c:v>3.2000000000000003E-4</c:v>
                  </c:pt>
                  <c:pt idx="128">
                    <c:v>2.5000000000000001E-4</c:v>
                  </c:pt>
                  <c:pt idx="129">
                    <c:v>3.4000000000000002E-4</c:v>
                  </c:pt>
                  <c:pt idx="130">
                    <c:v>5.4000000000000001E-4</c:v>
                  </c:pt>
                  <c:pt idx="131">
                    <c:v>2.7999999999999998E-4</c:v>
                  </c:pt>
                  <c:pt idx="132">
                    <c:v>8.4999999999999995E-4</c:v>
                  </c:pt>
                  <c:pt idx="133">
                    <c:v>1.3699999999999999E-3</c:v>
                  </c:pt>
                  <c:pt idx="134">
                    <c:v>9.1E-4</c:v>
                  </c:pt>
                  <c:pt idx="135">
                    <c:v>2.7E-4</c:v>
                  </c:pt>
                  <c:pt idx="136">
                    <c:v>3.1E-4</c:v>
                  </c:pt>
                  <c:pt idx="137">
                    <c:v>5.6999999999999998E-4</c:v>
                  </c:pt>
                  <c:pt idx="138">
                    <c:v>2.7999999999999998E-4</c:v>
                  </c:pt>
                  <c:pt idx="139">
                    <c:v>5.9000000000000003E-4</c:v>
                  </c:pt>
                  <c:pt idx="140">
                    <c:v>3.8999999999999999E-4</c:v>
                  </c:pt>
                  <c:pt idx="141">
                    <c:v>1.72E-3</c:v>
                  </c:pt>
                  <c:pt idx="142">
                    <c:v>2.5000000000000001E-4</c:v>
                  </c:pt>
                  <c:pt idx="143">
                    <c:v>3.1E-4</c:v>
                  </c:pt>
                  <c:pt idx="144">
                    <c:v>2.0000000000000001E-4</c:v>
                  </c:pt>
                  <c:pt idx="145">
                    <c:v>3.6999999999999999E-4</c:v>
                  </c:pt>
                  <c:pt idx="146">
                    <c:v>7.9000000000000001E-4</c:v>
                  </c:pt>
                  <c:pt idx="147">
                    <c:v>4.2000000000000002E-4</c:v>
                  </c:pt>
                  <c:pt idx="148">
                    <c:v>2.0000000000000001E-4</c:v>
                  </c:pt>
                  <c:pt idx="149">
                    <c:v>1.7000000000000001E-4</c:v>
                  </c:pt>
                  <c:pt idx="150">
                    <c:v>6.9999999999999999E-4</c:v>
                  </c:pt>
                  <c:pt idx="151">
                    <c:v>3.3E-4</c:v>
                  </c:pt>
                  <c:pt idx="152">
                    <c:v>2.5999999999999998E-4</c:v>
                  </c:pt>
                  <c:pt idx="153">
                    <c:v>9.5E-4</c:v>
                  </c:pt>
                  <c:pt idx="154">
                    <c:v>6.4999999999999997E-4</c:v>
                  </c:pt>
                  <c:pt idx="155">
                    <c:v>3.1E-4</c:v>
                  </c:pt>
                  <c:pt idx="156">
                    <c:v>2.1000000000000001E-4</c:v>
                  </c:pt>
                  <c:pt idx="157">
                    <c:v>1.57E-3</c:v>
                  </c:pt>
                  <c:pt idx="158">
                    <c:v>1.41E-3</c:v>
                  </c:pt>
                  <c:pt idx="159">
                    <c:v>7.2000000000000005E-4</c:v>
                  </c:pt>
                  <c:pt idx="160">
                    <c:v>9.7000000000000005E-4</c:v>
                  </c:pt>
                  <c:pt idx="161">
                    <c:v>1E-4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1.4E-3</c:v>
                  </c:pt>
                  <c:pt idx="165">
                    <c:v>6.9999999999999999E-4</c:v>
                  </c:pt>
                  <c:pt idx="166">
                    <c:v>1E-4</c:v>
                  </c:pt>
                  <c:pt idx="167">
                    <c:v>0</c:v>
                  </c:pt>
                  <c:pt idx="168">
                    <c:v>1.48E-3</c:v>
                  </c:pt>
                  <c:pt idx="169">
                    <c:v>1E-4</c:v>
                  </c:pt>
                  <c:pt idx="170">
                    <c:v>1E-4</c:v>
                  </c:pt>
                  <c:pt idx="171">
                    <c:v>5.0000000000000001E-4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5.0000000000000001E-4</c:v>
                  </c:pt>
                  <c:pt idx="175">
                    <c:v>2.0000000000000001E-4</c:v>
                  </c:pt>
                  <c:pt idx="176">
                    <c:v>1E-4</c:v>
                  </c:pt>
                  <c:pt idx="177">
                    <c:v>1E-4</c:v>
                  </c:pt>
                  <c:pt idx="178">
                    <c:v>2.0000000000000001E-4</c:v>
                  </c:pt>
                  <c:pt idx="179">
                    <c:v>2.9999999999999997E-4</c:v>
                  </c:pt>
                  <c:pt idx="180">
                    <c:v>1.6000000000000001E-4</c:v>
                  </c:pt>
                  <c:pt idx="181">
                    <c:v>4.0000000000000002E-4</c:v>
                  </c:pt>
                  <c:pt idx="182">
                    <c:v>2.7999999999999998E-4</c:v>
                  </c:pt>
                  <c:pt idx="183">
                    <c:v>1.1E-4</c:v>
                  </c:pt>
                  <c:pt idx="184">
                    <c:v>1E-4</c:v>
                  </c:pt>
                  <c:pt idx="185">
                    <c:v>1E-3</c:v>
                  </c:pt>
                  <c:pt idx="186">
                    <c:v>5.0000000000000001E-4</c:v>
                  </c:pt>
                  <c:pt idx="187">
                    <c:v>2.0000000000000001E-4</c:v>
                  </c:pt>
                  <c:pt idx="188">
                    <c:v>2.9999999999999997E-4</c:v>
                  </c:pt>
                  <c:pt idx="189">
                    <c:v>6.9999999999999999E-4</c:v>
                  </c:pt>
                  <c:pt idx="190">
                    <c:v>1.5E-3</c:v>
                  </c:pt>
                  <c:pt idx="191">
                    <c:v>2.9999999999999997E-4</c:v>
                  </c:pt>
                  <c:pt idx="192">
                    <c:v>5.0000000000000001E-4</c:v>
                  </c:pt>
                  <c:pt idx="193">
                    <c:v>1E-4</c:v>
                  </c:pt>
                  <c:pt idx="194">
                    <c:v>8.4000000000000003E-4</c:v>
                  </c:pt>
                  <c:pt idx="195">
                    <c:v>3.8999999999999999E-4</c:v>
                  </c:pt>
                  <c:pt idx="196">
                    <c:v>1E-4</c:v>
                  </c:pt>
                  <c:pt idx="197">
                    <c:v>0</c:v>
                  </c:pt>
                  <c:pt idx="198">
                    <c:v>2.3999999999999998E-3</c:v>
                  </c:pt>
                  <c:pt idx="199">
                    <c:v>1E-4</c:v>
                  </c:pt>
                  <c:pt idx="200">
                    <c:v>0</c:v>
                  </c:pt>
                  <c:pt idx="201">
                    <c:v>2.3999999999999998E-3</c:v>
                  </c:pt>
                  <c:pt idx="202">
                    <c:v>2.9E-4</c:v>
                  </c:pt>
                  <c:pt idx="203">
                    <c:v>3.6000000000000002E-4</c:v>
                  </c:pt>
                  <c:pt idx="204">
                    <c:v>2.0000000000000001E-4</c:v>
                  </c:pt>
                  <c:pt idx="205">
                    <c:v>1.9000000000000001E-4</c:v>
                  </c:pt>
                  <c:pt idx="206">
                    <c:v>1.7000000000000001E-4</c:v>
                  </c:pt>
                  <c:pt idx="207">
                    <c:v>2.7E-4</c:v>
                  </c:pt>
                  <c:pt idx="208">
                    <c:v>1.1999999999999999E-3</c:v>
                  </c:pt>
                  <c:pt idx="209">
                    <c:v>1.1999999999999999E-3</c:v>
                  </c:pt>
                  <c:pt idx="210">
                    <c:v>1.2999999999999999E-3</c:v>
                  </c:pt>
                  <c:pt idx="211">
                    <c:v>1.6000000000000001E-3</c:v>
                  </c:pt>
                  <c:pt idx="212">
                    <c:v>1.1999999999999999E-3</c:v>
                  </c:pt>
                  <c:pt idx="213">
                    <c:v>1.1999999999999999E-3</c:v>
                  </c:pt>
                  <c:pt idx="214">
                    <c:v>6.9999999999999999E-4</c:v>
                  </c:pt>
                  <c:pt idx="215">
                    <c:v>1E-4</c:v>
                  </c:pt>
                  <c:pt idx="216">
                    <c:v>1.1000000000000001E-3</c:v>
                  </c:pt>
                </c:numCache>
              </c:numRef>
            </c:plus>
            <c:minus>
              <c:numRef>
                <c:f>'A (2)'!$D$21:$D$237</c:f>
                <c:numCache>
                  <c:formatCode>General</c:formatCode>
                  <c:ptCount val="217"/>
                  <c:pt idx="0">
                    <c:v>4.0000000000000002E-4</c:v>
                  </c:pt>
                  <c:pt idx="1">
                    <c:v>6.9999999999999999E-4</c:v>
                  </c:pt>
                  <c:pt idx="2">
                    <c:v>1.4E-3</c:v>
                  </c:pt>
                  <c:pt idx="4">
                    <c:v>4.0000000000000002E-4</c:v>
                  </c:pt>
                  <c:pt idx="5">
                    <c:v>2.4000000000000001E-4</c:v>
                  </c:pt>
                  <c:pt idx="6">
                    <c:v>4.0999999999999999E-4</c:v>
                  </c:pt>
                  <c:pt idx="7">
                    <c:v>5.5999999999999995E-4</c:v>
                  </c:pt>
                  <c:pt idx="8">
                    <c:v>4.6999999999999999E-4</c:v>
                  </c:pt>
                  <c:pt idx="9">
                    <c:v>2.1000000000000001E-4</c:v>
                  </c:pt>
                  <c:pt idx="10">
                    <c:v>1E-4</c:v>
                  </c:pt>
                  <c:pt idx="11">
                    <c:v>2.4000000000000001E-4</c:v>
                  </c:pt>
                  <c:pt idx="12">
                    <c:v>2.7999999999999998E-4</c:v>
                  </c:pt>
                  <c:pt idx="13">
                    <c:v>2.1000000000000001E-4</c:v>
                  </c:pt>
                  <c:pt idx="14">
                    <c:v>2.7E-4</c:v>
                  </c:pt>
                  <c:pt idx="15">
                    <c:v>2.5000000000000001E-4</c:v>
                  </c:pt>
                  <c:pt idx="16">
                    <c:v>2.0000000000000001E-4</c:v>
                  </c:pt>
                  <c:pt idx="17">
                    <c:v>1.7000000000000001E-4</c:v>
                  </c:pt>
                  <c:pt idx="18">
                    <c:v>1.4999999999999999E-4</c:v>
                  </c:pt>
                  <c:pt idx="19">
                    <c:v>1.3999999999999999E-4</c:v>
                  </c:pt>
                  <c:pt idx="20">
                    <c:v>4.8000000000000001E-4</c:v>
                  </c:pt>
                  <c:pt idx="21">
                    <c:v>2.2000000000000001E-4</c:v>
                  </c:pt>
                  <c:pt idx="22">
                    <c:v>2.1000000000000001E-4</c:v>
                  </c:pt>
                  <c:pt idx="23">
                    <c:v>2.5999999999999998E-4</c:v>
                  </c:pt>
                  <c:pt idx="24">
                    <c:v>3.1E-4</c:v>
                  </c:pt>
                  <c:pt idx="25">
                    <c:v>3.1E-4</c:v>
                  </c:pt>
                  <c:pt idx="26">
                    <c:v>1.4999999999999999E-4</c:v>
                  </c:pt>
                  <c:pt idx="27">
                    <c:v>2.0000000000000001E-4</c:v>
                  </c:pt>
                  <c:pt idx="28">
                    <c:v>3.4000000000000002E-4</c:v>
                  </c:pt>
                  <c:pt idx="29">
                    <c:v>2.4000000000000001E-4</c:v>
                  </c:pt>
                  <c:pt idx="30">
                    <c:v>3.4000000000000002E-4</c:v>
                  </c:pt>
                  <c:pt idx="31">
                    <c:v>3.1E-4</c:v>
                  </c:pt>
                  <c:pt idx="32">
                    <c:v>2.4000000000000001E-4</c:v>
                  </c:pt>
                  <c:pt idx="33">
                    <c:v>4.6999999999999999E-4</c:v>
                  </c:pt>
                  <c:pt idx="34">
                    <c:v>2.2000000000000001E-4</c:v>
                  </c:pt>
                  <c:pt idx="35">
                    <c:v>1.7000000000000001E-4</c:v>
                  </c:pt>
                  <c:pt idx="36">
                    <c:v>1.8000000000000001E-4</c:v>
                  </c:pt>
                  <c:pt idx="37">
                    <c:v>7.6000000000000004E-4</c:v>
                  </c:pt>
                  <c:pt idx="38">
                    <c:v>8.0000000000000004E-4</c:v>
                  </c:pt>
                  <c:pt idx="39">
                    <c:v>3.1E-4</c:v>
                  </c:pt>
                  <c:pt idx="40">
                    <c:v>2.5999999999999998E-4</c:v>
                  </c:pt>
                  <c:pt idx="41">
                    <c:v>4.4999999999999999E-4</c:v>
                  </c:pt>
                  <c:pt idx="42">
                    <c:v>8.0000000000000004E-4</c:v>
                  </c:pt>
                  <c:pt idx="43">
                    <c:v>2.3000000000000001E-4</c:v>
                  </c:pt>
                  <c:pt idx="44">
                    <c:v>2.5999999999999998E-4</c:v>
                  </c:pt>
                  <c:pt idx="45">
                    <c:v>2.9E-4</c:v>
                  </c:pt>
                  <c:pt idx="46">
                    <c:v>4.6999999999999999E-4</c:v>
                  </c:pt>
                  <c:pt idx="47">
                    <c:v>4.0000000000000002E-4</c:v>
                  </c:pt>
                  <c:pt idx="48">
                    <c:v>8.3000000000000001E-4</c:v>
                  </c:pt>
                  <c:pt idx="49">
                    <c:v>3.8999999999999999E-4</c:v>
                  </c:pt>
                  <c:pt idx="50">
                    <c:v>5.8E-4</c:v>
                  </c:pt>
                  <c:pt idx="51">
                    <c:v>4.4999999999999999E-4</c:v>
                  </c:pt>
                  <c:pt idx="52">
                    <c:v>3.2000000000000003E-4</c:v>
                  </c:pt>
                  <c:pt idx="53">
                    <c:v>3.3E-4</c:v>
                  </c:pt>
                  <c:pt idx="54">
                    <c:v>8.1999999999999998E-4</c:v>
                  </c:pt>
                  <c:pt idx="55">
                    <c:v>7.7999999999999999E-4</c:v>
                  </c:pt>
                  <c:pt idx="56">
                    <c:v>7.7999999999999999E-4</c:v>
                  </c:pt>
                  <c:pt idx="57">
                    <c:v>8.4999999999999995E-4</c:v>
                  </c:pt>
                  <c:pt idx="58">
                    <c:v>8.8000000000000003E-4</c:v>
                  </c:pt>
                  <c:pt idx="59">
                    <c:v>6.8999999999999997E-4</c:v>
                  </c:pt>
                  <c:pt idx="60">
                    <c:v>5.1000000000000004E-4</c:v>
                  </c:pt>
                  <c:pt idx="61">
                    <c:v>1.4999999999999999E-4</c:v>
                  </c:pt>
                  <c:pt idx="62">
                    <c:v>2.4000000000000001E-4</c:v>
                  </c:pt>
                  <c:pt idx="63">
                    <c:v>4.6999999999999999E-4</c:v>
                  </c:pt>
                  <c:pt idx="64">
                    <c:v>2.9E-4</c:v>
                  </c:pt>
                  <c:pt idx="65">
                    <c:v>1.0499999999999999E-3</c:v>
                  </c:pt>
                  <c:pt idx="66">
                    <c:v>4.8999999999999998E-4</c:v>
                  </c:pt>
                  <c:pt idx="67">
                    <c:v>2.7E-4</c:v>
                  </c:pt>
                  <c:pt idx="68">
                    <c:v>3.2000000000000003E-4</c:v>
                  </c:pt>
                  <c:pt idx="69">
                    <c:v>8.9999999999999998E-4</c:v>
                  </c:pt>
                  <c:pt idx="70">
                    <c:v>3.6999999999999999E-4</c:v>
                  </c:pt>
                  <c:pt idx="71">
                    <c:v>5.1000000000000004E-4</c:v>
                  </c:pt>
                  <c:pt idx="72">
                    <c:v>2.4000000000000001E-4</c:v>
                  </c:pt>
                  <c:pt idx="73">
                    <c:v>8.0000000000000004E-4</c:v>
                  </c:pt>
                  <c:pt idx="74">
                    <c:v>2.2000000000000001E-4</c:v>
                  </c:pt>
                  <c:pt idx="75">
                    <c:v>2.1000000000000001E-4</c:v>
                  </c:pt>
                  <c:pt idx="76">
                    <c:v>2.7999999999999998E-4</c:v>
                  </c:pt>
                  <c:pt idx="77">
                    <c:v>1.1900000000000001E-3</c:v>
                  </c:pt>
                  <c:pt idx="78">
                    <c:v>2.5999999999999998E-4</c:v>
                  </c:pt>
                  <c:pt idx="79">
                    <c:v>6.0999999999999997E-4</c:v>
                  </c:pt>
                  <c:pt idx="80">
                    <c:v>5.2999999999999998E-4</c:v>
                  </c:pt>
                  <c:pt idx="81">
                    <c:v>6.4999999999999997E-4</c:v>
                  </c:pt>
                  <c:pt idx="82">
                    <c:v>1.9000000000000001E-4</c:v>
                  </c:pt>
                  <c:pt idx="83">
                    <c:v>1.8000000000000001E-4</c:v>
                  </c:pt>
                  <c:pt idx="84">
                    <c:v>2.2000000000000001E-4</c:v>
                  </c:pt>
                  <c:pt idx="85">
                    <c:v>1.9000000000000001E-4</c:v>
                  </c:pt>
                  <c:pt idx="86">
                    <c:v>6.4999999999999997E-4</c:v>
                  </c:pt>
                  <c:pt idx="87">
                    <c:v>3.6999999999999999E-4</c:v>
                  </c:pt>
                  <c:pt idx="88">
                    <c:v>2.2000000000000001E-4</c:v>
                  </c:pt>
                  <c:pt idx="89">
                    <c:v>3.4000000000000002E-4</c:v>
                  </c:pt>
                  <c:pt idx="90">
                    <c:v>2.3000000000000001E-4</c:v>
                  </c:pt>
                  <c:pt idx="91">
                    <c:v>4.2999999999999999E-4</c:v>
                  </c:pt>
                  <c:pt idx="92">
                    <c:v>3.2000000000000003E-4</c:v>
                  </c:pt>
                  <c:pt idx="93">
                    <c:v>1.9000000000000001E-4</c:v>
                  </c:pt>
                  <c:pt idx="94">
                    <c:v>5.2999999999999998E-4</c:v>
                  </c:pt>
                  <c:pt idx="95">
                    <c:v>2.9E-4</c:v>
                  </c:pt>
                  <c:pt idx="96">
                    <c:v>2.9E-4</c:v>
                  </c:pt>
                  <c:pt idx="97">
                    <c:v>4.6000000000000001E-4</c:v>
                  </c:pt>
                  <c:pt idx="98">
                    <c:v>3.8999999999999999E-4</c:v>
                  </c:pt>
                  <c:pt idx="99">
                    <c:v>2.7E-4</c:v>
                  </c:pt>
                  <c:pt idx="100">
                    <c:v>1.4300000000000001E-3</c:v>
                  </c:pt>
                  <c:pt idx="101">
                    <c:v>2.9999999999999997E-4</c:v>
                  </c:pt>
                  <c:pt idx="102">
                    <c:v>5.0000000000000001E-4</c:v>
                  </c:pt>
                  <c:pt idx="103">
                    <c:v>4.8999999999999998E-4</c:v>
                  </c:pt>
                  <c:pt idx="104">
                    <c:v>2.9E-4</c:v>
                  </c:pt>
                  <c:pt idx="105">
                    <c:v>3.8999999999999999E-4</c:v>
                  </c:pt>
                  <c:pt idx="106">
                    <c:v>5.6999999999999998E-4</c:v>
                  </c:pt>
                  <c:pt idx="107">
                    <c:v>1.9000000000000001E-4</c:v>
                  </c:pt>
                  <c:pt idx="108">
                    <c:v>3.8000000000000002E-4</c:v>
                  </c:pt>
                  <c:pt idx="109">
                    <c:v>2.1000000000000001E-4</c:v>
                  </c:pt>
                  <c:pt idx="110">
                    <c:v>2.9999999999999997E-4</c:v>
                  </c:pt>
                  <c:pt idx="111">
                    <c:v>6.8999999999999997E-4</c:v>
                  </c:pt>
                  <c:pt idx="112">
                    <c:v>2.9E-4</c:v>
                  </c:pt>
                  <c:pt idx="113">
                    <c:v>6.6E-4</c:v>
                  </c:pt>
                  <c:pt idx="114">
                    <c:v>2.7999999999999998E-4</c:v>
                  </c:pt>
                  <c:pt idx="115">
                    <c:v>1.6900000000000001E-3</c:v>
                  </c:pt>
                  <c:pt idx="116">
                    <c:v>1.08E-3</c:v>
                  </c:pt>
                  <c:pt idx="117">
                    <c:v>3.5E-4</c:v>
                  </c:pt>
                  <c:pt idx="118">
                    <c:v>2.2000000000000001E-4</c:v>
                  </c:pt>
                  <c:pt idx="119">
                    <c:v>2.5999999999999998E-4</c:v>
                  </c:pt>
                  <c:pt idx="120">
                    <c:v>3.4000000000000002E-4</c:v>
                  </c:pt>
                  <c:pt idx="121">
                    <c:v>3.6000000000000002E-4</c:v>
                  </c:pt>
                  <c:pt idx="122">
                    <c:v>2.5999999999999998E-4</c:v>
                  </c:pt>
                  <c:pt idx="123">
                    <c:v>3.1E-4</c:v>
                  </c:pt>
                  <c:pt idx="124">
                    <c:v>1.9000000000000001E-4</c:v>
                  </c:pt>
                  <c:pt idx="125">
                    <c:v>1.9000000000000001E-4</c:v>
                  </c:pt>
                  <c:pt idx="126">
                    <c:v>4.8000000000000001E-4</c:v>
                  </c:pt>
                  <c:pt idx="127">
                    <c:v>3.2000000000000003E-4</c:v>
                  </c:pt>
                  <c:pt idx="128">
                    <c:v>2.5000000000000001E-4</c:v>
                  </c:pt>
                  <c:pt idx="129">
                    <c:v>3.4000000000000002E-4</c:v>
                  </c:pt>
                  <c:pt idx="130">
                    <c:v>5.4000000000000001E-4</c:v>
                  </c:pt>
                  <c:pt idx="131">
                    <c:v>2.7999999999999998E-4</c:v>
                  </c:pt>
                  <c:pt idx="132">
                    <c:v>8.4999999999999995E-4</c:v>
                  </c:pt>
                  <c:pt idx="133">
                    <c:v>1.3699999999999999E-3</c:v>
                  </c:pt>
                  <c:pt idx="134">
                    <c:v>9.1E-4</c:v>
                  </c:pt>
                  <c:pt idx="135">
                    <c:v>2.7E-4</c:v>
                  </c:pt>
                  <c:pt idx="136">
                    <c:v>3.1E-4</c:v>
                  </c:pt>
                  <c:pt idx="137">
                    <c:v>5.6999999999999998E-4</c:v>
                  </c:pt>
                  <c:pt idx="138">
                    <c:v>2.7999999999999998E-4</c:v>
                  </c:pt>
                  <c:pt idx="139">
                    <c:v>5.9000000000000003E-4</c:v>
                  </c:pt>
                  <c:pt idx="140">
                    <c:v>3.8999999999999999E-4</c:v>
                  </c:pt>
                  <c:pt idx="141">
                    <c:v>1.72E-3</c:v>
                  </c:pt>
                  <c:pt idx="142">
                    <c:v>2.5000000000000001E-4</c:v>
                  </c:pt>
                  <c:pt idx="143">
                    <c:v>3.1E-4</c:v>
                  </c:pt>
                  <c:pt idx="144">
                    <c:v>2.0000000000000001E-4</c:v>
                  </c:pt>
                  <c:pt idx="145">
                    <c:v>3.6999999999999999E-4</c:v>
                  </c:pt>
                  <c:pt idx="146">
                    <c:v>7.9000000000000001E-4</c:v>
                  </c:pt>
                  <c:pt idx="147">
                    <c:v>4.2000000000000002E-4</c:v>
                  </c:pt>
                  <c:pt idx="148">
                    <c:v>2.0000000000000001E-4</c:v>
                  </c:pt>
                  <c:pt idx="149">
                    <c:v>1.7000000000000001E-4</c:v>
                  </c:pt>
                  <c:pt idx="150">
                    <c:v>6.9999999999999999E-4</c:v>
                  </c:pt>
                  <c:pt idx="151">
                    <c:v>3.3E-4</c:v>
                  </c:pt>
                  <c:pt idx="152">
                    <c:v>2.5999999999999998E-4</c:v>
                  </c:pt>
                  <c:pt idx="153">
                    <c:v>9.5E-4</c:v>
                  </c:pt>
                  <c:pt idx="154">
                    <c:v>6.4999999999999997E-4</c:v>
                  </c:pt>
                  <c:pt idx="155">
                    <c:v>3.1E-4</c:v>
                  </c:pt>
                  <c:pt idx="156">
                    <c:v>2.1000000000000001E-4</c:v>
                  </c:pt>
                  <c:pt idx="157">
                    <c:v>1.57E-3</c:v>
                  </c:pt>
                  <c:pt idx="158">
                    <c:v>1.41E-3</c:v>
                  </c:pt>
                  <c:pt idx="159">
                    <c:v>7.2000000000000005E-4</c:v>
                  </c:pt>
                  <c:pt idx="160">
                    <c:v>9.7000000000000005E-4</c:v>
                  </c:pt>
                  <c:pt idx="161">
                    <c:v>1E-4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1.4E-3</c:v>
                  </c:pt>
                  <c:pt idx="165">
                    <c:v>6.9999999999999999E-4</c:v>
                  </c:pt>
                  <c:pt idx="166">
                    <c:v>1E-4</c:v>
                  </c:pt>
                  <c:pt idx="167">
                    <c:v>0</c:v>
                  </c:pt>
                  <c:pt idx="168">
                    <c:v>1.48E-3</c:v>
                  </c:pt>
                  <c:pt idx="169">
                    <c:v>1E-4</c:v>
                  </c:pt>
                  <c:pt idx="170">
                    <c:v>1E-4</c:v>
                  </c:pt>
                  <c:pt idx="171">
                    <c:v>5.0000000000000001E-4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5.0000000000000001E-4</c:v>
                  </c:pt>
                  <c:pt idx="175">
                    <c:v>2.0000000000000001E-4</c:v>
                  </c:pt>
                  <c:pt idx="176">
                    <c:v>1E-4</c:v>
                  </c:pt>
                  <c:pt idx="177">
                    <c:v>1E-4</c:v>
                  </c:pt>
                  <c:pt idx="178">
                    <c:v>2.0000000000000001E-4</c:v>
                  </c:pt>
                  <c:pt idx="179">
                    <c:v>2.9999999999999997E-4</c:v>
                  </c:pt>
                  <c:pt idx="180">
                    <c:v>1.6000000000000001E-4</c:v>
                  </c:pt>
                  <c:pt idx="181">
                    <c:v>4.0000000000000002E-4</c:v>
                  </c:pt>
                  <c:pt idx="182">
                    <c:v>2.7999999999999998E-4</c:v>
                  </c:pt>
                  <c:pt idx="183">
                    <c:v>1.1E-4</c:v>
                  </c:pt>
                  <c:pt idx="184">
                    <c:v>1E-4</c:v>
                  </c:pt>
                  <c:pt idx="185">
                    <c:v>1E-3</c:v>
                  </c:pt>
                  <c:pt idx="186">
                    <c:v>5.0000000000000001E-4</c:v>
                  </c:pt>
                  <c:pt idx="187">
                    <c:v>2.0000000000000001E-4</c:v>
                  </c:pt>
                  <c:pt idx="188">
                    <c:v>2.9999999999999997E-4</c:v>
                  </c:pt>
                  <c:pt idx="189">
                    <c:v>6.9999999999999999E-4</c:v>
                  </c:pt>
                  <c:pt idx="190">
                    <c:v>1.5E-3</c:v>
                  </c:pt>
                  <c:pt idx="191">
                    <c:v>2.9999999999999997E-4</c:v>
                  </c:pt>
                  <c:pt idx="192">
                    <c:v>5.0000000000000001E-4</c:v>
                  </c:pt>
                  <c:pt idx="193">
                    <c:v>1E-4</c:v>
                  </c:pt>
                  <c:pt idx="194">
                    <c:v>8.4000000000000003E-4</c:v>
                  </c:pt>
                  <c:pt idx="195">
                    <c:v>3.8999999999999999E-4</c:v>
                  </c:pt>
                  <c:pt idx="196">
                    <c:v>1E-4</c:v>
                  </c:pt>
                  <c:pt idx="197">
                    <c:v>0</c:v>
                  </c:pt>
                  <c:pt idx="198">
                    <c:v>2.3999999999999998E-3</c:v>
                  </c:pt>
                  <c:pt idx="199">
                    <c:v>1E-4</c:v>
                  </c:pt>
                  <c:pt idx="200">
                    <c:v>0</c:v>
                  </c:pt>
                  <c:pt idx="201">
                    <c:v>2.3999999999999998E-3</c:v>
                  </c:pt>
                  <c:pt idx="202">
                    <c:v>2.9E-4</c:v>
                  </c:pt>
                  <c:pt idx="203">
                    <c:v>3.6000000000000002E-4</c:v>
                  </c:pt>
                  <c:pt idx="204">
                    <c:v>2.0000000000000001E-4</c:v>
                  </c:pt>
                  <c:pt idx="205">
                    <c:v>1.9000000000000001E-4</c:v>
                  </c:pt>
                  <c:pt idx="206">
                    <c:v>1.7000000000000001E-4</c:v>
                  </c:pt>
                  <c:pt idx="207">
                    <c:v>2.7E-4</c:v>
                  </c:pt>
                  <c:pt idx="208">
                    <c:v>1.1999999999999999E-3</c:v>
                  </c:pt>
                  <c:pt idx="209">
                    <c:v>1.1999999999999999E-3</c:v>
                  </c:pt>
                  <c:pt idx="210">
                    <c:v>1.2999999999999999E-3</c:v>
                  </c:pt>
                  <c:pt idx="211">
                    <c:v>1.6000000000000001E-3</c:v>
                  </c:pt>
                  <c:pt idx="212">
                    <c:v>1.1999999999999999E-3</c:v>
                  </c:pt>
                  <c:pt idx="213">
                    <c:v>1.1999999999999999E-3</c:v>
                  </c:pt>
                  <c:pt idx="214">
                    <c:v>6.9999999999999999E-4</c:v>
                  </c:pt>
                  <c:pt idx="215">
                    <c:v>1E-4</c:v>
                  </c:pt>
                  <c:pt idx="216">
                    <c:v>1.1000000000000001E-3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(2)'!$F$21:$F$997</c:f>
              <c:numCache>
                <c:formatCode>General</c:formatCode>
                <c:ptCount val="977"/>
                <c:pt idx="0">
                  <c:v>-6374</c:v>
                </c:pt>
                <c:pt idx="1">
                  <c:v>-6372</c:v>
                </c:pt>
                <c:pt idx="2">
                  <c:v>-6372</c:v>
                </c:pt>
                <c:pt idx="3">
                  <c:v>-6344.5</c:v>
                </c:pt>
                <c:pt idx="4">
                  <c:v>-6265.5</c:v>
                </c:pt>
                <c:pt idx="5">
                  <c:v>-2463</c:v>
                </c:pt>
                <c:pt idx="6">
                  <c:v>-2462.5</c:v>
                </c:pt>
                <c:pt idx="7">
                  <c:v>-2460.5</c:v>
                </c:pt>
                <c:pt idx="8">
                  <c:v>-2458.5</c:v>
                </c:pt>
                <c:pt idx="9">
                  <c:v>-2454.5</c:v>
                </c:pt>
                <c:pt idx="10">
                  <c:v>-2448.5</c:v>
                </c:pt>
                <c:pt idx="11">
                  <c:v>-2444</c:v>
                </c:pt>
                <c:pt idx="12">
                  <c:v>-2442</c:v>
                </c:pt>
                <c:pt idx="13">
                  <c:v>-2440</c:v>
                </c:pt>
                <c:pt idx="14">
                  <c:v>-2435.5</c:v>
                </c:pt>
                <c:pt idx="15">
                  <c:v>-2412.5</c:v>
                </c:pt>
                <c:pt idx="16">
                  <c:v>-2410.5</c:v>
                </c:pt>
                <c:pt idx="17">
                  <c:v>-2408.5</c:v>
                </c:pt>
                <c:pt idx="18">
                  <c:v>-2406.5</c:v>
                </c:pt>
                <c:pt idx="19">
                  <c:v>-2404.5</c:v>
                </c:pt>
                <c:pt idx="20">
                  <c:v>-2400</c:v>
                </c:pt>
                <c:pt idx="21">
                  <c:v>-2398</c:v>
                </c:pt>
                <c:pt idx="22">
                  <c:v>-2396</c:v>
                </c:pt>
                <c:pt idx="23">
                  <c:v>-2394</c:v>
                </c:pt>
                <c:pt idx="24">
                  <c:v>-2389.5</c:v>
                </c:pt>
                <c:pt idx="25">
                  <c:v>-2387.5</c:v>
                </c:pt>
                <c:pt idx="26">
                  <c:v>-2385.5</c:v>
                </c:pt>
                <c:pt idx="27">
                  <c:v>-2383.5</c:v>
                </c:pt>
                <c:pt idx="28">
                  <c:v>-2377</c:v>
                </c:pt>
                <c:pt idx="29">
                  <c:v>-2375</c:v>
                </c:pt>
                <c:pt idx="30">
                  <c:v>-2373</c:v>
                </c:pt>
                <c:pt idx="31">
                  <c:v>-2371</c:v>
                </c:pt>
                <c:pt idx="32">
                  <c:v>-2364.5</c:v>
                </c:pt>
                <c:pt idx="33">
                  <c:v>-2362.5</c:v>
                </c:pt>
                <c:pt idx="34">
                  <c:v>-2354</c:v>
                </c:pt>
                <c:pt idx="35">
                  <c:v>-2352</c:v>
                </c:pt>
                <c:pt idx="36">
                  <c:v>-2350</c:v>
                </c:pt>
                <c:pt idx="37">
                  <c:v>-2348</c:v>
                </c:pt>
                <c:pt idx="38">
                  <c:v>-2331</c:v>
                </c:pt>
                <c:pt idx="39">
                  <c:v>-2329</c:v>
                </c:pt>
                <c:pt idx="40">
                  <c:v>-2327</c:v>
                </c:pt>
                <c:pt idx="41">
                  <c:v>-2325</c:v>
                </c:pt>
                <c:pt idx="42">
                  <c:v>-2318.5</c:v>
                </c:pt>
                <c:pt idx="43">
                  <c:v>-2316.5</c:v>
                </c:pt>
                <c:pt idx="44">
                  <c:v>-2314.5</c:v>
                </c:pt>
                <c:pt idx="45">
                  <c:v>-2306</c:v>
                </c:pt>
                <c:pt idx="46">
                  <c:v>-2293.5</c:v>
                </c:pt>
                <c:pt idx="47">
                  <c:v>-2281</c:v>
                </c:pt>
                <c:pt idx="48">
                  <c:v>-2270.5</c:v>
                </c:pt>
                <c:pt idx="49">
                  <c:v>-2268.5</c:v>
                </c:pt>
                <c:pt idx="50">
                  <c:v>-2258</c:v>
                </c:pt>
                <c:pt idx="51">
                  <c:v>-2247.5</c:v>
                </c:pt>
                <c:pt idx="52">
                  <c:v>-2245.5</c:v>
                </c:pt>
                <c:pt idx="53">
                  <c:v>-2235</c:v>
                </c:pt>
                <c:pt idx="54">
                  <c:v>-2222.5</c:v>
                </c:pt>
                <c:pt idx="55">
                  <c:v>-2212</c:v>
                </c:pt>
                <c:pt idx="56">
                  <c:v>-2188</c:v>
                </c:pt>
                <c:pt idx="57">
                  <c:v>-999.5</c:v>
                </c:pt>
                <c:pt idx="58">
                  <c:v>-995.5</c:v>
                </c:pt>
                <c:pt idx="59">
                  <c:v>-993.5</c:v>
                </c:pt>
                <c:pt idx="60">
                  <c:v>-991.5</c:v>
                </c:pt>
                <c:pt idx="61">
                  <c:v>-989.5</c:v>
                </c:pt>
                <c:pt idx="62">
                  <c:v>-989</c:v>
                </c:pt>
                <c:pt idx="63">
                  <c:v>-987</c:v>
                </c:pt>
                <c:pt idx="64">
                  <c:v>-979</c:v>
                </c:pt>
                <c:pt idx="65">
                  <c:v>-949.5</c:v>
                </c:pt>
                <c:pt idx="66">
                  <c:v>-947.5</c:v>
                </c:pt>
                <c:pt idx="67">
                  <c:v>-945.5</c:v>
                </c:pt>
                <c:pt idx="68">
                  <c:v>-943.5</c:v>
                </c:pt>
                <c:pt idx="69">
                  <c:v>-941.5</c:v>
                </c:pt>
                <c:pt idx="70">
                  <c:v>-941</c:v>
                </c:pt>
                <c:pt idx="71">
                  <c:v>-939</c:v>
                </c:pt>
                <c:pt idx="72">
                  <c:v>-874.5</c:v>
                </c:pt>
                <c:pt idx="73">
                  <c:v>-845</c:v>
                </c:pt>
                <c:pt idx="74">
                  <c:v>-344.5</c:v>
                </c:pt>
                <c:pt idx="75">
                  <c:v>-325.5</c:v>
                </c:pt>
                <c:pt idx="76">
                  <c:v>-323.5</c:v>
                </c:pt>
                <c:pt idx="77">
                  <c:v>-317</c:v>
                </c:pt>
                <c:pt idx="78">
                  <c:v>-315</c:v>
                </c:pt>
                <c:pt idx="79">
                  <c:v>-313</c:v>
                </c:pt>
                <c:pt idx="80">
                  <c:v>-311</c:v>
                </c:pt>
                <c:pt idx="81">
                  <c:v>-309</c:v>
                </c:pt>
                <c:pt idx="82">
                  <c:v>-304.5</c:v>
                </c:pt>
                <c:pt idx="83">
                  <c:v>-302.5</c:v>
                </c:pt>
                <c:pt idx="84">
                  <c:v>-300.5</c:v>
                </c:pt>
                <c:pt idx="85">
                  <c:v>-298.5</c:v>
                </c:pt>
                <c:pt idx="86">
                  <c:v>-296.5</c:v>
                </c:pt>
                <c:pt idx="87">
                  <c:v>-292</c:v>
                </c:pt>
                <c:pt idx="88">
                  <c:v>-290</c:v>
                </c:pt>
                <c:pt idx="89">
                  <c:v>-288</c:v>
                </c:pt>
                <c:pt idx="90">
                  <c:v>-281.5</c:v>
                </c:pt>
                <c:pt idx="91">
                  <c:v>-279.5</c:v>
                </c:pt>
                <c:pt idx="92">
                  <c:v>-242</c:v>
                </c:pt>
                <c:pt idx="93">
                  <c:v>-240</c:v>
                </c:pt>
                <c:pt idx="94">
                  <c:v>-238</c:v>
                </c:pt>
                <c:pt idx="95">
                  <c:v>-231.5</c:v>
                </c:pt>
                <c:pt idx="96">
                  <c:v>-229.5</c:v>
                </c:pt>
                <c:pt idx="97">
                  <c:v>-215</c:v>
                </c:pt>
                <c:pt idx="98">
                  <c:v>-206.5</c:v>
                </c:pt>
                <c:pt idx="99">
                  <c:v>-202.5</c:v>
                </c:pt>
                <c:pt idx="100">
                  <c:v>-202</c:v>
                </c:pt>
                <c:pt idx="101">
                  <c:v>-198</c:v>
                </c:pt>
                <c:pt idx="102">
                  <c:v>-194</c:v>
                </c:pt>
                <c:pt idx="103">
                  <c:v>-192</c:v>
                </c:pt>
                <c:pt idx="104">
                  <c:v>-190</c:v>
                </c:pt>
                <c:pt idx="105">
                  <c:v>-189.5</c:v>
                </c:pt>
                <c:pt idx="106">
                  <c:v>-187.5</c:v>
                </c:pt>
                <c:pt idx="107">
                  <c:v>-185.5</c:v>
                </c:pt>
                <c:pt idx="108">
                  <c:v>-183.5</c:v>
                </c:pt>
                <c:pt idx="109">
                  <c:v>-181.5</c:v>
                </c:pt>
                <c:pt idx="110">
                  <c:v>-179.5</c:v>
                </c:pt>
                <c:pt idx="111">
                  <c:v>-177.5</c:v>
                </c:pt>
                <c:pt idx="112">
                  <c:v>-177.5</c:v>
                </c:pt>
                <c:pt idx="113">
                  <c:v>-173</c:v>
                </c:pt>
                <c:pt idx="114">
                  <c:v>-173</c:v>
                </c:pt>
                <c:pt idx="115">
                  <c:v>-171</c:v>
                </c:pt>
                <c:pt idx="116">
                  <c:v>-171</c:v>
                </c:pt>
                <c:pt idx="117">
                  <c:v>-169</c:v>
                </c:pt>
                <c:pt idx="118">
                  <c:v>-167</c:v>
                </c:pt>
                <c:pt idx="119">
                  <c:v>-166.5</c:v>
                </c:pt>
                <c:pt idx="120">
                  <c:v>-165</c:v>
                </c:pt>
                <c:pt idx="121">
                  <c:v>-164.5</c:v>
                </c:pt>
                <c:pt idx="122">
                  <c:v>-162.5</c:v>
                </c:pt>
                <c:pt idx="123">
                  <c:v>-160.5</c:v>
                </c:pt>
                <c:pt idx="124">
                  <c:v>-156.5</c:v>
                </c:pt>
                <c:pt idx="125">
                  <c:v>-154.5</c:v>
                </c:pt>
                <c:pt idx="126">
                  <c:v>-154</c:v>
                </c:pt>
                <c:pt idx="127">
                  <c:v>-152</c:v>
                </c:pt>
                <c:pt idx="128">
                  <c:v>-150</c:v>
                </c:pt>
                <c:pt idx="129">
                  <c:v>-148</c:v>
                </c:pt>
                <c:pt idx="130">
                  <c:v>-146</c:v>
                </c:pt>
                <c:pt idx="131">
                  <c:v>-144</c:v>
                </c:pt>
                <c:pt idx="132">
                  <c:v>-143.5</c:v>
                </c:pt>
                <c:pt idx="133">
                  <c:v>-142</c:v>
                </c:pt>
                <c:pt idx="134">
                  <c:v>-137.5</c:v>
                </c:pt>
                <c:pt idx="135">
                  <c:v>-116.5</c:v>
                </c:pt>
                <c:pt idx="136">
                  <c:v>-114.5</c:v>
                </c:pt>
                <c:pt idx="137">
                  <c:v>-112.5</c:v>
                </c:pt>
                <c:pt idx="138">
                  <c:v>-110.5</c:v>
                </c:pt>
                <c:pt idx="139">
                  <c:v>-106</c:v>
                </c:pt>
                <c:pt idx="140">
                  <c:v>-102</c:v>
                </c:pt>
                <c:pt idx="141">
                  <c:v>-102</c:v>
                </c:pt>
                <c:pt idx="142">
                  <c:v>-100</c:v>
                </c:pt>
                <c:pt idx="143">
                  <c:v>-91.5</c:v>
                </c:pt>
                <c:pt idx="144">
                  <c:v>-89.5</c:v>
                </c:pt>
                <c:pt idx="145">
                  <c:v>-87.5</c:v>
                </c:pt>
                <c:pt idx="146">
                  <c:v>-83</c:v>
                </c:pt>
                <c:pt idx="147">
                  <c:v>-81</c:v>
                </c:pt>
                <c:pt idx="148">
                  <c:v>-79</c:v>
                </c:pt>
                <c:pt idx="149">
                  <c:v>-77</c:v>
                </c:pt>
                <c:pt idx="150">
                  <c:v>-70.5</c:v>
                </c:pt>
                <c:pt idx="151">
                  <c:v>-68.5</c:v>
                </c:pt>
                <c:pt idx="152">
                  <c:v>-66.5</c:v>
                </c:pt>
                <c:pt idx="153">
                  <c:v>-60</c:v>
                </c:pt>
                <c:pt idx="154">
                  <c:v>-58</c:v>
                </c:pt>
                <c:pt idx="155">
                  <c:v>-56</c:v>
                </c:pt>
                <c:pt idx="156">
                  <c:v>-54</c:v>
                </c:pt>
                <c:pt idx="157">
                  <c:v>0.5</c:v>
                </c:pt>
                <c:pt idx="158">
                  <c:v>4.5</c:v>
                </c:pt>
                <c:pt idx="159">
                  <c:v>551.5</c:v>
                </c:pt>
                <c:pt idx="160">
                  <c:v>552</c:v>
                </c:pt>
                <c:pt idx="161">
                  <c:v>1298</c:v>
                </c:pt>
                <c:pt idx="162">
                  <c:v>1323</c:v>
                </c:pt>
                <c:pt idx="163">
                  <c:v>1323.5</c:v>
                </c:pt>
                <c:pt idx="164">
                  <c:v>1344</c:v>
                </c:pt>
                <c:pt idx="165">
                  <c:v>1368</c:v>
                </c:pt>
                <c:pt idx="166">
                  <c:v>1369.5</c:v>
                </c:pt>
                <c:pt idx="167">
                  <c:v>2194</c:v>
                </c:pt>
                <c:pt idx="168">
                  <c:v>2196</c:v>
                </c:pt>
                <c:pt idx="169">
                  <c:v>2217</c:v>
                </c:pt>
                <c:pt idx="170">
                  <c:v>2694.5</c:v>
                </c:pt>
                <c:pt idx="171">
                  <c:v>2804</c:v>
                </c:pt>
                <c:pt idx="172">
                  <c:v>2899.5</c:v>
                </c:pt>
                <c:pt idx="173">
                  <c:v>2899.5</c:v>
                </c:pt>
                <c:pt idx="174">
                  <c:v>2910.5</c:v>
                </c:pt>
                <c:pt idx="175">
                  <c:v>2993.5</c:v>
                </c:pt>
                <c:pt idx="176">
                  <c:v>2995.5</c:v>
                </c:pt>
                <c:pt idx="177">
                  <c:v>2997.5</c:v>
                </c:pt>
                <c:pt idx="178">
                  <c:v>3006</c:v>
                </c:pt>
                <c:pt idx="179">
                  <c:v>3008</c:v>
                </c:pt>
                <c:pt idx="180">
                  <c:v>3471</c:v>
                </c:pt>
                <c:pt idx="181">
                  <c:v>3570</c:v>
                </c:pt>
                <c:pt idx="182">
                  <c:v>3588</c:v>
                </c:pt>
                <c:pt idx="183">
                  <c:v>3602.5</c:v>
                </c:pt>
                <c:pt idx="184">
                  <c:v>3619.5</c:v>
                </c:pt>
                <c:pt idx="185">
                  <c:v>3648.5</c:v>
                </c:pt>
                <c:pt idx="186">
                  <c:v>3648.5</c:v>
                </c:pt>
                <c:pt idx="187">
                  <c:v>3648.5</c:v>
                </c:pt>
                <c:pt idx="188">
                  <c:v>3648.5</c:v>
                </c:pt>
                <c:pt idx="189">
                  <c:v>3669.5</c:v>
                </c:pt>
                <c:pt idx="190">
                  <c:v>3671.5</c:v>
                </c:pt>
                <c:pt idx="191">
                  <c:v>3692.5</c:v>
                </c:pt>
                <c:pt idx="192">
                  <c:v>3712</c:v>
                </c:pt>
                <c:pt idx="193">
                  <c:v>3745</c:v>
                </c:pt>
                <c:pt idx="194">
                  <c:v>4289.5</c:v>
                </c:pt>
                <c:pt idx="195">
                  <c:v>4314.5</c:v>
                </c:pt>
                <c:pt idx="196">
                  <c:v>4379</c:v>
                </c:pt>
                <c:pt idx="197">
                  <c:v>4379</c:v>
                </c:pt>
                <c:pt idx="198">
                  <c:v>4385.5</c:v>
                </c:pt>
                <c:pt idx="199">
                  <c:v>4402</c:v>
                </c:pt>
                <c:pt idx="200">
                  <c:v>4402</c:v>
                </c:pt>
                <c:pt idx="201">
                  <c:v>4423</c:v>
                </c:pt>
                <c:pt idx="202">
                  <c:v>4429.5</c:v>
                </c:pt>
                <c:pt idx="203">
                  <c:v>4513</c:v>
                </c:pt>
                <c:pt idx="204">
                  <c:v>4546.5</c:v>
                </c:pt>
                <c:pt idx="205">
                  <c:v>4546.5</c:v>
                </c:pt>
                <c:pt idx="206">
                  <c:v>4559</c:v>
                </c:pt>
                <c:pt idx="207">
                  <c:v>5032.5</c:v>
                </c:pt>
                <c:pt idx="208">
                  <c:v>5076</c:v>
                </c:pt>
                <c:pt idx="209">
                  <c:v>5076.5</c:v>
                </c:pt>
                <c:pt idx="210">
                  <c:v>5089</c:v>
                </c:pt>
                <c:pt idx="211">
                  <c:v>5105.5</c:v>
                </c:pt>
                <c:pt idx="212">
                  <c:v>5111.5</c:v>
                </c:pt>
                <c:pt idx="213">
                  <c:v>5111.5</c:v>
                </c:pt>
                <c:pt idx="214">
                  <c:v>5112</c:v>
                </c:pt>
                <c:pt idx="215">
                  <c:v>5112</c:v>
                </c:pt>
                <c:pt idx="216">
                  <c:v>5112</c:v>
                </c:pt>
                <c:pt idx="217">
                  <c:v>5116</c:v>
                </c:pt>
                <c:pt idx="218">
                  <c:v>5118</c:v>
                </c:pt>
                <c:pt idx="219">
                  <c:v>5183</c:v>
                </c:pt>
                <c:pt idx="220">
                  <c:v>5218.5</c:v>
                </c:pt>
                <c:pt idx="221">
                  <c:v>5220.5</c:v>
                </c:pt>
                <c:pt idx="222">
                  <c:v>5310.5</c:v>
                </c:pt>
                <c:pt idx="223">
                  <c:v>5863</c:v>
                </c:pt>
                <c:pt idx="224">
                  <c:v>5863.5</c:v>
                </c:pt>
                <c:pt idx="225">
                  <c:v>6587.5</c:v>
                </c:pt>
                <c:pt idx="226">
                  <c:v>2690.5</c:v>
                </c:pt>
                <c:pt idx="227">
                  <c:v>2744.5</c:v>
                </c:pt>
                <c:pt idx="228">
                  <c:v>2744.5</c:v>
                </c:pt>
                <c:pt idx="229">
                  <c:v>2782.5</c:v>
                </c:pt>
                <c:pt idx="230">
                  <c:v>2817.5</c:v>
                </c:pt>
                <c:pt idx="231">
                  <c:v>2859.5</c:v>
                </c:pt>
                <c:pt idx="232">
                  <c:v>2273.5</c:v>
                </c:pt>
                <c:pt idx="233">
                  <c:v>2275.5</c:v>
                </c:pt>
                <c:pt idx="234">
                  <c:v>2903.5</c:v>
                </c:pt>
                <c:pt idx="235">
                  <c:v>2920.5</c:v>
                </c:pt>
                <c:pt idx="236">
                  <c:v>552</c:v>
                </c:pt>
                <c:pt idx="237">
                  <c:v>2709</c:v>
                </c:pt>
                <c:pt idx="238">
                  <c:v>2751</c:v>
                </c:pt>
                <c:pt idx="239">
                  <c:v>2795</c:v>
                </c:pt>
                <c:pt idx="240">
                  <c:v>2803</c:v>
                </c:pt>
                <c:pt idx="241">
                  <c:v>2816</c:v>
                </c:pt>
                <c:pt idx="242">
                  <c:v>2841</c:v>
                </c:pt>
                <c:pt idx="243">
                  <c:v>2889</c:v>
                </c:pt>
                <c:pt idx="244">
                  <c:v>2261</c:v>
                </c:pt>
                <c:pt idx="245">
                  <c:v>2263</c:v>
                </c:pt>
                <c:pt idx="246">
                  <c:v>2893</c:v>
                </c:pt>
                <c:pt idx="247">
                  <c:v>2935</c:v>
                </c:pt>
                <c:pt idx="248">
                  <c:v>2217</c:v>
                </c:pt>
              </c:numCache>
            </c:numRef>
          </c:xVal>
          <c:yVal>
            <c:numRef>
              <c:f>'A (2)'!$H$21:$H$997</c:f>
              <c:numCache>
                <c:formatCode>General</c:formatCode>
                <c:ptCount val="977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3FE-4C37-8983-85B74A4356B1}"/>
            </c:ext>
          </c:extLst>
        </c:ser>
        <c:ser>
          <c:idx val="1"/>
          <c:order val="1"/>
          <c:tx>
            <c:strRef>
              <c:f>'A (2)'!$I$20:$I$20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(2)'!$D$21:$D$997</c:f>
                <c:numCache>
                  <c:formatCode>General</c:formatCode>
                  <c:ptCount val="977"/>
                  <c:pt idx="0">
                    <c:v>4.0000000000000002E-4</c:v>
                  </c:pt>
                  <c:pt idx="1">
                    <c:v>6.9999999999999999E-4</c:v>
                  </c:pt>
                  <c:pt idx="2">
                    <c:v>1.4E-3</c:v>
                  </c:pt>
                  <c:pt idx="4">
                    <c:v>4.0000000000000002E-4</c:v>
                  </c:pt>
                  <c:pt idx="5">
                    <c:v>2.4000000000000001E-4</c:v>
                  </c:pt>
                  <c:pt idx="6">
                    <c:v>4.0999999999999999E-4</c:v>
                  </c:pt>
                  <c:pt idx="7">
                    <c:v>5.5999999999999995E-4</c:v>
                  </c:pt>
                  <c:pt idx="8">
                    <c:v>4.6999999999999999E-4</c:v>
                  </c:pt>
                  <c:pt idx="9">
                    <c:v>2.1000000000000001E-4</c:v>
                  </c:pt>
                  <c:pt idx="10">
                    <c:v>1E-4</c:v>
                  </c:pt>
                  <c:pt idx="11">
                    <c:v>2.4000000000000001E-4</c:v>
                  </c:pt>
                  <c:pt idx="12">
                    <c:v>2.7999999999999998E-4</c:v>
                  </c:pt>
                  <c:pt idx="13">
                    <c:v>2.1000000000000001E-4</c:v>
                  </c:pt>
                  <c:pt idx="14">
                    <c:v>2.7E-4</c:v>
                  </c:pt>
                  <c:pt idx="15">
                    <c:v>2.5000000000000001E-4</c:v>
                  </c:pt>
                  <c:pt idx="16">
                    <c:v>2.0000000000000001E-4</c:v>
                  </c:pt>
                  <c:pt idx="17">
                    <c:v>1.7000000000000001E-4</c:v>
                  </c:pt>
                  <c:pt idx="18">
                    <c:v>1.4999999999999999E-4</c:v>
                  </c:pt>
                  <c:pt idx="19">
                    <c:v>1.3999999999999999E-4</c:v>
                  </c:pt>
                  <c:pt idx="20">
                    <c:v>4.8000000000000001E-4</c:v>
                  </c:pt>
                  <c:pt idx="21">
                    <c:v>2.2000000000000001E-4</c:v>
                  </c:pt>
                  <c:pt idx="22">
                    <c:v>2.1000000000000001E-4</c:v>
                  </c:pt>
                  <c:pt idx="23">
                    <c:v>2.5999999999999998E-4</c:v>
                  </c:pt>
                  <c:pt idx="24">
                    <c:v>3.1E-4</c:v>
                  </c:pt>
                  <c:pt idx="25">
                    <c:v>3.1E-4</c:v>
                  </c:pt>
                  <c:pt idx="26">
                    <c:v>1.4999999999999999E-4</c:v>
                  </c:pt>
                  <c:pt idx="27">
                    <c:v>2.0000000000000001E-4</c:v>
                  </c:pt>
                  <c:pt idx="28">
                    <c:v>3.4000000000000002E-4</c:v>
                  </c:pt>
                  <c:pt idx="29">
                    <c:v>2.4000000000000001E-4</c:v>
                  </c:pt>
                  <c:pt idx="30">
                    <c:v>3.4000000000000002E-4</c:v>
                  </c:pt>
                  <c:pt idx="31">
                    <c:v>3.1E-4</c:v>
                  </c:pt>
                  <c:pt idx="32">
                    <c:v>2.4000000000000001E-4</c:v>
                  </c:pt>
                  <c:pt idx="33">
                    <c:v>4.6999999999999999E-4</c:v>
                  </c:pt>
                  <c:pt idx="34">
                    <c:v>2.2000000000000001E-4</c:v>
                  </c:pt>
                  <c:pt idx="35">
                    <c:v>1.7000000000000001E-4</c:v>
                  </c:pt>
                  <c:pt idx="36">
                    <c:v>1.8000000000000001E-4</c:v>
                  </c:pt>
                  <c:pt idx="37">
                    <c:v>7.6000000000000004E-4</c:v>
                  </c:pt>
                  <c:pt idx="38">
                    <c:v>8.0000000000000004E-4</c:v>
                  </c:pt>
                  <c:pt idx="39">
                    <c:v>3.1E-4</c:v>
                  </c:pt>
                  <c:pt idx="40">
                    <c:v>2.5999999999999998E-4</c:v>
                  </c:pt>
                  <c:pt idx="41">
                    <c:v>4.4999999999999999E-4</c:v>
                  </c:pt>
                  <c:pt idx="42">
                    <c:v>8.0000000000000004E-4</c:v>
                  </c:pt>
                  <c:pt idx="43">
                    <c:v>2.3000000000000001E-4</c:v>
                  </c:pt>
                  <c:pt idx="44">
                    <c:v>2.5999999999999998E-4</c:v>
                  </c:pt>
                  <c:pt idx="45">
                    <c:v>2.9E-4</c:v>
                  </c:pt>
                  <c:pt idx="46">
                    <c:v>4.6999999999999999E-4</c:v>
                  </c:pt>
                  <c:pt idx="47">
                    <c:v>4.0000000000000002E-4</c:v>
                  </c:pt>
                  <c:pt idx="48">
                    <c:v>8.3000000000000001E-4</c:v>
                  </c:pt>
                  <c:pt idx="49">
                    <c:v>3.8999999999999999E-4</c:v>
                  </c:pt>
                  <c:pt idx="50">
                    <c:v>5.8E-4</c:v>
                  </c:pt>
                  <c:pt idx="51">
                    <c:v>4.4999999999999999E-4</c:v>
                  </c:pt>
                  <c:pt idx="52">
                    <c:v>3.2000000000000003E-4</c:v>
                  </c:pt>
                  <c:pt idx="53">
                    <c:v>3.3E-4</c:v>
                  </c:pt>
                  <c:pt idx="54">
                    <c:v>8.1999999999999998E-4</c:v>
                  </c:pt>
                  <c:pt idx="55">
                    <c:v>7.7999999999999999E-4</c:v>
                  </c:pt>
                  <c:pt idx="56">
                    <c:v>7.7999999999999999E-4</c:v>
                  </c:pt>
                  <c:pt idx="57">
                    <c:v>8.4999999999999995E-4</c:v>
                  </c:pt>
                  <c:pt idx="58">
                    <c:v>8.8000000000000003E-4</c:v>
                  </c:pt>
                  <c:pt idx="59">
                    <c:v>6.8999999999999997E-4</c:v>
                  </c:pt>
                  <c:pt idx="60">
                    <c:v>5.1000000000000004E-4</c:v>
                  </c:pt>
                  <c:pt idx="61">
                    <c:v>1.4999999999999999E-4</c:v>
                  </c:pt>
                  <c:pt idx="62">
                    <c:v>2.4000000000000001E-4</c:v>
                  </c:pt>
                  <c:pt idx="63">
                    <c:v>4.6999999999999999E-4</c:v>
                  </c:pt>
                  <c:pt idx="64">
                    <c:v>2.9E-4</c:v>
                  </c:pt>
                  <c:pt idx="65">
                    <c:v>1.0499999999999999E-3</c:v>
                  </c:pt>
                  <c:pt idx="66">
                    <c:v>4.8999999999999998E-4</c:v>
                  </c:pt>
                  <c:pt idx="67">
                    <c:v>2.7E-4</c:v>
                  </c:pt>
                  <c:pt idx="68">
                    <c:v>3.2000000000000003E-4</c:v>
                  </c:pt>
                  <c:pt idx="69">
                    <c:v>8.9999999999999998E-4</c:v>
                  </c:pt>
                  <c:pt idx="70">
                    <c:v>3.6999999999999999E-4</c:v>
                  </c:pt>
                  <c:pt idx="71">
                    <c:v>5.1000000000000004E-4</c:v>
                  </c:pt>
                  <c:pt idx="72">
                    <c:v>2.4000000000000001E-4</c:v>
                  </c:pt>
                  <c:pt idx="73">
                    <c:v>8.0000000000000004E-4</c:v>
                  </c:pt>
                  <c:pt idx="74">
                    <c:v>2.2000000000000001E-4</c:v>
                  </c:pt>
                  <c:pt idx="75">
                    <c:v>2.1000000000000001E-4</c:v>
                  </c:pt>
                  <c:pt idx="76">
                    <c:v>2.7999999999999998E-4</c:v>
                  </c:pt>
                  <c:pt idx="77">
                    <c:v>1.1900000000000001E-3</c:v>
                  </c:pt>
                  <c:pt idx="78">
                    <c:v>2.5999999999999998E-4</c:v>
                  </c:pt>
                  <c:pt idx="79">
                    <c:v>6.0999999999999997E-4</c:v>
                  </c:pt>
                  <c:pt idx="80">
                    <c:v>5.2999999999999998E-4</c:v>
                  </c:pt>
                  <c:pt idx="81">
                    <c:v>6.4999999999999997E-4</c:v>
                  </c:pt>
                  <c:pt idx="82">
                    <c:v>1.9000000000000001E-4</c:v>
                  </c:pt>
                  <c:pt idx="83">
                    <c:v>1.8000000000000001E-4</c:v>
                  </c:pt>
                  <c:pt idx="84">
                    <c:v>2.2000000000000001E-4</c:v>
                  </c:pt>
                  <c:pt idx="85">
                    <c:v>1.9000000000000001E-4</c:v>
                  </c:pt>
                  <c:pt idx="86">
                    <c:v>6.4999999999999997E-4</c:v>
                  </c:pt>
                  <c:pt idx="87">
                    <c:v>3.6999999999999999E-4</c:v>
                  </c:pt>
                  <c:pt idx="88">
                    <c:v>2.2000000000000001E-4</c:v>
                  </c:pt>
                  <c:pt idx="89">
                    <c:v>3.4000000000000002E-4</c:v>
                  </c:pt>
                  <c:pt idx="90">
                    <c:v>2.3000000000000001E-4</c:v>
                  </c:pt>
                  <c:pt idx="91">
                    <c:v>4.2999999999999999E-4</c:v>
                  </c:pt>
                  <c:pt idx="92">
                    <c:v>3.2000000000000003E-4</c:v>
                  </c:pt>
                  <c:pt idx="93">
                    <c:v>1.9000000000000001E-4</c:v>
                  </c:pt>
                  <c:pt idx="94">
                    <c:v>5.2999999999999998E-4</c:v>
                  </c:pt>
                  <c:pt idx="95">
                    <c:v>2.9E-4</c:v>
                  </c:pt>
                  <c:pt idx="96">
                    <c:v>2.9E-4</c:v>
                  </c:pt>
                  <c:pt idx="97">
                    <c:v>4.6000000000000001E-4</c:v>
                  </c:pt>
                  <c:pt idx="98">
                    <c:v>3.8999999999999999E-4</c:v>
                  </c:pt>
                  <c:pt idx="99">
                    <c:v>2.7E-4</c:v>
                  </c:pt>
                  <c:pt idx="100">
                    <c:v>1.4300000000000001E-3</c:v>
                  </c:pt>
                  <c:pt idx="101">
                    <c:v>2.9999999999999997E-4</c:v>
                  </c:pt>
                  <c:pt idx="102">
                    <c:v>5.0000000000000001E-4</c:v>
                  </c:pt>
                  <c:pt idx="103">
                    <c:v>4.8999999999999998E-4</c:v>
                  </c:pt>
                  <c:pt idx="104">
                    <c:v>2.9E-4</c:v>
                  </c:pt>
                  <c:pt idx="105">
                    <c:v>3.8999999999999999E-4</c:v>
                  </c:pt>
                  <c:pt idx="106">
                    <c:v>5.6999999999999998E-4</c:v>
                  </c:pt>
                  <c:pt idx="107">
                    <c:v>1.9000000000000001E-4</c:v>
                  </c:pt>
                  <c:pt idx="108">
                    <c:v>3.8000000000000002E-4</c:v>
                  </c:pt>
                  <c:pt idx="109">
                    <c:v>2.1000000000000001E-4</c:v>
                  </c:pt>
                  <c:pt idx="110">
                    <c:v>2.9999999999999997E-4</c:v>
                  </c:pt>
                  <c:pt idx="111">
                    <c:v>6.8999999999999997E-4</c:v>
                  </c:pt>
                  <c:pt idx="112">
                    <c:v>2.9E-4</c:v>
                  </c:pt>
                  <c:pt idx="113">
                    <c:v>6.6E-4</c:v>
                  </c:pt>
                  <c:pt idx="114">
                    <c:v>2.7999999999999998E-4</c:v>
                  </c:pt>
                  <c:pt idx="115">
                    <c:v>1.6900000000000001E-3</c:v>
                  </c:pt>
                  <c:pt idx="116">
                    <c:v>1.08E-3</c:v>
                  </c:pt>
                  <c:pt idx="117">
                    <c:v>3.5E-4</c:v>
                  </c:pt>
                  <c:pt idx="118">
                    <c:v>2.2000000000000001E-4</c:v>
                  </c:pt>
                  <c:pt idx="119">
                    <c:v>2.5999999999999998E-4</c:v>
                  </c:pt>
                  <c:pt idx="120">
                    <c:v>3.4000000000000002E-4</c:v>
                  </c:pt>
                  <c:pt idx="121">
                    <c:v>3.6000000000000002E-4</c:v>
                  </c:pt>
                  <c:pt idx="122">
                    <c:v>2.5999999999999998E-4</c:v>
                  </c:pt>
                  <c:pt idx="123">
                    <c:v>3.1E-4</c:v>
                  </c:pt>
                  <c:pt idx="124">
                    <c:v>1.9000000000000001E-4</c:v>
                  </c:pt>
                  <c:pt idx="125">
                    <c:v>1.9000000000000001E-4</c:v>
                  </c:pt>
                  <c:pt idx="126">
                    <c:v>4.8000000000000001E-4</c:v>
                  </c:pt>
                  <c:pt idx="127">
                    <c:v>3.2000000000000003E-4</c:v>
                  </c:pt>
                  <c:pt idx="128">
                    <c:v>2.5000000000000001E-4</c:v>
                  </c:pt>
                  <c:pt idx="129">
                    <c:v>3.4000000000000002E-4</c:v>
                  </c:pt>
                  <c:pt idx="130">
                    <c:v>5.4000000000000001E-4</c:v>
                  </c:pt>
                  <c:pt idx="131">
                    <c:v>2.7999999999999998E-4</c:v>
                  </c:pt>
                  <c:pt idx="132">
                    <c:v>8.4999999999999995E-4</c:v>
                  </c:pt>
                  <c:pt idx="133">
                    <c:v>1.3699999999999999E-3</c:v>
                  </c:pt>
                  <c:pt idx="134">
                    <c:v>9.1E-4</c:v>
                  </c:pt>
                  <c:pt idx="135">
                    <c:v>2.7E-4</c:v>
                  </c:pt>
                  <c:pt idx="136">
                    <c:v>3.1E-4</c:v>
                  </c:pt>
                  <c:pt idx="137">
                    <c:v>5.6999999999999998E-4</c:v>
                  </c:pt>
                  <c:pt idx="138">
                    <c:v>2.7999999999999998E-4</c:v>
                  </c:pt>
                  <c:pt idx="139">
                    <c:v>5.9000000000000003E-4</c:v>
                  </c:pt>
                  <c:pt idx="140">
                    <c:v>3.8999999999999999E-4</c:v>
                  </c:pt>
                  <c:pt idx="141">
                    <c:v>1.72E-3</c:v>
                  </c:pt>
                  <c:pt idx="142">
                    <c:v>2.5000000000000001E-4</c:v>
                  </c:pt>
                  <c:pt idx="143">
                    <c:v>3.1E-4</c:v>
                  </c:pt>
                  <c:pt idx="144">
                    <c:v>2.0000000000000001E-4</c:v>
                  </c:pt>
                  <c:pt idx="145">
                    <c:v>3.6999999999999999E-4</c:v>
                  </c:pt>
                  <c:pt idx="146">
                    <c:v>7.9000000000000001E-4</c:v>
                  </c:pt>
                  <c:pt idx="147">
                    <c:v>4.2000000000000002E-4</c:v>
                  </c:pt>
                  <c:pt idx="148">
                    <c:v>2.0000000000000001E-4</c:v>
                  </c:pt>
                  <c:pt idx="149">
                    <c:v>1.7000000000000001E-4</c:v>
                  </c:pt>
                  <c:pt idx="150">
                    <c:v>6.9999999999999999E-4</c:v>
                  </c:pt>
                  <c:pt idx="151">
                    <c:v>3.3E-4</c:v>
                  </c:pt>
                  <c:pt idx="152">
                    <c:v>2.5999999999999998E-4</c:v>
                  </c:pt>
                  <c:pt idx="153">
                    <c:v>9.5E-4</c:v>
                  </c:pt>
                  <c:pt idx="154">
                    <c:v>6.4999999999999997E-4</c:v>
                  </c:pt>
                  <c:pt idx="155">
                    <c:v>3.1E-4</c:v>
                  </c:pt>
                  <c:pt idx="156">
                    <c:v>2.1000000000000001E-4</c:v>
                  </c:pt>
                  <c:pt idx="157">
                    <c:v>1.57E-3</c:v>
                  </c:pt>
                  <c:pt idx="158">
                    <c:v>1.41E-3</c:v>
                  </c:pt>
                  <c:pt idx="159">
                    <c:v>7.2000000000000005E-4</c:v>
                  </c:pt>
                  <c:pt idx="160">
                    <c:v>9.7000000000000005E-4</c:v>
                  </c:pt>
                  <c:pt idx="161">
                    <c:v>1E-4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1.4E-3</c:v>
                  </c:pt>
                  <c:pt idx="165">
                    <c:v>6.9999999999999999E-4</c:v>
                  </c:pt>
                  <c:pt idx="166">
                    <c:v>1E-4</c:v>
                  </c:pt>
                  <c:pt idx="167">
                    <c:v>0</c:v>
                  </c:pt>
                  <c:pt idx="168">
                    <c:v>1.48E-3</c:v>
                  </c:pt>
                  <c:pt idx="169">
                    <c:v>1E-4</c:v>
                  </c:pt>
                  <c:pt idx="170">
                    <c:v>1E-4</c:v>
                  </c:pt>
                  <c:pt idx="171">
                    <c:v>5.0000000000000001E-4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5.0000000000000001E-4</c:v>
                  </c:pt>
                  <c:pt idx="175">
                    <c:v>2.0000000000000001E-4</c:v>
                  </c:pt>
                  <c:pt idx="176">
                    <c:v>1E-4</c:v>
                  </c:pt>
                  <c:pt idx="177">
                    <c:v>1E-4</c:v>
                  </c:pt>
                  <c:pt idx="178">
                    <c:v>2.0000000000000001E-4</c:v>
                  </c:pt>
                  <c:pt idx="179">
                    <c:v>2.9999999999999997E-4</c:v>
                  </c:pt>
                  <c:pt idx="180">
                    <c:v>1.6000000000000001E-4</c:v>
                  </c:pt>
                  <c:pt idx="181">
                    <c:v>4.0000000000000002E-4</c:v>
                  </c:pt>
                  <c:pt idx="182">
                    <c:v>2.7999999999999998E-4</c:v>
                  </c:pt>
                  <c:pt idx="183">
                    <c:v>1.1E-4</c:v>
                  </c:pt>
                  <c:pt idx="184">
                    <c:v>1E-4</c:v>
                  </c:pt>
                  <c:pt idx="185">
                    <c:v>1E-3</c:v>
                  </c:pt>
                  <c:pt idx="186">
                    <c:v>5.0000000000000001E-4</c:v>
                  </c:pt>
                  <c:pt idx="187">
                    <c:v>2.0000000000000001E-4</c:v>
                  </c:pt>
                  <c:pt idx="188">
                    <c:v>2.9999999999999997E-4</c:v>
                  </c:pt>
                  <c:pt idx="189">
                    <c:v>6.9999999999999999E-4</c:v>
                  </c:pt>
                  <c:pt idx="190">
                    <c:v>1.5E-3</c:v>
                  </c:pt>
                  <c:pt idx="191">
                    <c:v>2.9999999999999997E-4</c:v>
                  </c:pt>
                  <c:pt idx="192">
                    <c:v>5.0000000000000001E-4</c:v>
                  </c:pt>
                  <c:pt idx="193">
                    <c:v>1E-4</c:v>
                  </c:pt>
                  <c:pt idx="194">
                    <c:v>8.4000000000000003E-4</c:v>
                  </c:pt>
                  <c:pt idx="195">
                    <c:v>3.8999999999999999E-4</c:v>
                  </c:pt>
                  <c:pt idx="196">
                    <c:v>1E-4</c:v>
                  </c:pt>
                  <c:pt idx="197">
                    <c:v>0</c:v>
                  </c:pt>
                  <c:pt idx="198">
                    <c:v>2.3999999999999998E-3</c:v>
                  </c:pt>
                  <c:pt idx="199">
                    <c:v>1E-4</c:v>
                  </c:pt>
                  <c:pt idx="200">
                    <c:v>0</c:v>
                  </c:pt>
                  <c:pt idx="201">
                    <c:v>2.3999999999999998E-3</c:v>
                  </c:pt>
                  <c:pt idx="202">
                    <c:v>2.9E-4</c:v>
                  </c:pt>
                  <c:pt idx="203">
                    <c:v>3.6000000000000002E-4</c:v>
                  </c:pt>
                  <c:pt idx="204">
                    <c:v>2.0000000000000001E-4</c:v>
                  </c:pt>
                  <c:pt idx="205">
                    <c:v>1.9000000000000001E-4</c:v>
                  </c:pt>
                  <c:pt idx="206">
                    <c:v>1.7000000000000001E-4</c:v>
                  </c:pt>
                  <c:pt idx="207">
                    <c:v>2.7E-4</c:v>
                  </c:pt>
                  <c:pt idx="208">
                    <c:v>1.1999999999999999E-3</c:v>
                  </c:pt>
                  <c:pt idx="209">
                    <c:v>1.1999999999999999E-3</c:v>
                  </c:pt>
                  <c:pt idx="210">
                    <c:v>1.2999999999999999E-3</c:v>
                  </c:pt>
                  <c:pt idx="211">
                    <c:v>1.6000000000000001E-3</c:v>
                  </c:pt>
                  <c:pt idx="212">
                    <c:v>1.1999999999999999E-3</c:v>
                  </c:pt>
                  <c:pt idx="213">
                    <c:v>1.1999999999999999E-3</c:v>
                  </c:pt>
                  <c:pt idx="214">
                    <c:v>6.9999999999999999E-4</c:v>
                  </c:pt>
                  <c:pt idx="215">
                    <c:v>1E-4</c:v>
                  </c:pt>
                  <c:pt idx="216">
                    <c:v>1.1000000000000001E-3</c:v>
                  </c:pt>
                  <c:pt idx="217">
                    <c:v>3.8800000000000001E-2</c:v>
                  </c:pt>
                  <c:pt idx="218">
                    <c:v>1.2E-4</c:v>
                  </c:pt>
                  <c:pt idx="219">
                    <c:v>2.4000000000000001E-4</c:v>
                  </c:pt>
                  <c:pt idx="220">
                    <c:v>1.4E-3</c:v>
                  </c:pt>
                  <c:pt idx="221">
                    <c:v>1E-4</c:v>
                  </c:pt>
                  <c:pt idx="222">
                    <c:v>2.0000000000000001E-4</c:v>
                  </c:pt>
                  <c:pt idx="223">
                    <c:v>1.1000000000000001E-3</c:v>
                  </c:pt>
                  <c:pt idx="224">
                    <c:v>1.1000000000000001E-3</c:v>
                  </c:pt>
                  <c:pt idx="225">
                    <c:v>8.9999999999999998E-4</c:v>
                  </c:pt>
                  <c:pt idx="226">
                    <c:v>3.6000000000000002E-4</c:v>
                  </c:pt>
                  <c:pt idx="227">
                    <c:v>5.0000000000000002E-5</c:v>
                  </c:pt>
                  <c:pt idx="228">
                    <c:v>1.2E-4</c:v>
                  </c:pt>
                  <c:pt idx="229">
                    <c:v>1.6000000000000001E-4</c:v>
                  </c:pt>
                  <c:pt idx="230">
                    <c:v>1.1299999999999999E-3</c:v>
                  </c:pt>
                  <c:pt idx="231">
                    <c:v>6.9999999999999994E-5</c:v>
                  </c:pt>
                  <c:pt idx="232">
                    <c:v>9.7000000000000005E-4</c:v>
                  </c:pt>
                  <c:pt idx="233">
                    <c:v>1.1299999999999999E-3</c:v>
                  </c:pt>
                  <c:pt idx="234">
                    <c:v>4.0000000000000003E-5</c:v>
                  </c:pt>
                  <c:pt idx="235">
                    <c:v>4.0000000000000003E-5</c:v>
                  </c:pt>
                  <c:pt idx="236">
                    <c:v>9.7000000000000005E-4</c:v>
                  </c:pt>
                  <c:pt idx="237">
                    <c:v>1.8000000000000001E-4</c:v>
                  </c:pt>
                  <c:pt idx="238">
                    <c:v>1E-4</c:v>
                  </c:pt>
                  <c:pt idx="239">
                    <c:v>1.9000000000000001E-4</c:v>
                  </c:pt>
                  <c:pt idx="240">
                    <c:v>5.0000000000000002E-5</c:v>
                  </c:pt>
                  <c:pt idx="241">
                    <c:v>1.3999999999999999E-4</c:v>
                  </c:pt>
                  <c:pt idx="242">
                    <c:v>1.2999999999999999E-4</c:v>
                  </c:pt>
                  <c:pt idx="243">
                    <c:v>1.2E-4</c:v>
                  </c:pt>
                  <c:pt idx="244">
                    <c:v>1.31E-3</c:v>
                  </c:pt>
                  <c:pt idx="245">
                    <c:v>1.0399999999999999E-3</c:v>
                  </c:pt>
                  <c:pt idx="246">
                    <c:v>1.1E-4</c:v>
                  </c:pt>
                  <c:pt idx="247">
                    <c:v>8.0000000000000007E-5</c:v>
                  </c:pt>
                  <c:pt idx="248">
                    <c:v>1E-4</c:v>
                  </c:pt>
                </c:numCache>
              </c:numRef>
            </c:plus>
            <c:minus>
              <c:numRef>
                <c:f>'A (2)'!$D$21:$D$997</c:f>
                <c:numCache>
                  <c:formatCode>General</c:formatCode>
                  <c:ptCount val="977"/>
                  <c:pt idx="0">
                    <c:v>4.0000000000000002E-4</c:v>
                  </c:pt>
                  <c:pt idx="1">
                    <c:v>6.9999999999999999E-4</c:v>
                  </c:pt>
                  <c:pt idx="2">
                    <c:v>1.4E-3</c:v>
                  </c:pt>
                  <c:pt idx="4">
                    <c:v>4.0000000000000002E-4</c:v>
                  </c:pt>
                  <c:pt idx="5">
                    <c:v>2.4000000000000001E-4</c:v>
                  </c:pt>
                  <c:pt idx="6">
                    <c:v>4.0999999999999999E-4</c:v>
                  </c:pt>
                  <c:pt idx="7">
                    <c:v>5.5999999999999995E-4</c:v>
                  </c:pt>
                  <c:pt idx="8">
                    <c:v>4.6999999999999999E-4</c:v>
                  </c:pt>
                  <c:pt idx="9">
                    <c:v>2.1000000000000001E-4</c:v>
                  </c:pt>
                  <c:pt idx="10">
                    <c:v>1E-4</c:v>
                  </c:pt>
                  <c:pt idx="11">
                    <c:v>2.4000000000000001E-4</c:v>
                  </c:pt>
                  <c:pt idx="12">
                    <c:v>2.7999999999999998E-4</c:v>
                  </c:pt>
                  <c:pt idx="13">
                    <c:v>2.1000000000000001E-4</c:v>
                  </c:pt>
                  <c:pt idx="14">
                    <c:v>2.7E-4</c:v>
                  </c:pt>
                  <c:pt idx="15">
                    <c:v>2.5000000000000001E-4</c:v>
                  </c:pt>
                  <c:pt idx="16">
                    <c:v>2.0000000000000001E-4</c:v>
                  </c:pt>
                  <c:pt idx="17">
                    <c:v>1.7000000000000001E-4</c:v>
                  </c:pt>
                  <c:pt idx="18">
                    <c:v>1.4999999999999999E-4</c:v>
                  </c:pt>
                  <c:pt idx="19">
                    <c:v>1.3999999999999999E-4</c:v>
                  </c:pt>
                  <c:pt idx="20">
                    <c:v>4.8000000000000001E-4</c:v>
                  </c:pt>
                  <c:pt idx="21">
                    <c:v>2.2000000000000001E-4</c:v>
                  </c:pt>
                  <c:pt idx="22">
                    <c:v>2.1000000000000001E-4</c:v>
                  </c:pt>
                  <c:pt idx="23">
                    <c:v>2.5999999999999998E-4</c:v>
                  </c:pt>
                  <c:pt idx="24">
                    <c:v>3.1E-4</c:v>
                  </c:pt>
                  <c:pt idx="25">
                    <c:v>3.1E-4</c:v>
                  </c:pt>
                  <c:pt idx="26">
                    <c:v>1.4999999999999999E-4</c:v>
                  </c:pt>
                  <c:pt idx="27">
                    <c:v>2.0000000000000001E-4</c:v>
                  </c:pt>
                  <c:pt idx="28">
                    <c:v>3.4000000000000002E-4</c:v>
                  </c:pt>
                  <c:pt idx="29">
                    <c:v>2.4000000000000001E-4</c:v>
                  </c:pt>
                  <c:pt idx="30">
                    <c:v>3.4000000000000002E-4</c:v>
                  </c:pt>
                  <c:pt idx="31">
                    <c:v>3.1E-4</c:v>
                  </c:pt>
                  <c:pt idx="32">
                    <c:v>2.4000000000000001E-4</c:v>
                  </c:pt>
                  <c:pt idx="33">
                    <c:v>4.6999999999999999E-4</c:v>
                  </c:pt>
                  <c:pt idx="34">
                    <c:v>2.2000000000000001E-4</c:v>
                  </c:pt>
                  <c:pt idx="35">
                    <c:v>1.7000000000000001E-4</c:v>
                  </c:pt>
                  <c:pt idx="36">
                    <c:v>1.8000000000000001E-4</c:v>
                  </c:pt>
                  <c:pt idx="37">
                    <c:v>7.6000000000000004E-4</c:v>
                  </c:pt>
                  <c:pt idx="38">
                    <c:v>8.0000000000000004E-4</c:v>
                  </c:pt>
                  <c:pt idx="39">
                    <c:v>3.1E-4</c:v>
                  </c:pt>
                  <c:pt idx="40">
                    <c:v>2.5999999999999998E-4</c:v>
                  </c:pt>
                  <c:pt idx="41">
                    <c:v>4.4999999999999999E-4</c:v>
                  </c:pt>
                  <c:pt idx="42">
                    <c:v>8.0000000000000004E-4</c:v>
                  </c:pt>
                  <c:pt idx="43">
                    <c:v>2.3000000000000001E-4</c:v>
                  </c:pt>
                  <c:pt idx="44">
                    <c:v>2.5999999999999998E-4</c:v>
                  </c:pt>
                  <c:pt idx="45">
                    <c:v>2.9E-4</c:v>
                  </c:pt>
                  <c:pt idx="46">
                    <c:v>4.6999999999999999E-4</c:v>
                  </c:pt>
                  <c:pt idx="47">
                    <c:v>4.0000000000000002E-4</c:v>
                  </c:pt>
                  <c:pt idx="48">
                    <c:v>8.3000000000000001E-4</c:v>
                  </c:pt>
                  <c:pt idx="49">
                    <c:v>3.8999999999999999E-4</c:v>
                  </c:pt>
                  <c:pt idx="50">
                    <c:v>5.8E-4</c:v>
                  </c:pt>
                  <c:pt idx="51">
                    <c:v>4.4999999999999999E-4</c:v>
                  </c:pt>
                  <c:pt idx="52">
                    <c:v>3.2000000000000003E-4</c:v>
                  </c:pt>
                  <c:pt idx="53">
                    <c:v>3.3E-4</c:v>
                  </c:pt>
                  <c:pt idx="54">
                    <c:v>8.1999999999999998E-4</c:v>
                  </c:pt>
                  <c:pt idx="55">
                    <c:v>7.7999999999999999E-4</c:v>
                  </c:pt>
                  <c:pt idx="56">
                    <c:v>7.7999999999999999E-4</c:v>
                  </c:pt>
                  <c:pt idx="57">
                    <c:v>8.4999999999999995E-4</c:v>
                  </c:pt>
                  <c:pt idx="58">
                    <c:v>8.8000000000000003E-4</c:v>
                  </c:pt>
                  <c:pt idx="59">
                    <c:v>6.8999999999999997E-4</c:v>
                  </c:pt>
                  <c:pt idx="60">
                    <c:v>5.1000000000000004E-4</c:v>
                  </c:pt>
                  <c:pt idx="61">
                    <c:v>1.4999999999999999E-4</c:v>
                  </c:pt>
                  <c:pt idx="62">
                    <c:v>2.4000000000000001E-4</c:v>
                  </c:pt>
                  <c:pt idx="63">
                    <c:v>4.6999999999999999E-4</c:v>
                  </c:pt>
                  <c:pt idx="64">
                    <c:v>2.9E-4</c:v>
                  </c:pt>
                  <c:pt idx="65">
                    <c:v>1.0499999999999999E-3</c:v>
                  </c:pt>
                  <c:pt idx="66">
                    <c:v>4.8999999999999998E-4</c:v>
                  </c:pt>
                  <c:pt idx="67">
                    <c:v>2.7E-4</c:v>
                  </c:pt>
                  <c:pt idx="68">
                    <c:v>3.2000000000000003E-4</c:v>
                  </c:pt>
                  <c:pt idx="69">
                    <c:v>8.9999999999999998E-4</c:v>
                  </c:pt>
                  <c:pt idx="70">
                    <c:v>3.6999999999999999E-4</c:v>
                  </c:pt>
                  <c:pt idx="71">
                    <c:v>5.1000000000000004E-4</c:v>
                  </c:pt>
                  <c:pt idx="72">
                    <c:v>2.4000000000000001E-4</c:v>
                  </c:pt>
                  <c:pt idx="73">
                    <c:v>8.0000000000000004E-4</c:v>
                  </c:pt>
                  <c:pt idx="74">
                    <c:v>2.2000000000000001E-4</c:v>
                  </c:pt>
                  <c:pt idx="75">
                    <c:v>2.1000000000000001E-4</c:v>
                  </c:pt>
                  <c:pt idx="76">
                    <c:v>2.7999999999999998E-4</c:v>
                  </c:pt>
                  <c:pt idx="77">
                    <c:v>1.1900000000000001E-3</c:v>
                  </c:pt>
                  <c:pt idx="78">
                    <c:v>2.5999999999999998E-4</c:v>
                  </c:pt>
                  <c:pt idx="79">
                    <c:v>6.0999999999999997E-4</c:v>
                  </c:pt>
                  <c:pt idx="80">
                    <c:v>5.2999999999999998E-4</c:v>
                  </c:pt>
                  <c:pt idx="81">
                    <c:v>6.4999999999999997E-4</c:v>
                  </c:pt>
                  <c:pt idx="82">
                    <c:v>1.9000000000000001E-4</c:v>
                  </c:pt>
                  <c:pt idx="83">
                    <c:v>1.8000000000000001E-4</c:v>
                  </c:pt>
                  <c:pt idx="84">
                    <c:v>2.2000000000000001E-4</c:v>
                  </c:pt>
                  <c:pt idx="85">
                    <c:v>1.9000000000000001E-4</c:v>
                  </c:pt>
                  <c:pt idx="86">
                    <c:v>6.4999999999999997E-4</c:v>
                  </c:pt>
                  <c:pt idx="87">
                    <c:v>3.6999999999999999E-4</c:v>
                  </c:pt>
                  <c:pt idx="88">
                    <c:v>2.2000000000000001E-4</c:v>
                  </c:pt>
                  <c:pt idx="89">
                    <c:v>3.4000000000000002E-4</c:v>
                  </c:pt>
                  <c:pt idx="90">
                    <c:v>2.3000000000000001E-4</c:v>
                  </c:pt>
                  <c:pt idx="91">
                    <c:v>4.2999999999999999E-4</c:v>
                  </c:pt>
                  <c:pt idx="92">
                    <c:v>3.2000000000000003E-4</c:v>
                  </c:pt>
                  <c:pt idx="93">
                    <c:v>1.9000000000000001E-4</c:v>
                  </c:pt>
                  <c:pt idx="94">
                    <c:v>5.2999999999999998E-4</c:v>
                  </c:pt>
                  <c:pt idx="95">
                    <c:v>2.9E-4</c:v>
                  </c:pt>
                  <c:pt idx="96">
                    <c:v>2.9E-4</c:v>
                  </c:pt>
                  <c:pt idx="97">
                    <c:v>4.6000000000000001E-4</c:v>
                  </c:pt>
                  <c:pt idx="98">
                    <c:v>3.8999999999999999E-4</c:v>
                  </c:pt>
                  <c:pt idx="99">
                    <c:v>2.7E-4</c:v>
                  </c:pt>
                  <c:pt idx="100">
                    <c:v>1.4300000000000001E-3</c:v>
                  </c:pt>
                  <c:pt idx="101">
                    <c:v>2.9999999999999997E-4</c:v>
                  </c:pt>
                  <c:pt idx="102">
                    <c:v>5.0000000000000001E-4</c:v>
                  </c:pt>
                  <c:pt idx="103">
                    <c:v>4.8999999999999998E-4</c:v>
                  </c:pt>
                  <c:pt idx="104">
                    <c:v>2.9E-4</c:v>
                  </c:pt>
                  <c:pt idx="105">
                    <c:v>3.8999999999999999E-4</c:v>
                  </c:pt>
                  <c:pt idx="106">
                    <c:v>5.6999999999999998E-4</c:v>
                  </c:pt>
                  <c:pt idx="107">
                    <c:v>1.9000000000000001E-4</c:v>
                  </c:pt>
                  <c:pt idx="108">
                    <c:v>3.8000000000000002E-4</c:v>
                  </c:pt>
                  <c:pt idx="109">
                    <c:v>2.1000000000000001E-4</c:v>
                  </c:pt>
                  <c:pt idx="110">
                    <c:v>2.9999999999999997E-4</c:v>
                  </c:pt>
                  <c:pt idx="111">
                    <c:v>6.8999999999999997E-4</c:v>
                  </c:pt>
                  <c:pt idx="112">
                    <c:v>2.9E-4</c:v>
                  </c:pt>
                  <c:pt idx="113">
                    <c:v>6.6E-4</c:v>
                  </c:pt>
                  <c:pt idx="114">
                    <c:v>2.7999999999999998E-4</c:v>
                  </c:pt>
                  <c:pt idx="115">
                    <c:v>1.6900000000000001E-3</c:v>
                  </c:pt>
                  <c:pt idx="116">
                    <c:v>1.08E-3</c:v>
                  </c:pt>
                  <c:pt idx="117">
                    <c:v>3.5E-4</c:v>
                  </c:pt>
                  <c:pt idx="118">
                    <c:v>2.2000000000000001E-4</c:v>
                  </c:pt>
                  <c:pt idx="119">
                    <c:v>2.5999999999999998E-4</c:v>
                  </c:pt>
                  <c:pt idx="120">
                    <c:v>3.4000000000000002E-4</c:v>
                  </c:pt>
                  <c:pt idx="121">
                    <c:v>3.6000000000000002E-4</c:v>
                  </c:pt>
                  <c:pt idx="122">
                    <c:v>2.5999999999999998E-4</c:v>
                  </c:pt>
                  <c:pt idx="123">
                    <c:v>3.1E-4</c:v>
                  </c:pt>
                  <c:pt idx="124">
                    <c:v>1.9000000000000001E-4</c:v>
                  </c:pt>
                  <c:pt idx="125">
                    <c:v>1.9000000000000001E-4</c:v>
                  </c:pt>
                  <c:pt idx="126">
                    <c:v>4.8000000000000001E-4</c:v>
                  </c:pt>
                  <c:pt idx="127">
                    <c:v>3.2000000000000003E-4</c:v>
                  </c:pt>
                  <c:pt idx="128">
                    <c:v>2.5000000000000001E-4</c:v>
                  </c:pt>
                  <c:pt idx="129">
                    <c:v>3.4000000000000002E-4</c:v>
                  </c:pt>
                  <c:pt idx="130">
                    <c:v>5.4000000000000001E-4</c:v>
                  </c:pt>
                  <c:pt idx="131">
                    <c:v>2.7999999999999998E-4</c:v>
                  </c:pt>
                  <c:pt idx="132">
                    <c:v>8.4999999999999995E-4</c:v>
                  </c:pt>
                  <c:pt idx="133">
                    <c:v>1.3699999999999999E-3</c:v>
                  </c:pt>
                  <c:pt idx="134">
                    <c:v>9.1E-4</c:v>
                  </c:pt>
                  <c:pt idx="135">
                    <c:v>2.7E-4</c:v>
                  </c:pt>
                  <c:pt idx="136">
                    <c:v>3.1E-4</c:v>
                  </c:pt>
                  <c:pt idx="137">
                    <c:v>5.6999999999999998E-4</c:v>
                  </c:pt>
                  <c:pt idx="138">
                    <c:v>2.7999999999999998E-4</c:v>
                  </c:pt>
                  <c:pt idx="139">
                    <c:v>5.9000000000000003E-4</c:v>
                  </c:pt>
                  <c:pt idx="140">
                    <c:v>3.8999999999999999E-4</c:v>
                  </c:pt>
                  <c:pt idx="141">
                    <c:v>1.72E-3</c:v>
                  </c:pt>
                  <c:pt idx="142">
                    <c:v>2.5000000000000001E-4</c:v>
                  </c:pt>
                  <c:pt idx="143">
                    <c:v>3.1E-4</c:v>
                  </c:pt>
                  <c:pt idx="144">
                    <c:v>2.0000000000000001E-4</c:v>
                  </c:pt>
                  <c:pt idx="145">
                    <c:v>3.6999999999999999E-4</c:v>
                  </c:pt>
                  <c:pt idx="146">
                    <c:v>7.9000000000000001E-4</c:v>
                  </c:pt>
                  <c:pt idx="147">
                    <c:v>4.2000000000000002E-4</c:v>
                  </c:pt>
                  <c:pt idx="148">
                    <c:v>2.0000000000000001E-4</c:v>
                  </c:pt>
                  <c:pt idx="149">
                    <c:v>1.7000000000000001E-4</c:v>
                  </c:pt>
                  <c:pt idx="150">
                    <c:v>6.9999999999999999E-4</c:v>
                  </c:pt>
                  <c:pt idx="151">
                    <c:v>3.3E-4</c:v>
                  </c:pt>
                  <c:pt idx="152">
                    <c:v>2.5999999999999998E-4</c:v>
                  </c:pt>
                  <c:pt idx="153">
                    <c:v>9.5E-4</c:v>
                  </c:pt>
                  <c:pt idx="154">
                    <c:v>6.4999999999999997E-4</c:v>
                  </c:pt>
                  <c:pt idx="155">
                    <c:v>3.1E-4</c:v>
                  </c:pt>
                  <c:pt idx="156">
                    <c:v>2.1000000000000001E-4</c:v>
                  </c:pt>
                  <c:pt idx="157">
                    <c:v>1.57E-3</c:v>
                  </c:pt>
                  <c:pt idx="158">
                    <c:v>1.41E-3</c:v>
                  </c:pt>
                  <c:pt idx="159">
                    <c:v>7.2000000000000005E-4</c:v>
                  </c:pt>
                  <c:pt idx="160">
                    <c:v>9.7000000000000005E-4</c:v>
                  </c:pt>
                  <c:pt idx="161">
                    <c:v>1E-4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1.4E-3</c:v>
                  </c:pt>
                  <c:pt idx="165">
                    <c:v>6.9999999999999999E-4</c:v>
                  </c:pt>
                  <c:pt idx="166">
                    <c:v>1E-4</c:v>
                  </c:pt>
                  <c:pt idx="167">
                    <c:v>0</c:v>
                  </c:pt>
                  <c:pt idx="168">
                    <c:v>1.48E-3</c:v>
                  </c:pt>
                  <c:pt idx="169">
                    <c:v>1E-4</c:v>
                  </c:pt>
                  <c:pt idx="170">
                    <c:v>1E-4</c:v>
                  </c:pt>
                  <c:pt idx="171">
                    <c:v>5.0000000000000001E-4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5.0000000000000001E-4</c:v>
                  </c:pt>
                  <c:pt idx="175">
                    <c:v>2.0000000000000001E-4</c:v>
                  </c:pt>
                  <c:pt idx="176">
                    <c:v>1E-4</c:v>
                  </c:pt>
                  <c:pt idx="177">
                    <c:v>1E-4</c:v>
                  </c:pt>
                  <c:pt idx="178">
                    <c:v>2.0000000000000001E-4</c:v>
                  </c:pt>
                  <c:pt idx="179">
                    <c:v>2.9999999999999997E-4</c:v>
                  </c:pt>
                  <c:pt idx="180">
                    <c:v>1.6000000000000001E-4</c:v>
                  </c:pt>
                  <c:pt idx="181">
                    <c:v>4.0000000000000002E-4</c:v>
                  </c:pt>
                  <c:pt idx="182">
                    <c:v>2.7999999999999998E-4</c:v>
                  </c:pt>
                  <c:pt idx="183">
                    <c:v>1.1E-4</c:v>
                  </c:pt>
                  <c:pt idx="184">
                    <c:v>1E-4</c:v>
                  </c:pt>
                  <c:pt idx="185">
                    <c:v>1E-3</c:v>
                  </c:pt>
                  <c:pt idx="186">
                    <c:v>5.0000000000000001E-4</c:v>
                  </c:pt>
                  <c:pt idx="187">
                    <c:v>2.0000000000000001E-4</c:v>
                  </c:pt>
                  <c:pt idx="188">
                    <c:v>2.9999999999999997E-4</c:v>
                  </c:pt>
                  <c:pt idx="189">
                    <c:v>6.9999999999999999E-4</c:v>
                  </c:pt>
                  <c:pt idx="190">
                    <c:v>1.5E-3</c:v>
                  </c:pt>
                  <c:pt idx="191">
                    <c:v>2.9999999999999997E-4</c:v>
                  </c:pt>
                  <c:pt idx="192">
                    <c:v>5.0000000000000001E-4</c:v>
                  </c:pt>
                  <c:pt idx="193">
                    <c:v>1E-4</c:v>
                  </c:pt>
                  <c:pt idx="194">
                    <c:v>8.4000000000000003E-4</c:v>
                  </c:pt>
                  <c:pt idx="195">
                    <c:v>3.8999999999999999E-4</c:v>
                  </c:pt>
                  <c:pt idx="196">
                    <c:v>1E-4</c:v>
                  </c:pt>
                  <c:pt idx="197">
                    <c:v>0</c:v>
                  </c:pt>
                  <c:pt idx="198">
                    <c:v>2.3999999999999998E-3</c:v>
                  </c:pt>
                  <c:pt idx="199">
                    <c:v>1E-4</c:v>
                  </c:pt>
                  <c:pt idx="200">
                    <c:v>0</c:v>
                  </c:pt>
                  <c:pt idx="201">
                    <c:v>2.3999999999999998E-3</c:v>
                  </c:pt>
                  <c:pt idx="202">
                    <c:v>2.9E-4</c:v>
                  </c:pt>
                  <c:pt idx="203">
                    <c:v>3.6000000000000002E-4</c:v>
                  </c:pt>
                  <c:pt idx="204">
                    <c:v>2.0000000000000001E-4</c:v>
                  </c:pt>
                  <c:pt idx="205">
                    <c:v>1.9000000000000001E-4</c:v>
                  </c:pt>
                  <c:pt idx="206">
                    <c:v>1.7000000000000001E-4</c:v>
                  </c:pt>
                  <c:pt idx="207">
                    <c:v>2.7E-4</c:v>
                  </c:pt>
                  <c:pt idx="208">
                    <c:v>1.1999999999999999E-3</c:v>
                  </c:pt>
                  <c:pt idx="209">
                    <c:v>1.1999999999999999E-3</c:v>
                  </c:pt>
                  <c:pt idx="210">
                    <c:v>1.2999999999999999E-3</c:v>
                  </c:pt>
                  <c:pt idx="211">
                    <c:v>1.6000000000000001E-3</c:v>
                  </c:pt>
                  <c:pt idx="212">
                    <c:v>1.1999999999999999E-3</c:v>
                  </c:pt>
                  <c:pt idx="213">
                    <c:v>1.1999999999999999E-3</c:v>
                  </c:pt>
                  <c:pt idx="214">
                    <c:v>6.9999999999999999E-4</c:v>
                  </c:pt>
                  <c:pt idx="215">
                    <c:v>1E-4</c:v>
                  </c:pt>
                  <c:pt idx="216">
                    <c:v>1.1000000000000001E-3</c:v>
                  </c:pt>
                  <c:pt idx="217">
                    <c:v>3.8800000000000001E-2</c:v>
                  </c:pt>
                  <c:pt idx="218">
                    <c:v>1.2E-4</c:v>
                  </c:pt>
                  <c:pt idx="219">
                    <c:v>2.4000000000000001E-4</c:v>
                  </c:pt>
                  <c:pt idx="220">
                    <c:v>1.4E-3</c:v>
                  </c:pt>
                  <c:pt idx="221">
                    <c:v>1E-4</c:v>
                  </c:pt>
                  <c:pt idx="222">
                    <c:v>2.0000000000000001E-4</c:v>
                  </c:pt>
                  <c:pt idx="223">
                    <c:v>1.1000000000000001E-3</c:v>
                  </c:pt>
                  <c:pt idx="224">
                    <c:v>1.1000000000000001E-3</c:v>
                  </c:pt>
                  <c:pt idx="225">
                    <c:v>8.9999999999999998E-4</c:v>
                  </c:pt>
                  <c:pt idx="226">
                    <c:v>3.6000000000000002E-4</c:v>
                  </c:pt>
                  <c:pt idx="227">
                    <c:v>5.0000000000000002E-5</c:v>
                  </c:pt>
                  <c:pt idx="228">
                    <c:v>1.2E-4</c:v>
                  </c:pt>
                  <c:pt idx="229">
                    <c:v>1.6000000000000001E-4</c:v>
                  </c:pt>
                  <c:pt idx="230">
                    <c:v>1.1299999999999999E-3</c:v>
                  </c:pt>
                  <c:pt idx="231">
                    <c:v>6.9999999999999994E-5</c:v>
                  </c:pt>
                  <c:pt idx="232">
                    <c:v>9.7000000000000005E-4</c:v>
                  </c:pt>
                  <c:pt idx="233">
                    <c:v>1.1299999999999999E-3</c:v>
                  </c:pt>
                  <c:pt idx="234">
                    <c:v>4.0000000000000003E-5</c:v>
                  </c:pt>
                  <c:pt idx="235">
                    <c:v>4.0000000000000003E-5</c:v>
                  </c:pt>
                  <c:pt idx="236">
                    <c:v>9.7000000000000005E-4</c:v>
                  </c:pt>
                  <c:pt idx="237">
                    <c:v>1.8000000000000001E-4</c:v>
                  </c:pt>
                  <c:pt idx="238">
                    <c:v>1E-4</c:v>
                  </c:pt>
                  <c:pt idx="239">
                    <c:v>1.9000000000000001E-4</c:v>
                  </c:pt>
                  <c:pt idx="240">
                    <c:v>5.0000000000000002E-5</c:v>
                  </c:pt>
                  <c:pt idx="241">
                    <c:v>1.3999999999999999E-4</c:v>
                  </c:pt>
                  <c:pt idx="242">
                    <c:v>1.2999999999999999E-4</c:v>
                  </c:pt>
                  <c:pt idx="243">
                    <c:v>1.2E-4</c:v>
                  </c:pt>
                  <c:pt idx="244">
                    <c:v>1.31E-3</c:v>
                  </c:pt>
                  <c:pt idx="245">
                    <c:v>1.0399999999999999E-3</c:v>
                  </c:pt>
                  <c:pt idx="246">
                    <c:v>1.1E-4</c:v>
                  </c:pt>
                  <c:pt idx="247">
                    <c:v>8.0000000000000007E-5</c:v>
                  </c:pt>
                  <c:pt idx="248">
                    <c:v>1E-4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(2)'!$F$21:$F$997</c:f>
              <c:numCache>
                <c:formatCode>General</c:formatCode>
                <c:ptCount val="977"/>
                <c:pt idx="0">
                  <c:v>-6374</c:v>
                </c:pt>
                <c:pt idx="1">
                  <c:v>-6372</c:v>
                </c:pt>
                <c:pt idx="2">
                  <c:v>-6372</c:v>
                </c:pt>
                <c:pt idx="3">
                  <c:v>-6344.5</c:v>
                </c:pt>
                <c:pt idx="4">
                  <c:v>-6265.5</c:v>
                </c:pt>
                <c:pt idx="5">
                  <c:v>-2463</c:v>
                </c:pt>
                <c:pt idx="6">
                  <c:v>-2462.5</c:v>
                </c:pt>
                <c:pt idx="7">
                  <c:v>-2460.5</c:v>
                </c:pt>
                <c:pt idx="8">
                  <c:v>-2458.5</c:v>
                </c:pt>
                <c:pt idx="9">
                  <c:v>-2454.5</c:v>
                </c:pt>
                <c:pt idx="10">
                  <c:v>-2448.5</c:v>
                </c:pt>
                <c:pt idx="11">
                  <c:v>-2444</c:v>
                </c:pt>
                <c:pt idx="12">
                  <c:v>-2442</c:v>
                </c:pt>
                <c:pt idx="13">
                  <c:v>-2440</c:v>
                </c:pt>
                <c:pt idx="14">
                  <c:v>-2435.5</c:v>
                </c:pt>
                <c:pt idx="15">
                  <c:v>-2412.5</c:v>
                </c:pt>
                <c:pt idx="16">
                  <c:v>-2410.5</c:v>
                </c:pt>
                <c:pt idx="17">
                  <c:v>-2408.5</c:v>
                </c:pt>
                <c:pt idx="18">
                  <c:v>-2406.5</c:v>
                </c:pt>
                <c:pt idx="19">
                  <c:v>-2404.5</c:v>
                </c:pt>
                <c:pt idx="20">
                  <c:v>-2400</c:v>
                </c:pt>
                <c:pt idx="21">
                  <c:v>-2398</c:v>
                </c:pt>
                <c:pt idx="22">
                  <c:v>-2396</c:v>
                </c:pt>
                <c:pt idx="23">
                  <c:v>-2394</c:v>
                </c:pt>
                <c:pt idx="24">
                  <c:v>-2389.5</c:v>
                </c:pt>
                <c:pt idx="25">
                  <c:v>-2387.5</c:v>
                </c:pt>
                <c:pt idx="26">
                  <c:v>-2385.5</c:v>
                </c:pt>
                <c:pt idx="27">
                  <c:v>-2383.5</c:v>
                </c:pt>
                <c:pt idx="28">
                  <c:v>-2377</c:v>
                </c:pt>
                <c:pt idx="29">
                  <c:v>-2375</c:v>
                </c:pt>
                <c:pt idx="30">
                  <c:v>-2373</c:v>
                </c:pt>
                <c:pt idx="31">
                  <c:v>-2371</c:v>
                </c:pt>
                <c:pt idx="32">
                  <c:v>-2364.5</c:v>
                </c:pt>
                <c:pt idx="33">
                  <c:v>-2362.5</c:v>
                </c:pt>
                <c:pt idx="34">
                  <c:v>-2354</c:v>
                </c:pt>
                <c:pt idx="35">
                  <c:v>-2352</c:v>
                </c:pt>
                <c:pt idx="36">
                  <c:v>-2350</c:v>
                </c:pt>
                <c:pt idx="37">
                  <c:v>-2348</c:v>
                </c:pt>
                <c:pt idx="38">
                  <c:v>-2331</c:v>
                </c:pt>
                <c:pt idx="39">
                  <c:v>-2329</c:v>
                </c:pt>
                <c:pt idx="40">
                  <c:v>-2327</c:v>
                </c:pt>
                <c:pt idx="41">
                  <c:v>-2325</c:v>
                </c:pt>
                <c:pt idx="42">
                  <c:v>-2318.5</c:v>
                </c:pt>
                <c:pt idx="43">
                  <c:v>-2316.5</c:v>
                </c:pt>
                <c:pt idx="44">
                  <c:v>-2314.5</c:v>
                </c:pt>
                <c:pt idx="45">
                  <c:v>-2306</c:v>
                </c:pt>
                <c:pt idx="46">
                  <c:v>-2293.5</c:v>
                </c:pt>
                <c:pt idx="47">
                  <c:v>-2281</c:v>
                </c:pt>
                <c:pt idx="48">
                  <c:v>-2270.5</c:v>
                </c:pt>
                <c:pt idx="49">
                  <c:v>-2268.5</c:v>
                </c:pt>
                <c:pt idx="50">
                  <c:v>-2258</c:v>
                </c:pt>
                <c:pt idx="51">
                  <c:v>-2247.5</c:v>
                </c:pt>
                <c:pt idx="52">
                  <c:v>-2245.5</c:v>
                </c:pt>
                <c:pt idx="53">
                  <c:v>-2235</c:v>
                </c:pt>
                <c:pt idx="54">
                  <c:v>-2222.5</c:v>
                </c:pt>
                <c:pt idx="55">
                  <c:v>-2212</c:v>
                </c:pt>
                <c:pt idx="56">
                  <c:v>-2188</c:v>
                </c:pt>
                <c:pt idx="57">
                  <c:v>-999.5</c:v>
                </c:pt>
                <c:pt idx="58">
                  <c:v>-995.5</c:v>
                </c:pt>
                <c:pt idx="59">
                  <c:v>-993.5</c:v>
                </c:pt>
                <c:pt idx="60">
                  <c:v>-991.5</c:v>
                </c:pt>
                <c:pt idx="61">
                  <c:v>-989.5</c:v>
                </c:pt>
                <c:pt idx="62">
                  <c:v>-989</c:v>
                </c:pt>
                <c:pt idx="63">
                  <c:v>-987</c:v>
                </c:pt>
                <c:pt idx="64">
                  <c:v>-979</c:v>
                </c:pt>
                <c:pt idx="65">
                  <c:v>-949.5</c:v>
                </c:pt>
                <c:pt idx="66">
                  <c:v>-947.5</c:v>
                </c:pt>
                <c:pt idx="67">
                  <c:v>-945.5</c:v>
                </c:pt>
                <c:pt idx="68">
                  <c:v>-943.5</c:v>
                </c:pt>
                <c:pt idx="69">
                  <c:v>-941.5</c:v>
                </c:pt>
                <c:pt idx="70">
                  <c:v>-941</c:v>
                </c:pt>
                <c:pt idx="71">
                  <c:v>-939</c:v>
                </c:pt>
                <c:pt idx="72">
                  <c:v>-874.5</c:v>
                </c:pt>
                <c:pt idx="73">
                  <c:v>-845</c:v>
                </c:pt>
                <c:pt idx="74">
                  <c:v>-344.5</c:v>
                </c:pt>
                <c:pt idx="75">
                  <c:v>-325.5</c:v>
                </c:pt>
                <c:pt idx="76">
                  <c:v>-323.5</c:v>
                </c:pt>
                <c:pt idx="77">
                  <c:v>-317</c:v>
                </c:pt>
                <c:pt idx="78">
                  <c:v>-315</c:v>
                </c:pt>
                <c:pt idx="79">
                  <c:v>-313</c:v>
                </c:pt>
                <c:pt idx="80">
                  <c:v>-311</c:v>
                </c:pt>
                <c:pt idx="81">
                  <c:v>-309</c:v>
                </c:pt>
                <c:pt idx="82">
                  <c:v>-304.5</c:v>
                </c:pt>
                <c:pt idx="83">
                  <c:v>-302.5</c:v>
                </c:pt>
                <c:pt idx="84">
                  <c:v>-300.5</c:v>
                </c:pt>
                <c:pt idx="85">
                  <c:v>-298.5</c:v>
                </c:pt>
                <c:pt idx="86">
                  <c:v>-296.5</c:v>
                </c:pt>
                <c:pt idx="87">
                  <c:v>-292</c:v>
                </c:pt>
                <c:pt idx="88">
                  <c:v>-290</c:v>
                </c:pt>
                <c:pt idx="89">
                  <c:v>-288</c:v>
                </c:pt>
                <c:pt idx="90">
                  <c:v>-281.5</c:v>
                </c:pt>
                <c:pt idx="91">
                  <c:v>-279.5</c:v>
                </c:pt>
                <c:pt idx="92">
                  <c:v>-242</c:v>
                </c:pt>
                <c:pt idx="93">
                  <c:v>-240</c:v>
                </c:pt>
                <c:pt idx="94">
                  <c:v>-238</c:v>
                </c:pt>
                <c:pt idx="95">
                  <c:v>-231.5</c:v>
                </c:pt>
                <c:pt idx="96">
                  <c:v>-229.5</c:v>
                </c:pt>
                <c:pt idx="97">
                  <c:v>-215</c:v>
                </c:pt>
                <c:pt idx="98">
                  <c:v>-206.5</c:v>
                </c:pt>
                <c:pt idx="99">
                  <c:v>-202.5</c:v>
                </c:pt>
                <c:pt idx="100">
                  <c:v>-202</c:v>
                </c:pt>
                <c:pt idx="101">
                  <c:v>-198</c:v>
                </c:pt>
                <c:pt idx="102">
                  <c:v>-194</c:v>
                </c:pt>
                <c:pt idx="103">
                  <c:v>-192</c:v>
                </c:pt>
                <c:pt idx="104">
                  <c:v>-190</c:v>
                </c:pt>
                <c:pt idx="105">
                  <c:v>-189.5</c:v>
                </c:pt>
                <c:pt idx="106">
                  <c:v>-187.5</c:v>
                </c:pt>
                <c:pt idx="107">
                  <c:v>-185.5</c:v>
                </c:pt>
                <c:pt idx="108">
                  <c:v>-183.5</c:v>
                </c:pt>
                <c:pt idx="109">
                  <c:v>-181.5</c:v>
                </c:pt>
                <c:pt idx="110">
                  <c:v>-179.5</c:v>
                </c:pt>
                <c:pt idx="111">
                  <c:v>-177.5</c:v>
                </c:pt>
                <c:pt idx="112">
                  <c:v>-177.5</c:v>
                </c:pt>
                <c:pt idx="113">
                  <c:v>-173</c:v>
                </c:pt>
                <c:pt idx="114">
                  <c:v>-173</c:v>
                </c:pt>
                <c:pt idx="115">
                  <c:v>-171</c:v>
                </c:pt>
                <c:pt idx="116">
                  <c:v>-171</c:v>
                </c:pt>
                <c:pt idx="117">
                  <c:v>-169</c:v>
                </c:pt>
                <c:pt idx="118">
                  <c:v>-167</c:v>
                </c:pt>
                <c:pt idx="119">
                  <c:v>-166.5</c:v>
                </c:pt>
                <c:pt idx="120">
                  <c:v>-165</c:v>
                </c:pt>
                <c:pt idx="121">
                  <c:v>-164.5</c:v>
                </c:pt>
                <c:pt idx="122">
                  <c:v>-162.5</c:v>
                </c:pt>
                <c:pt idx="123">
                  <c:v>-160.5</c:v>
                </c:pt>
                <c:pt idx="124">
                  <c:v>-156.5</c:v>
                </c:pt>
                <c:pt idx="125">
                  <c:v>-154.5</c:v>
                </c:pt>
                <c:pt idx="126">
                  <c:v>-154</c:v>
                </c:pt>
                <c:pt idx="127">
                  <c:v>-152</c:v>
                </c:pt>
                <c:pt idx="128">
                  <c:v>-150</c:v>
                </c:pt>
                <c:pt idx="129">
                  <c:v>-148</c:v>
                </c:pt>
                <c:pt idx="130">
                  <c:v>-146</c:v>
                </c:pt>
                <c:pt idx="131">
                  <c:v>-144</c:v>
                </c:pt>
                <c:pt idx="132">
                  <c:v>-143.5</c:v>
                </c:pt>
                <c:pt idx="133">
                  <c:v>-142</c:v>
                </c:pt>
                <c:pt idx="134">
                  <c:v>-137.5</c:v>
                </c:pt>
                <c:pt idx="135">
                  <c:v>-116.5</c:v>
                </c:pt>
                <c:pt idx="136">
                  <c:v>-114.5</c:v>
                </c:pt>
                <c:pt idx="137">
                  <c:v>-112.5</c:v>
                </c:pt>
                <c:pt idx="138">
                  <c:v>-110.5</c:v>
                </c:pt>
                <c:pt idx="139">
                  <c:v>-106</c:v>
                </c:pt>
                <c:pt idx="140">
                  <c:v>-102</c:v>
                </c:pt>
                <c:pt idx="141">
                  <c:v>-102</c:v>
                </c:pt>
                <c:pt idx="142">
                  <c:v>-100</c:v>
                </c:pt>
                <c:pt idx="143">
                  <c:v>-91.5</c:v>
                </c:pt>
                <c:pt idx="144">
                  <c:v>-89.5</c:v>
                </c:pt>
                <c:pt idx="145">
                  <c:v>-87.5</c:v>
                </c:pt>
                <c:pt idx="146">
                  <c:v>-83</c:v>
                </c:pt>
                <c:pt idx="147">
                  <c:v>-81</c:v>
                </c:pt>
                <c:pt idx="148">
                  <c:v>-79</c:v>
                </c:pt>
                <c:pt idx="149">
                  <c:v>-77</c:v>
                </c:pt>
                <c:pt idx="150">
                  <c:v>-70.5</c:v>
                </c:pt>
                <c:pt idx="151">
                  <c:v>-68.5</c:v>
                </c:pt>
                <c:pt idx="152">
                  <c:v>-66.5</c:v>
                </c:pt>
                <c:pt idx="153">
                  <c:v>-60</c:v>
                </c:pt>
                <c:pt idx="154">
                  <c:v>-58</c:v>
                </c:pt>
                <c:pt idx="155">
                  <c:v>-56</c:v>
                </c:pt>
                <c:pt idx="156">
                  <c:v>-54</c:v>
                </c:pt>
                <c:pt idx="157">
                  <c:v>0.5</c:v>
                </c:pt>
                <c:pt idx="158">
                  <c:v>4.5</c:v>
                </c:pt>
                <c:pt idx="159">
                  <c:v>551.5</c:v>
                </c:pt>
                <c:pt idx="160">
                  <c:v>552</c:v>
                </c:pt>
                <c:pt idx="161">
                  <c:v>1298</c:v>
                </c:pt>
                <c:pt idx="162">
                  <c:v>1323</c:v>
                </c:pt>
                <c:pt idx="163">
                  <c:v>1323.5</c:v>
                </c:pt>
                <c:pt idx="164">
                  <c:v>1344</c:v>
                </c:pt>
                <c:pt idx="165">
                  <c:v>1368</c:v>
                </c:pt>
                <c:pt idx="166">
                  <c:v>1369.5</c:v>
                </c:pt>
                <c:pt idx="167">
                  <c:v>2194</c:v>
                </c:pt>
                <c:pt idx="168">
                  <c:v>2196</c:v>
                </c:pt>
                <c:pt idx="169">
                  <c:v>2217</c:v>
                </c:pt>
                <c:pt idx="170">
                  <c:v>2694.5</c:v>
                </c:pt>
                <c:pt idx="171">
                  <c:v>2804</c:v>
                </c:pt>
                <c:pt idx="172">
                  <c:v>2899.5</c:v>
                </c:pt>
                <c:pt idx="173">
                  <c:v>2899.5</c:v>
                </c:pt>
                <c:pt idx="174">
                  <c:v>2910.5</c:v>
                </c:pt>
                <c:pt idx="175">
                  <c:v>2993.5</c:v>
                </c:pt>
                <c:pt idx="176">
                  <c:v>2995.5</c:v>
                </c:pt>
                <c:pt idx="177">
                  <c:v>2997.5</c:v>
                </c:pt>
                <c:pt idx="178">
                  <c:v>3006</c:v>
                </c:pt>
                <c:pt idx="179">
                  <c:v>3008</c:v>
                </c:pt>
                <c:pt idx="180">
                  <c:v>3471</c:v>
                </c:pt>
                <c:pt idx="181">
                  <c:v>3570</c:v>
                </c:pt>
                <c:pt idx="182">
                  <c:v>3588</c:v>
                </c:pt>
                <c:pt idx="183">
                  <c:v>3602.5</c:v>
                </c:pt>
                <c:pt idx="184">
                  <c:v>3619.5</c:v>
                </c:pt>
                <c:pt idx="185">
                  <c:v>3648.5</c:v>
                </c:pt>
                <c:pt idx="186">
                  <c:v>3648.5</c:v>
                </c:pt>
                <c:pt idx="187">
                  <c:v>3648.5</c:v>
                </c:pt>
                <c:pt idx="188">
                  <c:v>3648.5</c:v>
                </c:pt>
                <c:pt idx="189">
                  <c:v>3669.5</c:v>
                </c:pt>
                <c:pt idx="190">
                  <c:v>3671.5</c:v>
                </c:pt>
                <c:pt idx="191">
                  <c:v>3692.5</c:v>
                </c:pt>
                <c:pt idx="192">
                  <c:v>3712</c:v>
                </c:pt>
                <c:pt idx="193">
                  <c:v>3745</c:v>
                </c:pt>
                <c:pt idx="194">
                  <c:v>4289.5</c:v>
                </c:pt>
                <c:pt idx="195">
                  <c:v>4314.5</c:v>
                </c:pt>
                <c:pt idx="196">
                  <c:v>4379</c:v>
                </c:pt>
                <c:pt idx="197">
                  <c:v>4379</c:v>
                </c:pt>
                <c:pt idx="198">
                  <c:v>4385.5</c:v>
                </c:pt>
                <c:pt idx="199">
                  <c:v>4402</c:v>
                </c:pt>
                <c:pt idx="200">
                  <c:v>4402</c:v>
                </c:pt>
                <c:pt idx="201">
                  <c:v>4423</c:v>
                </c:pt>
                <c:pt idx="202">
                  <c:v>4429.5</c:v>
                </c:pt>
                <c:pt idx="203">
                  <c:v>4513</c:v>
                </c:pt>
                <c:pt idx="204">
                  <c:v>4546.5</c:v>
                </c:pt>
                <c:pt idx="205">
                  <c:v>4546.5</c:v>
                </c:pt>
                <c:pt idx="206">
                  <c:v>4559</c:v>
                </c:pt>
                <c:pt idx="207">
                  <c:v>5032.5</c:v>
                </c:pt>
                <c:pt idx="208">
                  <c:v>5076</c:v>
                </c:pt>
                <c:pt idx="209">
                  <c:v>5076.5</c:v>
                </c:pt>
                <c:pt idx="210">
                  <c:v>5089</c:v>
                </c:pt>
                <c:pt idx="211">
                  <c:v>5105.5</c:v>
                </c:pt>
                <c:pt idx="212">
                  <c:v>5111.5</c:v>
                </c:pt>
                <c:pt idx="213">
                  <c:v>5111.5</c:v>
                </c:pt>
                <c:pt idx="214">
                  <c:v>5112</c:v>
                </c:pt>
                <c:pt idx="215">
                  <c:v>5112</c:v>
                </c:pt>
                <c:pt idx="216">
                  <c:v>5112</c:v>
                </c:pt>
                <c:pt idx="217">
                  <c:v>5116</c:v>
                </c:pt>
                <c:pt idx="218">
                  <c:v>5118</c:v>
                </c:pt>
                <c:pt idx="219">
                  <c:v>5183</c:v>
                </c:pt>
                <c:pt idx="220">
                  <c:v>5218.5</c:v>
                </c:pt>
                <c:pt idx="221">
                  <c:v>5220.5</c:v>
                </c:pt>
                <c:pt idx="222">
                  <c:v>5310.5</c:v>
                </c:pt>
                <c:pt idx="223">
                  <c:v>5863</c:v>
                </c:pt>
                <c:pt idx="224">
                  <c:v>5863.5</c:v>
                </c:pt>
                <c:pt idx="225">
                  <c:v>6587.5</c:v>
                </c:pt>
                <c:pt idx="226">
                  <c:v>2690.5</c:v>
                </c:pt>
                <c:pt idx="227">
                  <c:v>2744.5</c:v>
                </c:pt>
                <c:pt idx="228">
                  <c:v>2744.5</c:v>
                </c:pt>
                <c:pt idx="229">
                  <c:v>2782.5</c:v>
                </c:pt>
                <c:pt idx="230">
                  <c:v>2817.5</c:v>
                </c:pt>
                <c:pt idx="231">
                  <c:v>2859.5</c:v>
                </c:pt>
                <c:pt idx="232">
                  <c:v>2273.5</c:v>
                </c:pt>
                <c:pt idx="233">
                  <c:v>2275.5</c:v>
                </c:pt>
                <c:pt idx="234">
                  <c:v>2903.5</c:v>
                </c:pt>
                <c:pt idx="235">
                  <c:v>2920.5</c:v>
                </c:pt>
                <c:pt idx="236">
                  <c:v>552</c:v>
                </c:pt>
                <c:pt idx="237">
                  <c:v>2709</c:v>
                </c:pt>
                <c:pt idx="238">
                  <c:v>2751</c:v>
                </c:pt>
                <c:pt idx="239">
                  <c:v>2795</c:v>
                </c:pt>
                <c:pt idx="240">
                  <c:v>2803</c:v>
                </c:pt>
                <c:pt idx="241">
                  <c:v>2816</c:v>
                </c:pt>
                <c:pt idx="242">
                  <c:v>2841</c:v>
                </c:pt>
                <c:pt idx="243">
                  <c:v>2889</c:v>
                </c:pt>
                <c:pt idx="244">
                  <c:v>2261</c:v>
                </c:pt>
                <c:pt idx="245">
                  <c:v>2263</c:v>
                </c:pt>
                <c:pt idx="246">
                  <c:v>2893</c:v>
                </c:pt>
                <c:pt idx="247">
                  <c:v>2935</c:v>
                </c:pt>
                <c:pt idx="248">
                  <c:v>2217</c:v>
                </c:pt>
              </c:numCache>
            </c:numRef>
          </c:xVal>
          <c:yVal>
            <c:numRef>
              <c:f>'A (2)'!$I$21:$I$997</c:f>
              <c:numCache>
                <c:formatCode>General</c:formatCode>
                <c:ptCount val="977"/>
                <c:pt idx="1">
                  <c:v>-0.24077271999703953</c:v>
                </c:pt>
                <c:pt idx="2">
                  <c:v>-0.24037271999986842</c:v>
                </c:pt>
                <c:pt idx="3">
                  <c:v>-0.24519557000166969</c:v>
                </c:pt>
                <c:pt idx="4">
                  <c:v>-0.24046303000068292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3FE-4C37-8983-85B74A4356B1}"/>
            </c:ext>
          </c:extLst>
        </c:ser>
        <c:ser>
          <c:idx val="3"/>
          <c:order val="2"/>
          <c:tx>
            <c:strRef>
              <c:f>'A (2)'!$J$20</c:f>
              <c:strCache>
                <c:ptCount val="1"/>
                <c:pt idx="0">
                  <c:v>PE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(2)'!$D$21:$D$997</c:f>
                <c:numCache>
                  <c:formatCode>General</c:formatCode>
                  <c:ptCount val="977"/>
                  <c:pt idx="0">
                    <c:v>4.0000000000000002E-4</c:v>
                  </c:pt>
                  <c:pt idx="1">
                    <c:v>6.9999999999999999E-4</c:v>
                  </c:pt>
                  <c:pt idx="2">
                    <c:v>1.4E-3</c:v>
                  </c:pt>
                  <c:pt idx="4">
                    <c:v>4.0000000000000002E-4</c:v>
                  </c:pt>
                  <c:pt idx="5">
                    <c:v>2.4000000000000001E-4</c:v>
                  </c:pt>
                  <c:pt idx="6">
                    <c:v>4.0999999999999999E-4</c:v>
                  </c:pt>
                  <c:pt idx="7">
                    <c:v>5.5999999999999995E-4</c:v>
                  </c:pt>
                  <c:pt idx="8">
                    <c:v>4.6999999999999999E-4</c:v>
                  </c:pt>
                  <c:pt idx="9">
                    <c:v>2.1000000000000001E-4</c:v>
                  </c:pt>
                  <c:pt idx="10">
                    <c:v>1E-4</c:v>
                  </c:pt>
                  <c:pt idx="11">
                    <c:v>2.4000000000000001E-4</c:v>
                  </c:pt>
                  <c:pt idx="12">
                    <c:v>2.7999999999999998E-4</c:v>
                  </c:pt>
                  <c:pt idx="13">
                    <c:v>2.1000000000000001E-4</c:v>
                  </c:pt>
                  <c:pt idx="14">
                    <c:v>2.7E-4</c:v>
                  </c:pt>
                  <c:pt idx="15">
                    <c:v>2.5000000000000001E-4</c:v>
                  </c:pt>
                  <c:pt idx="16">
                    <c:v>2.0000000000000001E-4</c:v>
                  </c:pt>
                  <c:pt idx="17">
                    <c:v>1.7000000000000001E-4</c:v>
                  </c:pt>
                  <c:pt idx="18">
                    <c:v>1.4999999999999999E-4</c:v>
                  </c:pt>
                  <c:pt idx="19">
                    <c:v>1.3999999999999999E-4</c:v>
                  </c:pt>
                  <c:pt idx="20">
                    <c:v>4.8000000000000001E-4</c:v>
                  </c:pt>
                  <c:pt idx="21">
                    <c:v>2.2000000000000001E-4</c:v>
                  </c:pt>
                  <c:pt idx="22">
                    <c:v>2.1000000000000001E-4</c:v>
                  </c:pt>
                  <c:pt idx="23">
                    <c:v>2.5999999999999998E-4</c:v>
                  </c:pt>
                  <c:pt idx="24">
                    <c:v>3.1E-4</c:v>
                  </c:pt>
                  <c:pt idx="25">
                    <c:v>3.1E-4</c:v>
                  </c:pt>
                  <c:pt idx="26">
                    <c:v>1.4999999999999999E-4</c:v>
                  </c:pt>
                  <c:pt idx="27">
                    <c:v>2.0000000000000001E-4</c:v>
                  </c:pt>
                  <c:pt idx="28">
                    <c:v>3.4000000000000002E-4</c:v>
                  </c:pt>
                  <c:pt idx="29">
                    <c:v>2.4000000000000001E-4</c:v>
                  </c:pt>
                  <c:pt idx="30">
                    <c:v>3.4000000000000002E-4</c:v>
                  </c:pt>
                  <c:pt idx="31">
                    <c:v>3.1E-4</c:v>
                  </c:pt>
                  <c:pt idx="32">
                    <c:v>2.4000000000000001E-4</c:v>
                  </c:pt>
                  <c:pt idx="33">
                    <c:v>4.6999999999999999E-4</c:v>
                  </c:pt>
                  <c:pt idx="34">
                    <c:v>2.2000000000000001E-4</c:v>
                  </c:pt>
                  <c:pt idx="35">
                    <c:v>1.7000000000000001E-4</c:v>
                  </c:pt>
                  <c:pt idx="36">
                    <c:v>1.8000000000000001E-4</c:v>
                  </c:pt>
                  <c:pt idx="37">
                    <c:v>7.6000000000000004E-4</c:v>
                  </c:pt>
                  <c:pt idx="38">
                    <c:v>8.0000000000000004E-4</c:v>
                  </c:pt>
                  <c:pt idx="39">
                    <c:v>3.1E-4</c:v>
                  </c:pt>
                  <c:pt idx="40">
                    <c:v>2.5999999999999998E-4</c:v>
                  </c:pt>
                  <c:pt idx="41">
                    <c:v>4.4999999999999999E-4</c:v>
                  </c:pt>
                  <c:pt idx="42">
                    <c:v>8.0000000000000004E-4</c:v>
                  </c:pt>
                  <c:pt idx="43">
                    <c:v>2.3000000000000001E-4</c:v>
                  </c:pt>
                  <c:pt idx="44">
                    <c:v>2.5999999999999998E-4</c:v>
                  </c:pt>
                  <c:pt idx="45">
                    <c:v>2.9E-4</c:v>
                  </c:pt>
                  <c:pt idx="46">
                    <c:v>4.6999999999999999E-4</c:v>
                  </c:pt>
                  <c:pt idx="47">
                    <c:v>4.0000000000000002E-4</c:v>
                  </c:pt>
                  <c:pt idx="48">
                    <c:v>8.3000000000000001E-4</c:v>
                  </c:pt>
                  <c:pt idx="49">
                    <c:v>3.8999999999999999E-4</c:v>
                  </c:pt>
                  <c:pt idx="50">
                    <c:v>5.8E-4</c:v>
                  </c:pt>
                  <c:pt idx="51">
                    <c:v>4.4999999999999999E-4</c:v>
                  </c:pt>
                  <c:pt idx="52">
                    <c:v>3.2000000000000003E-4</c:v>
                  </c:pt>
                  <c:pt idx="53">
                    <c:v>3.3E-4</c:v>
                  </c:pt>
                  <c:pt idx="54">
                    <c:v>8.1999999999999998E-4</c:v>
                  </c:pt>
                  <c:pt idx="55">
                    <c:v>7.7999999999999999E-4</c:v>
                  </c:pt>
                  <c:pt idx="56">
                    <c:v>7.7999999999999999E-4</c:v>
                  </c:pt>
                  <c:pt idx="57">
                    <c:v>8.4999999999999995E-4</c:v>
                  </c:pt>
                  <c:pt idx="58">
                    <c:v>8.8000000000000003E-4</c:v>
                  </c:pt>
                  <c:pt idx="59">
                    <c:v>6.8999999999999997E-4</c:v>
                  </c:pt>
                  <c:pt idx="60">
                    <c:v>5.1000000000000004E-4</c:v>
                  </c:pt>
                  <c:pt idx="61">
                    <c:v>1.4999999999999999E-4</c:v>
                  </c:pt>
                  <c:pt idx="62">
                    <c:v>2.4000000000000001E-4</c:v>
                  </c:pt>
                  <c:pt idx="63">
                    <c:v>4.6999999999999999E-4</c:v>
                  </c:pt>
                  <c:pt idx="64">
                    <c:v>2.9E-4</c:v>
                  </c:pt>
                  <c:pt idx="65">
                    <c:v>1.0499999999999999E-3</c:v>
                  </c:pt>
                  <c:pt idx="66">
                    <c:v>4.8999999999999998E-4</c:v>
                  </c:pt>
                  <c:pt idx="67">
                    <c:v>2.7E-4</c:v>
                  </c:pt>
                  <c:pt idx="68">
                    <c:v>3.2000000000000003E-4</c:v>
                  </c:pt>
                  <c:pt idx="69">
                    <c:v>8.9999999999999998E-4</c:v>
                  </c:pt>
                  <c:pt idx="70">
                    <c:v>3.6999999999999999E-4</c:v>
                  </c:pt>
                  <c:pt idx="71">
                    <c:v>5.1000000000000004E-4</c:v>
                  </c:pt>
                  <c:pt idx="72">
                    <c:v>2.4000000000000001E-4</c:v>
                  </c:pt>
                  <c:pt idx="73">
                    <c:v>8.0000000000000004E-4</c:v>
                  </c:pt>
                  <c:pt idx="74">
                    <c:v>2.2000000000000001E-4</c:v>
                  </c:pt>
                  <c:pt idx="75">
                    <c:v>2.1000000000000001E-4</c:v>
                  </c:pt>
                  <c:pt idx="76">
                    <c:v>2.7999999999999998E-4</c:v>
                  </c:pt>
                  <c:pt idx="77">
                    <c:v>1.1900000000000001E-3</c:v>
                  </c:pt>
                  <c:pt idx="78">
                    <c:v>2.5999999999999998E-4</c:v>
                  </c:pt>
                  <c:pt idx="79">
                    <c:v>6.0999999999999997E-4</c:v>
                  </c:pt>
                  <c:pt idx="80">
                    <c:v>5.2999999999999998E-4</c:v>
                  </c:pt>
                  <c:pt idx="81">
                    <c:v>6.4999999999999997E-4</c:v>
                  </c:pt>
                  <c:pt idx="82">
                    <c:v>1.9000000000000001E-4</c:v>
                  </c:pt>
                  <c:pt idx="83">
                    <c:v>1.8000000000000001E-4</c:v>
                  </c:pt>
                  <c:pt idx="84">
                    <c:v>2.2000000000000001E-4</c:v>
                  </c:pt>
                  <c:pt idx="85">
                    <c:v>1.9000000000000001E-4</c:v>
                  </c:pt>
                  <c:pt idx="86">
                    <c:v>6.4999999999999997E-4</c:v>
                  </c:pt>
                  <c:pt idx="87">
                    <c:v>3.6999999999999999E-4</c:v>
                  </c:pt>
                  <c:pt idx="88">
                    <c:v>2.2000000000000001E-4</c:v>
                  </c:pt>
                  <c:pt idx="89">
                    <c:v>3.4000000000000002E-4</c:v>
                  </c:pt>
                  <c:pt idx="90">
                    <c:v>2.3000000000000001E-4</c:v>
                  </c:pt>
                  <c:pt idx="91">
                    <c:v>4.2999999999999999E-4</c:v>
                  </c:pt>
                  <c:pt idx="92">
                    <c:v>3.2000000000000003E-4</c:v>
                  </c:pt>
                  <c:pt idx="93">
                    <c:v>1.9000000000000001E-4</c:v>
                  </c:pt>
                  <c:pt idx="94">
                    <c:v>5.2999999999999998E-4</c:v>
                  </c:pt>
                  <c:pt idx="95">
                    <c:v>2.9E-4</c:v>
                  </c:pt>
                  <c:pt idx="96">
                    <c:v>2.9E-4</c:v>
                  </c:pt>
                  <c:pt idx="97">
                    <c:v>4.6000000000000001E-4</c:v>
                  </c:pt>
                  <c:pt idx="98">
                    <c:v>3.8999999999999999E-4</c:v>
                  </c:pt>
                  <c:pt idx="99">
                    <c:v>2.7E-4</c:v>
                  </c:pt>
                  <c:pt idx="100">
                    <c:v>1.4300000000000001E-3</c:v>
                  </c:pt>
                  <c:pt idx="101">
                    <c:v>2.9999999999999997E-4</c:v>
                  </c:pt>
                  <c:pt idx="102">
                    <c:v>5.0000000000000001E-4</c:v>
                  </c:pt>
                  <c:pt idx="103">
                    <c:v>4.8999999999999998E-4</c:v>
                  </c:pt>
                  <c:pt idx="104">
                    <c:v>2.9E-4</c:v>
                  </c:pt>
                  <c:pt idx="105">
                    <c:v>3.8999999999999999E-4</c:v>
                  </c:pt>
                  <c:pt idx="106">
                    <c:v>5.6999999999999998E-4</c:v>
                  </c:pt>
                  <c:pt idx="107">
                    <c:v>1.9000000000000001E-4</c:v>
                  </c:pt>
                  <c:pt idx="108">
                    <c:v>3.8000000000000002E-4</c:v>
                  </c:pt>
                  <c:pt idx="109">
                    <c:v>2.1000000000000001E-4</c:v>
                  </c:pt>
                  <c:pt idx="110">
                    <c:v>2.9999999999999997E-4</c:v>
                  </c:pt>
                  <c:pt idx="111">
                    <c:v>6.8999999999999997E-4</c:v>
                  </c:pt>
                  <c:pt idx="112">
                    <c:v>2.9E-4</c:v>
                  </c:pt>
                  <c:pt idx="113">
                    <c:v>6.6E-4</c:v>
                  </c:pt>
                  <c:pt idx="114">
                    <c:v>2.7999999999999998E-4</c:v>
                  </c:pt>
                  <c:pt idx="115">
                    <c:v>1.6900000000000001E-3</c:v>
                  </c:pt>
                  <c:pt idx="116">
                    <c:v>1.08E-3</c:v>
                  </c:pt>
                  <c:pt idx="117">
                    <c:v>3.5E-4</c:v>
                  </c:pt>
                  <c:pt idx="118">
                    <c:v>2.2000000000000001E-4</c:v>
                  </c:pt>
                  <c:pt idx="119">
                    <c:v>2.5999999999999998E-4</c:v>
                  </c:pt>
                  <c:pt idx="120">
                    <c:v>3.4000000000000002E-4</c:v>
                  </c:pt>
                  <c:pt idx="121">
                    <c:v>3.6000000000000002E-4</c:v>
                  </c:pt>
                  <c:pt idx="122">
                    <c:v>2.5999999999999998E-4</c:v>
                  </c:pt>
                  <c:pt idx="123">
                    <c:v>3.1E-4</c:v>
                  </c:pt>
                  <c:pt idx="124">
                    <c:v>1.9000000000000001E-4</c:v>
                  </c:pt>
                  <c:pt idx="125">
                    <c:v>1.9000000000000001E-4</c:v>
                  </c:pt>
                  <c:pt idx="126">
                    <c:v>4.8000000000000001E-4</c:v>
                  </c:pt>
                  <c:pt idx="127">
                    <c:v>3.2000000000000003E-4</c:v>
                  </c:pt>
                  <c:pt idx="128">
                    <c:v>2.5000000000000001E-4</c:v>
                  </c:pt>
                  <c:pt idx="129">
                    <c:v>3.4000000000000002E-4</c:v>
                  </c:pt>
                  <c:pt idx="130">
                    <c:v>5.4000000000000001E-4</c:v>
                  </c:pt>
                  <c:pt idx="131">
                    <c:v>2.7999999999999998E-4</c:v>
                  </c:pt>
                  <c:pt idx="132">
                    <c:v>8.4999999999999995E-4</c:v>
                  </c:pt>
                  <c:pt idx="133">
                    <c:v>1.3699999999999999E-3</c:v>
                  </c:pt>
                  <c:pt idx="134">
                    <c:v>9.1E-4</c:v>
                  </c:pt>
                  <c:pt idx="135">
                    <c:v>2.7E-4</c:v>
                  </c:pt>
                  <c:pt idx="136">
                    <c:v>3.1E-4</c:v>
                  </c:pt>
                  <c:pt idx="137">
                    <c:v>5.6999999999999998E-4</c:v>
                  </c:pt>
                  <c:pt idx="138">
                    <c:v>2.7999999999999998E-4</c:v>
                  </c:pt>
                  <c:pt idx="139">
                    <c:v>5.9000000000000003E-4</c:v>
                  </c:pt>
                  <c:pt idx="140">
                    <c:v>3.8999999999999999E-4</c:v>
                  </c:pt>
                  <c:pt idx="141">
                    <c:v>1.72E-3</c:v>
                  </c:pt>
                  <c:pt idx="142">
                    <c:v>2.5000000000000001E-4</c:v>
                  </c:pt>
                  <c:pt idx="143">
                    <c:v>3.1E-4</c:v>
                  </c:pt>
                  <c:pt idx="144">
                    <c:v>2.0000000000000001E-4</c:v>
                  </c:pt>
                  <c:pt idx="145">
                    <c:v>3.6999999999999999E-4</c:v>
                  </c:pt>
                  <c:pt idx="146">
                    <c:v>7.9000000000000001E-4</c:v>
                  </c:pt>
                  <c:pt idx="147">
                    <c:v>4.2000000000000002E-4</c:v>
                  </c:pt>
                  <c:pt idx="148">
                    <c:v>2.0000000000000001E-4</c:v>
                  </c:pt>
                  <c:pt idx="149">
                    <c:v>1.7000000000000001E-4</c:v>
                  </c:pt>
                  <c:pt idx="150">
                    <c:v>6.9999999999999999E-4</c:v>
                  </c:pt>
                  <c:pt idx="151">
                    <c:v>3.3E-4</c:v>
                  </c:pt>
                  <c:pt idx="152">
                    <c:v>2.5999999999999998E-4</c:v>
                  </c:pt>
                  <c:pt idx="153">
                    <c:v>9.5E-4</c:v>
                  </c:pt>
                  <c:pt idx="154">
                    <c:v>6.4999999999999997E-4</c:v>
                  </c:pt>
                  <c:pt idx="155">
                    <c:v>3.1E-4</c:v>
                  </c:pt>
                  <c:pt idx="156">
                    <c:v>2.1000000000000001E-4</c:v>
                  </c:pt>
                  <c:pt idx="157">
                    <c:v>1.57E-3</c:v>
                  </c:pt>
                  <c:pt idx="158">
                    <c:v>1.41E-3</c:v>
                  </c:pt>
                  <c:pt idx="159">
                    <c:v>7.2000000000000005E-4</c:v>
                  </c:pt>
                  <c:pt idx="160">
                    <c:v>9.7000000000000005E-4</c:v>
                  </c:pt>
                  <c:pt idx="161">
                    <c:v>1E-4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1.4E-3</c:v>
                  </c:pt>
                  <c:pt idx="165">
                    <c:v>6.9999999999999999E-4</c:v>
                  </c:pt>
                  <c:pt idx="166">
                    <c:v>1E-4</c:v>
                  </c:pt>
                  <c:pt idx="167">
                    <c:v>0</c:v>
                  </c:pt>
                  <c:pt idx="168">
                    <c:v>1.48E-3</c:v>
                  </c:pt>
                  <c:pt idx="169">
                    <c:v>1E-4</c:v>
                  </c:pt>
                  <c:pt idx="170">
                    <c:v>1E-4</c:v>
                  </c:pt>
                  <c:pt idx="171">
                    <c:v>5.0000000000000001E-4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5.0000000000000001E-4</c:v>
                  </c:pt>
                  <c:pt idx="175">
                    <c:v>2.0000000000000001E-4</c:v>
                  </c:pt>
                  <c:pt idx="176">
                    <c:v>1E-4</c:v>
                  </c:pt>
                  <c:pt idx="177">
                    <c:v>1E-4</c:v>
                  </c:pt>
                  <c:pt idx="178">
                    <c:v>2.0000000000000001E-4</c:v>
                  </c:pt>
                  <c:pt idx="179">
                    <c:v>2.9999999999999997E-4</c:v>
                  </c:pt>
                  <c:pt idx="180">
                    <c:v>1.6000000000000001E-4</c:v>
                  </c:pt>
                  <c:pt idx="181">
                    <c:v>4.0000000000000002E-4</c:v>
                  </c:pt>
                  <c:pt idx="182">
                    <c:v>2.7999999999999998E-4</c:v>
                  </c:pt>
                  <c:pt idx="183">
                    <c:v>1.1E-4</c:v>
                  </c:pt>
                  <c:pt idx="184">
                    <c:v>1E-4</c:v>
                  </c:pt>
                  <c:pt idx="185">
                    <c:v>1E-3</c:v>
                  </c:pt>
                  <c:pt idx="186">
                    <c:v>5.0000000000000001E-4</c:v>
                  </c:pt>
                  <c:pt idx="187">
                    <c:v>2.0000000000000001E-4</c:v>
                  </c:pt>
                  <c:pt idx="188">
                    <c:v>2.9999999999999997E-4</c:v>
                  </c:pt>
                  <c:pt idx="189">
                    <c:v>6.9999999999999999E-4</c:v>
                  </c:pt>
                  <c:pt idx="190">
                    <c:v>1.5E-3</c:v>
                  </c:pt>
                  <c:pt idx="191">
                    <c:v>2.9999999999999997E-4</c:v>
                  </c:pt>
                  <c:pt idx="192">
                    <c:v>5.0000000000000001E-4</c:v>
                  </c:pt>
                  <c:pt idx="193">
                    <c:v>1E-4</c:v>
                  </c:pt>
                  <c:pt idx="194">
                    <c:v>8.4000000000000003E-4</c:v>
                  </c:pt>
                  <c:pt idx="195">
                    <c:v>3.8999999999999999E-4</c:v>
                  </c:pt>
                  <c:pt idx="196">
                    <c:v>1E-4</c:v>
                  </c:pt>
                  <c:pt idx="197">
                    <c:v>0</c:v>
                  </c:pt>
                  <c:pt idx="198">
                    <c:v>2.3999999999999998E-3</c:v>
                  </c:pt>
                  <c:pt idx="199">
                    <c:v>1E-4</c:v>
                  </c:pt>
                  <c:pt idx="200">
                    <c:v>0</c:v>
                  </c:pt>
                  <c:pt idx="201">
                    <c:v>2.3999999999999998E-3</c:v>
                  </c:pt>
                  <c:pt idx="202">
                    <c:v>2.9E-4</c:v>
                  </c:pt>
                  <c:pt idx="203">
                    <c:v>3.6000000000000002E-4</c:v>
                  </c:pt>
                  <c:pt idx="204">
                    <c:v>2.0000000000000001E-4</c:v>
                  </c:pt>
                  <c:pt idx="205">
                    <c:v>1.9000000000000001E-4</c:v>
                  </c:pt>
                  <c:pt idx="206">
                    <c:v>1.7000000000000001E-4</c:v>
                  </c:pt>
                  <c:pt idx="207">
                    <c:v>2.7E-4</c:v>
                  </c:pt>
                  <c:pt idx="208">
                    <c:v>1.1999999999999999E-3</c:v>
                  </c:pt>
                  <c:pt idx="209">
                    <c:v>1.1999999999999999E-3</c:v>
                  </c:pt>
                  <c:pt idx="210">
                    <c:v>1.2999999999999999E-3</c:v>
                  </c:pt>
                  <c:pt idx="211">
                    <c:v>1.6000000000000001E-3</c:v>
                  </c:pt>
                  <c:pt idx="212">
                    <c:v>1.1999999999999999E-3</c:v>
                  </c:pt>
                  <c:pt idx="213">
                    <c:v>1.1999999999999999E-3</c:v>
                  </c:pt>
                  <c:pt idx="214">
                    <c:v>6.9999999999999999E-4</c:v>
                  </c:pt>
                  <c:pt idx="215">
                    <c:v>1E-4</c:v>
                  </c:pt>
                  <c:pt idx="216">
                    <c:v>1.1000000000000001E-3</c:v>
                  </c:pt>
                  <c:pt idx="217">
                    <c:v>3.8800000000000001E-2</c:v>
                  </c:pt>
                  <c:pt idx="218">
                    <c:v>1.2E-4</c:v>
                  </c:pt>
                  <c:pt idx="219">
                    <c:v>2.4000000000000001E-4</c:v>
                  </c:pt>
                  <c:pt idx="220">
                    <c:v>1.4E-3</c:v>
                  </c:pt>
                  <c:pt idx="221">
                    <c:v>1E-4</c:v>
                  </c:pt>
                  <c:pt idx="222">
                    <c:v>2.0000000000000001E-4</c:v>
                  </c:pt>
                  <c:pt idx="223">
                    <c:v>1.1000000000000001E-3</c:v>
                  </c:pt>
                  <c:pt idx="224">
                    <c:v>1.1000000000000001E-3</c:v>
                  </c:pt>
                  <c:pt idx="225">
                    <c:v>8.9999999999999998E-4</c:v>
                  </c:pt>
                  <c:pt idx="226">
                    <c:v>3.6000000000000002E-4</c:v>
                  </c:pt>
                  <c:pt idx="227">
                    <c:v>5.0000000000000002E-5</c:v>
                  </c:pt>
                  <c:pt idx="228">
                    <c:v>1.2E-4</c:v>
                  </c:pt>
                  <c:pt idx="229">
                    <c:v>1.6000000000000001E-4</c:v>
                  </c:pt>
                  <c:pt idx="230">
                    <c:v>1.1299999999999999E-3</c:v>
                  </c:pt>
                  <c:pt idx="231">
                    <c:v>6.9999999999999994E-5</c:v>
                  </c:pt>
                  <c:pt idx="232">
                    <c:v>9.7000000000000005E-4</c:v>
                  </c:pt>
                  <c:pt idx="233">
                    <c:v>1.1299999999999999E-3</c:v>
                  </c:pt>
                  <c:pt idx="234">
                    <c:v>4.0000000000000003E-5</c:v>
                  </c:pt>
                  <c:pt idx="235">
                    <c:v>4.0000000000000003E-5</c:v>
                  </c:pt>
                  <c:pt idx="236">
                    <c:v>9.7000000000000005E-4</c:v>
                  </c:pt>
                  <c:pt idx="237">
                    <c:v>1.8000000000000001E-4</c:v>
                  </c:pt>
                  <c:pt idx="238">
                    <c:v>1E-4</c:v>
                  </c:pt>
                  <c:pt idx="239">
                    <c:v>1.9000000000000001E-4</c:v>
                  </c:pt>
                  <c:pt idx="240">
                    <c:v>5.0000000000000002E-5</c:v>
                  </c:pt>
                  <c:pt idx="241">
                    <c:v>1.3999999999999999E-4</c:v>
                  </c:pt>
                  <c:pt idx="242">
                    <c:v>1.2999999999999999E-4</c:v>
                  </c:pt>
                  <c:pt idx="243">
                    <c:v>1.2E-4</c:v>
                  </c:pt>
                  <c:pt idx="244">
                    <c:v>1.31E-3</c:v>
                  </c:pt>
                  <c:pt idx="245">
                    <c:v>1.0399999999999999E-3</c:v>
                  </c:pt>
                  <c:pt idx="246">
                    <c:v>1.1E-4</c:v>
                  </c:pt>
                  <c:pt idx="247">
                    <c:v>8.0000000000000007E-5</c:v>
                  </c:pt>
                  <c:pt idx="248">
                    <c:v>1E-4</c:v>
                  </c:pt>
                </c:numCache>
              </c:numRef>
            </c:plus>
            <c:minus>
              <c:numRef>
                <c:f>'A (2)'!$D$21:$D$997</c:f>
                <c:numCache>
                  <c:formatCode>General</c:formatCode>
                  <c:ptCount val="977"/>
                  <c:pt idx="0">
                    <c:v>4.0000000000000002E-4</c:v>
                  </c:pt>
                  <c:pt idx="1">
                    <c:v>6.9999999999999999E-4</c:v>
                  </c:pt>
                  <c:pt idx="2">
                    <c:v>1.4E-3</c:v>
                  </c:pt>
                  <c:pt idx="4">
                    <c:v>4.0000000000000002E-4</c:v>
                  </c:pt>
                  <c:pt idx="5">
                    <c:v>2.4000000000000001E-4</c:v>
                  </c:pt>
                  <c:pt idx="6">
                    <c:v>4.0999999999999999E-4</c:v>
                  </c:pt>
                  <c:pt idx="7">
                    <c:v>5.5999999999999995E-4</c:v>
                  </c:pt>
                  <c:pt idx="8">
                    <c:v>4.6999999999999999E-4</c:v>
                  </c:pt>
                  <c:pt idx="9">
                    <c:v>2.1000000000000001E-4</c:v>
                  </c:pt>
                  <c:pt idx="10">
                    <c:v>1E-4</c:v>
                  </c:pt>
                  <c:pt idx="11">
                    <c:v>2.4000000000000001E-4</c:v>
                  </c:pt>
                  <c:pt idx="12">
                    <c:v>2.7999999999999998E-4</c:v>
                  </c:pt>
                  <c:pt idx="13">
                    <c:v>2.1000000000000001E-4</c:v>
                  </c:pt>
                  <c:pt idx="14">
                    <c:v>2.7E-4</c:v>
                  </c:pt>
                  <c:pt idx="15">
                    <c:v>2.5000000000000001E-4</c:v>
                  </c:pt>
                  <c:pt idx="16">
                    <c:v>2.0000000000000001E-4</c:v>
                  </c:pt>
                  <c:pt idx="17">
                    <c:v>1.7000000000000001E-4</c:v>
                  </c:pt>
                  <c:pt idx="18">
                    <c:v>1.4999999999999999E-4</c:v>
                  </c:pt>
                  <c:pt idx="19">
                    <c:v>1.3999999999999999E-4</c:v>
                  </c:pt>
                  <c:pt idx="20">
                    <c:v>4.8000000000000001E-4</c:v>
                  </c:pt>
                  <c:pt idx="21">
                    <c:v>2.2000000000000001E-4</c:v>
                  </c:pt>
                  <c:pt idx="22">
                    <c:v>2.1000000000000001E-4</c:v>
                  </c:pt>
                  <c:pt idx="23">
                    <c:v>2.5999999999999998E-4</c:v>
                  </c:pt>
                  <c:pt idx="24">
                    <c:v>3.1E-4</c:v>
                  </c:pt>
                  <c:pt idx="25">
                    <c:v>3.1E-4</c:v>
                  </c:pt>
                  <c:pt idx="26">
                    <c:v>1.4999999999999999E-4</c:v>
                  </c:pt>
                  <c:pt idx="27">
                    <c:v>2.0000000000000001E-4</c:v>
                  </c:pt>
                  <c:pt idx="28">
                    <c:v>3.4000000000000002E-4</c:v>
                  </c:pt>
                  <c:pt idx="29">
                    <c:v>2.4000000000000001E-4</c:v>
                  </c:pt>
                  <c:pt idx="30">
                    <c:v>3.4000000000000002E-4</c:v>
                  </c:pt>
                  <c:pt idx="31">
                    <c:v>3.1E-4</c:v>
                  </c:pt>
                  <c:pt idx="32">
                    <c:v>2.4000000000000001E-4</c:v>
                  </c:pt>
                  <c:pt idx="33">
                    <c:v>4.6999999999999999E-4</c:v>
                  </c:pt>
                  <c:pt idx="34">
                    <c:v>2.2000000000000001E-4</c:v>
                  </c:pt>
                  <c:pt idx="35">
                    <c:v>1.7000000000000001E-4</c:v>
                  </c:pt>
                  <c:pt idx="36">
                    <c:v>1.8000000000000001E-4</c:v>
                  </c:pt>
                  <c:pt idx="37">
                    <c:v>7.6000000000000004E-4</c:v>
                  </c:pt>
                  <c:pt idx="38">
                    <c:v>8.0000000000000004E-4</c:v>
                  </c:pt>
                  <c:pt idx="39">
                    <c:v>3.1E-4</c:v>
                  </c:pt>
                  <c:pt idx="40">
                    <c:v>2.5999999999999998E-4</c:v>
                  </c:pt>
                  <c:pt idx="41">
                    <c:v>4.4999999999999999E-4</c:v>
                  </c:pt>
                  <c:pt idx="42">
                    <c:v>8.0000000000000004E-4</c:v>
                  </c:pt>
                  <c:pt idx="43">
                    <c:v>2.3000000000000001E-4</c:v>
                  </c:pt>
                  <c:pt idx="44">
                    <c:v>2.5999999999999998E-4</c:v>
                  </c:pt>
                  <c:pt idx="45">
                    <c:v>2.9E-4</c:v>
                  </c:pt>
                  <c:pt idx="46">
                    <c:v>4.6999999999999999E-4</c:v>
                  </c:pt>
                  <c:pt idx="47">
                    <c:v>4.0000000000000002E-4</c:v>
                  </c:pt>
                  <c:pt idx="48">
                    <c:v>8.3000000000000001E-4</c:v>
                  </c:pt>
                  <c:pt idx="49">
                    <c:v>3.8999999999999999E-4</c:v>
                  </c:pt>
                  <c:pt idx="50">
                    <c:v>5.8E-4</c:v>
                  </c:pt>
                  <c:pt idx="51">
                    <c:v>4.4999999999999999E-4</c:v>
                  </c:pt>
                  <c:pt idx="52">
                    <c:v>3.2000000000000003E-4</c:v>
                  </c:pt>
                  <c:pt idx="53">
                    <c:v>3.3E-4</c:v>
                  </c:pt>
                  <c:pt idx="54">
                    <c:v>8.1999999999999998E-4</c:v>
                  </c:pt>
                  <c:pt idx="55">
                    <c:v>7.7999999999999999E-4</c:v>
                  </c:pt>
                  <c:pt idx="56">
                    <c:v>7.7999999999999999E-4</c:v>
                  </c:pt>
                  <c:pt idx="57">
                    <c:v>8.4999999999999995E-4</c:v>
                  </c:pt>
                  <c:pt idx="58">
                    <c:v>8.8000000000000003E-4</c:v>
                  </c:pt>
                  <c:pt idx="59">
                    <c:v>6.8999999999999997E-4</c:v>
                  </c:pt>
                  <c:pt idx="60">
                    <c:v>5.1000000000000004E-4</c:v>
                  </c:pt>
                  <c:pt idx="61">
                    <c:v>1.4999999999999999E-4</c:v>
                  </c:pt>
                  <c:pt idx="62">
                    <c:v>2.4000000000000001E-4</c:v>
                  </c:pt>
                  <c:pt idx="63">
                    <c:v>4.6999999999999999E-4</c:v>
                  </c:pt>
                  <c:pt idx="64">
                    <c:v>2.9E-4</c:v>
                  </c:pt>
                  <c:pt idx="65">
                    <c:v>1.0499999999999999E-3</c:v>
                  </c:pt>
                  <c:pt idx="66">
                    <c:v>4.8999999999999998E-4</c:v>
                  </c:pt>
                  <c:pt idx="67">
                    <c:v>2.7E-4</c:v>
                  </c:pt>
                  <c:pt idx="68">
                    <c:v>3.2000000000000003E-4</c:v>
                  </c:pt>
                  <c:pt idx="69">
                    <c:v>8.9999999999999998E-4</c:v>
                  </c:pt>
                  <c:pt idx="70">
                    <c:v>3.6999999999999999E-4</c:v>
                  </c:pt>
                  <c:pt idx="71">
                    <c:v>5.1000000000000004E-4</c:v>
                  </c:pt>
                  <c:pt idx="72">
                    <c:v>2.4000000000000001E-4</c:v>
                  </c:pt>
                  <c:pt idx="73">
                    <c:v>8.0000000000000004E-4</c:v>
                  </c:pt>
                  <c:pt idx="74">
                    <c:v>2.2000000000000001E-4</c:v>
                  </c:pt>
                  <c:pt idx="75">
                    <c:v>2.1000000000000001E-4</c:v>
                  </c:pt>
                  <c:pt idx="76">
                    <c:v>2.7999999999999998E-4</c:v>
                  </c:pt>
                  <c:pt idx="77">
                    <c:v>1.1900000000000001E-3</c:v>
                  </c:pt>
                  <c:pt idx="78">
                    <c:v>2.5999999999999998E-4</c:v>
                  </c:pt>
                  <c:pt idx="79">
                    <c:v>6.0999999999999997E-4</c:v>
                  </c:pt>
                  <c:pt idx="80">
                    <c:v>5.2999999999999998E-4</c:v>
                  </c:pt>
                  <c:pt idx="81">
                    <c:v>6.4999999999999997E-4</c:v>
                  </c:pt>
                  <c:pt idx="82">
                    <c:v>1.9000000000000001E-4</c:v>
                  </c:pt>
                  <c:pt idx="83">
                    <c:v>1.8000000000000001E-4</c:v>
                  </c:pt>
                  <c:pt idx="84">
                    <c:v>2.2000000000000001E-4</c:v>
                  </c:pt>
                  <c:pt idx="85">
                    <c:v>1.9000000000000001E-4</c:v>
                  </c:pt>
                  <c:pt idx="86">
                    <c:v>6.4999999999999997E-4</c:v>
                  </c:pt>
                  <c:pt idx="87">
                    <c:v>3.6999999999999999E-4</c:v>
                  </c:pt>
                  <c:pt idx="88">
                    <c:v>2.2000000000000001E-4</c:v>
                  </c:pt>
                  <c:pt idx="89">
                    <c:v>3.4000000000000002E-4</c:v>
                  </c:pt>
                  <c:pt idx="90">
                    <c:v>2.3000000000000001E-4</c:v>
                  </c:pt>
                  <c:pt idx="91">
                    <c:v>4.2999999999999999E-4</c:v>
                  </c:pt>
                  <c:pt idx="92">
                    <c:v>3.2000000000000003E-4</c:v>
                  </c:pt>
                  <c:pt idx="93">
                    <c:v>1.9000000000000001E-4</c:v>
                  </c:pt>
                  <c:pt idx="94">
                    <c:v>5.2999999999999998E-4</c:v>
                  </c:pt>
                  <c:pt idx="95">
                    <c:v>2.9E-4</c:v>
                  </c:pt>
                  <c:pt idx="96">
                    <c:v>2.9E-4</c:v>
                  </c:pt>
                  <c:pt idx="97">
                    <c:v>4.6000000000000001E-4</c:v>
                  </c:pt>
                  <c:pt idx="98">
                    <c:v>3.8999999999999999E-4</c:v>
                  </c:pt>
                  <c:pt idx="99">
                    <c:v>2.7E-4</c:v>
                  </c:pt>
                  <c:pt idx="100">
                    <c:v>1.4300000000000001E-3</c:v>
                  </c:pt>
                  <c:pt idx="101">
                    <c:v>2.9999999999999997E-4</c:v>
                  </c:pt>
                  <c:pt idx="102">
                    <c:v>5.0000000000000001E-4</c:v>
                  </c:pt>
                  <c:pt idx="103">
                    <c:v>4.8999999999999998E-4</c:v>
                  </c:pt>
                  <c:pt idx="104">
                    <c:v>2.9E-4</c:v>
                  </c:pt>
                  <c:pt idx="105">
                    <c:v>3.8999999999999999E-4</c:v>
                  </c:pt>
                  <c:pt idx="106">
                    <c:v>5.6999999999999998E-4</c:v>
                  </c:pt>
                  <c:pt idx="107">
                    <c:v>1.9000000000000001E-4</c:v>
                  </c:pt>
                  <c:pt idx="108">
                    <c:v>3.8000000000000002E-4</c:v>
                  </c:pt>
                  <c:pt idx="109">
                    <c:v>2.1000000000000001E-4</c:v>
                  </c:pt>
                  <c:pt idx="110">
                    <c:v>2.9999999999999997E-4</c:v>
                  </c:pt>
                  <c:pt idx="111">
                    <c:v>6.8999999999999997E-4</c:v>
                  </c:pt>
                  <c:pt idx="112">
                    <c:v>2.9E-4</c:v>
                  </c:pt>
                  <c:pt idx="113">
                    <c:v>6.6E-4</c:v>
                  </c:pt>
                  <c:pt idx="114">
                    <c:v>2.7999999999999998E-4</c:v>
                  </c:pt>
                  <c:pt idx="115">
                    <c:v>1.6900000000000001E-3</c:v>
                  </c:pt>
                  <c:pt idx="116">
                    <c:v>1.08E-3</c:v>
                  </c:pt>
                  <c:pt idx="117">
                    <c:v>3.5E-4</c:v>
                  </c:pt>
                  <c:pt idx="118">
                    <c:v>2.2000000000000001E-4</c:v>
                  </c:pt>
                  <c:pt idx="119">
                    <c:v>2.5999999999999998E-4</c:v>
                  </c:pt>
                  <c:pt idx="120">
                    <c:v>3.4000000000000002E-4</c:v>
                  </c:pt>
                  <c:pt idx="121">
                    <c:v>3.6000000000000002E-4</c:v>
                  </c:pt>
                  <c:pt idx="122">
                    <c:v>2.5999999999999998E-4</c:v>
                  </c:pt>
                  <c:pt idx="123">
                    <c:v>3.1E-4</c:v>
                  </c:pt>
                  <c:pt idx="124">
                    <c:v>1.9000000000000001E-4</c:v>
                  </c:pt>
                  <c:pt idx="125">
                    <c:v>1.9000000000000001E-4</c:v>
                  </c:pt>
                  <c:pt idx="126">
                    <c:v>4.8000000000000001E-4</c:v>
                  </c:pt>
                  <c:pt idx="127">
                    <c:v>3.2000000000000003E-4</c:v>
                  </c:pt>
                  <c:pt idx="128">
                    <c:v>2.5000000000000001E-4</c:v>
                  </c:pt>
                  <c:pt idx="129">
                    <c:v>3.4000000000000002E-4</c:v>
                  </c:pt>
                  <c:pt idx="130">
                    <c:v>5.4000000000000001E-4</c:v>
                  </c:pt>
                  <c:pt idx="131">
                    <c:v>2.7999999999999998E-4</c:v>
                  </c:pt>
                  <c:pt idx="132">
                    <c:v>8.4999999999999995E-4</c:v>
                  </c:pt>
                  <c:pt idx="133">
                    <c:v>1.3699999999999999E-3</c:v>
                  </c:pt>
                  <c:pt idx="134">
                    <c:v>9.1E-4</c:v>
                  </c:pt>
                  <c:pt idx="135">
                    <c:v>2.7E-4</c:v>
                  </c:pt>
                  <c:pt idx="136">
                    <c:v>3.1E-4</c:v>
                  </c:pt>
                  <c:pt idx="137">
                    <c:v>5.6999999999999998E-4</c:v>
                  </c:pt>
                  <c:pt idx="138">
                    <c:v>2.7999999999999998E-4</c:v>
                  </c:pt>
                  <c:pt idx="139">
                    <c:v>5.9000000000000003E-4</c:v>
                  </c:pt>
                  <c:pt idx="140">
                    <c:v>3.8999999999999999E-4</c:v>
                  </c:pt>
                  <c:pt idx="141">
                    <c:v>1.72E-3</c:v>
                  </c:pt>
                  <c:pt idx="142">
                    <c:v>2.5000000000000001E-4</c:v>
                  </c:pt>
                  <c:pt idx="143">
                    <c:v>3.1E-4</c:v>
                  </c:pt>
                  <c:pt idx="144">
                    <c:v>2.0000000000000001E-4</c:v>
                  </c:pt>
                  <c:pt idx="145">
                    <c:v>3.6999999999999999E-4</c:v>
                  </c:pt>
                  <c:pt idx="146">
                    <c:v>7.9000000000000001E-4</c:v>
                  </c:pt>
                  <c:pt idx="147">
                    <c:v>4.2000000000000002E-4</c:v>
                  </c:pt>
                  <c:pt idx="148">
                    <c:v>2.0000000000000001E-4</c:v>
                  </c:pt>
                  <c:pt idx="149">
                    <c:v>1.7000000000000001E-4</c:v>
                  </c:pt>
                  <c:pt idx="150">
                    <c:v>6.9999999999999999E-4</c:v>
                  </c:pt>
                  <c:pt idx="151">
                    <c:v>3.3E-4</c:v>
                  </c:pt>
                  <c:pt idx="152">
                    <c:v>2.5999999999999998E-4</c:v>
                  </c:pt>
                  <c:pt idx="153">
                    <c:v>9.5E-4</c:v>
                  </c:pt>
                  <c:pt idx="154">
                    <c:v>6.4999999999999997E-4</c:v>
                  </c:pt>
                  <c:pt idx="155">
                    <c:v>3.1E-4</c:v>
                  </c:pt>
                  <c:pt idx="156">
                    <c:v>2.1000000000000001E-4</c:v>
                  </c:pt>
                  <c:pt idx="157">
                    <c:v>1.57E-3</c:v>
                  </c:pt>
                  <c:pt idx="158">
                    <c:v>1.41E-3</c:v>
                  </c:pt>
                  <c:pt idx="159">
                    <c:v>7.2000000000000005E-4</c:v>
                  </c:pt>
                  <c:pt idx="160">
                    <c:v>9.7000000000000005E-4</c:v>
                  </c:pt>
                  <c:pt idx="161">
                    <c:v>1E-4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1.4E-3</c:v>
                  </c:pt>
                  <c:pt idx="165">
                    <c:v>6.9999999999999999E-4</c:v>
                  </c:pt>
                  <c:pt idx="166">
                    <c:v>1E-4</c:v>
                  </c:pt>
                  <c:pt idx="167">
                    <c:v>0</c:v>
                  </c:pt>
                  <c:pt idx="168">
                    <c:v>1.48E-3</c:v>
                  </c:pt>
                  <c:pt idx="169">
                    <c:v>1E-4</c:v>
                  </c:pt>
                  <c:pt idx="170">
                    <c:v>1E-4</c:v>
                  </c:pt>
                  <c:pt idx="171">
                    <c:v>5.0000000000000001E-4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5.0000000000000001E-4</c:v>
                  </c:pt>
                  <c:pt idx="175">
                    <c:v>2.0000000000000001E-4</c:v>
                  </c:pt>
                  <c:pt idx="176">
                    <c:v>1E-4</c:v>
                  </c:pt>
                  <c:pt idx="177">
                    <c:v>1E-4</c:v>
                  </c:pt>
                  <c:pt idx="178">
                    <c:v>2.0000000000000001E-4</c:v>
                  </c:pt>
                  <c:pt idx="179">
                    <c:v>2.9999999999999997E-4</c:v>
                  </c:pt>
                  <c:pt idx="180">
                    <c:v>1.6000000000000001E-4</c:v>
                  </c:pt>
                  <c:pt idx="181">
                    <c:v>4.0000000000000002E-4</c:v>
                  </c:pt>
                  <c:pt idx="182">
                    <c:v>2.7999999999999998E-4</c:v>
                  </c:pt>
                  <c:pt idx="183">
                    <c:v>1.1E-4</c:v>
                  </c:pt>
                  <c:pt idx="184">
                    <c:v>1E-4</c:v>
                  </c:pt>
                  <c:pt idx="185">
                    <c:v>1E-3</c:v>
                  </c:pt>
                  <c:pt idx="186">
                    <c:v>5.0000000000000001E-4</c:v>
                  </c:pt>
                  <c:pt idx="187">
                    <c:v>2.0000000000000001E-4</c:v>
                  </c:pt>
                  <c:pt idx="188">
                    <c:v>2.9999999999999997E-4</c:v>
                  </c:pt>
                  <c:pt idx="189">
                    <c:v>6.9999999999999999E-4</c:v>
                  </c:pt>
                  <c:pt idx="190">
                    <c:v>1.5E-3</c:v>
                  </c:pt>
                  <c:pt idx="191">
                    <c:v>2.9999999999999997E-4</c:v>
                  </c:pt>
                  <c:pt idx="192">
                    <c:v>5.0000000000000001E-4</c:v>
                  </c:pt>
                  <c:pt idx="193">
                    <c:v>1E-4</c:v>
                  </c:pt>
                  <c:pt idx="194">
                    <c:v>8.4000000000000003E-4</c:v>
                  </c:pt>
                  <c:pt idx="195">
                    <c:v>3.8999999999999999E-4</c:v>
                  </c:pt>
                  <c:pt idx="196">
                    <c:v>1E-4</c:v>
                  </c:pt>
                  <c:pt idx="197">
                    <c:v>0</c:v>
                  </c:pt>
                  <c:pt idx="198">
                    <c:v>2.3999999999999998E-3</c:v>
                  </c:pt>
                  <c:pt idx="199">
                    <c:v>1E-4</c:v>
                  </c:pt>
                  <c:pt idx="200">
                    <c:v>0</c:v>
                  </c:pt>
                  <c:pt idx="201">
                    <c:v>2.3999999999999998E-3</c:v>
                  </c:pt>
                  <c:pt idx="202">
                    <c:v>2.9E-4</c:v>
                  </c:pt>
                  <c:pt idx="203">
                    <c:v>3.6000000000000002E-4</c:v>
                  </c:pt>
                  <c:pt idx="204">
                    <c:v>2.0000000000000001E-4</c:v>
                  </c:pt>
                  <c:pt idx="205">
                    <c:v>1.9000000000000001E-4</c:v>
                  </c:pt>
                  <c:pt idx="206">
                    <c:v>1.7000000000000001E-4</c:v>
                  </c:pt>
                  <c:pt idx="207">
                    <c:v>2.7E-4</c:v>
                  </c:pt>
                  <c:pt idx="208">
                    <c:v>1.1999999999999999E-3</c:v>
                  </c:pt>
                  <c:pt idx="209">
                    <c:v>1.1999999999999999E-3</c:v>
                  </c:pt>
                  <c:pt idx="210">
                    <c:v>1.2999999999999999E-3</c:v>
                  </c:pt>
                  <c:pt idx="211">
                    <c:v>1.6000000000000001E-3</c:v>
                  </c:pt>
                  <c:pt idx="212">
                    <c:v>1.1999999999999999E-3</c:v>
                  </c:pt>
                  <c:pt idx="213">
                    <c:v>1.1999999999999999E-3</c:v>
                  </c:pt>
                  <c:pt idx="214">
                    <c:v>6.9999999999999999E-4</c:v>
                  </c:pt>
                  <c:pt idx="215">
                    <c:v>1E-4</c:v>
                  </c:pt>
                  <c:pt idx="216">
                    <c:v>1.1000000000000001E-3</c:v>
                  </c:pt>
                  <c:pt idx="217">
                    <c:v>3.8800000000000001E-2</c:v>
                  </c:pt>
                  <c:pt idx="218">
                    <c:v>1.2E-4</c:v>
                  </c:pt>
                  <c:pt idx="219">
                    <c:v>2.4000000000000001E-4</c:v>
                  </c:pt>
                  <c:pt idx="220">
                    <c:v>1.4E-3</c:v>
                  </c:pt>
                  <c:pt idx="221">
                    <c:v>1E-4</c:v>
                  </c:pt>
                  <c:pt idx="222">
                    <c:v>2.0000000000000001E-4</c:v>
                  </c:pt>
                  <c:pt idx="223">
                    <c:v>1.1000000000000001E-3</c:v>
                  </c:pt>
                  <c:pt idx="224">
                    <c:v>1.1000000000000001E-3</c:v>
                  </c:pt>
                  <c:pt idx="225">
                    <c:v>8.9999999999999998E-4</c:v>
                  </c:pt>
                  <c:pt idx="226">
                    <c:v>3.6000000000000002E-4</c:v>
                  </c:pt>
                  <c:pt idx="227">
                    <c:v>5.0000000000000002E-5</c:v>
                  </c:pt>
                  <c:pt idx="228">
                    <c:v>1.2E-4</c:v>
                  </c:pt>
                  <c:pt idx="229">
                    <c:v>1.6000000000000001E-4</c:v>
                  </c:pt>
                  <c:pt idx="230">
                    <c:v>1.1299999999999999E-3</c:v>
                  </c:pt>
                  <c:pt idx="231">
                    <c:v>6.9999999999999994E-5</c:v>
                  </c:pt>
                  <c:pt idx="232">
                    <c:v>9.7000000000000005E-4</c:v>
                  </c:pt>
                  <c:pt idx="233">
                    <c:v>1.1299999999999999E-3</c:v>
                  </c:pt>
                  <c:pt idx="234">
                    <c:v>4.0000000000000003E-5</c:v>
                  </c:pt>
                  <c:pt idx="235">
                    <c:v>4.0000000000000003E-5</c:v>
                  </c:pt>
                  <c:pt idx="236">
                    <c:v>9.7000000000000005E-4</c:v>
                  </c:pt>
                  <c:pt idx="237">
                    <c:v>1.8000000000000001E-4</c:v>
                  </c:pt>
                  <c:pt idx="238">
                    <c:v>1E-4</c:v>
                  </c:pt>
                  <c:pt idx="239">
                    <c:v>1.9000000000000001E-4</c:v>
                  </c:pt>
                  <c:pt idx="240">
                    <c:v>5.0000000000000002E-5</c:v>
                  </c:pt>
                  <c:pt idx="241">
                    <c:v>1.3999999999999999E-4</c:v>
                  </c:pt>
                  <c:pt idx="242">
                    <c:v>1.2999999999999999E-4</c:v>
                  </c:pt>
                  <c:pt idx="243">
                    <c:v>1.2E-4</c:v>
                  </c:pt>
                  <c:pt idx="244">
                    <c:v>1.31E-3</c:v>
                  </c:pt>
                  <c:pt idx="245">
                    <c:v>1.0399999999999999E-3</c:v>
                  </c:pt>
                  <c:pt idx="246">
                    <c:v>1.1E-4</c:v>
                  </c:pt>
                  <c:pt idx="247">
                    <c:v>8.0000000000000007E-5</c:v>
                  </c:pt>
                  <c:pt idx="248">
                    <c:v>1E-4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(2)'!$F$21:$F$997</c:f>
              <c:numCache>
                <c:formatCode>General</c:formatCode>
                <c:ptCount val="977"/>
                <c:pt idx="0">
                  <c:v>-6374</c:v>
                </c:pt>
                <c:pt idx="1">
                  <c:v>-6372</c:v>
                </c:pt>
                <c:pt idx="2">
                  <c:v>-6372</c:v>
                </c:pt>
                <c:pt idx="3">
                  <c:v>-6344.5</c:v>
                </c:pt>
                <c:pt idx="4">
                  <c:v>-6265.5</c:v>
                </c:pt>
                <c:pt idx="5">
                  <c:v>-2463</c:v>
                </c:pt>
                <c:pt idx="6">
                  <c:v>-2462.5</c:v>
                </c:pt>
                <c:pt idx="7">
                  <c:v>-2460.5</c:v>
                </c:pt>
                <c:pt idx="8">
                  <c:v>-2458.5</c:v>
                </c:pt>
                <c:pt idx="9">
                  <c:v>-2454.5</c:v>
                </c:pt>
                <c:pt idx="10">
                  <c:v>-2448.5</c:v>
                </c:pt>
                <c:pt idx="11">
                  <c:v>-2444</c:v>
                </c:pt>
                <c:pt idx="12">
                  <c:v>-2442</c:v>
                </c:pt>
                <c:pt idx="13">
                  <c:v>-2440</c:v>
                </c:pt>
                <c:pt idx="14">
                  <c:v>-2435.5</c:v>
                </c:pt>
                <c:pt idx="15">
                  <c:v>-2412.5</c:v>
                </c:pt>
                <c:pt idx="16">
                  <c:v>-2410.5</c:v>
                </c:pt>
                <c:pt idx="17">
                  <c:v>-2408.5</c:v>
                </c:pt>
                <c:pt idx="18">
                  <c:v>-2406.5</c:v>
                </c:pt>
                <c:pt idx="19">
                  <c:v>-2404.5</c:v>
                </c:pt>
                <c:pt idx="20">
                  <c:v>-2400</c:v>
                </c:pt>
                <c:pt idx="21">
                  <c:v>-2398</c:v>
                </c:pt>
                <c:pt idx="22">
                  <c:v>-2396</c:v>
                </c:pt>
                <c:pt idx="23">
                  <c:v>-2394</c:v>
                </c:pt>
                <c:pt idx="24">
                  <c:v>-2389.5</c:v>
                </c:pt>
                <c:pt idx="25">
                  <c:v>-2387.5</c:v>
                </c:pt>
                <c:pt idx="26">
                  <c:v>-2385.5</c:v>
                </c:pt>
                <c:pt idx="27">
                  <c:v>-2383.5</c:v>
                </c:pt>
                <c:pt idx="28">
                  <c:v>-2377</c:v>
                </c:pt>
                <c:pt idx="29">
                  <c:v>-2375</c:v>
                </c:pt>
                <c:pt idx="30">
                  <c:v>-2373</c:v>
                </c:pt>
                <c:pt idx="31">
                  <c:v>-2371</c:v>
                </c:pt>
                <c:pt idx="32">
                  <c:v>-2364.5</c:v>
                </c:pt>
                <c:pt idx="33">
                  <c:v>-2362.5</c:v>
                </c:pt>
                <c:pt idx="34">
                  <c:v>-2354</c:v>
                </c:pt>
                <c:pt idx="35">
                  <c:v>-2352</c:v>
                </c:pt>
                <c:pt idx="36">
                  <c:v>-2350</c:v>
                </c:pt>
                <c:pt idx="37">
                  <c:v>-2348</c:v>
                </c:pt>
                <c:pt idx="38">
                  <c:v>-2331</c:v>
                </c:pt>
                <c:pt idx="39">
                  <c:v>-2329</c:v>
                </c:pt>
                <c:pt idx="40">
                  <c:v>-2327</c:v>
                </c:pt>
                <c:pt idx="41">
                  <c:v>-2325</c:v>
                </c:pt>
                <c:pt idx="42">
                  <c:v>-2318.5</c:v>
                </c:pt>
                <c:pt idx="43">
                  <c:v>-2316.5</c:v>
                </c:pt>
                <c:pt idx="44">
                  <c:v>-2314.5</c:v>
                </c:pt>
                <c:pt idx="45">
                  <c:v>-2306</c:v>
                </c:pt>
                <c:pt idx="46">
                  <c:v>-2293.5</c:v>
                </c:pt>
                <c:pt idx="47">
                  <c:v>-2281</c:v>
                </c:pt>
                <c:pt idx="48">
                  <c:v>-2270.5</c:v>
                </c:pt>
                <c:pt idx="49">
                  <c:v>-2268.5</c:v>
                </c:pt>
                <c:pt idx="50">
                  <c:v>-2258</c:v>
                </c:pt>
                <c:pt idx="51">
                  <c:v>-2247.5</c:v>
                </c:pt>
                <c:pt idx="52">
                  <c:v>-2245.5</c:v>
                </c:pt>
                <c:pt idx="53">
                  <c:v>-2235</c:v>
                </c:pt>
                <c:pt idx="54">
                  <c:v>-2222.5</c:v>
                </c:pt>
                <c:pt idx="55">
                  <c:v>-2212</c:v>
                </c:pt>
                <c:pt idx="56">
                  <c:v>-2188</c:v>
                </c:pt>
                <c:pt idx="57">
                  <c:v>-999.5</c:v>
                </c:pt>
                <c:pt idx="58">
                  <c:v>-995.5</c:v>
                </c:pt>
                <c:pt idx="59">
                  <c:v>-993.5</c:v>
                </c:pt>
                <c:pt idx="60">
                  <c:v>-991.5</c:v>
                </c:pt>
                <c:pt idx="61">
                  <c:v>-989.5</c:v>
                </c:pt>
                <c:pt idx="62">
                  <c:v>-989</c:v>
                </c:pt>
                <c:pt idx="63">
                  <c:v>-987</c:v>
                </c:pt>
                <c:pt idx="64">
                  <c:v>-979</c:v>
                </c:pt>
                <c:pt idx="65">
                  <c:v>-949.5</c:v>
                </c:pt>
                <c:pt idx="66">
                  <c:v>-947.5</c:v>
                </c:pt>
                <c:pt idx="67">
                  <c:v>-945.5</c:v>
                </c:pt>
                <c:pt idx="68">
                  <c:v>-943.5</c:v>
                </c:pt>
                <c:pt idx="69">
                  <c:v>-941.5</c:v>
                </c:pt>
                <c:pt idx="70">
                  <c:v>-941</c:v>
                </c:pt>
                <c:pt idx="71">
                  <c:v>-939</c:v>
                </c:pt>
                <c:pt idx="72">
                  <c:v>-874.5</c:v>
                </c:pt>
                <c:pt idx="73">
                  <c:v>-845</c:v>
                </c:pt>
                <c:pt idx="74">
                  <c:v>-344.5</c:v>
                </c:pt>
                <c:pt idx="75">
                  <c:v>-325.5</c:v>
                </c:pt>
                <c:pt idx="76">
                  <c:v>-323.5</c:v>
                </c:pt>
                <c:pt idx="77">
                  <c:v>-317</c:v>
                </c:pt>
                <c:pt idx="78">
                  <c:v>-315</c:v>
                </c:pt>
                <c:pt idx="79">
                  <c:v>-313</c:v>
                </c:pt>
                <c:pt idx="80">
                  <c:v>-311</c:v>
                </c:pt>
                <c:pt idx="81">
                  <c:v>-309</c:v>
                </c:pt>
                <c:pt idx="82">
                  <c:v>-304.5</c:v>
                </c:pt>
                <c:pt idx="83">
                  <c:v>-302.5</c:v>
                </c:pt>
                <c:pt idx="84">
                  <c:v>-300.5</c:v>
                </c:pt>
                <c:pt idx="85">
                  <c:v>-298.5</c:v>
                </c:pt>
                <c:pt idx="86">
                  <c:v>-296.5</c:v>
                </c:pt>
                <c:pt idx="87">
                  <c:v>-292</c:v>
                </c:pt>
                <c:pt idx="88">
                  <c:v>-290</c:v>
                </c:pt>
                <c:pt idx="89">
                  <c:v>-288</c:v>
                </c:pt>
                <c:pt idx="90">
                  <c:v>-281.5</c:v>
                </c:pt>
                <c:pt idx="91">
                  <c:v>-279.5</c:v>
                </c:pt>
                <c:pt idx="92">
                  <c:v>-242</c:v>
                </c:pt>
                <c:pt idx="93">
                  <c:v>-240</c:v>
                </c:pt>
                <c:pt idx="94">
                  <c:v>-238</c:v>
                </c:pt>
                <c:pt idx="95">
                  <c:v>-231.5</c:v>
                </c:pt>
                <c:pt idx="96">
                  <c:v>-229.5</c:v>
                </c:pt>
                <c:pt idx="97">
                  <c:v>-215</c:v>
                </c:pt>
                <c:pt idx="98">
                  <c:v>-206.5</c:v>
                </c:pt>
                <c:pt idx="99">
                  <c:v>-202.5</c:v>
                </c:pt>
                <c:pt idx="100">
                  <c:v>-202</c:v>
                </c:pt>
                <c:pt idx="101">
                  <c:v>-198</c:v>
                </c:pt>
                <c:pt idx="102">
                  <c:v>-194</c:v>
                </c:pt>
                <c:pt idx="103">
                  <c:v>-192</c:v>
                </c:pt>
                <c:pt idx="104">
                  <c:v>-190</c:v>
                </c:pt>
                <c:pt idx="105">
                  <c:v>-189.5</c:v>
                </c:pt>
                <c:pt idx="106">
                  <c:v>-187.5</c:v>
                </c:pt>
                <c:pt idx="107">
                  <c:v>-185.5</c:v>
                </c:pt>
                <c:pt idx="108">
                  <c:v>-183.5</c:v>
                </c:pt>
                <c:pt idx="109">
                  <c:v>-181.5</c:v>
                </c:pt>
                <c:pt idx="110">
                  <c:v>-179.5</c:v>
                </c:pt>
                <c:pt idx="111">
                  <c:v>-177.5</c:v>
                </c:pt>
                <c:pt idx="112">
                  <c:v>-177.5</c:v>
                </c:pt>
                <c:pt idx="113">
                  <c:v>-173</c:v>
                </c:pt>
                <c:pt idx="114">
                  <c:v>-173</c:v>
                </c:pt>
                <c:pt idx="115">
                  <c:v>-171</c:v>
                </c:pt>
                <c:pt idx="116">
                  <c:v>-171</c:v>
                </c:pt>
                <c:pt idx="117">
                  <c:v>-169</c:v>
                </c:pt>
                <c:pt idx="118">
                  <c:v>-167</c:v>
                </c:pt>
                <c:pt idx="119">
                  <c:v>-166.5</c:v>
                </c:pt>
                <c:pt idx="120">
                  <c:v>-165</c:v>
                </c:pt>
                <c:pt idx="121">
                  <c:v>-164.5</c:v>
                </c:pt>
                <c:pt idx="122">
                  <c:v>-162.5</c:v>
                </c:pt>
                <c:pt idx="123">
                  <c:v>-160.5</c:v>
                </c:pt>
                <c:pt idx="124">
                  <c:v>-156.5</c:v>
                </c:pt>
                <c:pt idx="125">
                  <c:v>-154.5</c:v>
                </c:pt>
                <c:pt idx="126">
                  <c:v>-154</c:v>
                </c:pt>
                <c:pt idx="127">
                  <c:v>-152</c:v>
                </c:pt>
                <c:pt idx="128">
                  <c:v>-150</c:v>
                </c:pt>
                <c:pt idx="129">
                  <c:v>-148</c:v>
                </c:pt>
                <c:pt idx="130">
                  <c:v>-146</c:v>
                </c:pt>
                <c:pt idx="131">
                  <c:v>-144</c:v>
                </c:pt>
                <c:pt idx="132">
                  <c:v>-143.5</c:v>
                </c:pt>
                <c:pt idx="133">
                  <c:v>-142</c:v>
                </c:pt>
                <c:pt idx="134">
                  <c:v>-137.5</c:v>
                </c:pt>
                <c:pt idx="135">
                  <c:v>-116.5</c:v>
                </c:pt>
                <c:pt idx="136">
                  <c:v>-114.5</c:v>
                </c:pt>
                <c:pt idx="137">
                  <c:v>-112.5</c:v>
                </c:pt>
                <c:pt idx="138">
                  <c:v>-110.5</c:v>
                </c:pt>
                <c:pt idx="139">
                  <c:v>-106</c:v>
                </c:pt>
                <c:pt idx="140">
                  <c:v>-102</c:v>
                </c:pt>
                <c:pt idx="141">
                  <c:v>-102</c:v>
                </c:pt>
                <c:pt idx="142">
                  <c:v>-100</c:v>
                </c:pt>
                <c:pt idx="143">
                  <c:v>-91.5</c:v>
                </c:pt>
                <c:pt idx="144">
                  <c:v>-89.5</c:v>
                </c:pt>
                <c:pt idx="145">
                  <c:v>-87.5</c:v>
                </c:pt>
                <c:pt idx="146">
                  <c:v>-83</c:v>
                </c:pt>
                <c:pt idx="147">
                  <c:v>-81</c:v>
                </c:pt>
                <c:pt idx="148">
                  <c:v>-79</c:v>
                </c:pt>
                <c:pt idx="149">
                  <c:v>-77</c:v>
                </c:pt>
                <c:pt idx="150">
                  <c:v>-70.5</c:v>
                </c:pt>
                <c:pt idx="151">
                  <c:v>-68.5</c:v>
                </c:pt>
                <c:pt idx="152">
                  <c:v>-66.5</c:v>
                </c:pt>
                <c:pt idx="153">
                  <c:v>-60</c:v>
                </c:pt>
                <c:pt idx="154">
                  <c:v>-58</c:v>
                </c:pt>
                <c:pt idx="155">
                  <c:v>-56</c:v>
                </c:pt>
                <c:pt idx="156">
                  <c:v>-54</c:v>
                </c:pt>
                <c:pt idx="157">
                  <c:v>0.5</c:v>
                </c:pt>
                <c:pt idx="158">
                  <c:v>4.5</c:v>
                </c:pt>
                <c:pt idx="159">
                  <c:v>551.5</c:v>
                </c:pt>
                <c:pt idx="160">
                  <c:v>552</c:v>
                </c:pt>
                <c:pt idx="161">
                  <c:v>1298</c:v>
                </c:pt>
                <c:pt idx="162">
                  <c:v>1323</c:v>
                </c:pt>
                <c:pt idx="163">
                  <c:v>1323.5</c:v>
                </c:pt>
                <c:pt idx="164">
                  <c:v>1344</c:v>
                </c:pt>
                <c:pt idx="165">
                  <c:v>1368</c:v>
                </c:pt>
                <c:pt idx="166">
                  <c:v>1369.5</c:v>
                </c:pt>
                <c:pt idx="167">
                  <c:v>2194</c:v>
                </c:pt>
                <c:pt idx="168">
                  <c:v>2196</c:v>
                </c:pt>
                <c:pt idx="169">
                  <c:v>2217</c:v>
                </c:pt>
                <c:pt idx="170">
                  <c:v>2694.5</c:v>
                </c:pt>
                <c:pt idx="171">
                  <c:v>2804</c:v>
                </c:pt>
                <c:pt idx="172">
                  <c:v>2899.5</c:v>
                </c:pt>
                <c:pt idx="173">
                  <c:v>2899.5</c:v>
                </c:pt>
                <c:pt idx="174">
                  <c:v>2910.5</c:v>
                </c:pt>
                <c:pt idx="175">
                  <c:v>2993.5</c:v>
                </c:pt>
                <c:pt idx="176">
                  <c:v>2995.5</c:v>
                </c:pt>
                <c:pt idx="177">
                  <c:v>2997.5</c:v>
                </c:pt>
                <c:pt idx="178">
                  <c:v>3006</c:v>
                </c:pt>
                <c:pt idx="179">
                  <c:v>3008</c:v>
                </c:pt>
                <c:pt idx="180">
                  <c:v>3471</c:v>
                </c:pt>
                <c:pt idx="181">
                  <c:v>3570</c:v>
                </c:pt>
                <c:pt idx="182">
                  <c:v>3588</c:v>
                </c:pt>
                <c:pt idx="183">
                  <c:v>3602.5</c:v>
                </c:pt>
                <c:pt idx="184">
                  <c:v>3619.5</c:v>
                </c:pt>
                <c:pt idx="185">
                  <c:v>3648.5</c:v>
                </c:pt>
                <c:pt idx="186">
                  <c:v>3648.5</c:v>
                </c:pt>
                <c:pt idx="187">
                  <c:v>3648.5</c:v>
                </c:pt>
                <c:pt idx="188">
                  <c:v>3648.5</c:v>
                </c:pt>
                <c:pt idx="189">
                  <c:v>3669.5</c:v>
                </c:pt>
                <c:pt idx="190">
                  <c:v>3671.5</c:v>
                </c:pt>
                <c:pt idx="191">
                  <c:v>3692.5</c:v>
                </c:pt>
                <c:pt idx="192">
                  <c:v>3712</c:v>
                </c:pt>
                <c:pt idx="193">
                  <c:v>3745</c:v>
                </c:pt>
                <c:pt idx="194">
                  <c:v>4289.5</c:v>
                </c:pt>
                <c:pt idx="195">
                  <c:v>4314.5</c:v>
                </c:pt>
                <c:pt idx="196">
                  <c:v>4379</c:v>
                </c:pt>
                <c:pt idx="197">
                  <c:v>4379</c:v>
                </c:pt>
                <c:pt idx="198">
                  <c:v>4385.5</c:v>
                </c:pt>
                <c:pt idx="199">
                  <c:v>4402</c:v>
                </c:pt>
                <c:pt idx="200">
                  <c:v>4402</c:v>
                </c:pt>
                <c:pt idx="201">
                  <c:v>4423</c:v>
                </c:pt>
                <c:pt idx="202">
                  <c:v>4429.5</c:v>
                </c:pt>
                <c:pt idx="203">
                  <c:v>4513</c:v>
                </c:pt>
                <c:pt idx="204">
                  <c:v>4546.5</c:v>
                </c:pt>
                <c:pt idx="205">
                  <c:v>4546.5</c:v>
                </c:pt>
                <c:pt idx="206">
                  <c:v>4559</c:v>
                </c:pt>
                <c:pt idx="207">
                  <c:v>5032.5</c:v>
                </c:pt>
                <c:pt idx="208">
                  <c:v>5076</c:v>
                </c:pt>
                <c:pt idx="209">
                  <c:v>5076.5</c:v>
                </c:pt>
                <c:pt idx="210">
                  <c:v>5089</c:v>
                </c:pt>
                <c:pt idx="211">
                  <c:v>5105.5</c:v>
                </c:pt>
                <c:pt idx="212">
                  <c:v>5111.5</c:v>
                </c:pt>
                <c:pt idx="213">
                  <c:v>5111.5</c:v>
                </c:pt>
                <c:pt idx="214">
                  <c:v>5112</c:v>
                </c:pt>
                <c:pt idx="215">
                  <c:v>5112</c:v>
                </c:pt>
                <c:pt idx="216">
                  <c:v>5112</c:v>
                </c:pt>
                <c:pt idx="217">
                  <c:v>5116</c:v>
                </c:pt>
                <c:pt idx="218">
                  <c:v>5118</c:v>
                </c:pt>
                <c:pt idx="219">
                  <c:v>5183</c:v>
                </c:pt>
                <c:pt idx="220">
                  <c:v>5218.5</c:v>
                </c:pt>
                <c:pt idx="221">
                  <c:v>5220.5</c:v>
                </c:pt>
                <c:pt idx="222">
                  <c:v>5310.5</c:v>
                </c:pt>
                <c:pt idx="223">
                  <c:v>5863</c:v>
                </c:pt>
                <c:pt idx="224">
                  <c:v>5863.5</c:v>
                </c:pt>
                <c:pt idx="225">
                  <c:v>6587.5</c:v>
                </c:pt>
                <c:pt idx="226">
                  <c:v>2690.5</c:v>
                </c:pt>
                <c:pt idx="227">
                  <c:v>2744.5</c:v>
                </c:pt>
                <c:pt idx="228">
                  <c:v>2744.5</c:v>
                </c:pt>
                <c:pt idx="229">
                  <c:v>2782.5</c:v>
                </c:pt>
                <c:pt idx="230">
                  <c:v>2817.5</c:v>
                </c:pt>
                <c:pt idx="231">
                  <c:v>2859.5</c:v>
                </c:pt>
                <c:pt idx="232">
                  <c:v>2273.5</c:v>
                </c:pt>
                <c:pt idx="233">
                  <c:v>2275.5</c:v>
                </c:pt>
                <c:pt idx="234">
                  <c:v>2903.5</c:v>
                </c:pt>
                <c:pt idx="235">
                  <c:v>2920.5</c:v>
                </c:pt>
                <c:pt idx="236">
                  <c:v>552</c:v>
                </c:pt>
                <c:pt idx="237">
                  <c:v>2709</c:v>
                </c:pt>
                <c:pt idx="238">
                  <c:v>2751</c:v>
                </c:pt>
                <c:pt idx="239">
                  <c:v>2795</c:v>
                </c:pt>
                <c:pt idx="240">
                  <c:v>2803</c:v>
                </c:pt>
                <c:pt idx="241">
                  <c:v>2816</c:v>
                </c:pt>
                <c:pt idx="242">
                  <c:v>2841</c:v>
                </c:pt>
                <c:pt idx="243">
                  <c:v>2889</c:v>
                </c:pt>
                <c:pt idx="244">
                  <c:v>2261</c:v>
                </c:pt>
                <c:pt idx="245">
                  <c:v>2263</c:v>
                </c:pt>
                <c:pt idx="246">
                  <c:v>2893</c:v>
                </c:pt>
                <c:pt idx="247">
                  <c:v>2935</c:v>
                </c:pt>
                <c:pt idx="248">
                  <c:v>2217</c:v>
                </c:pt>
              </c:numCache>
            </c:numRef>
          </c:xVal>
          <c:yVal>
            <c:numRef>
              <c:f>'A (2)'!$J$21:$J$997</c:f>
              <c:numCache>
                <c:formatCode>General</c:formatCode>
                <c:ptCount val="977"/>
                <c:pt idx="162">
                  <c:v>-0.23781202000827761</c:v>
                </c:pt>
                <c:pt idx="163">
                  <c:v>-0.24169789000734454</c:v>
                </c:pt>
                <c:pt idx="167">
                  <c:v>-0.23929756000143243</c:v>
                </c:pt>
                <c:pt idx="191">
                  <c:v>-0.23684995000076015</c:v>
                </c:pt>
                <c:pt idx="198">
                  <c:v>-0.23826576999999816</c:v>
                </c:pt>
                <c:pt idx="201">
                  <c:v>-0.23790602000372019</c:v>
                </c:pt>
                <c:pt idx="208">
                  <c:v>-0.23785224000312155</c:v>
                </c:pt>
                <c:pt idx="209">
                  <c:v>-0.23823811000329442</c:v>
                </c:pt>
                <c:pt idx="210">
                  <c:v>-0.23918486000184203</c:v>
                </c:pt>
                <c:pt idx="211">
                  <c:v>-0.23841857000661548</c:v>
                </c:pt>
                <c:pt idx="212">
                  <c:v>-0.23844901000120444</c:v>
                </c:pt>
                <c:pt idx="213">
                  <c:v>-0.23734900999988895</c:v>
                </c:pt>
                <c:pt idx="214">
                  <c:v>-0.24003488000016659</c:v>
                </c:pt>
                <c:pt idx="216">
                  <c:v>-0.23673488000349607</c:v>
                </c:pt>
                <c:pt idx="217">
                  <c:v>-0.2388218400083133</c:v>
                </c:pt>
                <c:pt idx="220">
                  <c:v>-0.23712518999673193</c:v>
                </c:pt>
                <c:pt idx="223">
                  <c:v>-0.23651162000169279</c:v>
                </c:pt>
                <c:pt idx="224">
                  <c:v>-0.23769749000348384</c:v>
                </c:pt>
                <c:pt idx="225">
                  <c:v>-0.23853725000662962</c:v>
                </c:pt>
                <c:pt idx="226">
                  <c:v>-0.23851647000265075</c:v>
                </c:pt>
                <c:pt idx="227">
                  <c:v>-0.23879043000488309</c:v>
                </c:pt>
                <c:pt idx="228">
                  <c:v>-0.23888043000624748</c:v>
                </c:pt>
                <c:pt idx="229">
                  <c:v>-0.23788654999952996</c:v>
                </c:pt>
                <c:pt idx="230">
                  <c:v>-0.23856745000375668</c:v>
                </c:pt>
                <c:pt idx="231">
                  <c:v>-0.23865053000190528</c:v>
                </c:pt>
                <c:pt idx="232">
                  <c:v>-0.24030089000007138</c:v>
                </c:pt>
                <c:pt idx="233">
                  <c:v>-0.24001437000697479</c:v>
                </c:pt>
                <c:pt idx="234">
                  <c:v>-0.2387170900037745</c:v>
                </c:pt>
                <c:pt idx="235">
                  <c:v>-0.23865667000063695</c:v>
                </c:pt>
                <c:pt idx="236">
                  <c:v>-0.24143047999677947</c:v>
                </c:pt>
                <c:pt idx="237">
                  <c:v>-0.23918365999998059</c:v>
                </c:pt>
                <c:pt idx="238">
                  <c:v>-0.23909673999878578</c:v>
                </c:pt>
                <c:pt idx="239">
                  <c:v>-0.23954330000560731</c:v>
                </c:pt>
                <c:pt idx="240">
                  <c:v>-0.23949721999815665</c:v>
                </c:pt>
                <c:pt idx="241">
                  <c:v>-0.23918984000192722</c:v>
                </c:pt>
                <c:pt idx="242">
                  <c:v>-0.23945334000018192</c:v>
                </c:pt>
                <c:pt idx="243">
                  <c:v>-0.23934686000575311</c:v>
                </c:pt>
                <c:pt idx="244">
                  <c:v>-0.23999413999990793</c:v>
                </c:pt>
                <c:pt idx="245">
                  <c:v>-0.24063762000150746</c:v>
                </c:pt>
                <c:pt idx="246">
                  <c:v>-0.23914381999929901</c:v>
                </c:pt>
                <c:pt idx="247">
                  <c:v>-0.23900690000300528</c:v>
                </c:pt>
                <c:pt idx="248">
                  <c:v>-0.24024758000450674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53FE-4C37-8983-85B74A4356B1}"/>
            </c:ext>
          </c:extLst>
        </c:ser>
        <c:ser>
          <c:idx val="4"/>
          <c:order val="3"/>
          <c:tx>
            <c:strRef>
              <c:f>'A (2)'!$K$20</c:f>
              <c:strCache>
                <c:ptCount val="1"/>
                <c:pt idx="0">
                  <c:v>CCD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(2)'!$D$21:$D$997</c:f>
                <c:numCache>
                  <c:formatCode>General</c:formatCode>
                  <c:ptCount val="977"/>
                  <c:pt idx="0">
                    <c:v>4.0000000000000002E-4</c:v>
                  </c:pt>
                  <c:pt idx="1">
                    <c:v>6.9999999999999999E-4</c:v>
                  </c:pt>
                  <c:pt idx="2">
                    <c:v>1.4E-3</c:v>
                  </c:pt>
                  <c:pt idx="4">
                    <c:v>4.0000000000000002E-4</c:v>
                  </c:pt>
                  <c:pt idx="5">
                    <c:v>2.4000000000000001E-4</c:v>
                  </c:pt>
                  <c:pt idx="6">
                    <c:v>4.0999999999999999E-4</c:v>
                  </c:pt>
                  <c:pt idx="7">
                    <c:v>5.5999999999999995E-4</c:v>
                  </c:pt>
                  <c:pt idx="8">
                    <c:v>4.6999999999999999E-4</c:v>
                  </c:pt>
                  <c:pt idx="9">
                    <c:v>2.1000000000000001E-4</c:v>
                  </c:pt>
                  <c:pt idx="10">
                    <c:v>1E-4</c:v>
                  </c:pt>
                  <c:pt idx="11">
                    <c:v>2.4000000000000001E-4</c:v>
                  </c:pt>
                  <c:pt idx="12">
                    <c:v>2.7999999999999998E-4</c:v>
                  </c:pt>
                  <c:pt idx="13">
                    <c:v>2.1000000000000001E-4</c:v>
                  </c:pt>
                  <c:pt idx="14">
                    <c:v>2.7E-4</c:v>
                  </c:pt>
                  <c:pt idx="15">
                    <c:v>2.5000000000000001E-4</c:v>
                  </c:pt>
                  <c:pt idx="16">
                    <c:v>2.0000000000000001E-4</c:v>
                  </c:pt>
                  <c:pt idx="17">
                    <c:v>1.7000000000000001E-4</c:v>
                  </c:pt>
                  <c:pt idx="18">
                    <c:v>1.4999999999999999E-4</c:v>
                  </c:pt>
                  <c:pt idx="19">
                    <c:v>1.3999999999999999E-4</c:v>
                  </c:pt>
                  <c:pt idx="20">
                    <c:v>4.8000000000000001E-4</c:v>
                  </c:pt>
                  <c:pt idx="21">
                    <c:v>2.2000000000000001E-4</c:v>
                  </c:pt>
                  <c:pt idx="22">
                    <c:v>2.1000000000000001E-4</c:v>
                  </c:pt>
                  <c:pt idx="23">
                    <c:v>2.5999999999999998E-4</c:v>
                  </c:pt>
                  <c:pt idx="24">
                    <c:v>3.1E-4</c:v>
                  </c:pt>
                  <c:pt idx="25">
                    <c:v>3.1E-4</c:v>
                  </c:pt>
                  <c:pt idx="26">
                    <c:v>1.4999999999999999E-4</c:v>
                  </c:pt>
                  <c:pt idx="27">
                    <c:v>2.0000000000000001E-4</c:v>
                  </c:pt>
                  <c:pt idx="28">
                    <c:v>3.4000000000000002E-4</c:v>
                  </c:pt>
                  <c:pt idx="29">
                    <c:v>2.4000000000000001E-4</c:v>
                  </c:pt>
                  <c:pt idx="30">
                    <c:v>3.4000000000000002E-4</c:v>
                  </c:pt>
                  <c:pt idx="31">
                    <c:v>3.1E-4</c:v>
                  </c:pt>
                  <c:pt idx="32">
                    <c:v>2.4000000000000001E-4</c:v>
                  </c:pt>
                  <c:pt idx="33">
                    <c:v>4.6999999999999999E-4</c:v>
                  </c:pt>
                  <c:pt idx="34">
                    <c:v>2.2000000000000001E-4</c:v>
                  </c:pt>
                  <c:pt idx="35">
                    <c:v>1.7000000000000001E-4</c:v>
                  </c:pt>
                  <c:pt idx="36">
                    <c:v>1.8000000000000001E-4</c:v>
                  </c:pt>
                  <c:pt idx="37">
                    <c:v>7.6000000000000004E-4</c:v>
                  </c:pt>
                  <c:pt idx="38">
                    <c:v>8.0000000000000004E-4</c:v>
                  </c:pt>
                  <c:pt idx="39">
                    <c:v>3.1E-4</c:v>
                  </c:pt>
                  <c:pt idx="40">
                    <c:v>2.5999999999999998E-4</c:v>
                  </c:pt>
                  <c:pt idx="41">
                    <c:v>4.4999999999999999E-4</c:v>
                  </c:pt>
                  <c:pt idx="42">
                    <c:v>8.0000000000000004E-4</c:v>
                  </c:pt>
                  <c:pt idx="43">
                    <c:v>2.3000000000000001E-4</c:v>
                  </c:pt>
                  <c:pt idx="44">
                    <c:v>2.5999999999999998E-4</c:v>
                  </c:pt>
                  <c:pt idx="45">
                    <c:v>2.9E-4</c:v>
                  </c:pt>
                  <c:pt idx="46">
                    <c:v>4.6999999999999999E-4</c:v>
                  </c:pt>
                  <c:pt idx="47">
                    <c:v>4.0000000000000002E-4</c:v>
                  </c:pt>
                  <c:pt idx="48">
                    <c:v>8.3000000000000001E-4</c:v>
                  </c:pt>
                  <c:pt idx="49">
                    <c:v>3.8999999999999999E-4</c:v>
                  </c:pt>
                  <c:pt idx="50">
                    <c:v>5.8E-4</c:v>
                  </c:pt>
                  <c:pt idx="51">
                    <c:v>4.4999999999999999E-4</c:v>
                  </c:pt>
                  <c:pt idx="52">
                    <c:v>3.2000000000000003E-4</c:v>
                  </c:pt>
                  <c:pt idx="53">
                    <c:v>3.3E-4</c:v>
                  </c:pt>
                  <c:pt idx="54">
                    <c:v>8.1999999999999998E-4</c:v>
                  </c:pt>
                  <c:pt idx="55">
                    <c:v>7.7999999999999999E-4</c:v>
                  </c:pt>
                  <c:pt idx="56">
                    <c:v>7.7999999999999999E-4</c:v>
                  </c:pt>
                  <c:pt idx="57">
                    <c:v>8.4999999999999995E-4</c:v>
                  </c:pt>
                  <c:pt idx="58">
                    <c:v>8.8000000000000003E-4</c:v>
                  </c:pt>
                  <c:pt idx="59">
                    <c:v>6.8999999999999997E-4</c:v>
                  </c:pt>
                  <c:pt idx="60">
                    <c:v>5.1000000000000004E-4</c:v>
                  </c:pt>
                  <c:pt idx="61">
                    <c:v>1.4999999999999999E-4</c:v>
                  </c:pt>
                  <c:pt idx="62">
                    <c:v>2.4000000000000001E-4</c:v>
                  </c:pt>
                  <c:pt idx="63">
                    <c:v>4.6999999999999999E-4</c:v>
                  </c:pt>
                  <c:pt idx="64">
                    <c:v>2.9E-4</c:v>
                  </c:pt>
                  <c:pt idx="65">
                    <c:v>1.0499999999999999E-3</c:v>
                  </c:pt>
                  <c:pt idx="66">
                    <c:v>4.8999999999999998E-4</c:v>
                  </c:pt>
                  <c:pt idx="67">
                    <c:v>2.7E-4</c:v>
                  </c:pt>
                  <c:pt idx="68">
                    <c:v>3.2000000000000003E-4</c:v>
                  </c:pt>
                  <c:pt idx="69">
                    <c:v>8.9999999999999998E-4</c:v>
                  </c:pt>
                  <c:pt idx="70">
                    <c:v>3.6999999999999999E-4</c:v>
                  </c:pt>
                  <c:pt idx="71">
                    <c:v>5.1000000000000004E-4</c:v>
                  </c:pt>
                  <c:pt idx="72">
                    <c:v>2.4000000000000001E-4</c:v>
                  </c:pt>
                  <c:pt idx="73">
                    <c:v>8.0000000000000004E-4</c:v>
                  </c:pt>
                  <c:pt idx="74">
                    <c:v>2.2000000000000001E-4</c:v>
                  </c:pt>
                  <c:pt idx="75">
                    <c:v>2.1000000000000001E-4</c:v>
                  </c:pt>
                  <c:pt idx="76">
                    <c:v>2.7999999999999998E-4</c:v>
                  </c:pt>
                  <c:pt idx="77">
                    <c:v>1.1900000000000001E-3</c:v>
                  </c:pt>
                  <c:pt idx="78">
                    <c:v>2.5999999999999998E-4</c:v>
                  </c:pt>
                  <c:pt idx="79">
                    <c:v>6.0999999999999997E-4</c:v>
                  </c:pt>
                  <c:pt idx="80">
                    <c:v>5.2999999999999998E-4</c:v>
                  </c:pt>
                  <c:pt idx="81">
                    <c:v>6.4999999999999997E-4</c:v>
                  </c:pt>
                  <c:pt idx="82">
                    <c:v>1.9000000000000001E-4</c:v>
                  </c:pt>
                  <c:pt idx="83">
                    <c:v>1.8000000000000001E-4</c:v>
                  </c:pt>
                  <c:pt idx="84">
                    <c:v>2.2000000000000001E-4</c:v>
                  </c:pt>
                  <c:pt idx="85">
                    <c:v>1.9000000000000001E-4</c:v>
                  </c:pt>
                  <c:pt idx="86">
                    <c:v>6.4999999999999997E-4</c:v>
                  </c:pt>
                  <c:pt idx="87">
                    <c:v>3.6999999999999999E-4</c:v>
                  </c:pt>
                  <c:pt idx="88">
                    <c:v>2.2000000000000001E-4</c:v>
                  </c:pt>
                  <c:pt idx="89">
                    <c:v>3.4000000000000002E-4</c:v>
                  </c:pt>
                  <c:pt idx="90">
                    <c:v>2.3000000000000001E-4</c:v>
                  </c:pt>
                  <c:pt idx="91">
                    <c:v>4.2999999999999999E-4</c:v>
                  </c:pt>
                  <c:pt idx="92">
                    <c:v>3.2000000000000003E-4</c:v>
                  </c:pt>
                  <c:pt idx="93">
                    <c:v>1.9000000000000001E-4</c:v>
                  </c:pt>
                  <c:pt idx="94">
                    <c:v>5.2999999999999998E-4</c:v>
                  </c:pt>
                  <c:pt idx="95">
                    <c:v>2.9E-4</c:v>
                  </c:pt>
                  <c:pt idx="96">
                    <c:v>2.9E-4</c:v>
                  </c:pt>
                  <c:pt idx="97">
                    <c:v>4.6000000000000001E-4</c:v>
                  </c:pt>
                  <c:pt idx="98">
                    <c:v>3.8999999999999999E-4</c:v>
                  </c:pt>
                  <c:pt idx="99">
                    <c:v>2.7E-4</c:v>
                  </c:pt>
                  <c:pt idx="100">
                    <c:v>1.4300000000000001E-3</c:v>
                  </c:pt>
                  <c:pt idx="101">
                    <c:v>2.9999999999999997E-4</c:v>
                  </c:pt>
                  <c:pt idx="102">
                    <c:v>5.0000000000000001E-4</c:v>
                  </c:pt>
                  <c:pt idx="103">
                    <c:v>4.8999999999999998E-4</c:v>
                  </c:pt>
                  <c:pt idx="104">
                    <c:v>2.9E-4</c:v>
                  </c:pt>
                  <c:pt idx="105">
                    <c:v>3.8999999999999999E-4</c:v>
                  </c:pt>
                  <c:pt idx="106">
                    <c:v>5.6999999999999998E-4</c:v>
                  </c:pt>
                  <c:pt idx="107">
                    <c:v>1.9000000000000001E-4</c:v>
                  </c:pt>
                  <c:pt idx="108">
                    <c:v>3.8000000000000002E-4</c:v>
                  </c:pt>
                  <c:pt idx="109">
                    <c:v>2.1000000000000001E-4</c:v>
                  </c:pt>
                  <c:pt idx="110">
                    <c:v>2.9999999999999997E-4</c:v>
                  </c:pt>
                  <c:pt idx="111">
                    <c:v>6.8999999999999997E-4</c:v>
                  </c:pt>
                  <c:pt idx="112">
                    <c:v>2.9E-4</c:v>
                  </c:pt>
                  <c:pt idx="113">
                    <c:v>6.6E-4</c:v>
                  </c:pt>
                  <c:pt idx="114">
                    <c:v>2.7999999999999998E-4</c:v>
                  </c:pt>
                  <c:pt idx="115">
                    <c:v>1.6900000000000001E-3</c:v>
                  </c:pt>
                  <c:pt idx="116">
                    <c:v>1.08E-3</c:v>
                  </c:pt>
                  <c:pt idx="117">
                    <c:v>3.5E-4</c:v>
                  </c:pt>
                  <c:pt idx="118">
                    <c:v>2.2000000000000001E-4</c:v>
                  </c:pt>
                  <c:pt idx="119">
                    <c:v>2.5999999999999998E-4</c:v>
                  </c:pt>
                  <c:pt idx="120">
                    <c:v>3.4000000000000002E-4</c:v>
                  </c:pt>
                  <c:pt idx="121">
                    <c:v>3.6000000000000002E-4</c:v>
                  </c:pt>
                  <c:pt idx="122">
                    <c:v>2.5999999999999998E-4</c:v>
                  </c:pt>
                  <c:pt idx="123">
                    <c:v>3.1E-4</c:v>
                  </c:pt>
                  <c:pt idx="124">
                    <c:v>1.9000000000000001E-4</c:v>
                  </c:pt>
                  <c:pt idx="125">
                    <c:v>1.9000000000000001E-4</c:v>
                  </c:pt>
                  <c:pt idx="126">
                    <c:v>4.8000000000000001E-4</c:v>
                  </c:pt>
                  <c:pt idx="127">
                    <c:v>3.2000000000000003E-4</c:v>
                  </c:pt>
                  <c:pt idx="128">
                    <c:v>2.5000000000000001E-4</c:v>
                  </c:pt>
                  <c:pt idx="129">
                    <c:v>3.4000000000000002E-4</c:v>
                  </c:pt>
                  <c:pt idx="130">
                    <c:v>5.4000000000000001E-4</c:v>
                  </c:pt>
                  <c:pt idx="131">
                    <c:v>2.7999999999999998E-4</c:v>
                  </c:pt>
                  <c:pt idx="132">
                    <c:v>8.4999999999999995E-4</c:v>
                  </c:pt>
                  <c:pt idx="133">
                    <c:v>1.3699999999999999E-3</c:v>
                  </c:pt>
                  <c:pt idx="134">
                    <c:v>9.1E-4</c:v>
                  </c:pt>
                  <c:pt idx="135">
                    <c:v>2.7E-4</c:v>
                  </c:pt>
                  <c:pt idx="136">
                    <c:v>3.1E-4</c:v>
                  </c:pt>
                  <c:pt idx="137">
                    <c:v>5.6999999999999998E-4</c:v>
                  </c:pt>
                  <c:pt idx="138">
                    <c:v>2.7999999999999998E-4</c:v>
                  </c:pt>
                  <c:pt idx="139">
                    <c:v>5.9000000000000003E-4</c:v>
                  </c:pt>
                  <c:pt idx="140">
                    <c:v>3.8999999999999999E-4</c:v>
                  </c:pt>
                  <c:pt idx="141">
                    <c:v>1.72E-3</c:v>
                  </c:pt>
                  <c:pt idx="142">
                    <c:v>2.5000000000000001E-4</c:v>
                  </c:pt>
                  <c:pt idx="143">
                    <c:v>3.1E-4</c:v>
                  </c:pt>
                  <c:pt idx="144">
                    <c:v>2.0000000000000001E-4</c:v>
                  </c:pt>
                  <c:pt idx="145">
                    <c:v>3.6999999999999999E-4</c:v>
                  </c:pt>
                  <c:pt idx="146">
                    <c:v>7.9000000000000001E-4</c:v>
                  </c:pt>
                  <c:pt idx="147">
                    <c:v>4.2000000000000002E-4</c:v>
                  </c:pt>
                  <c:pt idx="148">
                    <c:v>2.0000000000000001E-4</c:v>
                  </c:pt>
                  <c:pt idx="149">
                    <c:v>1.7000000000000001E-4</c:v>
                  </c:pt>
                  <c:pt idx="150">
                    <c:v>6.9999999999999999E-4</c:v>
                  </c:pt>
                  <c:pt idx="151">
                    <c:v>3.3E-4</c:v>
                  </c:pt>
                  <c:pt idx="152">
                    <c:v>2.5999999999999998E-4</c:v>
                  </c:pt>
                  <c:pt idx="153">
                    <c:v>9.5E-4</c:v>
                  </c:pt>
                  <c:pt idx="154">
                    <c:v>6.4999999999999997E-4</c:v>
                  </c:pt>
                  <c:pt idx="155">
                    <c:v>3.1E-4</c:v>
                  </c:pt>
                  <c:pt idx="156">
                    <c:v>2.1000000000000001E-4</c:v>
                  </c:pt>
                  <c:pt idx="157">
                    <c:v>1.57E-3</c:v>
                  </c:pt>
                  <c:pt idx="158">
                    <c:v>1.41E-3</c:v>
                  </c:pt>
                  <c:pt idx="159">
                    <c:v>7.2000000000000005E-4</c:v>
                  </c:pt>
                  <c:pt idx="160">
                    <c:v>9.7000000000000005E-4</c:v>
                  </c:pt>
                  <c:pt idx="161">
                    <c:v>1E-4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1.4E-3</c:v>
                  </c:pt>
                  <c:pt idx="165">
                    <c:v>6.9999999999999999E-4</c:v>
                  </c:pt>
                  <c:pt idx="166">
                    <c:v>1E-4</c:v>
                  </c:pt>
                  <c:pt idx="167">
                    <c:v>0</c:v>
                  </c:pt>
                  <c:pt idx="168">
                    <c:v>1.48E-3</c:v>
                  </c:pt>
                  <c:pt idx="169">
                    <c:v>1E-4</c:v>
                  </c:pt>
                  <c:pt idx="170">
                    <c:v>1E-4</c:v>
                  </c:pt>
                  <c:pt idx="171">
                    <c:v>5.0000000000000001E-4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5.0000000000000001E-4</c:v>
                  </c:pt>
                  <c:pt idx="175">
                    <c:v>2.0000000000000001E-4</c:v>
                  </c:pt>
                  <c:pt idx="176">
                    <c:v>1E-4</c:v>
                  </c:pt>
                  <c:pt idx="177">
                    <c:v>1E-4</c:v>
                  </c:pt>
                  <c:pt idx="178">
                    <c:v>2.0000000000000001E-4</c:v>
                  </c:pt>
                  <c:pt idx="179">
                    <c:v>2.9999999999999997E-4</c:v>
                  </c:pt>
                  <c:pt idx="180">
                    <c:v>1.6000000000000001E-4</c:v>
                  </c:pt>
                  <c:pt idx="181">
                    <c:v>4.0000000000000002E-4</c:v>
                  </c:pt>
                  <c:pt idx="182">
                    <c:v>2.7999999999999998E-4</c:v>
                  </c:pt>
                  <c:pt idx="183">
                    <c:v>1.1E-4</c:v>
                  </c:pt>
                  <c:pt idx="184">
                    <c:v>1E-4</c:v>
                  </c:pt>
                  <c:pt idx="185">
                    <c:v>1E-3</c:v>
                  </c:pt>
                  <c:pt idx="186">
                    <c:v>5.0000000000000001E-4</c:v>
                  </c:pt>
                  <c:pt idx="187">
                    <c:v>2.0000000000000001E-4</c:v>
                  </c:pt>
                  <c:pt idx="188">
                    <c:v>2.9999999999999997E-4</c:v>
                  </c:pt>
                  <c:pt idx="189">
                    <c:v>6.9999999999999999E-4</c:v>
                  </c:pt>
                  <c:pt idx="190">
                    <c:v>1.5E-3</c:v>
                  </c:pt>
                  <c:pt idx="191">
                    <c:v>2.9999999999999997E-4</c:v>
                  </c:pt>
                  <c:pt idx="192">
                    <c:v>5.0000000000000001E-4</c:v>
                  </c:pt>
                  <c:pt idx="193">
                    <c:v>1E-4</c:v>
                  </c:pt>
                  <c:pt idx="194">
                    <c:v>8.4000000000000003E-4</c:v>
                  </c:pt>
                  <c:pt idx="195">
                    <c:v>3.8999999999999999E-4</c:v>
                  </c:pt>
                  <c:pt idx="196">
                    <c:v>1E-4</c:v>
                  </c:pt>
                  <c:pt idx="197">
                    <c:v>0</c:v>
                  </c:pt>
                  <c:pt idx="198">
                    <c:v>2.3999999999999998E-3</c:v>
                  </c:pt>
                  <c:pt idx="199">
                    <c:v>1E-4</c:v>
                  </c:pt>
                  <c:pt idx="200">
                    <c:v>0</c:v>
                  </c:pt>
                  <c:pt idx="201">
                    <c:v>2.3999999999999998E-3</c:v>
                  </c:pt>
                  <c:pt idx="202">
                    <c:v>2.9E-4</c:v>
                  </c:pt>
                  <c:pt idx="203">
                    <c:v>3.6000000000000002E-4</c:v>
                  </c:pt>
                  <c:pt idx="204">
                    <c:v>2.0000000000000001E-4</c:v>
                  </c:pt>
                  <c:pt idx="205">
                    <c:v>1.9000000000000001E-4</c:v>
                  </c:pt>
                  <c:pt idx="206">
                    <c:v>1.7000000000000001E-4</c:v>
                  </c:pt>
                  <c:pt idx="207">
                    <c:v>2.7E-4</c:v>
                  </c:pt>
                  <c:pt idx="208">
                    <c:v>1.1999999999999999E-3</c:v>
                  </c:pt>
                  <c:pt idx="209">
                    <c:v>1.1999999999999999E-3</c:v>
                  </c:pt>
                  <c:pt idx="210">
                    <c:v>1.2999999999999999E-3</c:v>
                  </c:pt>
                  <c:pt idx="211">
                    <c:v>1.6000000000000001E-3</c:v>
                  </c:pt>
                  <c:pt idx="212">
                    <c:v>1.1999999999999999E-3</c:v>
                  </c:pt>
                  <c:pt idx="213">
                    <c:v>1.1999999999999999E-3</c:v>
                  </c:pt>
                  <c:pt idx="214">
                    <c:v>6.9999999999999999E-4</c:v>
                  </c:pt>
                  <c:pt idx="215">
                    <c:v>1E-4</c:v>
                  </c:pt>
                  <c:pt idx="216">
                    <c:v>1.1000000000000001E-3</c:v>
                  </c:pt>
                  <c:pt idx="217">
                    <c:v>3.8800000000000001E-2</c:v>
                  </c:pt>
                  <c:pt idx="218">
                    <c:v>1.2E-4</c:v>
                  </c:pt>
                  <c:pt idx="219">
                    <c:v>2.4000000000000001E-4</c:v>
                  </c:pt>
                  <c:pt idx="220">
                    <c:v>1.4E-3</c:v>
                  </c:pt>
                  <c:pt idx="221">
                    <c:v>1E-4</c:v>
                  </c:pt>
                  <c:pt idx="222">
                    <c:v>2.0000000000000001E-4</c:v>
                  </c:pt>
                  <c:pt idx="223">
                    <c:v>1.1000000000000001E-3</c:v>
                  </c:pt>
                  <c:pt idx="224">
                    <c:v>1.1000000000000001E-3</c:v>
                  </c:pt>
                  <c:pt idx="225">
                    <c:v>8.9999999999999998E-4</c:v>
                  </c:pt>
                  <c:pt idx="226">
                    <c:v>3.6000000000000002E-4</c:v>
                  </c:pt>
                  <c:pt idx="227">
                    <c:v>5.0000000000000002E-5</c:v>
                  </c:pt>
                  <c:pt idx="228">
                    <c:v>1.2E-4</c:v>
                  </c:pt>
                  <c:pt idx="229">
                    <c:v>1.6000000000000001E-4</c:v>
                  </c:pt>
                  <c:pt idx="230">
                    <c:v>1.1299999999999999E-3</c:v>
                  </c:pt>
                  <c:pt idx="231">
                    <c:v>6.9999999999999994E-5</c:v>
                  </c:pt>
                  <c:pt idx="232">
                    <c:v>9.7000000000000005E-4</c:v>
                  </c:pt>
                  <c:pt idx="233">
                    <c:v>1.1299999999999999E-3</c:v>
                  </c:pt>
                  <c:pt idx="234">
                    <c:v>4.0000000000000003E-5</c:v>
                  </c:pt>
                  <c:pt idx="235">
                    <c:v>4.0000000000000003E-5</c:v>
                  </c:pt>
                  <c:pt idx="236">
                    <c:v>9.7000000000000005E-4</c:v>
                  </c:pt>
                  <c:pt idx="237">
                    <c:v>1.8000000000000001E-4</c:v>
                  </c:pt>
                  <c:pt idx="238">
                    <c:v>1E-4</c:v>
                  </c:pt>
                  <c:pt idx="239">
                    <c:v>1.9000000000000001E-4</c:v>
                  </c:pt>
                  <c:pt idx="240">
                    <c:v>5.0000000000000002E-5</c:v>
                  </c:pt>
                  <c:pt idx="241">
                    <c:v>1.3999999999999999E-4</c:v>
                  </c:pt>
                  <c:pt idx="242">
                    <c:v>1.2999999999999999E-4</c:v>
                  </c:pt>
                  <c:pt idx="243">
                    <c:v>1.2E-4</c:v>
                  </c:pt>
                  <c:pt idx="244">
                    <c:v>1.31E-3</c:v>
                  </c:pt>
                  <c:pt idx="245">
                    <c:v>1.0399999999999999E-3</c:v>
                  </c:pt>
                  <c:pt idx="246">
                    <c:v>1.1E-4</c:v>
                  </c:pt>
                  <c:pt idx="247">
                    <c:v>8.0000000000000007E-5</c:v>
                  </c:pt>
                  <c:pt idx="248">
                    <c:v>1E-4</c:v>
                  </c:pt>
                </c:numCache>
              </c:numRef>
            </c:plus>
            <c:minus>
              <c:numRef>
                <c:f>'A (2)'!$D$21:$D$997</c:f>
                <c:numCache>
                  <c:formatCode>General</c:formatCode>
                  <c:ptCount val="977"/>
                  <c:pt idx="0">
                    <c:v>4.0000000000000002E-4</c:v>
                  </c:pt>
                  <c:pt idx="1">
                    <c:v>6.9999999999999999E-4</c:v>
                  </c:pt>
                  <c:pt idx="2">
                    <c:v>1.4E-3</c:v>
                  </c:pt>
                  <c:pt idx="4">
                    <c:v>4.0000000000000002E-4</c:v>
                  </c:pt>
                  <c:pt idx="5">
                    <c:v>2.4000000000000001E-4</c:v>
                  </c:pt>
                  <c:pt idx="6">
                    <c:v>4.0999999999999999E-4</c:v>
                  </c:pt>
                  <c:pt idx="7">
                    <c:v>5.5999999999999995E-4</c:v>
                  </c:pt>
                  <c:pt idx="8">
                    <c:v>4.6999999999999999E-4</c:v>
                  </c:pt>
                  <c:pt idx="9">
                    <c:v>2.1000000000000001E-4</c:v>
                  </c:pt>
                  <c:pt idx="10">
                    <c:v>1E-4</c:v>
                  </c:pt>
                  <c:pt idx="11">
                    <c:v>2.4000000000000001E-4</c:v>
                  </c:pt>
                  <c:pt idx="12">
                    <c:v>2.7999999999999998E-4</c:v>
                  </c:pt>
                  <c:pt idx="13">
                    <c:v>2.1000000000000001E-4</c:v>
                  </c:pt>
                  <c:pt idx="14">
                    <c:v>2.7E-4</c:v>
                  </c:pt>
                  <c:pt idx="15">
                    <c:v>2.5000000000000001E-4</c:v>
                  </c:pt>
                  <c:pt idx="16">
                    <c:v>2.0000000000000001E-4</c:v>
                  </c:pt>
                  <c:pt idx="17">
                    <c:v>1.7000000000000001E-4</c:v>
                  </c:pt>
                  <c:pt idx="18">
                    <c:v>1.4999999999999999E-4</c:v>
                  </c:pt>
                  <c:pt idx="19">
                    <c:v>1.3999999999999999E-4</c:v>
                  </c:pt>
                  <c:pt idx="20">
                    <c:v>4.8000000000000001E-4</c:v>
                  </c:pt>
                  <c:pt idx="21">
                    <c:v>2.2000000000000001E-4</c:v>
                  </c:pt>
                  <c:pt idx="22">
                    <c:v>2.1000000000000001E-4</c:v>
                  </c:pt>
                  <c:pt idx="23">
                    <c:v>2.5999999999999998E-4</c:v>
                  </c:pt>
                  <c:pt idx="24">
                    <c:v>3.1E-4</c:v>
                  </c:pt>
                  <c:pt idx="25">
                    <c:v>3.1E-4</c:v>
                  </c:pt>
                  <c:pt idx="26">
                    <c:v>1.4999999999999999E-4</c:v>
                  </c:pt>
                  <c:pt idx="27">
                    <c:v>2.0000000000000001E-4</c:v>
                  </c:pt>
                  <c:pt idx="28">
                    <c:v>3.4000000000000002E-4</c:v>
                  </c:pt>
                  <c:pt idx="29">
                    <c:v>2.4000000000000001E-4</c:v>
                  </c:pt>
                  <c:pt idx="30">
                    <c:v>3.4000000000000002E-4</c:v>
                  </c:pt>
                  <c:pt idx="31">
                    <c:v>3.1E-4</c:v>
                  </c:pt>
                  <c:pt idx="32">
                    <c:v>2.4000000000000001E-4</c:v>
                  </c:pt>
                  <c:pt idx="33">
                    <c:v>4.6999999999999999E-4</c:v>
                  </c:pt>
                  <c:pt idx="34">
                    <c:v>2.2000000000000001E-4</c:v>
                  </c:pt>
                  <c:pt idx="35">
                    <c:v>1.7000000000000001E-4</c:v>
                  </c:pt>
                  <c:pt idx="36">
                    <c:v>1.8000000000000001E-4</c:v>
                  </c:pt>
                  <c:pt idx="37">
                    <c:v>7.6000000000000004E-4</c:v>
                  </c:pt>
                  <c:pt idx="38">
                    <c:v>8.0000000000000004E-4</c:v>
                  </c:pt>
                  <c:pt idx="39">
                    <c:v>3.1E-4</c:v>
                  </c:pt>
                  <c:pt idx="40">
                    <c:v>2.5999999999999998E-4</c:v>
                  </c:pt>
                  <c:pt idx="41">
                    <c:v>4.4999999999999999E-4</c:v>
                  </c:pt>
                  <c:pt idx="42">
                    <c:v>8.0000000000000004E-4</c:v>
                  </c:pt>
                  <c:pt idx="43">
                    <c:v>2.3000000000000001E-4</c:v>
                  </c:pt>
                  <c:pt idx="44">
                    <c:v>2.5999999999999998E-4</c:v>
                  </c:pt>
                  <c:pt idx="45">
                    <c:v>2.9E-4</c:v>
                  </c:pt>
                  <c:pt idx="46">
                    <c:v>4.6999999999999999E-4</c:v>
                  </c:pt>
                  <c:pt idx="47">
                    <c:v>4.0000000000000002E-4</c:v>
                  </c:pt>
                  <c:pt idx="48">
                    <c:v>8.3000000000000001E-4</c:v>
                  </c:pt>
                  <c:pt idx="49">
                    <c:v>3.8999999999999999E-4</c:v>
                  </c:pt>
                  <c:pt idx="50">
                    <c:v>5.8E-4</c:v>
                  </c:pt>
                  <c:pt idx="51">
                    <c:v>4.4999999999999999E-4</c:v>
                  </c:pt>
                  <c:pt idx="52">
                    <c:v>3.2000000000000003E-4</c:v>
                  </c:pt>
                  <c:pt idx="53">
                    <c:v>3.3E-4</c:v>
                  </c:pt>
                  <c:pt idx="54">
                    <c:v>8.1999999999999998E-4</c:v>
                  </c:pt>
                  <c:pt idx="55">
                    <c:v>7.7999999999999999E-4</c:v>
                  </c:pt>
                  <c:pt idx="56">
                    <c:v>7.7999999999999999E-4</c:v>
                  </c:pt>
                  <c:pt idx="57">
                    <c:v>8.4999999999999995E-4</c:v>
                  </c:pt>
                  <c:pt idx="58">
                    <c:v>8.8000000000000003E-4</c:v>
                  </c:pt>
                  <c:pt idx="59">
                    <c:v>6.8999999999999997E-4</c:v>
                  </c:pt>
                  <c:pt idx="60">
                    <c:v>5.1000000000000004E-4</c:v>
                  </c:pt>
                  <c:pt idx="61">
                    <c:v>1.4999999999999999E-4</c:v>
                  </c:pt>
                  <c:pt idx="62">
                    <c:v>2.4000000000000001E-4</c:v>
                  </c:pt>
                  <c:pt idx="63">
                    <c:v>4.6999999999999999E-4</c:v>
                  </c:pt>
                  <c:pt idx="64">
                    <c:v>2.9E-4</c:v>
                  </c:pt>
                  <c:pt idx="65">
                    <c:v>1.0499999999999999E-3</c:v>
                  </c:pt>
                  <c:pt idx="66">
                    <c:v>4.8999999999999998E-4</c:v>
                  </c:pt>
                  <c:pt idx="67">
                    <c:v>2.7E-4</c:v>
                  </c:pt>
                  <c:pt idx="68">
                    <c:v>3.2000000000000003E-4</c:v>
                  </c:pt>
                  <c:pt idx="69">
                    <c:v>8.9999999999999998E-4</c:v>
                  </c:pt>
                  <c:pt idx="70">
                    <c:v>3.6999999999999999E-4</c:v>
                  </c:pt>
                  <c:pt idx="71">
                    <c:v>5.1000000000000004E-4</c:v>
                  </c:pt>
                  <c:pt idx="72">
                    <c:v>2.4000000000000001E-4</c:v>
                  </c:pt>
                  <c:pt idx="73">
                    <c:v>8.0000000000000004E-4</c:v>
                  </c:pt>
                  <c:pt idx="74">
                    <c:v>2.2000000000000001E-4</c:v>
                  </c:pt>
                  <c:pt idx="75">
                    <c:v>2.1000000000000001E-4</c:v>
                  </c:pt>
                  <c:pt idx="76">
                    <c:v>2.7999999999999998E-4</c:v>
                  </c:pt>
                  <c:pt idx="77">
                    <c:v>1.1900000000000001E-3</c:v>
                  </c:pt>
                  <c:pt idx="78">
                    <c:v>2.5999999999999998E-4</c:v>
                  </c:pt>
                  <c:pt idx="79">
                    <c:v>6.0999999999999997E-4</c:v>
                  </c:pt>
                  <c:pt idx="80">
                    <c:v>5.2999999999999998E-4</c:v>
                  </c:pt>
                  <c:pt idx="81">
                    <c:v>6.4999999999999997E-4</c:v>
                  </c:pt>
                  <c:pt idx="82">
                    <c:v>1.9000000000000001E-4</c:v>
                  </c:pt>
                  <c:pt idx="83">
                    <c:v>1.8000000000000001E-4</c:v>
                  </c:pt>
                  <c:pt idx="84">
                    <c:v>2.2000000000000001E-4</c:v>
                  </c:pt>
                  <c:pt idx="85">
                    <c:v>1.9000000000000001E-4</c:v>
                  </c:pt>
                  <c:pt idx="86">
                    <c:v>6.4999999999999997E-4</c:v>
                  </c:pt>
                  <c:pt idx="87">
                    <c:v>3.6999999999999999E-4</c:v>
                  </c:pt>
                  <c:pt idx="88">
                    <c:v>2.2000000000000001E-4</c:v>
                  </c:pt>
                  <c:pt idx="89">
                    <c:v>3.4000000000000002E-4</c:v>
                  </c:pt>
                  <c:pt idx="90">
                    <c:v>2.3000000000000001E-4</c:v>
                  </c:pt>
                  <c:pt idx="91">
                    <c:v>4.2999999999999999E-4</c:v>
                  </c:pt>
                  <c:pt idx="92">
                    <c:v>3.2000000000000003E-4</c:v>
                  </c:pt>
                  <c:pt idx="93">
                    <c:v>1.9000000000000001E-4</c:v>
                  </c:pt>
                  <c:pt idx="94">
                    <c:v>5.2999999999999998E-4</c:v>
                  </c:pt>
                  <c:pt idx="95">
                    <c:v>2.9E-4</c:v>
                  </c:pt>
                  <c:pt idx="96">
                    <c:v>2.9E-4</c:v>
                  </c:pt>
                  <c:pt idx="97">
                    <c:v>4.6000000000000001E-4</c:v>
                  </c:pt>
                  <c:pt idx="98">
                    <c:v>3.8999999999999999E-4</c:v>
                  </c:pt>
                  <c:pt idx="99">
                    <c:v>2.7E-4</c:v>
                  </c:pt>
                  <c:pt idx="100">
                    <c:v>1.4300000000000001E-3</c:v>
                  </c:pt>
                  <c:pt idx="101">
                    <c:v>2.9999999999999997E-4</c:v>
                  </c:pt>
                  <c:pt idx="102">
                    <c:v>5.0000000000000001E-4</c:v>
                  </c:pt>
                  <c:pt idx="103">
                    <c:v>4.8999999999999998E-4</c:v>
                  </c:pt>
                  <c:pt idx="104">
                    <c:v>2.9E-4</c:v>
                  </c:pt>
                  <c:pt idx="105">
                    <c:v>3.8999999999999999E-4</c:v>
                  </c:pt>
                  <c:pt idx="106">
                    <c:v>5.6999999999999998E-4</c:v>
                  </c:pt>
                  <c:pt idx="107">
                    <c:v>1.9000000000000001E-4</c:v>
                  </c:pt>
                  <c:pt idx="108">
                    <c:v>3.8000000000000002E-4</c:v>
                  </c:pt>
                  <c:pt idx="109">
                    <c:v>2.1000000000000001E-4</c:v>
                  </c:pt>
                  <c:pt idx="110">
                    <c:v>2.9999999999999997E-4</c:v>
                  </c:pt>
                  <c:pt idx="111">
                    <c:v>6.8999999999999997E-4</c:v>
                  </c:pt>
                  <c:pt idx="112">
                    <c:v>2.9E-4</c:v>
                  </c:pt>
                  <c:pt idx="113">
                    <c:v>6.6E-4</c:v>
                  </c:pt>
                  <c:pt idx="114">
                    <c:v>2.7999999999999998E-4</c:v>
                  </c:pt>
                  <c:pt idx="115">
                    <c:v>1.6900000000000001E-3</c:v>
                  </c:pt>
                  <c:pt idx="116">
                    <c:v>1.08E-3</c:v>
                  </c:pt>
                  <c:pt idx="117">
                    <c:v>3.5E-4</c:v>
                  </c:pt>
                  <c:pt idx="118">
                    <c:v>2.2000000000000001E-4</c:v>
                  </c:pt>
                  <c:pt idx="119">
                    <c:v>2.5999999999999998E-4</c:v>
                  </c:pt>
                  <c:pt idx="120">
                    <c:v>3.4000000000000002E-4</c:v>
                  </c:pt>
                  <c:pt idx="121">
                    <c:v>3.6000000000000002E-4</c:v>
                  </c:pt>
                  <c:pt idx="122">
                    <c:v>2.5999999999999998E-4</c:v>
                  </c:pt>
                  <c:pt idx="123">
                    <c:v>3.1E-4</c:v>
                  </c:pt>
                  <c:pt idx="124">
                    <c:v>1.9000000000000001E-4</c:v>
                  </c:pt>
                  <c:pt idx="125">
                    <c:v>1.9000000000000001E-4</c:v>
                  </c:pt>
                  <c:pt idx="126">
                    <c:v>4.8000000000000001E-4</c:v>
                  </c:pt>
                  <c:pt idx="127">
                    <c:v>3.2000000000000003E-4</c:v>
                  </c:pt>
                  <c:pt idx="128">
                    <c:v>2.5000000000000001E-4</c:v>
                  </c:pt>
                  <c:pt idx="129">
                    <c:v>3.4000000000000002E-4</c:v>
                  </c:pt>
                  <c:pt idx="130">
                    <c:v>5.4000000000000001E-4</c:v>
                  </c:pt>
                  <c:pt idx="131">
                    <c:v>2.7999999999999998E-4</c:v>
                  </c:pt>
                  <c:pt idx="132">
                    <c:v>8.4999999999999995E-4</c:v>
                  </c:pt>
                  <c:pt idx="133">
                    <c:v>1.3699999999999999E-3</c:v>
                  </c:pt>
                  <c:pt idx="134">
                    <c:v>9.1E-4</c:v>
                  </c:pt>
                  <c:pt idx="135">
                    <c:v>2.7E-4</c:v>
                  </c:pt>
                  <c:pt idx="136">
                    <c:v>3.1E-4</c:v>
                  </c:pt>
                  <c:pt idx="137">
                    <c:v>5.6999999999999998E-4</c:v>
                  </c:pt>
                  <c:pt idx="138">
                    <c:v>2.7999999999999998E-4</c:v>
                  </c:pt>
                  <c:pt idx="139">
                    <c:v>5.9000000000000003E-4</c:v>
                  </c:pt>
                  <c:pt idx="140">
                    <c:v>3.8999999999999999E-4</c:v>
                  </c:pt>
                  <c:pt idx="141">
                    <c:v>1.72E-3</c:v>
                  </c:pt>
                  <c:pt idx="142">
                    <c:v>2.5000000000000001E-4</c:v>
                  </c:pt>
                  <c:pt idx="143">
                    <c:v>3.1E-4</c:v>
                  </c:pt>
                  <c:pt idx="144">
                    <c:v>2.0000000000000001E-4</c:v>
                  </c:pt>
                  <c:pt idx="145">
                    <c:v>3.6999999999999999E-4</c:v>
                  </c:pt>
                  <c:pt idx="146">
                    <c:v>7.9000000000000001E-4</c:v>
                  </c:pt>
                  <c:pt idx="147">
                    <c:v>4.2000000000000002E-4</c:v>
                  </c:pt>
                  <c:pt idx="148">
                    <c:v>2.0000000000000001E-4</c:v>
                  </c:pt>
                  <c:pt idx="149">
                    <c:v>1.7000000000000001E-4</c:v>
                  </c:pt>
                  <c:pt idx="150">
                    <c:v>6.9999999999999999E-4</c:v>
                  </c:pt>
                  <c:pt idx="151">
                    <c:v>3.3E-4</c:v>
                  </c:pt>
                  <c:pt idx="152">
                    <c:v>2.5999999999999998E-4</c:v>
                  </c:pt>
                  <c:pt idx="153">
                    <c:v>9.5E-4</c:v>
                  </c:pt>
                  <c:pt idx="154">
                    <c:v>6.4999999999999997E-4</c:v>
                  </c:pt>
                  <c:pt idx="155">
                    <c:v>3.1E-4</c:v>
                  </c:pt>
                  <c:pt idx="156">
                    <c:v>2.1000000000000001E-4</c:v>
                  </c:pt>
                  <c:pt idx="157">
                    <c:v>1.57E-3</c:v>
                  </c:pt>
                  <c:pt idx="158">
                    <c:v>1.41E-3</c:v>
                  </c:pt>
                  <c:pt idx="159">
                    <c:v>7.2000000000000005E-4</c:v>
                  </c:pt>
                  <c:pt idx="160">
                    <c:v>9.7000000000000005E-4</c:v>
                  </c:pt>
                  <c:pt idx="161">
                    <c:v>1E-4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1.4E-3</c:v>
                  </c:pt>
                  <c:pt idx="165">
                    <c:v>6.9999999999999999E-4</c:v>
                  </c:pt>
                  <c:pt idx="166">
                    <c:v>1E-4</c:v>
                  </c:pt>
                  <c:pt idx="167">
                    <c:v>0</c:v>
                  </c:pt>
                  <c:pt idx="168">
                    <c:v>1.48E-3</c:v>
                  </c:pt>
                  <c:pt idx="169">
                    <c:v>1E-4</c:v>
                  </c:pt>
                  <c:pt idx="170">
                    <c:v>1E-4</c:v>
                  </c:pt>
                  <c:pt idx="171">
                    <c:v>5.0000000000000001E-4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5.0000000000000001E-4</c:v>
                  </c:pt>
                  <c:pt idx="175">
                    <c:v>2.0000000000000001E-4</c:v>
                  </c:pt>
                  <c:pt idx="176">
                    <c:v>1E-4</c:v>
                  </c:pt>
                  <c:pt idx="177">
                    <c:v>1E-4</c:v>
                  </c:pt>
                  <c:pt idx="178">
                    <c:v>2.0000000000000001E-4</c:v>
                  </c:pt>
                  <c:pt idx="179">
                    <c:v>2.9999999999999997E-4</c:v>
                  </c:pt>
                  <c:pt idx="180">
                    <c:v>1.6000000000000001E-4</c:v>
                  </c:pt>
                  <c:pt idx="181">
                    <c:v>4.0000000000000002E-4</c:v>
                  </c:pt>
                  <c:pt idx="182">
                    <c:v>2.7999999999999998E-4</c:v>
                  </c:pt>
                  <c:pt idx="183">
                    <c:v>1.1E-4</c:v>
                  </c:pt>
                  <c:pt idx="184">
                    <c:v>1E-4</c:v>
                  </c:pt>
                  <c:pt idx="185">
                    <c:v>1E-3</c:v>
                  </c:pt>
                  <c:pt idx="186">
                    <c:v>5.0000000000000001E-4</c:v>
                  </c:pt>
                  <c:pt idx="187">
                    <c:v>2.0000000000000001E-4</c:v>
                  </c:pt>
                  <c:pt idx="188">
                    <c:v>2.9999999999999997E-4</c:v>
                  </c:pt>
                  <c:pt idx="189">
                    <c:v>6.9999999999999999E-4</c:v>
                  </c:pt>
                  <c:pt idx="190">
                    <c:v>1.5E-3</c:v>
                  </c:pt>
                  <c:pt idx="191">
                    <c:v>2.9999999999999997E-4</c:v>
                  </c:pt>
                  <c:pt idx="192">
                    <c:v>5.0000000000000001E-4</c:v>
                  </c:pt>
                  <c:pt idx="193">
                    <c:v>1E-4</c:v>
                  </c:pt>
                  <c:pt idx="194">
                    <c:v>8.4000000000000003E-4</c:v>
                  </c:pt>
                  <c:pt idx="195">
                    <c:v>3.8999999999999999E-4</c:v>
                  </c:pt>
                  <c:pt idx="196">
                    <c:v>1E-4</c:v>
                  </c:pt>
                  <c:pt idx="197">
                    <c:v>0</c:v>
                  </c:pt>
                  <c:pt idx="198">
                    <c:v>2.3999999999999998E-3</c:v>
                  </c:pt>
                  <c:pt idx="199">
                    <c:v>1E-4</c:v>
                  </c:pt>
                  <c:pt idx="200">
                    <c:v>0</c:v>
                  </c:pt>
                  <c:pt idx="201">
                    <c:v>2.3999999999999998E-3</c:v>
                  </c:pt>
                  <c:pt idx="202">
                    <c:v>2.9E-4</c:v>
                  </c:pt>
                  <c:pt idx="203">
                    <c:v>3.6000000000000002E-4</c:v>
                  </c:pt>
                  <c:pt idx="204">
                    <c:v>2.0000000000000001E-4</c:v>
                  </c:pt>
                  <c:pt idx="205">
                    <c:v>1.9000000000000001E-4</c:v>
                  </c:pt>
                  <c:pt idx="206">
                    <c:v>1.7000000000000001E-4</c:v>
                  </c:pt>
                  <c:pt idx="207">
                    <c:v>2.7E-4</c:v>
                  </c:pt>
                  <c:pt idx="208">
                    <c:v>1.1999999999999999E-3</c:v>
                  </c:pt>
                  <c:pt idx="209">
                    <c:v>1.1999999999999999E-3</c:v>
                  </c:pt>
                  <c:pt idx="210">
                    <c:v>1.2999999999999999E-3</c:v>
                  </c:pt>
                  <c:pt idx="211">
                    <c:v>1.6000000000000001E-3</c:v>
                  </c:pt>
                  <c:pt idx="212">
                    <c:v>1.1999999999999999E-3</c:v>
                  </c:pt>
                  <c:pt idx="213">
                    <c:v>1.1999999999999999E-3</c:v>
                  </c:pt>
                  <c:pt idx="214">
                    <c:v>6.9999999999999999E-4</c:v>
                  </c:pt>
                  <c:pt idx="215">
                    <c:v>1E-4</c:v>
                  </c:pt>
                  <c:pt idx="216">
                    <c:v>1.1000000000000001E-3</c:v>
                  </c:pt>
                  <c:pt idx="217">
                    <c:v>3.8800000000000001E-2</c:v>
                  </c:pt>
                  <c:pt idx="218">
                    <c:v>1.2E-4</c:v>
                  </c:pt>
                  <c:pt idx="219">
                    <c:v>2.4000000000000001E-4</c:v>
                  </c:pt>
                  <c:pt idx="220">
                    <c:v>1.4E-3</c:v>
                  </c:pt>
                  <c:pt idx="221">
                    <c:v>1E-4</c:v>
                  </c:pt>
                  <c:pt idx="222">
                    <c:v>2.0000000000000001E-4</c:v>
                  </c:pt>
                  <c:pt idx="223">
                    <c:v>1.1000000000000001E-3</c:v>
                  </c:pt>
                  <c:pt idx="224">
                    <c:v>1.1000000000000001E-3</c:v>
                  </c:pt>
                  <c:pt idx="225">
                    <c:v>8.9999999999999998E-4</c:v>
                  </c:pt>
                  <c:pt idx="226">
                    <c:v>3.6000000000000002E-4</c:v>
                  </c:pt>
                  <c:pt idx="227">
                    <c:v>5.0000000000000002E-5</c:v>
                  </c:pt>
                  <c:pt idx="228">
                    <c:v>1.2E-4</c:v>
                  </c:pt>
                  <c:pt idx="229">
                    <c:v>1.6000000000000001E-4</c:v>
                  </c:pt>
                  <c:pt idx="230">
                    <c:v>1.1299999999999999E-3</c:v>
                  </c:pt>
                  <c:pt idx="231">
                    <c:v>6.9999999999999994E-5</c:v>
                  </c:pt>
                  <c:pt idx="232">
                    <c:v>9.7000000000000005E-4</c:v>
                  </c:pt>
                  <c:pt idx="233">
                    <c:v>1.1299999999999999E-3</c:v>
                  </c:pt>
                  <c:pt idx="234">
                    <c:v>4.0000000000000003E-5</c:v>
                  </c:pt>
                  <c:pt idx="235">
                    <c:v>4.0000000000000003E-5</c:v>
                  </c:pt>
                  <c:pt idx="236">
                    <c:v>9.7000000000000005E-4</c:v>
                  </c:pt>
                  <c:pt idx="237">
                    <c:v>1.8000000000000001E-4</c:v>
                  </c:pt>
                  <c:pt idx="238">
                    <c:v>1E-4</c:v>
                  </c:pt>
                  <c:pt idx="239">
                    <c:v>1.9000000000000001E-4</c:v>
                  </c:pt>
                  <c:pt idx="240">
                    <c:v>5.0000000000000002E-5</c:v>
                  </c:pt>
                  <c:pt idx="241">
                    <c:v>1.3999999999999999E-4</c:v>
                  </c:pt>
                  <c:pt idx="242">
                    <c:v>1.2999999999999999E-4</c:v>
                  </c:pt>
                  <c:pt idx="243">
                    <c:v>1.2E-4</c:v>
                  </c:pt>
                  <c:pt idx="244">
                    <c:v>1.31E-3</c:v>
                  </c:pt>
                  <c:pt idx="245">
                    <c:v>1.0399999999999999E-3</c:v>
                  </c:pt>
                  <c:pt idx="246">
                    <c:v>1.1E-4</c:v>
                  </c:pt>
                  <c:pt idx="247">
                    <c:v>8.0000000000000007E-5</c:v>
                  </c:pt>
                  <c:pt idx="248">
                    <c:v>1E-4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(2)'!$F$21:$F$997</c:f>
              <c:numCache>
                <c:formatCode>General</c:formatCode>
                <c:ptCount val="977"/>
                <c:pt idx="0">
                  <c:v>-6374</c:v>
                </c:pt>
                <c:pt idx="1">
                  <c:v>-6372</c:v>
                </c:pt>
                <c:pt idx="2">
                  <c:v>-6372</c:v>
                </c:pt>
                <c:pt idx="3">
                  <c:v>-6344.5</c:v>
                </c:pt>
                <c:pt idx="4">
                  <c:v>-6265.5</c:v>
                </c:pt>
                <c:pt idx="5">
                  <c:v>-2463</c:v>
                </c:pt>
                <c:pt idx="6">
                  <c:v>-2462.5</c:v>
                </c:pt>
                <c:pt idx="7">
                  <c:v>-2460.5</c:v>
                </c:pt>
                <c:pt idx="8">
                  <c:v>-2458.5</c:v>
                </c:pt>
                <c:pt idx="9">
                  <c:v>-2454.5</c:v>
                </c:pt>
                <c:pt idx="10">
                  <c:v>-2448.5</c:v>
                </c:pt>
                <c:pt idx="11">
                  <c:v>-2444</c:v>
                </c:pt>
                <c:pt idx="12">
                  <c:v>-2442</c:v>
                </c:pt>
                <c:pt idx="13">
                  <c:v>-2440</c:v>
                </c:pt>
                <c:pt idx="14">
                  <c:v>-2435.5</c:v>
                </c:pt>
                <c:pt idx="15">
                  <c:v>-2412.5</c:v>
                </c:pt>
                <c:pt idx="16">
                  <c:v>-2410.5</c:v>
                </c:pt>
                <c:pt idx="17">
                  <c:v>-2408.5</c:v>
                </c:pt>
                <c:pt idx="18">
                  <c:v>-2406.5</c:v>
                </c:pt>
                <c:pt idx="19">
                  <c:v>-2404.5</c:v>
                </c:pt>
                <c:pt idx="20">
                  <c:v>-2400</c:v>
                </c:pt>
                <c:pt idx="21">
                  <c:v>-2398</c:v>
                </c:pt>
                <c:pt idx="22">
                  <c:v>-2396</c:v>
                </c:pt>
                <c:pt idx="23">
                  <c:v>-2394</c:v>
                </c:pt>
                <c:pt idx="24">
                  <c:v>-2389.5</c:v>
                </c:pt>
                <c:pt idx="25">
                  <c:v>-2387.5</c:v>
                </c:pt>
                <c:pt idx="26">
                  <c:v>-2385.5</c:v>
                </c:pt>
                <c:pt idx="27">
                  <c:v>-2383.5</c:v>
                </c:pt>
                <c:pt idx="28">
                  <c:v>-2377</c:v>
                </c:pt>
                <c:pt idx="29">
                  <c:v>-2375</c:v>
                </c:pt>
                <c:pt idx="30">
                  <c:v>-2373</c:v>
                </c:pt>
                <c:pt idx="31">
                  <c:v>-2371</c:v>
                </c:pt>
                <c:pt idx="32">
                  <c:v>-2364.5</c:v>
                </c:pt>
                <c:pt idx="33">
                  <c:v>-2362.5</c:v>
                </c:pt>
                <c:pt idx="34">
                  <c:v>-2354</c:v>
                </c:pt>
                <c:pt idx="35">
                  <c:v>-2352</c:v>
                </c:pt>
                <c:pt idx="36">
                  <c:v>-2350</c:v>
                </c:pt>
                <c:pt idx="37">
                  <c:v>-2348</c:v>
                </c:pt>
                <c:pt idx="38">
                  <c:v>-2331</c:v>
                </c:pt>
                <c:pt idx="39">
                  <c:v>-2329</c:v>
                </c:pt>
                <c:pt idx="40">
                  <c:v>-2327</c:v>
                </c:pt>
                <c:pt idx="41">
                  <c:v>-2325</c:v>
                </c:pt>
                <c:pt idx="42">
                  <c:v>-2318.5</c:v>
                </c:pt>
                <c:pt idx="43">
                  <c:v>-2316.5</c:v>
                </c:pt>
                <c:pt idx="44">
                  <c:v>-2314.5</c:v>
                </c:pt>
                <c:pt idx="45">
                  <c:v>-2306</c:v>
                </c:pt>
                <c:pt idx="46">
                  <c:v>-2293.5</c:v>
                </c:pt>
                <c:pt idx="47">
                  <c:v>-2281</c:v>
                </c:pt>
                <c:pt idx="48">
                  <c:v>-2270.5</c:v>
                </c:pt>
                <c:pt idx="49">
                  <c:v>-2268.5</c:v>
                </c:pt>
                <c:pt idx="50">
                  <c:v>-2258</c:v>
                </c:pt>
                <c:pt idx="51">
                  <c:v>-2247.5</c:v>
                </c:pt>
                <c:pt idx="52">
                  <c:v>-2245.5</c:v>
                </c:pt>
                <c:pt idx="53">
                  <c:v>-2235</c:v>
                </c:pt>
                <c:pt idx="54">
                  <c:v>-2222.5</c:v>
                </c:pt>
                <c:pt idx="55">
                  <c:v>-2212</c:v>
                </c:pt>
                <c:pt idx="56">
                  <c:v>-2188</c:v>
                </c:pt>
                <c:pt idx="57">
                  <c:v>-999.5</c:v>
                </c:pt>
                <c:pt idx="58">
                  <c:v>-995.5</c:v>
                </c:pt>
                <c:pt idx="59">
                  <c:v>-993.5</c:v>
                </c:pt>
                <c:pt idx="60">
                  <c:v>-991.5</c:v>
                </c:pt>
                <c:pt idx="61">
                  <c:v>-989.5</c:v>
                </c:pt>
                <c:pt idx="62">
                  <c:v>-989</c:v>
                </c:pt>
                <c:pt idx="63">
                  <c:v>-987</c:v>
                </c:pt>
                <c:pt idx="64">
                  <c:v>-979</c:v>
                </c:pt>
                <c:pt idx="65">
                  <c:v>-949.5</c:v>
                </c:pt>
                <c:pt idx="66">
                  <c:v>-947.5</c:v>
                </c:pt>
                <c:pt idx="67">
                  <c:v>-945.5</c:v>
                </c:pt>
                <c:pt idx="68">
                  <c:v>-943.5</c:v>
                </c:pt>
                <c:pt idx="69">
                  <c:v>-941.5</c:v>
                </c:pt>
                <c:pt idx="70">
                  <c:v>-941</c:v>
                </c:pt>
                <c:pt idx="71">
                  <c:v>-939</c:v>
                </c:pt>
                <c:pt idx="72">
                  <c:v>-874.5</c:v>
                </c:pt>
                <c:pt idx="73">
                  <c:v>-845</c:v>
                </c:pt>
                <c:pt idx="74">
                  <c:v>-344.5</c:v>
                </c:pt>
                <c:pt idx="75">
                  <c:v>-325.5</c:v>
                </c:pt>
                <c:pt idx="76">
                  <c:v>-323.5</c:v>
                </c:pt>
                <c:pt idx="77">
                  <c:v>-317</c:v>
                </c:pt>
                <c:pt idx="78">
                  <c:v>-315</c:v>
                </c:pt>
                <c:pt idx="79">
                  <c:v>-313</c:v>
                </c:pt>
                <c:pt idx="80">
                  <c:v>-311</c:v>
                </c:pt>
                <c:pt idx="81">
                  <c:v>-309</c:v>
                </c:pt>
                <c:pt idx="82">
                  <c:v>-304.5</c:v>
                </c:pt>
                <c:pt idx="83">
                  <c:v>-302.5</c:v>
                </c:pt>
                <c:pt idx="84">
                  <c:v>-300.5</c:v>
                </c:pt>
                <c:pt idx="85">
                  <c:v>-298.5</c:v>
                </c:pt>
                <c:pt idx="86">
                  <c:v>-296.5</c:v>
                </c:pt>
                <c:pt idx="87">
                  <c:v>-292</c:v>
                </c:pt>
                <c:pt idx="88">
                  <c:v>-290</c:v>
                </c:pt>
                <c:pt idx="89">
                  <c:v>-288</c:v>
                </c:pt>
                <c:pt idx="90">
                  <c:v>-281.5</c:v>
                </c:pt>
                <c:pt idx="91">
                  <c:v>-279.5</c:v>
                </c:pt>
                <c:pt idx="92">
                  <c:v>-242</c:v>
                </c:pt>
                <c:pt idx="93">
                  <c:v>-240</c:v>
                </c:pt>
                <c:pt idx="94">
                  <c:v>-238</c:v>
                </c:pt>
                <c:pt idx="95">
                  <c:v>-231.5</c:v>
                </c:pt>
                <c:pt idx="96">
                  <c:v>-229.5</c:v>
                </c:pt>
                <c:pt idx="97">
                  <c:v>-215</c:v>
                </c:pt>
                <c:pt idx="98">
                  <c:v>-206.5</c:v>
                </c:pt>
                <c:pt idx="99">
                  <c:v>-202.5</c:v>
                </c:pt>
                <c:pt idx="100">
                  <c:v>-202</c:v>
                </c:pt>
                <c:pt idx="101">
                  <c:v>-198</c:v>
                </c:pt>
                <c:pt idx="102">
                  <c:v>-194</c:v>
                </c:pt>
                <c:pt idx="103">
                  <c:v>-192</c:v>
                </c:pt>
                <c:pt idx="104">
                  <c:v>-190</c:v>
                </c:pt>
                <c:pt idx="105">
                  <c:v>-189.5</c:v>
                </c:pt>
                <c:pt idx="106">
                  <c:v>-187.5</c:v>
                </c:pt>
                <c:pt idx="107">
                  <c:v>-185.5</c:v>
                </c:pt>
                <c:pt idx="108">
                  <c:v>-183.5</c:v>
                </c:pt>
                <c:pt idx="109">
                  <c:v>-181.5</c:v>
                </c:pt>
                <c:pt idx="110">
                  <c:v>-179.5</c:v>
                </c:pt>
                <c:pt idx="111">
                  <c:v>-177.5</c:v>
                </c:pt>
                <c:pt idx="112">
                  <c:v>-177.5</c:v>
                </c:pt>
                <c:pt idx="113">
                  <c:v>-173</c:v>
                </c:pt>
                <c:pt idx="114">
                  <c:v>-173</c:v>
                </c:pt>
                <c:pt idx="115">
                  <c:v>-171</c:v>
                </c:pt>
                <c:pt idx="116">
                  <c:v>-171</c:v>
                </c:pt>
                <c:pt idx="117">
                  <c:v>-169</c:v>
                </c:pt>
                <c:pt idx="118">
                  <c:v>-167</c:v>
                </c:pt>
                <c:pt idx="119">
                  <c:v>-166.5</c:v>
                </c:pt>
                <c:pt idx="120">
                  <c:v>-165</c:v>
                </c:pt>
                <c:pt idx="121">
                  <c:v>-164.5</c:v>
                </c:pt>
                <c:pt idx="122">
                  <c:v>-162.5</c:v>
                </c:pt>
                <c:pt idx="123">
                  <c:v>-160.5</c:v>
                </c:pt>
                <c:pt idx="124">
                  <c:v>-156.5</c:v>
                </c:pt>
                <c:pt idx="125">
                  <c:v>-154.5</c:v>
                </c:pt>
                <c:pt idx="126">
                  <c:v>-154</c:v>
                </c:pt>
                <c:pt idx="127">
                  <c:v>-152</c:v>
                </c:pt>
                <c:pt idx="128">
                  <c:v>-150</c:v>
                </c:pt>
                <c:pt idx="129">
                  <c:v>-148</c:v>
                </c:pt>
                <c:pt idx="130">
                  <c:v>-146</c:v>
                </c:pt>
                <c:pt idx="131">
                  <c:v>-144</c:v>
                </c:pt>
                <c:pt idx="132">
                  <c:v>-143.5</c:v>
                </c:pt>
                <c:pt idx="133">
                  <c:v>-142</c:v>
                </c:pt>
                <c:pt idx="134">
                  <c:v>-137.5</c:v>
                </c:pt>
                <c:pt idx="135">
                  <c:v>-116.5</c:v>
                </c:pt>
                <c:pt idx="136">
                  <c:v>-114.5</c:v>
                </c:pt>
                <c:pt idx="137">
                  <c:v>-112.5</c:v>
                </c:pt>
                <c:pt idx="138">
                  <c:v>-110.5</c:v>
                </c:pt>
                <c:pt idx="139">
                  <c:v>-106</c:v>
                </c:pt>
                <c:pt idx="140">
                  <c:v>-102</c:v>
                </c:pt>
                <c:pt idx="141">
                  <c:v>-102</c:v>
                </c:pt>
                <c:pt idx="142">
                  <c:v>-100</c:v>
                </c:pt>
                <c:pt idx="143">
                  <c:v>-91.5</c:v>
                </c:pt>
                <c:pt idx="144">
                  <c:v>-89.5</c:v>
                </c:pt>
                <c:pt idx="145">
                  <c:v>-87.5</c:v>
                </c:pt>
                <c:pt idx="146">
                  <c:v>-83</c:v>
                </c:pt>
                <c:pt idx="147">
                  <c:v>-81</c:v>
                </c:pt>
                <c:pt idx="148">
                  <c:v>-79</c:v>
                </c:pt>
                <c:pt idx="149">
                  <c:v>-77</c:v>
                </c:pt>
                <c:pt idx="150">
                  <c:v>-70.5</c:v>
                </c:pt>
                <c:pt idx="151">
                  <c:v>-68.5</c:v>
                </c:pt>
                <c:pt idx="152">
                  <c:v>-66.5</c:v>
                </c:pt>
                <c:pt idx="153">
                  <c:v>-60</c:v>
                </c:pt>
                <c:pt idx="154">
                  <c:v>-58</c:v>
                </c:pt>
                <c:pt idx="155">
                  <c:v>-56</c:v>
                </c:pt>
                <c:pt idx="156">
                  <c:v>-54</c:v>
                </c:pt>
                <c:pt idx="157">
                  <c:v>0.5</c:v>
                </c:pt>
                <c:pt idx="158">
                  <c:v>4.5</c:v>
                </c:pt>
                <c:pt idx="159">
                  <c:v>551.5</c:v>
                </c:pt>
                <c:pt idx="160">
                  <c:v>552</c:v>
                </c:pt>
                <c:pt idx="161">
                  <c:v>1298</c:v>
                </c:pt>
                <c:pt idx="162">
                  <c:v>1323</c:v>
                </c:pt>
                <c:pt idx="163">
                  <c:v>1323.5</c:v>
                </c:pt>
                <c:pt idx="164">
                  <c:v>1344</c:v>
                </c:pt>
                <c:pt idx="165">
                  <c:v>1368</c:v>
                </c:pt>
                <c:pt idx="166">
                  <c:v>1369.5</c:v>
                </c:pt>
                <c:pt idx="167">
                  <c:v>2194</c:v>
                </c:pt>
                <c:pt idx="168">
                  <c:v>2196</c:v>
                </c:pt>
                <c:pt idx="169">
                  <c:v>2217</c:v>
                </c:pt>
                <c:pt idx="170">
                  <c:v>2694.5</c:v>
                </c:pt>
                <c:pt idx="171">
                  <c:v>2804</c:v>
                </c:pt>
                <c:pt idx="172">
                  <c:v>2899.5</c:v>
                </c:pt>
                <c:pt idx="173">
                  <c:v>2899.5</c:v>
                </c:pt>
                <c:pt idx="174">
                  <c:v>2910.5</c:v>
                </c:pt>
                <c:pt idx="175">
                  <c:v>2993.5</c:v>
                </c:pt>
                <c:pt idx="176">
                  <c:v>2995.5</c:v>
                </c:pt>
                <c:pt idx="177">
                  <c:v>2997.5</c:v>
                </c:pt>
                <c:pt idx="178">
                  <c:v>3006</c:v>
                </c:pt>
                <c:pt idx="179">
                  <c:v>3008</c:v>
                </c:pt>
                <c:pt idx="180">
                  <c:v>3471</c:v>
                </c:pt>
                <c:pt idx="181">
                  <c:v>3570</c:v>
                </c:pt>
                <c:pt idx="182">
                  <c:v>3588</c:v>
                </c:pt>
                <c:pt idx="183">
                  <c:v>3602.5</c:v>
                </c:pt>
                <c:pt idx="184">
                  <c:v>3619.5</c:v>
                </c:pt>
                <c:pt idx="185">
                  <c:v>3648.5</c:v>
                </c:pt>
                <c:pt idx="186">
                  <c:v>3648.5</c:v>
                </c:pt>
                <c:pt idx="187">
                  <c:v>3648.5</c:v>
                </c:pt>
                <c:pt idx="188">
                  <c:v>3648.5</c:v>
                </c:pt>
                <c:pt idx="189">
                  <c:v>3669.5</c:v>
                </c:pt>
                <c:pt idx="190">
                  <c:v>3671.5</c:v>
                </c:pt>
                <c:pt idx="191">
                  <c:v>3692.5</c:v>
                </c:pt>
                <c:pt idx="192">
                  <c:v>3712</c:v>
                </c:pt>
                <c:pt idx="193">
                  <c:v>3745</c:v>
                </c:pt>
                <c:pt idx="194">
                  <c:v>4289.5</c:v>
                </c:pt>
                <c:pt idx="195">
                  <c:v>4314.5</c:v>
                </c:pt>
                <c:pt idx="196">
                  <c:v>4379</c:v>
                </c:pt>
                <c:pt idx="197">
                  <c:v>4379</c:v>
                </c:pt>
                <c:pt idx="198">
                  <c:v>4385.5</c:v>
                </c:pt>
                <c:pt idx="199">
                  <c:v>4402</c:v>
                </c:pt>
                <c:pt idx="200">
                  <c:v>4402</c:v>
                </c:pt>
                <c:pt idx="201">
                  <c:v>4423</c:v>
                </c:pt>
                <c:pt idx="202">
                  <c:v>4429.5</c:v>
                </c:pt>
                <c:pt idx="203">
                  <c:v>4513</c:v>
                </c:pt>
                <c:pt idx="204">
                  <c:v>4546.5</c:v>
                </c:pt>
                <c:pt idx="205">
                  <c:v>4546.5</c:v>
                </c:pt>
                <c:pt idx="206">
                  <c:v>4559</c:v>
                </c:pt>
                <c:pt idx="207">
                  <c:v>5032.5</c:v>
                </c:pt>
                <c:pt idx="208">
                  <c:v>5076</c:v>
                </c:pt>
                <c:pt idx="209">
                  <c:v>5076.5</c:v>
                </c:pt>
                <c:pt idx="210">
                  <c:v>5089</c:v>
                </c:pt>
                <c:pt idx="211">
                  <c:v>5105.5</c:v>
                </c:pt>
                <c:pt idx="212">
                  <c:v>5111.5</c:v>
                </c:pt>
                <c:pt idx="213">
                  <c:v>5111.5</c:v>
                </c:pt>
                <c:pt idx="214">
                  <c:v>5112</c:v>
                </c:pt>
                <c:pt idx="215">
                  <c:v>5112</c:v>
                </c:pt>
                <c:pt idx="216">
                  <c:v>5112</c:v>
                </c:pt>
                <c:pt idx="217">
                  <c:v>5116</c:v>
                </c:pt>
                <c:pt idx="218">
                  <c:v>5118</c:v>
                </c:pt>
                <c:pt idx="219">
                  <c:v>5183</c:v>
                </c:pt>
                <c:pt idx="220">
                  <c:v>5218.5</c:v>
                </c:pt>
                <c:pt idx="221">
                  <c:v>5220.5</c:v>
                </c:pt>
                <c:pt idx="222">
                  <c:v>5310.5</c:v>
                </c:pt>
                <c:pt idx="223">
                  <c:v>5863</c:v>
                </c:pt>
                <c:pt idx="224">
                  <c:v>5863.5</c:v>
                </c:pt>
                <c:pt idx="225">
                  <c:v>6587.5</c:v>
                </c:pt>
                <c:pt idx="226">
                  <c:v>2690.5</c:v>
                </c:pt>
                <c:pt idx="227">
                  <c:v>2744.5</c:v>
                </c:pt>
                <c:pt idx="228">
                  <c:v>2744.5</c:v>
                </c:pt>
                <c:pt idx="229">
                  <c:v>2782.5</c:v>
                </c:pt>
                <c:pt idx="230">
                  <c:v>2817.5</c:v>
                </c:pt>
                <c:pt idx="231">
                  <c:v>2859.5</c:v>
                </c:pt>
                <c:pt idx="232">
                  <c:v>2273.5</c:v>
                </c:pt>
                <c:pt idx="233">
                  <c:v>2275.5</c:v>
                </c:pt>
                <c:pt idx="234">
                  <c:v>2903.5</c:v>
                </c:pt>
                <c:pt idx="235">
                  <c:v>2920.5</c:v>
                </c:pt>
                <c:pt idx="236">
                  <c:v>552</c:v>
                </c:pt>
                <c:pt idx="237">
                  <c:v>2709</c:v>
                </c:pt>
                <c:pt idx="238">
                  <c:v>2751</c:v>
                </c:pt>
                <c:pt idx="239">
                  <c:v>2795</c:v>
                </c:pt>
                <c:pt idx="240">
                  <c:v>2803</c:v>
                </c:pt>
                <c:pt idx="241">
                  <c:v>2816</c:v>
                </c:pt>
                <c:pt idx="242">
                  <c:v>2841</c:v>
                </c:pt>
                <c:pt idx="243">
                  <c:v>2889</c:v>
                </c:pt>
                <c:pt idx="244">
                  <c:v>2261</c:v>
                </c:pt>
                <c:pt idx="245">
                  <c:v>2263</c:v>
                </c:pt>
                <c:pt idx="246">
                  <c:v>2893</c:v>
                </c:pt>
                <c:pt idx="247">
                  <c:v>2935</c:v>
                </c:pt>
                <c:pt idx="248">
                  <c:v>2217</c:v>
                </c:pt>
              </c:numCache>
            </c:numRef>
          </c:xVal>
          <c:yVal>
            <c:numRef>
              <c:f>'A (2)'!$K$21:$K$997</c:f>
              <c:numCache>
                <c:formatCode>General</c:formatCode>
                <c:ptCount val="977"/>
                <c:pt idx="5">
                  <c:v>-0.23932437999610556</c:v>
                </c:pt>
                <c:pt idx="6">
                  <c:v>-0.23911024999688379</c:v>
                </c:pt>
                <c:pt idx="7">
                  <c:v>-0.23822373000439256</c:v>
                </c:pt>
                <c:pt idx="8">
                  <c:v>-0.23820721000083722</c:v>
                </c:pt>
                <c:pt idx="9">
                  <c:v>-0.23849417000019457</c:v>
                </c:pt>
                <c:pt idx="10">
                  <c:v>-0.23854461000155425</c:v>
                </c:pt>
                <c:pt idx="11">
                  <c:v>-0.23926744000345934</c:v>
                </c:pt>
                <c:pt idx="12">
                  <c:v>-0.23950091999722645</c:v>
                </c:pt>
                <c:pt idx="13">
                  <c:v>-0.23904440000478644</c:v>
                </c:pt>
                <c:pt idx="14">
                  <c:v>-0.23832722999941325</c:v>
                </c:pt>
                <c:pt idx="15">
                  <c:v>-0.23843725000187987</c:v>
                </c:pt>
                <c:pt idx="16">
                  <c:v>-0.23840072999882977</c:v>
                </c:pt>
                <c:pt idx="17">
                  <c:v>-0.23823421000270173</c:v>
                </c:pt>
                <c:pt idx="18">
                  <c:v>-0.23859769000409869</c:v>
                </c:pt>
                <c:pt idx="19">
                  <c:v>-0.23843117000069469</c:v>
                </c:pt>
                <c:pt idx="20">
                  <c:v>-0.23990400000184309</c:v>
                </c:pt>
                <c:pt idx="21">
                  <c:v>-0.2396274800048559</c:v>
                </c:pt>
                <c:pt idx="22">
                  <c:v>-0.23951096000382677</c:v>
                </c:pt>
                <c:pt idx="23">
                  <c:v>-0.23976444000436459</c:v>
                </c:pt>
                <c:pt idx="24">
                  <c:v>-0.2382972699997481</c:v>
                </c:pt>
                <c:pt idx="25">
                  <c:v>-0.23835075000533834</c:v>
                </c:pt>
                <c:pt idx="26">
                  <c:v>-0.2385942300024908</c:v>
                </c:pt>
                <c:pt idx="27">
                  <c:v>-0.23840770999959204</c:v>
                </c:pt>
                <c:pt idx="28">
                  <c:v>-0.23996402000193484</c:v>
                </c:pt>
                <c:pt idx="29">
                  <c:v>-0.23972750000393717</c:v>
                </c:pt>
                <c:pt idx="30">
                  <c:v>-0.2397709799988661</c:v>
                </c:pt>
                <c:pt idx="31">
                  <c:v>-0.23943446000339463</c:v>
                </c:pt>
                <c:pt idx="32">
                  <c:v>-0.23865077000664314</c:v>
                </c:pt>
                <c:pt idx="33">
                  <c:v>-0.23837425000237999</c:v>
                </c:pt>
                <c:pt idx="34">
                  <c:v>-0.23970404000283452</c:v>
                </c:pt>
                <c:pt idx="35">
                  <c:v>-0.23951751999993576</c:v>
                </c:pt>
                <c:pt idx="36">
                  <c:v>-0.23965100000350503</c:v>
                </c:pt>
                <c:pt idx="37">
                  <c:v>-0.23886448000121163</c:v>
                </c:pt>
                <c:pt idx="38">
                  <c:v>-0.23840406000090297</c:v>
                </c:pt>
                <c:pt idx="39">
                  <c:v>-0.23983754000073532</c:v>
                </c:pt>
                <c:pt idx="40">
                  <c:v>-0.23835102000157349</c:v>
                </c:pt>
                <c:pt idx="41">
                  <c:v>-0.23920450000150595</c:v>
                </c:pt>
                <c:pt idx="42">
                  <c:v>-0.23939080999844009</c:v>
                </c:pt>
                <c:pt idx="43">
                  <c:v>-0.23830429000372533</c:v>
                </c:pt>
                <c:pt idx="44">
                  <c:v>-0.23807777000183705</c:v>
                </c:pt>
                <c:pt idx="45">
                  <c:v>-0.23904755999683402</c:v>
                </c:pt>
                <c:pt idx="46">
                  <c:v>-0.23833431000093697</c:v>
                </c:pt>
                <c:pt idx="47">
                  <c:v>-0.23856106000312138</c:v>
                </c:pt>
                <c:pt idx="48">
                  <c:v>-0.24038433000532677</c:v>
                </c:pt>
                <c:pt idx="49">
                  <c:v>-0.23863780999818118</c:v>
                </c:pt>
                <c:pt idx="50">
                  <c:v>-0.24045108000427717</c:v>
                </c:pt>
                <c:pt idx="51">
                  <c:v>-0.23871435000182828</c:v>
                </c:pt>
                <c:pt idx="52">
                  <c:v>-0.23780783000256633</c:v>
                </c:pt>
                <c:pt idx="53">
                  <c:v>-0.23984110000310466</c:v>
                </c:pt>
                <c:pt idx="54">
                  <c:v>-0.2390078500029631</c:v>
                </c:pt>
                <c:pt idx="55">
                  <c:v>-0.23860112000693334</c:v>
                </c:pt>
                <c:pt idx="56">
                  <c:v>-0.23606288000155473</c:v>
                </c:pt>
                <c:pt idx="57">
                  <c:v>-0.23840587000449887</c:v>
                </c:pt>
                <c:pt idx="58">
                  <c:v>-0.23783283000375377</c:v>
                </c:pt>
                <c:pt idx="59">
                  <c:v>-0.23876631000166526</c:v>
                </c:pt>
                <c:pt idx="60">
                  <c:v>-0.23902978999831248</c:v>
                </c:pt>
                <c:pt idx="61">
                  <c:v>-0.23916327000915771</c:v>
                </c:pt>
                <c:pt idx="62">
                  <c:v>-0.23936914000660181</c:v>
                </c:pt>
                <c:pt idx="63">
                  <c:v>-0.23948262000340037</c:v>
                </c:pt>
                <c:pt idx="64">
                  <c:v>-0.24043654000706738</c:v>
                </c:pt>
                <c:pt idx="65">
                  <c:v>-0.23968287000025157</c:v>
                </c:pt>
                <c:pt idx="66">
                  <c:v>-0.24137635000806767</c:v>
                </c:pt>
                <c:pt idx="67">
                  <c:v>-0.24168983000708977</c:v>
                </c:pt>
                <c:pt idx="68">
                  <c:v>-0.2413733100038371</c:v>
                </c:pt>
                <c:pt idx="69">
                  <c:v>-0.24178679000033299</c:v>
                </c:pt>
                <c:pt idx="70">
                  <c:v>-0.24208265999914147</c:v>
                </c:pt>
                <c:pt idx="71">
                  <c:v>-0.24238614000205416</c:v>
                </c:pt>
                <c:pt idx="72">
                  <c:v>-0.23772337000264088</c:v>
                </c:pt>
                <c:pt idx="73">
                  <c:v>-0.2370297000015853</c:v>
                </c:pt>
                <c:pt idx="74">
                  <c:v>-0.23806557000352768</c:v>
                </c:pt>
                <c:pt idx="75">
                  <c:v>-0.23771863000729354</c:v>
                </c:pt>
                <c:pt idx="76">
                  <c:v>-0.23786211000697222</c:v>
                </c:pt>
                <c:pt idx="77">
                  <c:v>-0.23848842000006698</c:v>
                </c:pt>
                <c:pt idx="78">
                  <c:v>-0.23901190000469796</c:v>
                </c:pt>
                <c:pt idx="79">
                  <c:v>-0.23863538000296103</c:v>
                </c:pt>
                <c:pt idx="80">
                  <c:v>-0.2383788600054686</c:v>
                </c:pt>
                <c:pt idx="81">
                  <c:v>-0.23886234000383411</c:v>
                </c:pt>
                <c:pt idx="82">
                  <c:v>-0.23751517000346212</c:v>
                </c:pt>
                <c:pt idx="83">
                  <c:v>-0.23757865000516176</c:v>
                </c:pt>
                <c:pt idx="84">
                  <c:v>-0.23731213000428397</c:v>
                </c:pt>
                <c:pt idx="85">
                  <c:v>-0.23888561000057962</c:v>
                </c:pt>
                <c:pt idx="86">
                  <c:v>-0.23825909000152024</c:v>
                </c:pt>
                <c:pt idx="87">
                  <c:v>-0.23856192000675946</c:v>
                </c:pt>
                <c:pt idx="88">
                  <c:v>-0.23857539999880828</c:v>
                </c:pt>
                <c:pt idx="89">
                  <c:v>-0.2382088800004567</c:v>
                </c:pt>
                <c:pt idx="90">
                  <c:v>-0.23787519000325119</c:v>
                </c:pt>
                <c:pt idx="91">
                  <c:v>-0.23801867000292987</c:v>
                </c:pt>
                <c:pt idx="92">
                  <c:v>-0.23868892000609776</c:v>
                </c:pt>
                <c:pt idx="93">
                  <c:v>-0.23856240000168327</c:v>
                </c:pt>
                <c:pt idx="94">
                  <c:v>-0.24030588000459829</c:v>
                </c:pt>
                <c:pt idx="95">
                  <c:v>-0.23866219000774436</c:v>
                </c:pt>
                <c:pt idx="96">
                  <c:v>-0.23788567000156036</c:v>
                </c:pt>
                <c:pt idx="97">
                  <c:v>-0.2386458999972092</c:v>
                </c:pt>
                <c:pt idx="98">
                  <c:v>-0.2380456899991259</c:v>
                </c:pt>
                <c:pt idx="99">
                  <c:v>-0.23900264999974752</c:v>
                </c:pt>
                <c:pt idx="100">
                  <c:v>-0.2388785200091661</c:v>
                </c:pt>
                <c:pt idx="101">
                  <c:v>-0.23911548000614857</c:v>
                </c:pt>
                <c:pt idx="102">
                  <c:v>-0.2387224400008563</c:v>
                </c:pt>
                <c:pt idx="103">
                  <c:v>-0.23784591999719851</c:v>
                </c:pt>
                <c:pt idx="104">
                  <c:v>-0.23769940000784118</c:v>
                </c:pt>
                <c:pt idx="105">
                  <c:v>-0.23778527000104077</c:v>
                </c:pt>
                <c:pt idx="106">
                  <c:v>-0.23859875000198372</c:v>
                </c:pt>
                <c:pt idx="107">
                  <c:v>-0.23801223000191385</c:v>
                </c:pt>
                <c:pt idx="108">
                  <c:v>-0.23783571000240045</c:v>
                </c:pt>
                <c:pt idx="109">
                  <c:v>-0.23783918999833986</c:v>
                </c:pt>
                <c:pt idx="110">
                  <c:v>-0.23769267000170657</c:v>
                </c:pt>
                <c:pt idx="111">
                  <c:v>-0.23757615000067744</c:v>
                </c:pt>
                <c:pt idx="112">
                  <c:v>-0.23753615000168793</c:v>
                </c:pt>
                <c:pt idx="113">
                  <c:v>-0.23825897999631707</c:v>
                </c:pt>
                <c:pt idx="114">
                  <c:v>-0.23804897999798413</c:v>
                </c:pt>
                <c:pt idx="115">
                  <c:v>-0.23854246000701096</c:v>
                </c:pt>
                <c:pt idx="116">
                  <c:v>-0.23809246000746498</c:v>
                </c:pt>
                <c:pt idx="117">
                  <c:v>-0.23792594000406098</c:v>
                </c:pt>
                <c:pt idx="118">
                  <c:v>-0.23801942000136478</c:v>
                </c:pt>
                <c:pt idx="119">
                  <c:v>-0.2379052899996168</c:v>
                </c:pt>
                <c:pt idx="120">
                  <c:v>-0.23795290000271052</c:v>
                </c:pt>
                <c:pt idx="121">
                  <c:v>-0.23810876999777975</c:v>
                </c:pt>
                <c:pt idx="122">
                  <c:v>-0.23798225000064122</c:v>
                </c:pt>
                <c:pt idx="123">
                  <c:v>-0.23787573000299744</c:v>
                </c:pt>
                <c:pt idx="124">
                  <c:v>-0.23772269000619417</c:v>
                </c:pt>
                <c:pt idx="125">
                  <c:v>-0.23761617000127444</c:v>
                </c:pt>
                <c:pt idx="126">
                  <c:v>-0.23847204000048805</c:v>
                </c:pt>
                <c:pt idx="127">
                  <c:v>-0.23779551999905379</c:v>
                </c:pt>
                <c:pt idx="128">
                  <c:v>-0.23819900000671623</c:v>
                </c:pt>
                <c:pt idx="129">
                  <c:v>-0.23779248000209918</c:v>
                </c:pt>
                <c:pt idx="130">
                  <c:v>-0.23682596000435296</c:v>
                </c:pt>
                <c:pt idx="131">
                  <c:v>-0.23739944000408286</c:v>
                </c:pt>
                <c:pt idx="132">
                  <c:v>-0.2383353100012755</c:v>
                </c:pt>
                <c:pt idx="133">
                  <c:v>-0.23824292000062997</c:v>
                </c:pt>
                <c:pt idx="134">
                  <c:v>-0.23785575000511017</c:v>
                </c:pt>
                <c:pt idx="135">
                  <c:v>-0.2378022900011274</c:v>
                </c:pt>
                <c:pt idx="136">
                  <c:v>-0.23742576999939047</c:v>
                </c:pt>
                <c:pt idx="137">
                  <c:v>-0.2374492500021006</c:v>
                </c:pt>
                <c:pt idx="138">
                  <c:v>-0.23678272999677574</c:v>
                </c:pt>
                <c:pt idx="139">
                  <c:v>-0.23672556000383338</c:v>
                </c:pt>
                <c:pt idx="140">
                  <c:v>-0.23773251999955392</c:v>
                </c:pt>
                <c:pt idx="141">
                  <c:v>-0.23771252000005916</c:v>
                </c:pt>
                <c:pt idx="142">
                  <c:v>-0.23760600000241539</c:v>
                </c:pt>
                <c:pt idx="143">
                  <c:v>-0.23721579000266502</c:v>
                </c:pt>
                <c:pt idx="144">
                  <c:v>-0.23782927000138443</c:v>
                </c:pt>
                <c:pt idx="145">
                  <c:v>-0.23710275000485126</c:v>
                </c:pt>
                <c:pt idx="146">
                  <c:v>-0.23814557999867247</c:v>
                </c:pt>
                <c:pt idx="147">
                  <c:v>-0.23856905999855371</c:v>
                </c:pt>
                <c:pt idx="148">
                  <c:v>-0.2381225400022231</c:v>
                </c:pt>
                <c:pt idx="149">
                  <c:v>-0.23773602000437677</c:v>
                </c:pt>
                <c:pt idx="150">
                  <c:v>-0.23746232999837957</c:v>
                </c:pt>
                <c:pt idx="151">
                  <c:v>-0.23738580999633996</c:v>
                </c:pt>
                <c:pt idx="152">
                  <c:v>-0.23709929000324337</c:v>
                </c:pt>
                <c:pt idx="153">
                  <c:v>-0.23755559999699472</c:v>
                </c:pt>
                <c:pt idx="154">
                  <c:v>-0.23810907999722986</c:v>
                </c:pt>
                <c:pt idx="155">
                  <c:v>-0.23825256000418449</c:v>
                </c:pt>
                <c:pt idx="156">
                  <c:v>-0.23790604000532767</c:v>
                </c:pt>
                <c:pt idx="157">
                  <c:v>-0.23830586999974912</c:v>
                </c:pt>
                <c:pt idx="158">
                  <c:v>-0.23652282999682939</c:v>
                </c:pt>
                <c:pt idx="159">
                  <c:v>-0.24162461000378244</c:v>
                </c:pt>
                <c:pt idx="160">
                  <c:v>-0.24143047999677947</c:v>
                </c:pt>
                <c:pt idx="161">
                  <c:v>-0.23957851999875857</c:v>
                </c:pt>
                <c:pt idx="164">
                  <c:v>-0.23961856000096304</c:v>
                </c:pt>
                <c:pt idx="165">
                  <c:v>-0.24024032000306761</c:v>
                </c:pt>
                <c:pt idx="166">
                  <c:v>-0.24050793000060366</c:v>
                </c:pt>
                <c:pt idx="168">
                  <c:v>-0.23994104000303196</c:v>
                </c:pt>
                <c:pt idx="169">
                  <c:v>-0.24024758000450674</c:v>
                </c:pt>
                <c:pt idx="170">
                  <c:v>-0.23845342999993591</c:v>
                </c:pt>
                <c:pt idx="171">
                  <c:v>-0.23915896000835346</c:v>
                </c:pt>
                <c:pt idx="172">
                  <c:v>-0.23837013000593288</c:v>
                </c:pt>
                <c:pt idx="173">
                  <c:v>-0.23836013000254752</c:v>
                </c:pt>
                <c:pt idx="174">
                  <c:v>-0.23994927000603639</c:v>
                </c:pt>
                <c:pt idx="175">
                  <c:v>-0.23830369000643259</c:v>
                </c:pt>
                <c:pt idx="176">
                  <c:v>-0.23844716999883531</c:v>
                </c:pt>
                <c:pt idx="177">
                  <c:v>-0.23849065000104019</c:v>
                </c:pt>
                <c:pt idx="178">
                  <c:v>-0.23915044000023045</c:v>
                </c:pt>
                <c:pt idx="179">
                  <c:v>-0.23841392000031192</c:v>
                </c:pt>
                <c:pt idx="180">
                  <c:v>-0.23741954000433907</c:v>
                </c:pt>
                <c:pt idx="181">
                  <c:v>-0.23621180000191089</c:v>
                </c:pt>
                <c:pt idx="182">
                  <c:v>-0.23758312000427395</c:v>
                </c:pt>
                <c:pt idx="183">
                  <c:v>-0.23842335000517778</c:v>
                </c:pt>
                <c:pt idx="184">
                  <c:v>-0.23851293000188889</c:v>
                </c:pt>
                <c:pt idx="185">
                  <c:v>-0.23988339000061387</c:v>
                </c:pt>
                <c:pt idx="186">
                  <c:v>-0.23828339000465348</c:v>
                </c:pt>
                <c:pt idx="187">
                  <c:v>-0.23818338999990374</c:v>
                </c:pt>
                <c:pt idx="188">
                  <c:v>-0.23818338999990374</c:v>
                </c:pt>
                <c:pt idx="189">
                  <c:v>-0.23706993000087095</c:v>
                </c:pt>
                <c:pt idx="190">
                  <c:v>-0.2387634100014111</c:v>
                </c:pt>
                <c:pt idx="192">
                  <c:v>-0.23619888000393985</c:v>
                </c:pt>
                <c:pt idx="193">
                  <c:v>-0.23722629999974743</c:v>
                </c:pt>
                <c:pt idx="194">
                  <c:v>-0.23648873000638559</c:v>
                </c:pt>
                <c:pt idx="195">
                  <c:v>-0.23810223000327824</c:v>
                </c:pt>
                <c:pt idx="196">
                  <c:v>-0.24460946000908734</c:v>
                </c:pt>
                <c:pt idx="197">
                  <c:v>-0.23763946000690339</c:v>
                </c:pt>
                <c:pt idx="199">
                  <c:v>-0.24441948000458069</c:v>
                </c:pt>
                <c:pt idx="200">
                  <c:v>-0.23755948000325589</c:v>
                </c:pt>
                <c:pt idx="202">
                  <c:v>-0.23732233000191627</c:v>
                </c:pt>
                <c:pt idx="203">
                  <c:v>-0.23712261999753537</c:v>
                </c:pt>
                <c:pt idx="204">
                  <c:v>-0.24148591000266606</c:v>
                </c:pt>
                <c:pt idx="205">
                  <c:v>-0.2377159100069548</c:v>
                </c:pt>
                <c:pt idx="206">
                  <c:v>-0.23720266000600532</c:v>
                </c:pt>
                <c:pt idx="207">
                  <c:v>-0.23705155000789091</c:v>
                </c:pt>
                <c:pt idx="215">
                  <c:v>-0.23762487999920268</c:v>
                </c:pt>
                <c:pt idx="218">
                  <c:v>-0.23812532000010833</c:v>
                </c:pt>
                <c:pt idx="219">
                  <c:v>-0.23775842000031844</c:v>
                </c:pt>
                <c:pt idx="221">
                  <c:v>-0.23730867000267608</c:v>
                </c:pt>
                <c:pt idx="222">
                  <c:v>-0.23601526999846101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53FE-4C37-8983-85B74A4356B1}"/>
            </c:ext>
          </c:extLst>
        </c:ser>
        <c:ser>
          <c:idx val="2"/>
          <c:order val="4"/>
          <c:tx>
            <c:strRef>
              <c:f>'A (2)'!$L$20</c:f>
              <c:strCache>
                <c:ptCount val="1"/>
                <c:pt idx="0">
                  <c:v>S5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4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(2)'!$D$21:$D$997</c:f>
                <c:numCache>
                  <c:formatCode>General</c:formatCode>
                  <c:ptCount val="977"/>
                  <c:pt idx="0">
                    <c:v>4.0000000000000002E-4</c:v>
                  </c:pt>
                  <c:pt idx="1">
                    <c:v>6.9999999999999999E-4</c:v>
                  </c:pt>
                  <c:pt idx="2">
                    <c:v>1.4E-3</c:v>
                  </c:pt>
                  <c:pt idx="4">
                    <c:v>4.0000000000000002E-4</c:v>
                  </c:pt>
                  <c:pt idx="5">
                    <c:v>2.4000000000000001E-4</c:v>
                  </c:pt>
                  <c:pt idx="6">
                    <c:v>4.0999999999999999E-4</c:v>
                  </c:pt>
                  <c:pt idx="7">
                    <c:v>5.5999999999999995E-4</c:v>
                  </c:pt>
                  <c:pt idx="8">
                    <c:v>4.6999999999999999E-4</c:v>
                  </c:pt>
                  <c:pt idx="9">
                    <c:v>2.1000000000000001E-4</c:v>
                  </c:pt>
                  <c:pt idx="10">
                    <c:v>1E-4</c:v>
                  </c:pt>
                  <c:pt idx="11">
                    <c:v>2.4000000000000001E-4</c:v>
                  </c:pt>
                  <c:pt idx="12">
                    <c:v>2.7999999999999998E-4</c:v>
                  </c:pt>
                  <c:pt idx="13">
                    <c:v>2.1000000000000001E-4</c:v>
                  </c:pt>
                  <c:pt idx="14">
                    <c:v>2.7E-4</c:v>
                  </c:pt>
                  <c:pt idx="15">
                    <c:v>2.5000000000000001E-4</c:v>
                  </c:pt>
                  <c:pt idx="16">
                    <c:v>2.0000000000000001E-4</c:v>
                  </c:pt>
                  <c:pt idx="17">
                    <c:v>1.7000000000000001E-4</c:v>
                  </c:pt>
                  <c:pt idx="18">
                    <c:v>1.4999999999999999E-4</c:v>
                  </c:pt>
                  <c:pt idx="19">
                    <c:v>1.3999999999999999E-4</c:v>
                  </c:pt>
                  <c:pt idx="20">
                    <c:v>4.8000000000000001E-4</c:v>
                  </c:pt>
                  <c:pt idx="21">
                    <c:v>2.2000000000000001E-4</c:v>
                  </c:pt>
                  <c:pt idx="22">
                    <c:v>2.1000000000000001E-4</c:v>
                  </c:pt>
                  <c:pt idx="23">
                    <c:v>2.5999999999999998E-4</c:v>
                  </c:pt>
                  <c:pt idx="24">
                    <c:v>3.1E-4</c:v>
                  </c:pt>
                  <c:pt idx="25">
                    <c:v>3.1E-4</c:v>
                  </c:pt>
                  <c:pt idx="26">
                    <c:v>1.4999999999999999E-4</c:v>
                  </c:pt>
                  <c:pt idx="27">
                    <c:v>2.0000000000000001E-4</c:v>
                  </c:pt>
                  <c:pt idx="28">
                    <c:v>3.4000000000000002E-4</c:v>
                  </c:pt>
                  <c:pt idx="29">
                    <c:v>2.4000000000000001E-4</c:v>
                  </c:pt>
                  <c:pt idx="30">
                    <c:v>3.4000000000000002E-4</c:v>
                  </c:pt>
                  <c:pt idx="31">
                    <c:v>3.1E-4</c:v>
                  </c:pt>
                  <c:pt idx="32">
                    <c:v>2.4000000000000001E-4</c:v>
                  </c:pt>
                  <c:pt idx="33">
                    <c:v>4.6999999999999999E-4</c:v>
                  </c:pt>
                  <c:pt idx="34">
                    <c:v>2.2000000000000001E-4</c:v>
                  </c:pt>
                  <c:pt idx="35">
                    <c:v>1.7000000000000001E-4</c:v>
                  </c:pt>
                  <c:pt idx="36">
                    <c:v>1.8000000000000001E-4</c:v>
                  </c:pt>
                  <c:pt idx="37">
                    <c:v>7.6000000000000004E-4</c:v>
                  </c:pt>
                  <c:pt idx="38">
                    <c:v>8.0000000000000004E-4</c:v>
                  </c:pt>
                  <c:pt idx="39">
                    <c:v>3.1E-4</c:v>
                  </c:pt>
                  <c:pt idx="40">
                    <c:v>2.5999999999999998E-4</c:v>
                  </c:pt>
                  <c:pt idx="41">
                    <c:v>4.4999999999999999E-4</c:v>
                  </c:pt>
                  <c:pt idx="42">
                    <c:v>8.0000000000000004E-4</c:v>
                  </c:pt>
                  <c:pt idx="43">
                    <c:v>2.3000000000000001E-4</c:v>
                  </c:pt>
                  <c:pt idx="44">
                    <c:v>2.5999999999999998E-4</c:v>
                  </c:pt>
                  <c:pt idx="45">
                    <c:v>2.9E-4</c:v>
                  </c:pt>
                  <c:pt idx="46">
                    <c:v>4.6999999999999999E-4</c:v>
                  </c:pt>
                  <c:pt idx="47">
                    <c:v>4.0000000000000002E-4</c:v>
                  </c:pt>
                  <c:pt idx="48">
                    <c:v>8.3000000000000001E-4</c:v>
                  </c:pt>
                  <c:pt idx="49">
                    <c:v>3.8999999999999999E-4</c:v>
                  </c:pt>
                  <c:pt idx="50">
                    <c:v>5.8E-4</c:v>
                  </c:pt>
                  <c:pt idx="51">
                    <c:v>4.4999999999999999E-4</c:v>
                  </c:pt>
                  <c:pt idx="52">
                    <c:v>3.2000000000000003E-4</c:v>
                  </c:pt>
                  <c:pt idx="53">
                    <c:v>3.3E-4</c:v>
                  </c:pt>
                  <c:pt idx="54">
                    <c:v>8.1999999999999998E-4</c:v>
                  </c:pt>
                  <c:pt idx="55">
                    <c:v>7.7999999999999999E-4</c:v>
                  </c:pt>
                  <c:pt idx="56">
                    <c:v>7.7999999999999999E-4</c:v>
                  </c:pt>
                  <c:pt idx="57">
                    <c:v>8.4999999999999995E-4</c:v>
                  </c:pt>
                  <c:pt idx="58">
                    <c:v>8.8000000000000003E-4</c:v>
                  </c:pt>
                  <c:pt idx="59">
                    <c:v>6.8999999999999997E-4</c:v>
                  </c:pt>
                  <c:pt idx="60">
                    <c:v>5.1000000000000004E-4</c:v>
                  </c:pt>
                  <c:pt idx="61">
                    <c:v>1.4999999999999999E-4</c:v>
                  </c:pt>
                  <c:pt idx="62">
                    <c:v>2.4000000000000001E-4</c:v>
                  </c:pt>
                  <c:pt idx="63">
                    <c:v>4.6999999999999999E-4</c:v>
                  </c:pt>
                  <c:pt idx="64">
                    <c:v>2.9E-4</c:v>
                  </c:pt>
                  <c:pt idx="65">
                    <c:v>1.0499999999999999E-3</c:v>
                  </c:pt>
                  <c:pt idx="66">
                    <c:v>4.8999999999999998E-4</c:v>
                  </c:pt>
                  <c:pt idx="67">
                    <c:v>2.7E-4</c:v>
                  </c:pt>
                  <c:pt idx="68">
                    <c:v>3.2000000000000003E-4</c:v>
                  </c:pt>
                  <c:pt idx="69">
                    <c:v>8.9999999999999998E-4</c:v>
                  </c:pt>
                  <c:pt idx="70">
                    <c:v>3.6999999999999999E-4</c:v>
                  </c:pt>
                  <c:pt idx="71">
                    <c:v>5.1000000000000004E-4</c:v>
                  </c:pt>
                  <c:pt idx="72">
                    <c:v>2.4000000000000001E-4</c:v>
                  </c:pt>
                  <c:pt idx="73">
                    <c:v>8.0000000000000004E-4</c:v>
                  </c:pt>
                  <c:pt idx="74">
                    <c:v>2.2000000000000001E-4</c:v>
                  </c:pt>
                  <c:pt idx="75">
                    <c:v>2.1000000000000001E-4</c:v>
                  </c:pt>
                  <c:pt idx="76">
                    <c:v>2.7999999999999998E-4</c:v>
                  </c:pt>
                  <c:pt idx="77">
                    <c:v>1.1900000000000001E-3</c:v>
                  </c:pt>
                  <c:pt idx="78">
                    <c:v>2.5999999999999998E-4</c:v>
                  </c:pt>
                  <c:pt idx="79">
                    <c:v>6.0999999999999997E-4</c:v>
                  </c:pt>
                  <c:pt idx="80">
                    <c:v>5.2999999999999998E-4</c:v>
                  </c:pt>
                  <c:pt idx="81">
                    <c:v>6.4999999999999997E-4</c:v>
                  </c:pt>
                  <c:pt idx="82">
                    <c:v>1.9000000000000001E-4</c:v>
                  </c:pt>
                  <c:pt idx="83">
                    <c:v>1.8000000000000001E-4</c:v>
                  </c:pt>
                  <c:pt idx="84">
                    <c:v>2.2000000000000001E-4</c:v>
                  </c:pt>
                  <c:pt idx="85">
                    <c:v>1.9000000000000001E-4</c:v>
                  </c:pt>
                  <c:pt idx="86">
                    <c:v>6.4999999999999997E-4</c:v>
                  </c:pt>
                  <c:pt idx="87">
                    <c:v>3.6999999999999999E-4</c:v>
                  </c:pt>
                  <c:pt idx="88">
                    <c:v>2.2000000000000001E-4</c:v>
                  </c:pt>
                  <c:pt idx="89">
                    <c:v>3.4000000000000002E-4</c:v>
                  </c:pt>
                  <c:pt idx="90">
                    <c:v>2.3000000000000001E-4</c:v>
                  </c:pt>
                  <c:pt idx="91">
                    <c:v>4.2999999999999999E-4</c:v>
                  </c:pt>
                  <c:pt idx="92">
                    <c:v>3.2000000000000003E-4</c:v>
                  </c:pt>
                  <c:pt idx="93">
                    <c:v>1.9000000000000001E-4</c:v>
                  </c:pt>
                  <c:pt idx="94">
                    <c:v>5.2999999999999998E-4</c:v>
                  </c:pt>
                  <c:pt idx="95">
                    <c:v>2.9E-4</c:v>
                  </c:pt>
                  <c:pt idx="96">
                    <c:v>2.9E-4</c:v>
                  </c:pt>
                  <c:pt idx="97">
                    <c:v>4.6000000000000001E-4</c:v>
                  </c:pt>
                  <c:pt idx="98">
                    <c:v>3.8999999999999999E-4</c:v>
                  </c:pt>
                  <c:pt idx="99">
                    <c:v>2.7E-4</c:v>
                  </c:pt>
                  <c:pt idx="100">
                    <c:v>1.4300000000000001E-3</c:v>
                  </c:pt>
                  <c:pt idx="101">
                    <c:v>2.9999999999999997E-4</c:v>
                  </c:pt>
                  <c:pt idx="102">
                    <c:v>5.0000000000000001E-4</c:v>
                  </c:pt>
                  <c:pt idx="103">
                    <c:v>4.8999999999999998E-4</c:v>
                  </c:pt>
                  <c:pt idx="104">
                    <c:v>2.9E-4</c:v>
                  </c:pt>
                  <c:pt idx="105">
                    <c:v>3.8999999999999999E-4</c:v>
                  </c:pt>
                  <c:pt idx="106">
                    <c:v>5.6999999999999998E-4</c:v>
                  </c:pt>
                  <c:pt idx="107">
                    <c:v>1.9000000000000001E-4</c:v>
                  </c:pt>
                  <c:pt idx="108">
                    <c:v>3.8000000000000002E-4</c:v>
                  </c:pt>
                  <c:pt idx="109">
                    <c:v>2.1000000000000001E-4</c:v>
                  </c:pt>
                  <c:pt idx="110">
                    <c:v>2.9999999999999997E-4</c:v>
                  </c:pt>
                  <c:pt idx="111">
                    <c:v>6.8999999999999997E-4</c:v>
                  </c:pt>
                  <c:pt idx="112">
                    <c:v>2.9E-4</c:v>
                  </c:pt>
                  <c:pt idx="113">
                    <c:v>6.6E-4</c:v>
                  </c:pt>
                  <c:pt idx="114">
                    <c:v>2.7999999999999998E-4</c:v>
                  </c:pt>
                  <c:pt idx="115">
                    <c:v>1.6900000000000001E-3</c:v>
                  </c:pt>
                  <c:pt idx="116">
                    <c:v>1.08E-3</c:v>
                  </c:pt>
                  <c:pt idx="117">
                    <c:v>3.5E-4</c:v>
                  </c:pt>
                  <c:pt idx="118">
                    <c:v>2.2000000000000001E-4</c:v>
                  </c:pt>
                  <c:pt idx="119">
                    <c:v>2.5999999999999998E-4</c:v>
                  </c:pt>
                  <c:pt idx="120">
                    <c:v>3.4000000000000002E-4</c:v>
                  </c:pt>
                  <c:pt idx="121">
                    <c:v>3.6000000000000002E-4</c:v>
                  </c:pt>
                  <c:pt idx="122">
                    <c:v>2.5999999999999998E-4</c:v>
                  </c:pt>
                  <c:pt idx="123">
                    <c:v>3.1E-4</c:v>
                  </c:pt>
                  <c:pt idx="124">
                    <c:v>1.9000000000000001E-4</c:v>
                  </c:pt>
                  <c:pt idx="125">
                    <c:v>1.9000000000000001E-4</c:v>
                  </c:pt>
                  <c:pt idx="126">
                    <c:v>4.8000000000000001E-4</c:v>
                  </c:pt>
                  <c:pt idx="127">
                    <c:v>3.2000000000000003E-4</c:v>
                  </c:pt>
                  <c:pt idx="128">
                    <c:v>2.5000000000000001E-4</c:v>
                  </c:pt>
                  <c:pt idx="129">
                    <c:v>3.4000000000000002E-4</c:v>
                  </c:pt>
                  <c:pt idx="130">
                    <c:v>5.4000000000000001E-4</c:v>
                  </c:pt>
                  <c:pt idx="131">
                    <c:v>2.7999999999999998E-4</c:v>
                  </c:pt>
                  <c:pt idx="132">
                    <c:v>8.4999999999999995E-4</c:v>
                  </c:pt>
                  <c:pt idx="133">
                    <c:v>1.3699999999999999E-3</c:v>
                  </c:pt>
                  <c:pt idx="134">
                    <c:v>9.1E-4</c:v>
                  </c:pt>
                  <c:pt idx="135">
                    <c:v>2.7E-4</c:v>
                  </c:pt>
                  <c:pt idx="136">
                    <c:v>3.1E-4</c:v>
                  </c:pt>
                  <c:pt idx="137">
                    <c:v>5.6999999999999998E-4</c:v>
                  </c:pt>
                  <c:pt idx="138">
                    <c:v>2.7999999999999998E-4</c:v>
                  </c:pt>
                  <c:pt idx="139">
                    <c:v>5.9000000000000003E-4</c:v>
                  </c:pt>
                  <c:pt idx="140">
                    <c:v>3.8999999999999999E-4</c:v>
                  </c:pt>
                  <c:pt idx="141">
                    <c:v>1.72E-3</c:v>
                  </c:pt>
                  <c:pt idx="142">
                    <c:v>2.5000000000000001E-4</c:v>
                  </c:pt>
                  <c:pt idx="143">
                    <c:v>3.1E-4</c:v>
                  </c:pt>
                  <c:pt idx="144">
                    <c:v>2.0000000000000001E-4</c:v>
                  </c:pt>
                  <c:pt idx="145">
                    <c:v>3.6999999999999999E-4</c:v>
                  </c:pt>
                  <c:pt idx="146">
                    <c:v>7.9000000000000001E-4</c:v>
                  </c:pt>
                  <c:pt idx="147">
                    <c:v>4.2000000000000002E-4</c:v>
                  </c:pt>
                  <c:pt idx="148">
                    <c:v>2.0000000000000001E-4</c:v>
                  </c:pt>
                  <c:pt idx="149">
                    <c:v>1.7000000000000001E-4</c:v>
                  </c:pt>
                  <c:pt idx="150">
                    <c:v>6.9999999999999999E-4</c:v>
                  </c:pt>
                  <c:pt idx="151">
                    <c:v>3.3E-4</c:v>
                  </c:pt>
                  <c:pt idx="152">
                    <c:v>2.5999999999999998E-4</c:v>
                  </c:pt>
                  <c:pt idx="153">
                    <c:v>9.5E-4</c:v>
                  </c:pt>
                  <c:pt idx="154">
                    <c:v>6.4999999999999997E-4</c:v>
                  </c:pt>
                  <c:pt idx="155">
                    <c:v>3.1E-4</c:v>
                  </c:pt>
                  <c:pt idx="156">
                    <c:v>2.1000000000000001E-4</c:v>
                  </c:pt>
                  <c:pt idx="157">
                    <c:v>1.57E-3</c:v>
                  </c:pt>
                  <c:pt idx="158">
                    <c:v>1.41E-3</c:v>
                  </c:pt>
                  <c:pt idx="159">
                    <c:v>7.2000000000000005E-4</c:v>
                  </c:pt>
                  <c:pt idx="160">
                    <c:v>9.7000000000000005E-4</c:v>
                  </c:pt>
                  <c:pt idx="161">
                    <c:v>1E-4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1.4E-3</c:v>
                  </c:pt>
                  <c:pt idx="165">
                    <c:v>6.9999999999999999E-4</c:v>
                  </c:pt>
                  <c:pt idx="166">
                    <c:v>1E-4</c:v>
                  </c:pt>
                  <c:pt idx="167">
                    <c:v>0</c:v>
                  </c:pt>
                  <c:pt idx="168">
                    <c:v>1.48E-3</c:v>
                  </c:pt>
                  <c:pt idx="169">
                    <c:v>1E-4</c:v>
                  </c:pt>
                  <c:pt idx="170">
                    <c:v>1E-4</c:v>
                  </c:pt>
                  <c:pt idx="171">
                    <c:v>5.0000000000000001E-4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5.0000000000000001E-4</c:v>
                  </c:pt>
                  <c:pt idx="175">
                    <c:v>2.0000000000000001E-4</c:v>
                  </c:pt>
                  <c:pt idx="176">
                    <c:v>1E-4</c:v>
                  </c:pt>
                  <c:pt idx="177">
                    <c:v>1E-4</c:v>
                  </c:pt>
                  <c:pt idx="178">
                    <c:v>2.0000000000000001E-4</c:v>
                  </c:pt>
                  <c:pt idx="179">
                    <c:v>2.9999999999999997E-4</c:v>
                  </c:pt>
                  <c:pt idx="180">
                    <c:v>1.6000000000000001E-4</c:v>
                  </c:pt>
                  <c:pt idx="181">
                    <c:v>4.0000000000000002E-4</c:v>
                  </c:pt>
                  <c:pt idx="182">
                    <c:v>2.7999999999999998E-4</c:v>
                  </c:pt>
                  <c:pt idx="183">
                    <c:v>1.1E-4</c:v>
                  </c:pt>
                  <c:pt idx="184">
                    <c:v>1E-4</c:v>
                  </c:pt>
                  <c:pt idx="185">
                    <c:v>1E-3</c:v>
                  </c:pt>
                  <c:pt idx="186">
                    <c:v>5.0000000000000001E-4</c:v>
                  </c:pt>
                  <c:pt idx="187">
                    <c:v>2.0000000000000001E-4</c:v>
                  </c:pt>
                  <c:pt idx="188">
                    <c:v>2.9999999999999997E-4</c:v>
                  </c:pt>
                  <c:pt idx="189">
                    <c:v>6.9999999999999999E-4</c:v>
                  </c:pt>
                  <c:pt idx="190">
                    <c:v>1.5E-3</c:v>
                  </c:pt>
                  <c:pt idx="191">
                    <c:v>2.9999999999999997E-4</c:v>
                  </c:pt>
                  <c:pt idx="192">
                    <c:v>5.0000000000000001E-4</c:v>
                  </c:pt>
                  <c:pt idx="193">
                    <c:v>1E-4</c:v>
                  </c:pt>
                  <c:pt idx="194">
                    <c:v>8.4000000000000003E-4</c:v>
                  </c:pt>
                  <c:pt idx="195">
                    <c:v>3.8999999999999999E-4</c:v>
                  </c:pt>
                  <c:pt idx="196">
                    <c:v>1E-4</c:v>
                  </c:pt>
                  <c:pt idx="197">
                    <c:v>0</c:v>
                  </c:pt>
                  <c:pt idx="198">
                    <c:v>2.3999999999999998E-3</c:v>
                  </c:pt>
                  <c:pt idx="199">
                    <c:v>1E-4</c:v>
                  </c:pt>
                  <c:pt idx="200">
                    <c:v>0</c:v>
                  </c:pt>
                  <c:pt idx="201">
                    <c:v>2.3999999999999998E-3</c:v>
                  </c:pt>
                  <c:pt idx="202">
                    <c:v>2.9E-4</c:v>
                  </c:pt>
                  <c:pt idx="203">
                    <c:v>3.6000000000000002E-4</c:v>
                  </c:pt>
                  <c:pt idx="204">
                    <c:v>2.0000000000000001E-4</c:v>
                  </c:pt>
                  <c:pt idx="205">
                    <c:v>1.9000000000000001E-4</c:v>
                  </c:pt>
                  <c:pt idx="206">
                    <c:v>1.7000000000000001E-4</c:v>
                  </c:pt>
                  <c:pt idx="207">
                    <c:v>2.7E-4</c:v>
                  </c:pt>
                  <c:pt idx="208">
                    <c:v>1.1999999999999999E-3</c:v>
                  </c:pt>
                  <c:pt idx="209">
                    <c:v>1.1999999999999999E-3</c:v>
                  </c:pt>
                  <c:pt idx="210">
                    <c:v>1.2999999999999999E-3</c:v>
                  </c:pt>
                  <c:pt idx="211">
                    <c:v>1.6000000000000001E-3</c:v>
                  </c:pt>
                  <c:pt idx="212">
                    <c:v>1.1999999999999999E-3</c:v>
                  </c:pt>
                  <c:pt idx="213">
                    <c:v>1.1999999999999999E-3</c:v>
                  </c:pt>
                  <c:pt idx="214">
                    <c:v>6.9999999999999999E-4</c:v>
                  </c:pt>
                  <c:pt idx="215">
                    <c:v>1E-4</c:v>
                  </c:pt>
                  <c:pt idx="216">
                    <c:v>1.1000000000000001E-3</c:v>
                  </c:pt>
                  <c:pt idx="217">
                    <c:v>3.8800000000000001E-2</c:v>
                  </c:pt>
                  <c:pt idx="218">
                    <c:v>1.2E-4</c:v>
                  </c:pt>
                  <c:pt idx="219">
                    <c:v>2.4000000000000001E-4</c:v>
                  </c:pt>
                  <c:pt idx="220">
                    <c:v>1.4E-3</c:v>
                  </c:pt>
                  <c:pt idx="221">
                    <c:v>1E-4</c:v>
                  </c:pt>
                  <c:pt idx="222">
                    <c:v>2.0000000000000001E-4</c:v>
                  </c:pt>
                  <c:pt idx="223">
                    <c:v>1.1000000000000001E-3</c:v>
                  </c:pt>
                  <c:pt idx="224">
                    <c:v>1.1000000000000001E-3</c:v>
                  </c:pt>
                  <c:pt idx="225">
                    <c:v>8.9999999999999998E-4</c:v>
                  </c:pt>
                  <c:pt idx="226">
                    <c:v>3.6000000000000002E-4</c:v>
                  </c:pt>
                  <c:pt idx="227">
                    <c:v>5.0000000000000002E-5</c:v>
                  </c:pt>
                  <c:pt idx="228">
                    <c:v>1.2E-4</c:v>
                  </c:pt>
                  <c:pt idx="229">
                    <c:v>1.6000000000000001E-4</c:v>
                  </c:pt>
                  <c:pt idx="230">
                    <c:v>1.1299999999999999E-3</c:v>
                  </c:pt>
                  <c:pt idx="231">
                    <c:v>6.9999999999999994E-5</c:v>
                  </c:pt>
                  <c:pt idx="232">
                    <c:v>9.7000000000000005E-4</c:v>
                  </c:pt>
                  <c:pt idx="233">
                    <c:v>1.1299999999999999E-3</c:v>
                  </c:pt>
                  <c:pt idx="234">
                    <c:v>4.0000000000000003E-5</c:v>
                  </c:pt>
                  <c:pt idx="235">
                    <c:v>4.0000000000000003E-5</c:v>
                  </c:pt>
                  <c:pt idx="236">
                    <c:v>9.7000000000000005E-4</c:v>
                  </c:pt>
                  <c:pt idx="237">
                    <c:v>1.8000000000000001E-4</c:v>
                  </c:pt>
                  <c:pt idx="238">
                    <c:v>1E-4</c:v>
                  </c:pt>
                  <c:pt idx="239">
                    <c:v>1.9000000000000001E-4</c:v>
                  </c:pt>
                  <c:pt idx="240">
                    <c:v>5.0000000000000002E-5</c:v>
                  </c:pt>
                  <c:pt idx="241">
                    <c:v>1.3999999999999999E-4</c:v>
                  </c:pt>
                  <c:pt idx="242">
                    <c:v>1.2999999999999999E-4</c:v>
                  </c:pt>
                  <c:pt idx="243">
                    <c:v>1.2E-4</c:v>
                  </c:pt>
                  <c:pt idx="244">
                    <c:v>1.31E-3</c:v>
                  </c:pt>
                  <c:pt idx="245">
                    <c:v>1.0399999999999999E-3</c:v>
                  </c:pt>
                  <c:pt idx="246">
                    <c:v>1.1E-4</c:v>
                  </c:pt>
                  <c:pt idx="247">
                    <c:v>8.0000000000000007E-5</c:v>
                  </c:pt>
                  <c:pt idx="248">
                    <c:v>1E-4</c:v>
                  </c:pt>
                </c:numCache>
              </c:numRef>
            </c:plus>
            <c:minus>
              <c:numRef>
                <c:f>'A (2)'!$D$21:$D$997</c:f>
                <c:numCache>
                  <c:formatCode>General</c:formatCode>
                  <c:ptCount val="977"/>
                  <c:pt idx="0">
                    <c:v>4.0000000000000002E-4</c:v>
                  </c:pt>
                  <c:pt idx="1">
                    <c:v>6.9999999999999999E-4</c:v>
                  </c:pt>
                  <c:pt idx="2">
                    <c:v>1.4E-3</c:v>
                  </c:pt>
                  <c:pt idx="4">
                    <c:v>4.0000000000000002E-4</c:v>
                  </c:pt>
                  <c:pt idx="5">
                    <c:v>2.4000000000000001E-4</c:v>
                  </c:pt>
                  <c:pt idx="6">
                    <c:v>4.0999999999999999E-4</c:v>
                  </c:pt>
                  <c:pt idx="7">
                    <c:v>5.5999999999999995E-4</c:v>
                  </c:pt>
                  <c:pt idx="8">
                    <c:v>4.6999999999999999E-4</c:v>
                  </c:pt>
                  <c:pt idx="9">
                    <c:v>2.1000000000000001E-4</c:v>
                  </c:pt>
                  <c:pt idx="10">
                    <c:v>1E-4</c:v>
                  </c:pt>
                  <c:pt idx="11">
                    <c:v>2.4000000000000001E-4</c:v>
                  </c:pt>
                  <c:pt idx="12">
                    <c:v>2.7999999999999998E-4</c:v>
                  </c:pt>
                  <c:pt idx="13">
                    <c:v>2.1000000000000001E-4</c:v>
                  </c:pt>
                  <c:pt idx="14">
                    <c:v>2.7E-4</c:v>
                  </c:pt>
                  <c:pt idx="15">
                    <c:v>2.5000000000000001E-4</c:v>
                  </c:pt>
                  <c:pt idx="16">
                    <c:v>2.0000000000000001E-4</c:v>
                  </c:pt>
                  <c:pt idx="17">
                    <c:v>1.7000000000000001E-4</c:v>
                  </c:pt>
                  <c:pt idx="18">
                    <c:v>1.4999999999999999E-4</c:v>
                  </c:pt>
                  <c:pt idx="19">
                    <c:v>1.3999999999999999E-4</c:v>
                  </c:pt>
                  <c:pt idx="20">
                    <c:v>4.8000000000000001E-4</c:v>
                  </c:pt>
                  <c:pt idx="21">
                    <c:v>2.2000000000000001E-4</c:v>
                  </c:pt>
                  <c:pt idx="22">
                    <c:v>2.1000000000000001E-4</c:v>
                  </c:pt>
                  <c:pt idx="23">
                    <c:v>2.5999999999999998E-4</c:v>
                  </c:pt>
                  <c:pt idx="24">
                    <c:v>3.1E-4</c:v>
                  </c:pt>
                  <c:pt idx="25">
                    <c:v>3.1E-4</c:v>
                  </c:pt>
                  <c:pt idx="26">
                    <c:v>1.4999999999999999E-4</c:v>
                  </c:pt>
                  <c:pt idx="27">
                    <c:v>2.0000000000000001E-4</c:v>
                  </c:pt>
                  <c:pt idx="28">
                    <c:v>3.4000000000000002E-4</c:v>
                  </c:pt>
                  <c:pt idx="29">
                    <c:v>2.4000000000000001E-4</c:v>
                  </c:pt>
                  <c:pt idx="30">
                    <c:v>3.4000000000000002E-4</c:v>
                  </c:pt>
                  <c:pt idx="31">
                    <c:v>3.1E-4</c:v>
                  </c:pt>
                  <c:pt idx="32">
                    <c:v>2.4000000000000001E-4</c:v>
                  </c:pt>
                  <c:pt idx="33">
                    <c:v>4.6999999999999999E-4</c:v>
                  </c:pt>
                  <c:pt idx="34">
                    <c:v>2.2000000000000001E-4</c:v>
                  </c:pt>
                  <c:pt idx="35">
                    <c:v>1.7000000000000001E-4</c:v>
                  </c:pt>
                  <c:pt idx="36">
                    <c:v>1.8000000000000001E-4</c:v>
                  </c:pt>
                  <c:pt idx="37">
                    <c:v>7.6000000000000004E-4</c:v>
                  </c:pt>
                  <c:pt idx="38">
                    <c:v>8.0000000000000004E-4</c:v>
                  </c:pt>
                  <c:pt idx="39">
                    <c:v>3.1E-4</c:v>
                  </c:pt>
                  <c:pt idx="40">
                    <c:v>2.5999999999999998E-4</c:v>
                  </c:pt>
                  <c:pt idx="41">
                    <c:v>4.4999999999999999E-4</c:v>
                  </c:pt>
                  <c:pt idx="42">
                    <c:v>8.0000000000000004E-4</c:v>
                  </c:pt>
                  <c:pt idx="43">
                    <c:v>2.3000000000000001E-4</c:v>
                  </c:pt>
                  <c:pt idx="44">
                    <c:v>2.5999999999999998E-4</c:v>
                  </c:pt>
                  <c:pt idx="45">
                    <c:v>2.9E-4</c:v>
                  </c:pt>
                  <c:pt idx="46">
                    <c:v>4.6999999999999999E-4</c:v>
                  </c:pt>
                  <c:pt idx="47">
                    <c:v>4.0000000000000002E-4</c:v>
                  </c:pt>
                  <c:pt idx="48">
                    <c:v>8.3000000000000001E-4</c:v>
                  </c:pt>
                  <c:pt idx="49">
                    <c:v>3.8999999999999999E-4</c:v>
                  </c:pt>
                  <c:pt idx="50">
                    <c:v>5.8E-4</c:v>
                  </c:pt>
                  <c:pt idx="51">
                    <c:v>4.4999999999999999E-4</c:v>
                  </c:pt>
                  <c:pt idx="52">
                    <c:v>3.2000000000000003E-4</c:v>
                  </c:pt>
                  <c:pt idx="53">
                    <c:v>3.3E-4</c:v>
                  </c:pt>
                  <c:pt idx="54">
                    <c:v>8.1999999999999998E-4</c:v>
                  </c:pt>
                  <c:pt idx="55">
                    <c:v>7.7999999999999999E-4</c:v>
                  </c:pt>
                  <c:pt idx="56">
                    <c:v>7.7999999999999999E-4</c:v>
                  </c:pt>
                  <c:pt idx="57">
                    <c:v>8.4999999999999995E-4</c:v>
                  </c:pt>
                  <c:pt idx="58">
                    <c:v>8.8000000000000003E-4</c:v>
                  </c:pt>
                  <c:pt idx="59">
                    <c:v>6.8999999999999997E-4</c:v>
                  </c:pt>
                  <c:pt idx="60">
                    <c:v>5.1000000000000004E-4</c:v>
                  </c:pt>
                  <c:pt idx="61">
                    <c:v>1.4999999999999999E-4</c:v>
                  </c:pt>
                  <c:pt idx="62">
                    <c:v>2.4000000000000001E-4</c:v>
                  </c:pt>
                  <c:pt idx="63">
                    <c:v>4.6999999999999999E-4</c:v>
                  </c:pt>
                  <c:pt idx="64">
                    <c:v>2.9E-4</c:v>
                  </c:pt>
                  <c:pt idx="65">
                    <c:v>1.0499999999999999E-3</c:v>
                  </c:pt>
                  <c:pt idx="66">
                    <c:v>4.8999999999999998E-4</c:v>
                  </c:pt>
                  <c:pt idx="67">
                    <c:v>2.7E-4</c:v>
                  </c:pt>
                  <c:pt idx="68">
                    <c:v>3.2000000000000003E-4</c:v>
                  </c:pt>
                  <c:pt idx="69">
                    <c:v>8.9999999999999998E-4</c:v>
                  </c:pt>
                  <c:pt idx="70">
                    <c:v>3.6999999999999999E-4</c:v>
                  </c:pt>
                  <c:pt idx="71">
                    <c:v>5.1000000000000004E-4</c:v>
                  </c:pt>
                  <c:pt idx="72">
                    <c:v>2.4000000000000001E-4</c:v>
                  </c:pt>
                  <c:pt idx="73">
                    <c:v>8.0000000000000004E-4</c:v>
                  </c:pt>
                  <c:pt idx="74">
                    <c:v>2.2000000000000001E-4</c:v>
                  </c:pt>
                  <c:pt idx="75">
                    <c:v>2.1000000000000001E-4</c:v>
                  </c:pt>
                  <c:pt idx="76">
                    <c:v>2.7999999999999998E-4</c:v>
                  </c:pt>
                  <c:pt idx="77">
                    <c:v>1.1900000000000001E-3</c:v>
                  </c:pt>
                  <c:pt idx="78">
                    <c:v>2.5999999999999998E-4</c:v>
                  </c:pt>
                  <c:pt idx="79">
                    <c:v>6.0999999999999997E-4</c:v>
                  </c:pt>
                  <c:pt idx="80">
                    <c:v>5.2999999999999998E-4</c:v>
                  </c:pt>
                  <c:pt idx="81">
                    <c:v>6.4999999999999997E-4</c:v>
                  </c:pt>
                  <c:pt idx="82">
                    <c:v>1.9000000000000001E-4</c:v>
                  </c:pt>
                  <c:pt idx="83">
                    <c:v>1.8000000000000001E-4</c:v>
                  </c:pt>
                  <c:pt idx="84">
                    <c:v>2.2000000000000001E-4</c:v>
                  </c:pt>
                  <c:pt idx="85">
                    <c:v>1.9000000000000001E-4</c:v>
                  </c:pt>
                  <c:pt idx="86">
                    <c:v>6.4999999999999997E-4</c:v>
                  </c:pt>
                  <c:pt idx="87">
                    <c:v>3.6999999999999999E-4</c:v>
                  </c:pt>
                  <c:pt idx="88">
                    <c:v>2.2000000000000001E-4</c:v>
                  </c:pt>
                  <c:pt idx="89">
                    <c:v>3.4000000000000002E-4</c:v>
                  </c:pt>
                  <c:pt idx="90">
                    <c:v>2.3000000000000001E-4</c:v>
                  </c:pt>
                  <c:pt idx="91">
                    <c:v>4.2999999999999999E-4</c:v>
                  </c:pt>
                  <c:pt idx="92">
                    <c:v>3.2000000000000003E-4</c:v>
                  </c:pt>
                  <c:pt idx="93">
                    <c:v>1.9000000000000001E-4</c:v>
                  </c:pt>
                  <c:pt idx="94">
                    <c:v>5.2999999999999998E-4</c:v>
                  </c:pt>
                  <c:pt idx="95">
                    <c:v>2.9E-4</c:v>
                  </c:pt>
                  <c:pt idx="96">
                    <c:v>2.9E-4</c:v>
                  </c:pt>
                  <c:pt idx="97">
                    <c:v>4.6000000000000001E-4</c:v>
                  </c:pt>
                  <c:pt idx="98">
                    <c:v>3.8999999999999999E-4</c:v>
                  </c:pt>
                  <c:pt idx="99">
                    <c:v>2.7E-4</c:v>
                  </c:pt>
                  <c:pt idx="100">
                    <c:v>1.4300000000000001E-3</c:v>
                  </c:pt>
                  <c:pt idx="101">
                    <c:v>2.9999999999999997E-4</c:v>
                  </c:pt>
                  <c:pt idx="102">
                    <c:v>5.0000000000000001E-4</c:v>
                  </c:pt>
                  <c:pt idx="103">
                    <c:v>4.8999999999999998E-4</c:v>
                  </c:pt>
                  <c:pt idx="104">
                    <c:v>2.9E-4</c:v>
                  </c:pt>
                  <c:pt idx="105">
                    <c:v>3.8999999999999999E-4</c:v>
                  </c:pt>
                  <c:pt idx="106">
                    <c:v>5.6999999999999998E-4</c:v>
                  </c:pt>
                  <c:pt idx="107">
                    <c:v>1.9000000000000001E-4</c:v>
                  </c:pt>
                  <c:pt idx="108">
                    <c:v>3.8000000000000002E-4</c:v>
                  </c:pt>
                  <c:pt idx="109">
                    <c:v>2.1000000000000001E-4</c:v>
                  </c:pt>
                  <c:pt idx="110">
                    <c:v>2.9999999999999997E-4</c:v>
                  </c:pt>
                  <c:pt idx="111">
                    <c:v>6.8999999999999997E-4</c:v>
                  </c:pt>
                  <c:pt idx="112">
                    <c:v>2.9E-4</c:v>
                  </c:pt>
                  <c:pt idx="113">
                    <c:v>6.6E-4</c:v>
                  </c:pt>
                  <c:pt idx="114">
                    <c:v>2.7999999999999998E-4</c:v>
                  </c:pt>
                  <c:pt idx="115">
                    <c:v>1.6900000000000001E-3</c:v>
                  </c:pt>
                  <c:pt idx="116">
                    <c:v>1.08E-3</c:v>
                  </c:pt>
                  <c:pt idx="117">
                    <c:v>3.5E-4</c:v>
                  </c:pt>
                  <c:pt idx="118">
                    <c:v>2.2000000000000001E-4</c:v>
                  </c:pt>
                  <c:pt idx="119">
                    <c:v>2.5999999999999998E-4</c:v>
                  </c:pt>
                  <c:pt idx="120">
                    <c:v>3.4000000000000002E-4</c:v>
                  </c:pt>
                  <c:pt idx="121">
                    <c:v>3.6000000000000002E-4</c:v>
                  </c:pt>
                  <c:pt idx="122">
                    <c:v>2.5999999999999998E-4</c:v>
                  </c:pt>
                  <c:pt idx="123">
                    <c:v>3.1E-4</c:v>
                  </c:pt>
                  <c:pt idx="124">
                    <c:v>1.9000000000000001E-4</c:v>
                  </c:pt>
                  <c:pt idx="125">
                    <c:v>1.9000000000000001E-4</c:v>
                  </c:pt>
                  <c:pt idx="126">
                    <c:v>4.8000000000000001E-4</c:v>
                  </c:pt>
                  <c:pt idx="127">
                    <c:v>3.2000000000000003E-4</c:v>
                  </c:pt>
                  <c:pt idx="128">
                    <c:v>2.5000000000000001E-4</c:v>
                  </c:pt>
                  <c:pt idx="129">
                    <c:v>3.4000000000000002E-4</c:v>
                  </c:pt>
                  <c:pt idx="130">
                    <c:v>5.4000000000000001E-4</c:v>
                  </c:pt>
                  <c:pt idx="131">
                    <c:v>2.7999999999999998E-4</c:v>
                  </c:pt>
                  <c:pt idx="132">
                    <c:v>8.4999999999999995E-4</c:v>
                  </c:pt>
                  <c:pt idx="133">
                    <c:v>1.3699999999999999E-3</c:v>
                  </c:pt>
                  <c:pt idx="134">
                    <c:v>9.1E-4</c:v>
                  </c:pt>
                  <c:pt idx="135">
                    <c:v>2.7E-4</c:v>
                  </c:pt>
                  <c:pt idx="136">
                    <c:v>3.1E-4</c:v>
                  </c:pt>
                  <c:pt idx="137">
                    <c:v>5.6999999999999998E-4</c:v>
                  </c:pt>
                  <c:pt idx="138">
                    <c:v>2.7999999999999998E-4</c:v>
                  </c:pt>
                  <c:pt idx="139">
                    <c:v>5.9000000000000003E-4</c:v>
                  </c:pt>
                  <c:pt idx="140">
                    <c:v>3.8999999999999999E-4</c:v>
                  </c:pt>
                  <c:pt idx="141">
                    <c:v>1.72E-3</c:v>
                  </c:pt>
                  <c:pt idx="142">
                    <c:v>2.5000000000000001E-4</c:v>
                  </c:pt>
                  <c:pt idx="143">
                    <c:v>3.1E-4</c:v>
                  </c:pt>
                  <c:pt idx="144">
                    <c:v>2.0000000000000001E-4</c:v>
                  </c:pt>
                  <c:pt idx="145">
                    <c:v>3.6999999999999999E-4</c:v>
                  </c:pt>
                  <c:pt idx="146">
                    <c:v>7.9000000000000001E-4</c:v>
                  </c:pt>
                  <c:pt idx="147">
                    <c:v>4.2000000000000002E-4</c:v>
                  </c:pt>
                  <c:pt idx="148">
                    <c:v>2.0000000000000001E-4</c:v>
                  </c:pt>
                  <c:pt idx="149">
                    <c:v>1.7000000000000001E-4</c:v>
                  </c:pt>
                  <c:pt idx="150">
                    <c:v>6.9999999999999999E-4</c:v>
                  </c:pt>
                  <c:pt idx="151">
                    <c:v>3.3E-4</c:v>
                  </c:pt>
                  <c:pt idx="152">
                    <c:v>2.5999999999999998E-4</c:v>
                  </c:pt>
                  <c:pt idx="153">
                    <c:v>9.5E-4</c:v>
                  </c:pt>
                  <c:pt idx="154">
                    <c:v>6.4999999999999997E-4</c:v>
                  </c:pt>
                  <c:pt idx="155">
                    <c:v>3.1E-4</c:v>
                  </c:pt>
                  <c:pt idx="156">
                    <c:v>2.1000000000000001E-4</c:v>
                  </c:pt>
                  <c:pt idx="157">
                    <c:v>1.57E-3</c:v>
                  </c:pt>
                  <c:pt idx="158">
                    <c:v>1.41E-3</c:v>
                  </c:pt>
                  <c:pt idx="159">
                    <c:v>7.2000000000000005E-4</c:v>
                  </c:pt>
                  <c:pt idx="160">
                    <c:v>9.7000000000000005E-4</c:v>
                  </c:pt>
                  <c:pt idx="161">
                    <c:v>1E-4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1.4E-3</c:v>
                  </c:pt>
                  <c:pt idx="165">
                    <c:v>6.9999999999999999E-4</c:v>
                  </c:pt>
                  <c:pt idx="166">
                    <c:v>1E-4</c:v>
                  </c:pt>
                  <c:pt idx="167">
                    <c:v>0</c:v>
                  </c:pt>
                  <c:pt idx="168">
                    <c:v>1.48E-3</c:v>
                  </c:pt>
                  <c:pt idx="169">
                    <c:v>1E-4</c:v>
                  </c:pt>
                  <c:pt idx="170">
                    <c:v>1E-4</c:v>
                  </c:pt>
                  <c:pt idx="171">
                    <c:v>5.0000000000000001E-4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5.0000000000000001E-4</c:v>
                  </c:pt>
                  <c:pt idx="175">
                    <c:v>2.0000000000000001E-4</c:v>
                  </c:pt>
                  <c:pt idx="176">
                    <c:v>1E-4</c:v>
                  </c:pt>
                  <c:pt idx="177">
                    <c:v>1E-4</c:v>
                  </c:pt>
                  <c:pt idx="178">
                    <c:v>2.0000000000000001E-4</c:v>
                  </c:pt>
                  <c:pt idx="179">
                    <c:v>2.9999999999999997E-4</c:v>
                  </c:pt>
                  <c:pt idx="180">
                    <c:v>1.6000000000000001E-4</c:v>
                  </c:pt>
                  <c:pt idx="181">
                    <c:v>4.0000000000000002E-4</c:v>
                  </c:pt>
                  <c:pt idx="182">
                    <c:v>2.7999999999999998E-4</c:v>
                  </c:pt>
                  <c:pt idx="183">
                    <c:v>1.1E-4</c:v>
                  </c:pt>
                  <c:pt idx="184">
                    <c:v>1E-4</c:v>
                  </c:pt>
                  <c:pt idx="185">
                    <c:v>1E-3</c:v>
                  </c:pt>
                  <c:pt idx="186">
                    <c:v>5.0000000000000001E-4</c:v>
                  </c:pt>
                  <c:pt idx="187">
                    <c:v>2.0000000000000001E-4</c:v>
                  </c:pt>
                  <c:pt idx="188">
                    <c:v>2.9999999999999997E-4</c:v>
                  </c:pt>
                  <c:pt idx="189">
                    <c:v>6.9999999999999999E-4</c:v>
                  </c:pt>
                  <c:pt idx="190">
                    <c:v>1.5E-3</c:v>
                  </c:pt>
                  <c:pt idx="191">
                    <c:v>2.9999999999999997E-4</c:v>
                  </c:pt>
                  <c:pt idx="192">
                    <c:v>5.0000000000000001E-4</c:v>
                  </c:pt>
                  <c:pt idx="193">
                    <c:v>1E-4</c:v>
                  </c:pt>
                  <c:pt idx="194">
                    <c:v>8.4000000000000003E-4</c:v>
                  </c:pt>
                  <c:pt idx="195">
                    <c:v>3.8999999999999999E-4</c:v>
                  </c:pt>
                  <c:pt idx="196">
                    <c:v>1E-4</c:v>
                  </c:pt>
                  <c:pt idx="197">
                    <c:v>0</c:v>
                  </c:pt>
                  <c:pt idx="198">
                    <c:v>2.3999999999999998E-3</c:v>
                  </c:pt>
                  <c:pt idx="199">
                    <c:v>1E-4</c:v>
                  </c:pt>
                  <c:pt idx="200">
                    <c:v>0</c:v>
                  </c:pt>
                  <c:pt idx="201">
                    <c:v>2.3999999999999998E-3</c:v>
                  </c:pt>
                  <c:pt idx="202">
                    <c:v>2.9E-4</c:v>
                  </c:pt>
                  <c:pt idx="203">
                    <c:v>3.6000000000000002E-4</c:v>
                  </c:pt>
                  <c:pt idx="204">
                    <c:v>2.0000000000000001E-4</c:v>
                  </c:pt>
                  <c:pt idx="205">
                    <c:v>1.9000000000000001E-4</c:v>
                  </c:pt>
                  <c:pt idx="206">
                    <c:v>1.7000000000000001E-4</c:v>
                  </c:pt>
                  <c:pt idx="207">
                    <c:v>2.7E-4</c:v>
                  </c:pt>
                  <c:pt idx="208">
                    <c:v>1.1999999999999999E-3</c:v>
                  </c:pt>
                  <c:pt idx="209">
                    <c:v>1.1999999999999999E-3</c:v>
                  </c:pt>
                  <c:pt idx="210">
                    <c:v>1.2999999999999999E-3</c:v>
                  </c:pt>
                  <c:pt idx="211">
                    <c:v>1.6000000000000001E-3</c:v>
                  </c:pt>
                  <c:pt idx="212">
                    <c:v>1.1999999999999999E-3</c:v>
                  </c:pt>
                  <c:pt idx="213">
                    <c:v>1.1999999999999999E-3</c:v>
                  </c:pt>
                  <c:pt idx="214">
                    <c:v>6.9999999999999999E-4</c:v>
                  </c:pt>
                  <c:pt idx="215">
                    <c:v>1E-4</c:v>
                  </c:pt>
                  <c:pt idx="216">
                    <c:v>1.1000000000000001E-3</c:v>
                  </c:pt>
                  <c:pt idx="217">
                    <c:v>3.8800000000000001E-2</c:v>
                  </c:pt>
                  <c:pt idx="218">
                    <c:v>1.2E-4</c:v>
                  </c:pt>
                  <c:pt idx="219">
                    <c:v>2.4000000000000001E-4</c:v>
                  </c:pt>
                  <c:pt idx="220">
                    <c:v>1.4E-3</c:v>
                  </c:pt>
                  <c:pt idx="221">
                    <c:v>1E-4</c:v>
                  </c:pt>
                  <c:pt idx="222">
                    <c:v>2.0000000000000001E-4</c:v>
                  </c:pt>
                  <c:pt idx="223">
                    <c:v>1.1000000000000001E-3</c:v>
                  </c:pt>
                  <c:pt idx="224">
                    <c:v>1.1000000000000001E-3</c:v>
                  </c:pt>
                  <c:pt idx="225">
                    <c:v>8.9999999999999998E-4</c:v>
                  </c:pt>
                  <c:pt idx="226">
                    <c:v>3.6000000000000002E-4</c:v>
                  </c:pt>
                  <c:pt idx="227">
                    <c:v>5.0000000000000002E-5</c:v>
                  </c:pt>
                  <c:pt idx="228">
                    <c:v>1.2E-4</c:v>
                  </c:pt>
                  <c:pt idx="229">
                    <c:v>1.6000000000000001E-4</c:v>
                  </c:pt>
                  <c:pt idx="230">
                    <c:v>1.1299999999999999E-3</c:v>
                  </c:pt>
                  <c:pt idx="231">
                    <c:v>6.9999999999999994E-5</c:v>
                  </c:pt>
                  <c:pt idx="232">
                    <c:v>9.7000000000000005E-4</c:v>
                  </c:pt>
                  <c:pt idx="233">
                    <c:v>1.1299999999999999E-3</c:v>
                  </c:pt>
                  <c:pt idx="234">
                    <c:v>4.0000000000000003E-5</c:v>
                  </c:pt>
                  <c:pt idx="235">
                    <c:v>4.0000000000000003E-5</c:v>
                  </c:pt>
                  <c:pt idx="236">
                    <c:v>9.7000000000000005E-4</c:v>
                  </c:pt>
                  <c:pt idx="237">
                    <c:v>1.8000000000000001E-4</c:v>
                  </c:pt>
                  <c:pt idx="238">
                    <c:v>1E-4</c:v>
                  </c:pt>
                  <c:pt idx="239">
                    <c:v>1.9000000000000001E-4</c:v>
                  </c:pt>
                  <c:pt idx="240">
                    <c:v>5.0000000000000002E-5</c:v>
                  </c:pt>
                  <c:pt idx="241">
                    <c:v>1.3999999999999999E-4</c:v>
                  </c:pt>
                  <c:pt idx="242">
                    <c:v>1.2999999999999999E-4</c:v>
                  </c:pt>
                  <c:pt idx="243">
                    <c:v>1.2E-4</c:v>
                  </c:pt>
                  <c:pt idx="244">
                    <c:v>1.31E-3</c:v>
                  </c:pt>
                  <c:pt idx="245">
                    <c:v>1.0399999999999999E-3</c:v>
                  </c:pt>
                  <c:pt idx="246">
                    <c:v>1.1E-4</c:v>
                  </c:pt>
                  <c:pt idx="247">
                    <c:v>8.0000000000000007E-5</c:v>
                  </c:pt>
                  <c:pt idx="248">
                    <c:v>1E-4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(2)'!$F$21:$F$997</c:f>
              <c:numCache>
                <c:formatCode>General</c:formatCode>
                <c:ptCount val="977"/>
                <c:pt idx="0">
                  <c:v>-6374</c:v>
                </c:pt>
                <c:pt idx="1">
                  <c:v>-6372</c:v>
                </c:pt>
                <c:pt idx="2">
                  <c:v>-6372</c:v>
                </c:pt>
                <c:pt idx="3">
                  <c:v>-6344.5</c:v>
                </c:pt>
                <c:pt idx="4">
                  <c:v>-6265.5</c:v>
                </c:pt>
                <c:pt idx="5">
                  <c:v>-2463</c:v>
                </c:pt>
                <c:pt idx="6">
                  <c:v>-2462.5</c:v>
                </c:pt>
                <c:pt idx="7">
                  <c:v>-2460.5</c:v>
                </c:pt>
                <c:pt idx="8">
                  <c:v>-2458.5</c:v>
                </c:pt>
                <c:pt idx="9">
                  <c:v>-2454.5</c:v>
                </c:pt>
                <c:pt idx="10">
                  <c:v>-2448.5</c:v>
                </c:pt>
                <c:pt idx="11">
                  <c:v>-2444</c:v>
                </c:pt>
                <c:pt idx="12">
                  <c:v>-2442</c:v>
                </c:pt>
                <c:pt idx="13">
                  <c:v>-2440</c:v>
                </c:pt>
                <c:pt idx="14">
                  <c:v>-2435.5</c:v>
                </c:pt>
                <c:pt idx="15">
                  <c:v>-2412.5</c:v>
                </c:pt>
                <c:pt idx="16">
                  <c:v>-2410.5</c:v>
                </c:pt>
                <c:pt idx="17">
                  <c:v>-2408.5</c:v>
                </c:pt>
                <c:pt idx="18">
                  <c:v>-2406.5</c:v>
                </c:pt>
                <c:pt idx="19">
                  <c:v>-2404.5</c:v>
                </c:pt>
                <c:pt idx="20">
                  <c:v>-2400</c:v>
                </c:pt>
                <c:pt idx="21">
                  <c:v>-2398</c:v>
                </c:pt>
                <c:pt idx="22">
                  <c:v>-2396</c:v>
                </c:pt>
                <c:pt idx="23">
                  <c:v>-2394</c:v>
                </c:pt>
                <c:pt idx="24">
                  <c:v>-2389.5</c:v>
                </c:pt>
                <c:pt idx="25">
                  <c:v>-2387.5</c:v>
                </c:pt>
                <c:pt idx="26">
                  <c:v>-2385.5</c:v>
                </c:pt>
                <c:pt idx="27">
                  <c:v>-2383.5</c:v>
                </c:pt>
                <c:pt idx="28">
                  <c:v>-2377</c:v>
                </c:pt>
                <c:pt idx="29">
                  <c:v>-2375</c:v>
                </c:pt>
                <c:pt idx="30">
                  <c:v>-2373</c:v>
                </c:pt>
                <c:pt idx="31">
                  <c:v>-2371</c:v>
                </c:pt>
                <c:pt idx="32">
                  <c:v>-2364.5</c:v>
                </c:pt>
                <c:pt idx="33">
                  <c:v>-2362.5</c:v>
                </c:pt>
                <c:pt idx="34">
                  <c:v>-2354</c:v>
                </c:pt>
                <c:pt idx="35">
                  <c:v>-2352</c:v>
                </c:pt>
                <c:pt idx="36">
                  <c:v>-2350</c:v>
                </c:pt>
                <c:pt idx="37">
                  <c:v>-2348</c:v>
                </c:pt>
                <c:pt idx="38">
                  <c:v>-2331</c:v>
                </c:pt>
                <c:pt idx="39">
                  <c:v>-2329</c:v>
                </c:pt>
                <c:pt idx="40">
                  <c:v>-2327</c:v>
                </c:pt>
                <c:pt idx="41">
                  <c:v>-2325</c:v>
                </c:pt>
                <c:pt idx="42">
                  <c:v>-2318.5</c:v>
                </c:pt>
                <c:pt idx="43">
                  <c:v>-2316.5</c:v>
                </c:pt>
                <c:pt idx="44">
                  <c:v>-2314.5</c:v>
                </c:pt>
                <c:pt idx="45">
                  <c:v>-2306</c:v>
                </c:pt>
                <c:pt idx="46">
                  <c:v>-2293.5</c:v>
                </c:pt>
                <c:pt idx="47">
                  <c:v>-2281</c:v>
                </c:pt>
                <c:pt idx="48">
                  <c:v>-2270.5</c:v>
                </c:pt>
                <c:pt idx="49">
                  <c:v>-2268.5</c:v>
                </c:pt>
                <c:pt idx="50">
                  <c:v>-2258</c:v>
                </c:pt>
                <c:pt idx="51">
                  <c:v>-2247.5</c:v>
                </c:pt>
                <c:pt idx="52">
                  <c:v>-2245.5</c:v>
                </c:pt>
                <c:pt idx="53">
                  <c:v>-2235</c:v>
                </c:pt>
                <c:pt idx="54">
                  <c:v>-2222.5</c:v>
                </c:pt>
                <c:pt idx="55">
                  <c:v>-2212</c:v>
                </c:pt>
                <c:pt idx="56">
                  <c:v>-2188</c:v>
                </c:pt>
                <c:pt idx="57">
                  <c:v>-999.5</c:v>
                </c:pt>
                <c:pt idx="58">
                  <c:v>-995.5</c:v>
                </c:pt>
                <c:pt idx="59">
                  <c:v>-993.5</c:v>
                </c:pt>
                <c:pt idx="60">
                  <c:v>-991.5</c:v>
                </c:pt>
                <c:pt idx="61">
                  <c:v>-989.5</c:v>
                </c:pt>
                <c:pt idx="62">
                  <c:v>-989</c:v>
                </c:pt>
                <c:pt idx="63">
                  <c:v>-987</c:v>
                </c:pt>
                <c:pt idx="64">
                  <c:v>-979</c:v>
                </c:pt>
                <c:pt idx="65">
                  <c:v>-949.5</c:v>
                </c:pt>
                <c:pt idx="66">
                  <c:v>-947.5</c:v>
                </c:pt>
                <c:pt idx="67">
                  <c:v>-945.5</c:v>
                </c:pt>
                <c:pt idx="68">
                  <c:v>-943.5</c:v>
                </c:pt>
                <c:pt idx="69">
                  <c:v>-941.5</c:v>
                </c:pt>
                <c:pt idx="70">
                  <c:v>-941</c:v>
                </c:pt>
                <c:pt idx="71">
                  <c:v>-939</c:v>
                </c:pt>
                <c:pt idx="72">
                  <c:v>-874.5</c:v>
                </c:pt>
                <c:pt idx="73">
                  <c:v>-845</c:v>
                </c:pt>
                <c:pt idx="74">
                  <c:v>-344.5</c:v>
                </c:pt>
                <c:pt idx="75">
                  <c:v>-325.5</c:v>
                </c:pt>
                <c:pt idx="76">
                  <c:v>-323.5</c:v>
                </c:pt>
                <c:pt idx="77">
                  <c:v>-317</c:v>
                </c:pt>
                <c:pt idx="78">
                  <c:v>-315</c:v>
                </c:pt>
                <c:pt idx="79">
                  <c:v>-313</c:v>
                </c:pt>
                <c:pt idx="80">
                  <c:v>-311</c:v>
                </c:pt>
                <c:pt idx="81">
                  <c:v>-309</c:v>
                </c:pt>
                <c:pt idx="82">
                  <c:v>-304.5</c:v>
                </c:pt>
                <c:pt idx="83">
                  <c:v>-302.5</c:v>
                </c:pt>
                <c:pt idx="84">
                  <c:v>-300.5</c:v>
                </c:pt>
                <c:pt idx="85">
                  <c:v>-298.5</c:v>
                </c:pt>
                <c:pt idx="86">
                  <c:v>-296.5</c:v>
                </c:pt>
                <c:pt idx="87">
                  <c:v>-292</c:v>
                </c:pt>
                <c:pt idx="88">
                  <c:v>-290</c:v>
                </c:pt>
                <c:pt idx="89">
                  <c:v>-288</c:v>
                </c:pt>
                <c:pt idx="90">
                  <c:v>-281.5</c:v>
                </c:pt>
                <c:pt idx="91">
                  <c:v>-279.5</c:v>
                </c:pt>
                <c:pt idx="92">
                  <c:v>-242</c:v>
                </c:pt>
                <c:pt idx="93">
                  <c:v>-240</c:v>
                </c:pt>
                <c:pt idx="94">
                  <c:v>-238</c:v>
                </c:pt>
                <c:pt idx="95">
                  <c:v>-231.5</c:v>
                </c:pt>
                <c:pt idx="96">
                  <c:v>-229.5</c:v>
                </c:pt>
                <c:pt idx="97">
                  <c:v>-215</c:v>
                </c:pt>
                <c:pt idx="98">
                  <c:v>-206.5</c:v>
                </c:pt>
                <c:pt idx="99">
                  <c:v>-202.5</c:v>
                </c:pt>
                <c:pt idx="100">
                  <c:v>-202</c:v>
                </c:pt>
                <c:pt idx="101">
                  <c:v>-198</c:v>
                </c:pt>
                <c:pt idx="102">
                  <c:v>-194</c:v>
                </c:pt>
                <c:pt idx="103">
                  <c:v>-192</c:v>
                </c:pt>
                <c:pt idx="104">
                  <c:v>-190</c:v>
                </c:pt>
                <c:pt idx="105">
                  <c:v>-189.5</c:v>
                </c:pt>
                <c:pt idx="106">
                  <c:v>-187.5</c:v>
                </c:pt>
                <c:pt idx="107">
                  <c:v>-185.5</c:v>
                </c:pt>
                <c:pt idx="108">
                  <c:v>-183.5</c:v>
                </c:pt>
                <c:pt idx="109">
                  <c:v>-181.5</c:v>
                </c:pt>
                <c:pt idx="110">
                  <c:v>-179.5</c:v>
                </c:pt>
                <c:pt idx="111">
                  <c:v>-177.5</c:v>
                </c:pt>
                <c:pt idx="112">
                  <c:v>-177.5</c:v>
                </c:pt>
                <c:pt idx="113">
                  <c:v>-173</c:v>
                </c:pt>
                <c:pt idx="114">
                  <c:v>-173</c:v>
                </c:pt>
                <c:pt idx="115">
                  <c:v>-171</c:v>
                </c:pt>
                <c:pt idx="116">
                  <c:v>-171</c:v>
                </c:pt>
                <c:pt idx="117">
                  <c:v>-169</c:v>
                </c:pt>
                <c:pt idx="118">
                  <c:v>-167</c:v>
                </c:pt>
                <c:pt idx="119">
                  <c:v>-166.5</c:v>
                </c:pt>
                <c:pt idx="120">
                  <c:v>-165</c:v>
                </c:pt>
                <c:pt idx="121">
                  <c:v>-164.5</c:v>
                </c:pt>
                <c:pt idx="122">
                  <c:v>-162.5</c:v>
                </c:pt>
                <c:pt idx="123">
                  <c:v>-160.5</c:v>
                </c:pt>
                <c:pt idx="124">
                  <c:v>-156.5</c:v>
                </c:pt>
                <c:pt idx="125">
                  <c:v>-154.5</c:v>
                </c:pt>
                <c:pt idx="126">
                  <c:v>-154</c:v>
                </c:pt>
                <c:pt idx="127">
                  <c:v>-152</c:v>
                </c:pt>
                <c:pt idx="128">
                  <c:v>-150</c:v>
                </c:pt>
                <c:pt idx="129">
                  <c:v>-148</c:v>
                </c:pt>
                <c:pt idx="130">
                  <c:v>-146</c:v>
                </c:pt>
                <c:pt idx="131">
                  <c:v>-144</c:v>
                </c:pt>
                <c:pt idx="132">
                  <c:v>-143.5</c:v>
                </c:pt>
                <c:pt idx="133">
                  <c:v>-142</c:v>
                </c:pt>
                <c:pt idx="134">
                  <c:v>-137.5</c:v>
                </c:pt>
                <c:pt idx="135">
                  <c:v>-116.5</c:v>
                </c:pt>
                <c:pt idx="136">
                  <c:v>-114.5</c:v>
                </c:pt>
                <c:pt idx="137">
                  <c:v>-112.5</c:v>
                </c:pt>
                <c:pt idx="138">
                  <c:v>-110.5</c:v>
                </c:pt>
                <c:pt idx="139">
                  <c:v>-106</c:v>
                </c:pt>
                <c:pt idx="140">
                  <c:v>-102</c:v>
                </c:pt>
                <c:pt idx="141">
                  <c:v>-102</c:v>
                </c:pt>
                <c:pt idx="142">
                  <c:v>-100</c:v>
                </c:pt>
                <c:pt idx="143">
                  <c:v>-91.5</c:v>
                </c:pt>
                <c:pt idx="144">
                  <c:v>-89.5</c:v>
                </c:pt>
                <c:pt idx="145">
                  <c:v>-87.5</c:v>
                </c:pt>
                <c:pt idx="146">
                  <c:v>-83</c:v>
                </c:pt>
                <c:pt idx="147">
                  <c:v>-81</c:v>
                </c:pt>
                <c:pt idx="148">
                  <c:v>-79</c:v>
                </c:pt>
                <c:pt idx="149">
                  <c:v>-77</c:v>
                </c:pt>
                <c:pt idx="150">
                  <c:v>-70.5</c:v>
                </c:pt>
                <c:pt idx="151">
                  <c:v>-68.5</c:v>
                </c:pt>
                <c:pt idx="152">
                  <c:v>-66.5</c:v>
                </c:pt>
                <c:pt idx="153">
                  <c:v>-60</c:v>
                </c:pt>
                <c:pt idx="154">
                  <c:v>-58</c:v>
                </c:pt>
                <c:pt idx="155">
                  <c:v>-56</c:v>
                </c:pt>
                <c:pt idx="156">
                  <c:v>-54</c:v>
                </c:pt>
                <c:pt idx="157">
                  <c:v>0.5</c:v>
                </c:pt>
                <c:pt idx="158">
                  <c:v>4.5</c:v>
                </c:pt>
                <c:pt idx="159">
                  <c:v>551.5</c:v>
                </c:pt>
                <c:pt idx="160">
                  <c:v>552</c:v>
                </c:pt>
                <c:pt idx="161">
                  <c:v>1298</c:v>
                </c:pt>
                <c:pt idx="162">
                  <c:v>1323</c:v>
                </c:pt>
                <c:pt idx="163">
                  <c:v>1323.5</c:v>
                </c:pt>
                <c:pt idx="164">
                  <c:v>1344</c:v>
                </c:pt>
                <c:pt idx="165">
                  <c:v>1368</c:v>
                </c:pt>
                <c:pt idx="166">
                  <c:v>1369.5</c:v>
                </c:pt>
                <c:pt idx="167">
                  <c:v>2194</c:v>
                </c:pt>
                <c:pt idx="168">
                  <c:v>2196</c:v>
                </c:pt>
                <c:pt idx="169">
                  <c:v>2217</c:v>
                </c:pt>
                <c:pt idx="170">
                  <c:v>2694.5</c:v>
                </c:pt>
                <c:pt idx="171">
                  <c:v>2804</c:v>
                </c:pt>
                <c:pt idx="172">
                  <c:v>2899.5</c:v>
                </c:pt>
                <c:pt idx="173">
                  <c:v>2899.5</c:v>
                </c:pt>
                <c:pt idx="174">
                  <c:v>2910.5</c:v>
                </c:pt>
                <c:pt idx="175">
                  <c:v>2993.5</c:v>
                </c:pt>
                <c:pt idx="176">
                  <c:v>2995.5</c:v>
                </c:pt>
                <c:pt idx="177">
                  <c:v>2997.5</c:v>
                </c:pt>
                <c:pt idx="178">
                  <c:v>3006</c:v>
                </c:pt>
                <c:pt idx="179">
                  <c:v>3008</c:v>
                </c:pt>
                <c:pt idx="180">
                  <c:v>3471</c:v>
                </c:pt>
                <c:pt idx="181">
                  <c:v>3570</c:v>
                </c:pt>
                <c:pt idx="182">
                  <c:v>3588</c:v>
                </c:pt>
                <c:pt idx="183">
                  <c:v>3602.5</c:v>
                </c:pt>
                <c:pt idx="184">
                  <c:v>3619.5</c:v>
                </c:pt>
                <c:pt idx="185">
                  <c:v>3648.5</c:v>
                </c:pt>
                <c:pt idx="186">
                  <c:v>3648.5</c:v>
                </c:pt>
                <c:pt idx="187">
                  <c:v>3648.5</c:v>
                </c:pt>
                <c:pt idx="188">
                  <c:v>3648.5</c:v>
                </c:pt>
                <c:pt idx="189">
                  <c:v>3669.5</c:v>
                </c:pt>
                <c:pt idx="190">
                  <c:v>3671.5</c:v>
                </c:pt>
                <c:pt idx="191">
                  <c:v>3692.5</c:v>
                </c:pt>
                <c:pt idx="192">
                  <c:v>3712</c:v>
                </c:pt>
                <c:pt idx="193">
                  <c:v>3745</c:v>
                </c:pt>
                <c:pt idx="194">
                  <c:v>4289.5</c:v>
                </c:pt>
                <c:pt idx="195">
                  <c:v>4314.5</c:v>
                </c:pt>
                <c:pt idx="196">
                  <c:v>4379</c:v>
                </c:pt>
                <c:pt idx="197">
                  <c:v>4379</c:v>
                </c:pt>
                <c:pt idx="198">
                  <c:v>4385.5</c:v>
                </c:pt>
                <c:pt idx="199">
                  <c:v>4402</c:v>
                </c:pt>
                <c:pt idx="200">
                  <c:v>4402</c:v>
                </c:pt>
                <c:pt idx="201">
                  <c:v>4423</c:v>
                </c:pt>
                <c:pt idx="202">
                  <c:v>4429.5</c:v>
                </c:pt>
                <c:pt idx="203">
                  <c:v>4513</c:v>
                </c:pt>
                <c:pt idx="204">
                  <c:v>4546.5</c:v>
                </c:pt>
                <c:pt idx="205">
                  <c:v>4546.5</c:v>
                </c:pt>
                <c:pt idx="206">
                  <c:v>4559</c:v>
                </c:pt>
                <c:pt idx="207">
                  <c:v>5032.5</c:v>
                </c:pt>
                <c:pt idx="208">
                  <c:v>5076</c:v>
                </c:pt>
                <c:pt idx="209">
                  <c:v>5076.5</c:v>
                </c:pt>
                <c:pt idx="210">
                  <c:v>5089</c:v>
                </c:pt>
                <c:pt idx="211">
                  <c:v>5105.5</c:v>
                </c:pt>
                <c:pt idx="212">
                  <c:v>5111.5</c:v>
                </c:pt>
                <c:pt idx="213">
                  <c:v>5111.5</c:v>
                </c:pt>
                <c:pt idx="214">
                  <c:v>5112</c:v>
                </c:pt>
                <c:pt idx="215">
                  <c:v>5112</c:v>
                </c:pt>
                <c:pt idx="216">
                  <c:v>5112</c:v>
                </c:pt>
                <c:pt idx="217">
                  <c:v>5116</c:v>
                </c:pt>
                <c:pt idx="218">
                  <c:v>5118</c:v>
                </c:pt>
                <c:pt idx="219">
                  <c:v>5183</c:v>
                </c:pt>
                <c:pt idx="220">
                  <c:v>5218.5</c:v>
                </c:pt>
                <c:pt idx="221">
                  <c:v>5220.5</c:v>
                </c:pt>
                <c:pt idx="222">
                  <c:v>5310.5</c:v>
                </c:pt>
                <c:pt idx="223">
                  <c:v>5863</c:v>
                </c:pt>
                <c:pt idx="224">
                  <c:v>5863.5</c:v>
                </c:pt>
                <c:pt idx="225">
                  <c:v>6587.5</c:v>
                </c:pt>
                <c:pt idx="226">
                  <c:v>2690.5</c:v>
                </c:pt>
                <c:pt idx="227">
                  <c:v>2744.5</c:v>
                </c:pt>
                <c:pt idx="228">
                  <c:v>2744.5</c:v>
                </c:pt>
                <c:pt idx="229">
                  <c:v>2782.5</c:v>
                </c:pt>
                <c:pt idx="230">
                  <c:v>2817.5</c:v>
                </c:pt>
                <c:pt idx="231">
                  <c:v>2859.5</c:v>
                </c:pt>
                <c:pt idx="232">
                  <c:v>2273.5</c:v>
                </c:pt>
                <c:pt idx="233">
                  <c:v>2275.5</c:v>
                </c:pt>
                <c:pt idx="234">
                  <c:v>2903.5</c:v>
                </c:pt>
                <c:pt idx="235">
                  <c:v>2920.5</c:v>
                </c:pt>
                <c:pt idx="236">
                  <c:v>552</c:v>
                </c:pt>
                <c:pt idx="237">
                  <c:v>2709</c:v>
                </c:pt>
                <c:pt idx="238">
                  <c:v>2751</c:v>
                </c:pt>
                <c:pt idx="239">
                  <c:v>2795</c:v>
                </c:pt>
                <c:pt idx="240">
                  <c:v>2803</c:v>
                </c:pt>
                <c:pt idx="241">
                  <c:v>2816</c:v>
                </c:pt>
                <c:pt idx="242">
                  <c:v>2841</c:v>
                </c:pt>
                <c:pt idx="243">
                  <c:v>2889</c:v>
                </c:pt>
                <c:pt idx="244">
                  <c:v>2261</c:v>
                </c:pt>
                <c:pt idx="245">
                  <c:v>2263</c:v>
                </c:pt>
                <c:pt idx="246">
                  <c:v>2893</c:v>
                </c:pt>
                <c:pt idx="247">
                  <c:v>2935</c:v>
                </c:pt>
                <c:pt idx="248">
                  <c:v>2217</c:v>
                </c:pt>
              </c:numCache>
            </c:numRef>
          </c:xVal>
          <c:yVal>
            <c:numRef>
              <c:f>'A (2)'!$L$21:$L$997</c:f>
              <c:numCache>
                <c:formatCode>General</c:formatCode>
                <c:ptCount val="977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53FE-4C37-8983-85B74A4356B1}"/>
            </c:ext>
          </c:extLst>
        </c:ser>
        <c:ser>
          <c:idx val="5"/>
          <c:order val="5"/>
          <c:tx>
            <c:strRef>
              <c:f>'A (2)'!$M$20</c:f>
              <c:strCache>
                <c:ptCount val="1"/>
                <c:pt idx="0">
                  <c:v>S6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4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(2)'!$D$21:$D$997</c:f>
                <c:numCache>
                  <c:formatCode>General</c:formatCode>
                  <c:ptCount val="977"/>
                  <c:pt idx="0">
                    <c:v>4.0000000000000002E-4</c:v>
                  </c:pt>
                  <c:pt idx="1">
                    <c:v>6.9999999999999999E-4</c:v>
                  </c:pt>
                  <c:pt idx="2">
                    <c:v>1.4E-3</c:v>
                  </c:pt>
                  <c:pt idx="4">
                    <c:v>4.0000000000000002E-4</c:v>
                  </c:pt>
                  <c:pt idx="5">
                    <c:v>2.4000000000000001E-4</c:v>
                  </c:pt>
                  <c:pt idx="6">
                    <c:v>4.0999999999999999E-4</c:v>
                  </c:pt>
                  <c:pt idx="7">
                    <c:v>5.5999999999999995E-4</c:v>
                  </c:pt>
                  <c:pt idx="8">
                    <c:v>4.6999999999999999E-4</c:v>
                  </c:pt>
                  <c:pt idx="9">
                    <c:v>2.1000000000000001E-4</c:v>
                  </c:pt>
                  <c:pt idx="10">
                    <c:v>1E-4</c:v>
                  </c:pt>
                  <c:pt idx="11">
                    <c:v>2.4000000000000001E-4</c:v>
                  </c:pt>
                  <c:pt idx="12">
                    <c:v>2.7999999999999998E-4</c:v>
                  </c:pt>
                  <c:pt idx="13">
                    <c:v>2.1000000000000001E-4</c:v>
                  </c:pt>
                  <c:pt idx="14">
                    <c:v>2.7E-4</c:v>
                  </c:pt>
                  <c:pt idx="15">
                    <c:v>2.5000000000000001E-4</c:v>
                  </c:pt>
                  <c:pt idx="16">
                    <c:v>2.0000000000000001E-4</c:v>
                  </c:pt>
                  <c:pt idx="17">
                    <c:v>1.7000000000000001E-4</c:v>
                  </c:pt>
                  <c:pt idx="18">
                    <c:v>1.4999999999999999E-4</c:v>
                  </c:pt>
                  <c:pt idx="19">
                    <c:v>1.3999999999999999E-4</c:v>
                  </c:pt>
                  <c:pt idx="20">
                    <c:v>4.8000000000000001E-4</c:v>
                  </c:pt>
                  <c:pt idx="21">
                    <c:v>2.2000000000000001E-4</c:v>
                  </c:pt>
                  <c:pt idx="22">
                    <c:v>2.1000000000000001E-4</c:v>
                  </c:pt>
                  <c:pt idx="23">
                    <c:v>2.5999999999999998E-4</c:v>
                  </c:pt>
                  <c:pt idx="24">
                    <c:v>3.1E-4</c:v>
                  </c:pt>
                  <c:pt idx="25">
                    <c:v>3.1E-4</c:v>
                  </c:pt>
                  <c:pt idx="26">
                    <c:v>1.4999999999999999E-4</c:v>
                  </c:pt>
                  <c:pt idx="27">
                    <c:v>2.0000000000000001E-4</c:v>
                  </c:pt>
                  <c:pt idx="28">
                    <c:v>3.4000000000000002E-4</c:v>
                  </c:pt>
                  <c:pt idx="29">
                    <c:v>2.4000000000000001E-4</c:v>
                  </c:pt>
                  <c:pt idx="30">
                    <c:v>3.4000000000000002E-4</c:v>
                  </c:pt>
                  <c:pt idx="31">
                    <c:v>3.1E-4</c:v>
                  </c:pt>
                  <c:pt idx="32">
                    <c:v>2.4000000000000001E-4</c:v>
                  </c:pt>
                  <c:pt idx="33">
                    <c:v>4.6999999999999999E-4</c:v>
                  </c:pt>
                  <c:pt idx="34">
                    <c:v>2.2000000000000001E-4</c:v>
                  </c:pt>
                  <c:pt idx="35">
                    <c:v>1.7000000000000001E-4</c:v>
                  </c:pt>
                  <c:pt idx="36">
                    <c:v>1.8000000000000001E-4</c:v>
                  </c:pt>
                  <c:pt idx="37">
                    <c:v>7.6000000000000004E-4</c:v>
                  </c:pt>
                  <c:pt idx="38">
                    <c:v>8.0000000000000004E-4</c:v>
                  </c:pt>
                  <c:pt idx="39">
                    <c:v>3.1E-4</c:v>
                  </c:pt>
                  <c:pt idx="40">
                    <c:v>2.5999999999999998E-4</c:v>
                  </c:pt>
                  <c:pt idx="41">
                    <c:v>4.4999999999999999E-4</c:v>
                  </c:pt>
                  <c:pt idx="42">
                    <c:v>8.0000000000000004E-4</c:v>
                  </c:pt>
                  <c:pt idx="43">
                    <c:v>2.3000000000000001E-4</c:v>
                  </c:pt>
                  <c:pt idx="44">
                    <c:v>2.5999999999999998E-4</c:v>
                  </c:pt>
                  <c:pt idx="45">
                    <c:v>2.9E-4</c:v>
                  </c:pt>
                  <c:pt idx="46">
                    <c:v>4.6999999999999999E-4</c:v>
                  </c:pt>
                  <c:pt idx="47">
                    <c:v>4.0000000000000002E-4</c:v>
                  </c:pt>
                  <c:pt idx="48">
                    <c:v>8.3000000000000001E-4</c:v>
                  </c:pt>
                  <c:pt idx="49">
                    <c:v>3.8999999999999999E-4</c:v>
                  </c:pt>
                  <c:pt idx="50">
                    <c:v>5.8E-4</c:v>
                  </c:pt>
                  <c:pt idx="51">
                    <c:v>4.4999999999999999E-4</c:v>
                  </c:pt>
                  <c:pt idx="52">
                    <c:v>3.2000000000000003E-4</c:v>
                  </c:pt>
                  <c:pt idx="53">
                    <c:v>3.3E-4</c:v>
                  </c:pt>
                  <c:pt idx="54">
                    <c:v>8.1999999999999998E-4</c:v>
                  </c:pt>
                  <c:pt idx="55">
                    <c:v>7.7999999999999999E-4</c:v>
                  </c:pt>
                  <c:pt idx="56">
                    <c:v>7.7999999999999999E-4</c:v>
                  </c:pt>
                  <c:pt idx="57">
                    <c:v>8.4999999999999995E-4</c:v>
                  </c:pt>
                  <c:pt idx="58">
                    <c:v>8.8000000000000003E-4</c:v>
                  </c:pt>
                  <c:pt idx="59">
                    <c:v>6.8999999999999997E-4</c:v>
                  </c:pt>
                  <c:pt idx="60">
                    <c:v>5.1000000000000004E-4</c:v>
                  </c:pt>
                  <c:pt idx="61">
                    <c:v>1.4999999999999999E-4</c:v>
                  </c:pt>
                  <c:pt idx="62">
                    <c:v>2.4000000000000001E-4</c:v>
                  </c:pt>
                  <c:pt idx="63">
                    <c:v>4.6999999999999999E-4</c:v>
                  </c:pt>
                  <c:pt idx="64">
                    <c:v>2.9E-4</c:v>
                  </c:pt>
                  <c:pt idx="65">
                    <c:v>1.0499999999999999E-3</c:v>
                  </c:pt>
                  <c:pt idx="66">
                    <c:v>4.8999999999999998E-4</c:v>
                  </c:pt>
                  <c:pt idx="67">
                    <c:v>2.7E-4</c:v>
                  </c:pt>
                  <c:pt idx="68">
                    <c:v>3.2000000000000003E-4</c:v>
                  </c:pt>
                  <c:pt idx="69">
                    <c:v>8.9999999999999998E-4</c:v>
                  </c:pt>
                  <c:pt idx="70">
                    <c:v>3.6999999999999999E-4</c:v>
                  </c:pt>
                  <c:pt idx="71">
                    <c:v>5.1000000000000004E-4</c:v>
                  </c:pt>
                  <c:pt idx="72">
                    <c:v>2.4000000000000001E-4</c:v>
                  </c:pt>
                  <c:pt idx="73">
                    <c:v>8.0000000000000004E-4</c:v>
                  </c:pt>
                  <c:pt idx="74">
                    <c:v>2.2000000000000001E-4</c:v>
                  </c:pt>
                  <c:pt idx="75">
                    <c:v>2.1000000000000001E-4</c:v>
                  </c:pt>
                  <c:pt idx="76">
                    <c:v>2.7999999999999998E-4</c:v>
                  </c:pt>
                  <c:pt idx="77">
                    <c:v>1.1900000000000001E-3</c:v>
                  </c:pt>
                  <c:pt idx="78">
                    <c:v>2.5999999999999998E-4</c:v>
                  </c:pt>
                  <c:pt idx="79">
                    <c:v>6.0999999999999997E-4</c:v>
                  </c:pt>
                  <c:pt idx="80">
                    <c:v>5.2999999999999998E-4</c:v>
                  </c:pt>
                  <c:pt idx="81">
                    <c:v>6.4999999999999997E-4</c:v>
                  </c:pt>
                  <c:pt idx="82">
                    <c:v>1.9000000000000001E-4</c:v>
                  </c:pt>
                  <c:pt idx="83">
                    <c:v>1.8000000000000001E-4</c:v>
                  </c:pt>
                  <c:pt idx="84">
                    <c:v>2.2000000000000001E-4</c:v>
                  </c:pt>
                  <c:pt idx="85">
                    <c:v>1.9000000000000001E-4</c:v>
                  </c:pt>
                  <c:pt idx="86">
                    <c:v>6.4999999999999997E-4</c:v>
                  </c:pt>
                  <c:pt idx="87">
                    <c:v>3.6999999999999999E-4</c:v>
                  </c:pt>
                  <c:pt idx="88">
                    <c:v>2.2000000000000001E-4</c:v>
                  </c:pt>
                  <c:pt idx="89">
                    <c:v>3.4000000000000002E-4</c:v>
                  </c:pt>
                  <c:pt idx="90">
                    <c:v>2.3000000000000001E-4</c:v>
                  </c:pt>
                  <c:pt idx="91">
                    <c:v>4.2999999999999999E-4</c:v>
                  </c:pt>
                  <c:pt idx="92">
                    <c:v>3.2000000000000003E-4</c:v>
                  </c:pt>
                  <c:pt idx="93">
                    <c:v>1.9000000000000001E-4</c:v>
                  </c:pt>
                  <c:pt idx="94">
                    <c:v>5.2999999999999998E-4</c:v>
                  </c:pt>
                  <c:pt idx="95">
                    <c:v>2.9E-4</c:v>
                  </c:pt>
                  <c:pt idx="96">
                    <c:v>2.9E-4</c:v>
                  </c:pt>
                  <c:pt idx="97">
                    <c:v>4.6000000000000001E-4</c:v>
                  </c:pt>
                  <c:pt idx="98">
                    <c:v>3.8999999999999999E-4</c:v>
                  </c:pt>
                  <c:pt idx="99">
                    <c:v>2.7E-4</c:v>
                  </c:pt>
                  <c:pt idx="100">
                    <c:v>1.4300000000000001E-3</c:v>
                  </c:pt>
                  <c:pt idx="101">
                    <c:v>2.9999999999999997E-4</c:v>
                  </c:pt>
                  <c:pt idx="102">
                    <c:v>5.0000000000000001E-4</c:v>
                  </c:pt>
                  <c:pt idx="103">
                    <c:v>4.8999999999999998E-4</c:v>
                  </c:pt>
                  <c:pt idx="104">
                    <c:v>2.9E-4</c:v>
                  </c:pt>
                  <c:pt idx="105">
                    <c:v>3.8999999999999999E-4</c:v>
                  </c:pt>
                  <c:pt idx="106">
                    <c:v>5.6999999999999998E-4</c:v>
                  </c:pt>
                  <c:pt idx="107">
                    <c:v>1.9000000000000001E-4</c:v>
                  </c:pt>
                  <c:pt idx="108">
                    <c:v>3.8000000000000002E-4</c:v>
                  </c:pt>
                  <c:pt idx="109">
                    <c:v>2.1000000000000001E-4</c:v>
                  </c:pt>
                  <c:pt idx="110">
                    <c:v>2.9999999999999997E-4</c:v>
                  </c:pt>
                  <c:pt idx="111">
                    <c:v>6.8999999999999997E-4</c:v>
                  </c:pt>
                  <c:pt idx="112">
                    <c:v>2.9E-4</c:v>
                  </c:pt>
                  <c:pt idx="113">
                    <c:v>6.6E-4</c:v>
                  </c:pt>
                  <c:pt idx="114">
                    <c:v>2.7999999999999998E-4</c:v>
                  </c:pt>
                  <c:pt idx="115">
                    <c:v>1.6900000000000001E-3</c:v>
                  </c:pt>
                  <c:pt idx="116">
                    <c:v>1.08E-3</c:v>
                  </c:pt>
                  <c:pt idx="117">
                    <c:v>3.5E-4</c:v>
                  </c:pt>
                  <c:pt idx="118">
                    <c:v>2.2000000000000001E-4</c:v>
                  </c:pt>
                  <c:pt idx="119">
                    <c:v>2.5999999999999998E-4</c:v>
                  </c:pt>
                  <c:pt idx="120">
                    <c:v>3.4000000000000002E-4</c:v>
                  </c:pt>
                  <c:pt idx="121">
                    <c:v>3.6000000000000002E-4</c:v>
                  </c:pt>
                  <c:pt idx="122">
                    <c:v>2.5999999999999998E-4</c:v>
                  </c:pt>
                  <c:pt idx="123">
                    <c:v>3.1E-4</c:v>
                  </c:pt>
                  <c:pt idx="124">
                    <c:v>1.9000000000000001E-4</c:v>
                  </c:pt>
                  <c:pt idx="125">
                    <c:v>1.9000000000000001E-4</c:v>
                  </c:pt>
                  <c:pt idx="126">
                    <c:v>4.8000000000000001E-4</c:v>
                  </c:pt>
                  <c:pt idx="127">
                    <c:v>3.2000000000000003E-4</c:v>
                  </c:pt>
                  <c:pt idx="128">
                    <c:v>2.5000000000000001E-4</c:v>
                  </c:pt>
                  <c:pt idx="129">
                    <c:v>3.4000000000000002E-4</c:v>
                  </c:pt>
                  <c:pt idx="130">
                    <c:v>5.4000000000000001E-4</c:v>
                  </c:pt>
                  <c:pt idx="131">
                    <c:v>2.7999999999999998E-4</c:v>
                  </c:pt>
                  <c:pt idx="132">
                    <c:v>8.4999999999999995E-4</c:v>
                  </c:pt>
                  <c:pt idx="133">
                    <c:v>1.3699999999999999E-3</c:v>
                  </c:pt>
                  <c:pt idx="134">
                    <c:v>9.1E-4</c:v>
                  </c:pt>
                  <c:pt idx="135">
                    <c:v>2.7E-4</c:v>
                  </c:pt>
                  <c:pt idx="136">
                    <c:v>3.1E-4</c:v>
                  </c:pt>
                  <c:pt idx="137">
                    <c:v>5.6999999999999998E-4</c:v>
                  </c:pt>
                  <c:pt idx="138">
                    <c:v>2.7999999999999998E-4</c:v>
                  </c:pt>
                  <c:pt idx="139">
                    <c:v>5.9000000000000003E-4</c:v>
                  </c:pt>
                  <c:pt idx="140">
                    <c:v>3.8999999999999999E-4</c:v>
                  </c:pt>
                  <c:pt idx="141">
                    <c:v>1.72E-3</c:v>
                  </c:pt>
                  <c:pt idx="142">
                    <c:v>2.5000000000000001E-4</c:v>
                  </c:pt>
                  <c:pt idx="143">
                    <c:v>3.1E-4</c:v>
                  </c:pt>
                  <c:pt idx="144">
                    <c:v>2.0000000000000001E-4</c:v>
                  </c:pt>
                  <c:pt idx="145">
                    <c:v>3.6999999999999999E-4</c:v>
                  </c:pt>
                  <c:pt idx="146">
                    <c:v>7.9000000000000001E-4</c:v>
                  </c:pt>
                  <c:pt idx="147">
                    <c:v>4.2000000000000002E-4</c:v>
                  </c:pt>
                  <c:pt idx="148">
                    <c:v>2.0000000000000001E-4</c:v>
                  </c:pt>
                  <c:pt idx="149">
                    <c:v>1.7000000000000001E-4</c:v>
                  </c:pt>
                  <c:pt idx="150">
                    <c:v>6.9999999999999999E-4</c:v>
                  </c:pt>
                  <c:pt idx="151">
                    <c:v>3.3E-4</c:v>
                  </c:pt>
                  <c:pt idx="152">
                    <c:v>2.5999999999999998E-4</c:v>
                  </c:pt>
                  <c:pt idx="153">
                    <c:v>9.5E-4</c:v>
                  </c:pt>
                  <c:pt idx="154">
                    <c:v>6.4999999999999997E-4</c:v>
                  </c:pt>
                  <c:pt idx="155">
                    <c:v>3.1E-4</c:v>
                  </c:pt>
                  <c:pt idx="156">
                    <c:v>2.1000000000000001E-4</c:v>
                  </c:pt>
                  <c:pt idx="157">
                    <c:v>1.57E-3</c:v>
                  </c:pt>
                  <c:pt idx="158">
                    <c:v>1.41E-3</c:v>
                  </c:pt>
                  <c:pt idx="159">
                    <c:v>7.2000000000000005E-4</c:v>
                  </c:pt>
                  <c:pt idx="160">
                    <c:v>9.7000000000000005E-4</c:v>
                  </c:pt>
                  <c:pt idx="161">
                    <c:v>1E-4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1.4E-3</c:v>
                  </c:pt>
                  <c:pt idx="165">
                    <c:v>6.9999999999999999E-4</c:v>
                  </c:pt>
                  <c:pt idx="166">
                    <c:v>1E-4</c:v>
                  </c:pt>
                  <c:pt idx="167">
                    <c:v>0</c:v>
                  </c:pt>
                  <c:pt idx="168">
                    <c:v>1.48E-3</c:v>
                  </c:pt>
                  <c:pt idx="169">
                    <c:v>1E-4</c:v>
                  </c:pt>
                  <c:pt idx="170">
                    <c:v>1E-4</c:v>
                  </c:pt>
                  <c:pt idx="171">
                    <c:v>5.0000000000000001E-4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5.0000000000000001E-4</c:v>
                  </c:pt>
                  <c:pt idx="175">
                    <c:v>2.0000000000000001E-4</c:v>
                  </c:pt>
                  <c:pt idx="176">
                    <c:v>1E-4</c:v>
                  </c:pt>
                  <c:pt idx="177">
                    <c:v>1E-4</c:v>
                  </c:pt>
                  <c:pt idx="178">
                    <c:v>2.0000000000000001E-4</c:v>
                  </c:pt>
                  <c:pt idx="179">
                    <c:v>2.9999999999999997E-4</c:v>
                  </c:pt>
                  <c:pt idx="180">
                    <c:v>1.6000000000000001E-4</c:v>
                  </c:pt>
                  <c:pt idx="181">
                    <c:v>4.0000000000000002E-4</c:v>
                  </c:pt>
                  <c:pt idx="182">
                    <c:v>2.7999999999999998E-4</c:v>
                  </c:pt>
                  <c:pt idx="183">
                    <c:v>1.1E-4</c:v>
                  </c:pt>
                  <c:pt idx="184">
                    <c:v>1E-4</c:v>
                  </c:pt>
                  <c:pt idx="185">
                    <c:v>1E-3</c:v>
                  </c:pt>
                  <c:pt idx="186">
                    <c:v>5.0000000000000001E-4</c:v>
                  </c:pt>
                  <c:pt idx="187">
                    <c:v>2.0000000000000001E-4</c:v>
                  </c:pt>
                  <c:pt idx="188">
                    <c:v>2.9999999999999997E-4</c:v>
                  </c:pt>
                  <c:pt idx="189">
                    <c:v>6.9999999999999999E-4</c:v>
                  </c:pt>
                  <c:pt idx="190">
                    <c:v>1.5E-3</c:v>
                  </c:pt>
                  <c:pt idx="191">
                    <c:v>2.9999999999999997E-4</c:v>
                  </c:pt>
                  <c:pt idx="192">
                    <c:v>5.0000000000000001E-4</c:v>
                  </c:pt>
                  <c:pt idx="193">
                    <c:v>1E-4</c:v>
                  </c:pt>
                  <c:pt idx="194">
                    <c:v>8.4000000000000003E-4</c:v>
                  </c:pt>
                  <c:pt idx="195">
                    <c:v>3.8999999999999999E-4</c:v>
                  </c:pt>
                  <c:pt idx="196">
                    <c:v>1E-4</c:v>
                  </c:pt>
                  <c:pt idx="197">
                    <c:v>0</c:v>
                  </c:pt>
                  <c:pt idx="198">
                    <c:v>2.3999999999999998E-3</c:v>
                  </c:pt>
                  <c:pt idx="199">
                    <c:v>1E-4</c:v>
                  </c:pt>
                  <c:pt idx="200">
                    <c:v>0</c:v>
                  </c:pt>
                  <c:pt idx="201">
                    <c:v>2.3999999999999998E-3</c:v>
                  </c:pt>
                  <c:pt idx="202">
                    <c:v>2.9E-4</c:v>
                  </c:pt>
                  <c:pt idx="203">
                    <c:v>3.6000000000000002E-4</c:v>
                  </c:pt>
                  <c:pt idx="204">
                    <c:v>2.0000000000000001E-4</c:v>
                  </c:pt>
                  <c:pt idx="205">
                    <c:v>1.9000000000000001E-4</c:v>
                  </c:pt>
                  <c:pt idx="206">
                    <c:v>1.7000000000000001E-4</c:v>
                  </c:pt>
                  <c:pt idx="207">
                    <c:v>2.7E-4</c:v>
                  </c:pt>
                  <c:pt idx="208">
                    <c:v>1.1999999999999999E-3</c:v>
                  </c:pt>
                  <c:pt idx="209">
                    <c:v>1.1999999999999999E-3</c:v>
                  </c:pt>
                  <c:pt idx="210">
                    <c:v>1.2999999999999999E-3</c:v>
                  </c:pt>
                  <c:pt idx="211">
                    <c:v>1.6000000000000001E-3</c:v>
                  </c:pt>
                  <c:pt idx="212">
                    <c:v>1.1999999999999999E-3</c:v>
                  </c:pt>
                  <c:pt idx="213">
                    <c:v>1.1999999999999999E-3</c:v>
                  </c:pt>
                  <c:pt idx="214">
                    <c:v>6.9999999999999999E-4</c:v>
                  </c:pt>
                  <c:pt idx="215">
                    <c:v>1E-4</c:v>
                  </c:pt>
                  <c:pt idx="216">
                    <c:v>1.1000000000000001E-3</c:v>
                  </c:pt>
                  <c:pt idx="217">
                    <c:v>3.8800000000000001E-2</c:v>
                  </c:pt>
                  <c:pt idx="218">
                    <c:v>1.2E-4</c:v>
                  </c:pt>
                  <c:pt idx="219">
                    <c:v>2.4000000000000001E-4</c:v>
                  </c:pt>
                  <c:pt idx="220">
                    <c:v>1.4E-3</c:v>
                  </c:pt>
                  <c:pt idx="221">
                    <c:v>1E-4</c:v>
                  </c:pt>
                  <c:pt idx="222">
                    <c:v>2.0000000000000001E-4</c:v>
                  </c:pt>
                  <c:pt idx="223">
                    <c:v>1.1000000000000001E-3</c:v>
                  </c:pt>
                  <c:pt idx="224">
                    <c:v>1.1000000000000001E-3</c:v>
                  </c:pt>
                  <c:pt idx="225">
                    <c:v>8.9999999999999998E-4</c:v>
                  </c:pt>
                  <c:pt idx="226">
                    <c:v>3.6000000000000002E-4</c:v>
                  </c:pt>
                  <c:pt idx="227">
                    <c:v>5.0000000000000002E-5</c:v>
                  </c:pt>
                  <c:pt idx="228">
                    <c:v>1.2E-4</c:v>
                  </c:pt>
                  <c:pt idx="229">
                    <c:v>1.6000000000000001E-4</c:v>
                  </c:pt>
                  <c:pt idx="230">
                    <c:v>1.1299999999999999E-3</c:v>
                  </c:pt>
                  <c:pt idx="231">
                    <c:v>6.9999999999999994E-5</c:v>
                  </c:pt>
                  <c:pt idx="232">
                    <c:v>9.7000000000000005E-4</c:v>
                  </c:pt>
                  <c:pt idx="233">
                    <c:v>1.1299999999999999E-3</c:v>
                  </c:pt>
                  <c:pt idx="234">
                    <c:v>4.0000000000000003E-5</c:v>
                  </c:pt>
                  <c:pt idx="235">
                    <c:v>4.0000000000000003E-5</c:v>
                  </c:pt>
                  <c:pt idx="236">
                    <c:v>9.7000000000000005E-4</c:v>
                  </c:pt>
                  <c:pt idx="237">
                    <c:v>1.8000000000000001E-4</c:v>
                  </c:pt>
                  <c:pt idx="238">
                    <c:v>1E-4</c:v>
                  </c:pt>
                  <c:pt idx="239">
                    <c:v>1.9000000000000001E-4</c:v>
                  </c:pt>
                  <c:pt idx="240">
                    <c:v>5.0000000000000002E-5</c:v>
                  </c:pt>
                  <c:pt idx="241">
                    <c:v>1.3999999999999999E-4</c:v>
                  </c:pt>
                  <c:pt idx="242">
                    <c:v>1.2999999999999999E-4</c:v>
                  </c:pt>
                  <c:pt idx="243">
                    <c:v>1.2E-4</c:v>
                  </c:pt>
                  <c:pt idx="244">
                    <c:v>1.31E-3</c:v>
                  </c:pt>
                  <c:pt idx="245">
                    <c:v>1.0399999999999999E-3</c:v>
                  </c:pt>
                  <c:pt idx="246">
                    <c:v>1.1E-4</c:v>
                  </c:pt>
                  <c:pt idx="247">
                    <c:v>8.0000000000000007E-5</c:v>
                  </c:pt>
                  <c:pt idx="248">
                    <c:v>1E-4</c:v>
                  </c:pt>
                </c:numCache>
              </c:numRef>
            </c:plus>
            <c:minus>
              <c:numRef>
                <c:f>'A (2)'!$D$21:$D$997</c:f>
                <c:numCache>
                  <c:formatCode>General</c:formatCode>
                  <c:ptCount val="977"/>
                  <c:pt idx="0">
                    <c:v>4.0000000000000002E-4</c:v>
                  </c:pt>
                  <c:pt idx="1">
                    <c:v>6.9999999999999999E-4</c:v>
                  </c:pt>
                  <c:pt idx="2">
                    <c:v>1.4E-3</c:v>
                  </c:pt>
                  <c:pt idx="4">
                    <c:v>4.0000000000000002E-4</c:v>
                  </c:pt>
                  <c:pt idx="5">
                    <c:v>2.4000000000000001E-4</c:v>
                  </c:pt>
                  <c:pt idx="6">
                    <c:v>4.0999999999999999E-4</c:v>
                  </c:pt>
                  <c:pt idx="7">
                    <c:v>5.5999999999999995E-4</c:v>
                  </c:pt>
                  <c:pt idx="8">
                    <c:v>4.6999999999999999E-4</c:v>
                  </c:pt>
                  <c:pt idx="9">
                    <c:v>2.1000000000000001E-4</c:v>
                  </c:pt>
                  <c:pt idx="10">
                    <c:v>1E-4</c:v>
                  </c:pt>
                  <c:pt idx="11">
                    <c:v>2.4000000000000001E-4</c:v>
                  </c:pt>
                  <c:pt idx="12">
                    <c:v>2.7999999999999998E-4</c:v>
                  </c:pt>
                  <c:pt idx="13">
                    <c:v>2.1000000000000001E-4</c:v>
                  </c:pt>
                  <c:pt idx="14">
                    <c:v>2.7E-4</c:v>
                  </c:pt>
                  <c:pt idx="15">
                    <c:v>2.5000000000000001E-4</c:v>
                  </c:pt>
                  <c:pt idx="16">
                    <c:v>2.0000000000000001E-4</c:v>
                  </c:pt>
                  <c:pt idx="17">
                    <c:v>1.7000000000000001E-4</c:v>
                  </c:pt>
                  <c:pt idx="18">
                    <c:v>1.4999999999999999E-4</c:v>
                  </c:pt>
                  <c:pt idx="19">
                    <c:v>1.3999999999999999E-4</c:v>
                  </c:pt>
                  <c:pt idx="20">
                    <c:v>4.8000000000000001E-4</c:v>
                  </c:pt>
                  <c:pt idx="21">
                    <c:v>2.2000000000000001E-4</c:v>
                  </c:pt>
                  <c:pt idx="22">
                    <c:v>2.1000000000000001E-4</c:v>
                  </c:pt>
                  <c:pt idx="23">
                    <c:v>2.5999999999999998E-4</c:v>
                  </c:pt>
                  <c:pt idx="24">
                    <c:v>3.1E-4</c:v>
                  </c:pt>
                  <c:pt idx="25">
                    <c:v>3.1E-4</c:v>
                  </c:pt>
                  <c:pt idx="26">
                    <c:v>1.4999999999999999E-4</c:v>
                  </c:pt>
                  <c:pt idx="27">
                    <c:v>2.0000000000000001E-4</c:v>
                  </c:pt>
                  <c:pt idx="28">
                    <c:v>3.4000000000000002E-4</c:v>
                  </c:pt>
                  <c:pt idx="29">
                    <c:v>2.4000000000000001E-4</c:v>
                  </c:pt>
                  <c:pt idx="30">
                    <c:v>3.4000000000000002E-4</c:v>
                  </c:pt>
                  <c:pt idx="31">
                    <c:v>3.1E-4</c:v>
                  </c:pt>
                  <c:pt idx="32">
                    <c:v>2.4000000000000001E-4</c:v>
                  </c:pt>
                  <c:pt idx="33">
                    <c:v>4.6999999999999999E-4</c:v>
                  </c:pt>
                  <c:pt idx="34">
                    <c:v>2.2000000000000001E-4</c:v>
                  </c:pt>
                  <c:pt idx="35">
                    <c:v>1.7000000000000001E-4</c:v>
                  </c:pt>
                  <c:pt idx="36">
                    <c:v>1.8000000000000001E-4</c:v>
                  </c:pt>
                  <c:pt idx="37">
                    <c:v>7.6000000000000004E-4</c:v>
                  </c:pt>
                  <c:pt idx="38">
                    <c:v>8.0000000000000004E-4</c:v>
                  </c:pt>
                  <c:pt idx="39">
                    <c:v>3.1E-4</c:v>
                  </c:pt>
                  <c:pt idx="40">
                    <c:v>2.5999999999999998E-4</c:v>
                  </c:pt>
                  <c:pt idx="41">
                    <c:v>4.4999999999999999E-4</c:v>
                  </c:pt>
                  <c:pt idx="42">
                    <c:v>8.0000000000000004E-4</c:v>
                  </c:pt>
                  <c:pt idx="43">
                    <c:v>2.3000000000000001E-4</c:v>
                  </c:pt>
                  <c:pt idx="44">
                    <c:v>2.5999999999999998E-4</c:v>
                  </c:pt>
                  <c:pt idx="45">
                    <c:v>2.9E-4</c:v>
                  </c:pt>
                  <c:pt idx="46">
                    <c:v>4.6999999999999999E-4</c:v>
                  </c:pt>
                  <c:pt idx="47">
                    <c:v>4.0000000000000002E-4</c:v>
                  </c:pt>
                  <c:pt idx="48">
                    <c:v>8.3000000000000001E-4</c:v>
                  </c:pt>
                  <c:pt idx="49">
                    <c:v>3.8999999999999999E-4</c:v>
                  </c:pt>
                  <c:pt idx="50">
                    <c:v>5.8E-4</c:v>
                  </c:pt>
                  <c:pt idx="51">
                    <c:v>4.4999999999999999E-4</c:v>
                  </c:pt>
                  <c:pt idx="52">
                    <c:v>3.2000000000000003E-4</c:v>
                  </c:pt>
                  <c:pt idx="53">
                    <c:v>3.3E-4</c:v>
                  </c:pt>
                  <c:pt idx="54">
                    <c:v>8.1999999999999998E-4</c:v>
                  </c:pt>
                  <c:pt idx="55">
                    <c:v>7.7999999999999999E-4</c:v>
                  </c:pt>
                  <c:pt idx="56">
                    <c:v>7.7999999999999999E-4</c:v>
                  </c:pt>
                  <c:pt idx="57">
                    <c:v>8.4999999999999995E-4</c:v>
                  </c:pt>
                  <c:pt idx="58">
                    <c:v>8.8000000000000003E-4</c:v>
                  </c:pt>
                  <c:pt idx="59">
                    <c:v>6.8999999999999997E-4</c:v>
                  </c:pt>
                  <c:pt idx="60">
                    <c:v>5.1000000000000004E-4</c:v>
                  </c:pt>
                  <c:pt idx="61">
                    <c:v>1.4999999999999999E-4</c:v>
                  </c:pt>
                  <c:pt idx="62">
                    <c:v>2.4000000000000001E-4</c:v>
                  </c:pt>
                  <c:pt idx="63">
                    <c:v>4.6999999999999999E-4</c:v>
                  </c:pt>
                  <c:pt idx="64">
                    <c:v>2.9E-4</c:v>
                  </c:pt>
                  <c:pt idx="65">
                    <c:v>1.0499999999999999E-3</c:v>
                  </c:pt>
                  <c:pt idx="66">
                    <c:v>4.8999999999999998E-4</c:v>
                  </c:pt>
                  <c:pt idx="67">
                    <c:v>2.7E-4</c:v>
                  </c:pt>
                  <c:pt idx="68">
                    <c:v>3.2000000000000003E-4</c:v>
                  </c:pt>
                  <c:pt idx="69">
                    <c:v>8.9999999999999998E-4</c:v>
                  </c:pt>
                  <c:pt idx="70">
                    <c:v>3.6999999999999999E-4</c:v>
                  </c:pt>
                  <c:pt idx="71">
                    <c:v>5.1000000000000004E-4</c:v>
                  </c:pt>
                  <c:pt idx="72">
                    <c:v>2.4000000000000001E-4</c:v>
                  </c:pt>
                  <c:pt idx="73">
                    <c:v>8.0000000000000004E-4</c:v>
                  </c:pt>
                  <c:pt idx="74">
                    <c:v>2.2000000000000001E-4</c:v>
                  </c:pt>
                  <c:pt idx="75">
                    <c:v>2.1000000000000001E-4</c:v>
                  </c:pt>
                  <c:pt idx="76">
                    <c:v>2.7999999999999998E-4</c:v>
                  </c:pt>
                  <c:pt idx="77">
                    <c:v>1.1900000000000001E-3</c:v>
                  </c:pt>
                  <c:pt idx="78">
                    <c:v>2.5999999999999998E-4</c:v>
                  </c:pt>
                  <c:pt idx="79">
                    <c:v>6.0999999999999997E-4</c:v>
                  </c:pt>
                  <c:pt idx="80">
                    <c:v>5.2999999999999998E-4</c:v>
                  </c:pt>
                  <c:pt idx="81">
                    <c:v>6.4999999999999997E-4</c:v>
                  </c:pt>
                  <c:pt idx="82">
                    <c:v>1.9000000000000001E-4</c:v>
                  </c:pt>
                  <c:pt idx="83">
                    <c:v>1.8000000000000001E-4</c:v>
                  </c:pt>
                  <c:pt idx="84">
                    <c:v>2.2000000000000001E-4</c:v>
                  </c:pt>
                  <c:pt idx="85">
                    <c:v>1.9000000000000001E-4</c:v>
                  </c:pt>
                  <c:pt idx="86">
                    <c:v>6.4999999999999997E-4</c:v>
                  </c:pt>
                  <c:pt idx="87">
                    <c:v>3.6999999999999999E-4</c:v>
                  </c:pt>
                  <c:pt idx="88">
                    <c:v>2.2000000000000001E-4</c:v>
                  </c:pt>
                  <c:pt idx="89">
                    <c:v>3.4000000000000002E-4</c:v>
                  </c:pt>
                  <c:pt idx="90">
                    <c:v>2.3000000000000001E-4</c:v>
                  </c:pt>
                  <c:pt idx="91">
                    <c:v>4.2999999999999999E-4</c:v>
                  </c:pt>
                  <c:pt idx="92">
                    <c:v>3.2000000000000003E-4</c:v>
                  </c:pt>
                  <c:pt idx="93">
                    <c:v>1.9000000000000001E-4</c:v>
                  </c:pt>
                  <c:pt idx="94">
                    <c:v>5.2999999999999998E-4</c:v>
                  </c:pt>
                  <c:pt idx="95">
                    <c:v>2.9E-4</c:v>
                  </c:pt>
                  <c:pt idx="96">
                    <c:v>2.9E-4</c:v>
                  </c:pt>
                  <c:pt idx="97">
                    <c:v>4.6000000000000001E-4</c:v>
                  </c:pt>
                  <c:pt idx="98">
                    <c:v>3.8999999999999999E-4</c:v>
                  </c:pt>
                  <c:pt idx="99">
                    <c:v>2.7E-4</c:v>
                  </c:pt>
                  <c:pt idx="100">
                    <c:v>1.4300000000000001E-3</c:v>
                  </c:pt>
                  <c:pt idx="101">
                    <c:v>2.9999999999999997E-4</c:v>
                  </c:pt>
                  <c:pt idx="102">
                    <c:v>5.0000000000000001E-4</c:v>
                  </c:pt>
                  <c:pt idx="103">
                    <c:v>4.8999999999999998E-4</c:v>
                  </c:pt>
                  <c:pt idx="104">
                    <c:v>2.9E-4</c:v>
                  </c:pt>
                  <c:pt idx="105">
                    <c:v>3.8999999999999999E-4</c:v>
                  </c:pt>
                  <c:pt idx="106">
                    <c:v>5.6999999999999998E-4</c:v>
                  </c:pt>
                  <c:pt idx="107">
                    <c:v>1.9000000000000001E-4</c:v>
                  </c:pt>
                  <c:pt idx="108">
                    <c:v>3.8000000000000002E-4</c:v>
                  </c:pt>
                  <c:pt idx="109">
                    <c:v>2.1000000000000001E-4</c:v>
                  </c:pt>
                  <c:pt idx="110">
                    <c:v>2.9999999999999997E-4</c:v>
                  </c:pt>
                  <c:pt idx="111">
                    <c:v>6.8999999999999997E-4</c:v>
                  </c:pt>
                  <c:pt idx="112">
                    <c:v>2.9E-4</c:v>
                  </c:pt>
                  <c:pt idx="113">
                    <c:v>6.6E-4</c:v>
                  </c:pt>
                  <c:pt idx="114">
                    <c:v>2.7999999999999998E-4</c:v>
                  </c:pt>
                  <c:pt idx="115">
                    <c:v>1.6900000000000001E-3</c:v>
                  </c:pt>
                  <c:pt idx="116">
                    <c:v>1.08E-3</c:v>
                  </c:pt>
                  <c:pt idx="117">
                    <c:v>3.5E-4</c:v>
                  </c:pt>
                  <c:pt idx="118">
                    <c:v>2.2000000000000001E-4</c:v>
                  </c:pt>
                  <c:pt idx="119">
                    <c:v>2.5999999999999998E-4</c:v>
                  </c:pt>
                  <c:pt idx="120">
                    <c:v>3.4000000000000002E-4</c:v>
                  </c:pt>
                  <c:pt idx="121">
                    <c:v>3.6000000000000002E-4</c:v>
                  </c:pt>
                  <c:pt idx="122">
                    <c:v>2.5999999999999998E-4</c:v>
                  </c:pt>
                  <c:pt idx="123">
                    <c:v>3.1E-4</c:v>
                  </c:pt>
                  <c:pt idx="124">
                    <c:v>1.9000000000000001E-4</c:v>
                  </c:pt>
                  <c:pt idx="125">
                    <c:v>1.9000000000000001E-4</c:v>
                  </c:pt>
                  <c:pt idx="126">
                    <c:v>4.8000000000000001E-4</c:v>
                  </c:pt>
                  <c:pt idx="127">
                    <c:v>3.2000000000000003E-4</c:v>
                  </c:pt>
                  <c:pt idx="128">
                    <c:v>2.5000000000000001E-4</c:v>
                  </c:pt>
                  <c:pt idx="129">
                    <c:v>3.4000000000000002E-4</c:v>
                  </c:pt>
                  <c:pt idx="130">
                    <c:v>5.4000000000000001E-4</c:v>
                  </c:pt>
                  <c:pt idx="131">
                    <c:v>2.7999999999999998E-4</c:v>
                  </c:pt>
                  <c:pt idx="132">
                    <c:v>8.4999999999999995E-4</c:v>
                  </c:pt>
                  <c:pt idx="133">
                    <c:v>1.3699999999999999E-3</c:v>
                  </c:pt>
                  <c:pt idx="134">
                    <c:v>9.1E-4</c:v>
                  </c:pt>
                  <c:pt idx="135">
                    <c:v>2.7E-4</c:v>
                  </c:pt>
                  <c:pt idx="136">
                    <c:v>3.1E-4</c:v>
                  </c:pt>
                  <c:pt idx="137">
                    <c:v>5.6999999999999998E-4</c:v>
                  </c:pt>
                  <c:pt idx="138">
                    <c:v>2.7999999999999998E-4</c:v>
                  </c:pt>
                  <c:pt idx="139">
                    <c:v>5.9000000000000003E-4</c:v>
                  </c:pt>
                  <c:pt idx="140">
                    <c:v>3.8999999999999999E-4</c:v>
                  </c:pt>
                  <c:pt idx="141">
                    <c:v>1.72E-3</c:v>
                  </c:pt>
                  <c:pt idx="142">
                    <c:v>2.5000000000000001E-4</c:v>
                  </c:pt>
                  <c:pt idx="143">
                    <c:v>3.1E-4</c:v>
                  </c:pt>
                  <c:pt idx="144">
                    <c:v>2.0000000000000001E-4</c:v>
                  </c:pt>
                  <c:pt idx="145">
                    <c:v>3.6999999999999999E-4</c:v>
                  </c:pt>
                  <c:pt idx="146">
                    <c:v>7.9000000000000001E-4</c:v>
                  </c:pt>
                  <c:pt idx="147">
                    <c:v>4.2000000000000002E-4</c:v>
                  </c:pt>
                  <c:pt idx="148">
                    <c:v>2.0000000000000001E-4</c:v>
                  </c:pt>
                  <c:pt idx="149">
                    <c:v>1.7000000000000001E-4</c:v>
                  </c:pt>
                  <c:pt idx="150">
                    <c:v>6.9999999999999999E-4</c:v>
                  </c:pt>
                  <c:pt idx="151">
                    <c:v>3.3E-4</c:v>
                  </c:pt>
                  <c:pt idx="152">
                    <c:v>2.5999999999999998E-4</c:v>
                  </c:pt>
                  <c:pt idx="153">
                    <c:v>9.5E-4</c:v>
                  </c:pt>
                  <c:pt idx="154">
                    <c:v>6.4999999999999997E-4</c:v>
                  </c:pt>
                  <c:pt idx="155">
                    <c:v>3.1E-4</c:v>
                  </c:pt>
                  <c:pt idx="156">
                    <c:v>2.1000000000000001E-4</c:v>
                  </c:pt>
                  <c:pt idx="157">
                    <c:v>1.57E-3</c:v>
                  </c:pt>
                  <c:pt idx="158">
                    <c:v>1.41E-3</c:v>
                  </c:pt>
                  <c:pt idx="159">
                    <c:v>7.2000000000000005E-4</c:v>
                  </c:pt>
                  <c:pt idx="160">
                    <c:v>9.7000000000000005E-4</c:v>
                  </c:pt>
                  <c:pt idx="161">
                    <c:v>1E-4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1.4E-3</c:v>
                  </c:pt>
                  <c:pt idx="165">
                    <c:v>6.9999999999999999E-4</c:v>
                  </c:pt>
                  <c:pt idx="166">
                    <c:v>1E-4</c:v>
                  </c:pt>
                  <c:pt idx="167">
                    <c:v>0</c:v>
                  </c:pt>
                  <c:pt idx="168">
                    <c:v>1.48E-3</c:v>
                  </c:pt>
                  <c:pt idx="169">
                    <c:v>1E-4</c:v>
                  </c:pt>
                  <c:pt idx="170">
                    <c:v>1E-4</c:v>
                  </c:pt>
                  <c:pt idx="171">
                    <c:v>5.0000000000000001E-4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5.0000000000000001E-4</c:v>
                  </c:pt>
                  <c:pt idx="175">
                    <c:v>2.0000000000000001E-4</c:v>
                  </c:pt>
                  <c:pt idx="176">
                    <c:v>1E-4</c:v>
                  </c:pt>
                  <c:pt idx="177">
                    <c:v>1E-4</c:v>
                  </c:pt>
                  <c:pt idx="178">
                    <c:v>2.0000000000000001E-4</c:v>
                  </c:pt>
                  <c:pt idx="179">
                    <c:v>2.9999999999999997E-4</c:v>
                  </c:pt>
                  <c:pt idx="180">
                    <c:v>1.6000000000000001E-4</c:v>
                  </c:pt>
                  <c:pt idx="181">
                    <c:v>4.0000000000000002E-4</c:v>
                  </c:pt>
                  <c:pt idx="182">
                    <c:v>2.7999999999999998E-4</c:v>
                  </c:pt>
                  <c:pt idx="183">
                    <c:v>1.1E-4</c:v>
                  </c:pt>
                  <c:pt idx="184">
                    <c:v>1E-4</c:v>
                  </c:pt>
                  <c:pt idx="185">
                    <c:v>1E-3</c:v>
                  </c:pt>
                  <c:pt idx="186">
                    <c:v>5.0000000000000001E-4</c:v>
                  </c:pt>
                  <c:pt idx="187">
                    <c:v>2.0000000000000001E-4</c:v>
                  </c:pt>
                  <c:pt idx="188">
                    <c:v>2.9999999999999997E-4</c:v>
                  </c:pt>
                  <c:pt idx="189">
                    <c:v>6.9999999999999999E-4</c:v>
                  </c:pt>
                  <c:pt idx="190">
                    <c:v>1.5E-3</c:v>
                  </c:pt>
                  <c:pt idx="191">
                    <c:v>2.9999999999999997E-4</c:v>
                  </c:pt>
                  <c:pt idx="192">
                    <c:v>5.0000000000000001E-4</c:v>
                  </c:pt>
                  <c:pt idx="193">
                    <c:v>1E-4</c:v>
                  </c:pt>
                  <c:pt idx="194">
                    <c:v>8.4000000000000003E-4</c:v>
                  </c:pt>
                  <c:pt idx="195">
                    <c:v>3.8999999999999999E-4</c:v>
                  </c:pt>
                  <c:pt idx="196">
                    <c:v>1E-4</c:v>
                  </c:pt>
                  <c:pt idx="197">
                    <c:v>0</c:v>
                  </c:pt>
                  <c:pt idx="198">
                    <c:v>2.3999999999999998E-3</c:v>
                  </c:pt>
                  <c:pt idx="199">
                    <c:v>1E-4</c:v>
                  </c:pt>
                  <c:pt idx="200">
                    <c:v>0</c:v>
                  </c:pt>
                  <c:pt idx="201">
                    <c:v>2.3999999999999998E-3</c:v>
                  </c:pt>
                  <c:pt idx="202">
                    <c:v>2.9E-4</c:v>
                  </c:pt>
                  <c:pt idx="203">
                    <c:v>3.6000000000000002E-4</c:v>
                  </c:pt>
                  <c:pt idx="204">
                    <c:v>2.0000000000000001E-4</c:v>
                  </c:pt>
                  <c:pt idx="205">
                    <c:v>1.9000000000000001E-4</c:v>
                  </c:pt>
                  <c:pt idx="206">
                    <c:v>1.7000000000000001E-4</c:v>
                  </c:pt>
                  <c:pt idx="207">
                    <c:v>2.7E-4</c:v>
                  </c:pt>
                  <c:pt idx="208">
                    <c:v>1.1999999999999999E-3</c:v>
                  </c:pt>
                  <c:pt idx="209">
                    <c:v>1.1999999999999999E-3</c:v>
                  </c:pt>
                  <c:pt idx="210">
                    <c:v>1.2999999999999999E-3</c:v>
                  </c:pt>
                  <c:pt idx="211">
                    <c:v>1.6000000000000001E-3</c:v>
                  </c:pt>
                  <c:pt idx="212">
                    <c:v>1.1999999999999999E-3</c:v>
                  </c:pt>
                  <c:pt idx="213">
                    <c:v>1.1999999999999999E-3</c:v>
                  </c:pt>
                  <c:pt idx="214">
                    <c:v>6.9999999999999999E-4</c:v>
                  </c:pt>
                  <c:pt idx="215">
                    <c:v>1E-4</c:v>
                  </c:pt>
                  <c:pt idx="216">
                    <c:v>1.1000000000000001E-3</c:v>
                  </c:pt>
                  <c:pt idx="217">
                    <c:v>3.8800000000000001E-2</c:v>
                  </c:pt>
                  <c:pt idx="218">
                    <c:v>1.2E-4</c:v>
                  </c:pt>
                  <c:pt idx="219">
                    <c:v>2.4000000000000001E-4</c:v>
                  </c:pt>
                  <c:pt idx="220">
                    <c:v>1.4E-3</c:v>
                  </c:pt>
                  <c:pt idx="221">
                    <c:v>1E-4</c:v>
                  </c:pt>
                  <c:pt idx="222">
                    <c:v>2.0000000000000001E-4</c:v>
                  </c:pt>
                  <c:pt idx="223">
                    <c:v>1.1000000000000001E-3</c:v>
                  </c:pt>
                  <c:pt idx="224">
                    <c:v>1.1000000000000001E-3</c:v>
                  </c:pt>
                  <c:pt idx="225">
                    <c:v>8.9999999999999998E-4</c:v>
                  </c:pt>
                  <c:pt idx="226">
                    <c:v>3.6000000000000002E-4</c:v>
                  </c:pt>
                  <c:pt idx="227">
                    <c:v>5.0000000000000002E-5</c:v>
                  </c:pt>
                  <c:pt idx="228">
                    <c:v>1.2E-4</c:v>
                  </c:pt>
                  <c:pt idx="229">
                    <c:v>1.6000000000000001E-4</c:v>
                  </c:pt>
                  <c:pt idx="230">
                    <c:v>1.1299999999999999E-3</c:v>
                  </c:pt>
                  <c:pt idx="231">
                    <c:v>6.9999999999999994E-5</c:v>
                  </c:pt>
                  <c:pt idx="232">
                    <c:v>9.7000000000000005E-4</c:v>
                  </c:pt>
                  <c:pt idx="233">
                    <c:v>1.1299999999999999E-3</c:v>
                  </c:pt>
                  <c:pt idx="234">
                    <c:v>4.0000000000000003E-5</c:v>
                  </c:pt>
                  <c:pt idx="235">
                    <c:v>4.0000000000000003E-5</c:v>
                  </c:pt>
                  <c:pt idx="236">
                    <c:v>9.7000000000000005E-4</c:v>
                  </c:pt>
                  <c:pt idx="237">
                    <c:v>1.8000000000000001E-4</c:v>
                  </c:pt>
                  <c:pt idx="238">
                    <c:v>1E-4</c:v>
                  </c:pt>
                  <c:pt idx="239">
                    <c:v>1.9000000000000001E-4</c:v>
                  </c:pt>
                  <c:pt idx="240">
                    <c:v>5.0000000000000002E-5</c:v>
                  </c:pt>
                  <c:pt idx="241">
                    <c:v>1.3999999999999999E-4</c:v>
                  </c:pt>
                  <c:pt idx="242">
                    <c:v>1.2999999999999999E-4</c:v>
                  </c:pt>
                  <c:pt idx="243">
                    <c:v>1.2E-4</c:v>
                  </c:pt>
                  <c:pt idx="244">
                    <c:v>1.31E-3</c:v>
                  </c:pt>
                  <c:pt idx="245">
                    <c:v>1.0399999999999999E-3</c:v>
                  </c:pt>
                  <c:pt idx="246">
                    <c:v>1.1E-4</c:v>
                  </c:pt>
                  <c:pt idx="247">
                    <c:v>8.0000000000000007E-5</c:v>
                  </c:pt>
                  <c:pt idx="248">
                    <c:v>1E-4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(2)'!$F$21:$F$997</c:f>
              <c:numCache>
                <c:formatCode>General</c:formatCode>
                <c:ptCount val="977"/>
                <c:pt idx="0">
                  <c:v>-6374</c:v>
                </c:pt>
                <c:pt idx="1">
                  <c:v>-6372</c:v>
                </c:pt>
                <c:pt idx="2">
                  <c:v>-6372</c:v>
                </c:pt>
                <c:pt idx="3">
                  <c:v>-6344.5</c:v>
                </c:pt>
                <c:pt idx="4">
                  <c:v>-6265.5</c:v>
                </c:pt>
                <c:pt idx="5">
                  <c:v>-2463</c:v>
                </c:pt>
                <c:pt idx="6">
                  <c:v>-2462.5</c:v>
                </c:pt>
                <c:pt idx="7">
                  <c:v>-2460.5</c:v>
                </c:pt>
                <c:pt idx="8">
                  <c:v>-2458.5</c:v>
                </c:pt>
                <c:pt idx="9">
                  <c:v>-2454.5</c:v>
                </c:pt>
                <c:pt idx="10">
                  <c:v>-2448.5</c:v>
                </c:pt>
                <c:pt idx="11">
                  <c:v>-2444</c:v>
                </c:pt>
                <c:pt idx="12">
                  <c:v>-2442</c:v>
                </c:pt>
                <c:pt idx="13">
                  <c:v>-2440</c:v>
                </c:pt>
                <c:pt idx="14">
                  <c:v>-2435.5</c:v>
                </c:pt>
                <c:pt idx="15">
                  <c:v>-2412.5</c:v>
                </c:pt>
                <c:pt idx="16">
                  <c:v>-2410.5</c:v>
                </c:pt>
                <c:pt idx="17">
                  <c:v>-2408.5</c:v>
                </c:pt>
                <c:pt idx="18">
                  <c:v>-2406.5</c:v>
                </c:pt>
                <c:pt idx="19">
                  <c:v>-2404.5</c:v>
                </c:pt>
                <c:pt idx="20">
                  <c:v>-2400</c:v>
                </c:pt>
                <c:pt idx="21">
                  <c:v>-2398</c:v>
                </c:pt>
                <c:pt idx="22">
                  <c:v>-2396</c:v>
                </c:pt>
                <c:pt idx="23">
                  <c:v>-2394</c:v>
                </c:pt>
                <c:pt idx="24">
                  <c:v>-2389.5</c:v>
                </c:pt>
                <c:pt idx="25">
                  <c:v>-2387.5</c:v>
                </c:pt>
                <c:pt idx="26">
                  <c:v>-2385.5</c:v>
                </c:pt>
                <c:pt idx="27">
                  <c:v>-2383.5</c:v>
                </c:pt>
                <c:pt idx="28">
                  <c:v>-2377</c:v>
                </c:pt>
                <c:pt idx="29">
                  <c:v>-2375</c:v>
                </c:pt>
                <c:pt idx="30">
                  <c:v>-2373</c:v>
                </c:pt>
                <c:pt idx="31">
                  <c:v>-2371</c:v>
                </c:pt>
                <c:pt idx="32">
                  <c:v>-2364.5</c:v>
                </c:pt>
                <c:pt idx="33">
                  <c:v>-2362.5</c:v>
                </c:pt>
                <c:pt idx="34">
                  <c:v>-2354</c:v>
                </c:pt>
                <c:pt idx="35">
                  <c:v>-2352</c:v>
                </c:pt>
                <c:pt idx="36">
                  <c:v>-2350</c:v>
                </c:pt>
                <c:pt idx="37">
                  <c:v>-2348</c:v>
                </c:pt>
                <c:pt idx="38">
                  <c:v>-2331</c:v>
                </c:pt>
                <c:pt idx="39">
                  <c:v>-2329</c:v>
                </c:pt>
                <c:pt idx="40">
                  <c:v>-2327</c:v>
                </c:pt>
                <c:pt idx="41">
                  <c:v>-2325</c:v>
                </c:pt>
                <c:pt idx="42">
                  <c:v>-2318.5</c:v>
                </c:pt>
                <c:pt idx="43">
                  <c:v>-2316.5</c:v>
                </c:pt>
                <c:pt idx="44">
                  <c:v>-2314.5</c:v>
                </c:pt>
                <c:pt idx="45">
                  <c:v>-2306</c:v>
                </c:pt>
                <c:pt idx="46">
                  <c:v>-2293.5</c:v>
                </c:pt>
                <c:pt idx="47">
                  <c:v>-2281</c:v>
                </c:pt>
                <c:pt idx="48">
                  <c:v>-2270.5</c:v>
                </c:pt>
                <c:pt idx="49">
                  <c:v>-2268.5</c:v>
                </c:pt>
                <c:pt idx="50">
                  <c:v>-2258</c:v>
                </c:pt>
                <c:pt idx="51">
                  <c:v>-2247.5</c:v>
                </c:pt>
                <c:pt idx="52">
                  <c:v>-2245.5</c:v>
                </c:pt>
                <c:pt idx="53">
                  <c:v>-2235</c:v>
                </c:pt>
                <c:pt idx="54">
                  <c:v>-2222.5</c:v>
                </c:pt>
                <c:pt idx="55">
                  <c:v>-2212</c:v>
                </c:pt>
                <c:pt idx="56">
                  <c:v>-2188</c:v>
                </c:pt>
                <c:pt idx="57">
                  <c:v>-999.5</c:v>
                </c:pt>
                <c:pt idx="58">
                  <c:v>-995.5</c:v>
                </c:pt>
                <c:pt idx="59">
                  <c:v>-993.5</c:v>
                </c:pt>
                <c:pt idx="60">
                  <c:v>-991.5</c:v>
                </c:pt>
                <c:pt idx="61">
                  <c:v>-989.5</c:v>
                </c:pt>
                <c:pt idx="62">
                  <c:v>-989</c:v>
                </c:pt>
                <c:pt idx="63">
                  <c:v>-987</c:v>
                </c:pt>
                <c:pt idx="64">
                  <c:v>-979</c:v>
                </c:pt>
                <c:pt idx="65">
                  <c:v>-949.5</c:v>
                </c:pt>
                <c:pt idx="66">
                  <c:v>-947.5</c:v>
                </c:pt>
                <c:pt idx="67">
                  <c:v>-945.5</c:v>
                </c:pt>
                <c:pt idx="68">
                  <c:v>-943.5</c:v>
                </c:pt>
                <c:pt idx="69">
                  <c:v>-941.5</c:v>
                </c:pt>
                <c:pt idx="70">
                  <c:v>-941</c:v>
                </c:pt>
                <c:pt idx="71">
                  <c:v>-939</c:v>
                </c:pt>
                <c:pt idx="72">
                  <c:v>-874.5</c:v>
                </c:pt>
                <c:pt idx="73">
                  <c:v>-845</c:v>
                </c:pt>
                <c:pt idx="74">
                  <c:v>-344.5</c:v>
                </c:pt>
                <c:pt idx="75">
                  <c:v>-325.5</c:v>
                </c:pt>
                <c:pt idx="76">
                  <c:v>-323.5</c:v>
                </c:pt>
                <c:pt idx="77">
                  <c:v>-317</c:v>
                </c:pt>
                <c:pt idx="78">
                  <c:v>-315</c:v>
                </c:pt>
                <c:pt idx="79">
                  <c:v>-313</c:v>
                </c:pt>
                <c:pt idx="80">
                  <c:v>-311</c:v>
                </c:pt>
                <c:pt idx="81">
                  <c:v>-309</c:v>
                </c:pt>
                <c:pt idx="82">
                  <c:v>-304.5</c:v>
                </c:pt>
                <c:pt idx="83">
                  <c:v>-302.5</c:v>
                </c:pt>
                <c:pt idx="84">
                  <c:v>-300.5</c:v>
                </c:pt>
                <c:pt idx="85">
                  <c:v>-298.5</c:v>
                </c:pt>
                <c:pt idx="86">
                  <c:v>-296.5</c:v>
                </c:pt>
                <c:pt idx="87">
                  <c:v>-292</c:v>
                </c:pt>
                <c:pt idx="88">
                  <c:v>-290</c:v>
                </c:pt>
                <c:pt idx="89">
                  <c:v>-288</c:v>
                </c:pt>
                <c:pt idx="90">
                  <c:v>-281.5</c:v>
                </c:pt>
                <c:pt idx="91">
                  <c:v>-279.5</c:v>
                </c:pt>
                <c:pt idx="92">
                  <c:v>-242</c:v>
                </c:pt>
                <c:pt idx="93">
                  <c:v>-240</c:v>
                </c:pt>
                <c:pt idx="94">
                  <c:v>-238</c:v>
                </c:pt>
                <c:pt idx="95">
                  <c:v>-231.5</c:v>
                </c:pt>
                <c:pt idx="96">
                  <c:v>-229.5</c:v>
                </c:pt>
                <c:pt idx="97">
                  <c:v>-215</c:v>
                </c:pt>
                <c:pt idx="98">
                  <c:v>-206.5</c:v>
                </c:pt>
                <c:pt idx="99">
                  <c:v>-202.5</c:v>
                </c:pt>
                <c:pt idx="100">
                  <c:v>-202</c:v>
                </c:pt>
                <c:pt idx="101">
                  <c:v>-198</c:v>
                </c:pt>
                <c:pt idx="102">
                  <c:v>-194</c:v>
                </c:pt>
                <c:pt idx="103">
                  <c:v>-192</c:v>
                </c:pt>
                <c:pt idx="104">
                  <c:v>-190</c:v>
                </c:pt>
                <c:pt idx="105">
                  <c:v>-189.5</c:v>
                </c:pt>
                <c:pt idx="106">
                  <c:v>-187.5</c:v>
                </c:pt>
                <c:pt idx="107">
                  <c:v>-185.5</c:v>
                </c:pt>
                <c:pt idx="108">
                  <c:v>-183.5</c:v>
                </c:pt>
                <c:pt idx="109">
                  <c:v>-181.5</c:v>
                </c:pt>
                <c:pt idx="110">
                  <c:v>-179.5</c:v>
                </c:pt>
                <c:pt idx="111">
                  <c:v>-177.5</c:v>
                </c:pt>
                <c:pt idx="112">
                  <c:v>-177.5</c:v>
                </c:pt>
                <c:pt idx="113">
                  <c:v>-173</c:v>
                </c:pt>
                <c:pt idx="114">
                  <c:v>-173</c:v>
                </c:pt>
                <c:pt idx="115">
                  <c:v>-171</c:v>
                </c:pt>
                <c:pt idx="116">
                  <c:v>-171</c:v>
                </c:pt>
                <c:pt idx="117">
                  <c:v>-169</c:v>
                </c:pt>
                <c:pt idx="118">
                  <c:v>-167</c:v>
                </c:pt>
                <c:pt idx="119">
                  <c:v>-166.5</c:v>
                </c:pt>
                <c:pt idx="120">
                  <c:v>-165</c:v>
                </c:pt>
                <c:pt idx="121">
                  <c:v>-164.5</c:v>
                </c:pt>
                <c:pt idx="122">
                  <c:v>-162.5</c:v>
                </c:pt>
                <c:pt idx="123">
                  <c:v>-160.5</c:v>
                </c:pt>
                <c:pt idx="124">
                  <c:v>-156.5</c:v>
                </c:pt>
                <c:pt idx="125">
                  <c:v>-154.5</c:v>
                </c:pt>
                <c:pt idx="126">
                  <c:v>-154</c:v>
                </c:pt>
                <c:pt idx="127">
                  <c:v>-152</c:v>
                </c:pt>
                <c:pt idx="128">
                  <c:v>-150</c:v>
                </c:pt>
                <c:pt idx="129">
                  <c:v>-148</c:v>
                </c:pt>
                <c:pt idx="130">
                  <c:v>-146</c:v>
                </c:pt>
                <c:pt idx="131">
                  <c:v>-144</c:v>
                </c:pt>
                <c:pt idx="132">
                  <c:v>-143.5</c:v>
                </c:pt>
                <c:pt idx="133">
                  <c:v>-142</c:v>
                </c:pt>
                <c:pt idx="134">
                  <c:v>-137.5</c:v>
                </c:pt>
                <c:pt idx="135">
                  <c:v>-116.5</c:v>
                </c:pt>
                <c:pt idx="136">
                  <c:v>-114.5</c:v>
                </c:pt>
                <c:pt idx="137">
                  <c:v>-112.5</c:v>
                </c:pt>
                <c:pt idx="138">
                  <c:v>-110.5</c:v>
                </c:pt>
                <c:pt idx="139">
                  <c:v>-106</c:v>
                </c:pt>
                <c:pt idx="140">
                  <c:v>-102</c:v>
                </c:pt>
                <c:pt idx="141">
                  <c:v>-102</c:v>
                </c:pt>
                <c:pt idx="142">
                  <c:v>-100</c:v>
                </c:pt>
                <c:pt idx="143">
                  <c:v>-91.5</c:v>
                </c:pt>
                <c:pt idx="144">
                  <c:v>-89.5</c:v>
                </c:pt>
                <c:pt idx="145">
                  <c:v>-87.5</c:v>
                </c:pt>
                <c:pt idx="146">
                  <c:v>-83</c:v>
                </c:pt>
                <c:pt idx="147">
                  <c:v>-81</c:v>
                </c:pt>
                <c:pt idx="148">
                  <c:v>-79</c:v>
                </c:pt>
                <c:pt idx="149">
                  <c:v>-77</c:v>
                </c:pt>
                <c:pt idx="150">
                  <c:v>-70.5</c:v>
                </c:pt>
                <c:pt idx="151">
                  <c:v>-68.5</c:v>
                </c:pt>
                <c:pt idx="152">
                  <c:v>-66.5</c:v>
                </c:pt>
                <c:pt idx="153">
                  <c:v>-60</c:v>
                </c:pt>
                <c:pt idx="154">
                  <c:v>-58</c:v>
                </c:pt>
                <c:pt idx="155">
                  <c:v>-56</c:v>
                </c:pt>
                <c:pt idx="156">
                  <c:v>-54</c:v>
                </c:pt>
                <c:pt idx="157">
                  <c:v>0.5</c:v>
                </c:pt>
                <c:pt idx="158">
                  <c:v>4.5</c:v>
                </c:pt>
                <c:pt idx="159">
                  <c:v>551.5</c:v>
                </c:pt>
                <c:pt idx="160">
                  <c:v>552</c:v>
                </c:pt>
                <c:pt idx="161">
                  <c:v>1298</c:v>
                </c:pt>
                <c:pt idx="162">
                  <c:v>1323</c:v>
                </c:pt>
                <c:pt idx="163">
                  <c:v>1323.5</c:v>
                </c:pt>
                <c:pt idx="164">
                  <c:v>1344</c:v>
                </c:pt>
                <c:pt idx="165">
                  <c:v>1368</c:v>
                </c:pt>
                <c:pt idx="166">
                  <c:v>1369.5</c:v>
                </c:pt>
                <c:pt idx="167">
                  <c:v>2194</c:v>
                </c:pt>
                <c:pt idx="168">
                  <c:v>2196</c:v>
                </c:pt>
                <c:pt idx="169">
                  <c:v>2217</c:v>
                </c:pt>
                <c:pt idx="170">
                  <c:v>2694.5</c:v>
                </c:pt>
                <c:pt idx="171">
                  <c:v>2804</c:v>
                </c:pt>
                <c:pt idx="172">
                  <c:v>2899.5</c:v>
                </c:pt>
                <c:pt idx="173">
                  <c:v>2899.5</c:v>
                </c:pt>
                <c:pt idx="174">
                  <c:v>2910.5</c:v>
                </c:pt>
                <c:pt idx="175">
                  <c:v>2993.5</c:v>
                </c:pt>
                <c:pt idx="176">
                  <c:v>2995.5</c:v>
                </c:pt>
                <c:pt idx="177">
                  <c:v>2997.5</c:v>
                </c:pt>
                <c:pt idx="178">
                  <c:v>3006</c:v>
                </c:pt>
                <c:pt idx="179">
                  <c:v>3008</c:v>
                </c:pt>
                <c:pt idx="180">
                  <c:v>3471</c:v>
                </c:pt>
                <c:pt idx="181">
                  <c:v>3570</c:v>
                </c:pt>
                <c:pt idx="182">
                  <c:v>3588</c:v>
                </c:pt>
                <c:pt idx="183">
                  <c:v>3602.5</c:v>
                </c:pt>
                <c:pt idx="184">
                  <c:v>3619.5</c:v>
                </c:pt>
                <c:pt idx="185">
                  <c:v>3648.5</c:v>
                </c:pt>
                <c:pt idx="186">
                  <c:v>3648.5</c:v>
                </c:pt>
                <c:pt idx="187">
                  <c:v>3648.5</c:v>
                </c:pt>
                <c:pt idx="188">
                  <c:v>3648.5</c:v>
                </c:pt>
                <c:pt idx="189">
                  <c:v>3669.5</c:v>
                </c:pt>
                <c:pt idx="190">
                  <c:v>3671.5</c:v>
                </c:pt>
                <c:pt idx="191">
                  <c:v>3692.5</c:v>
                </c:pt>
                <c:pt idx="192">
                  <c:v>3712</c:v>
                </c:pt>
                <c:pt idx="193">
                  <c:v>3745</c:v>
                </c:pt>
                <c:pt idx="194">
                  <c:v>4289.5</c:v>
                </c:pt>
                <c:pt idx="195">
                  <c:v>4314.5</c:v>
                </c:pt>
                <c:pt idx="196">
                  <c:v>4379</c:v>
                </c:pt>
                <c:pt idx="197">
                  <c:v>4379</c:v>
                </c:pt>
                <c:pt idx="198">
                  <c:v>4385.5</c:v>
                </c:pt>
                <c:pt idx="199">
                  <c:v>4402</c:v>
                </c:pt>
                <c:pt idx="200">
                  <c:v>4402</c:v>
                </c:pt>
                <c:pt idx="201">
                  <c:v>4423</c:v>
                </c:pt>
                <c:pt idx="202">
                  <c:v>4429.5</c:v>
                </c:pt>
                <c:pt idx="203">
                  <c:v>4513</c:v>
                </c:pt>
                <c:pt idx="204">
                  <c:v>4546.5</c:v>
                </c:pt>
                <c:pt idx="205">
                  <c:v>4546.5</c:v>
                </c:pt>
                <c:pt idx="206">
                  <c:v>4559</c:v>
                </c:pt>
                <c:pt idx="207">
                  <c:v>5032.5</c:v>
                </c:pt>
                <c:pt idx="208">
                  <c:v>5076</c:v>
                </c:pt>
                <c:pt idx="209">
                  <c:v>5076.5</c:v>
                </c:pt>
                <c:pt idx="210">
                  <c:v>5089</c:v>
                </c:pt>
                <c:pt idx="211">
                  <c:v>5105.5</c:v>
                </c:pt>
                <c:pt idx="212">
                  <c:v>5111.5</c:v>
                </c:pt>
                <c:pt idx="213">
                  <c:v>5111.5</c:v>
                </c:pt>
                <c:pt idx="214">
                  <c:v>5112</c:v>
                </c:pt>
                <c:pt idx="215">
                  <c:v>5112</c:v>
                </c:pt>
                <c:pt idx="216">
                  <c:v>5112</c:v>
                </c:pt>
                <c:pt idx="217">
                  <c:v>5116</c:v>
                </c:pt>
                <c:pt idx="218">
                  <c:v>5118</c:v>
                </c:pt>
                <c:pt idx="219">
                  <c:v>5183</c:v>
                </c:pt>
                <c:pt idx="220">
                  <c:v>5218.5</c:v>
                </c:pt>
                <c:pt idx="221">
                  <c:v>5220.5</c:v>
                </c:pt>
                <c:pt idx="222">
                  <c:v>5310.5</c:v>
                </c:pt>
                <c:pt idx="223">
                  <c:v>5863</c:v>
                </c:pt>
                <c:pt idx="224">
                  <c:v>5863.5</c:v>
                </c:pt>
                <c:pt idx="225">
                  <c:v>6587.5</c:v>
                </c:pt>
                <c:pt idx="226">
                  <c:v>2690.5</c:v>
                </c:pt>
                <c:pt idx="227">
                  <c:v>2744.5</c:v>
                </c:pt>
                <c:pt idx="228">
                  <c:v>2744.5</c:v>
                </c:pt>
                <c:pt idx="229">
                  <c:v>2782.5</c:v>
                </c:pt>
                <c:pt idx="230">
                  <c:v>2817.5</c:v>
                </c:pt>
                <c:pt idx="231">
                  <c:v>2859.5</c:v>
                </c:pt>
                <c:pt idx="232">
                  <c:v>2273.5</c:v>
                </c:pt>
                <c:pt idx="233">
                  <c:v>2275.5</c:v>
                </c:pt>
                <c:pt idx="234">
                  <c:v>2903.5</c:v>
                </c:pt>
                <c:pt idx="235">
                  <c:v>2920.5</c:v>
                </c:pt>
                <c:pt idx="236">
                  <c:v>552</c:v>
                </c:pt>
                <c:pt idx="237">
                  <c:v>2709</c:v>
                </c:pt>
                <c:pt idx="238">
                  <c:v>2751</c:v>
                </c:pt>
                <c:pt idx="239">
                  <c:v>2795</c:v>
                </c:pt>
                <c:pt idx="240">
                  <c:v>2803</c:v>
                </c:pt>
                <c:pt idx="241">
                  <c:v>2816</c:v>
                </c:pt>
                <c:pt idx="242">
                  <c:v>2841</c:v>
                </c:pt>
                <c:pt idx="243">
                  <c:v>2889</c:v>
                </c:pt>
                <c:pt idx="244">
                  <c:v>2261</c:v>
                </c:pt>
                <c:pt idx="245">
                  <c:v>2263</c:v>
                </c:pt>
                <c:pt idx="246">
                  <c:v>2893</c:v>
                </c:pt>
                <c:pt idx="247">
                  <c:v>2935</c:v>
                </c:pt>
                <c:pt idx="248">
                  <c:v>2217</c:v>
                </c:pt>
              </c:numCache>
            </c:numRef>
          </c:xVal>
          <c:yVal>
            <c:numRef>
              <c:f>'A (2)'!$M$21:$M$997</c:f>
              <c:numCache>
                <c:formatCode>General</c:formatCode>
                <c:ptCount val="977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53FE-4C37-8983-85B74A4356B1}"/>
            </c:ext>
          </c:extLst>
        </c:ser>
        <c:ser>
          <c:idx val="6"/>
          <c:order val="6"/>
          <c:tx>
            <c:strRef>
              <c:f>'A (2)'!$N$20</c:f>
              <c:strCache>
                <c:ptCount val="1"/>
                <c:pt idx="0">
                  <c:v>Misc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(2)'!$D$21:$D$997</c:f>
                <c:numCache>
                  <c:formatCode>General</c:formatCode>
                  <c:ptCount val="977"/>
                  <c:pt idx="0">
                    <c:v>4.0000000000000002E-4</c:v>
                  </c:pt>
                  <c:pt idx="1">
                    <c:v>6.9999999999999999E-4</c:v>
                  </c:pt>
                  <c:pt idx="2">
                    <c:v>1.4E-3</c:v>
                  </c:pt>
                  <c:pt idx="4">
                    <c:v>4.0000000000000002E-4</c:v>
                  </c:pt>
                  <c:pt idx="5">
                    <c:v>2.4000000000000001E-4</c:v>
                  </c:pt>
                  <c:pt idx="6">
                    <c:v>4.0999999999999999E-4</c:v>
                  </c:pt>
                  <c:pt idx="7">
                    <c:v>5.5999999999999995E-4</c:v>
                  </c:pt>
                  <c:pt idx="8">
                    <c:v>4.6999999999999999E-4</c:v>
                  </c:pt>
                  <c:pt idx="9">
                    <c:v>2.1000000000000001E-4</c:v>
                  </c:pt>
                  <c:pt idx="10">
                    <c:v>1E-4</c:v>
                  </c:pt>
                  <c:pt idx="11">
                    <c:v>2.4000000000000001E-4</c:v>
                  </c:pt>
                  <c:pt idx="12">
                    <c:v>2.7999999999999998E-4</c:v>
                  </c:pt>
                  <c:pt idx="13">
                    <c:v>2.1000000000000001E-4</c:v>
                  </c:pt>
                  <c:pt idx="14">
                    <c:v>2.7E-4</c:v>
                  </c:pt>
                  <c:pt idx="15">
                    <c:v>2.5000000000000001E-4</c:v>
                  </c:pt>
                  <c:pt idx="16">
                    <c:v>2.0000000000000001E-4</c:v>
                  </c:pt>
                  <c:pt idx="17">
                    <c:v>1.7000000000000001E-4</c:v>
                  </c:pt>
                  <c:pt idx="18">
                    <c:v>1.4999999999999999E-4</c:v>
                  </c:pt>
                  <c:pt idx="19">
                    <c:v>1.3999999999999999E-4</c:v>
                  </c:pt>
                  <c:pt idx="20">
                    <c:v>4.8000000000000001E-4</c:v>
                  </c:pt>
                  <c:pt idx="21">
                    <c:v>2.2000000000000001E-4</c:v>
                  </c:pt>
                  <c:pt idx="22">
                    <c:v>2.1000000000000001E-4</c:v>
                  </c:pt>
                  <c:pt idx="23">
                    <c:v>2.5999999999999998E-4</c:v>
                  </c:pt>
                  <c:pt idx="24">
                    <c:v>3.1E-4</c:v>
                  </c:pt>
                  <c:pt idx="25">
                    <c:v>3.1E-4</c:v>
                  </c:pt>
                  <c:pt idx="26">
                    <c:v>1.4999999999999999E-4</c:v>
                  </c:pt>
                  <c:pt idx="27">
                    <c:v>2.0000000000000001E-4</c:v>
                  </c:pt>
                  <c:pt idx="28">
                    <c:v>3.4000000000000002E-4</c:v>
                  </c:pt>
                  <c:pt idx="29">
                    <c:v>2.4000000000000001E-4</c:v>
                  </c:pt>
                  <c:pt idx="30">
                    <c:v>3.4000000000000002E-4</c:v>
                  </c:pt>
                  <c:pt idx="31">
                    <c:v>3.1E-4</c:v>
                  </c:pt>
                  <c:pt idx="32">
                    <c:v>2.4000000000000001E-4</c:v>
                  </c:pt>
                  <c:pt idx="33">
                    <c:v>4.6999999999999999E-4</c:v>
                  </c:pt>
                  <c:pt idx="34">
                    <c:v>2.2000000000000001E-4</c:v>
                  </c:pt>
                  <c:pt idx="35">
                    <c:v>1.7000000000000001E-4</c:v>
                  </c:pt>
                  <c:pt idx="36">
                    <c:v>1.8000000000000001E-4</c:v>
                  </c:pt>
                  <c:pt idx="37">
                    <c:v>7.6000000000000004E-4</c:v>
                  </c:pt>
                  <c:pt idx="38">
                    <c:v>8.0000000000000004E-4</c:v>
                  </c:pt>
                  <c:pt idx="39">
                    <c:v>3.1E-4</c:v>
                  </c:pt>
                  <c:pt idx="40">
                    <c:v>2.5999999999999998E-4</c:v>
                  </c:pt>
                  <c:pt idx="41">
                    <c:v>4.4999999999999999E-4</c:v>
                  </c:pt>
                  <c:pt idx="42">
                    <c:v>8.0000000000000004E-4</c:v>
                  </c:pt>
                  <c:pt idx="43">
                    <c:v>2.3000000000000001E-4</c:v>
                  </c:pt>
                  <c:pt idx="44">
                    <c:v>2.5999999999999998E-4</c:v>
                  </c:pt>
                  <c:pt idx="45">
                    <c:v>2.9E-4</c:v>
                  </c:pt>
                  <c:pt idx="46">
                    <c:v>4.6999999999999999E-4</c:v>
                  </c:pt>
                  <c:pt idx="47">
                    <c:v>4.0000000000000002E-4</c:v>
                  </c:pt>
                  <c:pt idx="48">
                    <c:v>8.3000000000000001E-4</c:v>
                  </c:pt>
                  <c:pt idx="49">
                    <c:v>3.8999999999999999E-4</c:v>
                  </c:pt>
                  <c:pt idx="50">
                    <c:v>5.8E-4</c:v>
                  </c:pt>
                  <c:pt idx="51">
                    <c:v>4.4999999999999999E-4</c:v>
                  </c:pt>
                  <c:pt idx="52">
                    <c:v>3.2000000000000003E-4</c:v>
                  </c:pt>
                  <c:pt idx="53">
                    <c:v>3.3E-4</c:v>
                  </c:pt>
                  <c:pt idx="54">
                    <c:v>8.1999999999999998E-4</c:v>
                  </c:pt>
                  <c:pt idx="55">
                    <c:v>7.7999999999999999E-4</c:v>
                  </c:pt>
                  <c:pt idx="56">
                    <c:v>7.7999999999999999E-4</c:v>
                  </c:pt>
                  <c:pt idx="57">
                    <c:v>8.4999999999999995E-4</c:v>
                  </c:pt>
                  <c:pt idx="58">
                    <c:v>8.8000000000000003E-4</c:v>
                  </c:pt>
                  <c:pt idx="59">
                    <c:v>6.8999999999999997E-4</c:v>
                  </c:pt>
                  <c:pt idx="60">
                    <c:v>5.1000000000000004E-4</c:v>
                  </c:pt>
                  <c:pt idx="61">
                    <c:v>1.4999999999999999E-4</c:v>
                  </c:pt>
                  <c:pt idx="62">
                    <c:v>2.4000000000000001E-4</c:v>
                  </c:pt>
                  <c:pt idx="63">
                    <c:v>4.6999999999999999E-4</c:v>
                  </c:pt>
                  <c:pt idx="64">
                    <c:v>2.9E-4</c:v>
                  </c:pt>
                  <c:pt idx="65">
                    <c:v>1.0499999999999999E-3</c:v>
                  </c:pt>
                  <c:pt idx="66">
                    <c:v>4.8999999999999998E-4</c:v>
                  </c:pt>
                  <c:pt idx="67">
                    <c:v>2.7E-4</c:v>
                  </c:pt>
                  <c:pt idx="68">
                    <c:v>3.2000000000000003E-4</c:v>
                  </c:pt>
                  <c:pt idx="69">
                    <c:v>8.9999999999999998E-4</c:v>
                  </c:pt>
                  <c:pt idx="70">
                    <c:v>3.6999999999999999E-4</c:v>
                  </c:pt>
                  <c:pt idx="71">
                    <c:v>5.1000000000000004E-4</c:v>
                  </c:pt>
                  <c:pt idx="72">
                    <c:v>2.4000000000000001E-4</c:v>
                  </c:pt>
                  <c:pt idx="73">
                    <c:v>8.0000000000000004E-4</c:v>
                  </c:pt>
                  <c:pt idx="74">
                    <c:v>2.2000000000000001E-4</c:v>
                  </c:pt>
                  <c:pt idx="75">
                    <c:v>2.1000000000000001E-4</c:v>
                  </c:pt>
                  <c:pt idx="76">
                    <c:v>2.7999999999999998E-4</c:v>
                  </c:pt>
                  <c:pt idx="77">
                    <c:v>1.1900000000000001E-3</c:v>
                  </c:pt>
                  <c:pt idx="78">
                    <c:v>2.5999999999999998E-4</c:v>
                  </c:pt>
                  <c:pt idx="79">
                    <c:v>6.0999999999999997E-4</c:v>
                  </c:pt>
                  <c:pt idx="80">
                    <c:v>5.2999999999999998E-4</c:v>
                  </c:pt>
                  <c:pt idx="81">
                    <c:v>6.4999999999999997E-4</c:v>
                  </c:pt>
                  <c:pt idx="82">
                    <c:v>1.9000000000000001E-4</c:v>
                  </c:pt>
                  <c:pt idx="83">
                    <c:v>1.8000000000000001E-4</c:v>
                  </c:pt>
                  <c:pt idx="84">
                    <c:v>2.2000000000000001E-4</c:v>
                  </c:pt>
                  <c:pt idx="85">
                    <c:v>1.9000000000000001E-4</c:v>
                  </c:pt>
                  <c:pt idx="86">
                    <c:v>6.4999999999999997E-4</c:v>
                  </c:pt>
                  <c:pt idx="87">
                    <c:v>3.6999999999999999E-4</c:v>
                  </c:pt>
                  <c:pt idx="88">
                    <c:v>2.2000000000000001E-4</c:v>
                  </c:pt>
                  <c:pt idx="89">
                    <c:v>3.4000000000000002E-4</c:v>
                  </c:pt>
                  <c:pt idx="90">
                    <c:v>2.3000000000000001E-4</c:v>
                  </c:pt>
                  <c:pt idx="91">
                    <c:v>4.2999999999999999E-4</c:v>
                  </c:pt>
                  <c:pt idx="92">
                    <c:v>3.2000000000000003E-4</c:v>
                  </c:pt>
                  <c:pt idx="93">
                    <c:v>1.9000000000000001E-4</c:v>
                  </c:pt>
                  <c:pt idx="94">
                    <c:v>5.2999999999999998E-4</c:v>
                  </c:pt>
                  <c:pt idx="95">
                    <c:v>2.9E-4</c:v>
                  </c:pt>
                  <c:pt idx="96">
                    <c:v>2.9E-4</c:v>
                  </c:pt>
                  <c:pt idx="97">
                    <c:v>4.6000000000000001E-4</c:v>
                  </c:pt>
                  <c:pt idx="98">
                    <c:v>3.8999999999999999E-4</c:v>
                  </c:pt>
                  <c:pt idx="99">
                    <c:v>2.7E-4</c:v>
                  </c:pt>
                  <c:pt idx="100">
                    <c:v>1.4300000000000001E-3</c:v>
                  </c:pt>
                  <c:pt idx="101">
                    <c:v>2.9999999999999997E-4</c:v>
                  </c:pt>
                  <c:pt idx="102">
                    <c:v>5.0000000000000001E-4</c:v>
                  </c:pt>
                  <c:pt idx="103">
                    <c:v>4.8999999999999998E-4</c:v>
                  </c:pt>
                  <c:pt idx="104">
                    <c:v>2.9E-4</c:v>
                  </c:pt>
                  <c:pt idx="105">
                    <c:v>3.8999999999999999E-4</c:v>
                  </c:pt>
                  <c:pt idx="106">
                    <c:v>5.6999999999999998E-4</c:v>
                  </c:pt>
                  <c:pt idx="107">
                    <c:v>1.9000000000000001E-4</c:v>
                  </c:pt>
                  <c:pt idx="108">
                    <c:v>3.8000000000000002E-4</c:v>
                  </c:pt>
                  <c:pt idx="109">
                    <c:v>2.1000000000000001E-4</c:v>
                  </c:pt>
                  <c:pt idx="110">
                    <c:v>2.9999999999999997E-4</c:v>
                  </c:pt>
                  <c:pt idx="111">
                    <c:v>6.8999999999999997E-4</c:v>
                  </c:pt>
                  <c:pt idx="112">
                    <c:v>2.9E-4</c:v>
                  </c:pt>
                  <c:pt idx="113">
                    <c:v>6.6E-4</c:v>
                  </c:pt>
                  <c:pt idx="114">
                    <c:v>2.7999999999999998E-4</c:v>
                  </c:pt>
                  <c:pt idx="115">
                    <c:v>1.6900000000000001E-3</c:v>
                  </c:pt>
                  <c:pt idx="116">
                    <c:v>1.08E-3</c:v>
                  </c:pt>
                  <c:pt idx="117">
                    <c:v>3.5E-4</c:v>
                  </c:pt>
                  <c:pt idx="118">
                    <c:v>2.2000000000000001E-4</c:v>
                  </c:pt>
                  <c:pt idx="119">
                    <c:v>2.5999999999999998E-4</c:v>
                  </c:pt>
                  <c:pt idx="120">
                    <c:v>3.4000000000000002E-4</c:v>
                  </c:pt>
                  <c:pt idx="121">
                    <c:v>3.6000000000000002E-4</c:v>
                  </c:pt>
                  <c:pt idx="122">
                    <c:v>2.5999999999999998E-4</c:v>
                  </c:pt>
                  <c:pt idx="123">
                    <c:v>3.1E-4</c:v>
                  </c:pt>
                  <c:pt idx="124">
                    <c:v>1.9000000000000001E-4</c:v>
                  </c:pt>
                  <c:pt idx="125">
                    <c:v>1.9000000000000001E-4</c:v>
                  </c:pt>
                  <c:pt idx="126">
                    <c:v>4.8000000000000001E-4</c:v>
                  </c:pt>
                  <c:pt idx="127">
                    <c:v>3.2000000000000003E-4</c:v>
                  </c:pt>
                  <c:pt idx="128">
                    <c:v>2.5000000000000001E-4</c:v>
                  </c:pt>
                  <c:pt idx="129">
                    <c:v>3.4000000000000002E-4</c:v>
                  </c:pt>
                  <c:pt idx="130">
                    <c:v>5.4000000000000001E-4</c:v>
                  </c:pt>
                  <c:pt idx="131">
                    <c:v>2.7999999999999998E-4</c:v>
                  </c:pt>
                  <c:pt idx="132">
                    <c:v>8.4999999999999995E-4</c:v>
                  </c:pt>
                  <c:pt idx="133">
                    <c:v>1.3699999999999999E-3</c:v>
                  </c:pt>
                  <c:pt idx="134">
                    <c:v>9.1E-4</c:v>
                  </c:pt>
                  <c:pt idx="135">
                    <c:v>2.7E-4</c:v>
                  </c:pt>
                  <c:pt idx="136">
                    <c:v>3.1E-4</c:v>
                  </c:pt>
                  <c:pt idx="137">
                    <c:v>5.6999999999999998E-4</c:v>
                  </c:pt>
                  <c:pt idx="138">
                    <c:v>2.7999999999999998E-4</c:v>
                  </c:pt>
                  <c:pt idx="139">
                    <c:v>5.9000000000000003E-4</c:v>
                  </c:pt>
                  <c:pt idx="140">
                    <c:v>3.8999999999999999E-4</c:v>
                  </c:pt>
                  <c:pt idx="141">
                    <c:v>1.72E-3</c:v>
                  </c:pt>
                  <c:pt idx="142">
                    <c:v>2.5000000000000001E-4</c:v>
                  </c:pt>
                  <c:pt idx="143">
                    <c:v>3.1E-4</c:v>
                  </c:pt>
                  <c:pt idx="144">
                    <c:v>2.0000000000000001E-4</c:v>
                  </c:pt>
                  <c:pt idx="145">
                    <c:v>3.6999999999999999E-4</c:v>
                  </c:pt>
                  <c:pt idx="146">
                    <c:v>7.9000000000000001E-4</c:v>
                  </c:pt>
                  <c:pt idx="147">
                    <c:v>4.2000000000000002E-4</c:v>
                  </c:pt>
                  <c:pt idx="148">
                    <c:v>2.0000000000000001E-4</c:v>
                  </c:pt>
                  <c:pt idx="149">
                    <c:v>1.7000000000000001E-4</c:v>
                  </c:pt>
                  <c:pt idx="150">
                    <c:v>6.9999999999999999E-4</c:v>
                  </c:pt>
                  <c:pt idx="151">
                    <c:v>3.3E-4</c:v>
                  </c:pt>
                  <c:pt idx="152">
                    <c:v>2.5999999999999998E-4</c:v>
                  </c:pt>
                  <c:pt idx="153">
                    <c:v>9.5E-4</c:v>
                  </c:pt>
                  <c:pt idx="154">
                    <c:v>6.4999999999999997E-4</c:v>
                  </c:pt>
                  <c:pt idx="155">
                    <c:v>3.1E-4</c:v>
                  </c:pt>
                  <c:pt idx="156">
                    <c:v>2.1000000000000001E-4</c:v>
                  </c:pt>
                  <c:pt idx="157">
                    <c:v>1.57E-3</c:v>
                  </c:pt>
                  <c:pt idx="158">
                    <c:v>1.41E-3</c:v>
                  </c:pt>
                  <c:pt idx="159">
                    <c:v>7.2000000000000005E-4</c:v>
                  </c:pt>
                  <c:pt idx="160">
                    <c:v>9.7000000000000005E-4</c:v>
                  </c:pt>
                  <c:pt idx="161">
                    <c:v>1E-4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1.4E-3</c:v>
                  </c:pt>
                  <c:pt idx="165">
                    <c:v>6.9999999999999999E-4</c:v>
                  </c:pt>
                  <c:pt idx="166">
                    <c:v>1E-4</c:v>
                  </c:pt>
                  <c:pt idx="167">
                    <c:v>0</c:v>
                  </c:pt>
                  <c:pt idx="168">
                    <c:v>1.48E-3</c:v>
                  </c:pt>
                  <c:pt idx="169">
                    <c:v>1E-4</c:v>
                  </c:pt>
                  <c:pt idx="170">
                    <c:v>1E-4</c:v>
                  </c:pt>
                  <c:pt idx="171">
                    <c:v>5.0000000000000001E-4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5.0000000000000001E-4</c:v>
                  </c:pt>
                  <c:pt idx="175">
                    <c:v>2.0000000000000001E-4</c:v>
                  </c:pt>
                  <c:pt idx="176">
                    <c:v>1E-4</c:v>
                  </c:pt>
                  <c:pt idx="177">
                    <c:v>1E-4</c:v>
                  </c:pt>
                  <c:pt idx="178">
                    <c:v>2.0000000000000001E-4</c:v>
                  </c:pt>
                  <c:pt idx="179">
                    <c:v>2.9999999999999997E-4</c:v>
                  </c:pt>
                  <c:pt idx="180">
                    <c:v>1.6000000000000001E-4</c:v>
                  </c:pt>
                  <c:pt idx="181">
                    <c:v>4.0000000000000002E-4</c:v>
                  </c:pt>
                  <c:pt idx="182">
                    <c:v>2.7999999999999998E-4</c:v>
                  </c:pt>
                  <c:pt idx="183">
                    <c:v>1.1E-4</c:v>
                  </c:pt>
                  <c:pt idx="184">
                    <c:v>1E-4</c:v>
                  </c:pt>
                  <c:pt idx="185">
                    <c:v>1E-3</c:v>
                  </c:pt>
                  <c:pt idx="186">
                    <c:v>5.0000000000000001E-4</c:v>
                  </c:pt>
                  <c:pt idx="187">
                    <c:v>2.0000000000000001E-4</c:v>
                  </c:pt>
                  <c:pt idx="188">
                    <c:v>2.9999999999999997E-4</c:v>
                  </c:pt>
                  <c:pt idx="189">
                    <c:v>6.9999999999999999E-4</c:v>
                  </c:pt>
                  <c:pt idx="190">
                    <c:v>1.5E-3</c:v>
                  </c:pt>
                  <c:pt idx="191">
                    <c:v>2.9999999999999997E-4</c:v>
                  </c:pt>
                  <c:pt idx="192">
                    <c:v>5.0000000000000001E-4</c:v>
                  </c:pt>
                  <c:pt idx="193">
                    <c:v>1E-4</c:v>
                  </c:pt>
                  <c:pt idx="194">
                    <c:v>8.4000000000000003E-4</c:v>
                  </c:pt>
                  <c:pt idx="195">
                    <c:v>3.8999999999999999E-4</c:v>
                  </c:pt>
                  <c:pt idx="196">
                    <c:v>1E-4</c:v>
                  </c:pt>
                  <c:pt idx="197">
                    <c:v>0</c:v>
                  </c:pt>
                  <c:pt idx="198">
                    <c:v>2.3999999999999998E-3</c:v>
                  </c:pt>
                  <c:pt idx="199">
                    <c:v>1E-4</c:v>
                  </c:pt>
                  <c:pt idx="200">
                    <c:v>0</c:v>
                  </c:pt>
                  <c:pt idx="201">
                    <c:v>2.3999999999999998E-3</c:v>
                  </c:pt>
                  <c:pt idx="202">
                    <c:v>2.9E-4</c:v>
                  </c:pt>
                  <c:pt idx="203">
                    <c:v>3.6000000000000002E-4</c:v>
                  </c:pt>
                  <c:pt idx="204">
                    <c:v>2.0000000000000001E-4</c:v>
                  </c:pt>
                  <c:pt idx="205">
                    <c:v>1.9000000000000001E-4</c:v>
                  </c:pt>
                  <c:pt idx="206">
                    <c:v>1.7000000000000001E-4</c:v>
                  </c:pt>
                  <c:pt idx="207">
                    <c:v>2.7E-4</c:v>
                  </c:pt>
                  <c:pt idx="208">
                    <c:v>1.1999999999999999E-3</c:v>
                  </c:pt>
                  <c:pt idx="209">
                    <c:v>1.1999999999999999E-3</c:v>
                  </c:pt>
                  <c:pt idx="210">
                    <c:v>1.2999999999999999E-3</c:v>
                  </c:pt>
                  <c:pt idx="211">
                    <c:v>1.6000000000000001E-3</c:v>
                  </c:pt>
                  <c:pt idx="212">
                    <c:v>1.1999999999999999E-3</c:v>
                  </c:pt>
                  <c:pt idx="213">
                    <c:v>1.1999999999999999E-3</c:v>
                  </c:pt>
                  <c:pt idx="214">
                    <c:v>6.9999999999999999E-4</c:v>
                  </c:pt>
                  <c:pt idx="215">
                    <c:v>1E-4</c:v>
                  </c:pt>
                  <c:pt idx="216">
                    <c:v>1.1000000000000001E-3</c:v>
                  </c:pt>
                  <c:pt idx="217">
                    <c:v>3.8800000000000001E-2</c:v>
                  </c:pt>
                  <c:pt idx="218">
                    <c:v>1.2E-4</c:v>
                  </c:pt>
                  <c:pt idx="219">
                    <c:v>2.4000000000000001E-4</c:v>
                  </c:pt>
                  <c:pt idx="220">
                    <c:v>1.4E-3</c:v>
                  </c:pt>
                  <c:pt idx="221">
                    <c:v>1E-4</c:v>
                  </c:pt>
                  <c:pt idx="222">
                    <c:v>2.0000000000000001E-4</c:v>
                  </c:pt>
                  <c:pt idx="223">
                    <c:v>1.1000000000000001E-3</c:v>
                  </c:pt>
                  <c:pt idx="224">
                    <c:v>1.1000000000000001E-3</c:v>
                  </c:pt>
                  <c:pt idx="225">
                    <c:v>8.9999999999999998E-4</c:v>
                  </c:pt>
                  <c:pt idx="226">
                    <c:v>3.6000000000000002E-4</c:v>
                  </c:pt>
                  <c:pt idx="227">
                    <c:v>5.0000000000000002E-5</c:v>
                  </c:pt>
                  <c:pt idx="228">
                    <c:v>1.2E-4</c:v>
                  </c:pt>
                  <c:pt idx="229">
                    <c:v>1.6000000000000001E-4</c:v>
                  </c:pt>
                  <c:pt idx="230">
                    <c:v>1.1299999999999999E-3</c:v>
                  </c:pt>
                  <c:pt idx="231">
                    <c:v>6.9999999999999994E-5</c:v>
                  </c:pt>
                  <c:pt idx="232">
                    <c:v>9.7000000000000005E-4</c:v>
                  </c:pt>
                  <c:pt idx="233">
                    <c:v>1.1299999999999999E-3</c:v>
                  </c:pt>
                  <c:pt idx="234">
                    <c:v>4.0000000000000003E-5</c:v>
                  </c:pt>
                  <c:pt idx="235">
                    <c:v>4.0000000000000003E-5</c:v>
                  </c:pt>
                  <c:pt idx="236">
                    <c:v>9.7000000000000005E-4</c:v>
                  </c:pt>
                  <c:pt idx="237">
                    <c:v>1.8000000000000001E-4</c:v>
                  </c:pt>
                  <c:pt idx="238">
                    <c:v>1E-4</c:v>
                  </c:pt>
                  <c:pt idx="239">
                    <c:v>1.9000000000000001E-4</c:v>
                  </c:pt>
                  <c:pt idx="240">
                    <c:v>5.0000000000000002E-5</c:v>
                  </c:pt>
                  <c:pt idx="241">
                    <c:v>1.3999999999999999E-4</c:v>
                  </c:pt>
                  <c:pt idx="242">
                    <c:v>1.2999999999999999E-4</c:v>
                  </c:pt>
                  <c:pt idx="243">
                    <c:v>1.2E-4</c:v>
                  </c:pt>
                  <c:pt idx="244">
                    <c:v>1.31E-3</c:v>
                  </c:pt>
                  <c:pt idx="245">
                    <c:v>1.0399999999999999E-3</c:v>
                  </c:pt>
                  <c:pt idx="246">
                    <c:v>1.1E-4</c:v>
                  </c:pt>
                  <c:pt idx="247">
                    <c:v>8.0000000000000007E-5</c:v>
                  </c:pt>
                  <c:pt idx="248">
                    <c:v>1E-4</c:v>
                  </c:pt>
                </c:numCache>
              </c:numRef>
            </c:plus>
            <c:minus>
              <c:numRef>
                <c:f>'A (2)'!$D$21:$D$997</c:f>
                <c:numCache>
                  <c:formatCode>General</c:formatCode>
                  <c:ptCount val="977"/>
                  <c:pt idx="0">
                    <c:v>4.0000000000000002E-4</c:v>
                  </c:pt>
                  <c:pt idx="1">
                    <c:v>6.9999999999999999E-4</c:v>
                  </c:pt>
                  <c:pt idx="2">
                    <c:v>1.4E-3</c:v>
                  </c:pt>
                  <c:pt idx="4">
                    <c:v>4.0000000000000002E-4</c:v>
                  </c:pt>
                  <c:pt idx="5">
                    <c:v>2.4000000000000001E-4</c:v>
                  </c:pt>
                  <c:pt idx="6">
                    <c:v>4.0999999999999999E-4</c:v>
                  </c:pt>
                  <c:pt idx="7">
                    <c:v>5.5999999999999995E-4</c:v>
                  </c:pt>
                  <c:pt idx="8">
                    <c:v>4.6999999999999999E-4</c:v>
                  </c:pt>
                  <c:pt idx="9">
                    <c:v>2.1000000000000001E-4</c:v>
                  </c:pt>
                  <c:pt idx="10">
                    <c:v>1E-4</c:v>
                  </c:pt>
                  <c:pt idx="11">
                    <c:v>2.4000000000000001E-4</c:v>
                  </c:pt>
                  <c:pt idx="12">
                    <c:v>2.7999999999999998E-4</c:v>
                  </c:pt>
                  <c:pt idx="13">
                    <c:v>2.1000000000000001E-4</c:v>
                  </c:pt>
                  <c:pt idx="14">
                    <c:v>2.7E-4</c:v>
                  </c:pt>
                  <c:pt idx="15">
                    <c:v>2.5000000000000001E-4</c:v>
                  </c:pt>
                  <c:pt idx="16">
                    <c:v>2.0000000000000001E-4</c:v>
                  </c:pt>
                  <c:pt idx="17">
                    <c:v>1.7000000000000001E-4</c:v>
                  </c:pt>
                  <c:pt idx="18">
                    <c:v>1.4999999999999999E-4</c:v>
                  </c:pt>
                  <c:pt idx="19">
                    <c:v>1.3999999999999999E-4</c:v>
                  </c:pt>
                  <c:pt idx="20">
                    <c:v>4.8000000000000001E-4</c:v>
                  </c:pt>
                  <c:pt idx="21">
                    <c:v>2.2000000000000001E-4</c:v>
                  </c:pt>
                  <c:pt idx="22">
                    <c:v>2.1000000000000001E-4</c:v>
                  </c:pt>
                  <c:pt idx="23">
                    <c:v>2.5999999999999998E-4</c:v>
                  </c:pt>
                  <c:pt idx="24">
                    <c:v>3.1E-4</c:v>
                  </c:pt>
                  <c:pt idx="25">
                    <c:v>3.1E-4</c:v>
                  </c:pt>
                  <c:pt idx="26">
                    <c:v>1.4999999999999999E-4</c:v>
                  </c:pt>
                  <c:pt idx="27">
                    <c:v>2.0000000000000001E-4</c:v>
                  </c:pt>
                  <c:pt idx="28">
                    <c:v>3.4000000000000002E-4</c:v>
                  </c:pt>
                  <c:pt idx="29">
                    <c:v>2.4000000000000001E-4</c:v>
                  </c:pt>
                  <c:pt idx="30">
                    <c:v>3.4000000000000002E-4</c:v>
                  </c:pt>
                  <c:pt idx="31">
                    <c:v>3.1E-4</c:v>
                  </c:pt>
                  <c:pt idx="32">
                    <c:v>2.4000000000000001E-4</c:v>
                  </c:pt>
                  <c:pt idx="33">
                    <c:v>4.6999999999999999E-4</c:v>
                  </c:pt>
                  <c:pt idx="34">
                    <c:v>2.2000000000000001E-4</c:v>
                  </c:pt>
                  <c:pt idx="35">
                    <c:v>1.7000000000000001E-4</c:v>
                  </c:pt>
                  <c:pt idx="36">
                    <c:v>1.8000000000000001E-4</c:v>
                  </c:pt>
                  <c:pt idx="37">
                    <c:v>7.6000000000000004E-4</c:v>
                  </c:pt>
                  <c:pt idx="38">
                    <c:v>8.0000000000000004E-4</c:v>
                  </c:pt>
                  <c:pt idx="39">
                    <c:v>3.1E-4</c:v>
                  </c:pt>
                  <c:pt idx="40">
                    <c:v>2.5999999999999998E-4</c:v>
                  </c:pt>
                  <c:pt idx="41">
                    <c:v>4.4999999999999999E-4</c:v>
                  </c:pt>
                  <c:pt idx="42">
                    <c:v>8.0000000000000004E-4</c:v>
                  </c:pt>
                  <c:pt idx="43">
                    <c:v>2.3000000000000001E-4</c:v>
                  </c:pt>
                  <c:pt idx="44">
                    <c:v>2.5999999999999998E-4</c:v>
                  </c:pt>
                  <c:pt idx="45">
                    <c:v>2.9E-4</c:v>
                  </c:pt>
                  <c:pt idx="46">
                    <c:v>4.6999999999999999E-4</c:v>
                  </c:pt>
                  <c:pt idx="47">
                    <c:v>4.0000000000000002E-4</c:v>
                  </c:pt>
                  <c:pt idx="48">
                    <c:v>8.3000000000000001E-4</c:v>
                  </c:pt>
                  <c:pt idx="49">
                    <c:v>3.8999999999999999E-4</c:v>
                  </c:pt>
                  <c:pt idx="50">
                    <c:v>5.8E-4</c:v>
                  </c:pt>
                  <c:pt idx="51">
                    <c:v>4.4999999999999999E-4</c:v>
                  </c:pt>
                  <c:pt idx="52">
                    <c:v>3.2000000000000003E-4</c:v>
                  </c:pt>
                  <c:pt idx="53">
                    <c:v>3.3E-4</c:v>
                  </c:pt>
                  <c:pt idx="54">
                    <c:v>8.1999999999999998E-4</c:v>
                  </c:pt>
                  <c:pt idx="55">
                    <c:v>7.7999999999999999E-4</c:v>
                  </c:pt>
                  <c:pt idx="56">
                    <c:v>7.7999999999999999E-4</c:v>
                  </c:pt>
                  <c:pt idx="57">
                    <c:v>8.4999999999999995E-4</c:v>
                  </c:pt>
                  <c:pt idx="58">
                    <c:v>8.8000000000000003E-4</c:v>
                  </c:pt>
                  <c:pt idx="59">
                    <c:v>6.8999999999999997E-4</c:v>
                  </c:pt>
                  <c:pt idx="60">
                    <c:v>5.1000000000000004E-4</c:v>
                  </c:pt>
                  <c:pt idx="61">
                    <c:v>1.4999999999999999E-4</c:v>
                  </c:pt>
                  <c:pt idx="62">
                    <c:v>2.4000000000000001E-4</c:v>
                  </c:pt>
                  <c:pt idx="63">
                    <c:v>4.6999999999999999E-4</c:v>
                  </c:pt>
                  <c:pt idx="64">
                    <c:v>2.9E-4</c:v>
                  </c:pt>
                  <c:pt idx="65">
                    <c:v>1.0499999999999999E-3</c:v>
                  </c:pt>
                  <c:pt idx="66">
                    <c:v>4.8999999999999998E-4</c:v>
                  </c:pt>
                  <c:pt idx="67">
                    <c:v>2.7E-4</c:v>
                  </c:pt>
                  <c:pt idx="68">
                    <c:v>3.2000000000000003E-4</c:v>
                  </c:pt>
                  <c:pt idx="69">
                    <c:v>8.9999999999999998E-4</c:v>
                  </c:pt>
                  <c:pt idx="70">
                    <c:v>3.6999999999999999E-4</c:v>
                  </c:pt>
                  <c:pt idx="71">
                    <c:v>5.1000000000000004E-4</c:v>
                  </c:pt>
                  <c:pt idx="72">
                    <c:v>2.4000000000000001E-4</c:v>
                  </c:pt>
                  <c:pt idx="73">
                    <c:v>8.0000000000000004E-4</c:v>
                  </c:pt>
                  <c:pt idx="74">
                    <c:v>2.2000000000000001E-4</c:v>
                  </c:pt>
                  <c:pt idx="75">
                    <c:v>2.1000000000000001E-4</c:v>
                  </c:pt>
                  <c:pt idx="76">
                    <c:v>2.7999999999999998E-4</c:v>
                  </c:pt>
                  <c:pt idx="77">
                    <c:v>1.1900000000000001E-3</c:v>
                  </c:pt>
                  <c:pt idx="78">
                    <c:v>2.5999999999999998E-4</c:v>
                  </c:pt>
                  <c:pt idx="79">
                    <c:v>6.0999999999999997E-4</c:v>
                  </c:pt>
                  <c:pt idx="80">
                    <c:v>5.2999999999999998E-4</c:v>
                  </c:pt>
                  <c:pt idx="81">
                    <c:v>6.4999999999999997E-4</c:v>
                  </c:pt>
                  <c:pt idx="82">
                    <c:v>1.9000000000000001E-4</c:v>
                  </c:pt>
                  <c:pt idx="83">
                    <c:v>1.8000000000000001E-4</c:v>
                  </c:pt>
                  <c:pt idx="84">
                    <c:v>2.2000000000000001E-4</c:v>
                  </c:pt>
                  <c:pt idx="85">
                    <c:v>1.9000000000000001E-4</c:v>
                  </c:pt>
                  <c:pt idx="86">
                    <c:v>6.4999999999999997E-4</c:v>
                  </c:pt>
                  <c:pt idx="87">
                    <c:v>3.6999999999999999E-4</c:v>
                  </c:pt>
                  <c:pt idx="88">
                    <c:v>2.2000000000000001E-4</c:v>
                  </c:pt>
                  <c:pt idx="89">
                    <c:v>3.4000000000000002E-4</c:v>
                  </c:pt>
                  <c:pt idx="90">
                    <c:v>2.3000000000000001E-4</c:v>
                  </c:pt>
                  <c:pt idx="91">
                    <c:v>4.2999999999999999E-4</c:v>
                  </c:pt>
                  <c:pt idx="92">
                    <c:v>3.2000000000000003E-4</c:v>
                  </c:pt>
                  <c:pt idx="93">
                    <c:v>1.9000000000000001E-4</c:v>
                  </c:pt>
                  <c:pt idx="94">
                    <c:v>5.2999999999999998E-4</c:v>
                  </c:pt>
                  <c:pt idx="95">
                    <c:v>2.9E-4</c:v>
                  </c:pt>
                  <c:pt idx="96">
                    <c:v>2.9E-4</c:v>
                  </c:pt>
                  <c:pt idx="97">
                    <c:v>4.6000000000000001E-4</c:v>
                  </c:pt>
                  <c:pt idx="98">
                    <c:v>3.8999999999999999E-4</c:v>
                  </c:pt>
                  <c:pt idx="99">
                    <c:v>2.7E-4</c:v>
                  </c:pt>
                  <c:pt idx="100">
                    <c:v>1.4300000000000001E-3</c:v>
                  </c:pt>
                  <c:pt idx="101">
                    <c:v>2.9999999999999997E-4</c:v>
                  </c:pt>
                  <c:pt idx="102">
                    <c:v>5.0000000000000001E-4</c:v>
                  </c:pt>
                  <c:pt idx="103">
                    <c:v>4.8999999999999998E-4</c:v>
                  </c:pt>
                  <c:pt idx="104">
                    <c:v>2.9E-4</c:v>
                  </c:pt>
                  <c:pt idx="105">
                    <c:v>3.8999999999999999E-4</c:v>
                  </c:pt>
                  <c:pt idx="106">
                    <c:v>5.6999999999999998E-4</c:v>
                  </c:pt>
                  <c:pt idx="107">
                    <c:v>1.9000000000000001E-4</c:v>
                  </c:pt>
                  <c:pt idx="108">
                    <c:v>3.8000000000000002E-4</c:v>
                  </c:pt>
                  <c:pt idx="109">
                    <c:v>2.1000000000000001E-4</c:v>
                  </c:pt>
                  <c:pt idx="110">
                    <c:v>2.9999999999999997E-4</c:v>
                  </c:pt>
                  <c:pt idx="111">
                    <c:v>6.8999999999999997E-4</c:v>
                  </c:pt>
                  <c:pt idx="112">
                    <c:v>2.9E-4</c:v>
                  </c:pt>
                  <c:pt idx="113">
                    <c:v>6.6E-4</c:v>
                  </c:pt>
                  <c:pt idx="114">
                    <c:v>2.7999999999999998E-4</c:v>
                  </c:pt>
                  <c:pt idx="115">
                    <c:v>1.6900000000000001E-3</c:v>
                  </c:pt>
                  <c:pt idx="116">
                    <c:v>1.08E-3</c:v>
                  </c:pt>
                  <c:pt idx="117">
                    <c:v>3.5E-4</c:v>
                  </c:pt>
                  <c:pt idx="118">
                    <c:v>2.2000000000000001E-4</c:v>
                  </c:pt>
                  <c:pt idx="119">
                    <c:v>2.5999999999999998E-4</c:v>
                  </c:pt>
                  <c:pt idx="120">
                    <c:v>3.4000000000000002E-4</c:v>
                  </c:pt>
                  <c:pt idx="121">
                    <c:v>3.6000000000000002E-4</c:v>
                  </c:pt>
                  <c:pt idx="122">
                    <c:v>2.5999999999999998E-4</c:v>
                  </c:pt>
                  <c:pt idx="123">
                    <c:v>3.1E-4</c:v>
                  </c:pt>
                  <c:pt idx="124">
                    <c:v>1.9000000000000001E-4</c:v>
                  </c:pt>
                  <c:pt idx="125">
                    <c:v>1.9000000000000001E-4</c:v>
                  </c:pt>
                  <c:pt idx="126">
                    <c:v>4.8000000000000001E-4</c:v>
                  </c:pt>
                  <c:pt idx="127">
                    <c:v>3.2000000000000003E-4</c:v>
                  </c:pt>
                  <c:pt idx="128">
                    <c:v>2.5000000000000001E-4</c:v>
                  </c:pt>
                  <c:pt idx="129">
                    <c:v>3.4000000000000002E-4</c:v>
                  </c:pt>
                  <c:pt idx="130">
                    <c:v>5.4000000000000001E-4</c:v>
                  </c:pt>
                  <c:pt idx="131">
                    <c:v>2.7999999999999998E-4</c:v>
                  </c:pt>
                  <c:pt idx="132">
                    <c:v>8.4999999999999995E-4</c:v>
                  </c:pt>
                  <c:pt idx="133">
                    <c:v>1.3699999999999999E-3</c:v>
                  </c:pt>
                  <c:pt idx="134">
                    <c:v>9.1E-4</c:v>
                  </c:pt>
                  <c:pt idx="135">
                    <c:v>2.7E-4</c:v>
                  </c:pt>
                  <c:pt idx="136">
                    <c:v>3.1E-4</c:v>
                  </c:pt>
                  <c:pt idx="137">
                    <c:v>5.6999999999999998E-4</c:v>
                  </c:pt>
                  <c:pt idx="138">
                    <c:v>2.7999999999999998E-4</c:v>
                  </c:pt>
                  <c:pt idx="139">
                    <c:v>5.9000000000000003E-4</c:v>
                  </c:pt>
                  <c:pt idx="140">
                    <c:v>3.8999999999999999E-4</c:v>
                  </c:pt>
                  <c:pt idx="141">
                    <c:v>1.72E-3</c:v>
                  </c:pt>
                  <c:pt idx="142">
                    <c:v>2.5000000000000001E-4</c:v>
                  </c:pt>
                  <c:pt idx="143">
                    <c:v>3.1E-4</c:v>
                  </c:pt>
                  <c:pt idx="144">
                    <c:v>2.0000000000000001E-4</c:v>
                  </c:pt>
                  <c:pt idx="145">
                    <c:v>3.6999999999999999E-4</c:v>
                  </c:pt>
                  <c:pt idx="146">
                    <c:v>7.9000000000000001E-4</c:v>
                  </c:pt>
                  <c:pt idx="147">
                    <c:v>4.2000000000000002E-4</c:v>
                  </c:pt>
                  <c:pt idx="148">
                    <c:v>2.0000000000000001E-4</c:v>
                  </c:pt>
                  <c:pt idx="149">
                    <c:v>1.7000000000000001E-4</c:v>
                  </c:pt>
                  <c:pt idx="150">
                    <c:v>6.9999999999999999E-4</c:v>
                  </c:pt>
                  <c:pt idx="151">
                    <c:v>3.3E-4</c:v>
                  </c:pt>
                  <c:pt idx="152">
                    <c:v>2.5999999999999998E-4</c:v>
                  </c:pt>
                  <c:pt idx="153">
                    <c:v>9.5E-4</c:v>
                  </c:pt>
                  <c:pt idx="154">
                    <c:v>6.4999999999999997E-4</c:v>
                  </c:pt>
                  <c:pt idx="155">
                    <c:v>3.1E-4</c:v>
                  </c:pt>
                  <c:pt idx="156">
                    <c:v>2.1000000000000001E-4</c:v>
                  </c:pt>
                  <c:pt idx="157">
                    <c:v>1.57E-3</c:v>
                  </c:pt>
                  <c:pt idx="158">
                    <c:v>1.41E-3</c:v>
                  </c:pt>
                  <c:pt idx="159">
                    <c:v>7.2000000000000005E-4</c:v>
                  </c:pt>
                  <c:pt idx="160">
                    <c:v>9.7000000000000005E-4</c:v>
                  </c:pt>
                  <c:pt idx="161">
                    <c:v>1E-4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1.4E-3</c:v>
                  </c:pt>
                  <c:pt idx="165">
                    <c:v>6.9999999999999999E-4</c:v>
                  </c:pt>
                  <c:pt idx="166">
                    <c:v>1E-4</c:v>
                  </c:pt>
                  <c:pt idx="167">
                    <c:v>0</c:v>
                  </c:pt>
                  <c:pt idx="168">
                    <c:v>1.48E-3</c:v>
                  </c:pt>
                  <c:pt idx="169">
                    <c:v>1E-4</c:v>
                  </c:pt>
                  <c:pt idx="170">
                    <c:v>1E-4</c:v>
                  </c:pt>
                  <c:pt idx="171">
                    <c:v>5.0000000000000001E-4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5.0000000000000001E-4</c:v>
                  </c:pt>
                  <c:pt idx="175">
                    <c:v>2.0000000000000001E-4</c:v>
                  </c:pt>
                  <c:pt idx="176">
                    <c:v>1E-4</c:v>
                  </c:pt>
                  <c:pt idx="177">
                    <c:v>1E-4</c:v>
                  </c:pt>
                  <c:pt idx="178">
                    <c:v>2.0000000000000001E-4</c:v>
                  </c:pt>
                  <c:pt idx="179">
                    <c:v>2.9999999999999997E-4</c:v>
                  </c:pt>
                  <c:pt idx="180">
                    <c:v>1.6000000000000001E-4</c:v>
                  </c:pt>
                  <c:pt idx="181">
                    <c:v>4.0000000000000002E-4</c:v>
                  </c:pt>
                  <c:pt idx="182">
                    <c:v>2.7999999999999998E-4</c:v>
                  </c:pt>
                  <c:pt idx="183">
                    <c:v>1.1E-4</c:v>
                  </c:pt>
                  <c:pt idx="184">
                    <c:v>1E-4</c:v>
                  </c:pt>
                  <c:pt idx="185">
                    <c:v>1E-3</c:v>
                  </c:pt>
                  <c:pt idx="186">
                    <c:v>5.0000000000000001E-4</c:v>
                  </c:pt>
                  <c:pt idx="187">
                    <c:v>2.0000000000000001E-4</c:v>
                  </c:pt>
                  <c:pt idx="188">
                    <c:v>2.9999999999999997E-4</c:v>
                  </c:pt>
                  <c:pt idx="189">
                    <c:v>6.9999999999999999E-4</c:v>
                  </c:pt>
                  <c:pt idx="190">
                    <c:v>1.5E-3</c:v>
                  </c:pt>
                  <c:pt idx="191">
                    <c:v>2.9999999999999997E-4</c:v>
                  </c:pt>
                  <c:pt idx="192">
                    <c:v>5.0000000000000001E-4</c:v>
                  </c:pt>
                  <c:pt idx="193">
                    <c:v>1E-4</c:v>
                  </c:pt>
                  <c:pt idx="194">
                    <c:v>8.4000000000000003E-4</c:v>
                  </c:pt>
                  <c:pt idx="195">
                    <c:v>3.8999999999999999E-4</c:v>
                  </c:pt>
                  <c:pt idx="196">
                    <c:v>1E-4</c:v>
                  </c:pt>
                  <c:pt idx="197">
                    <c:v>0</c:v>
                  </c:pt>
                  <c:pt idx="198">
                    <c:v>2.3999999999999998E-3</c:v>
                  </c:pt>
                  <c:pt idx="199">
                    <c:v>1E-4</c:v>
                  </c:pt>
                  <c:pt idx="200">
                    <c:v>0</c:v>
                  </c:pt>
                  <c:pt idx="201">
                    <c:v>2.3999999999999998E-3</c:v>
                  </c:pt>
                  <c:pt idx="202">
                    <c:v>2.9E-4</c:v>
                  </c:pt>
                  <c:pt idx="203">
                    <c:v>3.6000000000000002E-4</c:v>
                  </c:pt>
                  <c:pt idx="204">
                    <c:v>2.0000000000000001E-4</c:v>
                  </c:pt>
                  <c:pt idx="205">
                    <c:v>1.9000000000000001E-4</c:v>
                  </c:pt>
                  <c:pt idx="206">
                    <c:v>1.7000000000000001E-4</c:v>
                  </c:pt>
                  <c:pt idx="207">
                    <c:v>2.7E-4</c:v>
                  </c:pt>
                  <c:pt idx="208">
                    <c:v>1.1999999999999999E-3</c:v>
                  </c:pt>
                  <c:pt idx="209">
                    <c:v>1.1999999999999999E-3</c:v>
                  </c:pt>
                  <c:pt idx="210">
                    <c:v>1.2999999999999999E-3</c:v>
                  </c:pt>
                  <c:pt idx="211">
                    <c:v>1.6000000000000001E-3</c:v>
                  </c:pt>
                  <c:pt idx="212">
                    <c:v>1.1999999999999999E-3</c:v>
                  </c:pt>
                  <c:pt idx="213">
                    <c:v>1.1999999999999999E-3</c:v>
                  </c:pt>
                  <c:pt idx="214">
                    <c:v>6.9999999999999999E-4</c:v>
                  </c:pt>
                  <c:pt idx="215">
                    <c:v>1E-4</c:v>
                  </c:pt>
                  <c:pt idx="216">
                    <c:v>1.1000000000000001E-3</c:v>
                  </c:pt>
                  <c:pt idx="217">
                    <c:v>3.8800000000000001E-2</c:v>
                  </c:pt>
                  <c:pt idx="218">
                    <c:v>1.2E-4</c:v>
                  </c:pt>
                  <c:pt idx="219">
                    <c:v>2.4000000000000001E-4</c:v>
                  </c:pt>
                  <c:pt idx="220">
                    <c:v>1.4E-3</c:v>
                  </c:pt>
                  <c:pt idx="221">
                    <c:v>1E-4</c:v>
                  </c:pt>
                  <c:pt idx="222">
                    <c:v>2.0000000000000001E-4</c:v>
                  </c:pt>
                  <c:pt idx="223">
                    <c:v>1.1000000000000001E-3</c:v>
                  </c:pt>
                  <c:pt idx="224">
                    <c:v>1.1000000000000001E-3</c:v>
                  </c:pt>
                  <c:pt idx="225">
                    <c:v>8.9999999999999998E-4</c:v>
                  </c:pt>
                  <c:pt idx="226">
                    <c:v>3.6000000000000002E-4</c:v>
                  </c:pt>
                  <c:pt idx="227">
                    <c:v>5.0000000000000002E-5</c:v>
                  </c:pt>
                  <c:pt idx="228">
                    <c:v>1.2E-4</c:v>
                  </c:pt>
                  <c:pt idx="229">
                    <c:v>1.6000000000000001E-4</c:v>
                  </c:pt>
                  <c:pt idx="230">
                    <c:v>1.1299999999999999E-3</c:v>
                  </c:pt>
                  <c:pt idx="231">
                    <c:v>6.9999999999999994E-5</c:v>
                  </c:pt>
                  <c:pt idx="232">
                    <c:v>9.7000000000000005E-4</c:v>
                  </c:pt>
                  <c:pt idx="233">
                    <c:v>1.1299999999999999E-3</c:v>
                  </c:pt>
                  <c:pt idx="234">
                    <c:v>4.0000000000000003E-5</c:v>
                  </c:pt>
                  <c:pt idx="235">
                    <c:v>4.0000000000000003E-5</c:v>
                  </c:pt>
                  <c:pt idx="236">
                    <c:v>9.7000000000000005E-4</c:v>
                  </c:pt>
                  <c:pt idx="237">
                    <c:v>1.8000000000000001E-4</c:v>
                  </c:pt>
                  <c:pt idx="238">
                    <c:v>1E-4</c:v>
                  </c:pt>
                  <c:pt idx="239">
                    <c:v>1.9000000000000001E-4</c:v>
                  </c:pt>
                  <c:pt idx="240">
                    <c:v>5.0000000000000002E-5</c:v>
                  </c:pt>
                  <c:pt idx="241">
                    <c:v>1.3999999999999999E-4</c:v>
                  </c:pt>
                  <c:pt idx="242">
                    <c:v>1.2999999999999999E-4</c:v>
                  </c:pt>
                  <c:pt idx="243">
                    <c:v>1.2E-4</c:v>
                  </c:pt>
                  <c:pt idx="244">
                    <c:v>1.31E-3</c:v>
                  </c:pt>
                  <c:pt idx="245">
                    <c:v>1.0399999999999999E-3</c:v>
                  </c:pt>
                  <c:pt idx="246">
                    <c:v>1.1E-4</c:v>
                  </c:pt>
                  <c:pt idx="247">
                    <c:v>8.0000000000000007E-5</c:v>
                  </c:pt>
                  <c:pt idx="248">
                    <c:v>1E-4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(2)'!$F$21:$F$997</c:f>
              <c:numCache>
                <c:formatCode>General</c:formatCode>
                <c:ptCount val="977"/>
                <c:pt idx="0">
                  <c:v>-6374</c:v>
                </c:pt>
                <c:pt idx="1">
                  <c:v>-6372</c:v>
                </c:pt>
                <c:pt idx="2">
                  <c:v>-6372</c:v>
                </c:pt>
                <c:pt idx="3">
                  <c:v>-6344.5</c:v>
                </c:pt>
                <c:pt idx="4">
                  <c:v>-6265.5</c:v>
                </c:pt>
                <c:pt idx="5">
                  <c:v>-2463</c:v>
                </c:pt>
                <c:pt idx="6">
                  <c:v>-2462.5</c:v>
                </c:pt>
                <c:pt idx="7">
                  <c:v>-2460.5</c:v>
                </c:pt>
                <c:pt idx="8">
                  <c:v>-2458.5</c:v>
                </c:pt>
                <c:pt idx="9">
                  <c:v>-2454.5</c:v>
                </c:pt>
                <c:pt idx="10">
                  <c:v>-2448.5</c:v>
                </c:pt>
                <c:pt idx="11">
                  <c:v>-2444</c:v>
                </c:pt>
                <c:pt idx="12">
                  <c:v>-2442</c:v>
                </c:pt>
                <c:pt idx="13">
                  <c:v>-2440</c:v>
                </c:pt>
                <c:pt idx="14">
                  <c:v>-2435.5</c:v>
                </c:pt>
                <c:pt idx="15">
                  <c:v>-2412.5</c:v>
                </c:pt>
                <c:pt idx="16">
                  <c:v>-2410.5</c:v>
                </c:pt>
                <c:pt idx="17">
                  <c:v>-2408.5</c:v>
                </c:pt>
                <c:pt idx="18">
                  <c:v>-2406.5</c:v>
                </c:pt>
                <c:pt idx="19">
                  <c:v>-2404.5</c:v>
                </c:pt>
                <c:pt idx="20">
                  <c:v>-2400</c:v>
                </c:pt>
                <c:pt idx="21">
                  <c:v>-2398</c:v>
                </c:pt>
                <c:pt idx="22">
                  <c:v>-2396</c:v>
                </c:pt>
                <c:pt idx="23">
                  <c:v>-2394</c:v>
                </c:pt>
                <c:pt idx="24">
                  <c:v>-2389.5</c:v>
                </c:pt>
                <c:pt idx="25">
                  <c:v>-2387.5</c:v>
                </c:pt>
                <c:pt idx="26">
                  <c:v>-2385.5</c:v>
                </c:pt>
                <c:pt idx="27">
                  <c:v>-2383.5</c:v>
                </c:pt>
                <c:pt idx="28">
                  <c:v>-2377</c:v>
                </c:pt>
                <c:pt idx="29">
                  <c:v>-2375</c:v>
                </c:pt>
                <c:pt idx="30">
                  <c:v>-2373</c:v>
                </c:pt>
                <c:pt idx="31">
                  <c:v>-2371</c:v>
                </c:pt>
                <c:pt idx="32">
                  <c:v>-2364.5</c:v>
                </c:pt>
                <c:pt idx="33">
                  <c:v>-2362.5</c:v>
                </c:pt>
                <c:pt idx="34">
                  <c:v>-2354</c:v>
                </c:pt>
                <c:pt idx="35">
                  <c:v>-2352</c:v>
                </c:pt>
                <c:pt idx="36">
                  <c:v>-2350</c:v>
                </c:pt>
                <c:pt idx="37">
                  <c:v>-2348</c:v>
                </c:pt>
                <c:pt idx="38">
                  <c:v>-2331</c:v>
                </c:pt>
                <c:pt idx="39">
                  <c:v>-2329</c:v>
                </c:pt>
                <c:pt idx="40">
                  <c:v>-2327</c:v>
                </c:pt>
                <c:pt idx="41">
                  <c:v>-2325</c:v>
                </c:pt>
                <c:pt idx="42">
                  <c:v>-2318.5</c:v>
                </c:pt>
                <c:pt idx="43">
                  <c:v>-2316.5</c:v>
                </c:pt>
                <c:pt idx="44">
                  <c:v>-2314.5</c:v>
                </c:pt>
                <c:pt idx="45">
                  <c:v>-2306</c:v>
                </c:pt>
                <c:pt idx="46">
                  <c:v>-2293.5</c:v>
                </c:pt>
                <c:pt idx="47">
                  <c:v>-2281</c:v>
                </c:pt>
                <c:pt idx="48">
                  <c:v>-2270.5</c:v>
                </c:pt>
                <c:pt idx="49">
                  <c:v>-2268.5</c:v>
                </c:pt>
                <c:pt idx="50">
                  <c:v>-2258</c:v>
                </c:pt>
                <c:pt idx="51">
                  <c:v>-2247.5</c:v>
                </c:pt>
                <c:pt idx="52">
                  <c:v>-2245.5</c:v>
                </c:pt>
                <c:pt idx="53">
                  <c:v>-2235</c:v>
                </c:pt>
                <c:pt idx="54">
                  <c:v>-2222.5</c:v>
                </c:pt>
                <c:pt idx="55">
                  <c:v>-2212</c:v>
                </c:pt>
                <c:pt idx="56">
                  <c:v>-2188</c:v>
                </c:pt>
                <c:pt idx="57">
                  <c:v>-999.5</c:v>
                </c:pt>
                <c:pt idx="58">
                  <c:v>-995.5</c:v>
                </c:pt>
                <c:pt idx="59">
                  <c:v>-993.5</c:v>
                </c:pt>
                <c:pt idx="60">
                  <c:v>-991.5</c:v>
                </c:pt>
                <c:pt idx="61">
                  <c:v>-989.5</c:v>
                </c:pt>
                <c:pt idx="62">
                  <c:v>-989</c:v>
                </c:pt>
                <c:pt idx="63">
                  <c:v>-987</c:v>
                </c:pt>
                <c:pt idx="64">
                  <c:v>-979</c:v>
                </c:pt>
                <c:pt idx="65">
                  <c:v>-949.5</c:v>
                </c:pt>
                <c:pt idx="66">
                  <c:v>-947.5</c:v>
                </c:pt>
                <c:pt idx="67">
                  <c:v>-945.5</c:v>
                </c:pt>
                <c:pt idx="68">
                  <c:v>-943.5</c:v>
                </c:pt>
                <c:pt idx="69">
                  <c:v>-941.5</c:v>
                </c:pt>
                <c:pt idx="70">
                  <c:v>-941</c:v>
                </c:pt>
                <c:pt idx="71">
                  <c:v>-939</c:v>
                </c:pt>
                <c:pt idx="72">
                  <c:v>-874.5</c:v>
                </c:pt>
                <c:pt idx="73">
                  <c:v>-845</c:v>
                </c:pt>
                <c:pt idx="74">
                  <c:v>-344.5</c:v>
                </c:pt>
                <c:pt idx="75">
                  <c:v>-325.5</c:v>
                </c:pt>
                <c:pt idx="76">
                  <c:v>-323.5</c:v>
                </c:pt>
                <c:pt idx="77">
                  <c:v>-317</c:v>
                </c:pt>
                <c:pt idx="78">
                  <c:v>-315</c:v>
                </c:pt>
                <c:pt idx="79">
                  <c:v>-313</c:v>
                </c:pt>
                <c:pt idx="80">
                  <c:v>-311</c:v>
                </c:pt>
                <c:pt idx="81">
                  <c:v>-309</c:v>
                </c:pt>
                <c:pt idx="82">
                  <c:v>-304.5</c:v>
                </c:pt>
                <c:pt idx="83">
                  <c:v>-302.5</c:v>
                </c:pt>
                <c:pt idx="84">
                  <c:v>-300.5</c:v>
                </c:pt>
                <c:pt idx="85">
                  <c:v>-298.5</c:v>
                </c:pt>
                <c:pt idx="86">
                  <c:v>-296.5</c:v>
                </c:pt>
                <c:pt idx="87">
                  <c:v>-292</c:v>
                </c:pt>
                <c:pt idx="88">
                  <c:v>-290</c:v>
                </c:pt>
                <c:pt idx="89">
                  <c:v>-288</c:v>
                </c:pt>
                <c:pt idx="90">
                  <c:v>-281.5</c:v>
                </c:pt>
                <c:pt idx="91">
                  <c:v>-279.5</c:v>
                </c:pt>
                <c:pt idx="92">
                  <c:v>-242</c:v>
                </c:pt>
                <c:pt idx="93">
                  <c:v>-240</c:v>
                </c:pt>
                <c:pt idx="94">
                  <c:v>-238</c:v>
                </c:pt>
                <c:pt idx="95">
                  <c:v>-231.5</c:v>
                </c:pt>
                <c:pt idx="96">
                  <c:v>-229.5</c:v>
                </c:pt>
                <c:pt idx="97">
                  <c:v>-215</c:v>
                </c:pt>
                <c:pt idx="98">
                  <c:v>-206.5</c:v>
                </c:pt>
                <c:pt idx="99">
                  <c:v>-202.5</c:v>
                </c:pt>
                <c:pt idx="100">
                  <c:v>-202</c:v>
                </c:pt>
                <c:pt idx="101">
                  <c:v>-198</c:v>
                </c:pt>
                <c:pt idx="102">
                  <c:v>-194</c:v>
                </c:pt>
                <c:pt idx="103">
                  <c:v>-192</c:v>
                </c:pt>
                <c:pt idx="104">
                  <c:v>-190</c:v>
                </c:pt>
                <c:pt idx="105">
                  <c:v>-189.5</c:v>
                </c:pt>
                <c:pt idx="106">
                  <c:v>-187.5</c:v>
                </c:pt>
                <c:pt idx="107">
                  <c:v>-185.5</c:v>
                </c:pt>
                <c:pt idx="108">
                  <c:v>-183.5</c:v>
                </c:pt>
                <c:pt idx="109">
                  <c:v>-181.5</c:v>
                </c:pt>
                <c:pt idx="110">
                  <c:v>-179.5</c:v>
                </c:pt>
                <c:pt idx="111">
                  <c:v>-177.5</c:v>
                </c:pt>
                <c:pt idx="112">
                  <c:v>-177.5</c:v>
                </c:pt>
                <c:pt idx="113">
                  <c:v>-173</c:v>
                </c:pt>
                <c:pt idx="114">
                  <c:v>-173</c:v>
                </c:pt>
                <c:pt idx="115">
                  <c:v>-171</c:v>
                </c:pt>
                <c:pt idx="116">
                  <c:v>-171</c:v>
                </c:pt>
                <c:pt idx="117">
                  <c:v>-169</c:v>
                </c:pt>
                <c:pt idx="118">
                  <c:v>-167</c:v>
                </c:pt>
                <c:pt idx="119">
                  <c:v>-166.5</c:v>
                </c:pt>
                <c:pt idx="120">
                  <c:v>-165</c:v>
                </c:pt>
                <c:pt idx="121">
                  <c:v>-164.5</c:v>
                </c:pt>
                <c:pt idx="122">
                  <c:v>-162.5</c:v>
                </c:pt>
                <c:pt idx="123">
                  <c:v>-160.5</c:v>
                </c:pt>
                <c:pt idx="124">
                  <c:v>-156.5</c:v>
                </c:pt>
                <c:pt idx="125">
                  <c:v>-154.5</c:v>
                </c:pt>
                <c:pt idx="126">
                  <c:v>-154</c:v>
                </c:pt>
                <c:pt idx="127">
                  <c:v>-152</c:v>
                </c:pt>
                <c:pt idx="128">
                  <c:v>-150</c:v>
                </c:pt>
                <c:pt idx="129">
                  <c:v>-148</c:v>
                </c:pt>
                <c:pt idx="130">
                  <c:v>-146</c:v>
                </c:pt>
                <c:pt idx="131">
                  <c:v>-144</c:v>
                </c:pt>
                <c:pt idx="132">
                  <c:v>-143.5</c:v>
                </c:pt>
                <c:pt idx="133">
                  <c:v>-142</c:v>
                </c:pt>
                <c:pt idx="134">
                  <c:v>-137.5</c:v>
                </c:pt>
                <c:pt idx="135">
                  <c:v>-116.5</c:v>
                </c:pt>
                <c:pt idx="136">
                  <c:v>-114.5</c:v>
                </c:pt>
                <c:pt idx="137">
                  <c:v>-112.5</c:v>
                </c:pt>
                <c:pt idx="138">
                  <c:v>-110.5</c:v>
                </c:pt>
                <c:pt idx="139">
                  <c:v>-106</c:v>
                </c:pt>
                <c:pt idx="140">
                  <c:v>-102</c:v>
                </c:pt>
                <c:pt idx="141">
                  <c:v>-102</c:v>
                </c:pt>
                <c:pt idx="142">
                  <c:v>-100</c:v>
                </c:pt>
                <c:pt idx="143">
                  <c:v>-91.5</c:v>
                </c:pt>
                <c:pt idx="144">
                  <c:v>-89.5</c:v>
                </c:pt>
                <c:pt idx="145">
                  <c:v>-87.5</c:v>
                </c:pt>
                <c:pt idx="146">
                  <c:v>-83</c:v>
                </c:pt>
                <c:pt idx="147">
                  <c:v>-81</c:v>
                </c:pt>
                <c:pt idx="148">
                  <c:v>-79</c:v>
                </c:pt>
                <c:pt idx="149">
                  <c:v>-77</c:v>
                </c:pt>
                <c:pt idx="150">
                  <c:v>-70.5</c:v>
                </c:pt>
                <c:pt idx="151">
                  <c:v>-68.5</c:v>
                </c:pt>
                <c:pt idx="152">
                  <c:v>-66.5</c:v>
                </c:pt>
                <c:pt idx="153">
                  <c:v>-60</c:v>
                </c:pt>
                <c:pt idx="154">
                  <c:v>-58</c:v>
                </c:pt>
                <c:pt idx="155">
                  <c:v>-56</c:v>
                </c:pt>
                <c:pt idx="156">
                  <c:v>-54</c:v>
                </c:pt>
                <c:pt idx="157">
                  <c:v>0.5</c:v>
                </c:pt>
                <c:pt idx="158">
                  <c:v>4.5</c:v>
                </c:pt>
                <c:pt idx="159">
                  <c:v>551.5</c:v>
                </c:pt>
                <c:pt idx="160">
                  <c:v>552</c:v>
                </c:pt>
                <c:pt idx="161">
                  <c:v>1298</c:v>
                </c:pt>
                <c:pt idx="162">
                  <c:v>1323</c:v>
                </c:pt>
                <c:pt idx="163">
                  <c:v>1323.5</c:v>
                </c:pt>
                <c:pt idx="164">
                  <c:v>1344</c:v>
                </c:pt>
                <c:pt idx="165">
                  <c:v>1368</c:v>
                </c:pt>
                <c:pt idx="166">
                  <c:v>1369.5</c:v>
                </c:pt>
                <c:pt idx="167">
                  <c:v>2194</c:v>
                </c:pt>
                <c:pt idx="168">
                  <c:v>2196</c:v>
                </c:pt>
                <c:pt idx="169">
                  <c:v>2217</c:v>
                </c:pt>
                <c:pt idx="170">
                  <c:v>2694.5</c:v>
                </c:pt>
                <c:pt idx="171">
                  <c:v>2804</c:v>
                </c:pt>
                <c:pt idx="172">
                  <c:v>2899.5</c:v>
                </c:pt>
                <c:pt idx="173">
                  <c:v>2899.5</c:v>
                </c:pt>
                <c:pt idx="174">
                  <c:v>2910.5</c:v>
                </c:pt>
                <c:pt idx="175">
                  <c:v>2993.5</c:v>
                </c:pt>
                <c:pt idx="176">
                  <c:v>2995.5</c:v>
                </c:pt>
                <c:pt idx="177">
                  <c:v>2997.5</c:v>
                </c:pt>
                <c:pt idx="178">
                  <c:v>3006</c:v>
                </c:pt>
                <c:pt idx="179">
                  <c:v>3008</c:v>
                </c:pt>
                <c:pt idx="180">
                  <c:v>3471</c:v>
                </c:pt>
                <c:pt idx="181">
                  <c:v>3570</c:v>
                </c:pt>
                <c:pt idx="182">
                  <c:v>3588</c:v>
                </c:pt>
                <c:pt idx="183">
                  <c:v>3602.5</c:v>
                </c:pt>
                <c:pt idx="184">
                  <c:v>3619.5</c:v>
                </c:pt>
                <c:pt idx="185">
                  <c:v>3648.5</c:v>
                </c:pt>
                <c:pt idx="186">
                  <c:v>3648.5</c:v>
                </c:pt>
                <c:pt idx="187">
                  <c:v>3648.5</c:v>
                </c:pt>
                <c:pt idx="188">
                  <c:v>3648.5</c:v>
                </c:pt>
                <c:pt idx="189">
                  <c:v>3669.5</c:v>
                </c:pt>
                <c:pt idx="190">
                  <c:v>3671.5</c:v>
                </c:pt>
                <c:pt idx="191">
                  <c:v>3692.5</c:v>
                </c:pt>
                <c:pt idx="192">
                  <c:v>3712</c:v>
                </c:pt>
                <c:pt idx="193">
                  <c:v>3745</c:v>
                </c:pt>
                <c:pt idx="194">
                  <c:v>4289.5</c:v>
                </c:pt>
                <c:pt idx="195">
                  <c:v>4314.5</c:v>
                </c:pt>
                <c:pt idx="196">
                  <c:v>4379</c:v>
                </c:pt>
                <c:pt idx="197">
                  <c:v>4379</c:v>
                </c:pt>
                <c:pt idx="198">
                  <c:v>4385.5</c:v>
                </c:pt>
                <c:pt idx="199">
                  <c:v>4402</c:v>
                </c:pt>
                <c:pt idx="200">
                  <c:v>4402</c:v>
                </c:pt>
                <c:pt idx="201">
                  <c:v>4423</c:v>
                </c:pt>
                <c:pt idx="202">
                  <c:v>4429.5</c:v>
                </c:pt>
                <c:pt idx="203">
                  <c:v>4513</c:v>
                </c:pt>
                <c:pt idx="204">
                  <c:v>4546.5</c:v>
                </c:pt>
                <c:pt idx="205">
                  <c:v>4546.5</c:v>
                </c:pt>
                <c:pt idx="206">
                  <c:v>4559</c:v>
                </c:pt>
                <c:pt idx="207">
                  <c:v>5032.5</c:v>
                </c:pt>
                <c:pt idx="208">
                  <c:v>5076</c:v>
                </c:pt>
                <c:pt idx="209">
                  <c:v>5076.5</c:v>
                </c:pt>
                <c:pt idx="210">
                  <c:v>5089</c:v>
                </c:pt>
                <c:pt idx="211">
                  <c:v>5105.5</c:v>
                </c:pt>
                <c:pt idx="212">
                  <c:v>5111.5</c:v>
                </c:pt>
                <c:pt idx="213">
                  <c:v>5111.5</c:v>
                </c:pt>
                <c:pt idx="214">
                  <c:v>5112</c:v>
                </c:pt>
                <c:pt idx="215">
                  <c:v>5112</c:v>
                </c:pt>
                <c:pt idx="216">
                  <c:v>5112</c:v>
                </c:pt>
                <c:pt idx="217">
                  <c:v>5116</c:v>
                </c:pt>
                <c:pt idx="218">
                  <c:v>5118</c:v>
                </c:pt>
                <c:pt idx="219">
                  <c:v>5183</c:v>
                </c:pt>
                <c:pt idx="220">
                  <c:v>5218.5</c:v>
                </c:pt>
                <c:pt idx="221">
                  <c:v>5220.5</c:v>
                </c:pt>
                <c:pt idx="222">
                  <c:v>5310.5</c:v>
                </c:pt>
                <c:pt idx="223">
                  <c:v>5863</c:v>
                </c:pt>
                <c:pt idx="224">
                  <c:v>5863.5</c:v>
                </c:pt>
                <c:pt idx="225">
                  <c:v>6587.5</c:v>
                </c:pt>
                <c:pt idx="226">
                  <c:v>2690.5</c:v>
                </c:pt>
                <c:pt idx="227">
                  <c:v>2744.5</c:v>
                </c:pt>
                <c:pt idx="228">
                  <c:v>2744.5</c:v>
                </c:pt>
                <c:pt idx="229">
                  <c:v>2782.5</c:v>
                </c:pt>
                <c:pt idx="230">
                  <c:v>2817.5</c:v>
                </c:pt>
                <c:pt idx="231">
                  <c:v>2859.5</c:v>
                </c:pt>
                <c:pt idx="232">
                  <c:v>2273.5</c:v>
                </c:pt>
                <c:pt idx="233">
                  <c:v>2275.5</c:v>
                </c:pt>
                <c:pt idx="234">
                  <c:v>2903.5</c:v>
                </c:pt>
                <c:pt idx="235">
                  <c:v>2920.5</c:v>
                </c:pt>
                <c:pt idx="236">
                  <c:v>552</c:v>
                </c:pt>
                <c:pt idx="237">
                  <c:v>2709</c:v>
                </c:pt>
                <c:pt idx="238">
                  <c:v>2751</c:v>
                </c:pt>
                <c:pt idx="239">
                  <c:v>2795</c:v>
                </c:pt>
                <c:pt idx="240">
                  <c:v>2803</c:v>
                </c:pt>
                <c:pt idx="241">
                  <c:v>2816</c:v>
                </c:pt>
                <c:pt idx="242">
                  <c:v>2841</c:v>
                </c:pt>
                <c:pt idx="243">
                  <c:v>2889</c:v>
                </c:pt>
                <c:pt idx="244">
                  <c:v>2261</c:v>
                </c:pt>
                <c:pt idx="245">
                  <c:v>2263</c:v>
                </c:pt>
                <c:pt idx="246">
                  <c:v>2893</c:v>
                </c:pt>
                <c:pt idx="247">
                  <c:v>2935</c:v>
                </c:pt>
                <c:pt idx="248">
                  <c:v>2217</c:v>
                </c:pt>
              </c:numCache>
            </c:numRef>
          </c:xVal>
          <c:yVal>
            <c:numRef>
              <c:f>'A (2)'!$N$21:$N$997</c:f>
              <c:numCache>
                <c:formatCode>General</c:formatCode>
                <c:ptCount val="977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53FE-4C37-8983-85B74A4356B1}"/>
            </c:ext>
          </c:extLst>
        </c:ser>
        <c:ser>
          <c:idx val="7"/>
          <c:order val="7"/>
          <c:tx>
            <c:strRef>
              <c:f>'A (2)'!$AX$1</c:f>
              <c:strCache>
                <c:ptCount val="1"/>
                <c:pt idx="0">
                  <c:v>Q.+LiTE fit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'A (2)'!$AW$2:$AW$82</c:f>
              <c:numCache>
                <c:formatCode>General</c:formatCode>
                <c:ptCount val="81"/>
                <c:pt idx="0">
                  <c:v>-8000</c:v>
                </c:pt>
                <c:pt idx="1">
                  <c:v>-7800</c:v>
                </c:pt>
                <c:pt idx="2">
                  <c:v>-7600</c:v>
                </c:pt>
                <c:pt idx="3">
                  <c:v>-7400</c:v>
                </c:pt>
                <c:pt idx="4">
                  <c:v>-7200</c:v>
                </c:pt>
                <c:pt idx="5">
                  <c:v>-7000</c:v>
                </c:pt>
                <c:pt idx="6">
                  <c:v>-6800</c:v>
                </c:pt>
                <c:pt idx="7">
                  <c:v>-6600</c:v>
                </c:pt>
                <c:pt idx="8">
                  <c:v>-6400</c:v>
                </c:pt>
                <c:pt idx="9">
                  <c:v>-6200</c:v>
                </c:pt>
                <c:pt idx="10">
                  <c:v>-6000</c:v>
                </c:pt>
                <c:pt idx="11">
                  <c:v>-5800</c:v>
                </c:pt>
                <c:pt idx="12">
                  <c:v>-5600</c:v>
                </c:pt>
                <c:pt idx="13">
                  <c:v>-5400</c:v>
                </c:pt>
                <c:pt idx="14">
                  <c:v>-5200</c:v>
                </c:pt>
                <c:pt idx="15">
                  <c:v>-5000</c:v>
                </c:pt>
                <c:pt idx="16">
                  <c:v>-4800</c:v>
                </c:pt>
                <c:pt idx="17">
                  <c:v>-4600</c:v>
                </c:pt>
                <c:pt idx="18">
                  <c:v>-4400</c:v>
                </c:pt>
                <c:pt idx="19">
                  <c:v>-4200</c:v>
                </c:pt>
                <c:pt idx="20">
                  <c:v>-4000</c:v>
                </c:pt>
                <c:pt idx="21">
                  <c:v>-3800</c:v>
                </c:pt>
                <c:pt idx="22">
                  <c:v>-3600</c:v>
                </c:pt>
                <c:pt idx="23">
                  <c:v>-3400</c:v>
                </c:pt>
                <c:pt idx="24">
                  <c:v>-3200</c:v>
                </c:pt>
                <c:pt idx="25">
                  <c:v>-3000</c:v>
                </c:pt>
                <c:pt idx="26">
                  <c:v>-2800</c:v>
                </c:pt>
                <c:pt idx="27">
                  <c:v>-2600</c:v>
                </c:pt>
                <c:pt idx="28">
                  <c:v>-2400</c:v>
                </c:pt>
                <c:pt idx="29">
                  <c:v>-2200</c:v>
                </c:pt>
                <c:pt idx="30">
                  <c:v>-2000</c:v>
                </c:pt>
                <c:pt idx="31">
                  <c:v>-1800</c:v>
                </c:pt>
                <c:pt idx="32">
                  <c:v>-1600</c:v>
                </c:pt>
                <c:pt idx="33">
                  <c:v>-1400</c:v>
                </c:pt>
                <c:pt idx="34">
                  <c:v>-1200</c:v>
                </c:pt>
                <c:pt idx="35">
                  <c:v>-1000</c:v>
                </c:pt>
                <c:pt idx="36">
                  <c:v>-800</c:v>
                </c:pt>
                <c:pt idx="37">
                  <c:v>-600</c:v>
                </c:pt>
                <c:pt idx="38">
                  <c:v>-400</c:v>
                </c:pt>
                <c:pt idx="39">
                  <c:v>-200</c:v>
                </c:pt>
                <c:pt idx="40">
                  <c:v>0</c:v>
                </c:pt>
                <c:pt idx="41">
                  <c:v>200</c:v>
                </c:pt>
                <c:pt idx="42">
                  <c:v>400</c:v>
                </c:pt>
                <c:pt idx="43">
                  <c:v>600</c:v>
                </c:pt>
                <c:pt idx="44">
                  <c:v>800</c:v>
                </c:pt>
                <c:pt idx="45">
                  <c:v>1000</c:v>
                </c:pt>
                <c:pt idx="46">
                  <c:v>1200</c:v>
                </c:pt>
                <c:pt idx="47">
                  <c:v>1400</c:v>
                </c:pt>
                <c:pt idx="48">
                  <c:v>1600</c:v>
                </c:pt>
                <c:pt idx="49">
                  <c:v>1800</c:v>
                </c:pt>
                <c:pt idx="50">
                  <c:v>2000</c:v>
                </c:pt>
                <c:pt idx="51">
                  <c:v>2200</c:v>
                </c:pt>
                <c:pt idx="52">
                  <c:v>2400</c:v>
                </c:pt>
                <c:pt idx="53">
                  <c:v>2600</c:v>
                </c:pt>
                <c:pt idx="54">
                  <c:v>2800</c:v>
                </c:pt>
                <c:pt idx="55">
                  <c:v>3000</c:v>
                </c:pt>
                <c:pt idx="56">
                  <c:v>3200</c:v>
                </c:pt>
                <c:pt idx="57">
                  <c:v>3400</c:v>
                </c:pt>
                <c:pt idx="58">
                  <c:v>3600</c:v>
                </c:pt>
                <c:pt idx="59">
                  <c:v>3800</c:v>
                </c:pt>
                <c:pt idx="60">
                  <c:v>4000</c:v>
                </c:pt>
                <c:pt idx="61">
                  <c:v>4200</c:v>
                </c:pt>
                <c:pt idx="62">
                  <c:v>4400</c:v>
                </c:pt>
                <c:pt idx="63">
                  <c:v>4600</c:v>
                </c:pt>
                <c:pt idx="64">
                  <c:v>4800</c:v>
                </c:pt>
                <c:pt idx="65">
                  <c:v>5000</c:v>
                </c:pt>
                <c:pt idx="66">
                  <c:v>5200</c:v>
                </c:pt>
                <c:pt idx="67">
                  <c:v>5400</c:v>
                </c:pt>
                <c:pt idx="68">
                  <c:v>5600</c:v>
                </c:pt>
                <c:pt idx="69">
                  <c:v>5800</c:v>
                </c:pt>
                <c:pt idx="70">
                  <c:v>6000</c:v>
                </c:pt>
                <c:pt idx="71">
                  <c:v>6200</c:v>
                </c:pt>
                <c:pt idx="72">
                  <c:v>6400</c:v>
                </c:pt>
                <c:pt idx="73">
                  <c:v>6600</c:v>
                </c:pt>
                <c:pt idx="74">
                  <c:v>6800</c:v>
                </c:pt>
                <c:pt idx="75">
                  <c:v>7000</c:v>
                </c:pt>
                <c:pt idx="76">
                  <c:v>7200</c:v>
                </c:pt>
                <c:pt idx="77">
                  <c:v>7400</c:v>
                </c:pt>
                <c:pt idx="78">
                  <c:v>7600</c:v>
                </c:pt>
                <c:pt idx="79">
                  <c:v>7800</c:v>
                </c:pt>
                <c:pt idx="80">
                  <c:v>8000</c:v>
                </c:pt>
              </c:numCache>
            </c:numRef>
          </c:xVal>
          <c:yVal>
            <c:numRef>
              <c:f>'A (2)'!$AX$2:$AX$82</c:f>
              <c:numCache>
                <c:formatCode>General</c:formatCode>
                <c:ptCount val="81"/>
                <c:pt idx="0">
                  <c:v>-0.24790152703960502</c:v>
                </c:pt>
                <c:pt idx="1">
                  <c:v>-0.24747879818172583</c:v>
                </c:pt>
                <c:pt idx="2">
                  <c:v>-0.2468836280223933</c:v>
                </c:pt>
                <c:pt idx="3">
                  <c:v>-0.24613854985751862</c:v>
                </c:pt>
                <c:pt idx="4">
                  <c:v>-0.24529622255575625</c:v>
                </c:pt>
                <c:pt idx="5">
                  <c:v>-0.24444121715609515</c:v>
                </c:pt>
                <c:pt idx="6">
                  <c:v>-0.24367874311463436</c:v>
                </c:pt>
                <c:pt idx="7">
                  <c:v>-0.24310559731951487</c:v>
                </c:pt>
                <c:pt idx="8">
                  <c:v>-0.24277529596524022</c:v>
                </c:pt>
                <c:pt idx="9">
                  <c:v>-0.24268168714415392</c:v>
                </c:pt>
                <c:pt idx="10">
                  <c:v>-0.24277067504754504</c:v>
                </c:pt>
                <c:pt idx="11">
                  <c:v>-0.24296549936041445</c:v>
                </c:pt>
                <c:pt idx="12">
                  <c:v>-0.24318781729849137</c:v>
                </c:pt>
                <c:pt idx="13">
                  <c:v>-0.24336879908234349</c:v>
                </c:pt>
                <c:pt idx="14">
                  <c:v>-0.24345295891453375</c:v>
                </c:pt>
                <c:pt idx="15">
                  <c:v>-0.24339892672469296</c:v>
                </c:pt>
                <c:pt idx="16">
                  <c:v>-0.24318010529173095</c:v>
                </c:pt>
                <c:pt idx="17">
                  <c:v>-0.24278688510280347</c:v>
                </c:pt>
                <c:pt idx="18">
                  <c:v>-0.24223116044618831</c:v>
                </c:pt>
                <c:pt idx="19">
                  <c:v>-0.24155255209402521</c:v>
                </c:pt>
                <c:pt idx="20">
                  <c:v>-0.24082290206871693</c:v>
                </c:pt>
                <c:pt idx="21">
                  <c:v>-0.24014146703763986</c:v>
                </c:pt>
                <c:pt idx="22">
                  <c:v>-0.23961291296286635</c:v>
                </c:pt>
                <c:pt idx="23">
                  <c:v>-0.23931212829339371</c:v>
                </c:pt>
                <c:pt idx="24">
                  <c:v>-0.23925758679567574</c:v>
                </c:pt>
                <c:pt idx="25">
                  <c:v>-0.23941215226426446</c:v>
                </c:pt>
                <c:pt idx="26">
                  <c:v>-0.23970532796294713</c:v>
                </c:pt>
                <c:pt idx="27">
                  <c:v>-0.24005751932043967</c:v>
                </c:pt>
                <c:pt idx="28">
                  <c:v>-0.24039520414724416</c:v>
                </c:pt>
                <c:pt idx="29">
                  <c:v>-0.24065721842171284</c:v>
                </c:pt>
                <c:pt idx="30">
                  <c:v>-0.24079634356151089</c:v>
                </c:pt>
                <c:pt idx="31">
                  <c:v>-0.24077974714896752</c:v>
                </c:pt>
                <c:pt idx="32">
                  <c:v>-0.24059041551552607</c:v>
                </c:pt>
                <c:pt idx="33">
                  <c:v>-0.24023069587383908</c:v>
                </c:pt>
                <c:pt idx="34">
                  <c:v>-0.23972802554314981</c:v>
                </c:pt>
                <c:pt idx="35">
                  <c:v>-0.23914081716920141</c:v>
                </c:pt>
                <c:pt idx="36">
                  <c:v>-0.23855861469344067</c:v>
                </c:pt>
                <c:pt idx="37">
                  <c:v>-0.23808769532219282</c:v>
                </c:pt>
                <c:pt idx="38">
                  <c:v>-0.23781953579207377</c:v>
                </c:pt>
                <c:pt idx="39">
                  <c:v>-0.23779746974763749</c:v>
                </c:pt>
                <c:pt idx="40">
                  <c:v>-0.23800536174947567</c:v>
                </c:pt>
                <c:pt idx="41">
                  <c:v>-0.23838322138491819</c:v>
                </c:pt>
                <c:pt idx="42">
                  <c:v>-0.23885275690957833</c:v>
                </c:pt>
                <c:pt idx="43">
                  <c:v>-0.2393367635683</c:v>
                </c:pt>
                <c:pt idx="44">
                  <c:v>-0.23976862611262548</c:v>
                </c:pt>
                <c:pt idx="45">
                  <c:v>-0.2400953279834501</c:v>
                </c:pt>
                <c:pt idx="46">
                  <c:v>-0.24027803140318951</c:v>
                </c:pt>
                <c:pt idx="47">
                  <c:v>-0.24029291647827694</c:v>
                </c:pt>
                <c:pt idx="48">
                  <c:v>-0.24013377504252975</c:v>
                </c:pt>
                <c:pt idx="49">
                  <c:v>-0.23981692705565019</c:v>
                </c:pt>
                <c:pt idx="50">
                  <c:v>-0.23938749981128896</c:v>
                </c:pt>
                <c:pt idx="51">
                  <c:v>-0.23892293981232884</c:v>
                </c:pt>
                <c:pt idx="52">
                  <c:v>-0.2385255977703539</c:v>
                </c:pt>
                <c:pt idx="53">
                  <c:v>-0.23829754979372714</c:v>
                </c:pt>
                <c:pt idx="54">
                  <c:v>-0.23830500748147695</c:v>
                </c:pt>
                <c:pt idx="55">
                  <c:v>-0.23855573055061247</c:v>
                </c:pt>
                <c:pt idx="56">
                  <c:v>-0.23900477199944897</c:v>
                </c:pt>
                <c:pt idx="57">
                  <c:v>-0.23957845990578958</c:v>
                </c:pt>
                <c:pt idx="58">
                  <c:v>-0.24019746751306273</c:v>
                </c:pt>
                <c:pt idx="59">
                  <c:v>-0.24079018854343479</c:v>
                </c:pt>
                <c:pt idx="60">
                  <c:v>-0.24129787602794109</c:v>
                </c:pt>
                <c:pt idx="61">
                  <c:v>-0.24167581209873443</c:v>
                </c:pt>
                <c:pt idx="62">
                  <c:v>-0.24189380285348483</c:v>
                </c:pt>
                <c:pt idx="63">
                  <c:v>-0.24193792664353925</c:v>
                </c:pt>
                <c:pt idx="64">
                  <c:v>-0.24181449615410308</c:v>
                </c:pt>
                <c:pt idx="65">
                  <c:v>-0.24155605088516915</c:v>
                </c:pt>
                <c:pt idx="66">
                  <c:v>-0.24122678745661799</c:v>
                </c:pt>
                <c:pt idx="67">
                  <c:v>-0.2409207860712872</c:v>
                </c:pt>
                <c:pt idx="68">
                  <c:v>-0.24074436722938278</c:v>
                </c:pt>
                <c:pt idx="69">
                  <c:v>-0.24078257521408702</c:v>
                </c:pt>
                <c:pt idx="70">
                  <c:v>-0.24106819468259988</c:v>
                </c:pt>
                <c:pt idx="71">
                  <c:v>-0.24157564701098455</c:v>
                </c:pt>
                <c:pt idx="72">
                  <c:v>-0.24223988803727578</c:v>
                </c:pt>
                <c:pt idx="73">
                  <c:v>-0.24298170544526954</c:v>
                </c:pt>
                <c:pt idx="74">
                  <c:v>-0.24372531790140206</c:v>
                </c:pt>
                <c:pt idx="75">
                  <c:v>-0.24440640778376643</c:v>
                </c:pt>
                <c:pt idx="76">
                  <c:v>-0.24497443926330859</c:v>
                </c:pt>
                <c:pt idx="77">
                  <c:v>-0.24539312937953864</c:v>
                </c:pt>
                <c:pt idx="78">
                  <c:v>-0.2456415148231598</c:v>
                </c:pt>
                <c:pt idx="79">
                  <c:v>-0.24571694385159792</c:v>
                </c:pt>
                <c:pt idx="80">
                  <c:v>-0.24564036763130881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53FE-4C37-8983-85B74A4356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0788560"/>
        <c:axId val="1"/>
      </c:scatterChart>
      <c:valAx>
        <c:axId val="600788560"/>
        <c:scaling>
          <c:orientation val="minMax"/>
          <c:max val="8000"/>
          <c:min val="-8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941176470588236"/>
              <c:y val="0.8552631578947368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-0.23"/>
          <c:min val="-0.2650000000000000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7314578005115092E-2"/>
              <c:y val="0.3894736842105263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00788560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wMode val="edge"/>
          <c:hMode val="edge"/>
          <c:x val="0.28772378516624042"/>
          <c:y val="0.93157894736842106"/>
          <c:w val="0.84910485933503832"/>
          <c:h val="0.9842105263157894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GK Boo - O-C Diagr.</a:t>
            </a:r>
          </a:p>
        </c:rich>
      </c:tx>
      <c:layout>
        <c:manualLayout>
          <c:xMode val="edge"/>
          <c:yMode val="edge"/>
          <c:x val="0.40102224769796491"/>
          <c:y val="3.149606299212598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15979850110565"/>
          <c:y val="0.13123393217358764"/>
          <c:w val="0.83652722467575713"/>
          <c:h val="0.67716709001571218"/>
        </c:manualLayout>
      </c:layout>
      <c:scatterChart>
        <c:scatterStyle val="lineMarker"/>
        <c:varyColors val="0"/>
        <c:ser>
          <c:idx val="0"/>
          <c:order val="0"/>
          <c:tx>
            <c:strRef>
              <c:f>Active!$H$20:$H$20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Active!$D$21:$D$236</c:f>
                <c:numCache>
                  <c:formatCode>General</c:formatCode>
                  <c:ptCount val="216"/>
                  <c:pt idx="0">
                    <c:v>4.0000000000000002E-4</c:v>
                  </c:pt>
                  <c:pt idx="1">
                    <c:v>6.9999999999999999E-4</c:v>
                  </c:pt>
                  <c:pt idx="2">
                    <c:v>1.4E-3</c:v>
                  </c:pt>
                  <c:pt idx="4">
                    <c:v>4.0000000000000002E-4</c:v>
                  </c:pt>
                  <c:pt idx="5">
                    <c:v>2.4000000000000001E-4</c:v>
                  </c:pt>
                  <c:pt idx="6">
                    <c:v>4.0999999999999999E-4</c:v>
                  </c:pt>
                  <c:pt idx="7">
                    <c:v>5.5999999999999995E-4</c:v>
                  </c:pt>
                  <c:pt idx="8">
                    <c:v>4.6999999999999999E-4</c:v>
                  </c:pt>
                  <c:pt idx="9">
                    <c:v>2.1000000000000001E-4</c:v>
                  </c:pt>
                  <c:pt idx="10">
                    <c:v>1E-4</c:v>
                  </c:pt>
                  <c:pt idx="11">
                    <c:v>2.4000000000000001E-4</c:v>
                  </c:pt>
                  <c:pt idx="12">
                    <c:v>2.7999999999999998E-4</c:v>
                  </c:pt>
                  <c:pt idx="13">
                    <c:v>2.1000000000000001E-4</c:v>
                  </c:pt>
                  <c:pt idx="14">
                    <c:v>2.7E-4</c:v>
                  </c:pt>
                  <c:pt idx="15">
                    <c:v>2.5000000000000001E-4</c:v>
                  </c:pt>
                  <c:pt idx="16">
                    <c:v>2.0000000000000001E-4</c:v>
                  </c:pt>
                  <c:pt idx="17">
                    <c:v>1.7000000000000001E-4</c:v>
                  </c:pt>
                  <c:pt idx="18">
                    <c:v>1.4999999999999999E-4</c:v>
                  </c:pt>
                  <c:pt idx="19">
                    <c:v>1.3999999999999999E-4</c:v>
                  </c:pt>
                  <c:pt idx="20">
                    <c:v>4.8000000000000001E-4</c:v>
                  </c:pt>
                  <c:pt idx="21">
                    <c:v>2.2000000000000001E-4</c:v>
                  </c:pt>
                  <c:pt idx="22">
                    <c:v>2.1000000000000001E-4</c:v>
                  </c:pt>
                  <c:pt idx="23">
                    <c:v>2.5999999999999998E-4</c:v>
                  </c:pt>
                  <c:pt idx="24">
                    <c:v>3.1E-4</c:v>
                  </c:pt>
                  <c:pt idx="25">
                    <c:v>3.1E-4</c:v>
                  </c:pt>
                  <c:pt idx="26">
                    <c:v>1.4999999999999999E-4</c:v>
                  </c:pt>
                  <c:pt idx="27">
                    <c:v>2.0000000000000001E-4</c:v>
                  </c:pt>
                  <c:pt idx="28">
                    <c:v>3.4000000000000002E-4</c:v>
                  </c:pt>
                  <c:pt idx="29">
                    <c:v>2.4000000000000001E-4</c:v>
                  </c:pt>
                  <c:pt idx="30">
                    <c:v>3.4000000000000002E-4</c:v>
                  </c:pt>
                  <c:pt idx="31">
                    <c:v>3.1E-4</c:v>
                  </c:pt>
                  <c:pt idx="32">
                    <c:v>2.4000000000000001E-4</c:v>
                  </c:pt>
                  <c:pt idx="33">
                    <c:v>4.6999999999999999E-4</c:v>
                  </c:pt>
                  <c:pt idx="34">
                    <c:v>2.2000000000000001E-4</c:v>
                  </c:pt>
                  <c:pt idx="35">
                    <c:v>1.7000000000000001E-4</c:v>
                  </c:pt>
                  <c:pt idx="36">
                    <c:v>1.8000000000000001E-4</c:v>
                  </c:pt>
                  <c:pt idx="37">
                    <c:v>7.6000000000000004E-4</c:v>
                  </c:pt>
                  <c:pt idx="38">
                    <c:v>8.0000000000000004E-4</c:v>
                  </c:pt>
                  <c:pt idx="39">
                    <c:v>3.1E-4</c:v>
                  </c:pt>
                  <c:pt idx="40">
                    <c:v>2.5999999999999998E-4</c:v>
                  </c:pt>
                  <c:pt idx="41">
                    <c:v>4.4999999999999999E-4</c:v>
                  </c:pt>
                  <c:pt idx="42">
                    <c:v>8.0000000000000004E-4</c:v>
                  </c:pt>
                  <c:pt idx="43">
                    <c:v>2.3000000000000001E-4</c:v>
                  </c:pt>
                  <c:pt idx="44">
                    <c:v>2.5999999999999998E-4</c:v>
                  </c:pt>
                  <c:pt idx="45">
                    <c:v>2.9E-4</c:v>
                  </c:pt>
                  <c:pt idx="46">
                    <c:v>4.6999999999999999E-4</c:v>
                  </c:pt>
                  <c:pt idx="47">
                    <c:v>4.0000000000000002E-4</c:v>
                  </c:pt>
                  <c:pt idx="48">
                    <c:v>8.3000000000000001E-4</c:v>
                  </c:pt>
                  <c:pt idx="49">
                    <c:v>3.8999999999999999E-4</c:v>
                  </c:pt>
                  <c:pt idx="50">
                    <c:v>5.8E-4</c:v>
                  </c:pt>
                  <c:pt idx="51">
                    <c:v>4.4999999999999999E-4</c:v>
                  </c:pt>
                  <c:pt idx="52">
                    <c:v>3.2000000000000003E-4</c:v>
                  </c:pt>
                  <c:pt idx="53">
                    <c:v>3.3E-4</c:v>
                  </c:pt>
                  <c:pt idx="54">
                    <c:v>8.1999999999999998E-4</c:v>
                  </c:pt>
                  <c:pt idx="55">
                    <c:v>7.7999999999999999E-4</c:v>
                  </c:pt>
                  <c:pt idx="56">
                    <c:v>7.7999999999999999E-4</c:v>
                  </c:pt>
                  <c:pt idx="57">
                    <c:v>8.4999999999999995E-4</c:v>
                  </c:pt>
                  <c:pt idx="58">
                    <c:v>8.8000000000000003E-4</c:v>
                  </c:pt>
                  <c:pt idx="59">
                    <c:v>6.8999999999999997E-4</c:v>
                  </c:pt>
                  <c:pt idx="60">
                    <c:v>5.1000000000000004E-4</c:v>
                  </c:pt>
                  <c:pt idx="61">
                    <c:v>1.4999999999999999E-4</c:v>
                  </c:pt>
                  <c:pt idx="62">
                    <c:v>2.4000000000000001E-4</c:v>
                  </c:pt>
                  <c:pt idx="63">
                    <c:v>4.6999999999999999E-4</c:v>
                  </c:pt>
                  <c:pt idx="64">
                    <c:v>2.9E-4</c:v>
                  </c:pt>
                  <c:pt idx="65">
                    <c:v>1.0499999999999999E-3</c:v>
                  </c:pt>
                  <c:pt idx="66">
                    <c:v>4.8999999999999998E-4</c:v>
                  </c:pt>
                  <c:pt idx="67">
                    <c:v>2.7E-4</c:v>
                  </c:pt>
                  <c:pt idx="68">
                    <c:v>3.2000000000000003E-4</c:v>
                  </c:pt>
                  <c:pt idx="69">
                    <c:v>8.9999999999999998E-4</c:v>
                  </c:pt>
                  <c:pt idx="70">
                    <c:v>3.6999999999999999E-4</c:v>
                  </c:pt>
                  <c:pt idx="71">
                    <c:v>5.1000000000000004E-4</c:v>
                  </c:pt>
                  <c:pt idx="72">
                    <c:v>2.4000000000000001E-4</c:v>
                  </c:pt>
                  <c:pt idx="73">
                    <c:v>8.0000000000000004E-4</c:v>
                  </c:pt>
                  <c:pt idx="74">
                    <c:v>2.2000000000000001E-4</c:v>
                  </c:pt>
                  <c:pt idx="75">
                    <c:v>2.1000000000000001E-4</c:v>
                  </c:pt>
                  <c:pt idx="76">
                    <c:v>2.7999999999999998E-4</c:v>
                  </c:pt>
                  <c:pt idx="77">
                    <c:v>1.1900000000000001E-3</c:v>
                  </c:pt>
                  <c:pt idx="78">
                    <c:v>2.5999999999999998E-4</c:v>
                  </c:pt>
                  <c:pt idx="79">
                    <c:v>6.0999999999999997E-4</c:v>
                  </c:pt>
                  <c:pt idx="80">
                    <c:v>5.2999999999999998E-4</c:v>
                  </c:pt>
                  <c:pt idx="81">
                    <c:v>6.4999999999999997E-4</c:v>
                  </c:pt>
                  <c:pt idx="82">
                    <c:v>1.9000000000000001E-4</c:v>
                  </c:pt>
                  <c:pt idx="83">
                    <c:v>1.8000000000000001E-4</c:v>
                  </c:pt>
                  <c:pt idx="84">
                    <c:v>2.2000000000000001E-4</c:v>
                  </c:pt>
                  <c:pt idx="85">
                    <c:v>1.9000000000000001E-4</c:v>
                  </c:pt>
                  <c:pt idx="86">
                    <c:v>6.4999999999999997E-4</c:v>
                  </c:pt>
                  <c:pt idx="87">
                    <c:v>3.6999999999999999E-4</c:v>
                  </c:pt>
                  <c:pt idx="88">
                    <c:v>2.2000000000000001E-4</c:v>
                  </c:pt>
                  <c:pt idx="89">
                    <c:v>3.4000000000000002E-4</c:v>
                  </c:pt>
                  <c:pt idx="90">
                    <c:v>2.3000000000000001E-4</c:v>
                  </c:pt>
                  <c:pt idx="91">
                    <c:v>4.2999999999999999E-4</c:v>
                  </c:pt>
                  <c:pt idx="92">
                    <c:v>3.2000000000000003E-4</c:v>
                  </c:pt>
                  <c:pt idx="93">
                    <c:v>1.9000000000000001E-4</c:v>
                  </c:pt>
                  <c:pt idx="94">
                    <c:v>5.2999999999999998E-4</c:v>
                  </c:pt>
                  <c:pt idx="95">
                    <c:v>2.9E-4</c:v>
                  </c:pt>
                  <c:pt idx="96">
                    <c:v>2.9E-4</c:v>
                  </c:pt>
                  <c:pt idx="97">
                    <c:v>4.6000000000000001E-4</c:v>
                  </c:pt>
                  <c:pt idx="98">
                    <c:v>3.8999999999999999E-4</c:v>
                  </c:pt>
                  <c:pt idx="99">
                    <c:v>2.7E-4</c:v>
                  </c:pt>
                  <c:pt idx="100">
                    <c:v>1.4300000000000001E-3</c:v>
                  </c:pt>
                  <c:pt idx="101">
                    <c:v>2.9999999999999997E-4</c:v>
                  </c:pt>
                  <c:pt idx="102">
                    <c:v>5.0000000000000001E-4</c:v>
                  </c:pt>
                  <c:pt idx="103">
                    <c:v>4.8999999999999998E-4</c:v>
                  </c:pt>
                  <c:pt idx="104">
                    <c:v>2.9E-4</c:v>
                  </c:pt>
                  <c:pt idx="105">
                    <c:v>3.8999999999999999E-4</c:v>
                  </c:pt>
                  <c:pt idx="106">
                    <c:v>5.6999999999999998E-4</c:v>
                  </c:pt>
                  <c:pt idx="107">
                    <c:v>1.9000000000000001E-4</c:v>
                  </c:pt>
                  <c:pt idx="108">
                    <c:v>3.8000000000000002E-4</c:v>
                  </c:pt>
                  <c:pt idx="109">
                    <c:v>2.1000000000000001E-4</c:v>
                  </c:pt>
                  <c:pt idx="110">
                    <c:v>2.9999999999999997E-4</c:v>
                  </c:pt>
                  <c:pt idx="111">
                    <c:v>6.8999999999999997E-4</c:v>
                  </c:pt>
                  <c:pt idx="112">
                    <c:v>2.9E-4</c:v>
                  </c:pt>
                  <c:pt idx="113">
                    <c:v>6.6E-4</c:v>
                  </c:pt>
                  <c:pt idx="114">
                    <c:v>2.7999999999999998E-4</c:v>
                  </c:pt>
                  <c:pt idx="115">
                    <c:v>1.6900000000000001E-3</c:v>
                  </c:pt>
                  <c:pt idx="116">
                    <c:v>1.08E-3</c:v>
                  </c:pt>
                  <c:pt idx="117">
                    <c:v>3.5E-4</c:v>
                  </c:pt>
                  <c:pt idx="118">
                    <c:v>2.2000000000000001E-4</c:v>
                  </c:pt>
                  <c:pt idx="119">
                    <c:v>2.5999999999999998E-4</c:v>
                  </c:pt>
                  <c:pt idx="120">
                    <c:v>3.4000000000000002E-4</c:v>
                  </c:pt>
                  <c:pt idx="121">
                    <c:v>3.6000000000000002E-4</c:v>
                  </c:pt>
                  <c:pt idx="122">
                    <c:v>2.5999999999999998E-4</c:v>
                  </c:pt>
                  <c:pt idx="123">
                    <c:v>3.1E-4</c:v>
                  </c:pt>
                  <c:pt idx="124">
                    <c:v>1.9000000000000001E-4</c:v>
                  </c:pt>
                  <c:pt idx="125">
                    <c:v>1.9000000000000001E-4</c:v>
                  </c:pt>
                  <c:pt idx="126">
                    <c:v>4.8000000000000001E-4</c:v>
                  </c:pt>
                  <c:pt idx="127">
                    <c:v>3.2000000000000003E-4</c:v>
                  </c:pt>
                  <c:pt idx="128">
                    <c:v>2.5000000000000001E-4</c:v>
                  </c:pt>
                  <c:pt idx="129">
                    <c:v>3.4000000000000002E-4</c:v>
                  </c:pt>
                  <c:pt idx="130">
                    <c:v>5.4000000000000001E-4</c:v>
                  </c:pt>
                  <c:pt idx="131">
                    <c:v>2.7999999999999998E-4</c:v>
                  </c:pt>
                  <c:pt idx="132">
                    <c:v>8.4999999999999995E-4</c:v>
                  </c:pt>
                  <c:pt idx="133">
                    <c:v>1.3699999999999999E-3</c:v>
                  </c:pt>
                  <c:pt idx="134">
                    <c:v>9.1E-4</c:v>
                  </c:pt>
                  <c:pt idx="135">
                    <c:v>2.7E-4</c:v>
                  </c:pt>
                  <c:pt idx="136">
                    <c:v>3.1E-4</c:v>
                  </c:pt>
                  <c:pt idx="137">
                    <c:v>5.6999999999999998E-4</c:v>
                  </c:pt>
                  <c:pt idx="138">
                    <c:v>2.7999999999999998E-4</c:v>
                  </c:pt>
                  <c:pt idx="139">
                    <c:v>5.9000000000000003E-4</c:v>
                  </c:pt>
                  <c:pt idx="140">
                    <c:v>3.8999999999999999E-4</c:v>
                  </c:pt>
                  <c:pt idx="141">
                    <c:v>1.72E-3</c:v>
                  </c:pt>
                  <c:pt idx="142">
                    <c:v>2.5000000000000001E-4</c:v>
                  </c:pt>
                  <c:pt idx="143">
                    <c:v>3.1E-4</c:v>
                  </c:pt>
                  <c:pt idx="144">
                    <c:v>2.0000000000000001E-4</c:v>
                  </c:pt>
                  <c:pt idx="145">
                    <c:v>3.6999999999999999E-4</c:v>
                  </c:pt>
                  <c:pt idx="146">
                    <c:v>7.9000000000000001E-4</c:v>
                  </c:pt>
                  <c:pt idx="147">
                    <c:v>4.2000000000000002E-4</c:v>
                  </c:pt>
                  <c:pt idx="148">
                    <c:v>2.0000000000000001E-4</c:v>
                  </c:pt>
                  <c:pt idx="149">
                    <c:v>1.7000000000000001E-4</c:v>
                  </c:pt>
                  <c:pt idx="150">
                    <c:v>6.9999999999999999E-4</c:v>
                  </c:pt>
                  <c:pt idx="151">
                    <c:v>3.3E-4</c:v>
                  </c:pt>
                  <c:pt idx="152">
                    <c:v>2.5999999999999998E-4</c:v>
                  </c:pt>
                  <c:pt idx="153">
                    <c:v>9.5E-4</c:v>
                  </c:pt>
                  <c:pt idx="154">
                    <c:v>6.4999999999999997E-4</c:v>
                  </c:pt>
                  <c:pt idx="155">
                    <c:v>3.1E-4</c:v>
                  </c:pt>
                  <c:pt idx="156">
                    <c:v>2.1000000000000001E-4</c:v>
                  </c:pt>
                  <c:pt idx="157">
                    <c:v>1.57E-3</c:v>
                  </c:pt>
                  <c:pt idx="158">
                    <c:v>1.41E-3</c:v>
                  </c:pt>
                  <c:pt idx="159">
                    <c:v>7.2000000000000005E-4</c:v>
                  </c:pt>
                  <c:pt idx="160">
                    <c:v>9.7000000000000005E-4</c:v>
                  </c:pt>
                  <c:pt idx="161">
                    <c:v>9.7000000000000005E-4</c:v>
                  </c:pt>
                  <c:pt idx="162">
                    <c:v>1E-4</c:v>
                  </c:pt>
                  <c:pt idx="163">
                    <c:v>2E-3</c:v>
                  </c:pt>
                  <c:pt idx="164">
                    <c:v>5.0000000000000001E-4</c:v>
                  </c:pt>
                  <c:pt idx="165">
                    <c:v>1.4E-3</c:v>
                  </c:pt>
                  <c:pt idx="166">
                    <c:v>6.9999999999999999E-4</c:v>
                  </c:pt>
                  <c:pt idx="167">
                    <c:v>1E-4</c:v>
                  </c:pt>
                  <c:pt idx="168">
                    <c:v>1E-4</c:v>
                  </c:pt>
                  <c:pt idx="169">
                    <c:v>1.48E-3</c:v>
                  </c:pt>
                  <c:pt idx="170">
                    <c:v>1E-4</c:v>
                  </c:pt>
                  <c:pt idx="171">
                    <c:v>1.31E-3</c:v>
                  </c:pt>
                  <c:pt idx="172">
                    <c:v>1.0399999999999999E-3</c:v>
                  </c:pt>
                  <c:pt idx="173">
                    <c:v>9.7000000000000005E-4</c:v>
                  </c:pt>
                  <c:pt idx="174">
                    <c:v>1.1299999999999999E-3</c:v>
                  </c:pt>
                  <c:pt idx="175">
                    <c:v>3.6000000000000002E-4</c:v>
                  </c:pt>
                  <c:pt idx="176">
                    <c:v>1E-4</c:v>
                  </c:pt>
                  <c:pt idx="177">
                    <c:v>1.8000000000000001E-4</c:v>
                  </c:pt>
                  <c:pt idx="178">
                    <c:v>1.2E-4</c:v>
                  </c:pt>
                  <c:pt idx="179">
                    <c:v>5.0000000000000002E-5</c:v>
                  </c:pt>
                  <c:pt idx="180">
                    <c:v>1E-4</c:v>
                  </c:pt>
                  <c:pt idx="181">
                    <c:v>1.6000000000000001E-4</c:v>
                  </c:pt>
                  <c:pt idx="182">
                    <c:v>1.9000000000000001E-4</c:v>
                  </c:pt>
                  <c:pt idx="183">
                    <c:v>5.0000000000000002E-5</c:v>
                  </c:pt>
                  <c:pt idx="184">
                    <c:v>5.0000000000000001E-4</c:v>
                  </c:pt>
                  <c:pt idx="185">
                    <c:v>1.3999999999999999E-4</c:v>
                  </c:pt>
                  <c:pt idx="186">
                    <c:v>1.1299999999999999E-3</c:v>
                  </c:pt>
                  <c:pt idx="187">
                    <c:v>1.2999999999999999E-4</c:v>
                  </c:pt>
                  <c:pt idx="188">
                    <c:v>6.9999999999999994E-5</c:v>
                  </c:pt>
                  <c:pt idx="189">
                    <c:v>1.2E-4</c:v>
                  </c:pt>
                  <c:pt idx="190">
                    <c:v>1.1E-4</c:v>
                  </c:pt>
                  <c:pt idx="191">
                    <c:v>0</c:v>
                  </c:pt>
                  <c:pt idx="192">
                    <c:v>0</c:v>
                  </c:pt>
                  <c:pt idx="193">
                    <c:v>4.0000000000000003E-5</c:v>
                  </c:pt>
                  <c:pt idx="194">
                    <c:v>5.0000000000000001E-4</c:v>
                  </c:pt>
                  <c:pt idx="195">
                    <c:v>4.0000000000000003E-5</c:v>
                  </c:pt>
                  <c:pt idx="196">
                    <c:v>8.0000000000000007E-5</c:v>
                  </c:pt>
                  <c:pt idx="197">
                    <c:v>2.0000000000000001E-4</c:v>
                  </c:pt>
                  <c:pt idx="198">
                    <c:v>1E-4</c:v>
                  </c:pt>
                  <c:pt idx="199">
                    <c:v>1E-4</c:v>
                  </c:pt>
                  <c:pt idx="200">
                    <c:v>2.0000000000000001E-4</c:v>
                  </c:pt>
                  <c:pt idx="201">
                    <c:v>2.9999999999999997E-4</c:v>
                  </c:pt>
                  <c:pt idx="202">
                    <c:v>1.6000000000000001E-4</c:v>
                  </c:pt>
                  <c:pt idx="203">
                    <c:v>4.0000000000000002E-4</c:v>
                  </c:pt>
                  <c:pt idx="204">
                    <c:v>2.7999999999999998E-4</c:v>
                  </c:pt>
                  <c:pt idx="205">
                    <c:v>1.1E-4</c:v>
                  </c:pt>
                  <c:pt idx="206">
                    <c:v>1E-4</c:v>
                  </c:pt>
                  <c:pt idx="207">
                    <c:v>1E-3</c:v>
                  </c:pt>
                  <c:pt idx="208">
                    <c:v>5.0000000000000001E-4</c:v>
                  </c:pt>
                  <c:pt idx="209">
                    <c:v>2.0000000000000001E-4</c:v>
                  </c:pt>
                  <c:pt idx="210">
                    <c:v>2.9999999999999997E-4</c:v>
                  </c:pt>
                  <c:pt idx="211">
                    <c:v>6.9999999999999999E-4</c:v>
                  </c:pt>
                  <c:pt idx="212">
                    <c:v>1.5E-3</c:v>
                  </c:pt>
                  <c:pt idx="213">
                    <c:v>2.9999999999999997E-4</c:v>
                  </c:pt>
                  <c:pt idx="214">
                    <c:v>5.0000000000000001E-4</c:v>
                  </c:pt>
                  <c:pt idx="215">
                    <c:v>1E-4</c:v>
                  </c:pt>
                </c:numCache>
              </c:numRef>
            </c:plus>
            <c:minus>
              <c:numRef>
                <c:f>Active!$D$21:$D$236</c:f>
                <c:numCache>
                  <c:formatCode>General</c:formatCode>
                  <c:ptCount val="216"/>
                  <c:pt idx="0">
                    <c:v>4.0000000000000002E-4</c:v>
                  </c:pt>
                  <c:pt idx="1">
                    <c:v>6.9999999999999999E-4</c:v>
                  </c:pt>
                  <c:pt idx="2">
                    <c:v>1.4E-3</c:v>
                  </c:pt>
                  <c:pt idx="4">
                    <c:v>4.0000000000000002E-4</c:v>
                  </c:pt>
                  <c:pt idx="5">
                    <c:v>2.4000000000000001E-4</c:v>
                  </c:pt>
                  <c:pt idx="6">
                    <c:v>4.0999999999999999E-4</c:v>
                  </c:pt>
                  <c:pt idx="7">
                    <c:v>5.5999999999999995E-4</c:v>
                  </c:pt>
                  <c:pt idx="8">
                    <c:v>4.6999999999999999E-4</c:v>
                  </c:pt>
                  <c:pt idx="9">
                    <c:v>2.1000000000000001E-4</c:v>
                  </c:pt>
                  <c:pt idx="10">
                    <c:v>1E-4</c:v>
                  </c:pt>
                  <c:pt idx="11">
                    <c:v>2.4000000000000001E-4</c:v>
                  </c:pt>
                  <c:pt idx="12">
                    <c:v>2.7999999999999998E-4</c:v>
                  </c:pt>
                  <c:pt idx="13">
                    <c:v>2.1000000000000001E-4</c:v>
                  </c:pt>
                  <c:pt idx="14">
                    <c:v>2.7E-4</c:v>
                  </c:pt>
                  <c:pt idx="15">
                    <c:v>2.5000000000000001E-4</c:v>
                  </c:pt>
                  <c:pt idx="16">
                    <c:v>2.0000000000000001E-4</c:v>
                  </c:pt>
                  <c:pt idx="17">
                    <c:v>1.7000000000000001E-4</c:v>
                  </c:pt>
                  <c:pt idx="18">
                    <c:v>1.4999999999999999E-4</c:v>
                  </c:pt>
                  <c:pt idx="19">
                    <c:v>1.3999999999999999E-4</c:v>
                  </c:pt>
                  <c:pt idx="20">
                    <c:v>4.8000000000000001E-4</c:v>
                  </c:pt>
                  <c:pt idx="21">
                    <c:v>2.2000000000000001E-4</c:v>
                  </c:pt>
                  <c:pt idx="22">
                    <c:v>2.1000000000000001E-4</c:v>
                  </c:pt>
                  <c:pt idx="23">
                    <c:v>2.5999999999999998E-4</c:v>
                  </c:pt>
                  <c:pt idx="24">
                    <c:v>3.1E-4</c:v>
                  </c:pt>
                  <c:pt idx="25">
                    <c:v>3.1E-4</c:v>
                  </c:pt>
                  <c:pt idx="26">
                    <c:v>1.4999999999999999E-4</c:v>
                  </c:pt>
                  <c:pt idx="27">
                    <c:v>2.0000000000000001E-4</c:v>
                  </c:pt>
                  <c:pt idx="28">
                    <c:v>3.4000000000000002E-4</c:v>
                  </c:pt>
                  <c:pt idx="29">
                    <c:v>2.4000000000000001E-4</c:v>
                  </c:pt>
                  <c:pt idx="30">
                    <c:v>3.4000000000000002E-4</c:v>
                  </c:pt>
                  <c:pt idx="31">
                    <c:v>3.1E-4</c:v>
                  </c:pt>
                  <c:pt idx="32">
                    <c:v>2.4000000000000001E-4</c:v>
                  </c:pt>
                  <c:pt idx="33">
                    <c:v>4.6999999999999999E-4</c:v>
                  </c:pt>
                  <c:pt idx="34">
                    <c:v>2.2000000000000001E-4</c:v>
                  </c:pt>
                  <c:pt idx="35">
                    <c:v>1.7000000000000001E-4</c:v>
                  </c:pt>
                  <c:pt idx="36">
                    <c:v>1.8000000000000001E-4</c:v>
                  </c:pt>
                  <c:pt idx="37">
                    <c:v>7.6000000000000004E-4</c:v>
                  </c:pt>
                  <c:pt idx="38">
                    <c:v>8.0000000000000004E-4</c:v>
                  </c:pt>
                  <c:pt idx="39">
                    <c:v>3.1E-4</c:v>
                  </c:pt>
                  <c:pt idx="40">
                    <c:v>2.5999999999999998E-4</c:v>
                  </c:pt>
                  <c:pt idx="41">
                    <c:v>4.4999999999999999E-4</c:v>
                  </c:pt>
                  <c:pt idx="42">
                    <c:v>8.0000000000000004E-4</c:v>
                  </c:pt>
                  <c:pt idx="43">
                    <c:v>2.3000000000000001E-4</c:v>
                  </c:pt>
                  <c:pt idx="44">
                    <c:v>2.5999999999999998E-4</c:v>
                  </c:pt>
                  <c:pt idx="45">
                    <c:v>2.9E-4</c:v>
                  </c:pt>
                  <c:pt idx="46">
                    <c:v>4.6999999999999999E-4</c:v>
                  </c:pt>
                  <c:pt idx="47">
                    <c:v>4.0000000000000002E-4</c:v>
                  </c:pt>
                  <c:pt idx="48">
                    <c:v>8.3000000000000001E-4</c:v>
                  </c:pt>
                  <c:pt idx="49">
                    <c:v>3.8999999999999999E-4</c:v>
                  </c:pt>
                  <c:pt idx="50">
                    <c:v>5.8E-4</c:v>
                  </c:pt>
                  <c:pt idx="51">
                    <c:v>4.4999999999999999E-4</c:v>
                  </c:pt>
                  <c:pt idx="52">
                    <c:v>3.2000000000000003E-4</c:v>
                  </c:pt>
                  <c:pt idx="53">
                    <c:v>3.3E-4</c:v>
                  </c:pt>
                  <c:pt idx="54">
                    <c:v>8.1999999999999998E-4</c:v>
                  </c:pt>
                  <c:pt idx="55">
                    <c:v>7.7999999999999999E-4</c:v>
                  </c:pt>
                  <c:pt idx="56">
                    <c:v>7.7999999999999999E-4</c:v>
                  </c:pt>
                  <c:pt idx="57">
                    <c:v>8.4999999999999995E-4</c:v>
                  </c:pt>
                  <c:pt idx="58">
                    <c:v>8.8000000000000003E-4</c:v>
                  </c:pt>
                  <c:pt idx="59">
                    <c:v>6.8999999999999997E-4</c:v>
                  </c:pt>
                  <c:pt idx="60">
                    <c:v>5.1000000000000004E-4</c:v>
                  </c:pt>
                  <c:pt idx="61">
                    <c:v>1.4999999999999999E-4</c:v>
                  </c:pt>
                  <c:pt idx="62">
                    <c:v>2.4000000000000001E-4</c:v>
                  </c:pt>
                  <c:pt idx="63">
                    <c:v>4.6999999999999999E-4</c:v>
                  </c:pt>
                  <c:pt idx="64">
                    <c:v>2.9E-4</c:v>
                  </c:pt>
                  <c:pt idx="65">
                    <c:v>1.0499999999999999E-3</c:v>
                  </c:pt>
                  <c:pt idx="66">
                    <c:v>4.8999999999999998E-4</c:v>
                  </c:pt>
                  <c:pt idx="67">
                    <c:v>2.7E-4</c:v>
                  </c:pt>
                  <c:pt idx="68">
                    <c:v>3.2000000000000003E-4</c:v>
                  </c:pt>
                  <c:pt idx="69">
                    <c:v>8.9999999999999998E-4</c:v>
                  </c:pt>
                  <c:pt idx="70">
                    <c:v>3.6999999999999999E-4</c:v>
                  </c:pt>
                  <c:pt idx="71">
                    <c:v>5.1000000000000004E-4</c:v>
                  </c:pt>
                  <c:pt idx="72">
                    <c:v>2.4000000000000001E-4</c:v>
                  </c:pt>
                  <c:pt idx="73">
                    <c:v>8.0000000000000004E-4</c:v>
                  </c:pt>
                  <c:pt idx="74">
                    <c:v>2.2000000000000001E-4</c:v>
                  </c:pt>
                  <c:pt idx="75">
                    <c:v>2.1000000000000001E-4</c:v>
                  </c:pt>
                  <c:pt idx="76">
                    <c:v>2.7999999999999998E-4</c:v>
                  </c:pt>
                  <c:pt idx="77">
                    <c:v>1.1900000000000001E-3</c:v>
                  </c:pt>
                  <c:pt idx="78">
                    <c:v>2.5999999999999998E-4</c:v>
                  </c:pt>
                  <c:pt idx="79">
                    <c:v>6.0999999999999997E-4</c:v>
                  </c:pt>
                  <c:pt idx="80">
                    <c:v>5.2999999999999998E-4</c:v>
                  </c:pt>
                  <c:pt idx="81">
                    <c:v>6.4999999999999997E-4</c:v>
                  </c:pt>
                  <c:pt idx="82">
                    <c:v>1.9000000000000001E-4</c:v>
                  </c:pt>
                  <c:pt idx="83">
                    <c:v>1.8000000000000001E-4</c:v>
                  </c:pt>
                  <c:pt idx="84">
                    <c:v>2.2000000000000001E-4</c:v>
                  </c:pt>
                  <c:pt idx="85">
                    <c:v>1.9000000000000001E-4</c:v>
                  </c:pt>
                  <c:pt idx="86">
                    <c:v>6.4999999999999997E-4</c:v>
                  </c:pt>
                  <c:pt idx="87">
                    <c:v>3.6999999999999999E-4</c:v>
                  </c:pt>
                  <c:pt idx="88">
                    <c:v>2.2000000000000001E-4</c:v>
                  </c:pt>
                  <c:pt idx="89">
                    <c:v>3.4000000000000002E-4</c:v>
                  </c:pt>
                  <c:pt idx="90">
                    <c:v>2.3000000000000001E-4</c:v>
                  </c:pt>
                  <c:pt idx="91">
                    <c:v>4.2999999999999999E-4</c:v>
                  </c:pt>
                  <c:pt idx="92">
                    <c:v>3.2000000000000003E-4</c:v>
                  </c:pt>
                  <c:pt idx="93">
                    <c:v>1.9000000000000001E-4</c:v>
                  </c:pt>
                  <c:pt idx="94">
                    <c:v>5.2999999999999998E-4</c:v>
                  </c:pt>
                  <c:pt idx="95">
                    <c:v>2.9E-4</c:v>
                  </c:pt>
                  <c:pt idx="96">
                    <c:v>2.9E-4</c:v>
                  </c:pt>
                  <c:pt idx="97">
                    <c:v>4.6000000000000001E-4</c:v>
                  </c:pt>
                  <c:pt idx="98">
                    <c:v>3.8999999999999999E-4</c:v>
                  </c:pt>
                  <c:pt idx="99">
                    <c:v>2.7E-4</c:v>
                  </c:pt>
                  <c:pt idx="100">
                    <c:v>1.4300000000000001E-3</c:v>
                  </c:pt>
                  <c:pt idx="101">
                    <c:v>2.9999999999999997E-4</c:v>
                  </c:pt>
                  <c:pt idx="102">
                    <c:v>5.0000000000000001E-4</c:v>
                  </c:pt>
                  <c:pt idx="103">
                    <c:v>4.8999999999999998E-4</c:v>
                  </c:pt>
                  <c:pt idx="104">
                    <c:v>2.9E-4</c:v>
                  </c:pt>
                  <c:pt idx="105">
                    <c:v>3.8999999999999999E-4</c:v>
                  </c:pt>
                  <c:pt idx="106">
                    <c:v>5.6999999999999998E-4</c:v>
                  </c:pt>
                  <c:pt idx="107">
                    <c:v>1.9000000000000001E-4</c:v>
                  </c:pt>
                  <c:pt idx="108">
                    <c:v>3.8000000000000002E-4</c:v>
                  </c:pt>
                  <c:pt idx="109">
                    <c:v>2.1000000000000001E-4</c:v>
                  </c:pt>
                  <c:pt idx="110">
                    <c:v>2.9999999999999997E-4</c:v>
                  </c:pt>
                  <c:pt idx="111">
                    <c:v>6.8999999999999997E-4</c:v>
                  </c:pt>
                  <c:pt idx="112">
                    <c:v>2.9E-4</c:v>
                  </c:pt>
                  <c:pt idx="113">
                    <c:v>6.6E-4</c:v>
                  </c:pt>
                  <c:pt idx="114">
                    <c:v>2.7999999999999998E-4</c:v>
                  </c:pt>
                  <c:pt idx="115">
                    <c:v>1.6900000000000001E-3</c:v>
                  </c:pt>
                  <c:pt idx="116">
                    <c:v>1.08E-3</c:v>
                  </c:pt>
                  <c:pt idx="117">
                    <c:v>3.5E-4</c:v>
                  </c:pt>
                  <c:pt idx="118">
                    <c:v>2.2000000000000001E-4</c:v>
                  </c:pt>
                  <c:pt idx="119">
                    <c:v>2.5999999999999998E-4</c:v>
                  </c:pt>
                  <c:pt idx="120">
                    <c:v>3.4000000000000002E-4</c:v>
                  </c:pt>
                  <c:pt idx="121">
                    <c:v>3.6000000000000002E-4</c:v>
                  </c:pt>
                  <c:pt idx="122">
                    <c:v>2.5999999999999998E-4</c:v>
                  </c:pt>
                  <c:pt idx="123">
                    <c:v>3.1E-4</c:v>
                  </c:pt>
                  <c:pt idx="124">
                    <c:v>1.9000000000000001E-4</c:v>
                  </c:pt>
                  <c:pt idx="125">
                    <c:v>1.9000000000000001E-4</c:v>
                  </c:pt>
                  <c:pt idx="126">
                    <c:v>4.8000000000000001E-4</c:v>
                  </c:pt>
                  <c:pt idx="127">
                    <c:v>3.2000000000000003E-4</c:v>
                  </c:pt>
                  <c:pt idx="128">
                    <c:v>2.5000000000000001E-4</c:v>
                  </c:pt>
                  <c:pt idx="129">
                    <c:v>3.4000000000000002E-4</c:v>
                  </c:pt>
                  <c:pt idx="130">
                    <c:v>5.4000000000000001E-4</c:v>
                  </c:pt>
                  <c:pt idx="131">
                    <c:v>2.7999999999999998E-4</c:v>
                  </c:pt>
                  <c:pt idx="132">
                    <c:v>8.4999999999999995E-4</c:v>
                  </c:pt>
                  <c:pt idx="133">
                    <c:v>1.3699999999999999E-3</c:v>
                  </c:pt>
                  <c:pt idx="134">
                    <c:v>9.1E-4</c:v>
                  </c:pt>
                  <c:pt idx="135">
                    <c:v>2.7E-4</c:v>
                  </c:pt>
                  <c:pt idx="136">
                    <c:v>3.1E-4</c:v>
                  </c:pt>
                  <c:pt idx="137">
                    <c:v>5.6999999999999998E-4</c:v>
                  </c:pt>
                  <c:pt idx="138">
                    <c:v>2.7999999999999998E-4</c:v>
                  </c:pt>
                  <c:pt idx="139">
                    <c:v>5.9000000000000003E-4</c:v>
                  </c:pt>
                  <c:pt idx="140">
                    <c:v>3.8999999999999999E-4</c:v>
                  </c:pt>
                  <c:pt idx="141">
                    <c:v>1.72E-3</c:v>
                  </c:pt>
                  <c:pt idx="142">
                    <c:v>2.5000000000000001E-4</c:v>
                  </c:pt>
                  <c:pt idx="143">
                    <c:v>3.1E-4</c:v>
                  </c:pt>
                  <c:pt idx="144">
                    <c:v>2.0000000000000001E-4</c:v>
                  </c:pt>
                  <c:pt idx="145">
                    <c:v>3.6999999999999999E-4</c:v>
                  </c:pt>
                  <c:pt idx="146">
                    <c:v>7.9000000000000001E-4</c:v>
                  </c:pt>
                  <c:pt idx="147">
                    <c:v>4.2000000000000002E-4</c:v>
                  </c:pt>
                  <c:pt idx="148">
                    <c:v>2.0000000000000001E-4</c:v>
                  </c:pt>
                  <c:pt idx="149">
                    <c:v>1.7000000000000001E-4</c:v>
                  </c:pt>
                  <c:pt idx="150">
                    <c:v>6.9999999999999999E-4</c:v>
                  </c:pt>
                  <c:pt idx="151">
                    <c:v>3.3E-4</c:v>
                  </c:pt>
                  <c:pt idx="152">
                    <c:v>2.5999999999999998E-4</c:v>
                  </c:pt>
                  <c:pt idx="153">
                    <c:v>9.5E-4</c:v>
                  </c:pt>
                  <c:pt idx="154">
                    <c:v>6.4999999999999997E-4</c:v>
                  </c:pt>
                  <c:pt idx="155">
                    <c:v>3.1E-4</c:v>
                  </c:pt>
                  <c:pt idx="156">
                    <c:v>2.1000000000000001E-4</c:v>
                  </c:pt>
                  <c:pt idx="157">
                    <c:v>1.57E-3</c:v>
                  </c:pt>
                  <c:pt idx="158">
                    <c:v>1.41E-3</c:v>
                  </c:pt>
                  <c:pt idx="159">
                    <c:v>7.2000000000000005E-4</c:v>
                  </c:pt>
                  <c:pt idx="160">
                    <c:v>9.7000000000000005E-4</c:v>
                  </c:pt>
                  <c:pt idx="161">
                    <c:v>9.7000000000000005E-4</c:v>
                  </c:pt>
                  <c:pt idx="162">
                    <c:v>1E-4</c:v>
                  </c:pt>
                  <c:pt idx="163">
                    <c:v>2E-3</c:v>
                  </c:pt>
                  <c:pt idx="164">
                    <c:v>5.0000000000000001E-4</c:v>
                  </c:pt>
                  <c:pt idx="165">
                    <c:v>1.4E-3</c:v>
                  </c:pt>
                  <c:pt idx="166">
                    <c:v>6.9999999999999999E-4</c:v>
                  </c:pt>
                  <c:pt idx="167">
                    <c:v>1E-4</c:v>
                  </c:pt>
                  <c:pt idx="168">
                    <c:v>1E-4</c:v>
                  </c:pt>
                  <c:pt idx="169">
                    <c:v>1.48E-3</c:v>
                  </c:pt>
                  <c:pt idx="170">
                    <c:v>1E-4</c:v>
                  </c:pt>
                  <c:pt idx="171">
                    <c:v>1.31E-3</c:v>
                  </c:pt>
                  <c:pt idx="172">
                    <c:v>1.0399999999999999E-3</c:v>
                  </c:pt>
                  <c:pt idx="173">
                    <c:v>9.7000000000000005E-4</c:v>
                  </c:pt>
                  <c:pt idx="174">
                    <c:v>1.1299999999999999E-3</c:v>
                  </c:pt>
                  <c:pt idx="175">
                    <c:v>3.6000000000000002E-4</c:v>
                  </c:pt>
                  <c:pt idx="176">
                    <c:v>1E-4</c:v>
                  </c:pt>
                  <c:pt idx="177">
                    <c:v>1.8000000000000001E-4</c:v>
                  </c:pt>
                  <c:pt idx="178">
                    <c:v>1.2E-4</c:v>
                  </c:pt>
                  <c:pt idx="179">
                    <c:v>5.0000000000000002E-5</c:v>
                  </c:pt>
                  <c:pt idx="180">
                    <c:v>1E-4</c:v>
                  </c:pt>
                  <c:pt idx="181">
                    <c:v>1.6000000000000001E-4</c:v>
                  </c:pt>
                  <c:pt idx="182">
                    <c:v>1.9000000000000001E-4</c:v>
                  </c:pt>
                  <c:pt idx="183">
                    <c:v>5.0000000000000002E-5</c:v>
                  </c:pt>
                  <c:pt idx="184">
                    <c:v>5.0000000000000001E-4</c:v>
                  </c:pt>
                  <c:pt idx="185">
                    <c:v>1.3999999999999999E-4</c:v>
                  </c:pt>
                  <c:pt idx="186">
                    <c:v>1.1299999999999999E-3</c:v>
                  </c:pt>
                  <c:pt idx="187">
                    <c:v>1.2999999999999999E-4</c:v>
                  </c:pt>
                  <c:pt idx="188">
                    <c:v>6.9999999999999994E-5</c:v>
                  </c:pt>
                  <c:pt idx="189">
                    <c:v>1.2E-4</c:v>
                  </c:pt>
                  <c:pt idx="190">
                    <c:v>1.1E-4</c:v>
                  </c:pt>
                  <c:pt idx="191">
                    <c:v>0</c:v>
                  </c:pt>
                  <c:pt idx="192">
                    <c:v>0</c:v>
                  </c:pt>
                  <c:pt idx="193">
                    <c:v>4.0000000000000003E-5</c:v>
                  </c:pt>
                  <c:pt idx="194">
                    <c:v>5.0000000000000001E-4</c:v>
                  </c:pt>
                  <c:pt idx="195">
                    <c:v>4.0000000000000003E-5</c:v>
                  </c:pt>
                  <c:pt idx="196">
                    <c:v>8.0000000000000007E-5</c:v>
                  </c:pt>
                  <c:pt idx="197">
                    <c:v>2.0000000000000001E-4</c:v>
                  </c:pt>
                  <c:pt idx="198">
                    <c:v>1E-4</c:v>
                  </c:pt>
                  <c:pt idx="199">
                    <c:v>1E-4</c:v>
                  </c:pt>
                  <c:pt idx="200">
                    <c:v>2.0000000000000001E-4</c:v>
                  </c:pt>
                  <c:pt idx="201">
                    <c:v>2.9999999999999997E-4</c:v>
                  </c:pt>
                  <c:pt idx="202">
                    <c:v>1.6000000000000001E-4</c:v>
                  </c:pt>
                  <c:pt idx="203">
                    <c:v>4.0000000000000002E-4</c:v>
                  </c:pt>
                  <c:pt idx="204">
                    <c:v>2.7999999999999998E-4</c:v>
                  </c:pt>
                  <c:pt idx="205">
                    <c:v>1.1E-4</c:v>
                  </c:pt>
                  <c:pt idx="206">
                    <c:v>1E-4</c:v>
                  </c:pt>
                  <c:pt idx="207">
                    <c:v>1E-3</c:v>
                  </c:pt>
                  <c:pt idx="208">
                    <c:v>5.0000000000000001E-4</c:v>
                  </c:pt>
                  <c:pt idx="209">
                    <c:v>2.0000000000000001E-4</c:v>
                  </c:pt>
                  <c:pt idx="210">
                    <c:v>2.9999999999999997E-4</c:v>
                  </c:pt>
                  <c:pt idx="211">
                    <c:v>6.9999999999999999E-4</c:v>
                  </c:pt>
                  <c:pt idx="212">
                    <c:v>1.5E-3</c:v>
                  </c:pt>
                  <c:pt idx="213">
                    <c:v>2.9999999999999997E-4</c:v>
                  </c:pt>
                  <c:pt idx="214">
                    <c:v>5.0000000000000001E-4</c:v>
                  </c:pt>
                  <c:pt idx="215">
                    <c:v>1E-4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Active!$F$21:$F$996</c:f>
              <c:numCache>
                <c:formatCode>General</c:formatCode>
                <c:ptCount val="976"/>
                <c:pt idx="0">
                  <c:v>-6374</c:v>
                </c:pt>
                <c:pt idx="1">
                  <c:v>-6372</c:v>
                </c:pt>
                <c:pt idx="2">
                  <c:v>-6372</c:v>
                </c:pt>
                <c:pt idx="3">
                  <c:v>-6344.5</c:v>
                </c:pt>
                <c:pt idx="4">
                  <c:v>-6265.5</c:v>
                </c:pt>
                <c:pt idx="5">
                  <c:v>-2463</c:v>
                </c:pt>
                <c:pt idx="6">
                  <c:v>-2462.5</c:v>
                </c:pt>
                <c:pt idx="7">
                  <c:v>-2460.5</c:v>
                </c:pt>
                <c:pt idx="8">
                  <c:v>-2458.5</c:v>
                </c:pt>
                <c:pt idx="9">
                  <c:v>-2454.5</c:v>
                </c:pt>
                <c:pt idx="10">
                  <c:v>-2448.5</c:v>
                </c:pt>
                <c:pt idx="11">
                  <c:v>-2444</c:v>
                </c:pt>
                <c:pt idx="12">
                  <c:v>-2442</c:v>
                </c:pt>
                <c:pt idx="13">
                  <c:v>-2440</c:v>
                </c:pt>
                <c:pt idx="14">
                  <c:v>-2435.5</c:v>
                </c:pt>
                <c:pt idx="15">
                  <c:v>-2412.5</c:v>
                </c:pt>
                <c:pt idx="16">
                  <c:v>-2410.5</c:v>
                </c:pt>
                <c:pt idx="17">
                  <c:v>-2408.5</c:v>
                </c:pt>
                <c:pt idx="18">
                  <c:v>-2406.5</c:v>
                </c:pt>
                <c:pt idx="19">
                  <c:v>-2404.5</c:v>
                </c:pt>
                <c:pt idx="20">
                  <c:v>-2400</c:v>
                </c:pt>
                <c:pt idx="21">
                  <c:v>-2398</c:v>
                </c:pt>
                <c:pt idx="22">
                  <c:v>-2396</c:v>
                </c:pt>
                <c:pt idx="23">
                  <c:v>-2394</c:v>
                </c:pt>
                <c:pt idx="24">
                  <c:v>-2389.5</c:v>
                </c:pt>
                <c:pt idx="25">
                  <c:v>-2387.5</c:v>
                </c:pt>
                <c:pt idx="26">
                  <c:v>-2385.5</c:v>
                </c:pt>
                <c:pt idx="27">
                  <c:v>-2383.5</c:v>
                </c:pt>
                <c:pt idx="28">
                  <c:v>-2377</c:v>
                </c:pt>
                <c:pt idx="29">
                  <c:v>-2375</c:v>
                </c:pt>
                <c:pt idx="30">
                  <c:v>-2373</c:v>
                </c:pt>
                <c:pt idx="31">
                  <c:v>-2371</c:v>
                </c:pt>
                <c:pt idx="32">
                  <c:v>-2364.5</c:v>
                </c:pt>
                <c:pt idx="33">
                  <c:v>-2362.5</c:v>
                </c:pt>
                <c:pt idx="34">
                  <c:v>-2354</c:v>
                </c:pt>
                <c:pt idx="35">
                  <c:v>-2352</c:v>
                </c:pt>
                <c:pt idx="36">
                  <c:v>-2350</c:v>
                </c:pt>
                <c:pt idx="37">
                  <c:v>-2348</c:v>
                </c:pt>
                <c:pt idx="38">
                  <c:v>-2331</c:v>
                </c:pt>
                <c:pt idx="39">
                  <c:v>-2329</c:v>
                </c:pt>
                <c:pt idx="40">
                  <c:v>-2327</c:v>
                </c:pt>
                <c:pt idx="41">
                  <c:v>-2325</c:v>
                </c:pt>
                <c:pt idx="42">
                  <c:v>-2318.5</c:v>
                </c:pt>
                <c:pt idx="43">
                  <c:v>-2316.5</c:v>
                </c:pt>
                <c:pt idx="44">
                  <c:v>-2314.5</c:v>
                </c:pt>
                <c:pt idx="45">
                  <c:v>-2306</c:v>
                </c:pt>
                <c:pt idx="46">
                  <c:v>-2293.5</c:v>
                </c:pt>
                <c:pt idx="47">
                  <c:v>-2281</c:v>
                </c:pt>
                <c:pt idx="48">
                  <c:v>-2270.5</c:v>
                </c:pt>
                <c:pt idx="49">
                  <c:v>-2268.5</c:v>
                </c:pt>
                <c:pt idx="50">
                  <c:v>-2258</c:v>
                </c:pt>
                <c:pt idx="51">
                  <c:v>-2247.5</c:v>
                </c:pt>
                <c:pt idx="52">
                  <c:v>-2245.5</c:v>
                </c:pt>
                <c:pt idx="53">
                  <c:v>-2235</c:v>
                </c:pt>
                <c:pt idx="54">
                  <c:v>-2222.5</c:v>
                </c:pt>
                <c:pt idx="55">
                  <c:v>-2212</c:v>
                </c:pt>
                <c:pt idx="56">
                  <c:v>-2188</c:v>
                </c:pt>
                <c:pt idx="57">
                  <c:v>-999.5</c:v>
                </c:pt>
                <c:pt idx="58">
                  <c:v>-995.5</c:v>
                </c:pt>
                <c:pt idx="59">
                  <c:v>-993.5</c:v>
                </c:pt>
                <c:pt idx="60">
                  <c:v>-991.5</c:v>
                </c:pt>
                <c:pt idx="61">
                  <c:v>-989.5</c:v>
                </c:pt>
                <c:pt idx="62">
                  <c:v>-989</c:v>
                </c:pt>
                <c:pt idx="63">
                  <c:v>-987</c:v>
                </c:pt>
                <c:pt idx="64">
                  <c:v>-979</c:v>
                </c:pt>
                <c:pt idx="65">
                  <c:v>-949.5</c:v>
                </c:pt>
                <c:pt idx="66">
                  <c:v>-947.5</c:v>
                </c:pt>
                <c:pt idx="67">
                  <c:v>-945.5</c:v>
                </c:pt>
                <c:pt idx="68">
                  <c:v>-943.5</c:v>
                </c:pt>
                <c:pt idx="69">
                  <c:v>-941.5</c:v>
                </c:pt>
                <c:pt idx="70">
                  <c:v>-941</c:v>
                </c:pt>
                <c:pt idx="71">
                  <c:v>-939</c:v>
                </c:pt>
                <c:pt idx="72">
                  <c:v>-874.5</c:v>
                </c:pt>
                <c:pt idx="73">
                  <c:v>-845</c:v>
                </c:pt>
                <c:pt idx="74">
                  <c:v>-344.5</c:v>
                </c:pt>
                <c:pt idx="75">
                  <c:v>-325.5</c:v>
                </c:pt>
                <c:pt idx="76">
                  <c:v>-323.5</c:v>
                </c:pt>
                <c:pt idx="77">
                  <c:v>-317</c:v>
                </c:pt>
                <c:pt idx="78">
                  <c:v>-315</c:v>
                </c:pt>
                <c:pt idx="79">
                  <c:v>-313</c:v>
                </c:pt>
                <c:pt idx="80">
                  <c:v>-311</c:v>
                </c:pt>
                <c:pt idx="81">
                  <c:v>-309</c:v>
                </c:pt>
                <c:pt idx="82">
                  <c:v>-304.5</c:v>
                </c:pt>
                <c:pt idx="83">
                  <c:v>-302.5</c:v>
                </c:pt>
                <c:pt idx="84">
                  <c:v>-300.5</c:v>
                </c:pt>
                <c:pt idx="85">
                  <c:v>-298.5</c:v>
                </c:pt>
                <c:pt idx="86">
                  <c:v>-296.5</c:v>
                </c:pt>
                <c:pt idx="87">
                  <c:v>-292</c:v>
                </c:pt>
                <c:pt idx="88">
                  <c:v>-290</c:v>
                </c:pt>
                <c:pt idx="89">
                  <c:v>-288</c:v>
                </c:pt>
                <c:pt idx="90">
                  <c:v>-281.5</c:v>
                </c:pt>
                <c:pt idx="91">
                  <c:v>-279.5</c:v>
                </c:pt>
                <c:pt idx="92">
                  <c:v>-242</c:v>
                </c:pt>
                <c:pt idx="93">
                  <c:v>-240</c:v>
                </c:pt>
                <c:pt idx="94">
                  <c:v>-238</c:v>
                </c:pt>
                <c:pt idx="95">
                  <c:v>-231.5</c:v>
                </c:pt>
                <c:pt idx="96">
                  <c:v>-229.5</c:v>
                </c:pt>
                <c:pt idx="97">
                  <c:v>-215</c:v>
                </c:pt>
                <c:pt idx="98">
                  <c:v>-206.5</c:v>
                </c:pt>
                <c:pt idx="99">
                  <c:v>-202.5</c:v>
                </c:pt>
                <c:pt idx="100">
                  <c:v>-202</c:v>
                </c:pt>
                <c:pt idx="101">
                  <c:v>-198</c:v>
                </c:pt>
                <c:pt idx="102">
                  <c:v>-194</c:v>
                </c:pt>
                <c:pt idx="103">
                  <c:v>-192</c:v>
                </c:pt>
                <c:pt idx="104">
                  <c:v>-190</c:v>
                </c:pt>
                <c:pt idx="105">
                  <c:v>-189.5</c:v>
                </c:pt>
                <c:pt idx="106">
                  <c:v>-187.5</c:v>
                </c:pt>
                <c:pt idx="107">
                  <c:v>-185.5</c:v>
                </c:pt>
                <c:pt idx="108">
                  <c:v>-183.5</c:v>
                </c:pt>
                <c:pt idx="109">
                  <c:v>-181.5</c:v>
                </c:pt>
                <c:pt idx="110">
                  <c:v>-179.5</c:v>
                </c:pt>
                <c:pt idx="111">
                  <c:v>-177.5</c:v>
                </c:pt>
                <c:pt idx="112">
                  <c:v>-177.5</c:v>
                </c:pt>
                <c:pt idx="113">
                  <c:v>-173</c:v>
                </c:pt>
                <c:pt idx="114">
                  <c:v>-173</c:v>
                </c:pt>
                <c:pt idx="115">
                  <c:v>-171</c:v>
                </c:pt>
                <c:pt idx="116">
                  <c:v>-171</c:v>
                </c:pt>
                <c:pt idx="117">
                  <c:v>-169</c:v>
                </c:pt>
                <c:pt idx="118">
                  <c:v>-167</c:v>
                </c:pt>
                <c:pt idx="119">
                  <c:v>-166.5</c:v>
                </c:pt>
                <c:pt idx="120">
                  <c:v>-165</c:v>
                </c:pt>
                <c:pt idx="121">
                  <c:v>-164.5</c:v>
                </c:pt>
                <c:pt idx="122">
                  <c:v>-162.5</c:v>
                </c:pt>
                <c:pt idx="123">
                  <c:v>-160.5</c:v>
                </c:pt>
                <c:pt idx="124">
                  <c:v>-156.5</c:v>
                </c:pt>
                <c:pt idx="125">
                  <c:v>-154.5</c:v>
                </c:pt>
                <c:pt idx="126">
                  <c:v>-154</c:v>
                </c:pt>
                <c:pt idx="127">
                  <c:v>-152</c:v>
                </c:pt>
                <c:pt idx="128">
                  <c:v>-150</c:v>
                </c:pt>
                <c:pt idx="129">
                  <c:v>-148</c:v>
                </c:pt>
                <c:pt idx="130">
                  <c:v>-146</c:v>
                </c:pt>
                <c:pt idx="131">
                  <c:v>-144</c:v>
                </c:pt>
                <c:pt idx="132">
                  <c:v>-143.5</c:v>
                </c:pt>
                <c:pt idx="133">
                  <c:v>-142</c:v>
                </c:pt>
                <c:pt idx="134">
                  <c:v>-137.5</c:v>
                </c:pt>
                <c:pt idx="135">
                  <c:v>-116.5</c:v>
                </c:pt>
                <c:pt idx="136">
                  <c:v>-114.5</c:v>
                </c:pt>
                <c:pt idx="137">
                  <c:v>-112.5</c:v>
                </c:pt>
                <c:pt idx="138">
                  <c:v>-110.5</c:v>
                </c:pt>
                <c:pt idx="139">
                  <c:v>-106</c:v>
                </c:pt>
                <c:pt idx="140">
                  <c:v>-102</c:v>
                </c:pt>
                <c:pt idx="141">
                  <c:v>-102</c:v>
                </c:pt>
                <c:pt idx="142">
                  <c:v>-100</c:v>
                </c:pt>
                <c:pt idx="143">
                  <c:v>-91.5</c:v>
                </c:pt>
                <c:pt idx="144">
                  <c:v>-89.5</c:v>
                </c:pt>
                <c:pt idx="145">
                  <c:v>-87.5</c:v>
                </c:pt>
                <c:pt idx="146">
                  <c:v>-83</c:v>
                </c:pt>
                <c:pt idx="147">
                  <c:v>-81</c:v>
                </c:pt>
                <c:pt idx="148">
                  <c:v>-79</c:v>
                </c:pt>
                <c:pt idx="149">
                  <c:v>-77</c:v>
                </c:pt>
                <c:pt idx="150">
                  <c:v>-70.5</c:v>
                </c:pt>
                <c:pt idx="151">
                  <c:v>-68.5</c:v>
                </c:pt>
                <c:pt idx="152">
                  <c:v>-66.5</c:v>
                </c:pt>
                <c:pt idx="153">
                  <c:v>-60</c:v>
                </c:pt>
                <c:pt idx="154">
                  <c:v>-58</c:v>
                </c:pt>
                <c:pt idx="155">
                  <c:v>-56</c:v>
                </c:pt>
                <c:pt idx="156">
                  <c:v>-54</c:v>
                </c:pt>
                <c:pt idx="157">
                  <c:v>0.5</c:v>
                </c:pt>
                <c:pt idx="158">
                  <c:v>4.5</c:v>
                </c:pt>
                <c:pt idx="159">
                  <c:v>551.5</c:v>
                </c:pt>
                <c:pt idx="160">
                  <c:v>552</c:v>
                </c:pt>
                <c:pt idx="161">
                  <c:v>552</c:v>
                </c:pt>
                <c:pt idx="162">
                  <c:v>1298</c:v>
                </c:pt>
                <c:pt idx="163">
                  <c:v>1323</c:v>
                </c:pt>
                <c:pt idx="164">
                  <c:v>1323.5</c:v>
                </c:pt>
                <c:pt idx="165">
                  <c:v>1344</c:v>
                </c:pt>
                <c:pt idx="166">
                  <c:v>1368</c:v>
                </c:pt>
                <c:pt idx="167">
                  <c:v>1369.5</c:v>
                </c:pt>
                <c:pt idx="168">
                  <c:v>2194</c:v>
                </c:pt>
                <c:pt idx="169">
                  <c:v>2196</c:v>
                </c:pt>
                <c:pt idx="170">
                  <c:v>2217</c:v>
                </c:pt>
                <c:pt idx="171">
                  <c:v>2261</c:v>
                </c:pt>
                <c:pt idx="172">
                  <c:v>2263</c:v>
                </c:pt>
                <c:pt idx="173">
                  <c:v>2273.5</c:v>
                </c:pt>
                <c:pt idx="174">
                  <c:v>2275.5</c:v>
                </c:pt>
                <c:pt idx="175">
                  <c:v>2690.5</c:v>
                </c:pt>
                <c:pt idx="176">
                  <c:v>2694.5</c:v>
                </c:pt>
                <c:pt idx="177">
                  <c:v>2709</c:v>
                </c:pt>
                <c:pt idx="178">
                  <c:v>2744.5</c:v>
                </c:pt>
                <c:pt idx="179">
                  <c:v>2744.5</c:v>
                </c:pt>
                <c:pt idx="180">
                  <c:v>2751</c:v>
                </c:pt>
                <c:pt idx="181">
                  <c:v>2782.5</c:v>
                </c:pt>
                <c:pt idx="182">
                  <c:v>2795</c:v>
                </c:pt>
                <c:pt idx="183">
                  <c:v>2803</c:v>
                </c:pt>
                <c:pt idx="184">
                  <c:v>2804</c:v>
                </c:pt>
                <c:pt idx="185">
                  <c:v>2816</c:v>
                </c:pt>
                <c:pt idx="186">
                  <c:v>2817.5</c:v>
                </c:pt>
                <c:pt idx="187">
                  <c:v>2841</c:v>
                </c:pt>
                <c:pt idx="188">
                  <c:v>2859.5</c:v>
                </c:pt>
                <c:pt idx="189">
                  <c:v>2889</c:v>
                </c:pt>
                <c:pt idx="190">
                  <c:v>2893</c:v>
                </c:pt>
                <c:pt idx="191">
                  <c:v>2899.5</c:v>
                </c:pt>
                <c:pt idx="192">
                  <c:v>2899.5</c:v>
                </c:pt>
                <c:pt idx="193">
                  <c:v>2903.5</c:v>
                </c:pt>
                <c:pt idx="194">
                  <c:v>2910.5</c:v>
                </c:pt>
                <c:pt idx="195">
                  <c:v>2920.5</c:v>
                </c:pt>
                <c:pt idx="196">
                  <c:v>2935</c:v>
                </c:pt>
                <c:pt idx="197">
                  <c:v>2993.5</c:v>
                </c:pt>
                <c:pt idx="198">
                  <c:v>2995.5</c:v>
                </c:pt>
                <c:pt idx="199">
                  <c:v>2997.5</c:v>
                </c:pt>
                <c:pt idx="200">
                  <c:v>3006</c:v>
                </c:pt>
                <c:pt idx="201">
                  <c:v>3008</c:v>
                </c:pt>
                <c:pt idx="202">
                  <c:v>3471</c:v>
                </c:pt>
                <c:pt idx="203">
                  <c:v>3570</c:v>
                </c:pt>
                <c:pt idx="204">
                  <c:v>3588</c:v>
                </c:pt>
                <c:pt idx="205">
                  <c:v>3602.5</c:v>
                </c:pt>
                <c:pt idx="206">
                  <c:v>3619.5</c:v>
                </c:pt>
                <c:pt idx="207">
                  <c:v>3648.5</c:v>
                </c:pt>
                <c:pt idx="208">
                  <c:v>3648.5</c:v>
                </c:pt>
                <c:pt idx="209">
                  <c:v>3648.5</c:v>
                </c:pt>
                <c:pt idx="210">
                  <c:v>3648.5</c:v>
                </c:pt>
                <c:pt idx="211">
                  <c:v>3669.5</c:v>
                </c:pt>
                <c:pt idx="212">
                  <c:v>3671.5</c:v>
                </c:pt>
                <c:pt idx="213">
                  <c:v>3692.5</c:v>
                </c:pt>
                <c:pt idx="214">
                  <c:v>3712</c:v>
                </c:pt>
                <c:pt idx="215">
                  <c:v>3745</c:v>
                </c:pt>
                <c:pt idx="216">
                  <c:v>4289.5</c:v>
                </c:pt>
                <c:pt idx="217">
                  <c:v>4314.5</c:v>
                </c:pt>
                <c:pt idx="218">
                  <c:v>4379</c:v>
                </c:pt>
                <c:pt idx="219">
                  <c:v>4379</c:v>
                </c:pt>
                <c:pt idx="220">
                  <c:v>4385.5</c:v>
                </c:pt>
                <c:pt idx="221">
                  <c:v>4402</c:v>
                </c:pt>
                <c:pt idx="222">
                  <c:v>4402</c:v>
                </c:pt>
                <c:pt idx="223">
                  <c:v>4423</c:v>
                </c:pt>
                <c:pt idx="224">
                  <c:v>4429.5</c:v>
                </c:pt>
                <c:pt idx="225">
                  <c:v>4513</c:v>
                </c:pt>
                <c:pt idx="226">
                  <c:v>4546.5</c:v>
                </c:pt>
                <c:pt idx="227">
                  <c:v>4546.5</c:v>
                </c:pt>
                <c:pt idx="228">
                  <c:v>4559</c:v>
                </c:pt>
                <c:pt idx="229">
                  <c:v>5032.5</c:v>
                </c:pt>
                <c:pt idx="230">
                  <c:v>5076</c:v>
                </c:pt>
                <c:pt idx="231">
                  <c:v>5076.5</c:v>
                </c:pt>
                <c:pt idx="232">
                  <c:v>5089</c:v>
                </c:pt>
                <c:pt idx="233">
                  <c:v>5105.5</c:v>
                </c:pt>
                <c:pt idx="234">
                  <c:v>5111.5</c:v>
                </c:pt>
                <c:pt idx="235">
                  <c:v>5111.5</c:v>
                </c:pt>
                <c:pt idx="236">
                  <c:v>5112</c:v>
                </c:pt>
                <c:pt idx="237">
                  <c:v>5112</c:v>
                </c:pt>
                <c:pt idx="238">
                  <c:v>5112</c:v>
                </c:pt>
                <c:pt idx="239">
                  <c:v>5116</c:v>
                </c:pt>
                <c:pt idx="240">
                  <c:v>5118</c:v>
                </c:pt>
                <c:pt idx="241">
                  <c:v>5183</c:v>
                </c:pt>
                <c:pt idx="242">
                  <c:v>5218.5</c:v>
                </c:pt>
                <c:pt idx="243">
                  <c:v>5220.5</c:v>
                </c:pt>
                <c:pt idx="244">
                  <c:v>5310.5</c:v>
                </c:pt>
                <c:pt idx="245">
                  <c:v>5863</c:v>
                </c:pt>
                <c:pt idx="246">
                  <c:v>5863.5</c:v>
                </c:pt>
                <c:pt idx="247">
                  <c:v>5898.5</c:v>
                </c:pt>
                <c:pt idx="248">
                  <c:v>5909</c:v>
                </c:pt>
                <c:pt idx="249">
                  <c:v>5909.5</c:v>
                </c:pt>
                <c:pt idx="250">
                  <c:v>5921.5</c:v>
                </c:pt>
                <c:pt idx="251">
                  <c:v>5922</c:v>
                </c:pt>
                <c:pt idx="252">
                  <c:v>5928</c:v>
                </c:pt>
                <c:pt idx="253">
                  <c:v>5928</c:v>
                </c:pt>
                <c:pt idx="254">
                  <c:v>5936.5</c:v>
                </c:pt>
                <c:pt idx="255">
                  <c:v>5949</c:v>
                </c:pt>
                <c:pt idx="256">
                  <c:v>6584.5</c:v>
                </c:pt>
                <c:pt idx="257">
                  <c:v>6587.5</c:v>
                </c:pt>
                <c:pt idx="258">
                  <c:v>6612.5</c:v>
                </c:pt>
                <c:pt idx="259">
                  <c:v>6706.5</c:v>
                </c:pt>
                <c:pt idx="260">
                  <c:v>6721.5</c:v>
                </c:pt>
                <c:pt idx="261">
                  <c:v>6740</c:v>
                </c:pt>
                <c:pt idx="262">
                  <c:v>7363.5</c:v>
                </c:pt>
                <c:pt idx="263">
                  <c:v>7395</c:v>
                </c:pt>
                <c:pt idx="264">
                  <c:v>7395.5</c:v>
                </c:pt>
                <c:pt idx="265">
                  <c:v>7412</c:v>
                </c:pt>
                <c:pt idx="266">
                  <c:v>7426.5</c:v>
                </c:pt>
                <c:pt idx="267">
                  <c:v>7427</c:v>
                </c:pt>
                <c:pt idx="268">
                  <c:v>7314</c:v>
                </c:pt>
                <c:pt idx="269">
                  <c:v>7368</c:v>
                </c:pt>
                <c:pt idx="270">
                  <c:v>7426.5</c:v>
                </c:pt>
                <c:pt idx="271">
                  <c:v>7426.5</c:v>
                </c:pt>
                <c:pt idx="272">
                  <c:v>10367.5</c:v>
                </c:pt>
                <c:pt idx="273">
                  <c:v>10395</c:v>
                </c:pt>
                <c:pt idx="274">
                  <c:v>10474</c:v>
                </c:pt>
                <c:pt idx="275">
                  <c:v>10474.5</c:v>
                </c:pt>
                <c:pt idx="276">
                  <c:v>10551.5</c:v>
                </c:pt>
                <c:pt idx="277">
                  <c:v>10593.5</c:v>
                </c:pt>
                <c:pt idx="278">
                  <c:v>11203.5</c:v>
                </c:pt>
                <c:pt idx="279">
                  <c:v>11329</c:v>
                </c:pt>
                <c:pt idx="280">
                  <c:v>11337</c:v>
                </c:pt>
                <c:pt idx="281">
                  <c:v>11345.5</c:v>
                </c:pt>
                <c:pt idx="282">
                  <c:v>11349.5</c:v>
                </c:pt>
                <c:pt idx="283">
                  <c:v>11354</c:v>
                </c:pt>
                <c:pt idx="284">
                  <c:v>12613.5</c:v>
                </c:pt>
                <c:pt idx="285">
                  <c:v>12793.5</c:v>
                </c:pt>
                <c:pt idx="286">
                  <c:v>12896</c:v>
                </c:pt>
              </c:numCache>
            </c:numRef>
          </c:xVal>
          <c:yVal>
            <c:numRef>
              <c:f>Active!$H$21:$H$996</c:f>
              <c:numCache>
                <c:formatCode>General</c:formatCode>
                <c:ptCount val="976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2AB-4D78-8479-CF1A830DE473}"/>
            </c:ext>
          </c:extLst>
        </c:ser>
        <c:ser>
          <c:idx val="1"/>
          <c:order val="1"/>
          <c:tx>
            <c:strRef>
              <c:f>Active!$I$20:$I$20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Active!$D$21:$D$996</c:f>
                <c:numCache>
                  <c:formatCode>General</c:formatCode>
                  <c:ptCount val="976"/>
                  <c:pt idx="0">
                    <c:v>4.0000000000000002E-4</c:v>
                  </c:pt>
                  <c:pt idx="1">
                    <c:v>6.9999999999999999E-4</c:v>
                  </c:pt>
                  <c:pt idx="2">
                    <c:v>1.4E-3</c:v>
                  </c:pt>
                  <c:pt idx="4">
                    <c:v>4.0000000000000002E-4</c:v>
                  </c:pt>
                  <c:pt idx="5">
                    <c:v>2.4000000000000001E-4</c:v>
                  </c:pt>
                  <c:pt idx="6">
                    <c:v>4.0999999999999999E-4</c:v>
                  </c:pt>
                  <c:pt idx="7">
                    <c:v>5.5999999999999995E-4</c:v>
                  </c:pt>
                  <c:pt idx="8">
                    <c:v>4.6999999999999999E-4</c:v>
                  </c:pt>
                  <c:pt idx="9">
                    <c:v>2.1000000000000001E-4</c:v>
                  </c:pt>
                  <c:pt idx="10">
                    <c:v>1E-4</c:v>
                  </c:pt>
                  <c:pt idx="11">
                    <c:v>2.4000000000000001E-4</c:v>
                  </c:pt>
                  <c:pt idx="12">
                    <c:v>2.7999999999999998E-4</c:v>
                  </c:pt>
                  <c:pt idx="13">
                    <c:v>2.1000000000000001E-4</c:v>
                  </c:pt>
                  <c:pt idx="14">
                    <c:v>2.7E-4</c:v>
                  </c:pt>
                  <c:pt idx="15">
                    <c:v>2.5000000000000001E-4</c:v>
                  </c:pt>
                  <c:pt idx="16">
                    <c:v>2.0000000000000001E-4</c:v>
                  </c:pt>
                  <c:pt idx="17">
                    <c:v>1.7000000000000001E-4</c:v>
                  </c:pt>
                  <c:pt idx="18">
                    <c:v>1.4999999999999999E-4</c:v>
                  </c:pt>
                  <c:pt idx="19">
                    <c:v>1.3999999999999999E-4</c:v>
                  </c:pt>
                  <c:pt idx="20">
                    <c:v>4.8000000000000001E-4</c:v>
                  </c:pt>
                  <c:pt idx="21">
                    <c:v>2.2000000000000001E-4</c:v>
                  </c:pt>
                  <c:pt idx="22">
                    <c:v>2.1000000000000001E-4</c:v>
                  </c:pt>
                  <c:pt idx="23">
                    <c:v>2.5999999999999998E-4</c:v>
                  </c:pt>
                  <c:pt idx="24">
                    <c:v>3.1E-4</c:v>
                  </c:pt>
                  <c:pt idx="25">
                    <c:v>3.1E-4</c:v>
                  </c:pt>
                  <c:pt idx="26">
                    <c:v>1.4999999999999999E-4</c:v>
                  </c:pt>
                  <c:pt idx="27">
                    <c:v>2.0000000000000001E-4</c:v>
                  </c:pt>
                  <c:pt idx="28">
                    <c:v>3.4000000000000002E-4</c:v>
                  </c:pt>
                  <c:pt idx="29">
                    <c:v>2.4000000000000001E-4</c:v>
                  </c:pt>
                  <c:pt idx="30">
                    <c:v>3.4000000000000002E-4</c:v>
                  </c:pt>
                  <c:pt idx="31">
                    <c:v>3.1E-4</c:v>
                  </c:pt>
                  <c:pt idx="32">
                    <c:v>2.4000000000000001E-4</c:v>
                  </c:pt>
                  <c:pt idx="33">
                    <c:v>4.6999999999999999E-4</c:v>
                  </c:pt>
                  <c:pt idx="34">
                    <c:v>2.2000000000000001E-4</c:v>
                  </c:pt>
                  <c:pt idx="35">
                    <c:v>1.7000000000000001E-4</c:v>
                  </c:pt>
                  <c:pt idx="36">
                    <c:v>1.8000000000000001E-4</c:v>
                  </c:pt>
                  <c:pt idx="37">
                    <c:v>7.6000000000000004E-4</c:v>
                  </c:pt>
                  <c:pt idx="38">
                    <c:v>8.0000000000000004E-4</c:v>
                  </c:pt>
                  <c:pt idx="39">
                    <c:v>3.1E-4</c:v>
                  </c:pt>
                  <c:pt idx="40">
                    <c:v>2.5999999999999998E-4</c:v>
                  </c:pt>
                  <c:pt idx="41">
                    <c:v>4.4999999999999999E-4</c:v>
                  </c:pt>
                  <c:pt idx="42">
                    <c:v>8.0000000000000004E-4</c:v>
                  </c:pt>
                  <c:pt idx="43">
                    <c:v>2.3000000000000001E-4</c:v>
                  </c:pt>
                  <c:pt idx="44">
                    <c:v>2.5999999999999998E-4</c:v>
                  </c:pt>
                  <c:pt idx="45">
                    <c:v>2.9E-4</c:v>
                  </c:pt>
                  <c:pt idx="46">
                    <c:v>4.6999999999999999E-4</c:v>
                  </c:pt>
                  <c:pt idx="47">
                    <c:v>4.0000000000000002E-4</c:v>
                  </c:pt>
                  <c:pt idx="48">
                    <c:v>8.3000000000000001E-4</c:v>
                  </c:pt>
                  <c:pt idx="49">
                    <c:v>3.8999999999999999E-4</c:v>
                  </c:pt>
                  <c:pt idx="50">
                    <c:v>5.8E-4</c:v>
                  </c:pt>
                  <c:pt idx="51">
                    <c:v>4.4999999999999999E-4</c:v>
                  </c:pt>
                  <c:pt idx="52">
                    <c:v>3.2000000000000003E-4</c:v>
                  </c:pt>
                  <c:pt idx="53">
                    <c:v>3.3E-4</c:v>
                  </c:pt>
                  <c:pt idx="54">
                    <c:v>8.1999999999999998E-4</c:v>
                  </c:pt>
                  <c:pt idx="55">
                    <c:v>7.7999999999999999E-4</c:v>
                  </c:pt>
                  <c:pt idx="56">
                    <c:v>7.7999999999999999E-4</c:v>
                  </c:pt>
                  <c:pt idx="57">
                    <c:v>8.4999999999999995E-4</c:v>
                  </c:pt>
                  <c:pt idx="58">
                    <c:v>8.8000000000000003E-4</c:v>
                  </c:pt>
                  <c:pt idx="59">
                    <c:v>6.8999999999999997E-4</c:v>
                  </c:pt>
                  <c:pt idx="60">
                    <c:v>5.1000000000000004E-4</c:v>
                  </c:pt>
                  <c:pt idx="61">
                    <c:v>1.4999999999999999E-4</c:v>
                  </c:pt>
                  <c:pt idx="62">
                    <c:v>2.4000000000000001E-4</c:v>
                  </c:pt>
                  <c:pt idx="63">
                    <c:v>4.6999999999999999E-4</c:v>
                  </c:pt>
                  <c:pt idx="64">
                    <c:v>2.9E-4</c:v>
                  </c:pt>
                  <c:pt idx="65">
                    <c:v>1.0499999999999999E-3</c:v>
                  </c:pt>
                  <c:pt idx="66">
                    <c:v>4.8999999999999998E-4</c:v>
                  </c:pt>
                  <c:pt idx="67">
                    <c:v>2.7E-4</c:v>
                  </c:pt>
                  <c:pt idx="68">
                    <c:v>3.2000000000000003E-4</c:v>
                  </c:pt>
                  <c:pt idx="69">
                    <c:v>8.9999999999999998E-4</c:v>
                  </c:pt>
                  <c:pt idx="70">
                    <c:v>3.6999999999999999E-4</c:v>
                  </c:pt>
                  <c:pt idx="71">
                    <c:v>5.1000000000000004E-4</c:v>
                  </c:pt>
                  <c:pt idx="72">
                    <c:v>2.4000000000000001E-4</c:v>
                  </c:pt>
                  <c:pt idx="73">
                    <c:v>8.0000000000000004E-4</c:v>
                  </c:pt>
                  <c:pt idx="74">
                    <c:v>2.2000000000000001E-4</c:v>
                  </c:pt>
                  <c:pt idx="75">
                    <c:v>2.1000000000000001E-4</c:v>
                  </c:pt>
                  <c:pt idx="76">
                    <c:v>2.7999999999999998E-4</c:v>
                  </c:pt>
                  <c:pt idx="77">
                    <c:v>1.1900000000000001E-3</c:v>
                  </c:pt>
                  <c:pt idx="78">
                    <c:v>2.5999999999999998E-4</c:v>
                  </c:pt>
                  <c:pt idx="79">
                    <c:v>6.0999999999999997E-4</c:v>
                  </c:pt>
                  <c:pt idx="80">
                    <c:v>5.2999999999999998E-4</c:v>
                  </c:pt>
                  <c:pt idx="81">
                    <c:v>6.4999999999999997E-4</c:v>
                  </c:pt>
                  <c:pt idx="82">
                    <c:v>1.9000000000000001E-4</c:v>
                  </c:pt>
                  <c:pt idx="83">
                    <c:v>1.8000000000000001E-4</c:v>
                  </c:pt>
                  <c:pt idx="84">
                    <c:v>2.2000000000000001E-4</c:v>
                  </c:pt>
                  <c:pt idx="85">
                    <c:v>1.9000000000000001E-4</c:v>
                  </c:pt>
                  <c:pt idx="86">
                    <c:v>6.4999999999999997E-4</c:v>
                  </c:pt>
                  <c:pt idx="87">
                    <c:v>3.6999999999999999E-4</c:v>
                  </c:pt>
                  <c:pt idx="88">
                    <c:v>2.2000000000000001E-4</c:v>
                  </c:pt>
                  <c:pt idx="89">
                    <c:v>3.4000000000000002E-4</c:v>
                  </c:pt>
                  <c:pt idx="90">
                    <c:v>2.3000000000000001E-4</c:v>
                  </c:pt>
                  <c:pt idx="91">
                    <c:v>4.2999999999999999E-4</c:v>
                  </c:pt>
                  <c:pt idx="92">
                    <c:v>3.2000000000000003E-4</c:v>
                  </c:pt>
                  <c:pt idx="93">
                    <c:v>1.9000000000000001E-4</c:v>
                  </c:pt>
                  <c:pt idx="94">
                    <c:v>5.2999999999999998E-4</c:v>
                  </c:pt>
                  <c:pt idx="95">
                    <c:v>2.9E-4</c:v>
                  </c:pt>
                  <c:pt idx="96">
                    <c:v>2.9E-4</c:v>
                  </c:pt>
                  <c:pt idx="97">
                    <c:v>4.6000000000000001E-4</c:v>
                  </c:pt>
                  <c:pt idx="98">
                    <c:v>3.8999999999999999E-4</c:v>
                  </c:pt>
                  <c:pt idx="99">
                    <c:v>2.7E-4</c:v>
                  </c:pt>
                  <c:pt idx="100">
                    <c:v>1.4300000000000001E-3</c:v>
                  </c:pt>
                  <c:pt idx="101">
                    <c:v>2.9999999999999997E-4</c:v>
                  </c:pt>
                  <c:pt idx="102">
                    <c:v>5.0000000000000001E-4</c:v>
                  </c:pt>
                  <c:pt idx="103">
                    <c:v>4.8999999999999998E-4</c:v>
                  </c:pt>
                  <c:pt idx="104">
                    <c:v>2.9E-4</c:v>
                  </c:pt>
                  <c:pt idx="105">
                    <c:v>3.8999999999999999E-4</c:v>
                  </c:pt>
                  <c:pt idx="106">
                    <c:v>5.6999999999999998E-4</c:v>
                  </c:pt>
                  <c:pt idx="107">
                    <c:v>1.9000000000000001E-4</c:v>
                  </c:pt>
                  <c:pt idx="108">
                    <c:v>3.8000000000000002E-4</c:v>
                  </c:pt>
                  <c:pt idx="109">
                    <c:v>2.1000000000000001E-4</c:v>
                  </c:pt>
                  <c:pt idx="110">
                    <c:v>2.9999999999999997E-4</c:v>
                  </c:pt>
                  <c:pt idx="111">
                    <c:v>6.8999999999999997E-4</c:v>
                  </c:pt>
                  <c:pt idx="112">
                    <c:v>2.9E-4</c:v>
                  </c:pt>
                  <c:pt idx="113">
                    <c:v>6.6E-4</c:v>
                  </c:pt>
                  <c:pt idx="114">
                    <c:v>2.7999999999999998E-4</c:v>
                  </c:pt>
                  <c:pt idx="115">
                    <c:v>1.6900000000000001E-3</c:v>
                  </c:pt>
                  <c:pt idx="116">
                    <c:v>1.08E-3</c:v>
                  </c:pt>
                  <c:pt idx="117">
                    <c:v>3.5E-4</c:v>
                  </c:pt>
                  <c:pt idx="118">
                    <c:v>2.2000000000000001E-4</c:v>
                  </c:pt>
                  <c:pt idx="119">
                    <c:v>2.5999999999999998E-4</c:v>
                  </c:pt>
                  <c:pt idx="120">
                    <c:v>3.4000000000000002E-4</c:v>
                  </c:pt>
                  <c:pt idx="121">
                    <c:v>3.6000000000000002E-4</c:v>
                  </c:pt>
                  <c:pt idx="122">
                    <c:v>2.5999999999999998E-4</c:v>
                  </c:pt>
                  <c:pt idx="123">
                    <c:v>3.1E-4</c:v>
                  </c:pt>
                  <c:pt idx="124">
                    <c:v>1.9000000000000001E-4</c:v>
                  </c:pt>
                  <c:pt idx="125">
                    <c:v>1.9000000000000001E-4</c:v>
                  </c:pt>
                  <c:pt idx="126">
                    <c:v>4.8000000000000001E-4</c:v>
                  </c:pt>
                  <c:pt idx="127">
                    <c:v>3.2000000000000003E-4</c:v>
                  </c:pt>
                  <c:pt idx="128">
                    <c:v>2.5000000000000001E-4</c:v>
                  </c:pt>
                  <c:pt idx="129">
                    <c:v>3.4000000000000002E-4</c:v>
                  </c:pt>
                  <c:pt idx="130">
                    <c:v>5.4000000000000001E-4</c:v>
                  </c:pt>
                  <c:pt idx="131">
                    <c:v>2.7999999999999998E-4</c:v>
                  </c:pt>
                  <c:pt idx="132">
                    <c:v>8.4999999999999995E-4</c:v>
                  </c:pt>
                  <c:pt idx="133">
                    <c:v>1.3699999999999999E-3</c:v>
                  </c:pt>
                  <c:pt idx="134">
                    <c:v>9.1E-4</c:v>
                  </c:pt>
                  <c:pt idx="135">
                    <c:v>2.7E-4</c:v>
                  </c:pt>
                  <c:pt idx="136">
                    <c:v>3.1E-4</c:v>
                  </c:pt>
                  <c:pt idx="137">
                    <c:v>5.6999999999999998E-4</c:v>
                  </c:pt>
                  <c:pt idx="138">
                    <c:v>2.7999999999999998E-4</c:v>
                  </c:pt>
                  <c:pt idx="139">
                    <c:v>5.9000000000000003E-4</c:v>
                  </c:pt>
                  <c:pt idx="140">
                    <c:v>3.8999999999999999E-4</c:v>
                  </c:pt>
                  <c:pt idx="141">
                    <c:v>1.72E-3</c:v>
                  </c:pt>
                  <c:pt idx="142">
                    <c:v>2.5000000000000001E-4</c:v>
                  </c:pt>
                  <c:pt idx="143">
                    <c:v>3.1E-4</c:v>
                  </c:pt>
                  <c:pt idx="144">
                    <c:v>2.0000000000000001E-4</c:v>
                  </c:pt>
                  <c:pt idx="145">
                    <c:v>3.6999999999999999E-4</c:v>
                  </c:pt>
                  <c:pt idx="146">
                    <c:v>7.9000000000000001E-4</c:v>
                  </c:pt>
                  <c:pt idx="147">
                    <c:v>4.2000000000000002E-4</c:v>
                  </c:pt>
                  <c:pt idx="148">
                    <c:v>2.0000000000000001E-4</c:v>
                  </c:pt>
                  <c:pt idx="149">
                    <c:v>1.7000000000000001E-4</c:v>
                  </c:pt>
                  <c:pt idx="150">
                    <c:v>6.9999999999999999E-4</c:v>
                  </c:pt>
                  <c:pt idx="151">
                    <c:v>3.3E-4</c:v>
                  </c:pt>
                  <c:pt idx="152">
                    <c:v>2.5999999999999998E-4</c:v>
                  </c:pt>
                  <c:pt idx="153">
                    <c:v>9.5E-4</c:v>
                  </c:pt>
                  <c:pt idx="154">
                    <c:v>6.4999999999999997E-4</c:v>
                  </c:pt>
                  <c:pt idx="155">
                    <c:v>3.1E-4</c:v>
                  </c:pt>
                  <c:pt idx="156">
                    <c:v>2.1000000000000001E-4</c:v>
                  </c:pt>
                  <c:pt idx="157">
                    <c:v>1.57E-3</c:v>
                  </c:pt>
                  <c:pt idx="158">
                    <c:v>1.41E-3</c:v>
                  </c:pt>
                  <c:pt idx="159">
                    <c:v>7.2000000000000005E-4</c:v>
                  </c:pt>
                  <c:pt idx="160">
                    <c:v>9.7000000000000005E-4</c:v>
                  </c:pt>
                  <c:pt idx="161">
                    <c:v>9.7000000000000005E-4</c:v>
                  </c:pt>
                  <c:pt idx="162">
                    <c:v>1E-4</c:v>
                  </c:pt>
                  <c:pt idx="163">
                    <c:v>2E-3</c:v>
                  </c:pt>
                  <c:pt idx="164">
                    <c:v>5.0000000000000001E-4</c:v>
                  </c:pt>
                  <c:pt idx="165">
                    <c:v>1.4E-3</c:v>
                  </c:pt>
                  <c:pt idx="166">
                    <c:v>6.9999999999999999E-4</c:v>
                  </c:pt>
                  <c:pt idx="167">
                    <c:v>1E-4</c:v>
                  </c:pt>
                  <c:pt idx="168">
                    <c:v>1E-4</c:v>
                  </c:pt>
                  <c:pt idx="169">
                    <c:v>1.48E-3</c:v>
                  </c:pt>
                  <c:pt idx="170">
                    <c:v>1E-4</c:v>
                  </c:pt>
                  <c:pt idx="171">
                    <c:v>1.31E-3</c:v>
                  </c:pt>
                  <c:pt idx="172">
                    <c:v>1.0399999999999999E-3</c:v>
                  </c:pt>
                  <c:pt idx="173">
                    <c:v>9.7000000000000005E-4</c:v>
                  </c:pt>
                  <c:pt idx="174">
                    <c:v>1.1299999999999999E-3</c:v>
                  </c:pt>
                  <c:pt idx="175">
                    <c:v>3.6000000000000002E-4</c:v>
                  </c:pt>
                  <c:pt idx="176">
                    <c:v>1E-4</c:v>
                  </c:pt>
                  <c:pt idx="177">
                    <c:v>1.8000000000000001E-4</c:v>
                  </c:pt>
                  <c:pt idx="178">
                    <c:v>1.2E-4</c:v>
                  </c:pt>
                  <c:pt idx="179">
                    <c:v>5.0000000000000002E-5</c:v>
                  </c:pt>
                  <c:pt idx="180">
                    <c:v>1E-4</c:v>
                  </c:pt>
                  <c:pt idx="181">
                    <c:v>1.6000000000000001E-4</c:v>
                  </c:pt>
                  <c:pt idx="182">
                    <c:v>1.9000000000000001E-4</c:v>
                  </c:pt>
                  <c:pt idx="183">
                    <c:v>5.0000000000000002E-5</c:v>
                  </c:pt>
                  <c:pt idx="184">
                    <c:v>5.0000000000000001E-4</c:v>
                  </c:pt>
                  <c:pt idx="185">
                    <c:v>1.3999999999999999E-4</c:v>
                  </c:pt>
                  <c:pt idx="186">
                    <c:v>1.1299999999999999E-3</c:v>
                  </c:pt>
                  <c:pt idx="187">
                    <c:v>1.2999999999999999E-4</c:v>
                  </c:pt>
                  <c:pt idx="188">
                    <c:v>6.9999999999999994E-5</c:v>
                  </c:pt>
                  <c:pt idx="189">
                    <c:v>1.2E-4</c:v>
                  </c:pt>
                  <c:pt idx="190">
                    <c:v>1.1E-4</c:v>
                  </c:pt>
                  <c:pt idx="191">
                    <c:v>0</c:v>
                  </c:pt>
                  <c:pt idx="192">
                    <c:v>0</c:v>
                  </c:pt>
                  <c:pt idx="193">
                    <c:v>4.0000000000000003E-5</c:v>
                  </c:pt>
                  <c:pt idx="194">
                    <c:v>5.0000000000000001E-4</c:v>
                  </c:pt>
                  <c:pt idx="195">
                    <c:v>4.0000000000000003E-5</c:v>
                  </c:pt>
                  <c:pt idx="196">
                    <c:v>8.0000000000000007E-5</c:v>
                  </c:pt>
                  <c:pt idx="197">
                    <c:v>2.0000000000000001E-4</c:v>
                  </c:pt>
                  <c:pt idx="198">
                    <c:v>1E-4</c:v>
                  </c:pt>
                  <c:pt idx="199">
                    <c:v>1E-4</c:v>
                  </c:pt>
                  <c:pt idx="200">
                    <c:v>2.0000000000000001E-4</c:v>
                  </c:pt>
                  <c:pt idx="201">
                    <c:v>2.9999999999999997E-4</c:v>
                  </c:pt>
                  <c:pt idx="202">
                    <c:v>1.6000000000000001E-4</c:v>
                  </c:pt>
                  <c:pt idx="203">
                    <c:v>4.0000000000000002E-4</c:v>
                  </c:pt>
                  <c:pt idx="204">
                    <c:v>2.7999999999999998E-4</c:v>
                  </c:pt>
                  <c:pt idx="205">
                    <c:v>1.1E-4</c:v>
                  </c:pt>
                  <c:pt idx="206">
                    <c:v>1E-4</c:v>
                  </c:pt>
                  <c:pt idx="207">
                    <c:v>1E-3</c:v>
                  </c:pt>
                  <c:pt idx="208">
                    <c:v>5.0000000000000001E-4</c:v>
                  </c:pt>
                  <c:pt idx="209">
                    <c:v>2.0000000000000001E-4</c:v>
                  </c:pt>
                  <c:pt idx="210">
                    <c:v>2.9999999999999997E-4</c:v>
                  </c:pt>
                  <c:pt idx="211">
                    <c:v>6.9999999999999999E-4</c:v>
                  </c:pt>
                  <c:pt idx="212">
                    <c:v>1.5E-3</c:v>
                  </c:pt>
                  <c:pt idx="213">
                    <c:v>2.9999999999999997E-4</c:v>
                  </c:pt>
                  <c:pt idx="214">
                    <c:v>5.0000000000000001E-4</c:v>
                  </c:pt>
                  <c:pt idx="215">
                    <c:v>1E-4</c:v>
                  </c:pt>
                  <c:pt idx="216">
                    <c:v>8.4000000000000003E-4</c:v>
                  </c:pt>
                  <c:pt idx="217">
                    <c:v>3.8999999999999999E-4</c:v>
                  </c:pt>
                  <c:pt idx="218">
                    <c:v>1E-4</c:v>
                  </c:pt>
                  <c:pt idx="219">
                    <c:v>0</c:v>
                  </c:pt>
                  <c:pt idx="220">
                    <c:v>2.3999999999999998E-3</c:v>
                  </c:pt>
                  <c:pt idx="221">
                    <c:v>1E-4</c:v>
                  </c:pt>
                  <c:pt idx="222">
                    <c:v>0</c:v>
                  </c:pt>
                  <c:pt idx="223">
                    <c:v>2.3999999999999998E-3</c:v>
                  </c:pt>
                  <c:pt idx="224">
                    <c:v>2.9E-4</c:v>
                  </c:pt>
                  <c:pt idx="225">
                    <c:v>3.6000000000000002E-4</c:v>
                  </c:pt>
                  <c:pt idx="226">
                    <c:v>2.0000000000000001E-4</c:v>
                  </c:pt>
                  <c:pt idx="227">
                    <c:v>1.9000000000000001E-4</c:v>
                  </c:pt>
                  <c:pt idx="228">
                    <c:v>1.7000000000000001E-4</c:v>
                  </c:pt>
                  <c:pt idx="229">
                    <c:v>2.7E-4</c:v>
                  </c:pt>
                  <c:pt idx="230">
                    <c:v>1.1999999999999999E-3</c:v>
                  </c:pt>
                  <c:pt idx="231">
                    <c:v>1.1999999999999999E-3</c:v>
                  </c:pt>
                  <c:pt idx="232">
                    <c:v>1.2999999999999999E-3</c:v>
                  </c:pt>
                  <c:pt idx="233">
                    <c:v>1.6000000000000001E-3</c:v>
                  </c:pt>
                  <c:pt idx="234">
                    <c:v>1.1999999999999999E-3</c:v>
                  </c:pt>
                  <c:pt idx="235">
                    <c:v>1.1999999999999999E-3</c:v>
                  </c:pt>
                  <c:pt idx="236">
                    <c:v>6.9999999999999999E-4</c:v>
                  </c:pt>
                  <c:pt idx="237">
                    <c:v>1E-4</c:v>
                  </c:pt>
                  <c:pt idx="238">
                    <c:v>1.1000000000000001E-3</c:v>
                  </c:pt>
                  <c:pt idx="239">
                    <c:v>3.8800000000000001E-2</c:v>
                  </c:pt>
                  <c:pt idx="240">
                    <c:v>1.2E-4</c:v>
                  </c:pt>
                  <c:pt idx="241">
                    <c:v>2.4000000000000001E-4</c:v>
                  </c:pt>
                  <c:pt idx="242">
                    <c:v>1.4E-3</c:v>
                  </c:pt>
                  <c:pt idx="243">
                    <c:v>1E-4</c:v>
                  </c:pt>
                  <c:pt idx="244">
                    <c:v>2.0000000000000001E-4</c:v>
                  </c:pt>
                  <c:pt idx="245">
                    <c:v>1.1000000000000001E-3</c:v>
                  </c:pt>
                  <c:pt idx="246">
                    <c:v>1.1000000000000001E-3</c:v>
                  </c:pt>
                  <c:pt idx="247">
                    <c:v>1E-4</c:v>
                  </c:pt>
                  <c:pt idx="248">
                    <c:v>0</c:v>
                  </c:pt>
                  <c:pt idx="249">
                    <c:v>0</c:v>
                  </c:pt>
                  <c:pt idx="250">
                    <c:v>0</c:v>
                  </c:pt>
                  <c:pt idx="251">
                    <c:v>0</c:v>
                  </c:pt>
                  <c:pt idx="252">
                    <c:v>1E-4</c:v>
                  </c:pt>
                  <c:pt idx="253">
                    <c:v>0</c:v>
                  </c:pt>
                  <c:pt idx="254">
                    <c:v>1E-4</c:v>
                  </c:pt>
                  <c:pt idx="255">
                    <c:v>1E-4</c:v>
                  </c:pt>
                  <c:pt idx="256">
                    <c:v>0</c:v>
                  </c:pt>
                  <c:pt idx="257">
                    <c:v>8.9999999999999998E-4</c:v>
                  </c:pt>
                  <c:pt idx="258">
                    <c:v>0</c:v>
                  </c:pt>
                  <c:pt idx="259">
                    <c:v>2.0000000000000001E-4</c:v>
                  </c:pt>
                  <c:pt idx="260">
                    <c:v>1E-4</c:v>
                  </c:pt>
                  <c:pt idx="261">
                    <c:v>2.9999999999999997E-4</c:v>
                  </c:pt>
                  <c:pt idx="262">
                    <c:v>0</c:v>
                  </c:pt>
                  <c:pt idx="263">
                    <c:v>4.0000000000000002E-4</c:v>
                  </c:pt>
                  <c:pt idx="264">
                    <c:v>1.5E-3</c:v>
                  </c:pt>
                  <c:pt idx="265">
                    <c:v>1.6000000000000001E-3</c:v>
                  </c:pt>
                  <c:pt idx="266">
                    <c:v>2E-3</c:v>
                  </c:pt>
                  <c:pt idx="267">
                    <c:v>5.0000000000000001E-4</c:v>
                  </c:pt>
                  <c:pt idx="268">
                    <c:v>1E-4</c:v>
                  </c:pt>
                  <c:pt idx="269">
                    <c:v>1E-4</c:v>
                  </c:pt>
                  <c:pt idx="270">
                    <c:v>1E-4</c:v>
                  </c:pt>
                  <c:pt idx="271">
                    <c:v>1E-4</c:v>
                  </c:pt>
                  <c:pt idx="272">
                    <c:v>1E-3</c:v>
                  </c:pt>
                  <c:pt idx="273">
                    <c:v>8.0000000000000004E-4</c:v>
                  </c:pt>
                  <c:pt idx="274">
                    <c:v>1.6999999999999999E-3</c:v>
                  </c:pt>
                  <c:pt idx="275">
                    <c:v>3.0000000000000001E-3</c:v>
                  </c:pt>
                  <c:pt idx="276">
                    <c:v>6.9999999999999999E-4</c:v>
                  </c:pt>
                  <c:pt idx="277">
                    <c:v>1.4E-3</c:v>
                  </c:pt>
                  <c:pt idx="278">
                    <c:v>2.9999999999999997E-4</c:v>
                  </c:pt>
                  <c:pt idx="279">
                    <c:v>2.9999999999999997E-4</c:v>
                  </c:pt>
                  <c:pt idx="280">
                    <c:v>2.0000000000000001E-4</c:v>
                  </c:pt>
                  <c:pt idx="281">
                    <c:v>4.0000000000000002E-4</c:v>
                  </c:pt>
                  <c:pt idx="282">
                    <c:v>2.9999999999999997E-4</c:v>
                  </c:pt>
                  <c:pt idx="283">
                    <c:v>4.0000000000000002E-4</c:v>
                  </c:pt>
                  <c:pt idx="284">
                    <c:v>1E-4</c:v>
                  </c:pt>
                  <c:pt idx="285">
                    <c:v>2.0000000000000001E-4</c:v>
                  </c:pt>
                  <c:pt idx="286">
                    <c:v>4.0000000000000001E-3</c:v>
                  </c:pt>
                </c:numCache>
              </c:numRef>
            </c:plus>
            <c:minus>
              <c:numRef>
                <c:f>Active!$D$21:$D$996</c:f>
                <c:numCache>
                  <c:formatCode>General</c:formatCode>
                  <c:ptCount val="976"/>
                  <c:pt idx="0">
                    <c:v>4.0000000000000002E-4</c:v>
                  </c:pt>
                  <c:pt idx="1">
                    <c:v>6.9999999999999999E-4</c:v>
                  </c:pt>
                  <c:pt idx="2">
                    <c:v>1.4E-3</c:v>
                  </c:pt>
                  <c:pt idx="4">
                    <c:v>4.0000000000000002E-4</c:v>
                  </c:pt>
                  <c:pt idx="5">
                    <c:v>2.4000000000000001E-4</c:v>
                  </c:pt>
                  <c:pt idx="6">
                    <c:v>4.0999999999999999E-4</c:v>
                  </c:pt>
                  <c:pt idx="7">
                    <c:v>5.5999999999999995E-4</c:v>
                  </c:pt>
                  <c:pt idx="8">
                    <c:v>4.6999999999999999E-4</c:v>
                  </c:pt>
                  <c:pt idx="9">
                    <c:v>2.1000000000000001E-4</c:v>
                  </c:pt>
                  <c:pt idx="10">
                    <c:v>1E-4</c:v>
                  </c:pt>
                  <c:pt idx="11">
                    <c:v>2.4000000000000001E-4</c:v>
                  </c:pt>
                  <c:pt idx="12">
                    <c:v>2.7999999999999998E-4</c:v>
                  </c:pt>
                  <c:pt idx="13">
                    <c:v>2.1000000000000001E-4</c:v>
                  </c:pt>
                  <c:pt idx="14">
                    <c:v>2.7E-4</c:v>
                  </c:pt>
                  <c:pt idx="15">
                    <c:v>2.5000000000000001E-4</c:v>
                  </c:pt>
                  <c:pt idx="16">
                    <c:v>2.0000000000000001E-4</c:v>
                  </c:pt>
                  <c:pt idx="17">
                    <c:v>1.7000000000000001E-4</c:v>
                  </c:pt>
                  <c:pt idx="18">
                    <c:v>1.4999999999999999E-4</c:v>
                  </c:pt>
                  <c:pt idx="19">
                    <c:v>1.3999999999999999E-4</c:v>
                  </c:pt>
                  <c:pt idx="20">
                    <c:v>4.8000000000000001E-4</c:v>
                  </c:pt>
                  <c:pt idx="21">
                    <c:v>2.2000000000000001E-4</c:v>
                  </c:pt>
                  <c:pt idx="22">
                    <c:v>2.1000000000000001E-4</c:v>
                  </c:pt>
                  <c:pt idx="23">
                    <c:v>2.5999999999999998E-4</c:v>
                  </c:pt>
                  <c:pt idx="24">
                    <c:v>3.1E-4</c:v>
                  </c:pt>
                  <c:pt idx="25">
                    <c:v>3.1E-4</c:v>
                  </c:pt>
                  <c:pt idx="26">
                    <c:v>1.4999999999999999E-4</c:v>
                  </c:pt>
                  <c:pt idx="27">
                    <c:v>2.0000000000000001E-4</c:v>
                  </c:pt>
                  <c:pt idx="28">
                    <c:v>3.4000000000000002E-4</c:v>
                  </c:pt>
                  <c:pt idx="29">
                    <c:v>2.4000000000000001E-4</c:v>
                  </c:pt>
                  <c:pt idx="30">
                    <c:v>3.4000000000000002E-4</c:v>
                  </c:pt>
                  <c:pt idx="31">
                    <c:v>3.1E-4</c:v>
                  </c:pt>
                  <c:pt idx="32">
                    <c:v>2.4000000000000001E-4</c:v>
                  </c:pt>
                  <c:pt idx="33">
                    <c:v>4.6999999999999999E-4</c:v>
                  </c:pt>
                  <c:pt idx="34">
                    <c:v>2.2000000000000001E-4</c:v>
                  </c:pt>
                  <c:pt idx="35">
                    <c:v>1.7000000000000001E-4</c:v>
                  </c:pt>
                  <c:pt idx="36">
                    <c:v>1.8000000000000001E-4</c:v>
                  </c:pt>
                  <c:pt idx="37">
                    <c:v>7.6000000000000004E-4</c:v>
                  </c:pt>
                  <c:pt idx="38">
                    <c:v>8.0000000000000004E-4</c:v>
                  </c:pt>
                  <c:pt idx="39">
                    <c:v>3.1E-4</c:v>
                  </c:pt>
                  <c:pt idx="40">
                    <c:v>2.5999999999999998E-4</c:v>
                  </c:pt>
                  <c:pt idx="41">
                    <c:v>4.4999999999999999E-4</c:v>
                  </c:pt>
                  <c:pt idx="42">
                    <c:v>8.0000000000000004E-4</c:v>
                  </c:pt>
                  <c:pt idx="43">
                    <c:v>2.3000000000000001E-4</c:v>
                  </c:pt>
                  <c:pt idx="44">
                    <c:v>2.5999999999999998E-4</c:v>
                  </c:pt>
                  <c:pt idx="45">
                    <c:v>2.9E-4</c:v>
                  </c:pt>
                  <c:pt idx="46">
                    <c:v>4.6999999999999999E-4</c:v>
                  </c:pt>
                  <c:pt idx="47">
                    <c:v>4.0000000000000002E-4</c:v>
                  </c:pt>
                  <c:pt idx="48">
                    <c:v>8.3000000000000001E-4</c:v>
                  </c:pt>
                  <c:pt idx="49">
                    <c:v>3.8999999999999999E-4</c:v>
                  </c:pt>
                  <c:pt idx="50">
                    <c:v>5.8E-4</c:v>
                  </c:pt>
                  <c:pt idx="51">
                    <c:v>4.4999999999999999E-4</c:v>
                  </c:pt>
                  <c:pt idx="52">
                    <c:v>3.2000000000000003E-4</c:v>
                  </c:pt>
                  <c:pt idx="53">
                    <c:v>3.3E-4</c:v>
                  </c:pt>
                  <c:pt idx="54">
                    <c:v>8.1999999999999998E-4</c:v>
                  </c:pt>
                  <c:pt idx="55">
                    <c:v>7.7999999999999999E-4</c:v>
                  </c:pt>
                  <c:pt idx="56">
                    <c:v>7.7999999999999999E-4</c:v>
                  </c:pt>
                  <c:pt idx="57">
                    <c:v>8.4999999999999995E-4</c:v>
                  </c:pt>
                  <c:pt idx="58">
                    <c:v>8.8000000000000003E-4</c:v>
                  </c:pt>
                  <c:pt idx="59">
                    <c:v>6.8999999999999997E-4</c:v>
                  </c:pt>
                  <c:pt idx="60">
                    <c:v>5.1000000000000004E-4</c:v>
                  </c:pt>
                  <c:pt idx="61">
                    <c:v>1.4999999999999999E-4</c:v>
                  </c:pt>
                  <c:pt idx="62">
                    <c:v>2.4000000000000001E-4</c:v>
                  </c:pt>
                  <c:pt idx="63">
                    <c:v>4.6999999999999999E-4</c:v>
                  </c:pt>
                  <c:pt idx="64">
                    <c:v>2.9E-4</c:v>
                  </c:pt>
                  <c:pt idx="65">
                    <c:v>1.0499999999999999E-3</c:v>
                  </c:pt>
                  <c:pt idx="66">
                    <c:v>4.8999999999999998E-4</c:v>
                  </c:pt>
                  <c:pt idx="67">
                    <c:v>2.7E-4</c:v>
                  </c:pt>
                  <c:pt idx="68">
                    <c:v>3.2000000000000003E-4</c:v>
                  </c:pt>
                  <c:pt idx="69">
                    <c:v>8.9999999999999998E-4</c:v>
                  </c:pt>
                  <c:pt idx="70">
                    <c:v>3.6999999999999999E-4</c:v>
                  </c:pt>
                  <c:pt idx="71">
                    <c:v>5.1000000000000004E-4</c:v>
                  </c:pt>
                  <c:pt idx="72">
                    <c:v>2.4000000000000001E-4</c:v>
                  </c:pt>
                  <c:pt idx="73">
                    <c:v>8.0000000000000004E-4</c:v>
                  </c:pt>
                  <c:pt idx="74">
                    <c:v>2.2000000000000001E-4</c:v>
                  </c:pt>
                  <c:pt idx="75">
                    <c:v>2.1000000000000001E-4</c:v>
                  </c:pt>
                  <c:pt idx="76">
                    <c:v>2.7999999999999998E-4</c:v>
                  </c:pt>
                  <c:pt idx="77">
                    <c:v>1.1900000000000001E-3</c:v>
                  </c:pt>
                  <c:pt idx="78">
                    <c:v>2.5999999999999998E-4</c:v>
                  </c:pt>
                  <c:pt idx="79">
                    <c:v>6.0999999999999997E-4</c:v>
                  </c:pt>
                  <c:pt idx="80">
                    <c:v>5.2999999999999998E-4</c:v>
                  </c:pt>
                  <c:pt idx="81">
                    <c:v>6.4999999999999997E-4</c:v>
                  </c:pt>
                  <c:pt idx="82">
                    <c:v>1.9000000000000001E-4</c:v>
                  </c:pt>
                  <c:pt idx="83">
                    <c:v>1.8000000000000001E-4</c:v>
                  </c:pt>
                  <c:pt idx="84">
                    <c:v>2.2000000000000001E-4</c:v>
                  </c:pt>
                  <c:pt idx="85">
                    <c:v>1.9000000000000001E-4</c:v>
                  </c:pt>
                  <c:pt idx="86">
                    <c:v>6.4999999999999997E-4</c:v>
                  </c:pt>
                  <c:pt idx="87">
                    <c:v>3.6999999999999999E-4</c:v>
                  </c:pt>
                  <c:pt idx="88">
                    <c:v>2.2000000000000001E-4</c:v>
                  </c:pt>
                  <c:pt idx="89">
                    <c:v>3.4000000000000002E-4</c:v>
                  </c:pt>
                  <c:pt idx="90">
                    <c:v>2.3000000000000001E-4</c:v>
                  </c:pt>
                  <c:pt idx="91">
                    <c:v>4.2999999999999999E-4</c:v>
                  </c:pt>
                  <c:pt idx="92">
                    <c:v>3.2000000000000003E-4</c:v>
                  </c:pt>
                  <c:pt idx="93">
                    <c:v>1.9000000000000001E-4</c:v>
                  </c:pt>
                  <c:pt idx="94">
                    <c:v>5.2999999999999998E-4</c:v>
                  </c:pt>
                  <c:pt idx="95">
                    <c:v>2.9E-4</c:v>
                  </c:pt>
                  <c:pt idx="96">
                    <c:v>2.9E-4</c:v>
                  </c:pt>
                  <c:pt idx="97">
                    <c:v>4.6000000000000001E-4</c:v>
                  </c:pt>
                  <c:pt idx="98">
                    <c:v>3.8999999999999999E-4</c:v>
                  </c:pt>
                  <c:pt idx="99">
                    <c:v>2.7E-4</c:v>
                  </c:pt>
                  <c:pt idx="100">
                    <c:v>1.4300000000000001E-3</c:v>
                  </c:pt>
                  <c:pt idx="101">
                    <c:v>2.9999999999999997E-4</c:v>
                  </c:pt>
                  <c:pt idx="102">
                    <c:v>5.0000000000000001E-4</c:v>
                  </c:pt>
                  <c:pt idx="103">
                    <c:v>4.8999999999999998E-4</c:v>
                  </c:pt>
                  <c:pt idx="104">
                    <c:v>2.9E-4</c:v>
                  </c:pt>
                  <c:pt idx="105">
                    <c:v>3.8999999999999999E-4</c:v>
                  </c:pt>
                  <c:pt idx="106">
                    <c:v>5.6999999999999998E-4</c:v>
                  </c:pt>
                  <c:pt idx="107">
                    <c:v>1.9000000000000001E-4</c:v>
                  </c:pt>
                  <c:pt idx="108">
                    <c:v>3.8000000000000002E-4</c:v>
                  </c:pt>
                  <c:pt idx="109">
                    <c:v>2.1000000000000001E-4</c:v>
                  </c:pt>
                  <c:pt idx="110">
                    <c:v>2.9999999999999997E-4</c:v>
                  </c:pt>
                  <c:pt idx="111">
                    <c:v>6.8999999999999997E-4</c:v>
                  </c:pt>
                  <c:pt idx="112">
                    <c:v>2.9E-4</c:v>
                  </c:pt>
                  <c:pt idx="113">
                    <c:v>6.6E-4</c:v>
                  </c:pt>
                  <c:pt idx="114">
                    <c:v>2.7999999999999998E-4</c:v>
                  </c:pt>
                  <c:pt idx="115">
                    <c:v>1.6900000000000001E-3</c:v>
                  </c:pt>
                  <c:pt idx="116">
                    <c:v>1.08E-3</c:v>
                  </c:pt>
                  <c:pt idx="117">
                    <c:v>3.5E-4</c:v>
                  </c:pt>
                  <c:pt idx="118">
                    <c:v>2.2000000000000001E-4</c:v>
                  </c:pt>
                  <c:pt idx="119">
                    <c:v>2.5999999999999998E-4</c:v>
                  </c:pt>
                  <c:pt idx="120">
                    <c:v>3.4000000000000002E-4</c:v>
                  </c:pt>
                  <c:pt idx="121">
                    <c:v>3.6000000000000002E-4</c:v>
                  </c:pt>
                  <c:pt idx="122">
                    <c:v>2.5999999999999998E-4</c:v>
                  </c:pt>
                  <c:pt idx="123">
                    <c:v>3.1E-4</c:v>
                  </c:pt>
                  <c:pt idx="124">
                    <c:v>1.9000000000000001E-4</c:v>
                  </c:pt>
                  <c:pt idx="125">
                    <c:v>1.9000000000000001E-4</c:v>
                  </c:pt>
                  <c:pt idx="126">
                    <c:v>4.8000000000000001E-4</c:v>
                  </c:pt>
                  <c:pt idx="127">
                    <c:v>3.2000000000000003E-4</c:v>
                  </c:pt>
                  <c:pt idx="128">
                    <c:v>2.5000000000000001E-4</c:v>
                  </c:pt>
                  <c:pt idx="129">
                    <c:v>3.4000000000000002E-4</c:v>
                  </c:pt>
                  <c:pt idx="130">
                    <c:v>5.4000000000000001E-4</c:v>
                  </c:pt>
                  <c:pt idx="131">
                    <c:v>2.7999999999999998E-4</c:v>
                  </c:pt>
                  <c:pt idx="132">
                    <c:v>8.4999999999999995E-4</c:v>
                  </c:pt>
                  <c:pt idx="133">
                    <c:v>1.3699999999999999E-3</c:v>
                  </c:pt>
                  <c:pt idx="134">
                    <c:v>9.1E-4</c:v>
                  </c:pt>
                  <c:pt idx="135">
                    <c:v>2.7E-4</c:v>
                  </c:pt>
                  <c:pt idx="136">
                    <c:v>3.1E-4</c:v>
                  </c:pt>
                  <c:pt idx="137">
                    <c:v>5.6999999999999998E-4</c:v>
                  </c:pt>
                  <c:pt idx="138">
                    <c:v>2.7999999999999998E-4</c:v>
                  </c:pt>
                  <c:pt idx="139">
                    <c:v>5.9000000000000003E-4</c:v>
                  </c:pt>
                  <c:pt idx="140">
                    <c:v>3.8999999999999999E-4</c:v>
                  </c:pt>
                  <c:pt idx="141">
                    <c:v>1.72E-3</c:v>
                  </c:pt>
                  <c:pt idx="142">
                    <c:v>2.5000000000000001E-4</c:v>
                  </c:pt>
                  <c:pt idx="143">
                    <c:v>3.1E-4</c:v>
                  </c:pt>
                  <c:pt idx="144">
                    <c:v>2.0000000000000001E-4</c:v>
                  </c:pt>
                  <c:pt idx="145">
                    <c:v>3.6999999999999999E-4</c:v>
                  </c:pt>
                  <c:pt idx="146">
                    <c:v>7.9000000000000001E-4</c:v>
                  </c:pt>
                  <c:pt idx="147">
                    <c:v>4.2000000000000002E-4</c:v>
                  </c:pt>
                  <c:pt idx="148">
                    <c:v>2.0000000000000001E-4</c:v>
                  </c:pt>
                  <c:pt idx="149">
                    <c:v>1.7000000000000001E-4</c:v>
                  </c:pt>
                  <c:pt idx="150">
                    <c:v>6.9999999999999999E-4</c:v>
                  </c:pt>
                  <c:pt idx="151">
                    <c:v>3.3E-4</c:v>
                  </c:pt>
                  <c:pt idx="152">
                    <c:v>2.5999999999999998E-4</c:v>
                  </c:pt>
                  <c:pt idx="153">
                    <c:v>9.5E-4</c:v>
                  </c:pt>
                  <c:pt idx="154">
                    <c:v>6.4999999999999997E-4</c:v>
                  </c:pt>
                  <c:pt idx="155">
                    <c:v>3.1E-4</c:v>
                  </c:pt>
                  <c:pt idx="156">
                    <c:v>2.1000000000000001E-4</c:v>
                  </c:pt>
                  <c:pt idx="157">
                    <c:v>1.57E-3</c:v>
                  </c:pt>
                  <c:pt idx="158">
                    <c:v>1.41E-3</c:v>
                  </c:pt>
                  <c:pt idx="159">
                    <c:v>7.2000000000000005E-4</c:v>
                  </c:pt>
                  <c:pt idx="160">
                    <c:v>9.7000000000000005E-4</c:v>
                  </c:pt>
                  <c:pt idx="161">
                    <c:v>9.7000000000000005E-4</c:v>
                  </c:pt>
                  <c:pt idx="162">
                    <c:v>1E-4</c:v>
                  </c:pt>
                  <c:pt idx="163">
                    <c:v>2E-3</c:v>
                  </c:pt>
                  <c:pt idx="164">
                    <c:v>5.0000000000000001E-4</c:v>
                  </c:pt>
                  <c:pt idx="165">
                    <c:v>1.4E-3</c:v>
                  </c:pt>
                  <c:pt idx="166">
                    <c:v>6.9999999999999999E-4</c:v>
                  </c:pt>
                  <c:pt idx="167">
                    <c:v>1E-4</c:v>
                  </c:pt>
                  <c:pt idx="168">
                    <c:v>1E-4</c:v>
                  </c:pt>
                  <c:pt idx="169">
                    <c:v>1.48E-3</c:v>
                  </c:pt>
                  <c:pt idx="170">
                    <c:v>1E-4</c:v>
                  </c:pt>
                  <c:pt idx="171">
                    <c:v>1.31E-3</c:v>
                  </c:pt>
                  <c:pt idx="172">
                    <c:v>1.0399999999999999E-3</c:v>
                  </c:pt>
                  <c:pt idx="173">
                    <c:v>9.7000000000000005E-4</c:v>
                  </c:pt>
                  <c:pt idx="174">
                    <c:v>1.1299999999999999E-3</c:v>
                  </c:pt>
                  <c:pt idx="175">
                    <c:v>3.6000000000000002E-4</c:v>
                  </c:pt>
                  <c:pt idx="176">
                    <c:v>1E-4</c:v>
                  </c:pt>
                  <c:pt idx="177">
                    <c:v>1.8000000000000001E-4</c:v>
                  </c:pt>
                  <c:pt idx="178">
                    <c:v>1.2E-4</c:v>
                  </c:pt>
                  <c:pt idx="179">
                    <c:v>5.0000000000000002E-5</c:v>
                  </c:pt>
                  <c:pt idx="180">
                    <c:v>1E-4</c:v>
                  </c:pt>
                  <c:pt idx="181">
                    <c:v>1.6000000000000001E-4</c:v>
                  </c:pt>
                  <c:pt idx="182">
                    <c:v>1.9000000000000001E-4</c:v>
                  </c:pt>
                  <c:pt idx="183">
                    <c:v>5.0000000000000002E-5</c:v>
                  </c:pt>
                  <c:pt idx="184">
                    <c:v>5.0000000000000001E-4</c:v>
                  </c:pt>
                  <c:pt idx="185">
                    <c:v>1.3999999999999999E-4</c:v>
                  </c:pt>
                  <c:pt idx="186">
                    <c:v>1.1299999999999999E-3</c:v>
                  </c:pt>
                  <c:pt idx="187">
                    <c:v>1.2999999999999999E-4</c:v>
                  </c:pt>
                  <c:pt idx="188">
                    <c:v>6.9999999999999994E-5</c:v>
                  </c:pt>
                  <c:pt idx="189">
                    <c:v>1.2E-4</c:v>
                  </c:pt>
                  <c:pt idx="190">
                    <c:v>1.1E-4</c:v>
                  </c:pt>
                  <c:pt idx="191">
                    <c:v>0</c:v>
                  </c:pt>
                  <c:pt idx="192">
                    <c:v>0</c:v>
                  </c:pt>
                  <c:pt idx="193">
                    <c:v>4.0000000000000003E-5</c:v>
                  </c:pt>
                  <c:pt idx="194">
                    <c:v>5.0000000000000001E-4</c:v>
                  </c:pt>
                  <c:pt idx="195">
                    <c:v>4.0000000000000003E-5</c:v>
                  </c:pt>
                  <c:pt idx="196">
                    <c:v>8.0000000000000007E-5</c:v>
                  </c:pt>
                  <c:pt idx="197">
                    <c:v>2.0000000000000001E-4</c:v>
                  </c:pt>
                  <c:pt idx="198">
                    <c:v>1E-4</c:v>
                  </c:pt>
                  <c:pt idx="199">
                    <c:v>1E-4</c:v>
                  </c:pt>
                  <c:pt idx="200">
                    <c:v>2.0000000000000001E-4</c:v>
                  </c:pt>
                  <c:pt idx="201">
                    <c:v>2.9999999999999997E-4</c:v>
                  </c:pt>
                  <c:pt idx="202">
                    <c:v>1.6000000000000001E-4</c:v>
                  </c:pt>
                  <c:pt idx="203">
                    <c:v>4.0000000000000002E-4</c:v>
                  </c:pt>
                  <c:pt idx="204">
                    <c:v>2.7999999999999998E-4</c:v>
                  </c:pt>
                  <c:pt idx="205">
                    <c:v>1.1E-4</c:v>
                  </c:pt>
                  <c:pt idx="206">
                    <c:v>1E-4</c:v>
                  </c:pt>
                  <c:pt idx="207">
                    <c:v>1E-3</c:v>
                  </c:pt>
                  <c:pt idx="208">
                    <c:v>5.0000000000000001E-4</c:v>
                  </c:pt>
                  <c:pt idx="209">
                    <c:v>2.0000000000000001E-4</c:v>
                  </c:pt>
                  <c:pt idx="210">
                    <c:v>2.9999999999999997E-4</c:v>
                  </c:pt>
                  <c:pt idx="211">
                    <c:v>6.9999999999999999E-4</c:v>
                  </c:pt>
                  <c:pt idx="212">
                    <c:v>1.5E-3</c:v>
                  </c:pt>
                  <c:pt idx="213">
                    <c:v>2.9999999999999997E-4</c:v>
                  </c:pt>
                  <c:pt idx="214">
                    <c:v>5.0000000000000001E-4</c:v>
                  </c:pt>
                  <c:pt idx="215">
                    <c:v>1E-4</c:v>
                  </c:pt>
                  <c:pt idx="216">
                    <c:v>8.4000000000000003E-4</c:v>
                  </c:pt>
                  <c:pt idx="217">
                    <c:v>3.8999999999999999E-4</c:v>
                  </c:pt>
                  <c:pt idx="218">
                    <c:v>1E-4</c:v>
                  </c:pt>
                  <c:pt idx="219">
                    <c:v>0</c:v>
                  </c:pt>
                  <c:pt idx="220">
                    <c:v>2.3999999999999998E-3</c:v>
                  </c:pt>
                  <c:pt idx="221">
                    <c:v>1E-4</c:v>
                  </c:pt>
                  <c:pt idx="222">
                    <c:v>0</c:v>
                  </c:pt>
                  <c:pt idx="223">
                    <c:v>2.3999999999999998E-3</c:v>
                  </c:pt>
                  <c:pt idx="224">
                    <c:v>2.9E-4</c:v>
                  </c:pt>
                  <c:pt idx="225">
                    <c:v>3.6000000000000002E-4</c:v>
                  </c:pt>
                  <c:pt idx="226">
                    <c:v>2.0000000000000001E-4</c:v>
                  </c:pt>
                  <c:pt idx="227">
                    <c:v>1.9000000000000001E-4</c:v>
                  </c:pt>
                  <c:pt idx="228">
                    <c:v>1.7000000000000001E-4</c:v>
                  </c:pt>
                  <c:pt idx="229">
                    <c:v>2.7E-4</c:v>
                  </c:pt>
                  <c:pt idx="230">
                    <c:v>1.1999999999999999E-3</c:v>
                  </c:pt>
                  <c:pt idx="231">
                    <c:v>1.1999999999999999E-3</c:v>
                  </c:pt>
                  <c:pt idx="232">
                    <c:v>1.2999999999999999E-3</c:v>
                  </c:pt>
                  <c:pt idx="233">
                    <c:v>1.6000000000000001E-3</c:v>
                  </c:pt>
                  <c:pt idx="234">
                    <c:v>1.1999999999999999E-3</c:v>
                  </c:pt>
                  <c:pt idx="235">
                    <c:v>1.1999999999999999E-3</c:v>
                  </c:pt>
                  <c:pt idx="236">
                    <c:v>6.9999999999999999E-4</c:v>
                  </c:pt>
                  <c:pt idx="237">
                    <c:v>1E-4</c:v>
                  </c:pt>
                  <c:pt idx="238">
                    <c:v>1.1000000000000001E-3</c:v>
                  </c:pt>
                  <c:pt idx="239">
                    <c:v>3.8800000000000001E-2</c:v>
                  </c:pt>
                  <c:pt idx="240">
                    <c:v>1.2E-4</c:v>
                  </c:pt>
                  <c:pt idx="241">
                    <c:v>2.4000000000000001E-4</c:v>
                  </c:pt>
                  <c:pt idx="242">
                    <c:v>1.4E-3</c:v>
                  </c:pt>
                  <c:pt idx="243">
                    <c:v>1E-4</c:v>
                  </c:pt>
                  <c:pt idx="244">
                    <c:v>2.0000000000000001E-4</c:v>
                  </c:pt>
                  <c:pt idx="245">
                    <c:v>1.1000000000000001E-3</c:v>
                  </c:pt>
                  <c:pt idx="246">
                    <c:v>1.1000000000000001E-3</c:v>
                  </c:pt>
                  <c:pt idx="247">
                    <c:v>1E-4</c:v>
                  </c:pt>
                  <c:pt idx="248">
                    <c:v>0</c:v>
                  </c:pt>
                  <c:pt idx="249">
                    <c:v>0</c:v>
                  </c:pt>
                  <c:pt idx="250">
                    <c:v>0</c:v>
                  </c:pt>
                  <c:pt idx="251">
                    <c:v>0</c:v>
                  </c:pt>
                  <c:pt idx="252">
                    <c:v>1E-4</c:v>
                  </c:pt>
                  <c:pt idx="253">
                    <c:v>0</c:v>
                  </c:pt>
                  <c:pt idx="254">
                    <c:v>1E-4</c:v>
                  </c:pt>
                  <c:pt idx="255">
                    <c:v>1E-4</c:v>
                  </c:pt>
                  <c:pt idx="256">
                    <c:v>0</c:v>
                  </c:pt>
                  <c:pt idx="257">
                    <c:v>8.9999999999999998E-4</c:v>
                  </c:pt>
                  <c:pt idx="258">
                    <c:v>0</c:v>
                  </c:pt>
                  <c:pt idx="259">
                    <c:v>2.0000000000000001E-4</c:v>
                  </c:pt>
                  <c:pt idx="260">
                    <c:v>1E-4</c:v>
                  </c:pt>
                  <c:pt idx="261">
                    <c:v>2.9999999999999997E-4</c:v>
                  </c:pt>
                  <c:pt idx="262">
                    <c:v>0</c:v>
                  </c:pt>
                  <c:pt idx="263">
                    <c:v>4.0000000000000002E-4</c:v>
                  </c:pt>
                  <c:pt idx="264">
                    <c:v>1.5E-3</c:v>
                  </c:pt>
                  <c:pt idx="265">
                    <c:v>1.6000000000000001E-3</c:v>
                  </c:pt>
                  <c:pt idx="266">
                    <c:v>2E-3</c:v>
                  </c:pt>
                  <c:pt idx="267">
                    <c:v>5.0000000000000001E-4</c:v>
                  </c:pt>
                  <c:pt idx="268">
                    <c:v>1E-4</c:v>
                  </c:pt>
                  <c:pt idx="269">
                    <c:v>1E-4</c:v>
                  </c:pt>
                  <c:pt idx="270">
                    <c:v>1E-4</c:v>
                  </c:pt>
                  <c:pt idx="271">
                    <c:v>1E-4</c:v>
                  </c:pt>
                  <c:pt idx="272">
                    <c:v>1E-3</c:v>
                  </c:pt>
                  <c:pt idx="273">
                    <c:v>8.0000000000000004E-4</c:v>
                  </c:pt>
                  <c:pt idx="274">
                    <c:v>1.6999999999999999E-3</c:v>
                  </c:pt>
                  <c:pt idx="275">
                    <c:v>3.0000000000000001E-3</c:v>
                  </c:pt>
                  <c:pt idx="276">
                    <c:v>6.9999999999999999E-4</c:v>
                  </c:pt>
                  <c:pt idx="277">
                    <c:v>1.4E-3</c:v>
                  </c:pt>
                  <c:pt idx="278">
                    <c:v>2.9999999999999997E-4</c:v>
                  </c:pt>
                  <c:pt idx="279">
                    <c:v>2.9999999999999997E-4</c:v>
                  </c:pt>
                  <c:pt idx="280">
                    <c:v>2.0000000000000001E-4</c:v>
                  </c:pt>
                  <c:pt idx="281">
                    <c:v>4.0000000000000002E-4</c:v>
                  </c:pt>
                  <c:pt idx="282">
                    <c:v>2.9999999999999997E-4</c:v>
                  </c:pt>
                  <c:pt idx="283">
                    <c:v>4.0000000000000002E-4</c:v>
                  </c:pt>
                  <c:pt idx="284">
                    <c:v>1E-4</c:v>
                  </c:pt>
                  <c:pt idx="285">
                    <c:v>2.0000000000000001E-4</c:v>
                  </c:pt>
                  <c:pt idx="286">
                    <c:v>4.0000000000000001E-3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Active!$F$21:$F$996</c:f>
              <c:numCache>
                <c:formatCode>General</c:formatCode>
                <c:ptCount val="976"/>
                <c:pt idx="0">
                  <c:v>-6374</c:v>
                </c:pt>
                <c:pt idx="1">
                  <c:v>-6372</c:v>
                </c:pt>
                <c:pt idx="2">
                  <c:v>-6372</c:v>
                </c:pt>
                <c:pt idx="3">
                  <c:v>-6344.5</c:v>
                </c:pt>
                <c:pt idx="4">
                  <c:v>-6265.5</c:v>
                </c:pt>
                <c:pt idx="5">
                  <c:v>-2463</c:v>
                </c:pt>
                <c:pt idx="6">
                  <c:v>-2462.5</c:v>
                </c:pt>
                <c:pt idx="7">
                  <c:v>-2460.5</c:v>
                </c:pt>
                <c:pt idx="8">
                  <c:v>-2458.5</c:v>
                </c:pt>
                <c:pt idx="9">
                  <c:v>-2454.5</c:v>
                </c:pt>
                <c:pt idx="10">
                  <c:v>-2448.5</c:v>
                </c:pt>
                <c:pt idx="11">
                  <c:v>-2444</c:v>
                </c:pt>
                <c:pt idx="12">
                  <c:v>-2442</c:v>
                </c:pt>
                <c:pt idx="13">
                  <c:v>-2440</c:v>
                </c:pt>
                <c:pt idx="14">
                  <c:v>-2435.5</c:v>
                </c:pt>
                <c:pt idx="15">
                  <c:v>-2412.5</c:v>
                </c:pt>
                <c:pt idx="16">
                  <c:v>-2410.5</c:v>
                </c:pt>
                <c:pt idx="17">
                  <c:v>-2408.5</c:v>
                </c:pt>
                <c:pt idx="18">
                  <c:v>-2406.5</c:v>
                </c:pt>
                <c:pt idx="19">
                  <c:v>-2404.5</c:v>
                </c:pt>
                <c:pt idx="20">
                  <c:v>-2400</c:v>
                </c:pt>
                <c:pt idx="21">
                  <c:v>-2398</c:v>
                </c:pt>
                <c:pt idx="22">
                  <c:v>-2396</c:v>
                </c:pt>
                <c:pt idx="23">
                  <c:v>-2394</c:v>
                </c:pt>
                <c:pt idx="24">
                  <c:v>-2389.5</c:v>
                </c:pt>
                <c:pt idx="25">
                  <c:v>-2387.5</c:v>
                </c:pt>
                <c:pt idx="26">
                  <c:v>-2385.5</c:v>
                </c:pt>
                <c:pt idx="27">
                  <c:v>-2383.5</c:v>
                </c:pt>
                <c:pt idx="28">
                  <c:v>-2377</c:v>
                </c:pt>
                <c:pt idx="29">
                  <c:v>-2375</c:v>
                </c:pt>
                <c:pt idx="30">
                  <c:v>-2373</c:v>
                </c:pt>
                <c:pt idx="31">
                  <c:v>-2371</c:v>
                </c:pt>
                <c:pt idx="32">
                  <c:v>-2364.5</c:v>
                </c:pt>
                <c:pt idx="33">
                  <c:v>-2362.5</c:v>
                </c:pt>
                <c:pt idx="34">
                  <c:v>-2354</c:v>
                </c:pt>
                <c:pt idx="35">
                  <c:v>-2352</c:v>
                </c:pt>
                <c:pt idx="36">
                  <c:v>-2350</c:v>
                </c:pt>
                <c:pt idx="37">
                  <c:v>-2348</c:v>
                </c:pt>
                <c:pt idx="38">
                  <c:v>-2331</c:v>
                </c:pt>
                <c:pt idx="39">
                  <c:v>-2329</c:v>
                </c:pt>
                <c:pt idx="40">
                  <c:v>-2327</c:v>
                </c:pt>
                <c:pt idx="41">
                  <c:v>-2325</c:v>
                </c:pt>
                <c:pt idx="42">
                  <c:v>-2318.5</c:v>
                </c:pt>
                <c:pt idx="43">
                  <c:v>-2316.5</c:v>
                </c:pt>
                <c:pt idx="44">
                  <c:v>-2314.5</c:v>
                </c:pt>
                <c:pt idx="45">
                  <c:v>-2306</c:v>
                </c:pt>
                <c:pt idx="46">
                  <c:v>-2293.5</c:v>
                </c:pt>
                <c:pt idx="47">
                  <c:v>-2281</c:v>
                </c:pt>
                <c:pt idx="48">
                  <c:v>-2270.5</c:v>
                </c:pt>
                <c:pt idx="49">
                  <c:v>-2268.5</c:v>
                </c:pt>
                <c:pt idx="50">
                  <c:v>-2258</c:v>
                </c:pt>
                <c:pt idx="51">
                  <c:v>-2247.5</c:v>
                </c:pt>
                <c:pt idx="52">
                  <c:v>-2245.5</c:v>
                </c:pt>
                <c:pt idx="53">
                  <c:v>-2235</c:v>
                </c:pt>
                <c:pt idx="54">
                  <c:v>-2222.5</c:v>
                </c:pt>
                <c:pt idx="55">
                  <c:v>-2212</c:v>
                </c:pt>
                <c:pt idx="56">
                  <c:v>-2188</c:v>
                </c:pt>
                <c:pt idx="57">
                  <c:v>-999.5</c:v>
                </c:pt>
                <c:pt idx="58">
                  <c:v>-995.5</c:v>
                </c:pt>
                <c:pt idx="59">
                  <c:v>-993.5</c:v>
                </c:pt>
                <c:pt idx="60">
                  <c:v>-991.5</c:v>
                </c:pt>
                <c:pt idx="61">
                  <c:v>-989.5</c:v>
                </c:pt>
                <c:pt idx="62">
                  <c:v>-989</c:v>
                </c:pt>
                <c:pt idx="63">
                  <c:v>-987</c:v>
                </c:pt>
                <c:pt idx="64">
                  <c:v>-979</c:v>
                </c:pt>
                <c:pt idx="65">
                  <c:v>-949.5</c:v>
                </c:pt>
                <c:pt idx="66">
                  <c:v>-947.5</c:v>
                </c:pt>
                <c:pt idx="67">
                  <c:v>-945.5</c:v>
                </c:pt>
                <c:pt idx="68">
                  <c:v>-943.5</c:v>
                </c:pt>
                <c:pt idx="69">
                  <c:v>-941.5</c:v>
                </c:pt>
                <c:pt idx="70">
                  <c:v>-941</c:v>
                </c:pt>
                <c:pt idx="71">
                  <c:v>-939</c:v>
                </c:pt>
                <c:pt idx="72">
                  <c:v>-874.5</c:v>
                </c:pt>
                <c:pt idx="73">
                  <c:v>-845</c:v>
                </c:pt>
                <c:pt idx="74">
                  <c:v>-344.5</c:v>
                </c:pt>
                <c:pt idx="75">
                  <c:v>-325.5</c:v>
                </c:pt>
                <c:pt idx="76">
                  <c:v>-323.5</c:v>
                </c:pt>
                <c:pt idx="77">
                  <c:v>-317</c:v>
                </c:pt>
                <c:pt idx="78">
                  <c:v>-315</c:v>
                </c:pt>
                <c:pt idx="79">
                  <c:v>-313</c:v>
                </c:pt>
                <c:pt idx="80">
                  <c:v>-311</c:v>
                </c:pt>
                <c:pt idx="81">
                  <c:v>-309</c:v>
                </c:pt>
                <c:pt idx="82">
                  <c:v>-304.5</c:v>
                </c:pt>
                <c:pt idx="83">
                  <c:v>-302.5</c:v>
                </c:pt>
                <c:pt idx="84">
                  <c:v>-300.5</c:v>
                </c:pt>
                <c:pt idx="85">
                  <c:v>-298.5</c:v>
                </c:pt>
                <c:pt idx="86">
                  <c:v>-296.5</c:v>
                </c:pt>
                <c:pt idx="87">
                  <c:v>-292</c:v>
                </c:pt>
                <c:pt idx="88">
                  <c:v>-290</c:v>
                </c:pt>
                <c:pt idx="89">
                  <c:v>-288</c:v>
                </c:pt>
                <c:pt idx="90">
                  <c:v>-281.5</c:v>
                </c:pt>
                <c:pt idx="91">
                  <c:v>-279.5</c:v>
                </c:pt>
                <c:pt idx="92">
                  <c:v>-242</c:v>
                </c:pt>
                <c:pt idx="93">
                  <c:v>-240</c:v>
                </c:pt>
                <c:pt idx="94">
                  <c:v>-238</c:v>
                </c:pt>
                <c:pt idx="95">
                  <c:v>-231.5</c:v>
                </c:pt>
                <c:pt idx="96">
                  <c:v>-229.5</c:v>
                </c:pt>
                <c:pt idx="97">
                  <c:v>-215</c:v>
                </c:pt>
                <c:pt idx="98">
                  <c:v>-206.5</c:v>
                </c:pt>
                <c:pt idx="99">
                  <c:v>-202.5</c:v>
                </c:pt>
                <c:pt idx="100">
                  <c:v>-202</c:v>
                </c:pt>
                <c:pt idx="101">
                  <c:v>-198</c:v>
                </c:pt>
                <c:pt idx="102">
                  <c:v>-194</c:v>
                </c:pt>
                <c:pt idx="103">
                  <c:v>-192</c:v>
                </c:pt>
                <c:pt idx="104">
                  <c:v>-190</c:v>
                </c:pt>
                <c:pt idx="105">
                  <c:v>-189.5</c:v>
                </c:pt>
                <c:pt idx="106">
                  <c:v>-187.5</c:v>
                </c:pt>
                <c:pt idx="107">
                  <c:v>-185.5</c:v>
                </c:pt>
                <c:pt idx="108">
                  <c:v>-183.5</c:v>
                </c:pt>
                <c:pt idx="109">
                  <c:v>-181.5</c:v>
                </c:pt>
                <c:pt idx="110">
                  <c:v>-179.5</c:v>
                </c:pt>
                <c:pt idx="111">
                  <c:v>-177.5</c:v>
                </c:pt>
                <c:pt idx="112">
                  <c:v>-177.5</c:v>
                </c:pt>
                <c:pt idx="113">
                  <c:v>-173</c:v>
                </c:pt>
                <c:pt idx="114">
                  <c:v>-173</c:v>
                </c:pt>
                <c:pt idx="115">
                  <c:v>-171</c:v>
                </c:pt>
                <c:pt idx="116">
                  <c:v>-171</c:v>
                </c:pt>
                <c:pt idx="117">
                  <c:v>-169</c:v>
                </c:pt>
                <c:pt idx="118">
                  <c:v>-167</c:v>
                </c:pt>
                <c:pt idx="119">
                  <c:v>-166.5</c:v>
                </c:pt>
                <c:pt idx="120">
                  <c:v>-165</c:v>
                </c:pt>
                <c:pt idx="121">
                  <c:v>-164.5</c:v>
                </c:pt>
                <c:pt idx="122">
                  <c:v>-162.5</c:v>
                </c:pt>
                <c:pt idx="123">
                  <c:v>-160.5</c:v>
                </c:pt>
                <c:pt idx="124">
                  <c:v>-156.5</c:v>
                </c:pt>
                <c:pt idx="125">
                  <c:v>-154.5</c:v>
                </c:pt>
                <c:pt idx="126">
                  <c:v>-154</c:v>
                </c:pt>
                <c:pt idx="127">
                  <c:v>-152</c:v>
                </c:pt>
                <c:pt idx="128">
                  <c:v>-150</c:v>
                </c:pt>
                <c:pt idx="129">
                  <c:v>-148</c:v>
                </c:pt>
                <c:pt idx="130">
                  <c:v>-146</c:v>
                </c:pt>
                <c:pt idx="131">
                  <c:v>-144</c:v>
                </c:pt>
                <c:pt idx="132">
                  <c:v>-143.5</c:v>
                </c:pt>
                <c:pt idx="133">
                  <c:v>-142</c:v>
                </c:pt>
                <c:pt idx="134">
                  <c:v>-137.5</c:v>
                </c:pt>
                <c:pt idx="135">
                  <c:v>-116.5</c:v>
                </c:pt>
                <c:pt idx="136">
                  <c:v>-114.5</c:v>
                </c:pt>
                <c:pt idx="137">
                  <c:v>-112.5</c:v>
                </c:pt>
                <c:pt idx="138">
                  <c:v>-110.5</c:v>
                </c:pt>
                <c:pt idx="139">
                  <c:v>-106</c:v>
                </c:pt>
                <c:pt idx="140">
                  <c:v>-102</c:v>
                </c:pt>
                <c:pt idx="141">
                  <c:v>-102</c:v>
                </c:pt>
                <c:pt idx="142">
                  <c:v>-100</c:v>
                </c:pt>
                <c:pt idx="143">
                  <c:v>-91.5</c:v>
                </c:pt>
                <c:pt idx="144">
                  <c:v>-89.5</c:v>
                </c:pt>
                <c:pt idx="145">
                  <c:v>-87.5</c:v>
                </c:pt>
                <c:pt idx="146">
                  <c:v>-83</c:v>
                </c:pt>
                <c:pt idx="147">
                  <c:v>-81</c:v>
                </c:pt>
                <c:pt idx="148">
                  <c:v>-79</c:v>
                </c:pt>
                <c:pt idx="149">
                  <c:v>-77</c:v>
                </c:pt>
                <c:pt idx="150">
                  <c:v>-70.5</c:v>
                </c:pt>
                <c:pt idx="151">
                  <c:v>-68.5</c:v>
                </c:pt>
                <c:pt idx="152">
                  <c:v>-66.5</c:v>
                </c:pt>
                <c:pt idx="153">
                  <c:v>-60</c:v>
                </c:pt>
                <c:pt idx="154">
                  <c:v>-58</c:v>
                </c:pt>
                <c:pt idx="155">
                  <c:v>-56</c:v>
                </c:pt>
                <c:pt idx="156">
                  <c:v>-54</c:v>
                </c:pt>
                <c:pt idx="157">
                  <c:v>0.5</c:v>
                </c:pt>
                <c:pt idx="158">
                  <c:v>4.5</c:v>
                </c:pt>
                <c:pt idx="159">
                  <c:v>551.5</c:v>
                </c:pt>
                <c:pt idx="160">
                  <c:v>552</c:v>
                </c:pt>
                <c:pt idx="161">
                  <c:v>552</c:v>
                </c:pt>
                <c:pt idx="162">
                  <c:v>1298</c:v>
                </c:pt>
                <c:pt idx="163">
                  <c:v>1323</c:v>
                </c:pt>
                <c:pt idx="164">
                  <c:v>1323.5</c:v>
                </c:pt>
                <c:pt idx="165">
                  <c:v>1344</c:v>
                </c:pt>
                <c:pt idx="166">
                  <c:v>1368</c:v>
                </c:pt>
                <c:pt idx="167">
                  <c:v>1369.5</c:v>
                </c:pt>
                <c:pt idx="168">
                  <c:v>2194</c:v>
                </c:pt>
                <c:pt idx="169">
                  <c:v>2196</c:v>
                </c:pt>
                <c:pt idx="170">
                  <c:v>2217</c:v>
                </c:pt>
                <c:pt idx="171">
                  <c:v>2261</c:v>
                </c:pt>
                <c:pt idx="172">
                  <c:v>2263</c:v>
                </c:pt>
                <c:pt idx="173">
                  <c:v>2273.5</c:v>
                </c:pt>
                <c:pt idx="174">
                  <c:v>2275.5</c:v>
                </c:pt>
                <c:pt idx="175">
                  <c:v>2690.5</c:v>
                </c:pt>
                <c:pt idx="176">
                  <c:v>2694.5</c:v>
                </c:pt>
                <c:pt idx="177">
                  <c:v>2709</c:v>
                </c:pt>
                <c:pt idx="178">
                  <c:v>2744.5</c:v>
                </c:pt>
                <c:pt idx="179">
                  <c:v>2744.5</c:v>
                </c:pt>
                <c:pt idx="180">
                  <c:v>2751</c:v>
                </c:pt>
                <c:pt idx="181">
                  <c:v>2782.5</c:v>
                </c:pt>
                <c:pt idx="182">
                  <c:v>2795</c:v>
                </c:pt>
                <c:pt idx="183">
                  <c:v>2803</c:v>
                </c:pt>
                <c:pt idx="184">
                  <c:v>2804</c:v>
                </c:pt>
                <c:pt idx="185">
                  <c:v>2816</c:v>
                </c:pt>
                <c:pt idx="186">
                  <c:v>2817.5</c:v>
                </c:pt>
                <c:pt idx="187">
                  <c:v>2841</c:v>
                </c:pt>
                <c:pt idx="188">
                  <c:v>2859.5</c:v>
                </c:pt>
                <c:pt idx="189">
                  <c:v>2889</c:v>
                </c:pt>
                <c:pt idx="190">
                  <c:v>2893</c:v>
                </c:pt>
                <c:pt idx="191">
                  <c:v>2899.5</c:v>
                </c:pt>
                <c:pt idx="192">
                  <c:v>2899.5</c:v>
                </c:pt>
                <c:pt idx="193">
                  <c:v>2903.5</c:v>
                </c:pt>
                <c:pt idx="194">
                  <c:v>2910.5</c:v>
                </c:pt>
                <c:pt idx="195">
                  <c:v>2920.5</c:v>
                </c:pt>
                <c:pt idx="196">
                  <c:v>2935</c:v>
                </c:pt>
                <c:pt idx="197">
                  <c:v>2993.5</c:v>
                </c:pt>
                <c:pt idx="198">
                  <c:v>2995.5</c:v>
                </c:pt>
                <c:pt idx="199">
                  <c:v>2997.5</c:v>
                </c:pt>
                <c:pt idx="200">
                  <c:v>3006</c:v>
                </c:pt>
                <c:pt idx="201">
                  <c:v>3008</c:v>
                </c:pt>
                <c:pt idx="202">
                  <c:v>3471</c:v>
                </c:pt>
                <c:pt idx="203">
                  <c:v>3570</c:v>
                </c:pt>
                <c:pt idx="204">
                  <c:v>3588</c:v>
                </c:pt>
                <c:pt idx="205">
                  <c:v>3602.5</c:v>
                </c:pt>
                <c:pt idx="206">
                  <c:v>3619.5</c:v>
                </c:pt>
                <c:pt idx="207">
                  <c:v>3648.5</c:v>
                </c:pt>
                <c:pt idx="208">
                  <c:v>3648.5</c:v>
                </c:pt>
                <c:pt idx="209">
                  <c:v>3648.5</c:v>
                </c:pt>
                <c:pt idx="210">
                  <c:v>3648.5</c:v>
                </c:pt>
                <c:pt idx="211">
                  <c:v>3669.5</c:v>
                </c:pt>
                <c:pt idx="212">
                  <c:v>3671.5</c:v>
                </c:pt>
                <c:pt idx="213">
                  <c:v>3692.5</c:v>
                </c:pt>
                <c:pt idx="214">
                  <c:v>3712</c:v>
                </c:pt>
                <c:pt idx="215">
                  <c:v>3745</c:v>
                </c:pt>
                <c:pt idx="216">
                  <c:v>4289.5</c:v>
                </c:pt>
                <c:pt idx="217">
                  <c:v>4314.5</c:v>
                </c:pt>
                <c:pt idx="218">
                  <c:v>4379</c:v>
                </c:pt>
                <c:pt idx="219">
                  <c:v>4379</c:v>
                </c:pt>
                <c:pt idx="220">
                  <c:v>4385.5</c:v>
                </c:pt>
                <c:pt idx="221">
                  <c:v>4402</c:v>
                </c:pt>
                <c:pt idx="222">
                  <c:v>4402</c:v>
                </c:pt>
                <c:pt idx="223">
                  <c:v>4423</c:v>
                </c:pt>
                <c:pt idx="224">
                  <c:v>4429.5</c:v>
                </c:pt>
                <c:pt idx="225">
                  <c:v>4513</c:v>
                </c:pt>
                <c:pt idx="226">
                  <c:v>4546.5</c:v>
                </c:pt>
                <c:pt idx="227">
                  <c:v>4546.5</c:v>
                </c:pt>
                <c:pt idx="228">
                  <c:v>4559</c:v>
                </c:pt>
                <c:pt idx="229">
                  <c:v>5032.5</c:v>
                </c:pt>
                <c:pt idx="230">
                  <c:v>5076</c:v>
                </c:pt>
                <c:pt idx="231">
                  <c:v>5076.5</c:v>
                </c:pt>
                <c:pt idx="232">
                  <c:v>5089</c:v>
                </c:pt>
                <c:pt idx="233">
                  <c:v>5105.5</c:v>
                </c:pt>
                <c:pt idx="234">
                  <c:v>5111.5</c:v>
                </c:pt>
                <c:pt idx="235">
                  <c:v>5111.5</c:v>
                </c:pt>
                <c:pt idx="236">
                  <c:v>5112</c:v>
                </c:pt>
                <c:pt idx="237">
                  <c:v>5112</c:v>
                </c:pt>
                <c:pt idx="238">
                  <c:v>5112</c:v>
                </c:pt>
                <c:pt idx="239">
                  <c:v>5116</c:v>
                </c:pt>
                <c:pt idx="240">
                  <c:v>5118</c:v>
                </c:pt>
                <c:pt idx="241">
                  <c:v>5183</c:v>
                </c:pt>
                <c:pt idx="242">
                  <c:v>5218.5</c:v>
                </c:pt>
                <c:pt idx="243">
                  <c:v>5220.5</c:v>
                </c:pt>
                <c:pt idx="244">
                  <c:v>5310.5</c:v>
                </c:pt>
                <c:pt idx="245">
                  <c:v>5863</c:v>
                </c:pt>
                <c:pt idx="246">
                  <c:v>5863.5</c:v>
                </c:pt>
                <c:pt idx="247">
                  <c:v>5898.5</c:v>
                </c:pt>
                <c:pt idx="248">
                  <c:v>5909</c:v>
                </c:pt>
                <c:pt idx="249">
                  <c:v>5909.5</c:v>
                </c:pt>
                <c:pt idx="250">
                  <c:v>5921.5</c:v>
                </c:pt>
                <c:pt idx="251">
                  <c:v>5922</c:v>
                </c:pt>
                <c:pt idx="252">
                  <c:v>5928</c:v>
                </c:pt>
                <c:pt idx="253">
                  <c:v>5928</c:v>
                </c:pt>
                <c:pt idx="254">
                  <c:v>5936.5</c:v>
                </c:pt>
                <c:pt idx="255">
                  <c:v>5949</c:v>
                </c:pt>
                <c:pt idx="256">
                  <c:v>6584.5</c:v>
                </c:pt>
                <c:pt idx="257">
                  <c:v>6587.5</c:v>
                </c:pt>
                <c:pt idx="258">
                  <c:v>6612.5</c:v>
                </c:pt>
                <c:pt idx="259">
                  <c:v>6706.5</c:v>
                </c:pt>
                <c:pt idx="260">
                  <c:v>6721.5</c:v>
                </c:pt>
                <c:pt idx="261">
                  <c:v>6740</c:v>
                </c:pt>
                <c:pt idx="262">
                  <c:v>7363.5</c:v>
                </c:pt>
                <c:pt idx="263">
                  <c:v>7395</c:v>
                </c:pt>
                <c:pt idx="264">
                  <c:v>7395.5</c:v>
                </c:pt>
                <c:pt idx="265">
                  <c:v>7412</c:v>
                </c:pt>
                <c:pt idx="266">
                  <c:v>7426.5</c:v>
                </c:pt>
                <c:pt idx="267">
                  <c:v>7427</c:v>
                </c:pt>
                <c:pt idx="268">
                  <c:v>7314</c:v>
                </c:pt>
                <c:pt idx="269">
                  <c:v>7368</c:v>
                </c:pt>
                <c:pt idx="270">
                  <c:v>7426.5</c:v>
                </c:pt>
                <c:pt idx="271">
                  <c:v>7426.5</c:v>
                </c:pt>
                <c:pt idx="272">
                  <c:v>10367.5</c:v>
                </c:pt>
                <c:pt idx="273">
                  <c:v>10395</c:v>
                </c:pt>
                <c:pt idx="274">
                  <c:v>10474</c:v>
                </c:pt>
                <c:pt idx="275">
                  <c:v>10474.5</c:v>
                </c:pt>
                <c:pt idx="276">
                  <c:v>10551.5</c:v>
                </c:pt>
                <c:pt idx="277">
                  <c:v>10593.5</c:v>
                </c:pt>
                <c:pt idx="278">
                  <c:v>11203.5</c:v>
                </c:pt>
                <c:pt idx="279">
                  <c:v>11329</c:v>
                </c:pt>
                <c:pt idx="280">
                  <c:v>11337</c:v>
                </c:pt>
                <c:pt idx="281">
                  <c:v>11345.5</c:v>
                </c:pt>
                <c:pt idx="282">
                  <c:v>11349.5</c:v>
                </c:pt>
                <c:pt idx="283">
                  <c:v>11354</c:v>
                </c:pt>
                <c:pt idx="284">
                  <c:v>12613.5</c:v>
                </c:pt>
                <c:pt idx="285">
                  <c:v>12793.5</c:v>
                </c:pt>
                <c:pt idx="286">
                  <c:v>12896</c:v>
                </c:pt>
              </c:numCache>
            </c:numRef>
          </c:xVal>
          <c:yVal>
            <c:numRef>
              <c:f>Active!$I$21:$I$996</c:f>
              <c:numCache>
                <c:formatCode>General</c:formatCode>
                <c:ptCount val="976"/>
                <c:pt idx="1">
                  <c:v>-0.24077271999703953</c:v>
                </c:pt>
                <c:pt idx="2">
                  <c:v>-0.24037271999986842</c:v>
                </c:pt>
                <c:pt idx="3">
                  <c:v>-0.24519557000166969</c:v>
                </c:pt>
                <c:pt idx="4">
                  <c:v>-0.24046303000068292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2AB-4D78-8479-CF1A830DE473}"/>
            </c:ext>
          </c:extLst>
        </c:ser>
        <c:ser>
          <c:idx val="3"/>
          <c:order val="2"/>
          <c:tx>
            <c:strRef>
              <c:f>Active!$J$20</c:f>
              <c:strCache>
                <c:ptCount val="1"/>
                <c:pt idx="0">
                  <c:v>PE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Active!$D$21:$D$996</c:f>
                <c:numCache>
                  <c:formatCode>General</c:formatCode>
                  <c:ptCount val="976"/>
                  <c:pt idx="0">
                    <c:v>4.0000000000000002E-4</c:v>
                  </c:pt>
                  <c:pt idx="1">
                    <c:v>6.9999999999999999E-4</c:v>
                  </c:pt>
                  <c:pt idx="2">
                    <c:v>1.4E-3</c:v>
                  </c:pt>
                  <c:pt idx="4">
                    <c:v>4.0000000000000002E-4</c:v>
                  </c:pt>
                  <c:pt idx="5">
                    <c:v>2.4000000000000001E-4</c:v>
                  </c:pt>
                  <c:pt idx="6">
                    <c:v>4.0999999999999999E-4</c:v>
                  </c:pt>
                  <c:pt idx="7">
                    <c:v>5.5999999999999995E-4</c:v>
                  </c:pt>
                  <c:pt idx="8">
                    <c:v>4.6999999999999999E-4</c:v>
                  </c:pt>
                  <c:pt idx="9">
                    <c:v>2.1000000000000001E-4</c:v>
                  </c:pt>
                  <c:pt idx="10">
                    <c:v>1E-4</c:v>
                  </c:pt>
                  <c:pt idx="11">
                    <c:v>2.4000000000000001E-4</c:v>
                  </c:pt>
                  <c:pt idx="12">
                    <c:v>2.7999999999999998E-4</c:v>
                  </c:pt>
                  <c:pt idx="13">
                    <c:v>2.1000000000000001E-4</c:v>
                  </c:pt>
                  <c:pt idx="14">
                    <c:v>2.7E-4</c:v>
                  </c:pt>
                  <c:pt idx="15">
                    <c:v>2.5000000000000001E-4</c:v>
                  </c:pt>
                  <c:pt idx="16">
                    <c:v>2.0000000000000001E-4</c:v>
                  </c:pt>
                  <c:pt idx="17">
                    <c:v>1.7000000000000001E-4</c:v>
                  </c:pt>
                  <c:pt idx="18">
                    <c:v>1.4999999999999999E-4</c:v>
                  </c:pt>
                  <c:pt idx="19">
                    <c:v>1.3999999999999999E-4</c:v>
                  </c:pt>
                  <c:pt idx="20">
                    <c:v>4.8000000000000001E-4</c:v>
                  </c:pt>
                  <c:pt idx="21">
                    <c:v>2.2000000000000001E-4</c:v>
                  </c:pt>
                  <c:pt idx="22">
                    <c:v>2.1000000000000001E-4</c:v>
                  </c:pt>
                  <c:pt idx="23">
                    <c:v>2.5999999999999998E-4</c:v>
                  </c:pt>
                  <c:pt idx="24">
                    <c:v>3.1E-4</c:v>
                  </c:pt>
                  <c:pt idx="25">
                    <c:v>3.1E-4</c:v>
                  </c:pt>
                  <c:pt idx="26">
                    <c:v>1.4999999999999999E-4</c:v>
                  </c:pt>
                  <c:pt idx="27">
                    <c:v>2.0000000000000001E-4</c:v>
                  </c:pt>
                  <c:pt idx="28">
                    <c:v>3.4000000000000002E-4</c:v>
                  </c:pt>
                  <c:pt idx="29">
                    <c:v>2.4000000000000001E-4</c:v>
                  </c:pt>
                  <c:pt idx="30">
                    <c:v>3.4000000000000002E-4</c:v>
                  </c:pt>
                  <c:pt idx="31">
                    <c:v>3.1E-4</c:v>
                  </c:pt>
                  <c:pt idx="32">
                    <c:v>2.4000000000000001E-4</c:v>
                  </c:pt>
                  <c:pt idx="33">
                    <c:v>4.6999999999999999E-4</c:v>
                  </c:pt>
                  <c:pt idx="34">
                    <c:v>2.2000000000000001E-4</c:v>
                  </c:pt>
                  <c:pt idx="35">
                    <c:v>1.7000000000000001E-4</c:v>
                  </c:pt>
                  <c:pt idx="36">
                    <c:v>1.8000000000000001E-4</c:v>
                  </c:pt>
                  <c:pt idx="37">
                    <c:v>7.6000000000000004E-4</c:v>
                  </c:pt>
                  <c:pt idx="38">
                    <c:v>8.0000000000000004E-4</c:v>
                  </c:pt>
                  <c:pt idx="39">
                    <c:v>3.1E-4</c:v>
                  </c:pt>
                  <c:pt idx="40">
                    <c:v>2.5999999999999998E-4</c:v>
                  </c:pt>
                  <c:pt idx="41">
                    <c:v>4.4999999999999999E-4</c:v>
                  </c:pt>
                  <c:pt idx="42">
                    <c:v>8.0000000000000004E-4</c:v>
                  </c:pt>
                  <c:pt idx="43">
                    <c:v>2.3000000000000001E-4</c:v>
                  </c:pt>
                  <c:pt idx="44">
                    <c:v>2.5999999999999998E-4</c:v>
                  </c:pt>
                  <c:pt idx="45">
                    <c:v>2.9E-4</c:v>
                  </c:pt>
                  <c:pt idx="46">
                    <c:v>4.6999999999999999E-4</c:v>
                  </c:pt>
                  <c:pt idx="47">
                    <c:v>4.0000000000000002E-4</c:v>
                  </c:pt>
                  <c:pt idx="48">
                    <c:v>8.3000000000000001E-4</c:v>
                  </c:pt>
                  <c:pt idx="49">
                    <c:v>3.8999999999999999E-4</c:v>
                  </c:pt>
                  <c:pt idx="50">
                    <c:v>5.8E-4</c:v>
                  </c:pt>
                  <c:pt idx="51">
                    <c:v>4.4999999999999999E-4</c:v>
                  </c:pt>
                  <c:pt idx="52">
                    <c:v>3.2000000000000003E-4</c:v>
                  </c:pt>
                  <c:pt idx="53">
                    <c:v>3.3E-4</c:v>
                  </c:pt>
                  <c:pt idx="54">
                    <c:v>8.1999999999999998E-4</c:v>
                  </c:pt>
                  <c:pt idx="55">
                    <c:v>7.7999999999999999E-4</c:v>
                  </c:pt>
                  <c:pt idx="56">
                    <c:v>7.7999999999999999E-4</c:v>
                  </c:pt>
                  <c:pt idx="57">
                    <c:v>8.4999999999999995E-4</c:v>
                  </c:pt>
                  <c:pt idx="58">
                    <c:v>8.8000000000000003E-4</c:v>
                  </c:pt>
                  <c:pt idx="59">
                    <c:v>6.8999999999999997E-4</c:v>
                  </c:pt>
                  <c:pt idx="60">
                    <c:v>5.1000000000000004E-4</c:v>
                  </c:pt>
                  <c:pt idx="61">
                    <c:v>1.4999999999999999E-4</c:v>
                  </c:pt>
                  <c:pt idx="62">
                    <c:v>2.4000000000000001E-4</c:v>
                  </c:pt>
                  <c:pt idx="63">
                    <c:v>4.6999999999999999E-4</c:v>
                  </c:pt>
                  <c:pt idx="64">
                    <c:v>2.9E-4</c:v>
                  </c:pt>
                  <c:pt idx="65">
                    <c:v>1.0499999999999999E-3</c:v>
                  </c:pt>
                  <c:pt idx="66">
                    <c:v>4.8999999999999998E-4</c:v>
                  </c:pt>
                  <c:pt idx="67">
                    <c:v>2.7E-4</c:v>
                  </c:pt>
                  <c:pt idx="68">
                    <c:v>3.2000000000000003E-4</c:v>
                  </c:pt>
                  <c:pt idx="69">
                    <c:v>8.9999999999999998E-4</c:v>
                  </c:pt>
                  <c:pt idx="70">
                    <c:v>3.6999999999999999E-4</c:v>
                  </c:pt>
                  <c:pt idx="71">
                    <c:v>5.1000000000000004E-4</c:v>
                  </c:pt>
                  <c:pt idx="72">
                    <c:v>2.4000000000000001E-4</c:v>
                  </c:pt>
                  <c:pt idx="73">
                    <c:v>8.0000000000000004E-4</c:v>
                  </c:pt>
                  <c:pt idx="74">
                    <c:v>2.2000000000000001E-4</c:v>
                  </c:pt>
                  <c:pt idx="75">
                    <c:v>2.1000000000000001E-4</c:v>
                  </c:pt>
                  <c:pt idx="76">
                    <c:v>2.7999999999999998E-4</c:v>
                  </c:pt>
                  <c:pt idx="77">
                    <c:v>1.1900000000000001E-3</c:v>
                  </c:pt>
                  <c:pt idx="78">
                    <c:v>2.5999999999999998E-4</c:v>
                  </c:pt>
                  <c:pt idx="79">
                    <c:v>6.0999999999999997E-4</c:v>
                  </c:pt>
                  <c:pt idx="80">
                    <c:v>5.2999999999999998E-4</c:v>
                  </c:pt>
                  <c:pt idx="81">
                    <c:v>6.4999999999999997E-4</c:v>
                  </c:pt>
                  <c:pt idx="82">
                    <c:v>1.9000000000000001E-4</c:v>
                  </c:pt>
                  <c:pt idx="83">
                    <c:v>1.8000000000000001E-4</c:v>
                  </c:pt>
                  <c:pt idx="84">
                    <c:v>2.2000000000000001E-4</c:v>
                  </c:pt>
                  <c:pt idx="85">
                    <c:v>1.9000000000000001E-4</c:v>
                  </c:pt>
                  <c:pt idx="86">
                    <c:v>6.4999999999999997E-4</c:v>
                  </c:pt>
                  <c:pt idx="87">
                    <c:v>3.6999999999999999E-4</c:v>
                  </c:pt>
                  <c:pt idx="88">
                    <c:v>2.2000000000000001E-4</c:v>
                  </c:pt>
                  <c:pt idx="89">
                    <c:v>3.4000000000000002E-4</c:v>
                  </c:pt>
                  <c:pt idx="90">
                    <c:v>2.3000000000000001E-4</c:v>
                  </c:pt>
                  <c:pt idx="91">
                    <c:v>4.2999999999999999E-4</c:v>
                  </c:pt>
                  <c:pt idx="92">
                    <c:v>3.2000000000000003E-4</c:v>
                  </c:pt>
                  <c:pt idx="93">
                    <c:v>1.9000000000000001E-4</c:v>
                  </c:pt>
                  <c:pt idx="94">
                    <c:v>5.2999999999999998E-4</c:v>
                  </c:pt>
                  <c:pt idx="95">
                    <c:v>2.9E-4</c:v>
                  </c:pt>
                  <c:pt idx="96">
                    <c:v>2.9E-4</c:v>
                  </c:pt>
                  <c:pt idx="97">
                    <c:v>4.6000000000000001E-4</c:v>
                  </c:pt>
                  <c:pt idx="98">
                    <c:v>3.8999999999999999E-4</c:v>
                  </c:pt>
                  <c:pt idx="99">
                    <c:v>2.7E-4</c:v>
                  </c:pt>
                  <c:pt idx="100">
                    <c:v>1.4300000000000001E-3</c:v>
                  </c:pt>
                  <c:pt idx="101">
                    <c:v>2.9999999999999997E-4</c:v>
                  </c:pt>
                  <c:pt idx="102">
                    <c:v>5.0000000000000001E-4</c:v>
                  </c:pt>
                  <c:pt idx="103">
                    <c:v>4.8999999999999998E-4</c:v>
                  </c:pt>
                  <c:pt idx="104">
                    <c:v>2.9E-4</c:v>
                  </c:pt>
                  <c:pt idx="105">
                    <c:v>3.8999999999999999E-4</c:v>
                  </c:pt>
                  <c:pt idx="106">
                    <c:v>5.6999999999999998E-4</c:v>
                  </c:pt>
                  <c:pt idx="107">
                    <c:v>1.9000000000000001E-4</c:v>
                  </c:pt>
                  <c:pt idx="108">
                    <c:v>3.8000000000000002E-4</c:v>
                  </c:pt>
                  <c:pt idx="109">
                    <c:v>2.1000000000000001E-4</c:v>
                  </c:pt>
                  <c:pt idx="110">
                    <c:v>2.9999999999999997E-4</c:v>
                  </c:pt>
                  <c:pt idx="111">
                    <c:v>6.8999999999999997E-4</c:v>
                  </c:pt>
                  <c:pt idx="112">
                    <c:v>2.9E-4</c:v>
                  </c:pt>
                  <c:pt idx="113">
                    <c:v>6.6E-4</c:v>
                  </c:pt>
                  <c:pt idx="114">
                    <c:v>2.7999999999999998E-4</c:v>
                  </c:pt>
                  <c:pt idx="115">
                    <c:v>1.6900000000000001E-3</c:v>
                  </c:pt>
                  <c:pt idx="116">
                    <c:v>1.08E-3</c:v>
                  </c:pt>
                  <c:pt idx="117">
                    <c:v>3.5E-4</c:v>
                  </c:pt>
                  <c:pt idx="118">
                    <c:v>2.2000000000000001E-4</c:v>
                  </c:pt>
                  <c:pt idx="119">
                    <c:v>2.5999999999999998E-4</c:v>
                  </c:pt>
                  <c:pt idx="120">
                    <c:v>3.4000000000000002E-4</c:v>
                  </c:pt>
                  <c:pt idx="121">
                    <c:v>3.6000000000000002E-4</c:v>
                  </c:pt>
                  <c:pt idx="122">
                    <c:v>2.5999999999999998E-4</c:v>
                  </c:pt>
                  <c:pt idx="123">
                    <c:v>3.1E-4</c:v>
                  </c:pt>
                  <c:pt idx="124">
                    <c:v>1.9000000000000001E-4</c:v>
                  </c:pt>
                  <c:pt idx="125">
                    <c:v>1.9000000000000001E-4</c:v>
                  </c:pt>
                  <c:pt idx="126">
                    <c:v>4.8000000000000001E-4</c:v>
                  </c:pt>
                  <c:pt idx="127">
                    <c:v>3.2000000000000003E-4</c:v>
                  </c:pt>
                  <c:pt idx="128">
                    <c:v>2.5000000000000001E-4</c:v>
                  </c:pt>
                  <c:pt idx="129">
                    <c:v>3.4000000000000002E-4</c:v>
                  </c:pt>
                  <c:pt idx="130">
                    <c:v>5.4000000000000001E-4</c:v>
                  </c:pt>
                  <c:pt idx="131">
                    <c:v>2.7999999999999998E-4</c:v>
                  </c:pt>
                  <c:pt idx="132">
                    <c:v>8.4999999999999995E-4</c:v>
                  </c:pt>
                  <c:pt idx="133">
                    <c:v>1.3699999999999999E-3</c:v>
                  </c:pt>
                  <c:pt idx="134">
                    <c:v>9.1E-4</c:v>
                  </c:pt>
                  <c:pt idx="135">
                    <c:v>2.7E-4</c:v>
                  </c:pt>
                  <c:pt idx="136">
                    <c:v>3.1E-4</c:v>
                  </c:pt>
                  <c:pt idx="137">
                    <c:v>5.6999999999999998E-4</c:v>
                  </c:pt>
                  <c:pt idx="138">
                    <c:v>2.7999999999999998E-4</c:v>
                  </c:pt>
                  <c:pt idx="139">
                    <c:v>5.9000000000000003E-4</c:v>
                  </c:pt>
                  <c:pt idx="140">
                    <c:v>3.8999999999999999E-4</c:v>
                  </c:pt>
                  <c:pt idx="141">
                    <c:v>1.72E-3</c:v>
                  </c:pt>
                  <c:pt idx="142">
                    <c:v>2.5000000000000001E-4</c:v>
                  </c:pt>
                  <c:pt idx="143">
                    <c:v>3.1E-4</c:v>
                  </c:pt>
                  <c:pt idx="144">
                    <c:v>2.0000000000000001E-4</c:v>
                  </c:pt>
                  <c:pt idx="145">
                    <c:v>3.6999999999999999E-4</c:v>
                  </c:pt>
                  <c:pt idx="146">
                    <c:v>7.9000000000000001E-4</c:v>
                  </c:pt>
                  <c:pt idx="147">
                    <c:v>4.2000000000000002E-4</c:v>
                  </c:pt>
                  <c:pt idx="148">
                    <c:v>2.0000000000000001E-4</c:v>
                  </c:pt>
                  <c:pt idx="149">
                    <c:v>1.7000000000000001E-4</c:v>
                  </c:pt>
                  <c:pt idx="150">
                    <c:v>6.9999999999999999E-4</c:v>
                  </c:pt>
                  <c:pt idx="151">
                    <c:v>3.3E-4</c:v>
                  </c:pt>
                  <c:pt idx="152">
                    <c:v>2.5999999999999998E-4</c:v>
                  </c:pt>
                  <c:pt idx="153">
                    <c:v>9.5E-4</c:v>
                  </c:pt>
                  <c:pt idx="154">
                    <c:v>6.4999999999999997E-4</c:v>
                  </c:pt>
                  <c:pt idx="155">
                    <c:v>3.1E-4</c:v>
                  </c:pt>
                  <c:pt idx="156">
                    <c:v>2.1000000000000001E-4</c:v>
                  </c:pt>
                  <c:pt idx="157">
                    <c:v>1.57E-3</c:v>
                  </c:pt>
                  <c:pt idx="158">
                    <c:v>1.41E-3</c:v>
                  </c:pt>
                  <c:pt idx="159">
                    <c:v>7.2000000000000005E-4</c:v>
                  </c:pt>
                  <c:pt idx="160">
                    <c:v>9.7000000000000005E-4</c:v>
                  </c:pt>
                  <c:pt idx="161">
                    <c:v>9.7000000000000005E-4</c:v>
                  </c:pt>
                  <c:pt idx="162">
                    <c:v>1E-4</c:v>
                  </c:pt>
                  <c:pt idx="163">
                    <c:v>2E-3</c:v>
                  </c:pt>
                  <c:pt idx="164">
                    <c:v>5.0000000000000001E-4</c:v>
                  </c:pt>
                  <c:pt idx="165">
                    <c:v>1.4E-3</c:v>
                  </c:pt>
                  <c:pt idx="166">
                    <c:v>6.9999999999999999E-4</c:v>
                  </c:pt>
                  <c:pt idx="167">
                    <c:v>1E-4</c:v>
                  </c:pt>
                  <c:pt idx="168">
                    <c:v>1E-4</c:v>
                  </c:pt>
                  <c:pt idx="169">
                    <c:v>1.48E-3</c:v>
                  </c:pt>
                  <c:pt idx="170">
                    <c:v>1E-4</c:v>
                  </c:pt>
                  <c:pt idx="171">
                    <c:v>1.31E-3</c:v>
                  </c:pt>
                  <c:pt idx="172">
                    <c:v>1.0399999999999999E-3</c:v>
                  </c:pt>
                  <c:pt idx="173">
                    <c:v>9.7000000000000005E-4</c:v>
                  </c:pt>
                  <c:pt idx="174">
                    <c:v>1.1299999999999999E-3</c:v>
                  </c:pt>
                  <c:pt idx="175">
                    <c:v>3.6000000000000002E-4</c:v>
                  </c:pt>
                  <c:pt idx="176">
                    <c:v>1E-4</c:v>
                  </c:pt>
                  <c:pt idx="177">
                    <c:v>1.8000000000000001E-4</c:v>
                  </c:pt>
                  <c:pt idx="178">
                    <c:v>1.2E-4</c:v>
                  </c:pt>
                  <c:pt idx="179">
                    <c:v>5.0000000000000002E-5</c:v>
                  </c:pt>
                  <c:pt idx="180">
                    <c:v>1E-4</c:v>
                  </c:pt>
                  <c:pt idx="181">
                    <c:v>1.6000000000000001E-4</c:v>
                  </c:pt>
                  <c:pt idx="182">
                    <c:v>1.9000000000000001E-4</c:v>
                  </c:pt>
                  <c:pt idx="183">
                    <c:v>5.0000000000000002E-5</c:v>
                  </c:pt>
                  <c:pt idx="184">
                    <c:v>5.0000000000000001E-4</c:v>
                  </c:pt>
                  <c:pt idx="185">
                    <c:v>1.3999999999999999E-4</c:v>
                  </c:pt>
                  <c:pt idx="186">
                    <c:v>1.1299999999999999E-3</c:v>
                  </c:pt>
                  <c:pt idx="187">
                    <c:v>1.2999999999999999E-4</c:v>
                  </c:pt>
                  <c:pt idx="188">
                    <c:v>6.9999999999999994E-5</c:v>
                  </c:pt>
                  <c:pt idx="189">
                    <c:v>1.2E-4</c:v>
                  </c:pt>
                  <c:pt idx="190">
                    <c:v>1.1E-4</c:v>
                  </c:pt>
                  <c:pt idx="191">
                    <c:v>0</c:v>
                  </c:pt>
                  <c:pt idx="192">
                    <c:v>0</c:v>
                  </c:pt>
                  <c:pt idx="193">
                    <c:v>4.0000000000000003E-5</c:v>
                  </c:pt>
                  <c:pt idx="194">
                    <c:v>5.0000000000000001E-4</c:v>
                  </c:pt>
                  <c:pt idx="195">
                    <c:v>4.0000000000000003E-5</c:v>
                  </c:pt>
                  <c:pt idx="196">
                    <c:v>8.0000000000000007E-5</c:v>
                  </c:pt>
                  <c:pt idx="197">
                    <c:v>2.0000000000000001E-4</c:v>
                  </c:pt>
                  <c:pt idx="198">
                    <c:v>1E-4</c:v>
                  </c:pt>
                  <c:pt idx="199">
                    <c:v>1E-4</c:v>
                  </c:pt>
                  <c:pt idx="200">
                    <c:v>2.0000000000000001E-4</c:v>
                  </c:pt>
                  <c:pt idx="201">
                    <c:v>2.9999999999999997E-4</c:v>
                  </c:pt>
                  <c:pt idx="202">
                    <c:v>1.6000000000000001E-4</c:v>
                  </c:pt>
                  <c:pt idx="203">
                    <c:v>4.0000000000000002E-4</c:v>
                  </c:pt>
                  <c:pt idx="204">
                    <c:v>2.7999999999999998E-4</c:v>
                  </c:pt>
                  <c:pt idx="205">
                    <c:v>1.1E-4</c:v>
                  </c:pt>
                  <c:pt idx="206">
                    <c:v>1E-4</c:v>
                  </c:pt>
                  <c:pt idx="207">
                    <c:v>1E-3</c:v>
                  </c:pt>
                  <c:pt idx="208">
                    <c:v>5.0000000000000001E-4</c:v>
                  </c:pt>
                  <c:pt idx="209">
                    <c:v>2.0000000000000001E-4</c:v>
                  </c:pt>
                  <c:pt idx="210">
                    <c:v>2.9999999999999997E-4</c:v>
                  </c:pt>
                  <c:pt idx="211">
                    <c:v>6.9999999999999999E-4</c:v>
                  </c:pt>
                  <c:pt idx="212">
                    <c:v>1.5E-3</c:v>
                  </c:pt>
                  <c:pt idx="213">
                    <c:v>2.9999999999999997E-4</c:v>
                  </c:pt>
                  <c:pt idx="214">
                    <c:v>5.0000000000000001E-4</c:v>
                  </c:pt>
                  <c:pt idx="215">
                    <c:v>1E-4</c:v>
                  </c:pt>
                  <c:pt idx="216">
                    <c:v>8.4000000000000003E-4</c:v>
                  </c:pt>
                  <c:pt idx="217">
                    <c:v>3.8999999999999999E-4</c:v>
                  </c:pt>
                  <c:pt idx="218">
                    <c:v>1E-4</c:v>
                  </c:pt>
                  <c:pt idx="219">
                    <c:v>0</c:v>
                  </c:pt>
                  <c:pt idx="220">
                    <c:v>2.3999999999999998E-3</c:v>
                  </c:pt>
                  <c:pt idx="221">
                    <c:v>1E-4</c:v>
                  </c:pt>
                  <c:pt idx="222">
                    <c:v>0</c:v>
                  </c:pt>
                  <c:pt idx="223">
                    <c:v>2.3999999999999998E-3</c:v>
                  </c:pt>
                  <c:pt idx="224">
                    <c:v>2.9E-4</c:v>
                  </c:pt>
                  <c:pt idx="225">
                    <c:v>3.6000000000000002E-4</c:v>
                  </c:pt>
                  <c:pt idx="226">
                    <c:v>2.0000000000000001E-4</c:v>
                  </c:pt>
                  <c:pt idx="227">
                    <c:v>1.9000000000000001E-4</c:v>
                  </c:pt>
                  <c:pt idx="228">
                    <c:v>1.7000000000000001E-4</c:v>
                  </c:pt>
                  <c:pt idx="229">
                    <c:v>2.7E-4</c:v>
                  </c:pt>
                  <c:pt idx="230">
                    <c:v>1.1999999999999999E-3</c:v>
                  </c:pt>
                  <c:pt idx="231">
                    <c:v>1.1999999999999999E-3</c:v>
                  </c:pt>
                  <c:pt idx="232">
                    <c:v>1.2999999999999999E-3</c:v>
                  </c:pt>
                  <c:pt idx="233">
                    <c:v>1.6000000000000001E-3</c:v>
                  </c:pt>
                  <c:pt idx="234">
                    <c:v>1.1999999999999999E-3</c:v>
                  </c:pt>
                  <c:pt idx="235">
                    <c:v>1.1999999999999999E-3</c:v>
                  </c:pt>
                  <c:pt idx="236">
                    <c:v>6.9999999999999999E-4</c:v>
                  </c:pt>
                  <c:pt idx="237">
                    <c:v>1E-4</c:v>
                  </c:pt>
                  <c:pt idx="238">
                    <c:v>1.1000000000000001E-3</c:v>
                  </c:pt>
                  <c:pt idx="239">
                    <c:v>3.8800000000000001E-2</c:v>
                  </c:pt>
                  <c:pt idx="240">
                    <c:v>1.2E-4</c:v>
                  </c:pt>
                  <c:pt idx="241">
                    <c:v>2.4000000000000001E-4</c:v>
                  </c:pt>
                  <c:pt idx="242">
                    <c:v>1.4E-3</c:v>
                  </c:pt>
                  <c:pt idx="243">
                    <c:v>1E-4</c:v>
                  </c:pt>
                  <c:pt idx="244">
                    <c:v>2.0000000000000001E-4</c:v>
                  </c:pt>
                  <c:pt idx="245">
                    <c:v>1.1000000000000001E-3</c:v>
                  </c:pt>
                  <c:pt idx="246">
                    <c:v>1.1000000000000001E-3</c:v>
                  </c:pt>
                  <c:pt idx="247">
                    <c:v>1E-4</c:v>
                  </c:pt>
                  <c:pt idx="248">
                    <c:v>0</c:v>
                  </c:pt>
                  <c:pt idx="249">
                    <c:v>0</c:v>
                  </c:pt>
                  <c:pt idx="250">
                    <c:v>0</c:v>
                  </c:pt>
                  <c:pt idx="251">
                    <c:v>0</c:v>
                  </c:pt>
                  <c:pt idx="252">
                    <c:v>1E-4</c:v>
                  </c:pt>
                  <c:pt idx="253">
                    <c:v>0</c:v>
                  </c:pt>
                  <c:pt idx="254">
                    <c:v>1E-4</c:v>
                  </c:pt>
                  <c:pt idx="255">
                    <c:v>1E-4</c:v>
                  </c:pt>
                  <c:pt idx="256">
                    <c:v>0</c:v>
                  </c:pt>
                  <c:pt idx="257">
                    <c:v>8.9999999999999998E-4</c:v>
                  </c:pt>
                  <c:pt idx="258">
                    <c:v>0</c:v>
                  </c:pt>
                  <c:pt idx="259">
                    <c:v>2.0000000000000001E-4</c:v>
                  </c:pt>
                  <c:pt idx="260">
                    <c:v>1E-4</c:v>
                  </c:pt>
                  <c:pt idx="261">
                    <c:v>2.9999999999999997E-4</c:v>
                  </c:pt>
                  <c:pt idx="262">
                    <c:v>0</c:v>
                  </c:pt>
                  <c:pt idx="263">
                    <c:v>4.0000000000000002E-4</c:v>
                  </c:pt>
                  <c:pt idx="264">
                    <c:v>1.5E-3</c:v>
                  </c:pt>
                  <c:pt idx="265">
                    <c:v>1.6000000000000001E-3</c:v>
                  </c:pt>
                  <c:pt idx="266">
                    <c:v>2E-3</c:v>
                  </c:pt>
                  <c:pt idx="267">
                    <c:v>5.0000000000000001E-4</c:v>
                  </c:pt>
                  <c:pt idx="268">
                    <c:v>1E-4</c:v>
                  </c:pt>
                  <c:pt idx="269">
                    <c:v>1E-4</c:v>
                  </c:pt>
                  <c:pt idx="270">
                    <c:v>1E-4</c:v>
                  </c:pt>
                  <c:pt idx="271">
                    <c:v>1E-4</c:v>
                  </c:pt>
                  <c:pt idx="272">
                    <c:v>1E-3</c:v>
                  </c:pt>
                  <c:pt idx="273">
                    <c:v>8.0000000000000004E-4</c:v>
                  </c:pt>
                  <c:pt idx="274">
                    <c:v>1.6999999999999999E-3</c:v>
                  </c:pt>
                  <c:pt idx="275">
                    <c:v>3.0000000000000001E-3</c:v>
                  </c:pt>
                  <c:pt idx="276">
                    <c:v>6.9999999999999999E-4</c:v>
                  </c:pt>
                  <c:pt idx="277">
                    <c:v>1.4E-3</c:v>
                  </c:pt>
                  <c:pt idx="278">
                    <c:v>2.9999999999999997E-4</c:v>
                  </c:pt>
                  <c:pt idx="279">
                    <c:v>2.9999999999999997E-4</c:v>
                  </c:pt>
                  <c:pt idx="280">
                    <c:v>2.0000000000000001E-4</c:v>
                  </c:pt>
                  <c:pt idx="281">
                    <c:v>4.0000000000000002E-4</c:v>
                  </c:pt>
                  <c:pt idx="282">
                    <c:v>2.9999999999999997E-4</c:v>
                  </c:pt>
                  <c:pt idx="283">
                    <c:v>4.0000000000000002E-4</c:v>
                  </c:pt>
                  <c:pt idx="284">
                    <c:v>1E-4</c:v>
                  </c:pt>
                  <c:pt idx="285">
                    <c:v>2.0000000000000001E-4</c:v>
                  </c:pt>
                  <c:pt idx="286">
                    <c:v>4.0000000000000001E-3</c:v>
                  </c:pt>
                </c:numCache>
              </c:numRef>
            </c:plus>
            <c:minus>
              <c:numRef>
                <c:f>Active!$D$21:$D$996</c:f>
                <c:numCache>
                  <c:formatCode>General</c:formatCode>
                  <c:ptCount val="976"/>
                  <c:pt idx="0">
                    <c:v>4.0000000000000002E-4</c:v>
                  </c:pt>
                  <c:pt idx="1">
                    <c:v>6.9999999999999999E-4</c:v>
                  </c:pt>
                  <c:pt idx="2">
                    <c:v>1.4E-3</c:v>
                  </c:pt>
                  <c:pt idx="4">
                    <c:v>4.0000000000000002E-4</c:v>
                  </c:pt>
                  <c:pt idx="5">
                    <c:v>2.4000000000000001E-4</c:v>
                  </c:pt>
                  <c:pt idx="6">
                    <c:v>4.0999999999999999E-4</c:v>
                  </c:pt>
                  <c:pt idx="7">
                    <c:v>5.5999999999999995E-4</c:v>
                  </c:pt>
                  <c:pt idx="8">
                    <c:v>4.6999999999999999E-4</c:v>
                  </c:pt>
                  <c:pt idx="9">
                    <c:v>2.1000000000000001E-4</c:v>
                  </c:pt>
                  <c:pt idx="10">
                    <c:v>1E-4</c:v>
                  </c:pt>
                  <c:pt idx="11">
                    <c:v>2.4000000000000001E-4</c:v>
                  </c:pt>
                  <c:pt idx="12">
                    <c:v>2.7999999999999998E-4</c:v>
                  </c:pt>
                  <c:pt idx="13">
                    <c:v>2.1000000000000001E-4</c:v>
                  </c:pt>
                  <c:pt idx="14">
                    <c:v>2.7E-4</c:v>
                  </c:pt>
                  <c:pt idx="15">
                    <c:v>2.5000000000000001E-4</c:v>
                  </c:pt>
                  <c:pt idx="16">
                    <c:v>2.0000000000000001E-4</c:v>
                  </c:pt>
                  <c:pt idx="17">
                    <c:v>1.7000000000000001E-4</c:v>
                  </c:pt>
                  <c:pt idx="18">
                    <c:v>1.4999999999999999E-4</c:v>
                  </c:pt>
                  <c:pt idx="19">
                    <c:v>1.3999999999999999E-4</c:v>
                  </c:pt>
                  <c:pt idx="20">
                    <c:v>4.8000000000000001E-4</c:v>
                  </c:pt>
                  <c:pt idx="21">
                    <c:v>2.2000000000000001E-4</c:v>
                  </c:pt>
                  <c:pt idx="22">
                    <c:v>2.1000000000000001E-4</c:v>
                  </c:pt>
                  <c:pt idx="23">
                    <c:v>2.5999999999999998E-4</c:v>
                  </c:pt>
                  <c:pt idx="24">
                    <c:v>3.1E-4</c:v>
                  </c:pt>
                  <c:pt idx="25">
                    <c:v>3.1E-4</c:v>
                  </c:pt>
                  <c:pt idx="26">
                    <c:v>1.4999999999999999E-4</c:v>
                  </c:pt>
                  <c:pt idx="27">
                    <c:v>2.0000000000000001E-4</c:v>
                  </c:pt>
                  <c:pt idx="28">
                    <c:v>3.4000000000000002E-4</c:v>
                  </c:pt>
                  <c:pt idx="29">
                    <c:v>2.4000000000000001E-4</c:v>
                  </c:pt>
                  <c:pt idx="30">
                    <c:v>3.4000000000000002E-4</c:v>
                  </c:pt>
                  <c:pt idx="31">
                    <c:v>3.1E-4</c:v>
                  </c:pt>
                  <c:pt idx="32">
                    <c:v>2.4000000000000001E-4</c:v>
                  </c:pt>
                  <c:pt idx="33">
                    <c:v>4.6999999999999999E-4</c:v>
                  </c:pt>
                  <c:pt idx="34">
                    <c:v>2.2000000000000001E-4</c:v>
                  </c:pt>
                  <c:pt idx="35">
                    <c:v>1.7000000000000001E-4</c:v>
                  </c:pt>
                  <c:pt idx="36">
                    <c:v>1.8000000000000001E-4</c:v>
                  </c:pt>
                  <c:pt idx="37">
                    <c:v>7.6000000000000004E-4</c:v>
                  </c:pt>
                  <c:pt idx="38">
                    <c:v>8.0000000000000004E-4</c:v>
                  </c:pt>
                  <c:pt idx="39">
                    <c:v>3.1E-4</c:v>
                  </c:pt>
                  <c:pt idx="40">
                    <c:v>2.5999999999999998E-4</c:v>
                  </c:pt>
                  <c:pt idx="41">
                    <c:v>4.4999999999999999E-4</c:v>
                  </c:pt>
                  <c:pt idx="42">
                    <c:v>8.0000000000000004E-4</c:v>
                  </c:pt>
                  <c:pt idx="43">
                    <c:v>2.3000000000000001E-4</c:v>
                  </c:pt>
                  <c:pt idx="44">
                    <c:v>2.5999999999999998E-4</c:v>
                  </c:pt>
                  <c:pt idx="45">
                    <c:v>2.9E-4</c:v>
                  </c:pt>
                  <c:pt idx="46">
                    <c:v>4.6999999999999999E-4</c:v>
                  </c:pt>
                  <c:pt idx="47">
                    <c:v>4.0000000000000002E-4</c:v>
                  </c:pt>
                  <c:pt idx="48">
                    <c:v>8.3000000000000001E-4</c:v>
                  </c:pt>
                  <c:pt idx="49">
                    <c:v>3.8999999999999999E-4</c:v>
                  </c:pt>
                  <c:pt idx="50">
                    <c:v>5.8E-4</c:v>
                  </c:pt>
                  <c:pt idx="51">
                    <c:v>4.4999999999999999E-4</c:v>
                  </c:pt>
                  <c:pt idx="52">
                    <c:v>3.2000000000000003E-4</c:v>
                  </c:pt>
                  <c:pt idx="53">
                    <c:v>3.3E-4</c:v>
                  </c:pt>
                  <c:pt idx="54">
                    <c:v>8.1999999999999998E-4</c:v>
                  </c:pt>
                  <c:pt idx="55">
                    <c:v>7.7999999999999999E-4</c:v>
                  </c:pt>
                  <c:pt idx="56">
                    <c:v>7.7999999999999999E-4</c:v>
                  </c:pt>
                  <c:pt idx="57">
                    <c:v>8.4999999999999995E-4</c:v>
                  </c:pt>
                  <c:pt idx="58">
                    <c:v>8.8000000000000003E-4</c:v>
                  </c:pt>
                  <c:pt idx="59">
                    <c:v>6.8999999999999997E-4</c:v>
                  </c:pt>
                  <c:pt idx="60">
                    <c:v>5.1000000000000004E-4</c:v>
                  </c:pt>
                  <c:pt idx="61">
                    <c:v>1.4999999999999999E-4</c:v>
                  </c:pt>
                  <c:pt idx="62">
                    <c:v>2.4000000000000001E-4</c:v>
                  </c:pt>
                  <c:pt idx="63">
                    <c:v>4.6999999999999999E-4</c:v>
                  </c:pt>
                  <c:pt idx="64">
                    <c:v>2.9E-4</c:v>
                  </c:pt>
                  <c:pt idx="65">
                    <c:v>1.0499999999999999E-3</c:v>
                  </c:pt>
                  <c:pt idx="66">
                    <c:v>4.8999999999999998E-4</c:v>
                  </c:pt>
                  <c:pt idx="67">
                    <c:v>2.7E-4</c:v>
                  </c:pt>
                  <c:pt idx="68">
                    <c:v>3.2000000000000003E-4</c:v>
                  </c:pt>
                  <c:pt idx="69">
                    <c:v>8.9999999999999998E-4</c:v>
                  </c:pt>
                  <c:pt idx="70">
                    <c:v>3.6999999999999999E-4</c:v>
                  </c:pt>
                  <c:pt idx="71">
                    <c:v>5.1000000000000004E-4</c:v>
                  </c:pt>
                  <c:pt idx="72">
                    <c:v>2.4000000000000001E-4</c:v>
                  </c:pt>
                  <c:pt idx="73">
                    <c:v>8.0000000000000004E-4</c:v>
                  </c:pt>
                  <c:pt idx="74">
                    <c:v>2.2000000000000001E-4</c:v>
                  </c:pt>
                  <c:pt idx="75">
                    <c:v>2.1000000000000001E-4</c:v>
                  </c:pt>
                  <c:pt idx="76">
                    <c:v>2.7999999999999998E-4</c:v>
                  </c:pt>
                  <c:pt idx="77">
                    <c:v>1.1900000000000001E-3</c:v>
                  </c:pt>
                  <c:pt idx="78">
                    <c:v>2.5999999999999998E-4</c:v>
                  </c:pt>
                  <c:pt idx="79">
                    <c:v>6.0999999999999997E-4</c:v>
                  </c:pt>
                  <c:pt idx="80">
                    <c:v>5.2999999999999998E-4</c:v>
                  </c:pt>
                  <c:pt idx="81">
                    <c:v>6.4999999999999997E-4</c:v>
                  </c:pt>
                  <c:pt idx="82">
                    <c:v>1.9000000000000001E-4</c:v>
                  </c:pt>
                  <c:pt idx="83">
                    <c:v>1.8000000000000001E-4</c:v>
                  </c:pt>
                  <c:pt idx="84">
                    <c:v>2.2000000000000001E-4</c:v>
                  </c:pt>
                  <c:pt idx="85">
                    <c:v>1.9000000000000001E-4</c:v>
                  </c:pt>
                  <c:pt idx="86">
                    <c:v>6.4999999999999997E-4</c:v>
                  </c:pt>
                  <c:pt idx="87">
                    <c:v>3.6999999999999999E-4</c:v>
                  </c:pt>
                  <c:pt idx="88">
                    <c:v>2.2000000000000001E-4</c:v>
                  </c:pt>
                  <c:pt idx="89">
                    <c:v>3.4000000000000002E-4</c:v>
                  </c:pt>
                  <c:pt idx="90">
                    <c:v>2.3000000000000001E-4</c:v>
                  </c:pt>
                  <c:pt idx="91">
                    <c:v>4.2999999999999999E-4</c:v>
                  </c:pt>
                  <c:pt idx="92">
                    <c:v>3.2000000000000003E-4</c:v>
                  </c:pt>
                  <c:pt idx="93">
                    <c:v>1.9000000000000001E-4</c:v>
                  </c:pt>
                  <c:pt idx="94">
                    <c:v>5.2999999999999998E-4</c:v>
                  </c:pt>
                  <c:pt idx="95">
                    <c:v>2.9E-4</c:v>
                  </c:pt>
                  <c:pt idx="96">
                    <c:v>2.9E-4</c:v>
                  </c:pt>
                  <c:pt idx="97">
                    <c:v>4.6000000000000001E-4</c:v>
                  </c:pt>
                  <c:pt idx="98">
                    <c:v>3.8999999999999999E-4</c:v>
                  </c:pt>
                  <c:pt idx="99">
                    <c:v>2.7E-4</c:v>
                  </c:pt>
                  <c:pt idx="100">
                    <c:v>1.4300000000000001E-3</c:v>
                  </c:pt>
                  <c:pt idx="101">
                    <c:v>2.9999999999999997E-4</c:v>
                  </c:pt>
                  <c:pt idx="102">
                    <c:v>5.0000000000000001E-4</c:v>
                  </c:pt>
                  <c:pt idx="103">
                    <c:v>4.8999999999999998E-4</c:v>
                  </c:pt>
                  <c:pt idx="104">
                    <c:v>2.9E-4</c:v>
                  </c:pt>
                  <c:pt idx="105">
                    <c:v>3.8999999999999999E-4</c:v>
                  </c:pt>
                  <c:pt idx="106">
                    <c:v>5.6999999999999998E-4</c:v>
                  </c:pt>
                  <c:pt idx="107">
                    <c:v>1.9000000000000001E-4</c:v>
                  </c:pt>
                  <c:pt idx="108">
                    <c:v>3.8000000000000002E-4</c:v>
                  </c:pt>
                  <c:pt idx="109">
                    <c:v>2.1000000000000001E-4</c:v>
                  </c:pt>
                  <c:pt idx="110">
                    <c:v>2.9999999999999997E-4</c:v>
                  </c:pt>
                  <c:pt idx="111">
                    <c:v>6.8999999999999997E-4</c:v>
                  </c:pt>
                  <c:pt idx="112">
                    <c:v>2.9E-4</c:v>
                  </c:pt>
                  <c:pt idx="113">
                    <c:v>6.6E-4</c:v>
                  </c:pt>
                  <c:pt idx="114">
                    <c:v>2.7999999999999998E-4</c:v>
                  </c:pt>
                  <c:pt idx="115">
                    <c:v>1.6900000000000001E-3</c:v>
                  </c:pt>
                  <c:pt idx="116">
                    <c:v>1.08E-3</c:v>
                  </c:pt>
                  <c:pt idx="117">
                    <c:v>3.5E-4</c:v>
                  </c:pt>
                  <c:pt idx="118">
                    <c:v>2.2000000000000001E-4</c:v>
                  </c:pt>
                  <c:pt idx="119">
                    <c:v>2.5999999999999998E-4</c:v>
                  </c:pt>
                  <c:pt idx="120">
                    <c:v>3.4000000000000002E-4</c:v>
                  </c:pt>
                  <c:pt idx="121">
                    <c:v>3.6000000000000002E-4</c:v>
                  </c:pt>
                  <c:pt idx="122">
                    <c:v>2.5999999999999998E-4</c:v>
                  </c:pt>
                  <c:pt idx="123">
                    <c:v>3.1E-4</c:v>
                  </c:pt>
                  <c:pt idx="124">
                    <c:v>1.9000000000000001E-4</c:v>
                  </c:pt>
                  <c:pt idx="125">
                    <c:v>1.9000000000000001E-4</c:v>
                  </c:pt>
                  <c:pt idx="126">
                    <c:v>4.8000000000000001E-4</c:v>
                  </c:pt>
                  <c:pt idx="127">
                    <c:v>3.2000000000000003E-4</c:v>
                  </c:pt>
                  <c:pt idx="128">
                    <c:v>2.5000000000000001E-4</c:v>
                  </c:pt>
                  <c:pt idx="129">
                    <c:v>3.4000000000000002E-4</c:v>
                  </c:pt>
                  <c:pt idx="130">
                    <c:v>5.4000000000000001E-4</c:v>
                  </c:pt>
                  <c:pt idx="131">
                    <c:v>2.7999999999999998E-4</c:v>
                  </c:pt>
                  <c:pt idx="132">
                    <c:v>8.4999999999999995E-4</c:v>
                  </c:pt>
                  <c:pt idx="133">
                    <c:v>1.3699999999999999E-3</c:v>
                  </c:pt>
                  <c:pt idx="134">
                    <c:v>9.1E-4</c:v>
                  </c:pt>
                  <c:pt idx="135">
                    <c:v>2.7E-4</c:v>
                  </c:pt>
                  <c:pt idx="136">
                    <c:v>3.1E-4</c:v>
                  </c:pt>
                  <c:pt idx="137">
                    <c:v>5.6999999999999998E-4</c:v>
                  </c:pt>
                  <c:pt idx="138">
                    <c:v>2.7999999999999998E-4</c:v>
                  </c:pt>
                  <c:pt idx="139">
                    <c:v>5.9000000000000003E-4</c:v>
                  </c:pt>
                  <c:pt idx="140">
                    <c:v>3.8999999999999999E-4</c:v>
                  </c:pt>
                  <c:pt idx="141">
                    <c:v>1.72E-3</c:v>
                  </c:pt>
                  <c:pt idx="142">
                    <c:v>2.5000000000000001E-4</c:v>
                  </c:pt>
                  <c:pt idx="143">
                    <c:v>3.1E-4</c:v>
                  </c:pt>
                  <c:pt idx="144">
                    <c:v>2.0000000000000001E-4</c:v>
                  </c:pt>
                  <c:pt idx="145">
                    <c:v>3.6999999999999999E-4</c:v>
                  </c:pt>
                  <c:pt idx="146">
                    <c:v>7.9000000000000001E-4</c:v>
                  </c:pt>
                  <c:pt idx="147">
                    <c:v>4.2000000000000002E-4</c:v>
                  </c:pt>
                  <c:pt idx="148">
                    <c:v>2.0000000000000001E-4</c:v>
                  </c:pt>
                  <c:pt idx="149">
                    <c:v>1.7000000000000001E-4</c:v>
                  </c:pt>
                  <c:pt idx="150">
                    <c:v>6.9999999999999999E-4</c:v>
                  </c:pt>
                  <c:pt idx="151">
                    <c:v>3.3E-4</c:v>
                  </c:pt>
                  <c:pt idx="152">
                    <c:v>2.5999999999999998E-4</c:v>
                  </c:pt>
                  <c:pt idx="153">
                    <c:v>9.5E-4</c:v>
                  </c:pt>
                  <c:pt idx="154">
                    <c:v>6.4999999999999997E-4</c:v>
                  </c:pt>
                  <c:pt idx="155">
                    <c:v>3.1E-4</c:v>
                  </c:pt>
                  <c:pt idx="156">
                    <c:v>2.1000000000000001E-4</c:v>
                  </c:pt>
                  <c:pt idx="157">
                    <c:v>1.57E-3</c:v>
                  </c:pt>
                  <c:pt idx="158">
                    <c:v>1.41E-3</c:v>
                  </c:pt>
                  <c:pt idx="159">
                    <c:v>7.2000000000000005E-4</c:v>
                  </c:pt>
                  <c:pt idx="160">
                    <c:v>9.7000000000000005E-4</c:v>
                  </c:pt>
                  <c:pt idx="161">
                    <c:v>9.7000000000000005E-4</c:v>
                  </c:pt>
                  <c:pt idx="162">
                    <c:v>1E-4</c:v>
                  </c:pt>
                  <c:pt idx="163">
                    <c:v>2E-3</c:v>
                  </c:pt>
                  <c:pt idx="164">
                    <c:v>5.0000000000000001E-4</c:v>
                  </c:pt>
                  <c:pt idx="165">
                    <c:v>1.4E-3</c:v>
                  </c:pt>
                  <c:pt idx="166">
                    <c:v>6.9999999999999999E-4</c:v>
                  </c:pt>
                  <c:pt idx="167">
                    <c:v>1E-4</c:v>
                  </c:pt>
                  <c:pt idx="168">
                    <c:v>1E-4</c:v>
                  </c:pt>
                  <c:pt idx="169">
                    <c:v>1.48E-3</c:v>
                  </c:pt>
                  <c:pt idx="170">
                    <c:v>1E-4</c:v>
                  </c:pt>
                  <c:pt idx="171">
                    <c:v>1.31E-3</c:v>
                  </c:pt>
                  <c:pt idx="172">
                    <c:v>1.0399999999999999E-3</c:v>
                  </c:pt>
                  <c:pt idx="173">
                    <c:v>9.7000000000000005E-4</c:v>
                  </c:pt>
                  <c:pt idx="174">
                    <c:v>1.1299999999999999E-3</c:v>
                  </c:pt>
                  <c:pt idx="175">
                    <c:v>3.6000000000000002E-4</c:v>
                  </c:pt>
                  <c:pt idx="176">
                    <c:v>1E-4</c:v>
                  </c:pt>
                  <c:pt idx="177">
                    <c:v>1.8000000000000001E-4</c:v>
                  </c:pt>
                  <c:pt idx="178">
                    <c:v>1.2E-4</c:v>
                  </c:pt>
                  <c:pt idx="179">
                    <c:v>5.0000000000000002E-5</c:v>
                  </c:pt>
                  <c:pt idx="180">
                    <c:v>1E-4</c:v>
                  </c:pt>
                  <c:pt idx="181">
                    <c:v>1.6000000000000001E-4</c:v>
                  </c:pt>
                  <c:pt idx="182">
                    <c:v>1.9000000000000001E-4</c:v>
                  </c:pt>
                  <c:pt idx="183">
                    <c:v>5.0000000000000002E-5</c:v>
                  </c:pt>
                  <c:pt idx="184">
                    <c:v>5.0000000000000001E-4</c:v>
                  </c:pt>
                  <c:pt idx="185">
                    <c:v>1.3999999999999999E-4</c:v>
                  </c:pt>
                  <c:pt idx="186">
                    <c:v>1.1299999999999999E-3</c:v>
                  </c:pt>
                  <c:pt idx="187">
                    <c:v>1.2999999999999999E-4</c:v>
                  </c:pt>
                  <c:pt idx="188">
                    <c:v>6.9999999999999994E-5</c:v>
                  </c:pt>
                  <c:pt idx="189">
                    <c:v>1.2E-4</c:v>
                  </c:pt>
                  <c:pt idx="190">
                    <c:v>1.1E-4</c:v>
                  </c:pt>
                  <c:pt idx="191">
                    <c:v>0</c:v>
                  </c:pt>
                  <c:pt idx="192">
                    <c:v>0</c:v>
                  </c:pt>
                  <c:pt idx="193">
                    <c:v>4.0000000000000003E-5</c:v>
                  </c:pt>
                  <c:pt idx="194">
                    <c:v>5.0000000000000001E-4</c:v>
                  </c:pt>
                  <c:pt idx="195">
                    <c:v>4.0000000000000003E-5</c:v>
                  </c:pt>
                  <c:pt idx="196">
                    <c:v>8.0000000000000007E-5</c:v>
                  </c:pt>
                  <c:pt idx="197">
                    <c:v>2.0000000000000001E-4</c:v>
                  </c:pt>
                  <c:pt idx="198">
                    <c:v>1E-4</c:v>
                  </c:pt>
                  <c:pt idx="199">
                    <c:v>1E-4</c:v>
                  </c:pt>
                  <c:pt idx="200">
                    <c:v>2.0000000000000001E-4</c:v>
                  </c:pt>
                  <c:pt idx="201">
                    <c:v>2.9999999999999997E-4</c:v>
                  </c:pt>
                  <c:pt idx="202">
                    <c:v>1.6000000000000001E-4</c:v>
                  </c:pt>
                  <c:pt idx="203">
                    <c:v>4.0000000000000002E-4</c:v>
                  </c:pt>
                  <c:pt idx="204">
                    <c:v>2.7999999999999998E-4</c:v>
                  </c:pt>
                  <c:pt idx="205">
                    <c:v>1.1E-4</c:v>
                  </c:pt>
                  <c:pt idx="206">
                    <c:v>1E-4</c:v>
                  </c:pt>
                  <c:pt idx="207">
                    <c:v>1E-3</c:v>
                  </c:pt>
                  <c:pt idx="208">
                    <c:v>5.0000000000000001E-4</c:v>
                  </c:pt>
                  <c:pt idx="209">
                    <c:v>2.0000000000000001E-4</c:v>
                  </c:pt>
                  <c:pt idx="210">
                    <c:v>2.9999999999999997E-4</c:v>
                  </c:pt>
                  <c:pt idx="211">
                    <c:v>6.9999999999999999E-4</c:v>
                  </c:pt>
                  <c:pt idx="212">
                    <c:v>1.5E-3</c:v>
                  </c:pt>
                  <c:pt idx="213">
                    <c:v>2.9999999999999997E-4</c:v>
                  </c:pt>
                  <c:pt idx="214">
                    <c:v>5.0000000000000001E-4</c:v>
                  </c:pt>
                  <c:pt idx="215">
                    <c:v>1E-4</c:v>
                  </c:pt>
                  <c:pt idx="216">
                    <c:v>8.4000000000000003E-4</c:v>
                  </c:pt>
                  <c:pt idx="217">
                    <c:v>3.8999999999999999E-4</c:v>
                  </c:pt>
                  <c:pt idx="218">
                    <c:v>1E-4</c:v>
                  </c:pt>
                  <c:pt idx="219">
                    <c:v>0</c:v>
                  </c:pt>
                  <c:pt idx="220">
                    <c:v>2.3999999999999998E-3</c:v>
                  </c:pt>
                  <c:pt idx="221">
                    <c:v>1E-4</c:v>
                  </c:pt>
                  <c:pt idx="222">
                    <c:v>0</c:v>
                  </c:pt>
                  <c:pt idx="223">
                    <c:v>2.3999999999999998E-3</c:v>
                  </c:pt>
                  <c:pt idx="224">
                    <c:v>2.9E-4</c:v>
                  </c:pt>
                  <c:pt idx="225">
                    <c:v>3.6000000000000002E-4</c:v>
                  </c:pt>
                  <c:pt idx="226">
                    <c:v>2.0000000000000001E-4</c:v>
                  </c:pt>
                  <c:pt idx="227">
                    <c:v>1.9000000000000001E-4</c:v>
                  </c:pt>
                  <c:pt idx="228">
                    <c:v>1.7000000000000001E-4</c:v>
                  </c:pt>
                  <c:pt idx="229">
                    <c:v>2.7E-4</c:v>
                  </c:pt>
                  <c:pt idx="230">
                    <c:v>1.1999999999999999E-3</c:v>
                  </c:pt>
                  <c:pt idx="231">
                    <c:v>1.1999999999999999E-3</c:v>
                  </c:pt>
                  <c:pt idx="232">
                    <c:v>1.2999999999999999E-3</c:v>
                  </c:pt>
                  <c:pt idx="233">
                    <c:v>1.6000000000000001E-3</c:v>
                  </c:pt>
                  <c:pt idx="234">
                    <c:v>1.1999999999999999E-3</c:v>
                  </c:pt>
                  <c:pt idx="235">
                    <c:v>1.1999999999999999E-3</c:v>
                  </c:pt>
                  <c:pt idx="236">
                    <c:v>6.9999999999999999E-4</c:v>
                  </c:pt>
                  <c:pt idx="237">
                    <c:v>1E-4</c:v>
                  </c:pt>
                  <c:pt idx="238">
                    <c:v>1.1000000000000001E-3</c:v>
                  </c:pt>
                  <c:pt idx="239">
                    <c:v>3.8800000000000001E-2</c:v>
                  </c:pt>
                  <c:pt idx="240">
                    <c:v>1.2E-4</c:v>
                  </c:pt>
                  <c:pt idx="241">
                    <c:v>2.4000000000000001E-4</c:v>
                  </c:pt>
                  <c:pt idx="242">
                    <c:v>1.4E-3</c:v>
                  </c:pt>
                  <c:pt idx="243">
                    <c:v>1E-4</c:v>
                  </c:pt>
                  <c:pt idx="244">
                    <c:v>2.0000000000000001E-4</c:v>
                  </c:pt>
                  <c:pt idx="245">
                    <c:v>1.1000000000000001E-3</c:v>
                  </c:pt>
                  <c:pt idx="246">
                    <c:v>1.1000000000000001E-3</c:v>
                  </c:pt>
                  <c:pt idx="247">
                    <c:v>1E-4</c:v>
                  </c:pt>
                  <c:pt idx="248">
                    <c:v>0</c:v>
                  </c:pt>
                  <c:pt idx="249">
                    <c:v>0</c:v>
                  </c:pt>
                  <c:pt idx="250">
                    <c:v>0</c:v>
                  </c:pt>
                  <c:pt idx="251">
                    <c:v>0</c:v>
                  </c:pt>
                  <c:pt idx="252">
                    <c:v>1E-4</c:v>
                  </c:pt>
                  <c:pt idx="253">
                    <c:v>0</c:v>
                  </c:pt>
                  <c:pt idx="254">
                    <c:v>1E-4</c:v>
                  </c:pt>
                  <c:pt idx="255">
                    <c:v>1E-4</c:v>
                  </c:pt>
                  <c:pt idx="256">
                    <c:v>0</c:v>
                  </c:pt>
                  <c:pt idx="257">
                    <c:v>8.9999999999999998E-4</c:v>
                  </c:pt>
                  <c:pt idx="258">
                    <c:v>0</c:v>
                  </c:pt>
                  <c:pt idx="259">
                    <c:v>2.0000000000000001E-4</c:v>
                  </c:pt>
                  <c:pt idx="260">
                    <c:v>1E-4</c:v>
                  </c:pt>
                  <c:pt idx="261">
                    <c:v>2.9999999999999997E-4</c:v>
                  </c:pt>
                  <c:pt idx="262">
                    <c:v>0</c:v>
                  </c:pt>
                  <c:pt idx="263">
                    <c:v>4.0000000000000002E-4</c:v>
                  </c:pt>
                  <c:pt idx="264">
                    <c:v>1.5E-3</c:v>
                  </c:pt>
                  <c:pt idx="265">
                    <c:v>1.6000000000000001E-3</c:v>
                  </c:pt>
                  <c:pt idx="266">
                    <c:v>2E-3</c:v>
                  </c:pt>
                  <c:pt idx="267">
                    <c:v>5.0000000000000001E-4</c:v>
                  </c:pt>
                  <c:pt idx="268">
                    <c:v>1E-4</c:v>
                  </c:pt>
                  <c:pt idx="269">
                    <c:v>1E-4</c:v>
                  </c:pt>
                  <c:pt idx="270">
                    <c:v>1E-4</c:v>
                  </c:pt>
                  <c:pt idx="271">
                    <c:v>1E-4</c:v>
                  </c:pt>
                  <c:pt idx="272">
                    <c:v>1E-3</c:v>
                  </c:pt>
                  <c:pt idx="273">
                    <c:v>8.0000000000000004E-4</c:v>
                  </c:pt>
                  <c:pt idx="274">
                    <c:v>1.6999999999999999E-3</c:v>
                  </c:pt>
                  <c:pt idx="275">
                    <c:v>3.0000000000000001E-3</c:v>
                  </c:pt>
                  <c:pt idx="276">
                    <c:v>6.9999999999999999E-4</c:v>
                  </c:pt>
                  <c:pt idx="277">
                    <c:v>1.4E-3</c:v>
                  </c:pt>
                  <c:pt idx="278">
                    <c:v>2.9999999999999997E-4</c:v>
                  </c:pt>
                  <c:pt idx="279">
                    <c:v>2.9999999999999997E-4</c:v>
                  </c:pt>
                  <c:pt idx="280">
                    <c:v>2.0000000000000001E-4</c:v>
                  </c:pt>
                  <c:pt idx="281">
                    <c:v>4.0000000000000002E-4</c:v>
                  </c:pt>
                  <c:pt idx="282">
                    <c:v>2.9999999999999997E-4</c:v>
                  </c:pt>
                  <c:pt idx="283">
                    <c:v>4.0000000000000002E-4</c:v>
                  </c:pt>
                  <c:pt idx="284">
                    <c:v>1E-4</c:v>
                  </c:pt>
                  <c:pt idx="285">
                    <c:v>2.0000000000000001E-4</c:v>
                  </c:pt>
                  <c:pt idx="286">
                    <c:v>4.0000000000000001E-3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Active!$F$21:$F$996</c:f>
              <c:numCache>
                <c:formatCode>General</c:formatCode>
                <c:ptCount val="976"/>
                <c:pt idx="0">
                  <c:v>-6374</c:v>
                </c:pt>
                <c:pt idx="1">
                  <c:v>-6372</c:v>
                </c:pt>
                <c:pt idx="2">
                  <c:v>-6372</c:v>
                </c:pt>
                <c:pt idx="3">
                  <c:v>-6344.5</c:v>
                </c:pt>
                <c:pt idx="4">
                  <c:v>-6265.5</c:v>
                </c:pt>
                <c:pt idx="5">
                  <c:v>-2463</c:v>
                </c:pt>
                <c:pt idx="6">
                  <c:v>-2462.5</c:v>
                </c:pt>
                <c:pt idx="7">
                  <c:v>-2460.5</c:v>
                </c:pt>
                <c:pt idx="8">
                  <c:v>-2458.5</c:v>
                </c:pt>
                <c:pt idx="9">
                  <c:v>-2454.5</c:v>
                </c:pt>
                <c:pt idx="10">
                  <c:v>-2448.5</c:v>
                </c:pt>
                <c:pt idx="11">
                  <c:v>-2444</c:v>
                </c:pt>
                <c:pt idx="12">
                  <c:v>-2442</c:v>
                </c:pt>
                <c:pt idx="13">
                  <c:v>-2440</c:v>
                </c:pt>
                <c:pt idx="14">
                  <c:v>-2435.5</c:v>
                </c:pt>
                <c:pt idx="15">
                  <c:v>-2412.5</c:v>
                </c:pt>
                <c:pt idx="16">
                  <c:v>-2410.5</c:v>
                </c:pt>
                <c:pt idx="17">
                  <c:v>-2408.5</c:v>
                </c:pt>
                <c:pt idx="18">
                  <c:v>-2406.5</c:v>
                </c:pt>
                <c:pt idx="19">
                  <c:v>-2404.5</c:v>
                </c:pt>
                <c:pt idx="20">
                  <c:v>-2400</c:v>
                </c:pt>
                <c:pt idx="21">
                  <c:v>-2398</c:v>
                </c:pt>
                <c:pt idx="22">
                  <c:v>-2396</c:v>
                </c:pt>
                <c:pt idx="23">
                  <c:v>-2394</c:v>
                </c:pt>
                <c:pt idx="24">
                  <c:v>-2389.5</c:v>
                </c:pt>
                <c:pt idx="25">
                  <c:v>-2387.5</c:v>
                </c:pt>
                <c:pt idx="26">
                  <c:v>-2385.5</c:v>
                </c:pt>
                <c:pt idx="27">
                  <c:v>-2383.5</c:v>
                </c:pt>
                <c:pt idx="28">
                  <c:v>-2377</c:v>
                </c:pt>
                <c:pt idx="29">
                  <c:v>-2375</c:v>
                </c:pt>
                <c:pt idx="30">
                  <c:v>-2373</c:v>
                </c:pt>
                <c:pt idx="31">
                  <c:v>-2371</c:v>
                </c:pt>
                <c:pt idx="32">
                  <c:v>-2364.5</c:v>
                </c:pt>
                <c:pt idx="33">
                  <c:v>-2362.5</c:v>
                </c:pt>
                <c:pt idx="34">
                  <c:v>-2354</c:v>
                </c:pt>
                <c:pt idx="35">
                  <c:v>-2352</c:v>
                </c:pt>
                <c:pt idx="36">
                  <c:v>-2350</c:v>
                </c:pt>
                <c:pt idx="37">
                  <c:v>-2348</c:v>
                </c:pt>
                <c:pt idx="38">
                  <c:v>-2331</c:v>
                </c:pt>
                <c:pt idx="39">
                  <c:v>-2329</c:v>
                </c:pt>
                <c:pt idx="40">
                  <c:v>-2327</c:v>
                </c:pt>
                <c:pt idx="41">
                  <c:v>-2325</c:v>
                </c:pt>
                <c:pt idx="42">
                  <c:v>-2318.5</c:v>
                </c:pt>
                <c:pt idx="43">
                  <c:v>-2316.5</c:v>
                </c:pt>
                <c:pt idx="44">
                  <c:v>-2314.5</c:v>
                </c:pt>
                <c:pt idx="45">
                  <c:v>-2306</c:v>
                </c:pt>
                <c:pt idx="46">
                  <c:v>-2293.5</c:v>
                </c:pt>
                <c:pt idx="47">
                  <c:v>-2281</c:v>
                </c:pt>
                <c:pt idx="48">
                  <c:v>-2270.5</c:v>
                </c:pt>
                <c:pt idx="49">
                  <c:v>-2268.5</c:v>
                </c:pt>
                <c:pt idx="50">
                  <c:v>-2258</c:v>
                </c:pt>
                <c:pt idx="51">
                  <c:v>-2247.5</c:v>
                </c:pt>
                <c:pt idx="52">
                  <c:v>-2245.5</c:v>
                </c:pt>
                <c:pt idx="53">
                  <c:v>-2235</c:v>
                </c:pt>
                <c:pt idx="54">
                  <c:v>-2222.5</c:v>
                </c:pt>
                <c:pt idx="55">
                  <c:v>-2212</c:v>
                </c:pt>
                <c:pt idx="56">
                  <c:v>-2188</c:v>
                </c:pt>
                <c:pt idx="57">
                  <c:v>-999.5</c:v>
                </c:pt>
                <c:pt idx="58">
                  <c:v>-995.5</c:v>
                </c:pt>
                <c:pt idx="59">
                  <c:v>-993.5</c:v>
                </c:pt>
                <c:pt idx="60">
                  <c:v>-991.5</c:v>
                </c:pt>
                <c:pt idx="61">
                  <c:v>-989.5</c:v>
                </c:pt>
                <c:pt idx="62">
                  <c:v>-989</c:v>
                </c:pt>
                <c:pt idx="63">
                  <c:v>-987</c:v>
                </c:pt>
                <c:pt idx="64">
                  <c:v>-979</c:v>
                </c:pt>
                <c:pt idx="65">
                  <c:v>-949.5</c:v>
                </c:pt>
                <c:pt idx="66">
                  <c:v>-947.5</c:v>
                </c:pt>
                <c:pt idx="67">
                  <c:v>-945.5</c:v>
                </c:pt>
                <c:pt idx="68">
                  <c:v>-943.5</c:v>
                </c:pt>
                <c:pt idx="69">
                  <c:v>-941.5</c:v>
                </c:pt>
                <c:pt idx="70">
                  <c:v>-941</c:v>
                </c:pt>
                <c:pt idx="71">
                  <c:v>-939</c:v>
                </c:pt>
                <c:pt idx="72">
                  <c:v>-874.5</c:v>
                </c:pt>
                <c:pt idx="73">
                  <c:v>-845</c:v>
                </c:pt>
                <c:pt idx="74">
                  <c:v>-344.5</c:v>
                </c:pt>
                <c:pt idx="75">
                  <c:v>-325.5</c:v>
                </c:pt>
                <c:pt idx="76">
                  <c:v>-323.5</c:v>
                </c:pt>
                <c:pt idx="77">
                  <c:v>-317</c:v>
                </c:pt>
                <c:pt idx="78">
                  <c:v>-315</c:v>
                </c:pt>
                <c:pt idx="79">
                  <c:v>-313</c:v>
                </c:pt>
                <c:pt idx="80">
                  <c:v>-311</c:v>
                </c:pt>
                <c:pt idx="81">
                  <c:v>-309</c:v>
                </c:pt>
                <c:pt idx="82">
                  <c:v>-304.5</c:v>
                </c:pt>
                <c:pt idx="83">
                  <c:v>-302.5</c:v>
                </c:pt>
                <c:pt idx="84">
                  <c:v>-300.5</c:v>
                </c:pt>
                <c:pt idx="85">
                  <c:v>-298.5</c:v>
                </c:pt>
                <c:pt idx="86">
                  <c:v>-296.5</c:v>
                </c:pt>
                <c:pt idx="87">
                  <c:v>-292</c:v>
                </c:pt>
                <c:pt idx="88">
                  <c:v>-290</c:v>
                </c:pt>
                <c:pt idx="89">
                  <c:v>-288</c:v>
                </c:pt>
                <c:pt idx="90">
                  <c:v>-281.5</c:v>
                </c:pt>
                <c:pt idx="91">
                  <c:v>-279.5</c:v>
                </c:pt>
                <c:pt idx="92">
                  <c:v>-242</c:v>
                </c:pt>
                <c:pt idx="93">
                  <c:v>-240</c:v>
                </c:pt>
                <c:pt idx="94">
                  <c:v>-238</c:v>
                </c:pt>
                <c:pt idx="95">
                  <c:v>-231.5</c:v>
                </c:pt>
                <c:pt idx="96">
                  <c:v>-229.5</c:v>
                </c:pt>
                <c:pt idx="97">
                  <c:v>-215</c:v>
                </c:pt>
                <c:pt idx="98">
                  <c:v>-206.5</c:v>
                </c:pt>
                <c:pt idx="99">
                  <c:v>-202.5</c:v>
                </c:pt>
                <c:pt idx="100">
                  <c:v>-202</c:v>
                </c:pt>
                <c:pt idx="101">
                  <c:v>-198</c:v>
                </c:pt>
                <c:pt idx="102">
                  <c:v>-194</c:v>
                </c:pt>
                <c:pt idx="103">
                  <c:v>-192</c:v>
                </c:pt>
                <c:pt idx="104">
                  <c:v>-190</c:v>
                </c:pt>
                <c:pt idx="105">
                  <c:v>-189.5</c:v>
                </c:pt>
                <c:pt idx="106">
                  <c:v>-187.5</c:v>
                </c:pt>
                <c:pt idx="107">
                  <c:v>-185.5</c:v>
                </c:pt>
                <c:pt idx="108">
                  <c:v>-183.5</c:v>
                </c:pt>
                <c:pt idx="109">
                  <c:v>-181.5</c:v>
                </c:pt>
                <c:pt idx="110">
                  <c:v>-179.5</c:v>
                </c:pt>
                <c:pt idx="111">
                  <c:v>-177.5</c:v>
                </c:pt>
                <c:pt idx="112">
                  <c:v>-177.5</c:v>
                </c:pt>
                <c:pt idx="113">
                  <c:v>-173</c:v>
                </c:pt>
                <c:pt idx="114">
                  <c:v>-173</c:v>
                </c:pt>
                <c:pt idx="115">
                  <c:v>-171</c:v>
                </c:pt>
                <c:pt idx="116">
                  <c:v>-171</c:v>
                </c:pt>
                <c:pt idx="117">
                  <c:v>-169</c:v>
                </c:pt>
                <c:pt idx="118">
                  <c:v>-167</c:v>
                </c:pt>
                <c:pt idx="119">
                  <c:v>-166.5</c:v>
                </c:pt>
                <c:pt idx="120">
                  <c:v>-165</c:v>
                </c:pt>
                <c:pt idx="121">
                  <c:v>-164.5</c:v>
                </c:pt>
                <c:pt idx="122">
                  <c:v>-162.5</c:v>
                </c:pt>
                <c:pt idx="123">
                  <c:v>-160.5</c:v>
                </c:pt>
                <c:pt idx="124">
                  <c:v>-156.5</c:v>
                </c:pt>
                <c:pt idx="125">
                  <c:v>-154.5</c:v>
                </c:pt>
                <c:pt idx="126">
                  <c:v>-154</c:v>
                </c:pt>
                <c:pt idx="127">
                  <c:v>-152</c:v>
                </c:pt>
                <c:pt idx="128">
                  <c:v>-150</c:v>
                </c:pt>
                <c:pt idx="129">
                  <c:v>-148</c:v>
                </c:pt>
                <c:pt idx="130">
                  <c:v>-146</c:v>
                </c:pt>
                <c:pt idx="131">
                  <c:v>-144</c:v>
                </c:pt>
                <c:pt idx="132">
                  <c:v>-143.5</c:v>
                </c:pt>
                <c:pt idx="133">
                  <c:v>-142</c:v>
                </c:pt>
                <c:pt idx="134">
                  <c:v>-137.5</c:v>
                </c:pt>
                <c:pt idx="135">
                  <c:v>-116.5</c:v>
                </c:pt>
                <c:pt idx="136">
                  <c:v>-114.5</c:v>
                </c:pt>
                <c:pt idx="137">
                  <c:v>-112.5</c:v>
                </c:pt>
                <c:pt idx="138">
                  <c:v>-110.5</c:v>
                </c:pt>
                <c:pt idx="139">
                  <c:v>-106</c:v>
                </c:pt>
                <c:pt idx="140">
                  <c:v>-102</c:v>
                </c:pt>
                <c:pt idx="141">
                  <c:v>-102</c:v>
                </c:pt>
                <c:pt idx="142">
                  <c:v>-100</c:v>
                </c:pt>
                <c:pt idx="143">
                  <c:v>-91.5</c:v>
                </c:pt>
                <c:pt idx="144">
                  <c:v>-89.5</c:v>
                </c:pt>
                <c:pt idx="145">
                  <c:v>-87.5</c:v>
                </c:pt>
                <c:pt idx="146">
                  <c:v>-83</c:v>
                </c:pt>
                <c:pt idx="147">
                  <c:v>-81</c:v>
                </c:pt>
                <c:pt idx="148">
                  <c:v>-79</c:v>
                </c:pt>
                <c:pt idx="149">
                  <c:v>-77</c:v>
                </c:pt>
                <c:pt idx="150">
                  <c:v>-70.5</c:v>
                </c:pt>
                <c:pt idx="151">
                  <c:v>-68.5</c:v>
                </c:pt>
                <c:pt idx="152">
                  <c:v>-66.5</c:v>
                </c:pt>
                <c:pt idx="153">
                  <c:v>-60</c:v>
                </c:pt>
                <c:pt idx="154">
                  <c:v>-58</c:v>
                </c:pt>
                <c:pt idx="155">
                  <c:v>-56</c:v>
                </c:pt>
                <c:pt idx="156">
                  <c:v>-54</c:v>
                </c:pt>
                <c:pt idx="157">
                  <c:v>0.5</c:v>
                </c:pt>
                <c:pt idx="158">
                  <c:v>4.5</c:v>
                </c:pt>
                <c:pt idx="159">
                  <c:v>551.5</c:v>
                </c:pt>
                <c:pt idx="160">
                  <c:v>552</c:v>
                </c:pt>
                <c:pt idx="161">
                  <c:v>552</c:v>
                </c:pt>
                <c:pt idx="162">
                  <c:v>1298</c:v>
                </c:pt>
                <c:pt idx="163">
                  <c:v>1323</c:v>
                </c:pt>
                <c:pt idx="164">
                  <c:v>1323.5</c:v>
                </c:pt>
                <c:pt idx="165">
                  <c:v>1344</c:v>
                </c:pt>
                <c:pt idx="166">
                  <c:v>1368</c:v>
                </c:pt>
                <c:pt idx="167">
                  <c:v>1369.5</c:v>
                </c:pt>
                <c:pt idx="168">
                  <c:v>2194</c:v>
                </c:pt>
                <c:pt idx="169">
                  <c:v>2196</c:v>
                </c:pt>
                <c:pt idx="170">
                  <c:v>2217</c:v>
                </c:pt>
                <c:pt idx="171">
                  <c:v>2261</c:v>
                </c:pt>
                <c:pt idx="172">
                  <c:v>2263</c:v>
                </c:pt>
                <c:pt idx="173">
                  <c:v>2273.5</c:v>
                </c:pt>
                <c:pt idx="174">
                  <c:v>2275.5</c:v>
                </c:pt>
                <c:pt idx="175">
                  <c:v>2690.5</c:v>
                </c:pt>
                <c:pt idx="176">
                  <c:v>2694.5</c:v>
                </c:pt>
                <c:pt idx="177">
                  <c:v>2709</c:v>
                </c:pt>
                <c:pt idx="178">
                  <c:v>2744.5</c:v>
                </c:pt>
                <c:pt idx="179">
                  <c:v>2744.5</c:v>
                </c:pt>
                <c:pt idx="180">
                  <c:v>2751</c:v>
                </c:pt>
                <c:pt idx="181">
                  <c:v>2782.5</c:v>
                </c:pt>
                <c:pt idx="182">
                  <c:v>2795</c:v>
                </c:pt>
                <c:pt idx="183">
                  <c:v>2803</c:v>
                </c:pt>
                <c:pt idx="184">
                  <c:v>2804</c:v>
                </c:pt>
                <c:pt idx="185">
                  <c:v>2816</c:v>
                </c:pt>
                <c:pt idx="186">
                  <c:v>2817.5</c:v>
                </c:pt>
                <c:pt idx="187">
                  <c:v>2841</c:v>
                </c:pt>
                <c:pt idx="188">
                  <c:v>2859.5</c:v>
                </c:pt>
                <c:pt idx="189">
                  <c:v>2889</c:v>
                </c:pt>
                <c:pt idx="190">
                  <c:v>2893</c:v>
                </c:pt>
                <c:pt idx="191">
                  <c:v>2899.5</c:v>
                </c:pt>
                <c:pt idx="192">
                  <c:v>2899.5</c:v>
                </c:pt>
                <c:pt idx="193">
                  <c:v>2903.5</c:v>
                </c:pt>
                <c:pt idx="194">
                  <c:v>2910.5</c:v>
                </c:pt>
                <c:pt idx="195">
                  <c:v>2920.5</c:v>
                </c:pt>
                <c:pt idx="196">
                  <c:v>2935</c:v>
                </c:pt>
                <c:pt idx="197">
                  <c:v>2993.5</c:v>
                </c:pt>
                <c:pt idx="198">
                  <c:v>2995.5</c:v>
                </c:pt>
                <c:pt idx="199">
                  <c:v>2997.5</c:v>
                </c:pt>
                <c:pt idx="200">
                  <c:v>3006</c:v>
                </c:pt>
                <c:pt idx="201">
                  <c:v>3008</c:v>
                </c:pt>
                <c:pt idx="202">
                  <c:v>3471</c:v>
                </c:pt>
                <c:pt idx="203">
                  <c:v>3570</c:v>
                </c:pt>
                <c:pt idx="204">
                  <c:v>3588</c:v>
                </c:pt>
                <c:pt idx="205">
                  <c:v>3602.5</c:v>
                </c:pt>
                <c:pt idx="206">
                  <c:v>3619.5</c:v>
                </c:pt>
                <c:pt idx="207">
                  <c:v>3648.5</c:v>
                </c:pt>
                <c:pt idx="208">
                  <c:v>3648.5</c:v>
                </c:pt>
                <c:pt idx="209">
                  <c:v>3648.5</c:v>
                </c:pt>
                <c:pt idx="210">
                  <c:v>3648.5</c:v>
                </c:pt>
                <c:pt idx="211">
                  <c:v>3669.5</c:v>
                </c:pt>
                <c:pt idx="212">
                  <c:v>3671.5</c:v>
                </c:pt>
                <c:pt idx="213">
                  <c:v>3692.5</c:v>
                </c:pt>
                <c:pt idx="214">
                  <c:v>3712</c:v>
                </c:pt>
                <c:pt idx="215">
                  <c:v>3745</c:v>
                </c:pt>
                <c:pt idx="216">
                  <c:v>4289.5</c:v>
                </c:pt>
                <c:pt idx="217">
                  <c:v>4314.5</c:v>
                </c:pt>
                <c:pt idx="218">
                  <c:v>4379</c:v>
                </c:pt>
                <c:pt idx="219">
                  <c:v>4379</c:v>
                </c:pt>
                <c:pt idx="220">
                  <c:v>4385.5</c:v>
                </c:pt>
                <c:pt idx="221">
                  <c:v>4402</c:v>
                </c:pt>
                <c:pt idx="222">
                  <c:v>4402</c:v>
                </c:pt>
                <c:pt idx="223">
                  <c:v>4423</c:v>
                </c:pt>
                <c:pt idx="224">
                  <c:v>4429.5</c:v>
                </c:pt>
                <c:pt idx="225">
                  <c:v>4513</c:v>
                </c:pt>
                <c:pt idx="226">
                  <c:v>4546.5</c:v>
                </c:pt>
                <c:pt idx="227">
                  <c:v>4546.5</c:v>
                </c:pt>
                <c:pt idx="228">
                  <c:v>4559</c:v>
                </c:pt>
                <c:pt idx="229">
                  <c:v>5032.5</c:v>
                </c:pt>
                <c:pt idx="230">
                  <c:v>5076</c:v>
                </c:pt>
                <c:pt idx="231">
                  <c:v>5076.5</c:v>
                </c:pt>
                <c:pt idx="232">
                  <c:v>5089</c:v>
                </c:pt>
                <c:pt idx="233">
                  <c:v>5105.5</c:v>
                </c:pt>
                <c:pt idx="234">
                  <c:v>5111.5</c:v>
                </c:pt>
                <c:pt idx="235">
                  <c:v>5111.5</c:v>
                </c:pt>
                <c:pt idx="236">
                  <c:v>5112</c:v>
                </c:pt>
                <c:pt idx="237">
                  <c:v>5112</c:v>
                </c:pt>
                <c:pt idx="238">
                  <c:v>5112</c:v>
                </c:pt>
                <c:pt idx="239">
                  <c:v>5116</c:v>
                </c:pt>
                <c:pt idx="240">
                  <c:v>5118</c:v>
                </c:pt>
                <c:pt idx="241">
                  <c:v>5183</c:v>
                </c:pt>
                <c:pt idx="242">
                  <c:v>5218.5</c:v>
                </c:pt>
                <c:pt idx="243">
                  <c:v>5220.5</c:v>
                </c:pt>
                <c:pt idx="244">
                  <c:v>5310.5</c:v>
                </c:pt>
                <c:pt idx="245">
                  <c:v>5863</c:v>
                </c:pt>
                <c:pt idx="246">
                  <c:v>5863.5</c:v>
                </c:pt>
                <c:pt idx="247">
                  <c:v>5898.5</c:v>
                </c:pt>
                <c:pt idx="248">
                  <c:v>5909</c:v>
                </c:pt>
                <c:pt idx="249">
                  <c:v>5909.5</c:v>
                </c:pt>
                <c:pt idx="250">
                  <c:v>5921.5</c:v>
                </c:pt>
                <c:pt idx="251">
                  <c:v>5922</c:v>
                </c:pt>
                <c:pt idx="252">
                  <c:v>5928</c:v>
                </c:pt>
                <c:pt idx="253">
                  <c:v>5928</c:v>
                </c:pt>
                <c:pt idx="254">
                  <c:v>5936.5</c:v>
                </c:pt>
                <c:pt idx="255">
                  <c:v>5949</c:v>
                </c:pt>
                <c:pt idx="256">
                  <c:v>6584.5</c:v>
                </c:pt>
                <c:pt idx="257">
                  <c:v>6587.5</c:v>
                </c:pt>
                <c:pt idx="258">
                  <c:v>6612.5</c:v>
                </c:pt>
                <c:pt idx="259">
                  <c:v>6706.5</c:v>
                </c:pt>
                <c:pt idx="260">
                  <c:v>6721.5</c:v>
                </c:pt>
                <c:pt idx="261">
                  <c:v>6740</c:v>
                </c:pt>
                <c:pt idx="262">
                  <c:v>7363.5</c:v>
                </c:pt>
                <c:pt idx="263">
                  <c:v>7395</c:v>
                </c:pt>
                <c:pt idx="264">
                  <c:v>7395.5</c:v>
                </c:pt>
                <c:pt idx="265">
                  <c:v>7412</c:v>
                </c:pt>
                <c:pt idx="266">
                  <c:v>7426.5</c:v>
                </c:pt>
                <c:pt idx="267">
                  <c:v>7427</c:v>
                </c:pt>
                <c:pt idx="268">
                  <c:v>7314</c:v>
                </c:pt>
                <c:pt idx="269">
                  <c:v>7368</c:v>
                </c:pt>
                <c:pt idx="270">
                  <c:v>7426.5</c:v>
                </c:pt>
                <c:pt idx="271">
                  <c:v>7426.5</c:v>
                </c:pt>
                <c:pt idx="272">
                  <c:v>10367.5</c:v>
                </c:pt>
                <c:pt idx="273">
                  <c:v>10395</c:v>
                </c:pt>
                <c:pt idx="274">
                  <c:v>10474</c:v>
                </c:pt>
                <c:pt idx="275">
                  <c:v>10474.5</c:v>
                </c:pt>
                <c:pt idx="276">
                  <c:v>10551.5</c:v>
                </c:pt>
                <c:pt idx="277">
                  <c:v>10593.5</c:v>
                </c:pt>
                <c:pt idx="278">
                  <c:v>11203.5</c:v>
                </c:pt>
                <c:pt idx="279">
                  <c:v>11329</c:v>
                </c:pt>
                <c:pt idx="280">
                  <c:v>11337</c:v>
                </c:pt>
                <c:pt idx="281">
                  <c:v>11345.5</c:v>
                </c:pt>
                <c:pt idx="282">
                  <c:v>11349.5</c:v>
                </c:pt>
                <c:pt idx="283">
                  <c:v>11354</c:v>
                </c:pt>
                <c:pt idx="284">
                  <c:v>12613.5</c:v>
                </c:pt>
                <c:pt idx="285">
                  <c:v>12793.5</c:v>
                </c:pt>
                <c:pt idx="286">
                  <c:v>12896</c:v>
                </c:pt>
              </c:numCache>
            </c:numRef>
          </c:xVal>
          <c:yVal>
            <c:numRef>
              <c:f>Active!$J$21:$J$996</c:f>
              <c:numCache>
                <c:formatCode>General</c:formatCode>
                <c:ptCount val="976"/>
                <c:pt idx="161">
                  <c:v>-0.24143047999677947</c:v>
                </c:pt>
                <c:pt idx="163">
                  <c:v>-0.23781202000827761</c:v>
                </c:pt>
                <c:pt idx="164">
                  <c:v>-0.24169789000734454</c:v>
                </c:pt>
                <c:pt idx="168">
                  <c:v>-0.23929756000143243</c:v>
                </c:pt>
                <c:pt idx="171">
                  <c:v>-0.23999413999990793</c:v>
                </c:pt>
                <c:pt idx="172">
                  <c:v>-0.24063762000150746</c:v>
                </c:pt>
                <c:pt idx="173">
                  <c:v>-0.24030089000007138</c:v>
                </c:pt>
                <c:pt idx="174">
                  <c:v>-0.24001437000697479</c:v>
                </c:pt>
                <c:pt idx="175">
                  <c:v>-0.23851647000265075</c:v>
                </c:pt>
                <c:pt idx="177">
                  <c:v>-0.23918365999998059</c:v>
                </c:pt>
                <c:pt idx="178">
                  <c:v>-0.23888043000624748</c:v>
                </c:pt>
                <c:pt idx="179">
                  <c:v>-0.23879043000488309</c:v>
                </c:pt>
                <c:pt idx="180">
                  <c:v>-0.23909673999878578</c:v>
                </c:pt>
                <c:pt idx="181">
                  <c:v>-0.23788654999952996</c:v>
                </c:pt>
                <c:pt idx="182">
                  <c:v>-0.23954330000560731</c:v>
                </c:pt>
                <c:pt idx="183">
                  <c:v>-0.23949721999815665</c:v>
                </c:pt>
                <c:pt idx="185">
                  <c:v>-0.23918984000192722</c:v>
                </c:pt>
                <c:pt idx="186">
                  <c:v>-0.23856745000375668</c:v>
                </c:pt>
                <c:pt idx="187">
                  <c:v>-0.23945334000018192</c:v>
                </c:pt>
                <c:pt idx="188">
                  <c:v>-0.23865053000190528</c:v>
                </c:pt>
                <c:pt idx="189">
                  <c:v>-0.23934686000575311</c:v>
                </c:pt>
                <c:pt idx="190">
                  <c:v>-0.23914381999929901</c:v>
                </c:pt>
                <c:pt idx="193">
                  <c:v>-0.2387170900037745</c:v>
                </c:pt>
                <c:pt idx="195">
                  <c:v>-0.23865667000063695</c:v>
                </c:pt>
                <c:pt idx="196">
                  <c:v>-0.23900690000300528</c:v>
                </c:pt>
                <c:pt idx="213">
                  <c:v>-0.23684995000076015</c:v>
                </c:pt>
                <c:pt idx="220">
                  <c:v>-0.23826576999999816</c:v>
                </c:pt>
                <c:pt idx="223">
                  <c:v>-0.23790602000372019</c:v>
                </c:pt>
                <c:pt idx="230">
                  <c:v>-0.23785224000312155</c:v>
                </c:pt>
                <c:pt idx="231">
                  <c:v>-0.23823811000329442</c:v>
                </c:pt>
                <c:pt idx="232">
                  <c:v>-0.23918486000184203</c:v>
                </c:pt>
                <c:pt idx="233">
                  <c:v>-0.23841857000661548</c:v>
                </c:pt>
                <c:pt idx="234">
                  <c:v>-0.23844901000120444</c:v>
                </c:pt>
                <c:pt idx="235">
                  <c:v>-0.23734900999988895</c:v>
                </c:pt>
                <c:pt idx="236">
                  <c:v>-0.24003488000016659</c:v>
                </c:pt>
                <c:pt idx="238">
                  <c:v>-0.23673488000349607</c:v>
                </c:pt>
                <c:pt idx="239">
                  <c:v>-0.2388218400083133</c:v>
                </c:pt>
                <c:pt idx="242">
                  <c:v>-0.23712518999673193</c:v>
                </c:pt>
                <c:pt idx="245">
                  <c:v>-0.23651162000169279</c:v>
                </c:pt>
                <c:pt idx="246">
                  <c:v>-0.23769749000348384</c:v>
                </c:pt>
                <c:pt idx="247">
                  <c:v>-0.23658838999836007</c:v>
                </c:pt>
                <c:pt idx="248">
                  <c:v>-0.23841166000056546</c:v>
                </c:pt>
                <c:pt idx="249">
                  <c:v>-0.23829752999881748</c:v>
                </c:pt>
                <c:pt idx="250">
                  <c:v>-0.23685840999678476</c:v>
                </c:pt>
                <c:pt idx="251">
                  <c:v>-0.23864427999797044</c:v>
                </c:pt>
                <c:pt idx="252">
                  <c:v>-0.23794472000008682</c:v>
                </c:pt>
                <c:pt idx="253">
                  <c:v>-0.23767472000326961</c:v>
                </c:pt>
                <c:pt idx="254">
                  <c:v>-0.23680451000109315</c:v>
                </c:pt>
                <c:pt idx="255">
                  <c:v>-0.23755126000469318</c:v>
                </c:pt>
                <c:pt idx="256">
                  <c:v>-0.23792202999902656</c:v>
                </c:pt>
                <c:pt idx="257">
                  <c:v>-0.23853725000662962</c:v>
                </c:pt>
                <c:pt idx="258">
                  <c:v>-0.2365307500003837</c:v>
                </c:pt>
                <c:pt idx="259">
                  <c:v>-0.23816431000159355</c:v>
                </c:pt>
                <c:pt idx="260">
                  <c:v>-0.23787041000468889</c:v>
                </c:pt>
                <c:pt idx="261">
                  <c:v>-0.23821760000282666</c:v>
                </c:pt>
                <c:pt idx="262">
                  <c:v>-0.23790749000181677</c:v>
                </c:pt>
                <c:pt idx="263">
                  <c:v>-0.23751729999639792</c:v>
                </c:pt>
                <c:pt idx="264">
                  <c:v>-0.23900316999788629</c:v>
                </c:pt>
                <c:pt idx="265">
                  <c:v>-0.23743688000104157</c:v>
                </c:pt>
                <c:pt idx="266">
                  <c:v>-0.23842711000907002</c:v>
                </c:pt>
                <c:pt idx="267">
                  <c:v>-0.23621298000216484</c:v>
                </c:pt>
                <c:pt idx="268">
                  <c:v>-0.23744636002084007</c:v>
                </c:pt>
                <c:pt idx="269">
                  <c:v>-0.23793031985405833</c:v>
                </c:pt>
                <c:pt idx="270">
                  <c:v>-0.23822710996319074</c:v>
                </c:pt>
                <c:pt idx="271">
                  <c:v>-0.2379371100832941</c:v>
                </c:pt>
                <c:pt idx="272">
                  <c:v>-0.23851445000764215</c:v>
                </c:pt>
                <c:pt idx="273">
                  <c:v>-0.23923730000387877</c:v>
                </c:pt>
                <c:pt idx="274">
                  <c:v>-0.23970476000249619</c:v>
                </c:pt>
                <c:pt idx="275">
                  <c:v>-0.24119063000398455</c:v>
                </c:pt>
                <c:pt idx="276">
                  <c:v>-0.24001461000443669</c:v>
                </c:pt>
                <c:pt idx="277">
                  <c:v>-0.24002769000071567</c:v>
                </c:pt>
                <c:pt idx="278">
                  <c:v>-0.24158909000107087</c:v>
                </c:pt>
                <c:pt idx="279">
                  <c:v>-0.24194246000115527</c:v>
                </c:pt>
                <c:pt idx="280">
                  <c:v>-0.24191638000047533</c:v>
                </c:pt>
                <c:pt idx="281">
                  <c:v>-0.24217617000249447</c:v>
                </c:pt>
                <c:pt idx="282">
                  <c:v>-0.24206313000468072</c:v>
                </c:pt>
                <c:pt idx="283">
                  <c:v>-0.24193595999531681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F2AB-4D78-8479-CF1A830DE473}"/>
            </c:ext>
          </c:extLst>
        </c:ser>
        <c:ser>
          <c:idx val="4"/>
          <c:order val="3"/>
          <c:tx>
            <c:strRef>
              <c:f>Active!$K$20</c:f>
              <c:strCache>
                <c:ptCount val="1"/>
                <c:pt idx="0">
                  <c:v>CCD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Active!$D$21:$D$996</c:f>
                <c:numCache>
                  <c:formatCode>General</c:formatCode>
                  <c:ptCount val="976"/>
                  <c:pt idx="0">
                    <c:v>4.0000000000000002E-4</c:v>
                  </c:pt>
                  <c:pt idx="1">
                    <c:v>6.9999999999999999E-4</c:v>
                  </c:pt>
                  <c:pt idx="2">
                    <c:v>1.4E-3</c:v>
                  </c:pt>
                  <c:pt idx="4">
                    <c:v>4.0000000000000002E-4</c:v>
                  </c:pt>
                  <c:pt idx="5">
                    <c:v>2.4000000000000001E-4</c:v>
                  </c:pt>
                  <c:pt idx="6">
                    <c:v>4.0999999999999999E-4</c:v>
                  </c:pt>
                  <c:pt idx="7">
                    <c:v>5.5999999999999995E-4</c:v>
                  </c:pt>
                  <c:pt idx="8">
                    <c:v>4.6999999999999999E-4</c:v>
                  </c:pt>
                  <c:pt idx="9">
                    <c:v>2.1000000000000001E-4</c:v>
                  </c:pt>
                  <c:pt idx="10">
                    <c:v>1E-4</c:v>
                  </c:pt>
                  <c:pt idx="11">
                    <c:v>2.4000000000000001E-4</c:v>
                  </c:pt>
                  <c:pt idx="12">
                    <c:v>2.7999999999999998E-4</c:v>
                  </c:pt>
                  <c:pt idx="13">
                    <c:v>2.1000000000000001E-4</c:v>
                  </c:pt>
                  <c:pt idx="14">
                    <c:v>2.7E-4</c:v>
                  </c:pt>
                  <c:pt idx="15">
                    <c:v>2.5000000000000001E-4</c:v>
                  </c:pt>
                  <c:pt idx="16">
                    <c:v>2.0000000000000001E-4</c:v>
                  </c:pt>
                  <c:pt idx="17">
                    <c:v>1.7000000000000001E-4</c:v>
                  </c:pt>
                  <c:pt idx="18">
                    <c:v>1.4999999999999999E-4</c:v>
                  </c:pt>
                  <c:pt idx="19">
                    <c:v>1.3999999999999999E-4</c:v>
                  </c:pt>
                  <c:pt idx="20">
                    <c:v>4.8000000000000001E-4</c:v>
                  </c:pt>
                  <c:pt idx="21">
                    <c:v>2.2000000000000001E-4</c:v>
                  </c:pt>
                  <c:pt idx="22">
                    <c:v>2.1000000000000001E-4</c:v>
                  </c:pt>
                  <c:pt idx="23">
                    <c:v>2.5999999999999998E-4</c:v>
                  </c:pt>
                  <c:pt idx="24">
                    <c:v>3.1E-4</c:v>
                  </c:pt>
                  <c:pt idx="25">
                    <c:v>3.1E-4</c:v>
                  </c:pt>
                  <c:pt idx="26">
                    <c:v>1.4999999999999999E-4</c:v>
                  </c:pt>
                  <c:pt idx="27">
                    <c:v>2.0000000000000001E-4</c:v>
                  </c:pt>
                  <c:pt idx="28">
                    <c:v>3.4000000000000002E-4</c:v>
                  </c:pt>
                  <c:pt idx="29">
                    <c:v>2.4000000000000001E-4</c:v>
                  </c:pt>
                  <c:pt idx="30">
                    <c:v>3.4000000000000002E-4</c:v>
                  </c:pt>
                  <c:pt idx="31">
                    <c:v>3.1E-4</c:v>
                  </c:pt>
                  <c:pt idx="32">
                    <c:v>2.4000000000000001E-4</c:v>
                  </c:pt>
                  <c:pt idx="33">
                    <c:v>4.6999999999999999E-4</c:v>
                  </c:pt>
                  <c:pt idx="34">
                    <c:v>2.2000000000000001E-4</c:v>
                  </c:pt>
                  <c:pt idx="35">
                    <c:v>1.7000000000000001E-4</c:v>
                  </c:pt>
                  <c:pt idx="36">
                    <c:v>1.8000000000000001E-4</c:v>
                  </c:pt>
                  <c:pt idx="37">
                    <c:v>7.6000000000000004E-4</c:v>
                  </c:pt>
                  <c:pt idx="38">
                    <c:v>8.0000000000000004E-4</c:v>
                  </c:pt>
                  <c:pt idx="39">
                    <c:v>3.1E-4</c:v>
                  </c:pt>
                  <c:pt idx="40">
                    <c:v>2.5999999999999998E-4</c:v>
                  </c:pt>
                  <c:pt idx="41">
                    <c:v>4.4999999999999999E-4</c:v>
                  </c:pt>
                  <c:pt idx="42">
                    <c:v>8.0000000000000004E-4</c:v>
                  </c:pt>
                  <c:pt idx="43">
                    <c:v>2.3000000000000001E-4</c:v>
                  </c:pt>
                  <c:pt idx="44">
                    <c:v>2.5999999999999998E-4</c:v>
                  </c:pt>
                  <c:pt idx="45">
                    <c:v>2.9E-4</c:v>
                  </c:pt>
                  <c:pt idx="46">
                    <c:v>4.6999999999999999E-4</c:v>
                  </c:pt>
                  <c:pt idx="47">
                    <c:v>4.0000000000000002E-4</c:v>
                  </c:pt>
                  <c:pt idx="48">
                    <c:v>8.3000000000000001E-4</c:v>
                  </c:pt>
                  <c:pt idx="49">
                    <c:v>3.8999999999999999E-4</c:v>
                  </c:pt>
                  <c:pt idx="50">
                    <c:v>5.8E-4</c:v>
                  </c:pt>
                  <c:pt idx="51">
                    <c:v>4.4999999999999999E-4</c:v>
                  </c:pt>
                  <c:pt idx="52">
                    <c:v>3.2000000000000003E-4</c:v>
                  </c:pt>
                  <c:pt idx="53">
                    <c:v>3.3E-4</c:v>
                  </c:pt>
                  <c:pt idx="54">
                    <c:v>8.1999999999999998E-4</c:v>
                  </c:pt>
                  <c:pt idx="55">
                    <c:v>7.7999999999999999E-4</c:v>
                  </c:pt>
                  <c:pt idx="56">
                    <c:v>7.7999999999999999E-4</c:v>
                  </c:pt>
                  <c:pt idx="57">
                    <c:v>8.4999999999999995E-4</c:v>
                  </c:pt>
                  <c:pt idx="58">
                    <c:v>8.8000000000000003E-4</c:v>
                  </c:pt>
                  <c:pt idx="59">
                    <c:v>6.8999999999999997E-4</c:v>
                  </c:pt>
                  <c:pt idx="60">
                    <c:v>5.1000000000000004E-4</c:v>
                  </c:pt>
                  <c:pt idx="61">
                    <c:v>1.4999999999999999E-4</c:v>
                  </c:pt>
                  <c:pt idx="62">
                    <c:v>2.4000000000000001E-4</c:v>
                  </c:pt>
                  <c:pt idx="63">
                    <c:v>4.6999999999999999E-4</c:v>
                  </c:pt>
                  <c:pt idx="64">
                    <c:v>2.9E-4</c:v>
                  </c:pt>
                  <c:pt idx="65">
                    <c:v>1.0499999999999999E-3</c:v>
                  </c:pt>
                  <c:pt idx="66">
                    <c:v>4.8999999999999998E-4</c:v>
                  </c:pt>
                  <c:pt idx="67">
                    <c:v>2.7E-4</c:v>
                  </c:pt>
                  <c:pt idx="68">
                    <c:v>3.2000000000000003E-4</c:v>
                  </c:pt>
                  <c:pt idx="69">
                    <c:v>8.9999999999999998E-4</c:v>
                  </c:pt>
                  <c:pt idx="70">
                    <c:v>3.6999999999999999E-4</c:v>
                  </c:pt>
                  <c:pt idx="71">
                    <c:v>5.1000000000000004E-4</c:v>
                  </c:pt>
                  <c:pt idx="72">
                    <c:v>2.4000000000000001E-4</c:v>
                  </c:pt>
                  <c:pt idx="73">
                    <c:v>8.0000000000000004E-4</c:v>
                  </c:pt>
                  <c:pt idx="74">
                    <c:v>2.2000000000000001E-4</c:v>
                  </c:pt>
                  <c:pt idx="75">
                    <c:v>2.1000000000000001E-4</c:v>
                  </c:pt>
                  <c:pt idx="76">
                    <c:v>2.7999999999999998E-4</c:v>
                  </c:pt>
                  <c:pt idx="77">
                    <c:v>1.1900000000000001E-3</c:v>
                  </c:pt>
                  <c:pt idx="78">
                    <c:v>2.5999999999999998E-4</c:v>
                  </c:pt>
                  <c:pt idx="79">
                    <c:v>6.0999999999999997E-4</c:v>
                  </c:pt>
                  <c:pt idx="80">
                    <c:v>5.2999999999999998E-4</c:v>
                  </c:pt>
                  <c:pt idx="81">
                    <c:v>6.4999999999999997E-4</c:v>
                  </c:pt>
                  <c:pt idx="82">
                    <c:v>1.9000000000000001E-4</c:v>
                  </c:pt>
                  <c:pt idx="83">
                    <c:v>1.8000000000000001E-4</c:v>
                  </c:pt>
                  <c:pt idx="84">
                    <c:v>2.2000000000000001E-4</c:v>
                  </c:pt>
                  <c:pt idx="85">
                    <c:v>1.9000000000000001E-4</c:v>
                  </c:pt>
                  <c:pt idx="86">
                    <c:v>6.4999999999999997E-4</c:v>
                  </c:pt>
                  <c:pt idx="87">
                    <c:v>3.6999999999999999E-4</c:v>
                  </c:pt>
                  <c:pt idx="88">
                    <c:v>2.2000000000000001E-4</c:v>
                  </c:pt>
                  <c:pt idx="89">
                    <c:v>3.4000000000000002E-4</c:v>
                  </c:pt>
                  <c:pt idx="90">
                    <c:v>2.3000000000000001E-4</c:v>
                  </c:pt>
                  <c:pt idx="91">
                    <c:v>4.2999999999999999E-4</c:v>
                  </c:pt>
                  <c:pt idx="92">
                    <c:v>3.2000000000000003E-4</c:v>
                  </c:pt>
                  <c:pt idx="93">
                    <c:v>1.9000000000000001E-4</c:v>
                  </c:pt>
                  <c:pt idx="94">
                    <c:v>5.2999999999999998E-4</c:v>
                  </c:pt>
                  <c:pt idx="95">
                    <c:v>2.9E-4</c:v>
                  </c:pt>
                  <c:pt idx="96">
                    <c:v>2.9E-4</c:v>
                  </c:pt>
                  <c:pt idx="97">
                    <c:v>4.6000000000000001E-4</c:v>
                  </c:pt>
                  <c:pt idx="98">
                    <c:v>3.8999999999999999E-4</c:v>
                  </c:pt>
                  <c:pt idx="99">
                    <c:v>2.7E-4</c:v>
                  </c:pt>
                  <c:pt idx="100">
                    <c:v>1.4300000000000001E-3</c:v>
                  </c:pt>
                  <c:pt idx="101">
                    <c:v>2.9999999999999997E-4</c:v>
                  </c:pt>
                  <c:pt idx="102">
                    <c:v>5.0000000000000001E-4</c:v>
                  </c:pt>
                  <c:pt idx="103">
                    <c:v>4.8999999999999998E-4</c:v>
                  </c:pt>
                  <c:pt idx="104">
                    <c:v>2.9E-4</c:v>
                  </c:pt>
                  <c:pt idx="105">
                    <c:v>3.8999999999999999E-4</c:v>
                  </c:pt>
                  <c:pt idx="106">
                    <c:v>5.6999999999999998E-4</c:v>
                  </c:pt>
                  <c:pt idx="107">
                    <c:v>1.9000000000000001E-4</c:v>
                  </c:pt>
                  <c:pt idx="108">
                    <c:v>3.8000000000000002E-4</c:v>
                  </c:pt>
                  <c:pt idx="109">
                    <c:v>2.1000000000000001E-4</c:v>
                  </c:pt>
                  <c:pt idx="110">
                    <c:v>2.9999999999999997E-4</c:v>
                  </c:pt>
                  <c:pt idx="111">
                    <c:v>6.8999999999999997E-4</c:v>
                  </c:pt>
                  <c:pt idx="112">
                    <c:v>2.9E-4</c:v>
                  </c:pt>
                  <c:pt idx="113">
                    <c:v>6.6E-4</c:v>
                  </c:pt>
                  <c:pt idx="114">
                    <c:v>2.7999999999999998E-4</c:v>
                  </c:pt>
                  <c:pt idx="115">
                    <c:v>1.6900000000000001E-3</c:v>
                  </c:pt>
                  <c:pt idx="116">
                    <c:v>1.08E-3</c:v>
                  </c:pt>
                  <c:pt idx="117">
                    <c:v>3.5E-4</c:v>
                  </c:pt>
                  <c:pt idx="118">
                    <c:v>2.2000000000000001E-4</c:v>
                  </c:pt>
                  <c:pt idx="119">
                    <c:v>2.5999999999999998E-4</c:v>
                  </c:pt>
                  <c:pt idx="120">
                    <c:v>3.4000000000000002E-4</c:v>
                  </c:pt>
                  <c:pt idx="121">
                    <c:v>3.6000000000000002E-4</c:v>
                  </c:pt>
                  <c:pt idx="122">
                    <c:v>2.5999999999999998E-4</c:v>
                  </c:pt>
                  <c:pt idx="123">
                    <c:v>3.1E-4</c:v>
                  </c:pt>
                  <c:pt idx="124">
                    <c:v>1.9000000000000001E-4</c:v>
                  </c:pt>
                  <c:pt idx="125">
                    <c:v>1.9000000000000001E-4</c:v>
                  </c:pt>
                  <c:pt idx="126">
                    <c:v>4.8000000000000001E-4</c:v>
                  </c:pt>
                  <c:pt idx="127">
                    <c:v>3.2000000000000003E-4</c:v>
                  </c:pt>
                  <c:pt idx="128">
                    <c:v>2.5000000000000001E-4</c:v>
                  </c:pt>
                  <c:pt idx="129">
                    <c:v>3.4000000000000002E-4</c:v>
                  </c:pt>
                  <c:pt idx="130">
                    <c:v>5.4000000000000001E-4</c:v>
                  </c:pt>
                  <c:pt idx="131">
                    <c:v>2.7999999999999998E-4</c:v>
                  </c:pt>
                  <c:pt idx="132">
                    <c:v>8.4999999999999995E-4</c:v>
                  </c:pt>
                  <c:pt idx="133">
                    <c:v>1.3699999999999999E-3</c:v>
                  </c:pt>
                  <c:pt idx="134">
                    <c:v>9.1E-4</c:v>
                  </c:pt>
                  <c:pt idx="135">
                    <c:v>2.7E-4</c:v>
                  </c:pt>
                  <c:pt idx="136">
                    <c:v>3.1E-4</c:v>
                  </c:pt>
                  <c:pt idx="137">
                    <c:v>5.6999999999999998E-4</c:v>
                  </c:pt>
                  <c:pt idx="138">
                    <c:v>2.7999999999999998E-4</c:v>
                  </c:pt>
                  <c:pt idx="139">
                    <c:v>5.9000000000000003E-4</c:v>
                  </c:pt>
                  <c:pt idx="140">
                    <c:v>3.8999999999999999E-4</c:v>
                  </c:pt>
                  <c:pt idx="141">
                    <c:v>1.72E-3</c:v>
                  </c:pt>
                  <c:pt idx="142">
                    <c:v>2.5000000000000001E-4</c:v>
                  </c:pt>
                  <c:pt idx="143">
                    <c:v>3.1E-4</c:v>
                  </c:pt>
                  <c:pt idx="144">
                    <c:v>2.0000000000000001E-4</c:v>
                  </c:pt>
                  <c:pt idx="145">
                    <c:v>3.6999999999999999E-4</c:v>
                  </c:pt>
                  <c:pt idx="146">
                    <c:v>7.9000000000000001E-4</c:v>
                  </c:pt>
                  <c:pt idx="147">
                    <c:v>4.2000000000000002E-4</c:v>
                  </c:pt>
                  <c:pt idx="148">
                    <c:v>2.0000000000000001E-4</c:v>
                  </c:pt>
                  <c:pt idx="149">
                    <c:v>1.7000000000000001E-4</c:v>
                  </c:pt>
                  <c:pt idx="150">
                    <c:v>6.9999999999999999E-4</c:v>
                  </c:pt>
                  <c:pt idx="151">
                    <c:v>3.3E-4</c:v>
                  </c:pt>
                  <c:pt idx="152">
                    <c:v>2.5999999999999998E-4</c:v>
                  </c:pt>
                  <c:pt idx="153">
                    <c:v>9.5E-4</c:v>
                  </c:pt>
                  <c:pt idx="154">
                    <c:v>6.4999999999999997E-4</c:v>
                  </c:pt>
                  <c:pt idx="155">
                    <c:v>3.1E-4</c:v>
                  </c:pt>
                  <c:pt idx="156">
                    <c:v>2.1000000000000001E-4</c:v>
                  </c:pt>
                  <c:pt idx="157">
                    <c:v>1.57E-3</c:v>
                  </c:pt>
                  <c:pt idx="158">
                    <c:v>1.41E-3</c:v>
                  </c:pt>
                  <c:pt idx="159">
                    <c:v>7.2000000000000005E-4</c:v>
                  </c:pt>
                  <c:pt idx="160">
                    <c:v>9.7000000000000005E-4</c:v>
                  </c:pt>
                  <c:pt idx="161">
                    <c:v>9.7000000000000005E-4</c:v>
                  </c:pt>
                  <c:pt idx="162">
                    <c:v>1E-4</c:v>
                  </c:pt>
                  <c:pt idx="163">
                    <c:v>2E-3</c:v>
                  </c:pt>
                  <c:pt idx="164">
                    <c:v>5.0000000000000001E-4</c:v>
                  </c:pt>
                  <c:pt idx="165">
                    <c:v>1.4E-3</c:v>
                  </c:pt>
                  <c:pt idx="166">
                    <c:v>6.9999999999999999E-4</c:v>
                  </c:pt>
                  <c:pt idx="167">
                    <c:v>1E-4</c:v>
                  </c:pt>
                  <c:pt idx="168">
                    <c:v>1E-4</c:v>
                  </c:pt>
                  <c:pt idx="169">
                    <c:v>1.48E-3</c:v>
                  </c:pt>
                  <c:pt idx="170">
                    <c:v>1E-4</c:v>
                  </c:pt>
                  <c:pt idx="171">
                    <c:v>1.31E-3</c:v>
                  </c:pt>
                  <c:pt idx="172">
                    <c:v>1.0399999999999999E-3</c:v>
                  </c:pt>
                  <c:pt idx="173">
                    <c:v>9.7000000000000005E-4</c:v>
                  </c:pt>
                  <c:pt idx="174">
                    <c:v>1.1299999999999999E-3</c:v>
                  </c:pt>
                  <c:pt idx="175">
                    <c:v>3.6000000000000002E-4</c:v>
                  </c:pt>
                  <c:pt idx="176">
                    <c:v>1E-4</c:v>
                  </c:pt>
                  <c:pt idx="177">
                    <c:v>1.8000000000000001E-4</c:v>
                  </c:pt>
                  <c:pt idx="178">
                    <c:v>1.2E-4</c:v>
                  </c:pt>
                  <c:pt idx="179">
                    <c:v>5.0000000000000002E-5</c:v>
                  </c:pt>
                  <c:pt idx="180">
                    <c:v>1E-4</c:v>
                  </c:pt>
                  <c:pt idx="181">
                    <c:v>1.6000000000000001E-4</c:v>
                  </c:pt>
                  <c:pt idx="182">
                    <c:v>1.9000000000000001E-4</c:v>
                  </c:pt>
                  <c:pt idx="183">
                    <c:v>5.0000000000000002E-5</c:v>
                  </c:pt>
                  <c:pt idx="184">
                    <c:v>5.0000000000000001E-4</c:v>
                  </c:pt>
                  <c:pt idx="185">
                    <c:v>1.3999999999999999E-4</c:v>
                  </c:pt>
                  <c:pt idx="186">
                    <c:v>1.1299999999999999E-3</c:v>
                  </c:pt>
                  <c:pt idx="187">
                    <c:v>1.2999999999999999E-4</c:v>
                  </c:pt>
                  <c:pt idx="188">
                    <c:v>6.9999999999999994E-5</c:v>
                  </c:pt>
                  <c:pt idx="189">
                    <c:v>1.2E-4</c:v>
                  </c:pt>
                  <c:pt idx="190">
                    <c:v>1.1E-4</c:v>
                  </c:pt>
                  <c:pt idx="191">
                    <c:v>0</c:v>
                  </c:pt>
                  <c:pt idx="192">
                    <c:v>0</c:v>
                  </c:pt>
                  <c:pt idx="193">
                    <c:v>4.0000000000000003E-5</c:v>
                  </c:pt>
                  <c:pt idx="194">
                    <c:v>5.0000000000000001E-4</c:v>
                  </c:pt>
                  <c:pt idx="195">
                    <c:v>4.0000000000000003E-5</c:v>
                  </c:pt>
                  <c:pt idx="196">
                    <c:v>8.0000000000000007E-5</c:v>
                  </c:pt>
                  <c:pt idx="197">
                    <c:v>2.0000000000000001E-4</c:v>
                  </c:pt>
                  <c:pt idx="198">
                    <c:v>1E-4</c:v>
                  </c:pt>
                  <c:pt idx="199">
                    <c:v>1E-4</c:v>
                  </c:pt>
                  <c:pt idx="200">
                    <c:v>2.0000000000000001E-4</c:v>
                  </c:pt>
                  <c:pt idx="201">
                    <c:v>2.9999999999999997E-4</c:v>
                  </c:pt>
                  <c:pt idx="202">
                    <c:v>1.6000000000000001E-4</c:v>
                  </c:pt>
                  <c:pt idx="203">
                    <c:v>4.0000000000000002E-4</c:v>
                  </c:pt>
                  <c:pt idx="204">
                    <c:v>2.7999999999999998E-4</c:v>
                  </c:pt>
                  <c:pt idx="205">
                    <c:v>1.1E-4</c:v>
                  </c:pt>
                  <c:pt idx="206">
                    <c:v>1E-4</c:v>
                  </c:pt>
                  <c:pt idx="207">
                    <c:v>1E-3</c:v>
                  </c:pt>
                  <c:pt idx="208">
                    <c:v>5.0000000000000001E-4</c:v>
                  </c:pt>
                  <c:pt idx="209">
                    <c:v>2.0000000000000001E-4</c:v>
                  </c:pt>
                  <c:pt idx="210">
                    <c:v>2.9999999999999997E-4</c:v>
                  </c:pt>
                  <c:pt idx="211">
                    <c:v>6.9999999999999999E-4</c:v>
                  </c:pt>
                  <c:pt idx="212">
                    <c:v>1.5E-3</c:v>
                  </c:pt>
                  <c:pt idx="213">
                    <c:v>2.9999999999999997E-4</c:v>
                  </c:pt>
                  <c:pt idx="214">
                    <c:v>5.0000000000000001E-4</c:v>
                  </c:pt>
                  <c:pt idx="215">
                    <c:v>1E-4</c:v>
                  </c:pt>
                  <c:pt idx="216">
                    <c:v>8.4000000000000003E-4</c:v>
                  </c:pt>
                  <c:pt idx="217">
                    <c:v>3.8999999999999999E-4</c:v>
                  </c:pt>
                  <c:pt idx="218">
                    <c:v>1E-4</c:v>
                  </c:pt>
                  <c:pt idx="219">
                    <c:v>0</c:v>
                  </c:pt>
                  <c:pt idx="220">
                    <c:v>2.3999999999999998E-3</c:v>
                  </c:pt>
                  <c:pt idx="221">
                    <c:v>1E-4</c:v>
                  </c:pt>
                  <c:pt idx="222">
                    <c:v>0</c:v>
                  </c:pt>
                  <c:pt idx="223">
                    <c:v>2.3999999999999998E-3</c:v>
                  </c:pt>
                  <c:pt idx="224">
                    <c:v>2.9E-4</c:v>
                  </c:pt>
                  <c:pt idx="225">
                    <c:v>3.6000000000000002E-4</c:v>
                  </c:pt>
                  <c:pt idx="226">
                    <c:v>2.0000000000000001E-4</c:v>
                  </c:pt>
                  <c:pt idx="227">
                    <c:v>1.9000000000000001E-4</c:v>
                  </c:pt>
                  <c:pt idx="228">
                    <c:v>1.7000000000000001E-4</c:v>
                  </c:pt>
                  <c:pt idx="229">
                    <c:v>2.7E-4</c:v>
                  </c:pt>
                  <c:pt idx="230">
                    <c:v>1.1999999999999999E-3</c:v>
                  </c:pt>
                  <c:pt idx="231">
                    <c:v>1.1999999999999999E-3</c:v>
                  </c:pt>
                  <c:pt idx="232">
                    <c:v>1.2999999999999999E-3</c:v>
                  </c:pt>
                  <c:pt idx="233">
                    <c:v>1.6000000000000001E-3</c:v>
                  </c:pt>
                  <c:pt idx="234">
                    <c:v>1.1999999999999999E-3</c:v>
                  </c:pt>
                  <c:pt idx="235">
                    <c:v>1.1999999999999999E-3</c:v>
                  </c:pt>
                  <c:pt idx="236">
                    <c:v>6.9999999999999999E-4</c:v>
                  </c:pt>
                  <c:pt idx="237">
                    <c:v>1E-4</c:v>
                  </c:pt>
                  <c:pt idx="238">
                    <c:v>1.1000000000000001E-3</c:v>
                  </c:pt>
                  <c:pt idx="239">
                    <c:v>3.8800000000000001E-2</c:v>
                  </c:pt>
                  <c:pt idx="240">
                    <c:v>1.2E-4</c:v>
                  </c:pt>
                  <c:pt idx="241">
                    <c:v>2.4000000000000001E-4</c:v>
                  </c:pt>
                  <c:pt idx="242">
                    <c:v>1.4E-3</c:v>
                  </c:pt>
                  <c:pt idx="243">
                    <c:v>1E-4</c:v>
                  </c:pt>
                  <c:pt idx="244">
                    <c:v>2.0000000000000001E-4</c:v>
                  </c:pt>
                  <c:pt idx="245">
                    <c:v>1.1000000000000001E-3</c:v>
                  </c:pt>
                  <c:pt idx="246">
                    <c:v>1.1000000000000001E-3</c:v>
                  </c:pt>
                  <c:pt idx="247">
                    <c:v>1E-4</c:v>
                  </c:pt>
                  <c:pt idx="248">
                    <c:v>0</c:v>
                  </c:pt>
                  <c:pt idx="249">
                    <c:v>0</c:v>
                  </c:pt>
                  <c:pt idx="250">
                    <c:v>0</c:v>
                  </c:pt>
                  <c:pt idx="251">
                    <c:v>0</c:v>
                  </c:pt>
                  <c:pt idx="252">
                    <c:v>1E-4</c:v>
                  </c:pt>
                  <c:pt idx="253">
                    <c:v>0</c:v>
                  </c:pt>
                  <c:pt idx="254">
                    <c:v>1E-4</c:v>
                  </c:pt>
                  <c:pt idx="255">
                    <c:v>1E-4</c:v>
                  </c:pt>
                  <c:pt idx="256">
                    <c:v>0</c:v>
                  </c:pt>
                  <c:pt idx="257">
                    <c:v>8.9999999999999998E-4</c:v>
                  </c:pt>
                  <c:pt idx="258">
                    <c:v>0</c:v>
                  </c:pt>
                  <c:pt idx="259">
                    <c:v>2.0000000000000001E-4</c:v>
                  </c:pt>
                  <c:pt idx="260">
                    <c:v>1E-4</c:v>
                  </c:pt>
                  <c:pt idx="261">
                    <c:v>2.9999999999999997E-4</c:v>
                  </c:pt>
                  <c:pt idx="262">
                    <c:v>0</c:v>
                  </c:pt>
                  <c:pt idx="263">
                    <c:v>4.0000000000000002E-4</c:v>
                  </c:pt>
                  <c:pt idx="264">
                    <c:v>1.5E-3</c:v>
                  </c:pt>
                  <c:pt idx="265">
                    <c:v>1.6000000000000001E-3</c:v>
                  </c:pt>
                  <c:pt idx="266">
                    <c:v>2E-3</c:v>
                  </c:pt>
                  <c:pt idx="267">
                    <c:v>5.0000000000000001E-4</c:v>
                  </c:pt>
                  <c:pt idx="268">
                    <c:v>1E-4</c:v>
                  </c:pt>
                  <c:pt idx="269">
                    <c:v>1E-4</c:v>
                  </c:pt>
                  <c:pt idx="270">
                    <c:v>1E-4</c:v>
                  </c:pt>
                  <c:pt idx="271">
                    <c:v>1E-4</c:v>
                  </c:pt>
                  <c:pt idx="272">
                    <c:v>1E-3</c:v>
                  </c:pt>
                  <c:pt idx="273">
                    <c:v>8.0000000000000004E-4</c:v>
                  </c:pt>
                  <c:pt idx="274">
                    <c:v>1.6999999999999999E-3</c:v>
                  </c:pt>
                  <c:pt idx="275">
                    <c:v>3.0000000000000001E-3</c:v>
                  </c:pt>
                  <c:pt idx="276">
                    <c:v>6.9999999999999999E-4</c:v>
                  </c:pt>
                  <c:pt idx="277">
                    <c:v>1.4E-3</c:v>
                  </c:pt>
                  <c:pt idx="278">
                    <c:v>2.9999999999999997E-4</c:v>
                  </c:pt>
                  <c:pt idx="279">
                    <c:v>2.9999999999999997E-4</c:v>
                  </c:pt>
                  <c:pt idx="280">
                    <c:v>2.0000000000000001E-4</c:v>
                  </c:pt>
                  <c:pt idx="281">
                    <c:v>4.0000000000000002E-4</c:v>
                  </c:pt>
                  <c:pt idx="282">
                    <c:v>2.9999999999999997E-4</c:v>
                  </c:pt>
                  <c:pt idx="283">
                    <c:v>4.0000000000000002E-4</c:v>
                  </c:pt>
                  <c:pt idx="284">
                    <c:v>1E-4</c:v>
                  </c:pt>
                  <c:pt idx="285">
                    <c:v>2.0000000000000001E-4</c:v>
                  </c:pt>
                  <c:pt idx="286">
                    <c:v>4.0000000000000001E-3</c:v>
                  </c:pt>
                </c:numCache>
              </c:numRef>
            </c:plus>
            <c:minus>
              <c:numRef>
                <c:f>Active!$D$21:$D$996</c:f>
                <c:numCache>
                  <c:formatCode>General</c:formatCode>
                  <c:ptCount val="976"/>
                  <c:pt idx="0">
                    <c:v>4.0000000000000002E-4</c:v>
                  </c:pt>
                  <c:pt idx="1">
                    <c:v>6.9999999999999999E-4</c:v>
                  </c:pt>
                  <c:pt idx="2">
                    <c:v>1.4E-3</c:v>
                  </c:pt>
                  <c:pt idx="4">
                    <c:v>4.0000000000000002E-4</c:v>
                  </c:pt>
                  <c:pt idx="5">
                    <c:v>2.4000000000000001E-4</c:v>
                  </c:pt>
                  <c:pt idx="6">
                    <c:v>4.0999999999999999E-4</c:v>
                  </c:pt>
                  <c:pt idx="7">
                    <c:v>5.5999999999999995E-4</c:v>
                  </c:pt>
                  <c:pt idx="8">
                    <c:v>4.6999999999999999E-4</c:v>
                  </c:pt>
                  <c:pt idx="9">
                    <c:v>2.1000000000000001E-4</c:v>
                  </c:pt>
                  <c:pt idx="10">
                    <c:v>1E-4</c:v>
                  </c:pt>
                  <c:pt idx="11">
                    <c:v>2.4000000000000001E-4</c:v>
                  </c:pt>
                  <c:pt idx="12">
                    <c:v>2.7999999999999998E-4</c:v>
                  </c:pt>
                  <c:pt idx="13">
                    <c:v>2.1000000000000001E-4</c:v>
                  </c:pt>
                  <c:pt idx="14">
                    <c:v>2.7E-4</c:v>
                  </c:pt>
                  <c:pt idx="15">
                    <c:v>2.5000000000000001E-4</c:v>
                  </c:pt>
                  <c:pt idx="16">
                    <c:v>2.0000000000000001E-4</c:v>
                  </c:pt>
                  <c:pt idx="17">
                    <c:v>1.7000000000000001E-4</c:v>
                  </c:pt>
                  <c:pt idx="18">
                    <c:v>1.4999999999999999E-4</c:v>
                  </c:pt>
                  <c:pt idx="19">
                    <c:v>1.3999999999999999E-4</c:v>
                  </c:pt>
                  <c:pt idx="20">
                    <c:v>4.8000000000000001E-4</c:v>
                  </c:pt>
                  <c:pt idx="21">
                    <c:v>2.2000000000000001E-4</c:v>
                  </c:pt>
                  <c:pt idx="22">
                    <c:v>2.1000000000000001E-4</c:v>
                  </c:pt>
                  <c:pt idx="23">
                    <c:v>2.5999999999999998E-4</c:v>
                  </c:pt>
                  <c:pt idx="24">
                    <c:v>3.1E-4</c:v>
                  </c:pt>
                  <c:pt idx="25">
                    <c:v>3.1E-4</c:v>
                  </c:pt>
                  <c:pt idx="26">
                    <c:v>1.4999999999999999E-4</c:v>
                  </c:pt>
                  <c:pt idx="27">
                    <c:v>2.0000000000000001E-4</c:v>
                  </c:pt>
                  <c:pt idx="28">
                    <c:v>3.4000000000000002E-4</c:v>
                  </c:pt>
                  <c:pt idx="29">
                    <c:v>2.4000000000000001E-4</c:v>
                  </c:pt>
                  <c:pt idx="30">
                    <c:v>3.4000000000000002E-4</c:v>
                  </c:pt>
                  <c:pt idx="31">
                    <c:v>3.1E-4</c:v>
                  </c:pt>
                  <c:pt idx="32">
                    <c:v>2.4000000000000001E-4</c:v>
                  </c:pt>
                  <c:pt idx="33">
                    <c:v>4.6999999999999999E-4</c:v>
                  </c:pt>
                  <c:pt idx="34">
                    <c:v>2.2000000000000001E-4</c:v>
                  </c:pt>
                  <c:pt idx="35">
                    <c:v>1.7000000000000001E-4</c:v>
                  </c:pt>
                  <c:pt idx="36">
                    <c:v>1.8000000000000001E-4</c:v>
                  </c:pt>
                  <c:pt idx="37">
                    <c:v>7.6000000000000004E-4</c:v>
                  </c:pt>
                  <c:pt idx="38">
                    <c:v>8.0000000000000004E-4</c:v>
                  </c:pt>
                  <c:pt idx="39">
                    <c:v>3.1E-4</c:v>
                  </c:pt>
                  <c:pt idx="40">
                    <c:v>2.5999999999999998E-4</c:v>
                  </c:pt>
                  <c:pt idx="41">
                    <c:v>4.4999999999999999E-4</c:v>
                  </c:pt>
                  <c:pt idx="42">
                    <c:v>8.0000000000000004E-4</c:v>
                  </c:pt>
                  <c:pt idx="43">
                    <c:v>2.3000000000000001E-4</c:v>
                  </c:pt>
                  <c:pt idx="44">
                    <c:v>2.5999999999999998E-4</c:v>
                  </c:pt>
                  <c:pt idx="45">
                    <c:v>2.9E-4</c:v>
                  </c:pt>
                  <c:pt idx="46">
                    <c:v>4.6999999999999999E-4</c:v>
                  </c:pt>
                  <c:pt idx="47">
                    <c:v>4.0000000000000002E-4</c:v>
                  </c:pt>
                  <c:pt idx="48">
                    <c:v>8.3000000000000001E-4</c:v>
                  </c:pt>
                  <c:pt idx="49">
                    <c:v>3.8999999999999999E-4</c:v>
                  </c:pt>
                  <c:pt idx="50">
                    <c:v>5.8E-4</c:v>
                  </c:pt>
                  <c:pt idx="51">
                    <c:v>4.4999999999999999E-4</c:v>
                  </c:pt>
                  <c:pt idx="52">
                    <c:v>3.2000000000000003E-4</c:v>
                  </c:pt>
                  <c:pt idx="53">
                    <c:v>3.3E-4</c:v>
                  </c:pt>
                  <c:pt idx="54">
                    <c:v>8.1999999999999998E-4</c:v>
                  </c:pt>
                  <c:pt idx="55">
                    <c:v>7.7999999999999999E-4</c:v>
                  </c:pt>
                  <c:pt idx="56">
                    <c:v>7.7999999999999999E-4</c:v>
                  </c:pt>
                  <c:pt idx="57">
                    <c:v>8.4999999999999995E-4</c:v>
                  </c:pt>
                  <c:pt idx="58">
                    <c:v>8.8000000000000003E-4</c:v>
                  </c:pt>
                  <c:pt idx="59">
                    <c:v>6.8999999999999997E-4</c:v>
                  </c:pt>
                  <c:pt idx="60">
                    <c:v>5.1000000000000004E-4</c:v>
                  </c:pt>
                  <c:pt idx="61">
                    <c:v>1.4999999999999999E-4</c:v>
                  </c:pt>
                  <c:pt idx="62">
                    <c:v>2.4000000000000001E-4</c:v>
                  </c:pt>
                  <c:pt idx="63">
                    <c:v>4.6999999999999999E-4</c:v>
                  </c:pt>
                  <c:pt idx="64">
                    <c:v>2.9E-4</c:v>
                  </c:pt>
                  <c:pt idx="65">
                    <c:v>1.0499999999999999E-3</c:v>
                  </c:pt>
                  <c:pt idx="66">
                    <c:v>4.8999999999999998E-4</c:v>
                  </c:pt>
                  <c:pt idx="67">
                    <c:v>2.7E-4</c:v>
                  </c:pt>
                  <c:pt idx="68">
                    <c:v>3.2000000000000003E-4</c:v>
                  </c:pt>
                  <c:pt idx="69">
                    <c:v>8.9999999999999998E-4</c:v>
                  </c:pt>
                  <c:pt idx="70">
                    <c:v>3.6999999999999999E-4</c:v>
                  </c:pt>
                  <c:pt idx="71">
                    <c:v>5.1000000000000004E-4</c:v>
                  </c:pt>
                  <c:pt idx="72">
                    <c:v>2.4000000000000001E-4</c:v>
                  </c:pt>
                  <c:pt idx="73">
                    <c:v>8.0000000000000004E-4</c:v>
                  </c:pt>
                  <c:pt idx="74">
                    <c:v>2.2000000000000001E-4</c:v>
                  </c:pt>
                  <c:pt idx="75">
                    <c:v>2.1000000000000001E-4</c:v>
                  </c:pt>
                  <c:pt idx="76">
                    <c:v>2.7999999999999998E-4</c:v>
                  </c:pt>
                  <c:pt idx="77">
                    <c:v>1.1900000000000001E-3</c:v>
                  </c:pt>
                  <c:pt idx="78">
                    <c:v>2.5999999999999998E-4</c:v>
                  </c:pt>
                  <c:pt idx="79">
                    <c:v>6.0999999999999997E-4</c:v>
                  </c:pt>
                  <c:pt idx="80">
                    <c:v>5.2999999999999998E-4</c:v>
                  </c:pt>
                  <c:pt idx="81">
                    <c:v>6.4999999999999997E-4</c:v>
                  </c:pt>
                  <c:pt idx="82">
                    <c:v>1.9000000000000001E-4</c:v>
                  </c:pt>
                  <c:pt idx="83">
                    <c:v>1.8000000000000001E-4</c:v>
                  </c:pt>
                  <c:pt idx="84">
                    <c:v>2.2000000000000001E-4</c:v>
                  </c:pt>
                  <c:pt idx="85">
                    <c:v>1.9000000000000001E-4</c:v>
                  </c:pt>
                  <c:pt idx="86">
                    <c:v>6.4999999999999997E-4</c:v>
                  </c:pt>
                  <c:pt idx="87">
                    <c:v>3.6999999999999999E-4</c:v>
                  </c:pt>
                  <c:pt idx="88">
                    <c:v>2.2000000000000001E-4</c:v>
                  </c:pt>
                  <c:pt idx="89">
                    <c:v>3.4000000000000002E-4</c:v>
                  </c:pt>
                  <c:pt idx="90">
                    <c:v>2.3000000000000001E-4</c:v>
                  </c:pt>
                  <c:pt idx="91">
                    <c:v>4.2999999999999999E-4</c:v>
                  </c:pt>
                  <c:pt idx="92">
                    <c:v>3.2000000000000003E-4</c:v>
                  </c:pt>
                  <c:pt idx="93">
                    <c:v>1.9000000000000001E-4</c:v>
                  </c:pt>
                  <c:pt idx="94">
                    <c:v>5.2999999999999998E-4</c:v>
                  </c:pt>
                  <c:pt idx="95">
                    <c:v>2.9E-4</c:v>
                  </c:pt>
                  <c:pt idx="96">
                    <c:v>2.9E-4</c:v>
                  </c:pt>
                  <c:pt idx="97">
                    <c:v>4.6000000000000001E-4</c:v>
                  </c:pt>
                  <c:pt idx="98">
                    <c:v>3.8999999999999999E-4</c:v>
                  </c:pt>
                  <c:pt idx="99">
                    <c:v>2.7E-4</c:v>
                  </c:pt>
                  <c:pt idx="100">
                    <c:v>1.4300000000000001E-3</c:v>
                  </c:pt>
                  <c:pt idx="101">
                    <c:v>2.9999999999999997E-4</c:v>
                  </c:pt>
                  <c:pt idx="102">
                    <c:v>5.0000000000000001E-4</c:v>
                  </c:pt>
                  <c:pt idx="103">
                    <c:v>4.8999999999999998E-4</c:v>
                  </c:pt>
                  <c:pt idx="104">
                    <c:v>2.9E-4</c:v>
                  </c:pt>
                  <c:pt idx="105">
                    <c:v>3.8999999999999999E-4</c:v>
                  </c:pt>
                  <c:pt idx="106">
                    <c:v>5.6999999999999998E-4</c:v>
                  </c:pt>
                  <c:pt idx="107">
                    <c:v>1.9000000000000001E-4</c:v>
                  </c:pt>
                  <c:pt idx="108">
                    <c:v>3.8000000000000002E-4</c:v>
                  </c:pt>
                  <c:pt idx="109">
                    <c:v>2.1000000000000001E-4</c:v>
                  </c:pt>
                  <c:pt idx="110">
                    <c:v>2.9999999999999997E-4</c:v>
                  </c:pt>
                  <c:pt idx="111">
                    <c:v>6.8999999999999997E-4</c:v>
                  </c:pt>
                  <c:pt idx="112">
                    <c:v>2.9E-4</c:v>
                  </c:pt>
                  <c:pt idx="113">
                    <c:v>6.6E-4</c:v>
                  </c:pt>
                  <c:pt idx="114">
                    <c:v>2.7999999999999998E-4</c:v>
                  </c:pt>
                  <c:pt idx="115">
                    <c:v>1.6900000000000001E-3</c:v>
                  </c:pt>
                  <c:pt idx="116">
                    <c:v>1.08E-3</c:v>
                  </c:pt>
                  <c:pt idx="117">
                    <c:v>3.5E-4</c:v>
                  </c:pt>
                  <c:pt idx="118">
                    <c:v>2.2000000000000001E-4</c:v>
                  </c:pt>
                  <c:pt idx="119">
                    <c:v>2.5999999999999998E-4</c:v>
                  </c:pt>
                  <c:pt idx="120">
                    <c:v>3.4000000000000002E-4</c:v>
                  </c:pt>
                  <c:pt idx="121">
                    <c:v>3.6000000000000002E-4</c:v>
                  </c:pt>
                  <c:pt idx="122">
                    <c:v>2.5999999999999998E-4</c:v>
                  </c:pt>
                  <c:pt idx="123">
                    <c:v>3.1E-4</c:v>
                  </c:pt>
                  <c:pt idx="124">
                    <c:v>1.9000000000000001E-4</c:v>
                  </c:pt>
                  <c:pt idx="125">
                    <c:v>1.9000000000000001E-4</c:v>
                  </c:pt>
                  <c:pt idx="126">
                    <c:v>4.8000000000000001E-4</c:v>
                  </c:pt>
                  <c:pt idx="127">
                    <c:v>3.2000000000000003E-4</c:v>
                  </c:pt>
                  <c:pt idx="128">
                    <c:v>2.5000000000000001E-4</c:v>
                  </c:pt>
                  <c:pt idx="129">
                    <c:v>3.4000000000000002E-4</c:v>
                  </c:pt>
                  <c:pt idx="130">
                    <c:v>5.4000000000000001E-4</c:v>
                  </c:pt>
                  <c:pt idx="131">
                    <c:v>2.7999999999999998E-4</c:v>
                  </c:pt>
                  <c:pt idx="132">
                    <c:v>8.4999999999999995E-4</c:v>
                  </c:pt>
                  <c:pt idx="133">
                    <c:v>1.3699999999999999E-3</c:v>
                  </c:pt>
                  <c:pt idx="134">
                    <c:v>9.1E-4</c:v>
                  </c:pt>
                  <c:pt idx="135">
                    <c:v>2.7E-4</c:v>
                  </c:pt>
                  <c:pt idx="136">
                    <c:v>3.1E-4</c:v>
                  </c:pt>
                  <c:pt idx="137">
                    <c:v>5.6999999999999998E-4</c:v>
                  </c:pt>
                  <c:pt idx="138">
                    <c:v>2.7999999999999998E-4</c:v>
                  </c:pt>
                  <c:pt idx="139">
                    <c:v>5.9000000000000003E-4</c:v>
                  </c:pt>
                  <c:pt idx="140">
                    <c:v>3.8999999999999999E-4</c:v>
                  </c:pt>
                  <c:pt idx="141">
                    <c:v>1.72E-3</c:v>
                  </c:pt>
                  <c:pt idx="142">
                    <c:v>2.5000000000000001E-4</c:v>
                  </c:pt>
                  <c:pt idx="143">
                    <c:v>3.1E-4</c:v>
                  </c:pt>
                  <c:pt idx="144">
                    <c:v>2.0000000000000001E-4</c:v>
                  </c:pt>
                  <c:pt idx="145">
                    <c:v>3.6999999999999999E-4</c:v>
                  </c:pt>
                  <c:pt idx="146">
                    <c:v>7.9000000000000001E-4</c:v>
                  </c:pt>
                  <c:pt idx="147">
                    <c:v>4.2000000000000002E-4</c:v>
                  </c:pt>
                  <c:pt idx="148">
                    <c:v>2.0000000000000001E-4</c:v>
                  </c:pt>
                  <c:pt idx="149">
                    <c:v>1.7000000000000001E-4</c:v>
                  </c:pt>
                  <c:pt idx="150">
                    <c:v>6.9999999999999999E-4</c:v>
                  </c:pt>
                  <c:pt idx="151">
                    <c:v>3.3E-4</c:v>
                  </c:pt>
                  <c:pt idx="152">
                    <c:v>2.5999999999999998E-4</c:v>
                  </c:pt>
                  <c:pt idx="153">
                    <c:v>9.5E-4</c:v>
                  </c:pt>
                  <c:pt idx="154">
                    <c:v>6.4999999999999997E-4</c:v>
                  </c:pt>
                  <c:pt idx="155">
                    <c:v>3.1E-4</c:v>
                  </c:pt>
                  <c:pt idx="156">
                    <c:v>2.1000000000000001E-4</c:v>
                  </c:pt>
                  <c:pt idx="157">
                    <c:v>1.57E-3</c:v>
                  </c:pt>
                  <c:pt idx="158">
                    <c:v>1.41E-3</c:v>
                  </c:pt>
                  <c:pt idx="159">
                    <c:v>7.2000000000000005E-4</c:v>
                  </c:pt>
                  <c:pt idx="160">
                    <c:v>9.7000000000000005E-4</c:v>
                  </c:pt>
                  <c:pt idx="161">
                    <c:v>9.7000000000000005E-4</c:v>
                  </c:pt>
                  <c:pt idx="162">
                    <c:v>1E-4</c:v>
                  </c:pt>
                  <c:pt idx="163">
                    <c:v>2E-3</c:v>
                  </c:pt>
                  <c:pt idx="164">
                    <c:v>5.0000000000000001E-4</c:v>
                  </c:pt>
                  <c:pt idx="165">
                    <c:v>1.4E-3</c:v>
                  </c:pt>
                  <c:pt idx="166">
                    <c:v>6.9999999999999999E-4</c:v>
                  </c:pt>
                  <c:pt idx="167">
                    <c:v>1E-4</c:v>
                  </c:pt>
                  <c:pt idx="168">
                    <c:v>1E-4</c:v>
                  </c:pt>
                  <c:pt idx="169">
                    <c:v>1.48E-3</c:v>
                  </c:pt>
                  <c:pt idx="170">
                    <c:v>1E-4</c:v>
                  </c:pt>
                  <c:pt idx="171">
                    <c:v>1.31E-3</c:v>
                  </c:pt>
                  <c:pt idx="172">
                    <c:v>1.0399999999999999E-3</c:v>
                  </c:pt>
                  <c:pt idx="173">
                    <c:v>9.7000000000000005E-4</c:v>
                  </c:pt>
                  <c:pt idx="174">
                    <c:v>1.1299999999999999E-3</c:v>
                  </c:pt>
                  <c:pt idx="175">
                    <c:v>3.6000000000000002E-4</c:v>
                  </c:pt>
                  <c:pt idx="176">
                    <c:v>1E-4</c:v>
                  </c:pt>
                  <c:pt idx="177">
                    <c:v>1.8000000000000001E-4</c:v>
                  </c:pt>
                  <c:pt idx="178">
                    <c:v>1.2E-4</c:v>
                  </c:pt>
                  <c:pt idx="179">
                    <c:v>5.0000000000000002E-5</c:v>
                  </c:pt>
                  <c:pt idx="180">
                    <c:v>1E-4</c:v>
                  </c:pt>
                  <c:pt idx="181">
                    <c:v>1.6000000000000001E-4</c:v>
                  </c:pt>
                  <c:pt idx="182">
                    <c:v>1.9000000000000001E-4</c:v>
                  </c:pt>
                  <c:pt idx="183">
                    <c:v>5.0000000000000002E-5</c:v>
                  </c:pt>
                  <c:pt idx="184">
                    <c:v>5.0000000000000001E-4</c:v>
                  </c:pt>
                  <c:pt idx="185">
                    <c:v>1.3999999999999999E-4</c:v>
                  </c:pt>
                  <c:pt idx="186">
                    <c:v>1.1299999999999999E-3</c:v>
                  </c:pt>
                  <c:pt idx="187">
                    <c:v>1.2999999999999999E-4</c:v>
                  </c:pt>
                  <c:pt idx="188">
                    <c:v>6.9999999999999994E-5</c:v>
                  </c:pt>
                  <c:pt idx="189">
                    <c:v>1.2E-4</c:v>
                  </c:pt>
                  <c:pt idx="190">
                    <c:v>1.1E-4</c:v>
                  </c:pt>
                  <c:pt idx="191">
                    <c:v>0</c:v>
                  </c:pt>
                  <c:pt idx="192">
                    <c:v>0</c:v>
                  </c:pt>
                  <c:pt idx="193">
                    <c:v>4.0000000000000003E-5</c:v>
                  </c:pt>
                  <c:pt idx="194">
                    <c:v>5.0000000000000001E-4</c:v>
                  </c:pt>
                  <c:pt idx="195">
                    <c:v>4.0000000000000003E-5</c:v>
                  </c:pt>
                  <c:pt idx="196">
                    <c:v>8.0000000000000007E-5</c:v>
                  </c:pt>
                  <c:pt idx="197">
                    <c:v>2.0000000000000001E-4</c:v>
                  </c:pt>
                  <c:pt idx="198">
                    <c:v>1E-4</c:v>
                  </c:pt>
                  <c:pt idx="199">
                    <c:v>1E-4</c:v>
                  </c:pt>
                  <c:pt idx="200">
                    <c:v>2.0000000000000001E-4</c:v>
                  </c:pt>
                  <c:pt idx="201">
                    <c:v>2.9999999999999997E-4</c:v>
                  </c:pt>
                  <c:pt idx="202">
                    <c:v>1.6000000000000001E-4</c:v>
                  </c:pt>
                  <c:pt idx="203">
                    <c:v>4.0000000000000002E-4</c:v>
                  </c:pt>
                  <c:pt idx="204">
                    <c:v>2.7999999999999998E-4</c:v>
                  </c:pt>
                  <c:pt idx="205">
                    <c:v>1.1E-4</c:v>
                  </c:pt>
                  <c:pt idx="206">
                    <c:v>1E-4</c:v>
                  </c:pt>
                  <c:pt idx="207">
                    <c:v>1E-3</c:v>
                  </c:pt>
                  <c:pt idx="208">
                    <c:v>5.0000000000000001E-4</c:v>
                  </c:pt>
                  <c:pt idx="209">
                    <c:v>2.0000000000000001E-4</c:v>
                  </c:pt>
                  <c:pt idx="210">
                    <c:v>2.9999999999999997E-4</c:v>
                  </c:pt>
                  <c:pt idx="211">
                    <c:v>6.9999999999999999E-4</c:v>
                  </c:pt>
                  <c:pt idx="212">
                    <c:v>1.5E-3</c:v>
                  </c:pt>
                  <c:pt idx="213">
                    <c:v>2.9999999999999997E-4</c:v>
                  </c:pt>
                  <c:pt idx="214">
                    <c:v>5.0000000000000001E-4</c:v>
                  </c:pt>
                  <c:pt idx="215">
                    <c:v>1E-4</c:v>
                  </c:pt>
                  <c:pt idx="216">
                    <c:v>8.4000000000000003E-4</c:v>
                  </c:pt>
                  <c:pt idx="217">
                    <c:v>3.8999999999999999E-4</c:v>
                  </c:pt>
                  <c:pt idx="218">
                    <c:v>1E-4</c:v>
                  </c:pt>
                  <c:pt idx="219">
                    <c:v>0</c:v>
                  </c:pt>
                  <c:pt idx="220">
                    <c:v>2.3999999999999998E-3</c:v>
                  </c:pt>
                  <c:pt idx="221">
                    <c:v>1E-4</c:v>
                  </c:pt>
                  <c:pt idx="222">
                    <c:v>0</c:v>
                  </c:pt>
                  <c:pt idx="223">
                    <c:v>2.3999999999999998E-3</c:v>
                  </c:pt>
                  <c:pt idx="224">
                    <c:v>2.9E-4</c:v>
                  </c:pt>
                  <c:pt idx="225">
                    <c:v>3.6000000000000002E-4</c:v>
                  </c:pt>
                  <c:pt idx="226">
                    <c:v>2.0000000000000001E-4</c:v>
                  </c:pt>
                  <c:pt idx="227">
                    <c:v>1.9000000000000001E-4</c:v>
                  </c:pt>
                  <c:pt idx="228">
                    <c:v>1.7000000000000001E-4</c:v>
                  </c:pt>
                  <c:pt idx="229">
                    <c:v>2.7E-4</c:v>
                  </c:pt>
                  <c:pt idx="230">
                    <c:v>1.1999999999999999E-3</c:v>
                  </c:pt>
                  <c:pt idx="231">
                    <c:v>1.1999999999999999E-3</c:v>
                  </c:pt>
                  <c:pt idx="232">
                    <c:v>1.2999999999999999E-3</c:v>
                  </c:pt>
                  <c:pt idx="233">
                    <c:v>1.6000000000000001E-3</c:v>
                  </c:pt>
                  <c:pt idx="234">
                    <c:v>1.1999999999999999E-3</c:v>
                  </c:pt>
                  <c:pt idx="235">
                    <c:v>1.1999999999999999E-3</c:v>
                  </c:pt>
                  <c:pt idx="236">
                    <c:v>6.9999999999999999E-4</c:v>
                  </c:pt>
                  <c:pt idx="237">
                    <c:v>1E-4</c:v>
                  </c:pt>
                  <c:pt idx="238">
                    <c:v>1.1000000000000001E-3</c:v>
                  </c:pt>
                  <c:pt idx="239">
                    <c:v>3.8800000000000001E-2</c:v>
                  </c:pt>
                  <c:pt idx="240">
                    <c:v>1.2E-4</c:v>
                  </c:pt>
                  <c:pt idx="241">
                    <c:v>2.4000000000000001E-4</c:v>
                  </c:pt>
                  <c:pt idx="242">
                    <c:v>1.4E-3</c:v>
                  </c:pt>
                  <c:pt idx="243">
                    <c:v>1E-4</c:v>
                  </c:pt>
                  <c:pt idx="244">
                    <c:v>2.0000000000000001E-4</c:v>
                  </c:pt>
                  <c:pt idx="245">
                    <c:v>1.1000000000000001E-3</c:v>
                  </c:pt>
                  <c:pt idx="246">
                    <c:v>1.1000000000000001E-3</c:v>
                  </c:pt>
                  <c:pt idx="247">
                    <c:v>1E-4</c:v>
                  </c:pt>
                  <c:pt idx="248">
                    <c:v>0</c:v>
                  </c:pt>
                  <c:pt idx="249">
                    <c:v>0</c:v>
                  </c:pt>
                  <c:pt idx="250">
                    <c:v>0</c:v>
                  </c:pt>
                  <c:pt idx="251">
                    <c:v>0</c:v>
                  </c:pt>
                  <c:pt idx="252">
                    <c:v>1E-4</c:v>
                  </c:pt>
                  <c:pt idx="253">
                    <c:v>0</c:v>
                  </c:pt>
                  <c:pt idx="254">
                    <c:v>1E-4</c:v>
                  </c:pt>
                  <c:pt idx="255">
                    <c:v>1E-4</c:v>
                  </c:pt>
                  <c:pt idx="256">
                    <c:v>0</c:v>
                  </c:pt>
                  <c:pt idx="257">
                    <c:v>8.9999999999999998E-4</c:v>
                  </c:pt>
                  <c:pt idx="258">
                    <c:v>0</c:v>
                  </c:pt>
                  <c:pt idx="259">
                    <c:v>2.0000000000000001E-4</c:v>
                  </c:pt>
                  <c:pt idx="260">
                    <c:v>1E-4</c:v>
                  </c:pt>
                  <c:pt idx="261">
                    <c:v>2.9999999999999997E-4</c:v>
                  </c:pt>
                  <c:pt idx="262">
                    <c:v>0</c:v>
                  </c:pt>
                  <c:pt idx="263">
                    <c:v>4.0000000000000002E-4</c:v>
                  </c:pt>
                  <c:pt idx="264">
                    <c:v>1.5E-3</c:v>
                  </c:pt>
                  <c:pt idx="265">
                    <c:v>1.6000000000000001E-3</c:v>
                  </c:pt>
                  <c:pt idx="266">
                    <c:v>2E-3</c:v>
                  </c:pt>
                  <c:pt idx="267">
                    <c:v>5.0000000000000001E-4</c:v>
                  </c:pt>
                  <c:pt idx="268">
                    <c:v>1E-4</c:v>
                  </c:pt>
                  <c:pt idx="269">
                    <c:v>1E-4</c:v>
                  </c:pt>
                  <c:pt idx="270">
                    <c:v>1E-4</c:v>
                  </c:pt>
                  <c:pt idx="271">
                    <c:v>1E-4</c:v>
                  </c:pt>
                  <c:pt idx="272">
                    <c:v>1E-3</c:v>
                  </c:pt>
                  <c:pt idx="273">
                    <c:v>8.0000000000000004E-4</c:v>
                  </c:pt>
                  <c:pt idx="274">
                    <c:v>1.6999999999999999E-3</c:v>
                  </c:pt>
                  <c:pt idx="275">
                    <c:v>3.0000000000000001E-3</c:v>
                  </c:pt>
                  <c:pt idx="276">
                    <c:v>6.9999999999999999E-4</c:v>
                  </c:pt>
                  <c:pt idx="277">
                    <c:v>1.4E-3</c:v>
                  </c:pt>
                  <c:pt idx="278">
                    <c:v>2.9999999999999997E-4</c:v>
                  </c:pt>
                  <c:pt idx="279">
                    <c:v>2.9999999999999997E-4</c:v>
                  </c:pt>
                  <c:pt idx="280">
                    <c:v>2.0000000000000001E-4</c:v>
                  </c:pt>
                  <c:pt idx="281">
                    <c:v>4.0000000000000002E-4</c:v>
                  </c:pt>
                  <c:pt idx="282">
                    <c:v>2.9999999999999997E-4</c:v>
                  </c:pt>
                  <c:pt idx="283">
                    <c:v>4.0000000000000002E-4</c:v>
                  </c:pt>
                  <c:pt idx="284">
                    <c:v>1E-4</c:v>
                  </c:pt>
                  <c:pt idx="285">
                    <c:v>2.0000000000000001E-4</c:v>
                  </c:pt>
                  <c:pt idx="286">
                    <c:v>4.0000000000000001E-3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Active!$F$21:$F$996</c:f>
              <c:numCache>
                <c:formatCode>General</c:formatCode>
                <c:ptCount val="976"/>
                <c:pt idx="0">
                  <c:v>-6374</c:v>
                </c:pt>
                <c:pt idx="1">
                  <c:v>-6372</c:v>
                </c:pt>
                <c:pt idx="2">
                  <c:v>-6372</c:v>
                </c:pt>
                <c:pt idx="3">
                  <c:v>-6344.5</c:v>
                </c:pt>
                <c:pt idx="4">
                  <c:v>-6265.5</c:v>
                </c:pt>
                <c:pt idx="5">
                  <c:v>-2463</c:v>
                </c:pt>
                <c:pt idx="6">
                  <c:v>-2462.5</c:v>
                </c:pt>
                <c:pt idx="7">
                  <c:v>-2460.5</c:v>
                </c:pt>
                <c:pt idx="8">
                  <c:v>-2458.5</c:v>
                </c:pt>
                <c:pt idx="9">
                  <c:v>-2454.5</c:v>
                </c:pt>
                <c:pt idx="10">
                  <c:v>-2448.5</c:v>
                </c:pt>
                <c:pt idx="11">
                  <c:v>-2444</c:v>
                </c:pt>
                <c:pt idx="12">
                  <c:v>-2442</c:v>
                </c:pt>
                <c:pt idx="13">
                  <c:v>-2440</c:v>
                </c:pt>
                <c:pt idx="14">
                  <c:v>-2435.5</c:v>
                </c:pt>
                <c:pt idx="15">
                  <c:v>-2412.5</c:v>
                </c:pt>
                <c:pt idx="16">
                  <c:v>-2410.5</c:v>
                </c:pt>
                <c:pt idx="17">
                  <c:v>-2408.5</c:v>
                </c:pt>
                <c:pt idx="18">
                  <c:v>-2406.5</c:v>
                </c:pt>
                <c:pt idx="19">
                  <c:v>-2404.5</c:v>
                </c:pt>
                <c:pt idx="20">
                  <c:v>-2400</c:v>
                </c:pt>
                <c:pt idx="21">
                  <c:v>-2398</c:v>
                </c:pt>
                <c:pt idx="22">
                  <c:v>-2396</c:v>
                </c:pt>
                <c:pt idx="23">
                  <c:v>-2394</c:v>
                </c:pt>
                <c:pt idx="24">
                  <c:v>-2389.5</c:v>
                </c:pt>
                <c:pt idx="25">
                  <c:v>-2387.5</c:v>
                </c:pt>
                <c:pt idx="26">
                  <c:v>-2385.5</c:v>
                </c:pt>
                <c:pt idx="27">
                  <c:v>-2383.5</c:v>
                </c:pt>
                <c:pt idx="28">
                  <c:v>-2377</c:v>
                </c:pt>
                <c:pt idx="29">
                  <c:v>-2375</c:v>
                </c:pt>
                <c:pt idx="30">
                  <c:v>-2373</c:v>
                </c:pt>
                <c:pt idx="31">
                  <c:v>-2371</c:v>
                </c:pt>
                <c:pt idx="32">
                  <c:v>-2364.5</c:v>
                </c:pt>
                <c:pt idx="33">
                  <c:v>-2362.5</c:v>
                </c:pt>
                <c:pt idx="34">
                  <c:v>-2354</c:v>
                </c:pt>
                <c:pt idx="35">
                  <c:v>-2352</c:v>
                </c:pt>
                <c:pt idx="36">
                  <c:v>-2350</c:v>
                </c:pt>
                <c:pt idx="37">
                  <c:v>-2348</c:v>
                </c:pt>
                <c:pt idx="38">
                  <c:v>-2331</c:v>
                </c:pt>
                <c:pt idx="39">
                  <c:v>-2329</c:v>
                </c:pt>
                <c:pt idx="40">
                  <c:v>-2327</c:v>
                </c:pt>
                <c:pt idx="41">
                  <c:v>-2325</c:v>
                </c:pt>
                <c:pt idx="42">
                  <c:v>-2318.5</c:v>
                </c:pt>
                <c:pt idx="43">
                  <c:v>-2316.5</c:v>
                </c:pt>
                <c:pt idx="44">
                  <c:v>-2314.5</c:v>
                </c:pt>
                <c:pt idx="45">
                  <c:v>-2306</c:v>
                </c:pt>
                <c:pt idx="46">
                  <c:v>-2293.5</c:v>
                </c:pt>
                <c:pt idx="47">
                  <c:v>-2281</c:v>
                </c:pt>
                <c:pt idx="48">
                  <c:v>-2270.5</c:v>
                </c:pt>
                <c:pt idx="49">
                  <c:v>-2268.5</c:v>
                </c:pt>
                <c:pt idx="50">
                  <c:v>-2258</c:v>
                </c:pt>
                <c:pt idx="51">
                  <c:v>-2247.5</c:v>
                </c:pt>
                <c:pt idx="52">
                  <c:v>-2245.5</c:v>
                </c:pt>
                <c:pt idx="53">
                  <c:v>-2235</c:v>
                </c:pt>
                <c:pt idx="54">
                  <c:v>-2222.5</c:v>
                </c:pt>
                <c:pt idx="55">
                  <c:v>-2212</c:v>
                </c:pt>
                <c:pt idx="56">
                  <c:v>-2188</c:v>
                </c:pt>
                <c:pt idx="57">
                  <c:v>-999.5</c:v>
                </c:pt>
                <c:pt idx="58">
                  <c:v>-995.5</c:v>
                </c:pt>
                <c:pt idx="59">
                  <c:v>-993.5</c:v>
                </c:pt>
                <c:pt idx="60">
                  <c:v>-991.5</c:v>
                </c:pt>
                <c:pt idx="61">
                  <c:v>-989.5</c:v>
                </c:pt>
                <c:pt idx="62">
                  <c:v>-989</c:v>
                </c:pt>
                <c:pt idx="63">
                  <c:v>-987</c:v>
                </c:pt>
                <c:pt idx="64">
                  <c:v>-979</c:v>
                </c:pt>
                <c:pt idx="65">
                  <c:v>-949.5</c:v>
                </c:pt>
                <c:pt idx="66">
                  <c:v>-947.5</c:v>
                </c:pt>
                <c:pt idx="67">
                  <c:v>-945.5</c:v>
                </c:pt>
                <c:pt idx="68">
                  <c:v>-943.5</c:v>
                </c:pt>
                <c:pt idx="69">
                  <c:v>-941.5</c:v>
                </c:pt>
                <c:pt idx="70">
                  <c:v>-941</c:v>
                </c:pt>
                <c:pt idx="71">
                  <c:v>-939</c:v>
                </c:pt>
                <c:pt idx="72">
                  <c:v>-874.5</c:v>
                </c:pt>
                <c:pt idx="73">
                  <c:v>-845</c:v>
                </c:pt>
                <c:pt idx="74">
                  <c:v>-344.5</c:v>
                </c:pt>
                <c:pt idx="75">
                  <c:v>-325.5</c:v>
                </c:pt>
                <c:pt idx="76">
                  <c:v>-323.5</c:v>
                </c:pt>
                <c:pt idx="77">
                  <c:v>-317</c:v>
                </c:pt>
                <c:pt idx="78">
                  <c:v>-315</c:v>
                </c:pt>
                <c:pt idx="79">
                  <c:v>-313</c:v>
                </c:pt>
                <c:pt idx="80">
                  <c:v>-311</c:v>
                </c:pt>
                <c:pt idx="81">
                  <c:v>-309</c:v>
                </c:pt>
                <c:pt idx="82">
                  <c:v>-304.5</c:v>
                </c:pt>
                <c:pt idx="83">
                  <c:v>-302.5</c:v>
                </c:pt>
                <c:pt idx="84">
                  <c:v>-300.5</c:v>
                </c:pt>
                <c:pt idx="85">
                  <c:v>-298.5</c:v>
                </c:pt>
                <c:pt idx="86">
                  <c:v>-296.5</c:v>
                </c:pt>
                <c:pt idx="87">
                  <c:v>-292</c:v>
                </c:pt>
                <c:pt idx="88">
                  <c:v>-290</c:v>
                </c:pt>
                <c:pt idx="89">
                  <c:v>-288</c:v>
                </c:pt>
                <c:pt idx="90">
                  <c:v>-281.5</c:v>
                </c:pt>
                <c:pt idx="91">
                  <c:v>-279.5</c:v>
                </c:pt>
                <c:pt idx="92">
                  <c:v>-242</c:v>
                </c:pt>
                <c:pt idx="93">
                  <c:v>-240</c:v>
                </c:pt>
                <c:pt idx="94">
                  <c:v>-238</c:v>
                </c:pt>
                <c:pt idx="95">
                  <c:v>-231.5</c:v>
                </c:pt>
                <c:pt idx="96">
                  <c:v>-229.5</c:v>
                </c:pt>
                <c:pt idx="97">
                  <c:v>-215</c:v>
                </c:pt>
                <c:pt idx="98">
                  <c:v>-206.5</c:v>
                </c:pt>
                <c:pt idx="99">
                  <c:v>-202.5</c:v>
                </c:pt>
                <c:pt idx="100">
                  <c:v>-202</c:v>
                </c:pt>
                <c:pt idx="101">
                  <c:v>-198</c:v>
                </c:pt>
                <c:pt idx="102">
                  <c:v>-194</c:v>
                </c:pt>
                <c:pt idx="103">
                  <c:v>-192</c:v>
                </c:pt>
                <c:pt idx="104">
                  <c:v>-190</c:v>
                </c:pt>
                <c:pt idx="105">
                  <c:v>-189.5</c:v>
                </c:pt>
                <c:pt idx="106">
                  <c:v>-187.5</c:v>
                </c:pt>
                <c:pt idx="107">
                  <c:v>-185.5</c:v>
                </c:pt>
                <c:pt idx="108">
                  <c:v>-183.5</c:v>
                </c:pt>
                <c:pt idx="109">
                  <c:v>-181.5</c:v>
                </c:pt>
                <c:pt idx="110">
                  <c:v>-179.5</c:v>
                </c:pt>
                <c:pt idx="111">
                  <c:v>-177.5</c:v>
                </c:pt>
                <c:pt idx="112">
                  <c:v>-177.5</c:v>
                </c:pt>
                <c:pt idx="113">
                  <c:v>-173</c:v>
                </c:pt>
                <c:pt idx="114">
                  <c:v>-173</c:v>
                </c:pt>
                <c:pt idx="115">
                  <c:v>-171</c:v>
                </c:pt>
                <c:pt idx="116">
                  <c:v>-171</c:v>
                </c:pt>
                <c:pt idx="117">
                  <c:v>-169</c:v>
                </c:pt>
                <c:pt idx="118">
                  <c:v>-167</c:v>
                </c:pt>
                <c:pt idx="119">
                  <c:v>-166.5</c:v>
                </c:pt>
                <c:pt idx="120">
                  <c:v>-165</c:v>
                </c:pt>
                <c:pt idx="121">
                  <c:v>-164.5</c:v>
                </c:pt>
                <c:pt idx="122">
                  <c:v>-162.5</c:v>
                </c:pt>
                <c:pt idx="123">
                  <c:v>-160.5</c:v>
                </c:pt>
                <c:pt idx="124">
                  <c:v>-156.5</c:v>
                </c:pt>
                <c:pt idx="125">
                  <c:v>-154.5</c:v>
                </c:pt>
                <c:pt idx="126">
                  <c:v>-154</c:v>
                </c:pt>
                <c:pt idx="127">
                  <c:v>-152</c:v>
                </c:pt>
                <c:pt idx="128">
                  <c:v>-150</c:v>
                </c:pt>
                <c:pt idx="129">
                  <c:v>-148</c:v>
                </c:pt>
                <c:pt idx="130">
                  <c:v>-146</c:v>
                </c:pt>
                <c:pt idx="131">
                  <c:v>-144</c:v>
                </c:pt>
                <c:pt idx="132">
                  <c:v>-143.5</c:v>
                </c:pt>
                <c:pt idx="133">
                  <c:v>-142</c:v>
                </c:pt>
                <c:pt idx="134">
                  <c:v>-137.5</c:v>
                </c:pt>
                <c:pt idx="135">
                  <c:v>-116.5</c:v>
                </c:pt>
                <c:pt idx="136">
                  <c:v>-114.5</c:v>
                </c:pt>
                <c:pt idx="137">
                  <c:v>-112.5</c:v>
                </c:pt>
                <c:pt idx="138">
                  <c:v>-110.5</c:v>
                </c:pt>
                <c:pt idx="139">
                  <c:v>-106</c:v>
                </c:pt>
                <c:pt idx="140">
                  <c:v>-102</c:v>
                </c:pt>
                <c:pt idx="141">
                  <c:v>-102</c:v>
                </c:pt>
                <c:pt idx="142">
                  <c:v>-100</c:v>
                </c:pt>
                <c:pt idx="143">
                  <c:v>-91.5</c:v>
                </c:pt>
                <c:pt idx="144">
                  <c:v>-89.5</c:v>
                </c:pt>
                <c:pt idx="145">
                  <c:v>-87.5</c:v>
                </c:pt>
                <c:pt idx="146">
                  <c:v>-83</c:v>
                </c:pt>
                <c:pt idx="147">
                  <c:v>-81</c:v>
                </c:pt>
                <c:pt idx="148">
                  <c:v>-79</c:v>
                </c:pt>
                <c:pt idx="149">
                  <c:v>-77</c:v>
                </c:pt>
                <c:pt idx="150">
                  <c:v>-70.5</c:v>
                </c:pt>
                <c:pt idx="151">
                  <c:v>-68.5</c:v>
                </c:pt>
                <c:pt idx="152">
                  <c:v>-66.5</c:v>
                </c:pt>
                <c:pt idx="153">
                  <c:v>-60</c:v>
                </c:pt>
                <c:pt idx="154">
                  <c:v>-58</c:v>
                </c:pt>
                <c:pt idx="155">
                  <c:v>-56</c:v>
                </c:pt>
                <c:pt idx="156">
                  <c:v>-54</c:v>
                </c:pt>
                <c:pt idx="157">
                  <c:v>0.5</c:v>
                </c:pt>
                <c:pt idx="158">
                  <c:v>4.5</c:v>
                </c:pt>
                <c:pt idx="159">
                  <c:v>551.5</c:v>
                </c:pt>
                <c:pt idx="160">
                  <c:v>552</c:v>
                </c:pt>
                <c:pt idx="161">
                  <c:v>552</c:v>
                </c:pt>
                <c:pt idx="162">
                  <c:v>1298</c:v>
                </c:pt>
                <c:pt idx="163">
                  <c:v>1323</c:v>
                </c:pt>
                <c:pt idx="164">
                  <c:v>1323.5</c:v>
                </c:pt>
                <c:pt idx="165">
                  <c:v>1344</c:v>
                </c:pt>
                <c:pt idx="166">
                  <c:v>1368</c:v>
                </c:pt>
                <c:pt idx="167">
                  <c:v>1369.5</c:v>
                </c:pt>
                <c:pt idx="168">
                  <c:v>2194</c:v>
                </c:pt>
                <c:pt idx="169">
                  <c:v>2196</c:v>
                </c:pt>
                <c:pt idx="170">
                  <c:v>2217</c:v>
                </c:pt>
                <c:pt idx="171">
                  <c:v>2261</c:v>
                </c:pt>
                <c:pt idx="172">
                  <c:v>2263</c:v>
                </c:pt>
                <c:pt idx="173">
                  <c:v>2273.5</c:v>
                </c:pt>
                <c:pt idx="174">
                  <c:v>2275.5</c:v>
                </c:pt>
                <c:pt idx="175">
                  <c:v>2690.5</c:v>
                </c:pt>
                <c:pt idx="176">
                  <c:v>2694.5</c:v>
                </c:pt>
                <c:pt idx="177">
                  <c:v>2709</c:v>
                </c:pt>
                <c:pt idx="178">
                  <c:v>2744.5</c:v>
                </c:pt>
                <c:pt idx="179">
                  <c:v>2744.5</c:v>
                </c:pt>
                <c:pt idx="180">
                  <c:v>2751</c:v>
                </c:pt>
                <c:pt idx="181">
                  <c:v>2782.5</c:v>
                </c:pt>
                <c:pt idx="182">
                  <c:v>2795</c:v>
                </c:pt>
                <c:pt idx="183">
                  <c:v>2803</c:v>
                </c:pt>
                <c:pt idx="184">
                  <c:v>2804</c:v>
                </c:pt>
                <c:pt idx="185">
                  <c:v>2816</c:v>
                </c:pt>
                <c:pt idx="186">
                  <c:v>2817.5</c:v>
                </c:pt>
                <c:pt idx="187">
                  <c:v>2841</c:v>
                </c:pt>
                <c:pt idx="188">
                  <c:v>2859.5</c:v>
                </c:pt>
                <c:pt idx="189">
                  <c:v>2889</c:v>
                </c:pt>
                <c:pt idx="190">
                  <c:v>2893</c:v>
                </c:pt>
                <c:pt idx="191">
                  <c:v>2899.5</c:v>
                </c:pt>
                <c:pt idx="192">
                  <c:v>2899.5</c:v>
                </c:pt>
                <c:pt idx="193">
                  <c:v>2903.5</c:v>
                </c:pt>
                <c:pt idx="194">
                  <c:v>2910.5</c:v>
                </c:pt>
                <c:pt idx="195">
                  <c:v>2920.5</c:v>
                </c:pt>
                <c:pt idx="196">
                  <c:v>2935</c:v>
                </c:pt>
                <c:pt idx="197">
                  <c:v>2993.5</c:v>
                </c:pt>
                <c:pt idx="198">
                  <c:v>2995.5</c:v>
                </c:pt>
                <c:pt idx="199">
                  <c:v>2997.5</c:v>
                </c:pt>
                <c:pt idx="200">
                  <c:v>3006</c:v>
                </c:pt>
                <c:pt idx="201">
                  <c:v>3008</c:v>
                </c:pt>
                <c:pt idx="202">
                  <c:v>3471</c:v>
                </c:pt>
                <c:pt idx="203">
                  <c:v>3570</c:v>
                </c:pt>
                <c:pt idx="204">
                  <c:v>3588</c:v>
                </c:pt>
                <c:pt idx="205">
                  <c:v>3602.5</c:v>
                </c:pt>
                <c:pt idx="206">
                  <c:v>3619.5</c:v>
                </c:pt>
                <c:pt idx="207">
                  <c:v>3648.5</c:v>
                </c:pt>
                <c:pt idx="208">
                  <c:v>3648.5</c:v>
                </c:pt>
                <c:pt idx="209">
                  <c:v>3648.5</c:v>
                </c:pt>
                <c:pt idx="210">
                  <c:v>3648.5</c:v>
                </c:pt>
                <c:pt idx="211">
                  <c:v>3669.5</c:v>
                </c:pt>
                <c:pt idx="212">
                  <c:v>3671.5</c:v>
                </c:pt>
                <c:pt idx="213">
                  <c:v>3692.5</c:v>
                </c:pt>
                <c:pt idx="214">
                  <c:v>3712</c:v>
                </c:pt>
                <c:pt idx="215">
                  <c:v>3745</c:v>
                </c:pt>
                <c:pt idx="216">
                  <c:v>4289.5</c:v>
                </c:pt>
                <c:pt idx="217">
                  <c:v>4314.5</c:v>
                </c:pt>
                <c:pt idx="218">
                  <c:v>4379</c:v>
                </c:pt>
                <c:pt idx="219">
                  <c:v>4379</c:v>
                </c:pt>
                <c:pt idx="220">
                  <c:v>4385.5</c:v>
                </c:pt>
                <c:pt idx="221">
                  <c:v>4402</c:v>
                </c:pt>
                <c:pt idx="222">
                  <c:v>4402</c:v>
                </c:pt>
                <c:pt idx="223">
                  <c:v>4423</c:v>
                </c:pt>
                <c:pt idx="224">
                  <c:v>4429.5</c:v>
                </c:pt>
                <c:pt idx="225">
                  <c:v>4513</c:v>
                </c:pt>
                <c:pt idx="226">
                  <c:v>4546.5</c:v>
                </c:pt>
                <c:pt idx="227">
                  <c:v>4546.5</c:v>
                </c:pt>
                <c:pt idx="228">
                  <c:v>4559</c:v>
                </c:pt>
                <c:pt idx="229">
                  <c:v>5032.5</c:v>
                </c:pt>
                <c:pt idx="230">
                  <c:v>5076</c:v>
                </c:pt>
                <c:pt idx="231">
                  <c:v>5076.5</c:v>
                </c:pt>
                <c:pt idx="232">
                  <c:v>5089</c:v>
                </c:pt>
                <c:pt idx="233">
                  <c:v>5105.5</c:v>
                </c:pt>
                <c:pt idx="234">
                  <c:v>5111.5</c:v>
                </c:pt>
                <c:pt idx="235">
                  <c:v>5111.5</c:v>
                </c:pt>
                <c:pt idx="236">
                  <c:v>5112</c:v>
                </c:pt>
                <c:pt idx="237">
                  <c:v>5112</c:v>
                </c:pt>
                <c:pt idx="238">
                  <c:v>5112</c:v>
                </c:pt>
                <c:pt idx="239">
                  <c:v>5116</c:v>
                </c:pt>
                <c:pt idx="240">
                  <c:v>5118</c:v>
                </c:pt>
                <c:pt idx="241">
                  <c:v>5183</c:v>
                </c:pt>
                <c:pt idx="242">
                  <c:v>5218.5</c:v>
                </c:pt>
                <c:pt idx="243">
                  <c:v>5220.5</c:v>
                </c:pt>
                <c:pt idx="244">
                  <c:v>5310.5</c:v>
                </c:pt>
                <c:pt idx="245">
                  <c:v>5863</c:v>
                </c:pt>
                <c:pt idx="246">
                  <c:v>5863.5</c:v>
                </c:pt>
                <c:pt idx="247">
                  <c:v>5898.5</c:v>
                </c:pt>
                <c:pt idx="248">
                  <c:v>5909</c:v>
                </c:pt>
                <c:pt idx="249">
                  <c:v>5909.5</c:v>
                </c:pt>
                <c:pt idx="250">
                  <c:v>5921.5</c:v>
                </c:pt>
                <c:pt idx="251">
                  <c:v>5922</c:v>
                </c:pt>
                <c:pt idx="252">
                  <c:v>5928</c:v>
                </c:pt>
                <c:pt idx="253">
                  <c:v>5928</c:v>
                </c:pt>
                <c:pt idx="254">
                  <c:v>5936.5</c:v>
                </c:pt>
                <c:pt idx="255">
                  <c:v>5949</c:v>
                </c:pt>
                <c:pt idx="256">
                  <c:v>6584.5</c:v>
                </c:pt>
                <c:pt idx="257">
                  <c:v>6587.5</c:v>
                </c:pt>
                <c:pt idx="258">
                  <c:v>6612.5</c:v>
                </c:pt>
                <c:pt idx="259">
                  <c:v>6706.5</c:v>
                </c:pt>
                <c:pt idx="260">
                  <c:v>6721.5</c:v>
                </c:pt>
                <c:pt idx="261">
                  <c:v>6740</c:v>
                </c:pt>
                <c:pt idx="262">
                  <c:v>7363.5</c:v>
                </c:pt>
                <c:pt idx="263">
                  <c:v>7395</c:v>
                </c:pt>
                <c:pt idx="264">
                  <c:v>7395.5</c:v>
                </c:pt>
                <c:pt idx="265">
                  <c:v>7412</c:v>
                </c:pt>
                <c:pt idx="266">
                  <c:v>7426.5</c:v>
                </c:pt>
                <c:pt idx="267">
                  <c:v>7427</c:v>
                </c:pt>
                <c:pt idx="268">
                  <c:v>7314</c:v>
                </c:pt>
                <c:pt idx="269">
                  <c:v>7368</c:v>
                </c:pt>
                <c:pt idx="270">
                  <c:v>7426.5</c:v>
                </c:pt>
                <c:pt idx="271">
                  <c:v>7426.5</c:v>
                </c:pt>
                <c:pt idx="272">
                  <c:v>10367.5</c:v>
                </c:pt>
                <c:pt idx="273">
                  <c:v>10395</c:v>
                </c:pt>
                <c:pt idx="274">
                  <c:v>10474</c:v>
                </c:pt>
                <c:pt idx="275">
                  <c:v>10474.5</c:v>
                </c:pt>
                <c:pt idx="276">
                  <c:v>10551.5</c:v>
                </c:pt>
                <c:pt idx="277">
                  <c:v>10593.5</c:v>
                </c:pt>
                <c:pt idx="278">
                  <c:v>11203.5</c:v>
                </c:pt>
                <c:pt idx="279">
                  <c:v>11329</c:v>
                </c:pt>
                <c:pt idx="280">
                  <c:v>11337</c:v>
                </c:pt>
                <c:pt idx="281">
                  <c:v>11345.5</c:v>
                </c:pt>
                <c:pt idx="282">
                  <c:v>11349.5</c:v>
                </c:pt>
                <c:pt idx="283">
                  <c:v>11354</c:v>
                </c:pt>
                <c:pt idx="284">
                  <c:v>12613.5</c:v>
                </c:pt>
                <c:pt idx="285">
                  <c:v>12793.5</c:v>
                </c:pt>
                <c:pt idx="286">
                  <c:v>12896</c:v>
                </c:pt>
              </c:numCache>
            </c:numRef>
          </c:xVal>
          <c:yVal>
            <c:numRef>
              <c:f>Active!$K$21:$K$996</c:f>
              <c:numCache>
                <c:formatCode>General</c:formatCode>
                <c:ptCount val="976"/>
                <c:pt idx="5">
                  <c:v>-0.23932437999610556</c:v>
                </c:pt>
                <c:pt idx="6">
                  <c:v>-0.23911024999688379</c:v>
                </c:pt>
                <c:pt idx="7">
                  <c:v>-0.23822373000439256</c:v>
                </c:pt>
                <c:pt idx="8">
                  <c:v>-0.23820721000083722</c:v>
                </c:pt>
                <c:pt idx="9">
                  <c:v>-0.23849417000019457</c:v>
                </c:pt>
                <c:pt idx="10">
                  <c:v>-0.23854461000155425</c:v>
                </c:pt>
                <c:pt idx="11">
                  <c:v>-0.23926744000345934</c:v>
                </c:pt>
                <c:pt idx="12">
                  <c:v>-0.23950091999722645</c:v>
                </c:pt>
                <c:pt idx="13">
                  <c:v>-0.23904440000478644</c:v>
                </c:pt>
                <c:pt idx="14">
                  <c:v>-0.23832722999941325</c:v>
                </c:pt>
                <c:pt idx="15">
                  <c:v>-0.23843725000187987</c:v>
                </c:pt>
                <c:pt idx="16">
                  <c:v>-0.23840072999882977</c:v>
                </c:pt>
                <c:pt idx="17">
                  <c:v>-0.23823421000270173</c:v>
                </c:pt>
                <c:pt idx="18">
                  <c:v>-0.23859769000409869</c:v>
                </c:pt>
                <c:pt idx="19">
                  <c:v>-0.23843117000069469</c:v>
                </c:pt>
                <c:pt idx="20">
                  <c:v>-0.23990400000184309</c:v>
                </c:pt>
                <c:pt idx="21">
                  <c:v>-0.2396274800048559</c:v>
                </c:pt>
                <c:pt idx="22">
                  <c:v>-0.23951096000382677</c:v>
                </c:pt>
                <c:pt idx="23">
                  <c:v>-0.23976444000436459</c:v>
                </c:pt>
                <c:pt idx="24">
                  <c:v>-0.2382972699997481</c:v>
                </c:pt>
                <c:pt idx="25">
                  <c:v>-0.23835075000533834</c:v>
                </c:pt>
                <c:pt idx="26">
                  <c:v>-0.2385942300024908</c:v>
                </c:pt>
                <c:pt idx="27">
                  <c:v>-0.23840770999959204</c:v>
                </c:pt>
                <c:pt idx="28">
                  <c:v>-0.23996402000193484</c:v>
                </c:pt>
                <c:pt idx="29">
                  <c:v>-0.23972750000393717</c:v>
                </c:pt>
                <c:pt idx="30">
                  <c:v>-0.2397709799988661</c:v>
                </c:pt>
                <c:pt idx="31">
                  <c:v>-0.23943446000339463</c:v>
                </c:pt>
                <c:pt idx="32">
                  <c:v>-0.23865077000664314</c:v>
                </c:pt>
                <c:pt idx="33">
                  <c:v>-0.23837425000237999</c:v>
                </c:pt>
                <c:pt idx="34">
                  <c:v>-0.23970404000283452</c:v>
                </c:pt>
                <c:pt idx="35">
                  <c:v>-0.23951751999993576</c:v>
                </c:pt>
                <c:pt idx="36">
                  <c:v>-0.23965100000350503</c:v>
                </c:pt>
                <c:pt idx="37">
                  <c:v>-0.23886448000121163</c:v>
                </c:pt>
                <c:pt idx="38">
                  <c:v>-0.23840406000090297</c:v>
                </c:pt>
                <c:pt idx="39">
                  <c:v>-0.23983754000073532</c:v>
                </c:pt>
                <c:pt idx="40">
                  <c:v>-0.23835102000157349</c:v>
                </c:pt>
                <c:pt idx="41">
                  <c:v>-0.23920450000150595</c:v>
                </c:pt>
                <c:pt idx="42">
                  <c:v>-0.23939080999844009</c:v>
                </c:pt>
                <c:pt idx="43">
                  <c:v>-0.23830429000372533</c:v>
                </c:pt>
                <c:pt idx="44">
                  <c:v>-0.23807777000183705</c:v>
                </c:pt>
                <c:pt idx="45">
                  <c:v>-0.23904755999683402</c:v>
                </c:pt>
                <c:pt idx="46">
                  <c:v>-0.23833431000093697</c:v>
                </c:pt>
                <c:pt idx="47">
                  <c:v>-0.23856106000312138</c:v>
                </c:pt>
                <c:pt idx="48">
                  <c:v>-0.24038433000532677</c:v>
                </c:pt>
                <c:pt idx="49">
                  <c:v>-0.23863780999818118</c:v>
                </c:pt>
                <c:pt idx="50">
                  <c:v>-0.24045108000427717</c:v>
                </c:pt>
                <c:pt idx="51">
                  <c:v>-0.23871435000182828</c:v>
                </c:pt>
                <c:pt idx="52">
                  <c:v>-0.23780783000256633</c:v>
                </c:pt>
                <c:pt idx="53">
                  <c:v>-0.23984110000310466</c:v>
                </c:pt>
                <c:pt idx="54">
                  <c:v>-0.2390078500029631</c:v>
                </c:pt>
                <c:pt idx="55">
                  <c:v>-0.23860112000693334</c:v>
                </c:pt>
                <c:pt idx="56">
                  <c:v>-0.23606288000155473</c:v>
                </c:pt>
                <c:pt idx="57">
                  <c:v>-0.23840587000449887</c:v>
                </c:pt>
                <c:pt idx="58">
                  <c:v>-0.23783283000375377</c:v>
                </c:pt>
                <c:pt idx="59">
                  <c:v>-0.23876631000166526</c:v>
                </c:pt>
                <c:pt idx="60">
                  <c:v>-0.23902978999831248</c:v>
                </c:pt>
                <c:pt idx="61">
                  <c:v>-0.23916327000915771</c:v>
                </c:pt>
                <c:pt idx="62">
                  <c:v>-0.23936914000660181</c:v>
                </c:pt>
                <c:pt idx="63">
                  <c:v>-0.23948262000340037</c:v>
                </c:pt>
                <c:pt idx="64">
                  <c:v>-0.24043654000706738</c:v>
                </c:pt>
                <c:pt idx="65">
                  <c:v>-0.23968287000025157</c:v>
                </c:pt>
                <c:pt idx="66">
                  <c:v>-0.24137635000806767</c:v>
                </c:pt>
                <c:pt idx="67">
                  <c:v>-0.24168983000708977</c:v>
                </c:pt>
                <c:pt idx="68">
                  <c:v>-0.2413733100038371</c:v>
                </c:pt>
                <c:pt idx="69">
                  <c:v>-0.24178679000033299</c:v>
                </c:pt>
                <c:pt idx="70">
                  <c:v>-0.24208265999914147</c:v>
                </c:pt>
                <c:pt idx="71">
                  <c:v>-0.24238614000205416</c:v>
                </c:pt>
                <c:pt idx="72">
                  <c:v>-0.23772337000264088</c:v>
                </c:pt>
                <c:pt idx="73">
                  <c:v>-0.2370297000015853</c:v>
                </c:pt>
                <c:pt idx="74">
                  <c:v>-0.23806557000352768</c:v>
                </c:pt>
                <c:pt idx="75">
                  <c:v>-0.23771863000729354</c:v>
                </c:pt>
                <c:pt idx="76">
                  <c:v>-0.23786211000697222</c:v>
                </c:pt>
                <c:pt idx="77">
                  <c:v>-0.23848842000006698</c:v>
                </c:pt>
                <c:pt idx="78">
                  <c:v>-0.23901190000469796</c:v>
                </c:pt>
                <c:pt idx="79">
                  <c:v>-0.23863538000296103</c:v>
                </c:pt>
                <c:pt idx="80">
                  <c:v>-0.2383788600054686</c:v>
                </c:pt>
                <c:pt idx="81">
                  <c:v>-0.23886234000383411</c:v>
                </c:pt>
                <c:pt idx="82">
                  <c:v>-0.23751517000346212</c:v>
                </c:pt>
                <c:pt idx="83">
                  <c:v>-0.23757865000516176</c:v>
                </c:pt>
                <c:pt idx="84">
                  <c:v>-0.23731213000428397</c:v>
                </c:pt>
                <c:pt idx="85">
                  <c:v>-0.23888561000057962</c:v>
                </c:pt>
                <c:pt idx="86">
                  <c:v>-0.23825909000152024</c:v>
                </c:pt>
                <c:pt idx="87">
                  <c:v>-0.23856192000675946</c:v>
                </c:pt>
                <c:pt idx="88">
                  <c:v>-0.23857539999880828</c:v>
                </c:pt>
                <c:pt idx="89">
                  <c:v>-0.2382088800004567</c:v>
                </c:pt>
                <c:pt idx="90">
                  <c:v>-0.23787519000325119</c:v>
                </c:pt>
                <c:pt idx="91">
                  <c:v>-0.23801867000292987</c:v>
                </c:pt>
                <c:pt idx="92">
                  <c:v>-0.23868892000609776</c:v>
                </c:pt>
                <c:pt idx="93">
                  <c:v>-0.23856240000168327</c:v>
                </c:pt>
                <c:pt idx="94">
                  <c:v>-0.24030588000459829</c:v>
                </c:pt>
                <c:pt idx="95">
                  <c:v>-0.23866219000774436</c:v>
                </c:pt>
                <c:pt idx="96">
                  <c:v>-0.23788567000156036</c:v>
                </c:pt>
                <c:pt idx="97">
                  <c:v>-0.2386458999972092</c:v>
                </c:pt>
                <c:pt idx="98">
                  <c:v>-0.2380456899991259</c:v>
                </c:pt>
                <c:pt idx="99">
                  <c:v>-0.23900264999974752</c:v>
                </c:pt>
                <c:pt idx="100">
                  <c:v>-0.2388785200091661</c:v>
                </c:pt>
                <c:pt idx="101">
                  <c:v>-0.23911548000614857</c:v>
                </c:pt>
                <c:pt idx="102">
                  <c:v>-0.2387224400008563</c:v>
                </c:pt>
                <c:pt idx="103">
                  <c:v>-0.23784591999719851</c:v>
                </c:pt>
                <c:pt idx="104">
                  <c:v>-0.23769940000784118</c:v>
                </c:pt>
                <c:pt idx="105">
                  <c:v>-0.23778527000104077</c:v>
                </c:pt>
                <c:pt idx="106">
                  <c:v>-0.23859875000198372</c:v>
                </c:pt>
                <c:pt idx="107">
                  <c:v>-0.23801223000191385</c:v>
                </c:pt>
                <c:pt idx="108">
                  <c:v>-0.23783571000240045</c:v>
                </c:pt>
                <c:pt idx="109">
                  <c:v>-0.23783918999833986</c:v>
                </c:pt>
                <c:pt idx="110">
                  <c:v>-0.23769267000170657</c:v>
                </c:pt>
                <c:pt idx="111">
                  <c:v>-0.23757615000067744</c:v>
                </c:pt>
                <c:pt idx="112">
                  <c:v>-0.23753615000168793</c:v>
                </c:pt>
                <c:pt idx="113">
                  <c:v>-0.23825897999631707</c:v>
                </c:pt>
                <c:pt idx="114">
                  <c:v>-0.23804897999798413</c:v>
                </c:pt>
                <c:pt idx="115">
                  <c:v>-0.23854246000701096</c:v>
                </c:pt>
                <c:pt idx="116">
                  <c:v>-0.23809246000746498</c:v>
                </c:pt>
                <c:pt idx="117">
                  <c:v>-0.23792594000406098</c:v>
                </c:pt>
                <c:pt idx="118">
                  <c:v>-0.23801942000136478</c:v>
                </c:pt>
                <c:pt idx="119">
                  <c:v>-0.2379052899996168</c:v>
                </c:pt>
                <c:pt idx="120">
                  <c:v>-0.23795290000271052</c:v>
                </c:pt>
                <c:pt idx="121">
                  <c:v>-0.23810876999777975</c:v>
                </c:pt>
                <c:pt idx="122">
                  <c:v>-0.23798225000064122</c:v>
                </c:pt>
                <c:pt idx="123">
                  <c:v>-0.23787573000299744</c:v>
                </c:pt>
                <c:pt idx="124">
                  <c:v>-0.23772269000619417</c:v>
                </c:pt>
                <c:pt idx="125">
                  <c:v>-0.23761617000127444</c:v>
                </c:pt>
                <c:pt idx="126">
                  <c:v>-0.23847204000048805</c:v>
                </c:pt>
                <c:pt idx="127">
                  <c:v>-0.23779551999905379</c:v>
                </c:pt>
                <c:pt idx="128">
                  <c:v>-0.23819900000671623</c:v>
                </c:pt>
                <c:pt idx="129">
                  <c:v>-0.23779248000209918</c:v>
                </c:pt>
                <c:pt idx="130">
                  <c:v>-0.23682596000435296</c:v>
                </c:pt>
                <c:pt idx="131">
                  <c:v>-0.23739944000408286</c:v>
                </c:pt>
                <c:pt idx="132">
                  <c:v>-0.2383353100012755</c:v>
                </c:pt>
                <c:pt idx="133">
                  <c:v>-0.23824292000062997</c:v>
                </c:pt>
                <c:pt idx="134">
                  <c:v>-0.23785575000511017</c:v>
                </c:pt>
                <c:pt idx="135">
                  <c:v>-0.2378022900011274</c:v>
                </c:pt>
                <c:pt idx="136">
                  <c:v>-0.23742576999939047</c:v>
                </c:pt>
                <c:pt idx="137">
                  <c:v>-0.2374492500021006</c:v>
                </c:pt>
                <c:pt idx="138">
                  <c:v>-0.23678272999677574</c:v>
                </c:pt>
                <c:pt idx="139">
                  <c:v>-0.23672556000383338</c:v>
                </c:pt>
                <c:pt idx="140">
                  <c:v>-0.23773251999955392</c:v>
                </c:pt>
                <c:pt idx="141">
                  <c:v>-0.23771252000005916</c:v>
                </c:pt>
                <c:pt idx="142">
                  <c:v>-0.23760600000241539</c:v>
                </c:pt>
                <c:pt idx="143">
                  <c:v>-0.23721579000266502</c:v>
                </c:pt>
                <c:pt idx="144">
                  <c:v>-0.23782927000138443</c:v>
                </c:pt>
                <c:pt idx="145">
                  <c:v>-0.23710275000485126</c:v>
                </c:pt>
                <c:pt idx="146">
                  <c:v>-0.23814557999867247</c:v>
                </c:pt>
                <c:pt idx="147">
                  <c:v>-0.23856905999855371</c:v>
                </c:pt>
                <c:pt idx="148">
                  <c:v>-0.2381225400022231</c:v>
                </c:pt>
                <c:pt idx="149">
                  <c:v>-0.23773602000437677</c:v>
                </c:pt>
                <c:pt idx="150">
                  <c:v>-0.23746232999837957</c:v>
                </c:pt>
                <c:pt idx="151">
                  <c:v>-0.23738580999633996</c:v>
                </c:pt>
                <c:pt idx="152">
                  <c:v>-0.23709929000324337</c:v>
                </c:pt>
                <c:pt idx="153">
                  <c:v>-0.23755559999699472</c:v>
                </c:pt>
                <c:pt idx="154">
                  <c:v>-0.23810907999722986</c:v>
                </c:pt>
                <c:pt idx="155">
                  <c:v>-0.23825256000418449</c:v>
                </c:pt>
                <c:pt idx="156">
                  <c:v>-0.23790604000532767</c:v>
                </c:pt>
                <c:pt idx="157">
                  <c:v>-0.23830586999974912</c:v>
                </c:pt>
                <c:pt idx="158">
                  <c:v>-0.23652282999682939</c:v>
                </c:pt>
                <c:pt idx="159">
                  <c:v>-0.24162461000378244</c:v>
                </c:pt>
                <c:pt idx="160">
                  <c:v>-0.24143047999677947</c:v>
                </c:pt>
                <c:pt idx="162">
                  <c:v>-0.23957851999875857</c:v>
                </c:pt>
                <c:pt idx="165">
                  <c:v>-0.23961856000096304</c:v>
                </c:pt>
                <c:pt idx="166">
                  <c:v>-0.24024032000306761</c:v>
                </c:pt>
                <c:pt idx="167">
                  <c:v>-0.24050793000060366</c:v>
                </c:pt>
                <c:pt idx="169">
                  <c:v>-0.23994104000303196</c:v>
                </c:pt>
                <c:pt idx="170">
                  <c:v>-0.24024758000450674</c:v>
                </c:pt>
                <c:pt idx="176">
                  <c:v>-0.23845342999993591</c:v>
                </c:pt>
                <c:pt idx="184">
                  <c:v>-0.23915896000835346</c:v>
                </c:pt>
                <c:pt idx="191">
                  <c:v>-0.23837013000593288</c:v>
                </c:pt>
                <c:pt idx="192">
                  <c:v>-0.23836013000254752</c:v>
                </c:pt>
                <c:pt idx="194">
                  <c:v>-0.23994927000603639</c:v>
                </c:pt>
                <c:pt idx="197">
                  <c:v>-0.23830369000643259</c:v>
                </c:pt>
                <c:pt idx="198">
                  <c:v>-0.23844716999883531</c:v>
                </c:pt>
                <c:pt idx="199">
                  <c:v>-0.23849065000104019</c:v>
                </c:pt>
                <c:pt idx="200">
                  <c:v>-0.23915044000023045</c:v>
                </c:pt>
                <c:pt idx="201">
                  <c:v>-0.23841392000031192</c:v>
                </c:pt>
                <c:pt idx="202">
                  <c:v>-0.23741954000433907</c:v>
                </c:pt>
                <c:pt idx="203">
                  <c:v>-0.23621180000191089</c:v>
                </c:pt>
                <c:pt idx="204">
                  <c:v>-0.23758312000427395</c:v>
                </c:pt>
                <c:pt idx="205">
                  <c:v>-0.23842335000517778</c:v>
                </c:pt>
                <c:pt idx="206">
                  <c:v>-0.23851293000188889</c:v>
                </c:pt>
                <c:pt idx="207">
                  <c:v>-0.23988339000061387</c:v>
                </c:pt>
                <c:pt idx="208">
                  <c:v>-0.23828339000465348</c:v>
                </c:pt>
                <c:pt idx="209">
                  <c:v>-0.23818338999990374</c:v>
                </c:pt>
                <c:pt idx="210">
                  <c:v>-0.23818338999990374</c:v>
                </c:pt>
                <c:pt idx="211">
                  <c:v>-0.23706993000087095</c:v>
                </c:pt>
                <c:pt idx="212">
                  <c:v>-0.2387634100014111</c:v>
                </c:pt>
                <c:pt idx="214">
                  <c:v>-0.23619888000393985</c:v>
                </c:pt>
                <c:pt idx="215">
                  <c:v>-0.23722629999974743</c:v>
                </c:pt>
                <c:pt idx="216">
                  <c:v>-0.23648873000638559</c:v>
                </c:pt>
                <c:pt idx="217">
                  <c:v>-0.23810223000327824</c:v>
                </c:pt>
                <c:pt idx="218">
                  <c:v>-0.24460946000908734</c:v>
                </c:pt>
                <c:pt idx="219">
                  <c:v>-0.23763946000690339</c:v>
                </c:pt>
                <c:pt idx="221">
                  <c:v>-0.24441948000458069</c:v>
                </c:pt>
                <c:pt idx="222">
                  <c:v>-0.23755948000325589</c:v>
                </c:pt>
                <c:pt idx="224">
                  <c:v>-0.23732233000191627</c:v>
                </c:pt>
                <c:pt idx="225">
                  <c:v>-0.23712261999753537</c:v>
                </c:pt>
                <c:pt idx="226">
                  <c:v>-0.24148591000266606</c:v>
                </c:pt>
                <c:pt idx="227">
                  <c:v>-0.2377159100069548</c:v>
                </c:pt>
                <c:pt idx="228">
                  <c:v>-0.23720266000600532</c:v>
                </c:pt>
                <c:pt idx="229">
                  <c:v>-0.23705155000789091</c:v>
                </c:pt>
                <c:pt idx="237">
                  <c:v>-0.23762487999920268</c:v>
                </c:pt>
                <c:pt idx="240">
                  <c:v>-0.23812532000010833</c:v>
                </c:pt>
                <c:pt idx="241">
                  <c:v>-0.23775842000031844</c:v>
                </c:pt>
                <c:pt idx="243">
                  <c:v>-0.23730867000267608</c:v>
                </c:pt>
                <c:pt idx="244">
                  <c:v>-0.23601526999846101</c:v>
                </c:pt>
                <c:pt idx="284">
                  <c:v>-0.24506249015394133</c:v>
                </c:pt>
                <c:pt idx="285">
                  <c:v>-0.2453056900340016</c:v>
                </c:pt>
                <c:pt idx="286">
                  <c:v>-0.24735903999680886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F2AB-4D78-8479-CF1A830DE473}"/>
            </c:ext>
          </c:extLst>
        </c:ser>
        <c:ser>
          <c:idx val="2"/>
          <c:order val="4"/>
          <c:tx>
            <c:strRef>
              <c:f>Active!$L$20</c:f>
              <c:strCache>
                <c:ptCount val="1"/>
                <c:pt idx="0">
                  <c:v>S5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4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Active!$D$21:$D$996</c:f>
                <c:numCache>
                  <c:formatCode>General</c:formatCode>
                  <c:ptCount val="976"/>
                  <c:pt idx="0">
                    <c:v>4.0000000000000002E-4</c:v>
                  </c:pt>
                  <c:pt idx="1">
                    <c:v>6.9999999999999999E-4</c:v>
                  </c:pt>
                  <c:pt idx="2">
                    <c:v>1.4E-3</c:v>
                  </c:pt>
                  <c:pt idx="4">
                    <c:v>4.0000000000000002E-4</c:v>
                  </c:pt>
                  <c:pt idx="5">
                    <c:v>2.4000000000000001E-4</c:v>
                  </c:pt>
                  <c:pt idx="6">
                    <c:v>4.0999999999999999E-4</c:v>
                  </c:pt>
                  <c:pt idx="7">
                    <c:v>5.5999999999999995E-4</c:v>
                  </c:pt>
                  <c:pt idx="8">
                    <c:v>4.6999999999999999E-4</c:v>
                  </c:pt>
                  <c:pt idx="9">
                    <c:v>2.1000000000000001E-4</c:v>
                  </c:pt>
                  <c:pt idx="10">
                    <c:v>1E-4</c:v>
                  </c:pt>
                  <c:pt idx="11">
                    <c:v>2.4000000000000001E-4</c:v>
                  </c:pt>
                  <c:pt idx="12">
                    <c:v>2.7999999999999998E-4</c:v>
                  </c:pt>
                  <c:pt idx="13">
                    <c:v>2.1000000000000001E-4</c:v>
                  </c:pt>
                  <c:pt idx="14">
                    <c:v>2.7E-4</c:v>
                  </c:pt>
                  <c:pt idx="15">
                    <c:v>2.5000000000000001E-4</c:v>
                  </c:pt>
                  <c:pt idx="16">
                    <c:v>2.0000000000000001E-4</c:v>
                  </c:pt>
                  <c:pt idx="17">
                    <c:v>1.7000000000000001E-4</c:v>
                  </c:pt>
                  <c:pt idx="18">
                    <c:v>1.4999999999999999E-4</c:v>
                  </c:pt>
                  <c:pt idx="19">
                    <c:v>1.3999999999999999E-4</c:v>
                  </c:pt>
                  <c:pt idx="20">
                    <c:v>4.8000000000000001E-4</c:v>
                  </c:pt>
                  <c:pt idx="21">
                    <c:v>2.2000000000000001E-4</c:v>
                  </c:pt>
                  <c:pt idx="22">
                    <c:v>2.1000000000000001E-4</c:v>
                  </c:pt>
                  <c:pt idx="23">
                    <c:v>2.5999999999999998E-4</c:v>
                  </c:pt>
                  <c:pt idx="24">
                    <c:v>3.1E-4</c:v>
                  </c:pt>
                  <c:pt idx="25">
                    <c:v>3.1E-4</c:v>
                  </c:pt>
                  <c:pt idx="26">
                    <c:v>1.4999999999999999E-4</c:v>
                  </c:pt>
                  <c:pt idx="27">
                    <c:v>2.0000000000000001E-4</c:v>
                  </c:pt>
                  <c:pt idx="28">
                    <c:v>3.4000000000000002E-4</c:v>
                  </c:pt>
                  <c:pt idx="29">
                    <c:v>2.4000000000000001E-4</c:v>
                  </c:pt>
                  <c:pt idx="30">
                    <c:v>3.4000000000000002E-4</c:v>
                  </c:pt>
                  <c:pt idx="31">
                    <c:v>3.1E-4</c:v>
                  </c:pt>
                  <c:pt idx="32">
                    <c:v>2.4000000000000001E-4</c:v>
                  </c:pt>
                  <c:pt idx="33">
                    <c:v>4.6999999999999999E-4</c:v>
                  </c:pt>
                  <c:pt idx="34">
                    <c:v>2.2000000000000001E-4</c:v>
                  </c:pt>
                  <c:pt idx="35">
                    <c:v>1.7000000000000001E-4</c:v>
                  </c:pt>
                  <c:pt idx="36">
                    <c:v>1.8000000000000001E-4</c:v>
                  </c:pt>
                  <c:pt idx="37">
                    <c:v>7.6000000000000004E-4</c:v>
                  </c:pt>
                  <c:pt idx="38">
                    <c:v>8.0000000000000004E-4</c:v>
                  </c:pt>
                  <c:pt idx="39">
                    <c:v>3.1E-4</c:v>
                  </c:pt>
                  <c:pt idx="40">
                    <c:v>2.5999999999999998E-4</c:v>
                  </c:pt>
                  <c:pt idx="41">
                    <c:v>4.4999999999999999E-4</c:v>
                  </c:pt>
                  <c:pt idx="42">
                    <c:v>8.0000000000000004E-4</c:v>
                  </c:pt>
                  <c:pt idx="43">
                    <c:v>2.3000000000000001E-4</c:v>
                  </c:pt>
                  <c:pt idx="44">
                    <c:v>2.5999999999999998E-4</c:v>
                  </c:pt>
                  <c:pt idx="45">
                    <c:v>2.9E-4</c:v>
                  </c:pt>
                  <c:pt idx="46">
                    <c:v>4.6999999999999999E-4</c:v>
                  </c:pt>
                  <c:pt idx="47">
                    <c:v>4.0000000000000002E-4</c:v>
                  </c:pt>
                  <c:pt idx="48">
                    <c:v>8.3000000000000001E-4</c:v>
                  </c:pt>
                  <c:pt idx="49">
                    <c:v>3.8999999999999999E-4</c:v>
                  </c:pt>
                  <c:pt idx="50">
                    <c:v>5.8E-4</c:v>
                  </c:pt>
                  <c:pt idx="51">
                    <c:v>4.4999999999999999E-4</c:v>
                  </c:pt>
                  <c:pt idx="52">
                    <c:v>3.2000000000000003E-4</c:v>
                  </c:pt>
                  <c:pt idx="53">
                    <c:v>3.3E-4</c:v>
                  </c:pt>
                  <c:pt idx="54">
                    <c:v>8.1999999999999998E-4</c:v>
                  </c:pt>
                  <c:pt idx="55">
                    <c:v>7.7999999999999999E-4</c:v>
                  </c:pt>
                  <c:pt idx="56">
                    <c:v>7.7999999999999999E-4</c:v>
                  </c:pt>
                  <c:pt idx="57">
                    <c:v>8.4999999999999995E-4</c:v>
                  </c:pt>
                  <c:pt idx="58">
                    <c:v>8.8000000000000003E-4</c:v>
                  </c:pt>
                  <c:pt idx="59">
                    <c:v>6.8999999999999997E-4</c:v>
                  </c:pt>
                  <c:pt idx="60">
                    <c:v>5.1000000000000004E-4</c:v>
                  </c:pt>
                  <c:pt idx="61">
                    <c:v>1.4999999999999999E-4</c:v>
                  </c:pt>
                  <c:pt idx="62">
                    <c:v>2.4000000000000001E-4</c:v>
                  </c:pt>
                  <c:pt idx="63">
                    <c:v>4.6999999999999999E-4</c:v>
                  </c:pt>
                  <c:pt idx="64">
                    <c:v>2.9E-4</c:v>
                  </c:pt>
                  <c:pt idx="65">
                    <c:v>1.0499999999999999E-3</c:v>
                  </c:pt>
                  <c:pt idx="66">
                    <c:v>4.8999999999999998E-4</c:v>
                  </c:pt>
                  <c:pt idx="67">
                    <c:v>2.7E-4</c:v>
                  </c:pt>
                  <c:pt idx="68">
                    <c:v>3.2000000000000003E-4</c:v>
                  </c:pt>
                  <c:pt idx="69">
                    <c:v>8.9999999999999998E-4</c:v>
                  </c:pt>
                  <c:pt idx="70">
                    <c:v>3.6999999999999999E-4</c:v>
                  </c:pt>
                  <c:pt idx="71">
                    <c:v>5.1000000000000004E-4</c:v>
                  </c:pt>
                  <c:pt idx="72">
                    <c:v>2.4000000000000001E-4</c:v>
                  </c:pt>
                  <c:pt idx="73">
                    <c:v>8.0000000000000004E-4</c:v>
                  </c:pt>
                  <c:pt idx="74">
                    <c:v>2.2000000000000001E-4</c:v>
                  </c:pt>
                  <c:pt idx="75">
                    <c:v>2.1000000000000001E-4</c:v>
                  </c:pt>
                  <c:pt idx="76">
                    <c:v>2.7999999999999998E-4</c:v>
                  </c:pt>
                  <c:pt idx="77">
                    <c:v>1.1900000000000001E-3</c:v>
                  </c:pt>
                  <c:pt idx="78">
                    <c:v>2.5999999999999998E-4</c:v>
                  </c:pt>
                  <c:pt idx="79">
                    <c:v>6.0999999999999997E-4</c:v>
                  </c:pt>
                  <c:pt idx="80">
                    <c:v>5.2999999999999998E-4</c:v>
                  </c:pt>
                  <c:pt idx="81">
                    <c:v>6.4999999999999997E-4</c:v>
                  </c:pt>
                  <c:pt idx="82">
                    <c:v>1.9000000000000001E-4</c:v>
                  </c:pt>
                  <c:pt idx="83">
                    <c:v>1.8000000000000001E-4</c:v>
                  </c:pt>
                  <c:pt idx="84">
                    <c:v>2.2000000000000001E-4</c:v>
                  </c:pt>
                  <c:pt idx="85">
                    <c:v>1.9000000000000001E-4</c:v>
                  </c:pt>
                  <c:pt idx="86">
                    <c:v>6.4999999999999997E-4</c:v>
                  </c:pt>
                  <c:pt idx="87">
                    <c:v>3.6999999999999999E-4</c:v>
                  </c:pt>
                  <c:pt idx="88">
                    <c:v>2.2000000000000001E-4</c:v>
                  </c:pt>
                  <c:pt idx="89">
                    <c:v>3.4000000000000002E-4</c:v>
                  </c:pt>
                  <c:pt idx="90">
                    <c:v>2.3000000000000001E-4</c:v>
                  </c:pt>
                  <c:pt idx="91">
                    <c:v>4.2999999999999999E-4</c:v>
                  </c:pt>
                  <c:pt idx="92">
                    <c:v>3.2000000000000003E-4</c:v>
                  </c:pt>
                  <c:pt idx="93">
                    <c:v>1.9000000000000001E-4</c:v>
                  </c:pt>
                  <c:pt idx="94">
                    <c:v>5.2999999999999998E-4</c:v>
                  </c:pt>
                  <c:pt idx="95">
                    <c:v>2.9E-4</c:v>
                  </c:pt>
                  <c:pt idx="96">
                    <c:v>2.9E-4</c:v>
                  </c:pt>
                  <c:pt idx="97">
                    <c:v>4.6000000000000001E-4</c:v>
                  </c:pt>
                  <c:pt idx="98">
                    <c:v>3.8999999999999999E-4</c:v>
                  </c:pt>
                  <c:pt idx="99">
                    <c:v>2.7E-4</c:v>
                  </c:pt>
                  <c:pt idx="100">
                    <c:v>1.4300000000000001E-3</c:v>
                  </c:pt>
                  <c:pt idx="101">
                    <c:v>2.9999999999999997E-4</c:v>
                  </c:pt>
                  <c:pt idx="102">
                    <c:v>5.0000000000000001E-4</c:v>
                  </c:pt>
                  <c:pt idx="103">
                    <c:v>4.8999999999999998E-4</c:v>
                  </c:pt>
                  <c:pt idx="104">
                    <c:v>2.9E-4</c:v>
                  </c:pt>
                  <c:pt idx="105">
                    <c:v>3.8999999999999999E-4</c:v>
                  </c:pt>
                  <c:pt idx="106">
                    <c:v>5.6999999999999998E-4</c:v>
                  </c:pt>
                  <c:pt idx="107">
                    <c:v>1.9000000000000001E-4</c:v>
                  </c:pt>
                  <c:pt idx="108">
                    <c:v>3.8000000000000002E-4</c:v>
                  </c:pt>
                  <c:pt idx="109">
                    <c:v>2.1000000000000001E-4</c:v>
                  </c:pt>
                  <c:pt idx="110">
                    <c:v>2.9999999999999997E-4</c:v>
                  </c:pt>
                  <c:pt idx="111">
                    <c:v>6.8999999999999997E-4</c:v>
                  </c:pt>
                  <c:pt idx="112">
                    <c:v>2.9E-4</c:v>
                  </c:pt>
                  <c:pt idx="113">
                    <c:v>6.6E-4</c:v>
                  </c:pt>
                  <c:pt idx="114">
                    <c:v>2.7999999999999998E-4</c:v>
                  </c:pt>
                  <c:pt idx="115">
                    <c:v>1.6900000000000001E-3</c:v>
                  </c:pt>
                  <c:pt idx="116">
                    <c:v>1.08E-3</c:v>
                  </c:pt>
                  <c:pt idx="117">
                    <c:v>3.5E-4</c:v>
                  </c:pt>
                  <c:pt idx="118">
                    <c:v>2.2000000000000001E-4</c:v>
                  </c:pt>
                  <c:pt idx="119">
                    <c:v>2.5999999999999998E-4</c:v>
                  </c:pt>
                  <c:pt idx="120">
                    <c:v>3.4000000000000002E-4</c:v>
                  </c:pt>
                  <c:pt idx="121">
                    <c:v>3.6000000000000002E-4</c:v>
                  </c:pt>
                  <c:pt idx="122">
                    <c:v>2.5999999999999998E-4</c:v>
                  </c:pt>
                  <c:pt idx="123">
                    <c:v>3.1E-4</c:v>
                  </c:pt>
                  <c:pt idx="124">
                    <c:v>1.9000000000000001E-4</c:v>
                  </c:pt>
                  <c:pt idx="125">
                    <c:v>1.9000000000000001E-4</c:v>
                  </c:pt>
                  <c:pt idx="126">
                    <c:v>4.8000000000000001E-4</c:v>
                  </c:pt>
                  <c:pt idx="127">
                    <c:v>3.2000000000000003E-4</c:v>
                  </c:pt>
                  <c:pt idx="128">
                    <c:v>2.5000000000000001E-4</c:v>
                  </c:pt>
                  <c:pt idx="129">
                    <c:v>3.4000000000000002E-4</c:v>
                  </c:pt>
                  <c:pt idx="130">
                    <c:v>5.4000000000000001E-4</c:v>
                  </c:pt>
                  <c:pt idx="131">
                    <c:v>2.7999999999999998E-4</c:v>
                  </c:pt>
                  <c:pt idx="132">
                    <c:v>8.4999999999999995E-4</c:v>
                  </c:pt>
                  <c:pt idx="133">
                    <c:v>1.3699999999999999E-3</c:v>
                  </c:pt>
                  <c:pt idx="134">
                    <c:v>9.1E-4</c:v>
                  </c:pt>
                  <c:pt idx="135">
                    <c:v>2.7E-4</c:v>
                  </c:pt>
                  <c:pt idx="136">
                    <c:v>3.1E-4</c:v>
                  </c:pt>
                  <c:pt idx="137">
                    <c:v>5.6999999999999998E-4</c:v>
                  </c:pt>
                  <c:pt idx="138">
                    <c:v>2.7999999999999998E-4</c:v>
                  </c:pt>
                  <c:pt idx="139">
                    <c:v>5.9000000000000003E-4</c:v>
                  </c:pt>
                  <c:pt idx="140">
                    <c:v>3.8999999999999999E-4</c:v>
                  </c:pt>
                  <c:pt idx="141">
                    <c:v>1.72E-3</c:v>
                  </c:pt>
                  <c:pt idx="142">
                    <c:v>2.5000000000000001E-4</c:v>
                  </c:pt>
                  <c:pt idx="143">
                    <c:v>3.1E-4</c:v>
                  </c:pt>
                  <c:pt idx="144">
                    <c:v>2.0000000000000001E-4</c:v>
                  </c:pt>
                  <c:pt idx="145">
                    <c:v>3.6999999999999999E-4</c:v>
                  </c:pt>
                  <c:pt idx="146">
                    <c:v>7.9000000000000001E-4</c:v>
                  </c:pt>
                  <c:pt idx="147">
                    <c:v>4.2000000000000002E-4</c:v>
                  </c:pt>
                  <c:pt idx="148">
                    <c:v>2.0000000000000001E-4</c:v>
                  </c:pt>
                  <c:pt idx="149">
                    <c:v>1.7000000000000001E-4</c:v>
                  </c:pt>
                  <c:pt idx="150">
                    <c:v>6.9999999999999999E-4</c:v>
                  </c:pt>
                  <c:pt idx="151">
                    <c:v>3.3E-4</c:v>
                  </c:pt>
                  <c:pt idx="152">
                    <c:v>2.5999999999999998E-4</c:v>
                  </c:pt>
                  <c:pt idx="153">
                    <c:v>9.5E-4</c:v>
                  </c:pt>
                  <c:pt idx="154">
                    <c:v>6.4999999999999997E-4</c:v>
                  </c:pt>
                  <c:pt idx="155">
                    <c:v>3.1E-4</c:v>
                  </c:pt>
                  <c:pt idx="156">
                    <c:v>2.1000000000000001E-4</c:v>
                  </c:pt>
                  <c:pt idx="157">
                    <c:v>1.57E-3</c:v>
                  </c:pt>
                  <c:pt idx="158">
                    <c:v>1.41E-3</c:v>
                  </c:pt>
                  <c:pt idx="159">
                    <c:v>7.2000000000000005E-4</c:v>
                  </c:pt>
                  <c:pt idx="160">
                    <c:v>9.7000000000000005E-4</c:v>
                  </c:pt>
                  <c:pt idx="161">
                    <c:v>9.7000000000000005E-4</c:v>
                  </c:pt>
                  <c:pt idx="162">
                    <c:v>1E-4</c:v>
                  </c:pt>
                  <c:pt idx="163">
                    <c:v>2E-3</c:v>
                  </c:pt>
                  <c:pt idx="164">
                    <c:v>5.0000000000000001E-4</c:v>
                  </c:pt>
                  <c:pt idx="165">
                    <c:v>1.4E-3</c:v>
                  </c:pt>
                  <c:pt idx="166">
                    <c:v>6.9999999999999999E-4</c:v>
                  </c:pt>
                  <c:pt idx="167">
                    <c:v>1E-4</c:v>
                  </c:pt>
                  <c:pt idx="168">
                    <c:v>1E-4</c:v>
                  </c:pt>
                  <c:pt idx="169">
                    <c:v>1.48E-3</c:v>
                  </c:pt>
                  <c:pt idx="170">
                    <c:v>1E-4</c:v>
                  </c:pt>
                  <c:pt idx="171">
                    <c:v>1.31E-3</c:v>
                  </c:pt>
                  <c:pt idx="172">
                    <c:v>1.0399999999999999E-3</c:v>
                  </c:pt>
                  <c:pt idx="173">
                    <c:v>9.7000000000000005E-4</c:v>
                  </c:pt>
                  <c:pt idx="174">
                    <c:v>1.1299999999999999E-3</c:v>
                  </c:pt>
                  <c:pt idx="175">
                    <c:v>3.6000000000000002E-4</c:v>
                  </c:pt>
                  <c:pt idx="176">
                    <c:v>1E-4</c:v>
                  </c:pt>
                  <c:pt idx="177">
                    <c:v>1.8000000000000001E-4</c:v>
                  </c:pt>
                  <c:pt idx="178">
                    <c:v>1.2E-4</c:v>
                  </c:pt>
                  <c:pt idx="179">
                    <c:v>5.0000000000000002E-5</c:v>
                  </c:pt>
                  <c:pt idx="180">
                    <c:v>1E-4</c:v>
                  </c:pt>
                  <c:pt idx="181">
                    <c:v>1.6000000000000001E-4</c:v>
                  </c:pt>
                  <c:pt idx="182">
                    <c:v>1.9000000000000001E-4</c:v>
                  </c:pt>
                  <c:pt idx="183">
                    <c:v>5.0000000000000002E-5</c:v>
                  </c:pt>
                  <c:pt idx="184">
                    <c:v>5.0000000000000001E-4</c:v>
                  </c:pt>
                  <c:pt idx="185">
                    <c:v>1.3999999999999999E-4</c:v>
                  </c:pt>
                  <c:pt idx="186">
                    <c:v>1.1299999999999999E-3</c:v>
                  </c:pt>
                  <c:pt idx="187">
                    <c:v>1.2999999999999999E-4</c:v>
                  </c:pt>
                  <c:pt idx="188">
                    <c:v>6.9999999999999994E-5</c:v>
                  </c:pt>
                  <c:pt idx="189">
                    <c:v>1.2E-4</c:v>
                  </c:pt>
                  <c:pt idx="190">
                    <c:v>1.1E-4</c:v>
                  </c:pt>
                  <c:pt idx="191">
                    <c:v>0</c:v>
                  </c:pt>
                  <c:pt idx="192">
                    <c:v>0</c:v>
                  </c:pt>
                  <c:pt idx="193">
                    <c:v>4.0000000000000003E-5</c:v>
                  </c:pt>
                  <c:pt idx="194">
                    <c:v>5.0000000000000001E-4</c:v>
                  </c:pt>
                  <c:pt idx="195">
                    <c:v>4.0000000000000003E-5</c:v>
                  </c:pt>
                  <c:pt idx="196">
                    <c:v>8.0000000000000007E-5</c:v>
                  </c:pt>
                  <c:pt idx="197">
                    <c:v>2.0000000000000001E-4</c:v>
                  </c:pt>
                  <c:pt idx="198">
                    <c:v>1E-4</c:v>
                  </c:pt>
                  <c:pt idx="199">
                    <c:v>1E-4</c:v>
                  </c:pt>
                  <c:pt idx="200">
                    <c:v>2.0000000000000001E-4</c:v>
                  </c:pt>
                  <c:pt idx="201">
                    <c:v>2.9999999999999997E-4</c:v>
                  </c:pt>
                  <c:pt idx="202">
                    <c:v>1.6000000000000001E-4</c:v>
                  </c:pt>
                  <c:pt idx="203">
                    <c:v>4.0000000000000002E-4</c:v>
                  </c:pt>
                  <c:pt idx="204">
                    <c:v>2.7999999999999998E-4</c:v>
                  </c:pt>
                  <c:pt idx="205">
                    <c:v>1.1E-4</c:v>
                  </c:pt>
                  <c:pt idx="206">
                    <c:v>1E-4</c:v>
                  </c:pt>
                  <c:pt idx="207">
                    <c:v>1E-3</c:v>
                  </c:pt>
                  <c:pt idx="208">
                    <c:v>5.0000000000000001E-4</c:v>
                  </c:pt>
                  <c:pt idx="209">
                    <c:v>2.0000000000000001E-4</c:v>
                  </c:pt>
                  <c:pt idx="210">
                    <c:v>2.9999999999999997E-4</c:v>
                  </c:pt>
                  <c:pt idx="211">
                    <c:v>6.9999999999999999E-4</c:v>
                  </c:pt>
                  <c:pt idx="212">
                    <c:v>1.5E-3</c:v>
                  </c:pt>
                  <c:pt idx="213">
                    <c:v>2.9999999999999997E-4</c:v>
                  </c:pt>
                  <c:pt idx="214">
                    <c:v>5.0000000000000001E-4</c:v>
                  </c:pt>
                  <c:pt idx="215">
                    <c:v>1E-4</c:v>
                  </c:pt>
                  <c:pt idx="216">
                    <c:v>8.4000000000000003E-4</c:v>
                  </c:pt>
                  <c:pt idx="217">
                    <c:v>3.8999999999999999E-4</c:v>
                  </c:pt>
                  <c:pt idx="218">
                    <c:v>1E-4</c:v>
                  </c:pt>
                  <c:pt idx="219">
                    <c:v>0</c:v>
                  </c:pt>
                  <c:pt idx="220">
                    <c:v>2.3999999999999998E-3</c:v>
                  </c:pt>
                  <c:pt idx="221">
                    <c:v>1E-4</c:v>
                  </c:pt>
                  <c:pt idx="222">
                    <c:v>0</c:v>
                  </c:pt>
                  <c:pt idx="223">
                    <c:v>2.3999999999999998E-3</c:v>
                  </c:pt>
                  <c:pt idx="224">
                    <c:v>2.9E-4</c:v>
                  </c:pt>
                  <c:pt idx="225">
                    <c:v>3.6000000000000002E-4</c:v>
                  </c:pt>
                  <c:pt idx="226">
                    <c:v>2.0000000000000001E-4</c:v>
                  </c:pt>
                  <c:pt idx="227">
                    <c:v>1.9000000000000001E-4</c:v>
                  </c:pt>
                  <c:pt idx="228">
                    <c:v>1.7000000000000001E-4</c:v>
                  </c:pt>
                  <c:pt idx="229">
                    <c:v>2.7E-4</c:v>
                  </c:pt>
                  <c:pt idx="230">
                    <c:v>1.1999999999999999E-3</c:v>
                  </c:pt>
                  <c:pt idx="231">
                    <c:v>1.1999999999999999E-3</c:v>
                  </c:pt>
                  <c:pt idx="232">
                    <c:v>1.2999999999999999E-3</c:v>
                  </c:pt>
                  <c:pt idx="233">
                    <c:v>1.6000000000000001E-3</c:v>
                  </c:pt>
                  <c:pt idx="234">
                    <c:v>1.1999999999999999E-3</c:v>
                  </c:pt>
                  <c:pt idx="235">
                    <c:v>1.1999999999999999E-3</c:v>
                  </c:pt>
                  <c:pt idx="236">
                    <c:v>6.9999999999999999E-4</c:v>
                  </c:pt>
                  <c:pt idx="237">
                    <c:v>1E-4</c:v>
                  </c:pt>
                  <c:pt idx="238">
                    <c:v>1.1000000000000001E-3</c:v>
                  </c:pt>
                  <c:pt idx="239">
                    <c:v>3.8800000000000001E-2</c:v>
                  </c:pt>
                  <c:pt idx="240">
                    <c:v>1.2E-4</c:v>
                  </c:pt>
                  <c:pt idx="241">
                    <c:v>2.4000000000000001E-4</c:v>
                  </c:pt>
                  <c:pt idx="242">
                    <c:v>1.4E-3</c:v>
                  </c:pt>
                  <c:pt idx="243">
                    <c:v>1E-4</c:v>
                  </c:pt>
                  <c:pt idx="244">
                    <c:v>2.0000000000000001E-4</c:v>
                  </c:pt>
                  <c:pt idx="245">
                    <c:v>1.1000000000000001E-3</c:v>
                  </c:pt>
                  <c:pt idx="246">
                    <c:v>1.1000000000000001E-3</c:v>
                  </c:pt>
                  <c:pt idx="247">
                    <c:v>1E-4</c:v>
                  </c:pt>
                  <c:pt idx="248">
                    <c:v>0</c:v>
                  </c:pt>
                  <c:pt idx="249">
                    <c:v>0</c:v>
                  </c:pt>
                  <c:pt idx="250">
                    <c:v>0</c:v>
                  </c:pt>
                  <c:pt idx="251">
                    <c:v>0</c:v>
                  </c:pt>
                  <c:pt idx="252">
                    <c:v>1E-4</c:v>
                  </c:pt>
                  <c:pt idx="253">
                    <c:v>0</c:v>
                  </c:pt>
                  <c:pt idx="254">
                    <c:v>1E-4</c:v>
                  </c:pt>
                  <c:pt idx="255">
                    <c:v>1E-4</c:v>
                  </c:pt>
                  <c:pt idx="256">
                    <c:v>0</c:v>
                  </c:pt>
                  <c:pt idx="257">
                    <c:v>8.9999999999999998E-4</c:v>
                  </c:pt>
                  <c:pt idx="258">
                    <c:v>0</c:v>
                  </c:pt>
                  <c:pt idx="259">
                    <c:v>2.0000000000000001E-4</c:v>
                  </c:pt>
                  <c:pt idx="260">
                    <c:v>1E-4</c:v>
                  </c:pt>
                  <c:pt idx="261">
                    <c:v>2.9999999999999997E-4</c:v>
                  </c:pt>
                  <c:pt idx="262">
                    <c:v>0</c:v>
                  </c:pt>
                  <c:pt idx="263">
                    <c:v>4.0000000000000002E-4</c:v>
                  </c:pt>
                  <c:pt idx="264">
                    <c:v>1.5E-3</c:v>
                  </c:pt>
                  <c:pt idx="265">
                    <c:v>1.6000000000000001E-3</c:v>
                  </c:pt>
                  <c:pt idx="266">
                    <c:v>2E-3</c:v>
                  </c:pt>
                  <c:pt idx="267">
                    <c:v>5.0000000000000001E-4</c:v>
                  </c:pt>
                  <c:pt idx="268">
                    <c:v>1E-4</c:v>
                  </c:pt>
                  <c:pt idx="269">
                    <c:v>1E-4</c:v>
                  </c:pt>
                  <c:pt idx="270">
                    <c:v>1E-4</c:v>
                  </c:pt>
                  <c:pt idx="271">
                    <c:v>1E-4</c:v>
                  </c:pt>
                  <c:pt idx="272">
                    <c:v>1E-3</c:v>
                  </c:pt>
                  <c:pt idx="273">
                    <c:v>8.0000000000000004E-4</c:v>
                  </c:pt>
                  <c:pt idx="274">
                    <c:v>1.6999999999999999E-3</c:v>
                  </c:pt>
                  <c:pt idx="275">
                    <c:v>3.0000000000000001E-3</c:v>
                  </c:pt>
                  <c:pt idx="276">
                    <c:v>6.9999999999999999E-4</c:v>
                  </c:pt>
                  <c:pt idx="277">
                    <c:v>1.4E-3</c:v>
                  </c:pt>
                  <c:pt idx="278">
                    <c:v>2.9999999999999997E-4</c:v>
                  </c:pt>
                  <c:pt idx="279">
                    <c:v>2.9999999999999997E-4</c:v>
                  </c:pt>
                  <c:pt idx="280">
                    <c:v>2.0000000000000001E-4</c:v>
                  </c:pt>
                  <c:pt idx="281">
                    <c:v>4.0000000000000002E-4</c:v>
                  </c:pt>
                  <c:pt idx="282">
                    <c:v>2.9999999999999997E-4</c:v>
                  </c:pt>
                  <c:pt idx="283">
                    <c:v>4.0000000000000002E-4</c:v>
                  </c:pt>
                  <c:pt idx="284">
                    <c:v>1E-4</c:v>
                  </c:pt>
                  <c:pt idx="285">
                    <c:v>2.0000000000000001E-4</c:v>
                  </c:pt>
                  <c:pt idx="286">
                    <c:v>4.0000000000000001E-3</c:v>
                  </c:pt>
                </c:numCache>
              </c:numRef>
            </c:plus>
            <c:minus>
              <c:numRef>
                <c:f>Active!$D$21:$D$996</c:f>
                <c:numCache>
                  <c:formatCode>General</c:formatCode>
                  <c:ptCount val="976"/>
                  <c:pt idx="0">
                    <c:v>4.0000000000000002E-4</c:v>
                  </c:pt>
                  <c:pt idx="1">
                    <c:v>6.9999999999999999E-4</c:v>
                  </c:pt>
                  <c:pt idx="2">
                    <c:v>1.4E-3</c:v>
                  </c:pt>
                  <c:pt idx="4">
                    <c:v>4.0000000000000002E-4</c:v>
                  </c:pt>
                  <c:pt idx="5">
                    <c:v>2.4000000000000001E-4</c:v>
                  </c:pt>
                  <c:pt idx="6">
                    <c:v>4.0999999999999999E-4</c:v>
                  </c:pt>
                  <c:pt idx="7">
                    <c:v>5.5999999999999995E-4</c:v>
                  </c:pt>
                  <c:pt idx="8">
                    <c:v>4.6999999999999999E-4</c:v>
                  </c:pt>
                  <c:pt idx="9">
                    <c:v>2.1000000000000001E-4</c:v>
                  </c:pt>
                  <c:pt idx="10">
                    <c:v>1E-4</c:v>
                  </c:pt>
                  <c:pt idx="11">
                    <c:v>2.4000000000000001E-4</c:v>
                  </c:pt>
                  <c:pt idx="12">
                    <c:v>2.7999999999999998E-4</c:v>
                  </c:pt>
                  <c:pt idx="13">
                    <c:v>2.1000000000000001E-4</c:v>
                  </c:pt>
                  <c:pt idx="14">
                    <c:v>2.7E-4</c:v>
                  </c:pt>
                  <c:pt idx="15">
                    <c:v>2.5000000000000001E-4</c:v>
                  </c:pt>
                  <c:pt idx="16">
                    <c:v>2.0000000000000001E-4</c:v>
                  </c:pt>
                  <c:pt idx="17">
                    <c:v>1.7000000000000001E-4</c:v>
                  </c:pt>
                  <c:pt idx="18">
                    <c:v>1.4999999999999999E-4</c:v>
                  </c:pt>
                  <c:pt idx="19">
                    <c:v>1.3999999999999999E-4</c:v>
                  </c:pt>
                  <c:pt idx="20">
                    <c:v>4.8000000000000001E-4</c:v>
                  </c:pt>
                  <c:pt idx="21">
                    <c:v>2.2000000000000001E-4</c:v>
                  </c:pt>
                  <c:pt idx="22">
                    <c:v>2.1000000000000001E-4</c:v>
                  </c:pt>
                  <c:pt idx="23">
                    <c:v>2.5999999999999998E-4</c:v>
                  </c:pt>
                  <c:pt idx="24">
                    <c:v>3.1E-4</c:v>
                  </c:pt>
                  <c:pt idx="25">
                    <c:v>3.1E-4</c:v>
                  </c:pt>
                  <c:pt idx="26">
                    <c:v>1.4999999999999999E-4</c:v>
                  </c:pt>
                  <c:pt idx="27">
                    <c:v>2.0000000000000001E-4</c:v>
                  </c:pt>
                  <c:pt idx="28">
                    <c:v>3.4000000000000002E-4</c:v>
                  </c:pt>
                  <c:pt idx="29">
                    <c:v>2.4000000000000001E-4</c:v>
                  </c:pt>
                  <c:pt idx="30">
                    <c:v>3.4000000000000002E-4</c:v>
                  </c:pt>
                  <c:pt idx="31">
                    <c:v>3.1E-4</c:v>
                  </c:pt>
                  <c:pt idx="32">
                    <c:v>2.4000000000000001E-4</c:v>
                  </c:pt>
                  <c:pt idx="33">
                    <c:v>4.6999999999999999E-4</c:v>
                  </c:pt>
                  <c:pt idx="34">
                    <c:v>2.2000000000000001E-4</c:v>
                  </c:pt>
                  <c:pt idx="35">
                    <c:v>1.7000000000000001E-4</c:v>
                  </c:pt>
                  <c:pt idx="36">
                    <c:v>1.8000000000000001E-4</c:v>
                  </c:pt>
                  <c:pt idx="37">
                    <c:v>7.6000000000000004E-4</c:v>
                  </c:pt>
                  <c:pt idx="38">
                    <c:v>8.0000000000000004E-4</c:v>
                  </c:pt>
                  <c:pt idx="39">
                    <c:v>3.1E-4</c:v>
                  </c:pt>
                  <c:pt idx="40">
                    <c:v>2.5999999999999998E-4</c:v>
                  </c:pt>
                  <c:pt idx="41">
                    <c:v>4.4999999999999999E-4</c:v>
                  </c:pt>
                  <c:pt idx="42">
                    <c:v>8.0000000000000004E-4</c:v>
                  </c:pt>
                  <c:pt idx="43">
                    <c:v>2.3000000000000001E-4</c:v>
                  </c:pt>
                  <c:pt idx="44">
                    <c:v>2.5999999999999998E-4</c:v>
                  </c:pt>
                  <c:pt idx="45">
                    <c:v>2.9E-4</c:v>
                  </c:pt>
                  <c:pt idx="46">
                    <c:v>4.6999999999999999E-4</c:v>
                  </c:pt>
                  <c:pt idx="47">
                    <c:v>4.0000000000000002E-4</c:v>
                  </c:pt>
                  <c:pt idx="48">
                    <c:v>8.3000000000000001E-4</c:v>
                  </c:pt>
                  <c:pt idx="49">
                    <c:v>3.8999999999999999E-4</c:v>
                  </c:pt>
                  <c:pt idx="50">
                    <c:v>5.8E-4</c:v>
                  </c:pt>
                  <c:pt idx="51">
                    <c:v>4.4999999999999999E-4</c:v>
                  </c:pt>
                  <c:pt idx="52">
                    <c:v>3.2000000000000003E-4</c:v>
                  </c:pt>
                  <c:pt idx="53">
                    <c:v>3.3E-4</c:v>
                  </c:pt>
                  <c:pt idx="54">
                    <c:v>8.1999999999999998E-4</c:v>
                  </c:pt>
                  <c:pt idx="55">
                    <c:v>7.7999999999999999E-4</c:v>
                  </c:pt>
                  <c:pt idx="56">
                    <c:v>7.7999999999999999E-4</c:v>
                  </c:pt>
                  <c:pt idx="57">
                    <c:v>8.4999999999999995E-4</c:v>
                  </c:pt>
                  <c:pt idx="58">
                    <c:v>8.8000000000000003E-4</c:v>
                  </c:pt>
                  <c:pt idx="59">
                    <c:v>6.8999999999999997E-4</c:v>
                  </c:pt>
                  <c:pt idx="60">
                    <c:v>5.1000000000000004E-4</c:v>
                  </c:pt>
                  <c:pt idx="61">
                    <c:v>1.4999999999999999E-4</c:v>
                  </c:pt>
                  <c:pt idx="62">
                    <c:v>2.4000000000000001E-4</c:v>
                  </c:pt>
                  <c:pt idx="63">
                    <c:v>4.6999999999999999E-4</c:v>
                  </c:pt>
                  <c:pt idx="64">
                    <c:v>2.9E-4</c:v>
                  </c:pt>
                  <c:pt idx="65">
                    <c:v>1.0499999999999999E-3</c:v>
                  </c:pt>
                  <c:pt idx="66">
                    <c:v>4.8999999999999998E-4</c:v>
                  </c:pt>
                  <c:pt idx="67">
                    <c:v>2.7E-4</c:v>
                  </c:pt>
                  <c:pt idx="68">
                    <c:v>3.2000000000000003E-4</c:v>
                  </c:pt>
                  <c:pt idx="69">
                    <c:v>8.9999999999999998E-4</c:v>
                  </c:pt>
                  <c:pt idx="70">
                    <c:v>3.6999999999999999E-4</c:v>
                  </c:pt>
                  <c:pt idx="71">
                    <c:v>5.1000000000000004E-4</c:v>
                  </c:pt>
                  <c:pt idx="72">
                    <c:v>2.4000000000000001E-4</c:v>
                  </c:pt>
                  <c:pt idx="73">
                    <c:v>8.0000000000000004E-4</c:v>
                  </c:pt>
                  <c:pt idx="74">
                    <c:v>2.2000000000000001E-4</c:v>
                  </c:pt>
                  <c:pt idx="75">
                    <c:v>2.1000000000000001E-4</c:v>
                  </c:pt>
                  <c:pt idx="76">
                    <c:v>2.7999999999999998E-4</c:v>
                  </c:pt>
                  <c:pt idx="77">
                    <c:v>1.1900000000000001E-3</c:v>
                  </c:pt>
                  <c:pt idx="78">
                    <c:v>2.5999999999999998E-4</c:v>
                  </c:pt>
                  <c:pt idx="79">
                    <c:v>6.0999999999999997E-4</c:v>
                  </c:pt>
                  <c:pt idx="80">
                    <c:v>5.2999999999999998E-4</c:v>
                  </c:pt>
                  <c:pt idx="81">
                    <c:v>6.4999999999999997E-4</c:v>
                  </c:pt>
                  <c:pt idx="82">
                    <c:v>1.9000000000000001E-4</c:v>
                  </c:pt>
                  <c:pt idx="83">
                    <c:v>1.8000000000000001E-4</c:v>
                  </c:pt>
                  <c:pt idx="84">
                    <c:v>2.2000000000000001E-4</c:v>
                  </c:pt>
                  <c:pt idx="85">
                    <c:v>1.9000000000000001E-4</c:v>
                  </c:pt>
                  <c:pt idx="86">
                    <c:v>6.4999999999999997E-4</c:v>
                  </c:pt>
                  <c:pt idx="87">
                    <c:v>3.6999999999999999E-4</c:v>
                  </c:pt>
                  <c:pt idx="88">
                    <c:v>2.2000000000000001E-4</c:v>
                  </c:pt>
                  <c:pt idx="89">
                    <c:v>3.4000000000000002E-4</c:v>
                  </c:pt>
                  <c:pt idx="90">
                    <c:v>2.3000000000000001E-4</c:v>
                  </c:pt>
                  <c:pt idx="91">
                    <c:v>4.2999999999999999E-4</c:v>
                  </c:pt>
                  <c:pt idx="92">
                    <c:v>3.2000000000000003E-4</c:v>
                  </c:pt>
                  <c:pt idx="93">
                    <c:v>1.9000000000000001E-4</c:v>
                  </c:pt>
                  <c:pt idx="94">
                    <c:v>5.2999999999999998E-4</c:v>
                  </c:pt>
                  <c:pt idx="95">
                    <c:v>2.9E-4</c:v>
                  </c:pt>
                  <c:pt idx="96">
                    <c:v>2.9E-4</c:v>
                  </c:pt>
                  <c:pt idx="97">
                    <c:v>4.6000000000000001E-4</c:v>
                  </c:pt>
                  <c:pt idx="98">
                    <c:v>3.8999999999999999E-4</c:v>
                  </c:pt>
                  <c:pt idx="99">
                    <c:v>2.7E-4</c:v>
                  </c:pt>
                  <c:pt idx="100">
                    <c:v>1.4300000000000001E-3</c:v>
                  </c:pt>
                  <c:pt idx="101">
                    <c:v>2.9999999999999997E-4</c:v>
                  </c:pt>
                  <c:pt idx="102">
                    <c:v>5.0000000000000001E-4</c:v>
                  </c:pt>
                  <c:pt idx="103">
                    <c:v>4.8999999999999998E-4</c:v>
                  </c:pt>
                  <c:pt idx="104">
                    <c:v>2.9E-4</c:v>
                  </c:pt>
                  <c:pt idx="105">
                    <c:v>3.8999999999999999E-4</c:v>
                  </c:pt>
                  <c:pt idx="106">
                    <c:v>5.6999999999999998E-4</c:v>
                  </c:pt>
                  <c:pt idx="107">
                    <c:v>1.9000000000000001E-4</c:v>
                  </c:pt>
                  <c:pt idx="108">
                    <c:v>3.8000000000000002E-4</c:v>
                  </c:pt>
                  <c:pt idx="109">
                    <c:v>2.1000000000000001E-4</c:v>
                  </c:pt>
                  <c:pt idx="110">
                    <c:v>2.9999999999999997E-4</c:v>
                  </c:pt>
                  <c:pt idx="111">
                    <c:v>6.8999999999999997E-4</c:v>
                  </c:pt>
                  <c:pt idx="112">
                    <c:v>2.9E-4</c:v>
                  </c:pt>
                  <c:pt idx="113">
                    <c:v>6.6E-4</c:v>
                  </c:pt>
                  <c:pt idx="114">
                    <c:v>2.7999999999999998E-4</c:v>
                  </c:pt>
                  <c:pt idx="115">
                    <c:v>1.6900000000000001E-3</c:v>
                  </c:pt>
                  <c:pt idx="116">
                    <c:v>1.08E-3</c:v>
                  </c:pt>
                  <c:pt idx="117">
                    <c:v>3.5E-4</c:v>
                  </c:pt>
                  <c:pt idx="118">
                    <c:v>2.2000000000000001E-4</c:v>
                  </c:pt>
                  <c:pt idx="119">
                    <c:v>2.5999999999999998E-4</c:v>
                  </c:pt>
                  <c:pt idx="120">
                    <c:v>3.4000000000000002E-4</c:v>
                  </c:pt>
                  <c:pt idx="121">
                    <c:v>3.6000000000000002E-4</c:v>
                  </c:pt>
                  <c:pt idx="122">
                    <c:v>2.5999999999999998E-4</c:v>
                  </c:pt>
                  <c:pt idx="123">
                    <c:v>3.1E-4</c:v>
                  </c:pt>
                  <c:pt idx="124">
                    <c:v>1.9000000000000001E-4</c:v>
                  </c:pt>
                  <c:pt idx="125">
                    <c:v>1.9000000000000001E-4</c:v>
                  </c:pt>
                  <c:pt idx="126">
                    <c:v>4.8000000000000001E-4</c:v>
                  </c:pt>
                  <c:pt idx="127">
                    <c:v>3.2000000000000003E-4</c:v>
                  </c:pt>
                  <c:pt idx="128">
                    <c:v>2.5000000000000001E-4</c:v>
                  </c:pt>
                  <c:pt idx="129">
                    <c:v>3.4000000000000002E-4</c:v>
                  </c:pt>
                  <c:pt idx="130">
                    <c:v>5.4000000000000001E-4</c:v>
                  </c:pt>
                  <c:pt idx="131">
                    <c:v>2.7999999999999998E-4</c:v>
                  </c:pt>
                  <c:pt idx="132">
                    <c:v>8.4999999999999995E-4</c:v>
                  </c:pt>
                  <c:pt idx="133">
                    <c:v>1.3699999999999999E-3</c:v>
                  </c:pt>
                  <c:pt idx="134">
                    <c:v>9.1E-4</c:v>
                  </c:pt>
                  <c:pt idx="135">
                    <c:v>2.7E-4</c:v>
                  </c:pt>
                  <c:pt idx="136">
                    <c:v>3.1E-4</c:v>
                  </c:pt>
                  <c:pt idx="137">
                    <c:v>5.6999999999999998E-4</c:v>
                  </c:pt>
                  <c:pt idx="138">
                    <c:v>2.7999999999999998E-4</c:v>
                  </c:pt>
                  <c:pt idx="139">
                    <c:v>5.9000000000000003E-4</c:v>
                  </c:pt>
                  <c:pt idx="140">
                    <c:v>3.8999999999999999E-4</c:v>
                  </c:pt>
                  <c:pt idx="141">
                    <c:v>1.72E-3</c:v>
                  </c:pt>
                  <c:pt idx="142">
                    <c:v>2.5000000000000001E-4</c:v>
                  </c:pt>
                  <c:pt idx="143">
                    <c:v>3.1E-4</c:v>
                  </c:pt>
                  <c:pt idx="144">
                    <c:v>2.0000000000000001E-4</c:v>
                  </c:pt>
                  <c:pt idx="145">
                    <c:v>3.6999999999999999E-4</c:v>
                  </c:pt>
                  <c:pt idx="146">
                    <c:v>7.9000000000000001E-4</c:v>
                  </c:pt>
                  <c:pt idx="147">
                    <c:v>4.2000000000000002E-4</c:v>
                  </c:pt>
                  <c:pt idx="148">
                    <c:v>2.0000000000000001E-4</c:v>
                  </c:pt>
                  <c:pt idx="149">
                    <c:v>1.7000000000000001E-4</c:v>
                  </c:pt>
                  <c:pt idx="150">
                    <c:v>6.9999999999999999E-4</c:v>
                  </c:pt>
                  <c:pt idx="151">
                    <c:v>3.3E-4</c:v>
                  </c:pt>
                  <c:pt idx="152">
                    <c:v>2.5999999999999998E-4</c:v>
                  </c:pt>
                  <c:pt idx="153">
                    <c:v>9.5E-4</c:v>
                  </c:pt>
                  <c:pt idx="154">
                    <c:v>6.4999999999999997E-4</c:v>
                  </c:pt>
                  <c:pt idx="155">
                    <c:v>3.1E-4</c:v>
                  </c:pt>
                  <c:pt idx="156">
                    <c:v>2.1000000000000001E-4</c:v>
                  </c:pt>
                  <c:pt idx="157">
                    <c:v>1.57E-3</c:v>
                  </c:pt>
                  <c:pt idx="158">
                    <c:v>1.41E-3</c:v>
                  </c:pt>
                  <c:pt idx="159">
                    <c:v>7.2000000000000005E-4</c:v>
                  </c:pt>
                  <c:pt idx="160">
                    <c:v>9.7000000000000005E-4</c:v>
                  </c:pt>
                  <c:pt idx="161">
                    <c:v>9.7000000000000005E-4</c:v>
                  </c:pt>
                  <c:pt idx="162">
                    <c:v>1E-4</c:v>
                  </c:pt>
                  <c:pt idx="163">
                    <c:v>2E-3</c:v>
                  </c:pt>
                  <c:pt idx="164">
                    <c:v>5.0000000000000001E-4</c:v>
                  </c:pt>
                  <c:pt idx="165">
                    <c:v>1.4E-3</c:v>
                  </c:pt>
                  <c:pt idx="166">
                    <c:v>6.9999999999999999E-4</c:v>
                  </c:pt>
                  <c:pt idx="167">
                    <c:v>1E-4</c:v>
                  </c:pt>
                  <c:pt idx="168">
                    <c:v>1E-4</c:v>
                  </c:pt>
                  <c:pt idx="169">
                    <c:v>1.48E-3</c:v>
                  </c:pt>
                  <c:pt idx="170">
                    <c:v>1E-4</c:v>
                  </c:pt>
                  <c:pt idx="171">
                    <c:v>1.31E-3</c:v>
                  </c:pt>
                  <c:pt idx="172">
                    <c:v>1.0399999999999999E-3</c:v>
                  </c:pt>
                  <c:pt idx="173">
                    <c:v>9.7000000000000005E-4</c:v>
                  </c:pt>
                  <c:pt idx="174">
                    <c:v>1.1299999999999999E-3</c:v>
                  </c:pt>
                  <c:pt idx="175">
                    <c:v>3.6000000000000002E-4</c:v>
                  </c:pt>
                  <c:pt idx="176">
                    <c:v>1E-4</c:v>
                  </c:pt>
                  <c:pt idx="177">
                    <c:v>1.8000000000000001E-4</c:v>
                  </c:pt>
                  <c:pt idx="178">
                    <c:v>1.2E-4</c:v>
                  </c:pt>
                  <c:pt idx="179">
                    <c:v>5.0000000000000002E-5</c:v>
                  </c:pt>
                  <c:pt idx="180">
                    <c:v>1E-4</c:v>
                  </c:pt>
                  <c:pt idx="181">
                    <c:v>1.6000000000000001E-4</c:v>
                  </c:pt>
                  <c:pt idx="182">
                    <c:v>1.9000000000000001E-4</c:v>
                  </c:pt>
                  <c:pt idx="183">
                    <c:v>5.0000000000000002E-5</c:v>
                  </c:pt>
                  <c:pt idx="184">
                    <c:v>5.0000000000000001E-4</c:v>
                  </c:pt>
                  <c:pt idx="185">
                    <c:v>1.3999999999999999E-4</c:v>
                  </c:pt>
                  <c:pt idx="186">
                    <c:v>1.1299999999999999E-3</c:v>
                  </c:pt>
                  <c:pt idx="187">
                    <c:v>1.2999999999999999E-4</c:v>
                  </c:pt>
                  <c:pt idx="188">
                    <c:v>6.9999999999999994E-5</c:v>
                  </c:pt>
                  <c:pt idx="189">
                    <c:v>1.2E-4</c:v>
                  </c:pt>
                  <c:pt idx="190">
                    <c:v>1.1E-4</c:v>
                  </c:pt>
                  <c:pt idx="191">
                    <c:v>0</c:v>
                  </c:pt>
                  <c:pt idx="192">
                    <c:v>0</c:v>
                  </c:pt>
                  <c:pt idx="193">
                    <c:v>4.0000000000000003E-5</c:v>
                  </c:pt>
                  <c:pt idx="194">
                    <c:v>5.0000000000000001E-4</c:v>
                  </c:pt>
                  <c:pt idx="195">
                    <c:v>4.0000000000000003E-5</c:v>
                  </c:pt>
                  <c:pt idx="196">
                    <c:v>8.0000000000000007E-5</c:v>
                  </c:pt>
                  <c:pt idx="197">
                    <c:v>2.0000000000000001E-4</c:v>
                  </c:pt>
                  <c:pt idx="198">
                    <c:v>1E-4</c:v>
                  </c:pt>
                  <c:pt idx="199">
                    <c:v>1E-4</c:v>
                  </c:pt>
                  <c:pt idx="200">
                    <c:v>2.0000000000000001E-4</c:v>
                  </c:pt>
                  <c:pt idx="201">
                    <c:v>2.9999999999999997E-4</c:v>
                  </c:pt>
                  <c:pt idx="202">
                    <c:v>1.6000000000000001E-4</c:v>
                  </c:pt>
                  <c:pt idx="203">
                    <c:v>4.0000000000000002E-4</c:v>
                  </c:pt>
                  <c:pt idx="204">
                    <c:v>2.7999999999999998E-4</c:v>
                  </c:pt>
                  <c:pt idx="205">
                    <c:v>1.1E-4</c:v>
                  </c:pt>
                  <c:pt idx="206">
                    <c:v>1E-4</c:v>
                  </c:pt>
                  <c:pt idx="207">
                    <c:v>1E-3</c:v>
                  </c:pt>
                  <c:pt idx="208">
                    <c:v>5.0000000000000001E-4</c:v>
                  </c:pt>
                  <c:pt idx="209">
                    <c:v>2.0000000000000001E-4</c:v>
                  </c:pt>
                  <c:pt idx="210">
                    <c:v>2.9999999999999997E-4</c:v>
                  </c:pt>
                  <c:pt idx="211">
                    <c:v>6.9999999999999999E-4</c:v>
                  </c:pt>
                  <c:pt idx="212">
                    <c:v>1.5E-3</c:v>
                  </c:pt>
                  <c:pt idx="213">
                    <c:v>2.9999999999999997E-4</c:v>
                  </c:pt>
                  <c:pt idx="214">
                    <c:v>5.0000000000000001E-4</c:v>
                  </c:pt>
                  <c:pt idx="215">
                    <c:v>1E-4</c:v>
                  </c:pt>
                  <c:pt idx="216">
                    <c:v>8.4000000000000003E-4</c:v>
                  </c:pt>
                  <c:pt idx="217">
                    <c:v>3.8999999999999999E-4</c:v>
                  </c:pt>
                  <c:pt idx="218">
                    <c:v>1E-4</c:v>
                  </c:pt>
                  <c:pt idx="219">
                    <c:v>0</c:v>
                  </c:pt>
                  <c:pt idx="220">
                    <c:v>2.3999999999999998E-3</c:v>
                  </c:pt>
                  <c:pt idx="221">
                    <c:v>1E-4</c:v>
                  </c:pt>
                  <c:pt idx="222">
                    <c:v>0</c:v>
                  </c:pt>
                  <c:pt idx="223">
                    <c:v>2.3999999999999998E-3</c:v>
                  </c:pt>
                  <c:pt idx="224">
                    <c:v>2.9E-4</c:v>
                  </c:pt>
                  <c:pt idx="225">
                    <c:v>3.6000000000000002E-4</c:v>
                  </c:pt>
                  <c:pt idx="226">
                    <c:v>2.0000000000000001E-4</c:v>
                  </c:pt>
                  <c:pt idx="227">
                    <c:v>1.9000000000000001E-4</c:v>
                  </c:pt>
                  <c:pt idx="228">
                    <c:v>1.7000000000000001E-4</c:v>
                  </c:pt>
                  <c:pt idx="229">
                    <c:v>2.7E-4</c:v>
                  </c:pt>
                  <c:pt idx="230">
                    <c:v>1.1999999999999999E-3</c:v>
                  </c:pt>
                  <c:pt idx="231">
                    <c:v>1.1999999999999999E-3</c:v>
                  </c:pt>
                  <c:pt idx="232">
                    <c:v>1.2999999999999999E-3</c:v>
                  </c:pt>
                  <c:pt idx="233">
                    <c:v>1.6000000000000001E-3</c:v>
                  </c:pt>
                  <c:pt idx="234">
                    <c:v>1.1999999999999999E-3</c:v>
                  </c:pt>
                  <c:pt idx="235">
                    <c:v>1.1999999999999999E-3</c:v>
                  </c:pt>
                  <c:pt idx="236">
                    <c:v>6.9999999999999999E-4</c:v>
                  </c:pt>
                  <c:pt idx="237">
                    <c:v>1E-4</c:v>
                  </c:pt>
                  <c:pt idx="238">
                    <c:v>1.1000000000000001E-3</c:v>
                  </c:pt>
                  <c:pt idx="239">
                    <c:v>3.8800000000000001E-2</c:v>
                  </c:pt>
                  <c:pt idx="240">
                    <c:v>1.2E-4</c:v>
                  </c:pt>
                  <c:pt idx="241">
                    <c:v>2.4000000000000001E-4</c:v>
                  </c:pt>
                  <c:pt idx="242">
                    <c:v>1.4E-3</c:v>
                  </c:pt>
                  <c:pt idx="243">
                    <c:v>1E-4</c:v>
                  </c:pt>
                  <c:pt idx="244">
                    <c:v>2.0000000000000001E-4</c:v>
                  </c:pt>
                  <c:pt idx="245">
                    <c:v>1.1000000000000001E-3</c:v>
                  </c:pt>
                  <c:pt idx="246">
                    <c:v>1.1000000000000001E-3</c:v>
                  </c:pt>
                  <c:pt idx="247">
                    <c:v>1E-4</c:v>
                  </c:pt>
                  <c:pt idx="248">
                    <c:v>0</c:v>
                  </c:pt>
                  <c:pt idx="249">
                    <c:v>0</c:v>
                  </c:pt>
                  <c:pt idx="250">
                    <c:v>0</c:v>
                  </c:pt>
                  <c:pt idx="251">
                    <c:v>0</c:v>
                  </c:pt>
                  <c:pt idx="252">
                    <c:v>1E-4</c:v>
                  </c:pt>
                  <c:pt idx="253">
                    <c:v>0</c:v>
                  </c:pt>
                  <c:pt idx="254">
                    <c:v>1E-4</c:v>
                  </c:pt>
                  <c:pt idx="255">
                    <c:v>1E-4</c:v>
                  </c:pt>
                  <c:pt idx="256">
                    <c:v>0</c:v>
                  </c:pt>
                  <c:pt idx="257">
                    <c:v>8.9999999999999998E-4</c:v>
                  </c:pt>
                  <c:pt idx="258">
                    <c:v>0</c:v>
                  </c:pt>
                  <c:pt idx="259">
                    <c:v>2.0000000000000001E-4</c:v>
                  </c:pt>
                  <c:pt idx="260">
                    <c:v>1E-4</c:v>
                  </c:pt>
                  <c:pt idx="261">
                    <c:v>2.9999999999999997E-4</c:v>
                  </c:pt>
                  <c:pt idx="262">
                    <c:v>0</c:v>
                  </c:pt>
                  <c:pt idx="263">
                    <c:v>4.0000000000000002E-4</c:v>
                  </c:pt>
                  <c:pt idx="264">
                    <c:v>1.5E-3</c:v>
                  </c:pt>
                  <c:pt idx="265">
                    <c:v>1.6000000000000001E-3</c:v>
                  </c:pt>
                  <c:pt idx="266">
                    <c:v>2E-3</c:v>
                  </c:pt>
                  <c:pt idx="267">
                    <c:v>5.0000000000000001E-4</c:v>
                  </c:pt>
                  <c:pt idx="268">
                    <c:v>1E-4</c:v>
                  </c:pt>
                  <c:pt idx="269">
                    <c:v>1E-4</c:v>
                  </c:pt>
                  <c:pt idx="270">
                    <c:v>1E-4</c:v>
                  </c:pt>
                  <c:pt idx="271">
                    <c:v>1E-4</c:v>
                  </c:pt>
                  <c:pt idx="272">
                    <c:v>1E-3</c:v>
                  </c:pt>
                  <c:pt idx="273">
                    <c:v>8.0000000000000004E-4</c:v>
                  </c:pt>
                  <c:pt idx="274">
                    <c:v>1.6999999999999999E-3</c:v>
                  </c:pt>
                  <c:pt idx="275">
                    <c:v>3.0000000000000001E-3</c:v>
                  </c:pt>
                  <c:pt idx="276">
                    <c:v>6.9999999999999999E-4</c:v>
                  </c:pt>
                  <c:pt idx="277">
                    <c:v>1.4E-3</c:v>
                  </c:pt>
                  <c:pt idx="278">
                    <c:v>2.9999999999999997E-4</c:v>
                  </c:pt>
                  <c:pt idx="279">
                    <c:v>2.9999999999999997E-4</c:v>
                  </c:pt>
                  <c:pt idx="280">
                    <c:v>2.0000000000000001E-4</c:v>
                  </c:pt>
                  <c:pt idx="281">
                    <c:v>4.0000000000000002E-4</c:v>
                  </c:pt>
                  <c:pt idx="282">
                    <c:v>2.9999999999999997E-4</c:v>
                  </c:pt>
                  <c:pt idx="283">
                    <c:v>4.0000000000000002E-4</c:v>
                  </c:pt>
                  <c:pt idx="284">
                    <c:v>1E-4</c:v>
                  </c:pt>
                  <c:pt idx="285">
                    <c:v>2.0000000000000001E-4</c:v>
                  </c:pt>
                  <c:pt idx="286">
                    <c:v>4.0000000000000001E-3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Active!$F$21:$F$996</c:f>
              <c:numCache>
                <c:formatCode>General</c:formatCode>
                <c:ptCount val="976"/>
                <c:pt idx="0">
                  <c:v>-6374</c:v>
                </c:pt>
                <c:pt idx="1">
                  <c:v>-6372</c:v>
                </c:pt>
                <c:pt idx="2">
                  <c:v>-6372</c:v>
                </c:pt>
                <c:pt idx="3">
                  <c:v>-6344.5</c:v>
                </c:pt>
                <c:pt idx="4">
                  <c:v>-6265.5</c:v>
                </c:pt>
                <c:pt idx="5">
                  <c:v>-2463</c:v>
                </c:pt>
                <c:pt idx="6">
                  <c:v>-2462.5</c:v>
                </c:pt>
                <c:pt idx="7">
                  <c:v>-2460.5</c:v>
                </c:pt>
                <c:pt idx="8">
                  <c:v>-2458.5</c:v>
                </c:pt>
                <c:pt idx="9">
                  <c:v>-2454.5</c:v>
                </c:pt>
                <c:pt idx="10">
                  <c:v>-2448.5</c:v>
                </c:pt>
                <c:pt idx="11">
                  <c:v>-2444</c:v>
                </c:pt>
                <c:pt idx="12">
                  <c:v>-2442</c:v>
                </c:pt>
                <c:pt idx="13">
                  <c:v>-2440</c:v>
                </c:pt>
                <c:pt idx="14">
                  <c:v>-2435.5</c:v>
                </c:pt>
                <c:pt idx="15">
                  <c:v>-2412.5</c:v>
                </c:pt>
                <c:pt idx="16">
                  <c:v>-2410.5</c:v>
                </c:pt>
                <c:pt idx="17">
                  <c:v>-2408.5</c:v>
                </c:pt>
                <c:pt idx="18">
                  <c:v>-2406.5</c:v>
                </c:pt>
                <c:pt idx="19">
                  <c:v>-2404.5</c:v>
                </c:pt>
                <c:pt idx="20">
                  <c:v>-2400</c:v>
                </c:pt>
                <c:pt idx="21">
                  <c:v>-2398</c:v>
                </c:pt>
                <c:pt idx="22">
                  <c:v>-2396</c:v>
                </c:pt>
                <c:pt idx="23">
                  <c:v>-2394</c:v>
                </c:pt>
                <c:pt idx="24">
                  <c:v>-2389.5</c:v>
                </c:pt>
                <c:pt idx="25">
                  <c:v>-2387.5</c:v>
                </c:pt>
                <c:pt idx="26">
                  <c:v>-2385.5</c:v>
                </c:pt>
                <c:pt idx="27">
                  <c:v>-2383.5</c:v>
                </c:pt>
                <c:pt idx="28">
                  <c:v>-2377</c:v>
                </c:pt>
                <c:pt idx="29">
                  <c:v>-2375</c:v>
                </c:pt>
                <c:pt idx="30">
                  <c:v>-2373</c:v>
                </c:pt>
                <c:pt idx="31">
                  <c:v>-2371</c:v>
                </c:pt>
                <c:pt idx="32">
                  <c:v>-2364.5</c:v>
                </c:pt>
                <c:pt idx="33">
                  <c:v>-2362.5</c:v>
                </c:pt>
                <c:pt idx="34">
                  <c:v>-2354</c:v>
                </c:pt>
                <c:pt idx="35">
                  <c:v>-2352</c:v>
                </c:pt>
                <c:pt idx="36">
                  <c:v>-2350</c:v>
                </c:pt>
                <c:pt idx="37">
                  <c:v>-2348</c:v>
                </c:pt>
                <c:pt idx="38">
                  <c:v>-2331</c:v>
                </c:pt>
                <c:pt idx="39">
                  <c:v>-2329</c:v>
                </c:pt>
                <c:pt idx="40">
                  <c:v>-2327</c:v>
                </c:pt>
                <c:pt idx="41">
                  <c:v>-2325</c:v>
                </c:pt>
                <c:pt idx="42">
                  <c:v>-2318.5</c:v>
                </c:pt>
                <c:pt idx="43">
                  <c:v>-2316.5</c:v>
                </c:pt>
                <c:pt idx="44">
                  <c:v>-2314.5</c:v>
                </c:pt>
                <c:pt idx="45">
                  <c:v>-2306</c:v>
                </c:pt>
                <c:pt idx="46">
                  <c:v>-2293.5</c:v>
                </c:pt>
                <c:pt idx="47">
                  <c:v>-2281</c:v>
                </c:pt>
                <c:pt idx="48">
                  <c:v>-2270.5</c:v>
                </c:pt>
                <c:pt idx="49">
                  <c:v>-2268.5</c:v>
                </c:pt>
                <c:pt idx="50">
                  <c:v>-2258</c:v>
                </c:pt>
                <c:pt idx="51">
                  <c:v>-2247.5</c:v>
                </c:pt>
                <c:pt idx="52">
                  <c:v>-2245.5</c:v>
                </c:pt>
                <c:pt idx="53">
                  <c:v>-2235</c:v>
                </c:pt>
                <c:pt idx="54">
                  <c:v>-2222.5</c:v>
                </c:pt>
                <c:pt idx="55">
                  <c:v>-2212</c:v>
                </c:pt>
                <c:pt idx="56">
                  <c:v>-2188</c:v>
                </c:pt>
                <c:pt idx="57">
                  <c:v>-999.5</c:v>
                </c:pt>
                <c:pt idx="58">
                  <c:v>-995.5</c:v>
                </c:pt>
                <c:pt idx="59">
                  <c:v>-993.5</c:v>
                </c:pt>
                <c:pt idx="60">
                  <c:v>-991.5</c:v>
                </c:pt>
                <c:pt idx="61">
                  <c:v>-989.5</c:v>
                </c:pt>
                <c:pt idx="62">
                  <c:v>-989</c:v>
                </c:pt>
                <c:pt idx="63">
                  <c:v>-987</c:v>
                </c:pt>
                <c:pt idx="64">
                  <c:v>-979</c:v>
                </c:pt>
                <c:pt idx="65">
                  <c:v>-949.5</c:v>
                </c:pt>
                <c:pt idx="66">
                  <c:v>-947.5</c:v>
                </c:pt>
                <c:pt idx="67">
                  <c:v>-945.5</c:v>
                </c:pt>
                <c:pt idx="68">
                  <c:v>-943.5</c:v>
                </c:pt>
                <c:pt idx="69">
                  <c:v>-941.5</c:v>
                </c:pt>
                <c:pt idx="70">
                  <c:v>-941</c:v>
                </c:pt>
                <c:pt idx="71">
                  <c:v>-939</c:v>
                </c:pt>
                <c:pt idx="72">
                  <c:v>-874.5</c:v>
                </c:pt>
                <c:pt idx="73">
                  <c:v>-845</c:v>
                </c:pt>
                <c:pt idx="74">
                  <c:v>-344.5</c:v>
                </c:pt>
                <c:pt idx="75">
                  <c:v>-325.5</c:v>
                </c:pt>
                <c:pt idx="76">
                  <c:v>-323.5</c:v>
                </c:pt>
                <c:pt idx="77">
                  <c:v>-317</c:v>
                </c:pt>
                <c:pt idx="78">
                  <c:v>-315</c:v>
                </c:pt>
                <c:pt idx="79">
                  <c:v>-313</c:v>
                </c:pt>
                <c:pt idx="80">
                  <c:v>-311</c:v>
                </c:pt>
                <c:pt idx="81">
                  <c:v>-309</c:v>
                </c:pt>
                <c:pt idx="82">
                  <c:v>-304.5</c:v>
                </c:pt>
                <c:pt idx="83">
                  <c:v>-302.5</c:v>
                </c:pt>
                <c:pt idx="84">
                  <c:v>-300.5</c:v>
                </c:pt>
                <c:pt idx="85">
                  <c:v>-298.5</c:v>
                </c:pt>
                <c:pt idx="86">
                  <c:v>-296.5</c:v>
                </c:pt>
                <c:pt idx="87">
                  <c:v>-292</c:v>
                </c:pt>
                <c:pt idx="88">
                  <c:v>-290</c:v>
                </c:pt>
                <c:pt idx="89">
                  <c:v>-288</c:v>
                </c:pt>
                <c:pt idx="90">
                  <c:v>-281.5</c:v>
                </c:pt>
                <c:pt idx="91">
                  <c:v>-279.5</c:v>
                </c:pt>
                <c:pt idx="92">
                  <c:v>-242</c:v>
                </c:pt>
                <c:pt idx="93">
                  <c:v>-240</c:v>
                </c:pt>
                <c:pt idx="94">
                  <c:v>-238</c:v>
                </c:pt>
                <c:pt idx="95">
                  <c:v>-231.5</c:v>
                </c:pt>
                <c:pt idx="96">
                  <c:v>-229.5</c:v>
                </c:pt>
                <c:pt idx="97">
                  <c:v>-215</c:v>
                </c:pt>
                <c:pt idx="98">
                  <c:v>-206.5</c:v>
                </c:pt>
                <c:pt idx="99">
                  <c:v>-202.5</c:v>
                </c:pt>
                <c:pt idx="100">
                  <c:v>-202</c:v>
                </c:pt>
                <c:pt idx="101">
                  <c:v>-198</c:v>
                </c:pt>
                <c:pt idx="102">
                  <c:v>-194</c:v>
                </c:pt>
                <c:pt idx="103">
                  <c:v>-192</c:v>
                </c:pt>
                <c:pt idx="104">
                  <c:v>-190</c:v>
                </c:pt>
                <c:pt idx="105">
                  <c:v>-189.5</c:v>
                </c:pt>
                <c:pt idx="106">
                  <c:v>-187.5</c:v>
                </c:pt>
                <c:pt idx="107">
                  <c:v>-185.5</c:v>
                </c:pt>
                <c:pt idx="108">
                  <c:v>-183.5</c:v>
                </c:pt>
                <c:pt idx="109">
                  <c:v>-181.5</c:v>
                </c:pt>
                <c:pt idx="110">
                  <c:v>-179.5</c:v>
                </c:pt>
                <c:pt idx="111">
                  <c:v>-177.5</c:v>
                </c:pt>
                <c:pt idx="112">
                  <c:v>-177.5</c:v>
                </c:pt>
                <c:pt idx="113">
                  <c:v>-173</c:v>
                </c:pt>
                <c:pt idx="114">
                  <c:v>-173</c:v>
                </c:pt>
                <c:pt idx="115">
                  <c:v>-171</c:v>
                </c:pt>
                <c:pt idx="116">
                  <c:v>-171</c:v>
                </c:pt>
                <c:pt idx="117">
                  <c:v>-169</c:v>
                </c:pt>
                <c:pt idx="118">
                  <c:v>-167</c:v>
                </c:pt>
                <c:pt idx="119">
                  <c:v>-166.5</c:v>
                </c:pt>
                <c:pt idx="120">
                  <c:v>-165</c:v>
                </c:pt>
                <c:pt idx="121">
                  <c:v>-164.5</c:v>
                </c:pt>
                <c:pt idx="122">
                  <c:v>-162.5</c:v>
                </c:pt>
                <c:pt idx="123">
                  <c:v>-160.5</c:v>
                </c:pt>
                <c:pt idx="124">
                  <c:v>-156.5</c:v>
                </c:pt>
                <c:pt idx="125">
                  <c:v>-154.5</c:v>
                </c:pt>
                <c:pt idx="126">
                  <c:v>-154</c:v>
                </c:pt>
                <c:pt idx="127">
                  <c:v>-152</c:v>
                </c:pt>
                <c:pt idx="128">
                  <c:v>-150</c:v>
                </c:pt>
                <c:pt idx="129">
                  <c:v>-148</c:v>
                </c:pt>
                <c:pt idx="130">
                  <c:v>-146</c:v>
                </c:pt>
                <c:pt idx="131">
                  <c:v>-144</c:v>
                </c:pt>
                <c:pt idx="132">
                  <c:v>-143.5</c:v>
                </c:pt>
                <c:pt idx="133">
                  <c:v>-142</c:v>
                </c:pt>
                <c:pt idx="134">
                  <c:v>-137.5</c:v>
                </c:pt>
                <c:pt idx="135">
                  <c:v>-116.5</c:v>
                </c:pt>
                <c:pt idx="136">
                  <c:v>-114.5</c:v>
                </c:pt>
                <c:pt idx="137">
                  <c:v>-112.5</c:v>
                </c:pt>
                <c:pt idx="138">
                  <c:v>-110.5</c:v>
                </c:pt>
                <c:pt idx="139">
                  <c:v>-106</c:v>
                </c:pt>
                <c:pt idx="140">
                  <c:v>-102</c:v>
                </c:pt>
                <c:pt idx="141">
                  <c:v>-102</c:v>
                </c:pt>
                <c:pt idx="142">
                  <c:v>-100</c:v>
                </c:pt>
                <c:pt idx="143">
                  <c:v>-91.5</c:v>
                </c:pt>
                <c:pt idx="144">
                  <c:v>-89.5</c:v>
                </c:pt>
                <c:pt idx="145">
                  <c:v>-87.5</c:v>
                </c:pt>
                <c:pt idx="146">
                  <c:v>-83</c:v>
                </c:pt>
                <c:pt idx="147">
                  <c:v>-81</c:v>
                </c:pt>
                <c:pt idx="148">
                  <c:v>-79</c:v>
                </c:pt>
                <c:pt idx="149">
                  <c:v>-77</c:v>
                </c:pt>
                <c:pt idx="150">
                  <c:v>-70.5</c:v>
                </c:pt>
                <c:pt idx="151">
                  <c:v>-68.5</c:v>
                </c:pt>
                <c:pt idx="152">
                  <c:v>-66.5</c:v>
                </c:pt>
                <c:pt idx="153">
                  <c:v>-60</c:v>
                </c:pt>
                <c:pt idx="154">
                  <c:v>-58</c:v>
                </c:pt>
                <c:pt idx="155">
                  <c:v>-56</c:v>
                </c:pt>
                <c:pt idx="156">
                  <c:v>-54</c:v>
                </c:pt>
                <c:pt idx="157">
                  <c:v>0.5</c:v>
                </c:pt>
                <c:pt idx="158">
                  <c:v>4.5</c:v>
                </c:pt>
                <c:pt idx="159">
                  <c:v>551.5</c:v>
                </c:pt>
                <c:pt idx="160">
                  <c:v>552</c:v>
                </c:pt>
                <c:pt idx="161">
                  <c:v>552</c:v>
                </c:pt>
                <c:pt idx="162">
                  <c:v>1298</c:v>
                </c:pt>
                <c:pt idx="163">
                  <c:v>1323</c:v>
                </c:pt>
                <c:pt idx="164">
                  <c:v>1323.5</c:v>
                </c:pt>
                <c:pt idx="165">
                  <c:v>1344</c:v>
                </c:pt>
                <c:pt idx="166">
                  <c:v>1368</c:v>
                </c:pt>
                <c:pt idx="167">
                  <c:v>1369.5</c:v>
                </c:pt>
                <c:pt idx="168">
                  <c:v>2194</c:v>
                </c:pt>
                <c:pt idx="169">
                  <c:v>2196</c:v>
                </c:pt>
                <c:pt idx="170">
                  <c:v>2217</c:v>
                </c:pt>
                <c:pt idx="171">
                  <c:v>2261</c:v>
                </c:pt>
                <c:pt idx="172">
                  <c:v>2263</c:v>
                </c:pt>
                <c:pt idx="173">
                  <c:v>2273.5</c:v>
                </c:pt>
                <c:pt idx="174">
                  <c:v>2275.5</c:v>
                </c:pt>
                <c:pt idx="175">
                  <c:v>2690.5</c:v>
                </c:pt>
                <c:pt idx="176">
                  <c:v>2694.5</c:v>
                </c:pt>
                <c:pt idx="177">
                  <c:v>2709</c:v>
                </c:pt>
                <c:pt idx="178">
                  <c:v>2744.5</c:v>
                </c:pt>
                <c:pt idx="179">
                  <c:v>2744.5</c:v>
                </c:pt>
                <c:pt idx="180">
                  <c:v>2751</c:v>
                </c:pt>
                <c:pt idx="181">
                  <c:v>2782.5</c:v>
                </c:pt>
                <c:pt idx="182">
                  <c:v>2795</c:v>
                </c:pt>
                <c:pt idx="183">
                  <c:v>2803</c:v>
                </c:pt>
                <c:pt idx="184">
                  <c:v>2804</c:v>
                </c:pt>
                <c:pt idx="185">
                  <c:v>2816</c:v>
                </c:pt>
                <c:pt idx="186">
                  <c:v>2817.5</c:v>
                </c:pt>
                <c:pt idx="187">
                  <c:v>2841</c:v>
                </c:pt>
                <c:pt idx="188">
                  <c:v>2859.5</c:v>
                </c:pt>
                <c:pt idx="189">
                  <c:v>2889</c:v>
                </c:pt>
                <c:pt idx="190">
                  <c:v>2893</c:v>
                </c:pt>
                <c:pt idx="191">
                  <c:v>2899.5</c:v>
                </c:pt>
                <c:pt idx="192">
                  <c:v>2899.5</c:v>
                </c:pt>
                <c:pt idx="193">
                  <c:v>2903.5</c:v>
                </c:pt>
                <c:pt idx="194">
                  <c:v>2910.5</c:v>
                </c:pt>
                <c:pt idx="195">
                  <c:v>2920.5</c:v>
                </c:pt>
                <c:pt idx="196">
                  <c:v>2935</c:v>
                </c:pt>
                <c:pt idx="197">
                  <c:v>2993.5</c:v>
                </c:pt>
                <c:pt idx="198">
                  <c:v>2995.5</c:v>
                </c:pt>
                <c:pt idx="199">
                  <c:v>2997.5</c:v>
                </c:pt>
                <c:pt idx="200">
                  <c:v>3006</c:v>
                </c:pt>
                <c:pt idx="201">
                  <c:v>3008</c:v>
                </c:pt>
                <c:pt idx="202">
                  <c:v>3471</c:v>
                </c:pt>
                <c:pt idx="203">
                  <c:v>3570</c:v>
                </c:pt>
                <c:pt idx="204">
                  <c:v>3588</c:v>
                </c:pt>
                <c:pt idx="205">
                  <c:v>3602.5</c:v>
                </c:pt>
                <c:pt idx="206">
                  <c:v>3619.5</c:v>
                </c:pt>
                <c:pt idx="207">
                  <c:v>3648.5</c:v>
                </c:pt>
                <c:pt idx="208">
                  <c:v>3648.5</c:v>
                </c:pt>
                <c:pt idx="209">
                  <c:v>3648.5</c:v>
                </c:pt>
                <c:pt idx="210">
                  <c:v>3648.5</c:v>
                </c:pt>
                <c:pt idx="211">
                  <c:v>3669.5</c:v>
                </c:pt>
                <c:pt idx="212">
                  <c:v>3671.5</c:v>
                </c:pt>
                <c:pt idx="213">
                  <c:v>3692.5</c:v>
                </c:pt>
                <c:pt idx="214">
                  <c:v>3712</c:v>
                </c:pt>
                <c:pt idx="215">
                  <c:v>3745</c:v>
                </c:pt>
                <c:pt idx="216">
                  <c:v>4289.5</c:v>
                </c:pt>
                <c:pt idx="217">
                  <c:v>4314.5</c:v>
                </c:pt>
                <c:pt idx="218">
                  <c:v>4379</c:v>
                </c:pt>
                <c:pt idx="219">
                  <c:v>4379</c:v>
                </c:pt>
                <c:pt idx="220">
                  <c:v>4385.5</c:v>
                </c:pt>
                <c:pt idx="221">
                  <c:v>4402</c:v>
                </c:pt>
                <c:pt idx="222">
                  <c:v>4402</c:v>
                </c:pt>
                <c:pt idx="223">
                  <c:v>4423</c:v>
                </c:pt>
                <c:pt idx="224">
                  <c:v>4429.5</c:v>
                </c:pt>
                <c:pt idx="225">
                  <c:v>4513</c:v>
                </c:pt>
                <c:pt idx="226">
                  <c:v>4546.5</c:v>
                </c:pt>
                <c:pt idx="227">
                  <c:v>4546.5</c:v>
                </c:pt>
                <c:pt idx="228">
                  <c:v>4559</c:v>
                </c:pt>
                <c:pt idx="229">
                  <c:v>5032.5</c:v>
                </c:pt>
                <c:pt idx="230">
                  <c:v>5076</c:v>
                </c:pt>
                <c:pt idx="231">
                  <c:v>5076.5</c:v>
                </c:pt>
                <c:pt idx="232">
                  <c:v>5089</c:v>
                </c:pt>
                <c:pt idx="233">
                  <c:v>5105.5</c:v>
                </c:pt>
                <c:pt idx="234">
                  <c:v>5111.5</c:v>
                </c:pt>
                <c:pt idx="235">
                  <c:v>5111.5</c:v>
                </c:pt>
                <c:pt idx="236">
                  <c:v>5112</c:v>
                </c:pt>
                <c:pt idx="237">
                  <c:v>5112</c:v>
                </c:pt>
                <c:pt idx="238">
                  <c:v>5112</c:v>
                </c:pt>
                <c:pt idx="239">
                  <c:v>5116</c:v>
                </c:pt>
                <c:pt idx="240">
                  <c:v>5118</c:v>
                </c:pt>
                <c:pt idx="241">
                  <c:v>5183</c:v>
                </c:pt>
                <c:pt idx="242">
                  <c:v>5218.5</c:v>
                </c:pt>
                <c:pt idx="243">
                  <c:v>5220.5</c:v>
                </c:pt>
                <c:pt idx="244">
                  <c:v>5310.5</c:v>
                </c:pt>
                <c:pt idx="245">
                  <c:v>5863</c:v>
                </c:pt>
                <c:pt idx="246">
                  <c:v>5863.5</c:v>
                </c:pt>
                <c:pt idx="247">
                  <c:v>5898.5</c:v>
                </c:pt>
                <c:pt idx="248">
                  <c:v>5909</c:v>
                </c:pt>
                <c:pt idx="249">
                  <c:v>5909.5</c:v>
                </c:pt>
                <c:pt idx="250">
                  <c:v>5921.5</c:v>
                </c:pt>
                <c:pt idx="251">
                  <c:v>5922</c:v>
                </c:pt>
                <c:pt idx="252">
                  <c:v>5928</c:v>
                </c:pt>
                <c:pt idx="253">
                  <c:v>5928</c:v>
                </c:pt>
                <c:pt idx="254">
                  <c:v>5936.5</c:v>
                </c:pt>
                <c:pt idx="255">
                  <c:v>5949</c:v>
                </c:pt>
                <c:pt idx="256">
                  <c:v>6584.5</c:v>
                </c:pt>
                <c:pt idx="257">
                  <c:v>6587.5</c:v>
                </c:pt>
                <c:pt idx="258">
                  <c:v>6612.5</c:v>
                </c:pt>
                <c:pt idx="259">
                  <c:v>6706.5</c:v>
                </c:pt>
                <c:pt idx="260">
                  <c:v>6721.5</c:v>
                </c:pt>
                <c:pt idx="261">
                  <c:v>6740</c:v>
                </c:pt>
                <c:pt idx="262">
                  <c:v>7363.5</c:v>
                </c:pt>
                <c:pt idx="263">
                  <c:v>7395</c:v>
                </c:pt>
                <c:pt idx="264">
                  <c:v>7395.5</c:v>
                </c:pt>
                <c:pt idx="265">
                  <c:v>7412</c:v>
                </c:pt>
                <c:pt idx="266">
                  <c:v>7426.5</c:v>
                </c:pt>
                <c:pt idx="267">
                  <c:v>7427</c:v>
                </c:pt>
                <c:pt idx="268">
                  <c:v>7314</c:v>
                </c:pt>
                <c:pt idx="269">
                  <c:v>7368</c:v>
                </c:pt>
                <c:pt idx="270">
                  <c:v>7426.5</c:v>
                </c:pt>
                <c:pt idx="271">
                  <c:v>7426.5</c:v>
                </c:pt>
                <c:pt idx="272">
                  <c:v>10367.5</c:v>
                </c:pt>
                <c:pt idx="273">
                  <c:v>10395</c:v>
                </c:pt>
                <c:pt idx="274">
                  <c:v>10474</c:v>
                </c:pt>
                <c:pt idx="275">
                  <c:v>10474.5</c:v>
                </c:pt>
                <c:pt idx="276">
                  <c:v>10551.5</c:v>
                </c:pt>
                <c:pt idx="277">
                  <c:v>10593.5</c:v>
                </c:pt>
                <c:pt idx="278">
                  <c:v>11203.5</c:v>
                </c:pt>
                <c:pt idx="279">
                  <c:v>11329</c:v>
                </c:pt>
                <c:pt idx="280">
                  <c:v>11337</c:v>
                </c:pt>
                <c:pt idx="281">
                  <c:v>11345.5</c:v>
                </c:pt>
                <c:pt idx="282">
                  <c:v>11349.5</c:v>
                </c:pt>
                <c:pt idx="283">
                  <c:v>11354</c:v>
                </c:pt>
                <c:pt idx="284">
                  <c:v>12613.5</c:v>
                </c:pt>
                <c:pt idx="285">
                  <c:v>12793.5</c:v>
                </c:pt>
                <c:pt idx="286">
                  <c:v>12896</c:v>
                </c:pt>
              </c:numCache>
            </c:numRef>
          </c:xVal>
          <c:yVal>
            <c:numRef>
              <c:f>Active!$L$21:$L$996</c:f>
              <c:numCache>
                <c:formatCode>General</c:formatCode>
                <c:ptCount val="976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F2AB-4D78-8479-CF1A830DE473}"/>
            </c:ext>
          </c:extLst>
        </c:ser>
        <c:ser>
          <c:idx val="5"/>
          <c:order val="5"/>
          <c:tx>
            <c:strRef>
              <c:f>Active!$M$20</c:f>
              <c:strCache>
                <c:ptCount val="1"/>
                <c:pt idx="0">
                  <c:v>S6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4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Active!$D$21:$D$996</c:f>
                <c:numCache>
                  <c:formatCode>General</c:formatCode>
                  <c:ptCount val="976"/>
                  <c:pt idx="0">
                    <c:v>4.0000000000000002E-4</c:v>
                  </c:pt>
                  <c:pt idx="1">
                    <c:v>6.9999999999999999E-4</c:v>
                  </c:pt>
                  <c:pt idx="2">
                    <c:v>1.4E-3</c:v>
                  </c:pt>
                  <c:pt idx="4">
                    <c:v>4.0000000000000002E-4</c:v>
                  </c:pt>
                  <c:pt idx="5">
                    <c:v>2.4000000000000001E-4</c:v>
                  </c:pt>
                  <c:pt idx="6">
                    <c:v>4.0999999999999999E-4</c:v>
                  </c:pt>
                  <c:pt idx="7">
                    <c:v>5.5999999999999995E-4</c:v>
                  </c:pt>
                  <c:pt idx="8">
                    <c:v>4.6999999999999999E-4</c:v>
                  </c:pt>
                  <c:pt idx="9">
                    <c:v>2.1000000000000001E-4</c:v>
                  </c:pt>
                  <c:pt idx="10">
                    <c:v>1E-4</c:v>
                  </c:pt>
                  <c:pt idx="11">
                    <c:v>2.4000000000000001E-4</c:v>
                  </c:pt>
                  <c:pt idx="12">
                    <c:v>2.7999999999999998E-4</c:v>
                  </c:pt>
                  <c:pt idx="13">
                    <c:v>2.1000000000000001E-4</c:v>
                  </c:pt>
                  <c:pt idx="14">
                    <c:v>2.7E-4</c:v>
                  </c:pt>
                  <c:pt idx="15">
                    <c:v>2.5000000000000001E-4</c:v>
                  </c:pt>
                  <c:pt idx="16">
                    <c:v>2.0000000000000001E-4</c:v>
                  </c:pt>
                  <c:pt idx="17">
                    <c:v>1.7000000000000001E-4</c:v>
                  </c:pt>
                  <c:pt idx="18">
                    <c:v>1.4999999999999999E-4</c:v>
                  </c:pt>
                  <c:pt idx="19">
                    <c:v>1.3999999999999999E-4</c:v>
                  </c:pt>
                  <c:pt idx="20">
                    <c:v>4.8000000000000001E-4</c:v>
                  </c:pt>
                  <c:pt idx="21">
                    <c:v>2.2000000000000001E-4</c:v>
                  </c:pt>
                  <c:pt idx="22">
                    <c:v>2.1000000000000001E-4</c:v>
                  </c:pt>
                  <c:pt idx="23">
                    <c:v>2.5999999999999998E-4</c:v>
                  </c:pt>
                  <c:pt idx="24">
                    <c:v>3.1E-4</c:v>
                  </c:pt>
                  <c:pt idx="25">
                    <c:v>3.1E-4</c:v>
                  </c:pt>
                  <c:pt idx="26">
                    <c:v>1.4999999999999999E-4</c:v>
                  </c:pt>
                  <c:pt idx="27">
                    <c:v>2.0000000000000001E-4</c:v>
                  </c:pt>
                  <c:pt idx="28">
                    <c:v>3.4000000000000002E-4</c:v>
                  </c:pt>
                  <c:pt idx="29">
                    <c:v>2.4000000000000001E-4</c:v>
                  </c:pt>
                  <c:pt idx="30">
                    <c:v>3.4000000000000002E-4</c:v>
                  </c:pt>
                  <c:pt idx="31">
                    <c:v>3.1E-4</c:v>
                  </c:pt>
                  <c:pt idx="32">
                    <c:v>2.4000000000000001E-4</c:v>
                  </c:pt>
                  <c:pt idx="33">
                    <c:v>4.6999999999999999E-4</c:v>
                  </c:pt>
                  <c:pt idx="34">
                    <c:v>2.2000000000000001E-4</c:v>
                  </c:pt>
                  <c:pt idx="35">
                    <c:v>1.7000000000000001E-4</c:v>
                  </c:pt>
                  <c:pt idx="36">
                    <c:v>1.8000000000000001E-4</c:v>
                  </c:pt>
                  <c:pt idx="37">
                    <c:v>7.6000000000000004E-4</c:v>
                  </c:pt>
                  <c:pt idx="38">
                    <c:v>8.0000000000000004E-4</c:v>
                  </c:pt>
                  <c:pt idx="39">
                    <c:v>3.1E-4</c:v>
                  </c:pt>
                  <c:pt idx="40">
                    <c:v>2.5999999999999998E-4</c:v>
                  </c:pt>
                  <c:pt idx="41">
                    <c:v>4.4999999999999999E-4</c:v>
                  </c:pt>
                  <c:pt idx="42">
                    <c:v>8.0000000000000004E-4</c:v>
                  </c:pt>
                  <c:pt idx="43">
                    <c:v>2.3000000000000001E-4</c:v>
                  </c:pt>
                  <c:pt idx="44">
                    <c:v>2.5999999999999998E-4</c:v>
                  </c:pt>
                  <c:pt idx="45">
                    <c:v>2.9E-4</c:v>
                  </c:pt>
                  <c:pt idx="46">
                    <c:v>4.6999999999999999E-4</c:v>
                  </c:pt>
                  <c:pt idx="47">
                    <c:v>4.0000000000000002E-4</c:v>
                  </c:pt>
                  <c:pt idx="48">
                    <c:v>8.3000000000000001E-4</c:v>
                  </c:pt>
                  <c:pt idx="49">
                    <c:v>3.8999999999999999E-4</c:v>
                  </c:pt>
                  <c:pt idx="50">
                    <c:v>5.8E-4</c:v>
                  </c:pt>
                  <c:pt idx="51">
                    <c:v>4.4999999999999999E-4</c:v>
                  </c:pt>
                  <c:pt idx="52">
                    <c:v>3.2000000000000003E-4</c:v>
                  </c:pt>
                  <c:pt idx="53">
                    <c:v>3.3E-4</c:v>
                  </c:pt>
                  <c:pt idx="54">
                    <c:v>8.1999999999999998E-4</c:v>
                  </c:pt>
                  <c:pt idx="55">
                    <c:v>7.7999999999999999E-4</c:v>
                  </c:pt>
                  <c:pt idx="56">
                    <c:v>7.7999999999999999E-4</c:v>
                  </c:pt>
                  <c:pt idx="57">
                    <c:v>8.4999999999999995E-4</c:v>
                  </c:pt>
                  <c:pt idx="58">
                    <c:v>8.8000000000000003E-4</c:v>
                  </c:pt>
                  <c:pt idx="59">
                    <c:v>6.8999999999999997E-4</c:v>
                  </c:pt>
                  <c:pt idx="60">
                    <c:v>5.1000000000000004E-4</c:v>
                  </c:pt>
                  <c:pt idx="61">
                    <c:v>1.4999999999999999E-4</c:v>
                  </c:pt>
                  <c:pt idx="62">
                    <c:v>2.4000000000000001E-4</c:v>
                  </c:pt>
                  <c:pt idx="63">
                    <c:v>4.6999999999999999E-4</c:v>
                  </c:pt>
                  <c:pt idx="64">
                    <c:v>2.9E-4</c:v>
                  </c:pt>
                  <c:pt idx="65">
                    <c:v>1.0499999999999999E-3</c:v>
                  </c:pt>
                  <c:pt idx="66">
                    <c:v>4.8999999999999998E-4</c:v>
                  </c:pt>
                  <c:pt idx="67">
                    <c:v>2.7E-4</c:v>
                  </c:pt>
                  <c:pt idx="68">
                    <c:v>3.2000000000000003E-4</c:v>
                  </c:pt>
                  <c:pt idx="69">
                    <c:v>8.9999999999999998E-4</c:v>
                  </c:pt>
                  <c:pt idx="70">
                    <c:v>3.6999999999999999E-4</c:v>
                  </c:pt>
                  <c:pt idx="71">
                    <c:v>5.1000000000000004E-4</c:v>
                  </c:pt>
                  <c:pt idx="72">
                    <c:v>2.4000000000000001E-4</c:v>
                  </c:pt>
                  <c:pt idx="73">
                    <c:v>8.0000000000000004E-4</c:v>
                  </c:pt>
                  <c:pt idx="74">
                    <c:v>2.2000000000000001E-4</c:v>
                  </c:pt>
                  <c:pt idx="75">
                    <c:v>2.1000000000000001E-4</c:v>
                  </c:pt>
                  <c:pt idx="76">
                    <c:v>2.7999999999999998E-4</c:v>
                  </c:pt>
                  <c:pt idx="77">
                    <c:v>1.1900000000000001E-3</c:v>
                  </c:pt>
                  <c:pt idx="78">
                    <c:v>2.5999999999999998E-4</c:v>
                  </c:pt>
                  <c:pt idx="79">
                    <c:v>6.0999999999999997E-4</c:v>
                  </c:pt>
                  <c:pt idx="80">
                    <c:v>5.2999999999999998E-4</c:v>
                  </c:pt>
                  <c:pt idx="81">
                    <c:v>6.4999999999999997E-4</c:v>
                  </c:pt>
                  <c:pt idx="82">
                    <c:v>1.9000000000000001E-4</c:v>
                  </c:pt>
                  <c:pt idx="83">
                    <c:v>1.8000000000000001E-4</c:v>
                  </c:pt>
                  <c:pt idx="84">
                    <c:v>2.2000000000000001E-4</c:v>
                  </c:pt>
                  <c:pt idx="85">
                    <c:v>1.9000000000000001E-4</c:v>
                  </c:pt>
                  <c:pt idx="86">
                    <c:v>6.4999999999999997E-4</c:v>
                  </c:pt>
                  <c:pt idx="87">
                    <c:v>3.6999999999999999E-4</c:v>
                  </c:pt>
                  <c:pt idx="88">
                    <c:v>2.2000000000000001E-4</c:v>
                  </c:pt>
                  <c:pt idx="89">
                    <c:v>3.4000000000000002E-4</c:v>
                  </c:pt>
                  <c:pt idx="90">
                    <c:v>2.3000000000000001E-4</c:v>
                  </c:pt>
                  <c:pt idx="91">
                    <c:v>4.2999999999999999E-4</c:v>
                  </c:pt>
                  <c:pt idx="92">
                    <c:v>3.2000000000000003E-4</c:v>
                  </c:pt>
                  <c:pt idx="93">
                    <c:v>1.9000000000000001E-4</c:v>
                  </c:pt>
                  <c:pt idx="94">
                    <c:v>5.2999999999999998E-4</c:v>
                  </c:pt>
                  <c:pt idx="95">
                    <c:v>2.9E-4</c:v>
                  </c:pt>
                  <c:pt idx="96">
                    <c:v>2.9E-4</c:v>
                  </c:pt>
                  <c:pt idx="97">
                    <c:v>4.6000000000000001E-4</c:v>
                  </c:pt>
                  <c:pt idx="98">
                    <c:v>3.8999999999999999E-4</c:v>
                  </c:pt>
                  <c:pt idx="99">
                    <c:v>2.7E-4</c:v>
                  </c:pt>
                  <c:pt idx="100">
                    <c:v>1.4300000000000001E-3</c:v>
                  </c:pt>
                  <c:pt idx="101">
                    <c:v>2.9999999999999997E-4</c:v>
                  </c:pt>
                  <c:pt idx="102">
                    <c:v>5.0000000000000001E-4</c:v>
                  </c:pt>
                  <c:pt idx="103">
                    <c:v>4.8999999999999998E-4</c:v>
                  </c:pt>
                  <c:pt idx="104">
                    <c:v>2.9E-4</c:v>
                  </c:pt>
                  <c:pt idx="105">
                    <c:v>3.8999999999999999E-4</c:v>
                  </c:pt>
                  <c:pt idx="106">
                    <c:v>5.6999999999999998E-4</c:v>
                  </c:pt>
                  <c:pt idx="107">
                    <c:v>1.9000000000000001E-4</c:v>
                  </c:pt>
                  <c:pt idx="108">
                    <c:v>3.8000000000000002E-4</c:v>
                  </c:pt>
                  <c:pt idx="109">
                    <c:v>2.1000000000000001E-4</c:v>
                  </c:pt>
                  <c:pt idx="110">
                    <c:v>2.9999999999999997E-4</c:v>
                  </c:pt>
                  <c:pt idx="111">
                    <c:v>6.8999999999999997E-4</c:v>
                  </c:pt>
                  <c:pt idx="112">
                    <c:v>2.9E-4</c:v>
                  </c:pt>
                  <c:pt idx="113">
                    <c:v>6.6E-4</c:v>
                  </c:pt>
                  <c:pt idx="114">
                    <c:v>2.7999999999999998E-4</c:v>
                  </c:pt>
                  <c:pt idx="115">
                    <c:v>1.6900000000000001E-3</c:v>
                  </c:pt>
                  <c:pt idx="116">
                    <c:v>1.08E-3</c:v>
                  </c:pt>
                  <c:pt idx="117">
                    <c:v>3.5E-4</c:v>
                  </c:pt>
                  <c:pt idx="118">
                    <c:v>2.2000000000000001E-4</c:v>
                  </c:pt>
                  <c:pt idx="119">
                    <c:v>2.5999999999999998E-4</c:v>
                  </c:pt>
                  <c:pt idx="120">
                    <c:v>3.4000000000000002E-4</c:v>
                  </c:pt>
                  <c:pt idx="121">
                    <c:v>3.6000000000000002E-4</c:v>
                  </c:pt>
                  <c:pt idx="122">
                    <c:v>2.5999999999999998E-4</c:v>
                  </c:pt>
                  <c:pt idx="123">
                    <c:v>3.1E-4</c:v>
                  </c:pt>
                  <c:pt idx="124">
                    <c:v>1.9000000000000001E-4</c:v>
                  </c:pt>
                  <c:pt idx="125">
                    <c:v>1.9000000000000001E-4</c:v>
                  </c:pt>
                  <c:pt idx="126">
                    <c:v>4.8000000000000001E-4</c:v>
                  </c:pt>
                  <c:pt idx="127">
                    <c:v>3.2000000000000003E-4</c:v>
                  </c:pt>
                  <c:pt idx="128">
                    <c:v>2.5000000000000001E-4</c:v>
                  </c:pt>
                  <c:pt idx="129">
                    <c:v>3.4000000000000002E-4</c:v>
                  </c:pt>
                  <c:pt idx="130">
                    <c:v>5.4000000000000001E-4</c:v>
                  </c:pt>
                  <c:pt idx="131">
                    <c:v>2.7999999999999998E-4</c:v>
                  </c:pt>
                  <c:pt idx="132">
                    <c:v>8.4999999999999995E-4</c:v>
                  </c:pt>
                  <c:pt idx="133">
                    <c:v>1.3699999999999999E-3</c:v>
                  </c:pt>
                  <c:pt idx="134">
                    <c:v>9.1E-4</c:v>
                  </c:pt>
                  <c:pt idx="135">
                    <c:v>2.7E-4</c:v>
                  </c:pt>
                  <c:pt idx="136">
                    <c:v>3.1E-4</c:v>
                  </c:pt>
                  <c:pt idx="137">
                    <c:v>5.6999999999999998E-4</c:v>
                  </c:pt>
                  <c:pt idx="138">
                    <c:v>2.7999999999999998E-4</c:v>
                  </c:pt>
                  <c:pt idx="139">
                    <c:v>5.9000000000000003E-4</c:v>
                  </c:pt>
                  <c:pt idx="140">
                    <c:v>3.8999999999999999E-4</c:v>
                  </c:pt>
                  <c:pt idx="141">
                    <c:v>1.72E-3</c:v>
                  </c:pt>
                  <c:pt idx="142">
                    <c:v>2.5000000000000001E-4</c:v>
                  </c:pt>
                  <c:pt idx="143">
                    <c:v>3.1E-4</c:v>
                  </c:pt>
                  <c:pt idx="144">
                    <c:v>2.0000000000000001E-4</c:v>
                  </c:pt>
                  <c:pt idx="145">
                    <c:v>3.6999999999999999E-4</c:v>
                  </c:pt>
                  <c:pt idx="146">
                    <c:v>7.9000000000000001E-4</c:v>
                  </c:pt>
                  <c:pt idx="147">
                    <c:v>4.2000000000000002E-4</c:v>
                  </c:pt>
                  <c:pt idx="148">
                    <c:v>2.0000000000000001E-4</c:v>
                  </c:pt>
                  <c:pt idx="149">
                    <c:v>1.7000000000000001E-4</c:v>
                  </c:pt>
                  <c:pt idx="150">
                    <c:v>6.9999999999999999E-4</c:v>
                  </c:pt>
                  <c:pt idx="151">
                    <c:v>3.3E-4</c:v>
                  </c:pt>
                  <c:pt idx="152">
                    <c:v>2.5999999999999998E-4</c:v>
                  </c:pt>
                  <c:pt idx="153">
                    <c:v>9.5E-4</c:v>
                  </c:pt>
                  <c:pt idx="154">
                    <c:v>6.4999999999999997E-4</c:v>
                  </c:pt>
                  <c:pt idx="155">
                    <c:v>3.1E-4</c:v>
                  </c:pt>
                  <c:pt idx="156">
                    <c:v>2.1000000000000001E-4</c:v>
                  </c:pt>
                  <c:pt idx="157">
                    <c:v>1.57E-3</c:v>
                  </c:pt>
                  <c:pt idx="158">
                    <c:v>1.41E-3</c:v>
                  </c:pt>
                  <c:pt idx="159">
                    <c:v>7.2000000000000005E-4</c:v>
                  </c:pt>
                  <c:pt idx="160">
                    <c:v>9.7000000000000005E-4</c:v>
                  </c:pt>
                  <c:pt idx="161">
                    <c:v>9.7000000000000005E-4</c:v>
                  </c:pt>
                  <c:pt idx="162">
                    <c:v>1E-4</c:v>
                  </c:pt>
                  <c:pt idx="163">
                    <c:v>2E-3</c:v>
                  </c:pt>
                  <c:pt idx="164">
                    <c:v>5.0000000000000001E-4</c:v>
                  </c:pt>
                  <c:pt idx="165">
                    <c:v>1.4E-3</c:v>
                  </c:pt>
                  <c:pt idx="166">
                    <c:v>6.9999999999999999E-4</c:v>
                  </c:pt>
                  <c:pt idx="167">
                    <c:v>1E-4</c:v>
                  </c:pt>
                  <c:pt idx="168">
                    <c:v>1E-4</c:v>
                  </c:pt>
                  <c:pt idx="169">
                    <c:v>1.48E-3</c:v>
                  </c:pt>
                  <c:pt idx="170">
                    <c:v>1E-4</c:v>
                  </c:pt>
                  <c:pt idx="171">
                    <c:v>1.31E-3</c:v>
                  </c:pt>
                  <c:pt idx="172">
                    <c:v>1.0399999999999999E-3</c:v>
                  </c:pt>
                  <c:pt idx="173">
                    <c:v>9.7000000000000005E-4</c:v>
                  </c:pt>
                  <c:pt idx="174">
                    <c:v>1.1299999999999999E-3</c:v>
                  </c:pt>
                  <c:pt idx="175">
                    <c:v>3.6000000000000002E-4</c:v>
                  </c:pt>
                  <c:pt idx="176">
                    <c:v>1E-4</c:v>
                  </c:pt>
                  <c:pt idx="177">
                    <c:v>1.8000000000000001E-4</c:v>
                  </c:pt>
                  <c:pt idx="178">
                    <c:v>1.2E-4</c:v>
                  </c:pt>
                  <c:pt idx="179">
                    <c:v>5.0000000000000002E-5</c:v>
                  </c:pt>
                  <c:pt idx="180">
                    <c:v>1E-4</c:v>
                  </c:pt>
                  <c:pt idx="181">
                    <c:v>1.6000000000000001E-4</c:v>
                  </c:pt>
                  <c:pt idx="182">
                    <c:v>1.9000000000000001E-4</c:v>
                  </c:pt>
                  <c:pt idx="183">
                    <c:v>5.0000000000000002E-5</c:v>
                  </c:pt>
                  <c:pt idx="184">
                    <c:v>5.0000000000000001E-4</c:v>
                  </c:pt>
                  <c:pt idx="185">
                    <c:v>1.3999999999999999E-4</c:v>
                  </c:pt>
                  <c:pt idx="186">
                    <c:v>1.1299999999999999E-3</c:v>
                  </c:pt>
                  <c:pt idx="187">
                    <c:v>1.2999999999999999E-4</c:v>
                  </c:pt>
                  <c:pt idx="188">
                    <c:v>6.9999999999999994E-5</c:v>
                  </c:pt>
                  <c:pt idx="189">
                    <c:v>1.2E-4</c:v>
                  </c:pt>
                  <c:pt idx="190">
                    <c:v>1.1E-4</c:v>
                  </c:pt>
                  <c:pt idx="191">
                    <c:v>0</c:v>
                  </c:pt>
                  <c:pt idx="192">
                    <c:v>0</c:v>
                  </c:pt>
                  <c:pt idx="193">
                    <c:v>4.0000000000000003E-5</c:v>
                  </c:pt>
                  <c:pt idx="194">
                    <c:v>5.0000000000000001E-4</c:v>
                  </c:pt>
                  <c:pt idx="195">
                    <c:v>4.0000000000000003E-5</c:v>
                  </c:pt>
                  <c:pt idx="196">
                    <c:v>8.0000000000000007E-5</c:v>
                  </c:pt>
                  <c:pt idx="197">
                    <c:v>2.0000000000000001E-4</c:v>
                  </c:pt>
                  <c:pt idx="198">
                    <c:v>1E-4</c:v>
                  </c:pt>
                  <c:pt idx="199">
                    <c:v>1E-4</c:v>
                  </c:pt>
                  <c:pt idx="200">
                    <c:v>2.0000000000000001E-4</c:v>
                  </c:pt>
                  <c:pt idx="201">
                    <c:v>2.9999999999999997E-4</c:v>
                  </c:pt>
                  <c:pt idx="202">
                    <c:v>1.6000000000000001E-4</c:v>
                  </c:pt>
                  <c:pt idx="203">
                    <c:v>4.0000000000000002E-4</c:v>
                  </c:pt>
                  <c:pt idx="204">
                    <c:v>2.7999999999999998E-4</c:v>
                  </c:pt>
                  <c:pt idx="205">
                    <c:v>1.1E-4</c:v>
                  </c:pt>
                  <c:pt idx="206">
                    <c:v>1E-4</c:v>
                  </c:pt>
                  <c:pt idx="207">
                    <c:v>1E-3</c:v>
                  </c:pt>
                  <c:pt idx="208">
                    <c:v>5.0000000000000001E-4</c:v>
                  </c:pt>
                  <c:pt idx="209">
                    <c:v>2.0000000000000001E-4</c:v>
                  </c:pt>
                  <c:pt idx="210">
                    <c:v>2.9999999999999997E-4</c:v>
                  </c:pt>
                  <c:pt idx="211">
                    <c:v>6.9999999999999999E-4</c:v>
                  </c:pt>
                  <c:pt idx="212">
                    <c:v>1.5E-3</c:v>
                  </c:pt>
                  <c:pt idx="213">
                    <c:v>2.9999999999999997E-4</c:v>
                  </c:pt>
                  <c:pt idx="214">
                    <c:v>5.0000000000000001E-4</c:v>
                  </c:pt>
                  <c:pt idx="215">
                    <c:v>1E-4</c:v>
                  </c:pt>
                  <c:pt idx="216">
                    <c:v>8.4000000000000003E-4</c:v>
                  </c:pt>
                  <c:pt idx="217">
                    <c:v>3.8999999999999999E-4</c:v>
                  </c:pt>
                  <c:pt idx="218">
                    <c:v>1E-4</c:v>
                  </c:pt>
                  <c:pt idx="219">
                    <c:v>0</c:v>
                  </c:pt>
                  <c:pt idx="220">
                    <c:v>2.3999999999999998E-3</c:v>
                  </c:pt>
                  <c:pt idx="221">
                    <c:v>1E-4</c:v>
                  </c:pt>
                  <c:pt idx="222">
                    <c:v>0</c:v>
                  </c:pt>
                  <c:pt idx="223">
                    <c:v>2.3999999999999998E-3</c:v>
                  </c:pt>
                  <c:pt idx="224">
                    <c:v>2.9E-4</c:v>
                  </c:pt>
                  <c:pt idx="225">
                    <c:v>3.6000000000000002E-4</c:v>
                  </c:pt>
                  <c:pt idx="226">
                    <c:v>2.0000000000000001E-4</c:v>
                  </c:pt>
                  <c:pt idx="227">
                    <c:v>1.9000000000000001E-4</c:v>
                  </c:pt>
                  <c:pt idx="228">
                    <c:v>1.7000000000000001E-4</c:v>
                  </c:pt>
                  <c:pt idx="229">
                    <c:v>2.7E-4</c:v>
                  </c:pt>
                  <c:pt idx="230">
                    <c:v>1.1999999999999999E-3</c:v>
                  </c:pt>
                  <c:pt idx="231">
                    <c:v>1.1999999999999999E-3</c:v>
                  </c:pt>
                  <c:pt idx="232">
                    <c:v>1.2999999999999999E-3</c:v>
                  </c:pt>
                  <c:pt idx="233">
                    <c:v>1.6000000000000001E-3</c:v>
                  </c:pt>
                  <c:pt idx="234">
                    <c:v>1.1999999999999999E-3</c:v>
                  </c:pt>
                  <c:pt idx="235">
                    <c:v>1.1999999999999999E-3</c:v>
                  </c:pt>
                  <c:pt idx="236">
                    <c:v>6.9999999999999999E-4</c:v>
                  </c:pt>
                  <c:pt idx="237">
                    <c:v>1E-4</c:v>
                  </c:pt>
                  <c:pt idx="238">
                    <c:v>1.1000000000000001E-3</c:v>
                  </c:pt>
                  <c:pt idx="239">
                    <c:v>3.8800000000000001E-2</c:v>
                  </c:pt>
                  <c:pt idx="240">
                    <c:v>1.2E-4</c:v>
                  </c:pt>
                  <c:pt idx="241">
                    <c:v>2.4000000000000001E-4</c:v>
                  </c:pt>
                  <c:pt idx="242">
                    <c:v>1.4E-3</c:v>
                  </c:pt>
                  <c:pt idx="243">
                    <c:v>1E-4</c:v>
                  </c:pt>
                  <c:pt idx="244">
                    <c:v>2.0000000000000001E-4</c:v>
                  </c:pt>
                  <c:pt idx="245">
                    <c:v>1.1000000000000001E-3</c:v>
                  </c:pt>
                  <c:pt idx="246">
                    <c:v>1.1000000000000001E-3</c:v>
                  </c:pt>
                  <c:pt idx="247">
                    <c:v>1E-4</c:v>
                  </c:pt>
                  <c:pt idx="248">
                    <c:v>0</c:v>
                  </c:pt>
                  <c:pt idx="249">
                    <c:v>0</c:v>
                  </c:pt>
                  <c:pt idx="250">
                    <c:v>0</c:v>
                  </c:pt>
                  <c:pt idx="251">
                    <c:v>0</c:v>
                  </c:pt>
                  <c:pt idx="252">
                    <c:v>1E-4</c:v>
                  </c:pt>
                  <c:pt idx="253">
                    <c:v>0</c:v>
                  </c:pt>
                  <c:pt idx="254">
                    <c:v>1E-4</c:v>
                  </c:pt>
                  <c:pt idx="255">
                    <c:v>1E-4</c:v>
                  </c:pt>
                  <c:pt idx="256">
                    <c:v>0</c:v>
                  </c:pt>
                  <c:pt idx="257">
                    <c:v>8.9999999999999998E-4</c:v>
                  </c:pt>
                  <c:pt idx="258">
                    <c:v>0</c:v>
                  </c:pt>
                  <c:pt idx="259">
                    <c:v>2.0000000000000001E-4</c:v>
                  </c:pt>
                  <c:pt idx="260">
                    <c:v>1E-4</c:v>
                  </c:pt>
                  <c:pt idx="261">
                    <c:v>2.9999999999999997E-4</c:v>
                  </c:pt>
                  <c:pt idx="262">
                    <c:v>0</c:v>
                  </c:pt>
                  <c:pt idx="263">
                    <c:v>4.0000000000000002E-4</c:v>
                  </c:pt>
                  <c:pt idx="264">
                    <c:v>1.5E-3</c:v>
                  </c:pt>
                  <c:pt idx="265">
                    <c:v>1.6000000000000001E-3</c:v>
                  </c:pt>
                  <c:pt idx="266">
                    <c:v>2E-3</c:v>
                  </c:pt>
                  <c:pt idx="267">
                    <c:v>5.0000000000000001E-4</c:v>
                  </c:pt>
                  <c:pt idx="268">
                    <c:v>1E-4</c:v>
                  </c:pt>
                  <c:pt idx="269">
                    <c:v>1E-4</c:v>
                  </c:pt>
                  <c:pt idx="270">
                    <c:v>1E-4</c:v>
                  </c:pt>
                  <c:pt idx="271">
                    <c:v>1E-4</c:v>
                  </c:pt>
                  <c:pt idx="272">
                    <c:v>1E-3</c:v>
                  </c:pt>
                  <c:pt idx="273">
                    <c:v>8.0000000000000004E-4</c:v>
                  </c:pt>
                  <c:pt idx="274">
                    <c:v>1.6999999999999999E-3</c:v>
                  </c:pt>
                  <c:pt idx="275">
                    <c:v>3.0000000000000001E-3</c:v>
                  </c:pt>
                  <c:pt idx="276">
                    <c:v>6.9999999999999999E-4</c:v>
                  </c:pt>
                  <c:pt idx="277">
                    <c:v>1.4E-3</c:v>
                  </c:pt>
                  <c:pt idx="278">
                    <c:v>2.9999999999999997E-4</c:v>
                  </c:pt>
                  <c:pt idx="279">
                    <c:v>2.9999999999999997E-4</c:v>
                  </c:pt>
                  <c:pt idx="280">
                    <c:v>2.0000000000000001E-4</c:v>
                  </c:pt>
                  <c:pt idx="281">
                    <c:v>4.0000000000000002E-4</c:v>
                  </c:pt>
                  <c:pt idx="282">
                    <c:v>2.9999999999999997E-4</c:v>
                  </c:pt>
                  <c:pt idx="283">
                    <c:v>4.0000000000000002E-4</c:v>
                  </c:pt>
                  <c:pt idx="284">
                    <c:v>1E-4</c:v>
                  </c:pt>
                  <c:pt idx="285">
                    <c:v>2.0000000000000001E-4</c:v>
                  </c:pt>
                  <c:pt idx="286">
                    <c:v>4.0000000000000001E-3</c:v>
                  </c:pt>
                </c:numCache>
              </c:numRef>
            </c:plus>
            <c:minus>
              <c:numRef>
                <c:f>Active!$D$21:$D$996</c:f>
                <c:numCache>
                  <c:formatCode>General</c:formatCode>
                  <c:ptCount val="976"/>
                  <c:pt idx="0">
                    <c:v>4.0000000000000002E-4</c:v>
                  </c:pt>
                  <c:pt idx="1">
                    <c:v>6.9999999999999999E-4</c:v>
                  </c:pt>
                  <c:pt idx="2">
                    <c:v>1.4E-3</c:v>
                  </c:pt>
                  <c:pt idx="4">
                    <c:v>4.0000000000000002E-4</c:v>
                  </c:pt>
                  <c:pt idx="5">
                    <c:v>2.4000000000000001E-4</c:v>
                  </c:pt>
                  <c:pt idx="6">
                    <c:v>4.0999999999999999E-4</c:v>
                  </c:pt>
                  <c:pt idx="7">
                    <c:v>5.5999999999999995E-4</c:v>
                  </c:pt>
                  <c:pt idx="8">
                    <c:v>4.6999999999999999E-4</c:v>
                  </c:pt>
                  <c:pt idx="9">
                    <c:v>2.1000000000000001E-4</c:v>
                  </c:pt>
                  <c:pt idx="10">
                    <c:v>1E-4</c:v>
                  </c:pt>
                  <c:pt idx="11">
                    <c:v>2.4000000000000001E-4</c:v>
                  </c:pt>
                  <c:pt idx="12">
                    <c:v>2.7999999999999998E-4</c:v>
                  </c:pt>
                  <c:pt idx="13">
                    <c:v>2.1000000000000001E-4</c:v>
                  </c:pt>
                  <c:pt idx="14">
                    <c:v>2.7E-4</c:v>
                  </c:pt>
                  <c:pt idx="15">
                    <c:v>2.5000000000000001E-4</c:v>
                  </c:pt>
                  <c:pt idx="16">
                    <c:v>2.0000000000000001E-4</c:v>
                  </c:pt>
                  <c:pt idx="17">
                    <c:v>1.7000000000000001E-4</c:v>
                  </c:pt>
                  <c:pt idx="18">
                    <c:v>1.4999999999999999E-4</c:v>
                  </c:pt>
                  <c:pt idx="19">
                    <c:v>1.3999999999999999E-4</c:v>
                  </c:pt>
                  <c:pt idx="20">
                    <c:v>4.8000000000000001E-4</c:v>
                  </c:pt>
                  <c:pt idx="21">
                    <c:v>2.2000000000000001E-4</c:v>
                  </c:pt>
                  <c:pt idx="22">
                    <c:v>2.1000000000000001E-4</c:v>
                  </c:pt>
                  <c:pt idx="23">
                    <c:v>2.5999999999999998E-4</c:v>
                  </c:pt>
                  <c:pt idx="24">
                    <c:v>3.1E-4</c:v>
                  </c:pt>
                  <c:pt idx="25">
                    <c:v>3.1E-4</c:v>
                  </c:pt>
                  <c:pt idx="26">
                    <c:v>1.4999999999999999E-4</c:v>
                  </c:pt>
                  <c:pt idx="27">
                    <c:v>2.0000000000000001E-4</c:v>
                  </c:pt>
                  <c:pt idx="28">
                    <c:v>3.4000000000000002E-4</c:v>
                  </c:pt>
                  <c:pt idx="29">
                    <c:v>2.4000000000000001E-4</c:v>
                  </c:pt>
                  <c:pt idx="30">
                    <c:v>3.4000000000000002E-4</c:v>
                  </c:pt>
                  <c:pt idx="31">
                    <c:v>3.1E-4</c:v>
                  </c:pt>
                  <c:pt idx="32">
                    <c:v>2.4000000000000001E-4</c:v>
                  </c:pt>
                  <c:pt idx="33">
                    <c:v>4.6999999999999999E-4</c:v>
                  </c:pt>
                  <c:pt idx="34">
                    <c:v>2.2000000000000001E-4</c:v>
                  </c:pt>
                  <c:pt idx="35">
                    <c:v>1.7000000000000001E-4</c:v>
                  </c:pt>
                  <c:pt idx="36">
                    <c:v>1.8000000000000001E-4</c:v>
                  </c:pt>
                  <c:pt idx="37">
                    <c:v>7.6000000000000004E-4</c:v>
                  </c:pt>
                  <c:pt idx="38">
                    <c:v>8.0000000000000004E-4</c:v>
                  </c:pt>
                  <c:pt idx="39">
                    <c:v>3.1E-4</c:v>
                  </c:pt>
                  <c:pt idx="40">
                    <c:v>2.5999999999999998E-4</c:v>
                  </c:pt>
                  <c:pt idx="41">
                    <c:v>4.4999999999999999E-4</c:v>
                  </c:pt>
                  <c:pt idx="42">
                    <c:v>8.0000000000000004E-4</c:v>
                  </c:pt>
                  <c:pt idx="43">
                    <c:v>2.3000000000000001E-4</c:v>
                  </c:pt>
                  <c:pt idx="44">
                    <c:v>2.5999999999999998E-4</c:v>
                  </c:pt>
                  <c:pt idx="45">
                    <c:v>2.9E-4</c:v>
                  </c:pt>
                  <c:pt idx="46">
                    <c:v>4.6999999999999999E-4</c:v>
                  </c:pt>
                  <c:pt idx="47">
                    <c:v>4.0000000000000002E-4</c:v>
                  </c:pt>
                  <c:pt idx="48">
                    <c:v>8.3000000000000001E-4</c:v>
                  </c:pt>
                  <c:pt idx="49">
                    <c:v>3.8999999999999999E-4</c:v>
                  </c:pt>
                  <c:pt idx="50">
                    <c:v>5.8E-4</c:v>
                  </c:pt>
                  <c:pt idx="51">
                    <c:v>4.4999999999999999E-4</c:v>
                  </c:pt>
                  <c:pt idx="52">
                    <c:v>3.2000000000000003E-4</c:v>
                  </c:pt>
                  <c:pt idx="53">
                    <c:v>3.3E-4</c:v>
                  </c:pt>
                  <c:pt idx="54">
                    <c:v>8.1999999999999998E-4</c:v>
                  </c:pt>
                  <c:pt idx="55">
                    <c:v>7.7999999999999999E-4</c:v>
                  </c:pt>
                  <c:pt idx="56">
                    <c:v>7.7999999999999999E-4</c:v>
                  </c:pt>
                  <c:pt idx="57">
                    <c:v>8.4999999999999995E-4</c:v>
                  </c:pt>
                  <c:pt idx="58">
                    <c:v>8.8000000000000003E-4</c:v>
                  </c:pt>
                  <c:pt idx="59">
                    <c:v>6.8999999999999997E-4</c:v>
                  </c:pt>
                  <c:pt idx="60">
                    <c:v>5.1000000000000004E-4</c:v>
                  </c:pt>
                  <c:pt idx="61">
                    <c:v>1.4999999999999999E-4</c:v>
                  </c:pt>
                  <c:pt idx="62">
                    <c:v>2.4000000000000001E-4</c:v>
                  </c:pt>
                  <c:pt idx="63">
                    <c:v>4.6999999999999999E-4</c:v>
                  </c:pt>
                  <c:pt idx="64">
                    <c:v>2.9E-4</c:v>
                  </c:pt>
                  <c:pt idx="65">
                    <c:v>1.0499999999999999E-3</c:v>
                  </c:pt>
                  <c:pt idx="66">
                    <c:v>4.8999999999999998E-4</c:v>
                  </c:pt>
                  <c:pt idx="67">
                    <c:v>2.7E-4</c:v>
                  </c:pt>
                  <c:pt idx="68">
                    <c:v>3.2000000000000003E-4</c:v>
                  </c:pt>
                  <c:pt idx="69">
                    <c:v>8.9999999999999998E-4</c:v>
                  </c:pt>
                  <c:pt idx="70">
                    <c:v>3.6999999999999999E-4</c:v>
                  </c:pt>
                  <c:pt idx="71">
                    <c:v>5.1000000000000004E-4</c:v>
                  </c:pt>
                  <c:pt idx="72">
                    <c:v>2.4000000000000001E-4</c:v>
                  </c:pt>
                  <c:pt idx="73">
                    <c:v>8.0000000000000004E-4</c:v>
                  </c:pt>
                  <c:pt idx="74">
                    <c:v>2.2000000000000001E-4</c:v>
                  </c:pt>
                  <c:pt idx="75">
                    <c:v>2.1000000000000001E-4</c:v>
                  </c:pt>
                  <c:pt idx="76">
                    <c:v>2.7999999999999998E-4</c:v>
                  </c:pt>
                  <c:pt idx="77">
                    <c:v>1.1900000000000001E-3</c:v>
                  </c:pt>
                  <c:pt idx="78">
                    <c:v>2.5999999999999998E-4</c:v>
                  </c:pt>
                  <c:pt idx="79">
                    <c:v>6.0999999999999997E-4</c:v>
                  </c:pt>
                  <c:pt idx="80">
                    <c:v>5.2999999999999998E-4</c:v>
                  </c:pt>
                  <c:pt idx="81">
                    <c:v>6.4999999999999997E-4</c:v>
                  </c:pt>
                  <c:pt idx="82">
                    <c:v>1.9000000000000001E-4</c:v>
                  </c:pt>
                  <c:pt idx="83">
                    <c:v>1.8000000000000001E-4</c:v>
                  </c:pt>
                  <c:pt idx="84">
                    <c:v>2.2000000000000001E-4</c:v>
                  </c:pt>
                  <c:pt idx="85">
                    <c:v>1.9000000000000001E-4</c:v>
                  </c:pt>
                  <c:pt idx="86">
                    <c:v>6.4999999999999997E-4</c:v>
                  </c:pt>
                  <c:pt idx="87">
                    <c:v>3.6999999999999999E-4</c:v>
                  </c:pt>
                  <c:pt idx="88">
                    <c:v>2.2000000000000001E-4</c:v>
                  </c:pt>
                  <c:pt idx="89">
                    <c:v>3.4000000000000002E-4</c:v>
                  </c:pt>
                  <c:pt idx="90">
                    <c:v>2.3000000000000001E-4</c:v>
                  </c:pt>
                  <c:pt idx="91">
                    <c:v>4.2999999999999999E-4</c:v>
                  </c:pt>
                  <c:pt idx="92">
                    <c:v>3.2000000000000003E-4</c:v>
                  </c:pt>
                  <c:pt idx="93">
                    <c:v>1.9000000000000001E-4</c:v>
                  </c:pt>
                  <c:pt idx="94">
                    <c:v>5.2999999999999998E-4</c:v>
                  </c:pt>
                  <c:pt idx="95">
                    <c:v>2.9E-4</c:v>
                  </c:pt>
                  <c:pt idx="96">
                    <c:v>2.9E-4</c:v>
                  </c:pt>
                  <c:pt idx="97">
                    <c:v>4.6000000000000001E-4</c:v>
                  </c:pt>
                  <c:pt idx="98">
                    <c:v>3.8999999999999999E-4</c:v>
                  </c:pt>
                  <c:pt idx="99">
                    <c:v>2.7E-4</c:v>
                  </c:pt>
                  <c:pt idx="100">
                    <c:v>1.4300000000000001E-3</c:v>
                  </c:pt>
                  <c:pt idx="101">
                    <c:v>2.9999999999999997E-4</c:v>
                  </c:pt>
                  <c:pt idx="102">
                    <c:v>5.0000000000000001E-4</c:v>
                  </c:pt>
                  <c:pt idx="103">
                    <c:v>4.8999999999999998E-4</c:v>
                  </c:pt>
                  <c:pt idx="104">
                    <c:v>2.9E-4</c:v>
                  </c:pt>
                  <c:pt idx="105">
                    <c:v>3.8999999999999999E-4</c:v>
                  </c:pt>
                  <c:pt idx="106">
                    <c:v>5.6999999999999998E-4</c:v>
                  </c:pt>
                  <c:pt idx="107">
                    <c:v>1.9000000000000001E-4</c:v>
                  </c:pt>
                  <c:pt idx="108">
                    <c:v>3.8000000000000002E-4</c:v>
                  </c:pt>
                  <c:pt idx="109">
                    <c:v>2.1000000000000001E-4</c:v>
                  </c:pt>
                  <c:pt idx="110">
                    <c:v>2.9999999999999997E-4</c:v>
                  </c:pt>
                  <c:pt idx="111">
                    <c:v>6.8999999999999997E-4</c:v>
                  </c:pt>
                  <c:pt idx="112">
                    <c:v>2.9E-4</c:v>
                  </c:pt>
                  <c:pt idx="113">
                    <c:v>6.6E-4</c:v>
                  </c:pt>
                  <c:pt idx="114">
                    <c:v>2.7999999999999998E-4</c:v>
                  </c:pt>
                  <c:pt idx="115">
                    <c:v>1.6900000000000001E-3</c:v>
                  </c:pt>
                  <c:pt idx="116">
                    <c:v>1.08E-3</c:v>
                  </c:pt>
                  <c:pt idx="117">
                    <c:v>3.5E-4</c:v>
                  </c:pt>
                  <c:pt idx="118">
                    <c:v>2.2000000000000001E-4</c:v>
                  </c:pt>
                  <c:pt idx="119">
                    <c:v>2.5999999999999998E-4</c:v>
                  </c:pt>
                  <c:pt idx="120">
                    <c:v>3.4000000000000002E-4</c:v>
                  </c:pt>
                  <c:pt idx="121">
                    <c:v>3.6000000000000002E-4</c:v>
                  </c:pt>
                  <c:pt idx="122">
                    <c:v>2.5999999999999998E-4</c:v>
                  </c:pt>
                  <c:pt idx="123">
                    <c:v>3.1E-4</c:v>
                  </c:pt>
                  <c:pt idx="124">
                    <c:v>1.9000000000000001E-4</c:v>
                  </c:pt>
                  <c:pt idx="125">
                    <c:v>1.9000000000000001E-4</c:v>
                  </c:pt>
                  <c:pt idx="126">
                    <c:v>4.8000000000000001E-4</c:v>
                  </c:pt>
                  <c:pt idx="127">
                    <c:v>3.2000000000000003E-4</c:v>
                  </c:pt>
                  <c:pt idx="128">
                    <c:v>2.5000000000000001E-4</c:v>
                  </c:pt>
                  <c:pt idx="129">
                    <c:v>3.4000000000000002E-4</c:v>
                  </c:pt>
                  <c:pt idx="130">
                    <c:v>5.4000000000000001E-4</c:v>
                  </c:pt>
                  <c:pt idx="131">
                    <c:v>2.7999999999999998E-4</c:v>
                  </c:pt>
                  <c:pt idx="132">
                    <c:v>8.4999999999999995E-4</c:v>
                  </c:pt>
                  <c:pt idx="133">
                    <c:v>1.3699999999999999E-3</c:v>
                  </c:pt>
                  <c:pt idx="134">
                    <c:v>9.1E-4</c:v>
                  </c:pt>
                  <c:pt idx="135">
                    <c:v>2.7E-4</c:v>
                  </c:pt>
                  <c:pt idx="136">
                    <c:v>3.1E-4</c:v>
                  </c:pt>
                  <c:pt idx="137">
                    <c:v>5.6999999999999998E-4</c:v>
                  </c:pt>
                  <c:pt idx="138">
                    <c:v>2.7999999999999998E-4</c:v>
                  </c:pt>
                  <c:pt idx="139">
                    <c:v>5.9000000000000003E-4</c:v>
                  </c:pt>
                  <c:pt idx="140">
                    <c:v>3.8999999999999999E-4</c:v>
                  </c:pt>
                  <c:pt idx="141">
                    <c:v>1.72E-3</c:v>
                  </c:pt>
                  <c:pt idx="142">
                    <c:v>2.5000000000000001E-4</c:v>
                  </c:pt>
                  <c:pt idx="143">
                    <c:v>3.1E-4</c:v>
                  </c:pt>
                  <c:pt idx="144">
                    <c:v>2.0000000000000001E-4</c:v>
                  </c:pt>
                  <c:pt idx="145">
                    <c:v>3.6999999999999999E-4</c:v>
                  </c:pt>
                  <c:pt idx="146">
                    <c:v>7.9000000000000001E-4</c:v>
                  </c:pt>
                  <c:pt idx="147">
                    <c:v>4.2000000000000002E-4</c:v>
                  </c:pt>
                  <c:pt idx="148">
                    <c:v>2.0000000000000001E-4</c:v>
                  </c:pt>
                  <c:pt idx="149">
                    <c:v>1.7000000000000001E-4</c:v>
                  </c:pt>
                  <c:pt idx="150">
                    <c:v>6.9999999999999999E-4</c:v>
                  </c:pt>
                  <c:pt idx="151">
                    <c:v>3.3E-4</c:v>
                  </c:pt>
                  <c:pt idx="152">
                    <c:v>2.5999999999999998E-4</c:v>
                  </c:pt>
                  <c:pt idx="153">
                    <c:v>9.5E-4</c:v>
                  </c:pt>
                  <c:pt idx="154">
                    <c:v>6.4999999999999997E-4</c:v>
                  </c:pt>
                  <c:pt idx="155">
                    <c:v>3.1E-4</c:v>
                  </c:pt>
                  <c:pt idx="156">
                    <c:v>2.1000000000000001E-4</c:v>
                  </c:pt>
                  <c:pt idx="157">
                    <c:v>1.57E-3</c:v>
                  </c:pt>
                  <c:pt idx="158">
                    <c:v>1.41E-3</c:v>
                  </c:pt>
                  <c:pt idx="159">
                    <c:v>7.2000000000000005E-4</c:v>
                  </c:pt>
                  <c:pt idx="160">
                    <c:v>9.7000000000000005E-4</c:v>
                  </c:pt>
                  <c:pt idx="161">
                    <c:v>9.7000000000000005E-4</c:v>
                  </c:pt>
                  <c:pt idx="162">
                    <c:v>1E-4</c:v>
                  </c:pt>
                  <c:pt idx="163">
                    <c:v>2E-3</c:v>
                  </c:pt>
                  <c:pt idx="164">
                    <c:v>5.0000000000000001E-4</c:v>
                  </c:pt>
                  <c:pt idx="165">
                    <c:v>1.4E-3</c:v>
                  </c:pt>
                  <c:pt idx="166">
                    <c:v>6.9999999999999999E-4</c:v>
                  </c:pt>
                  <c:pt idx="167">
                    <c:v>1E-4</c:v>
                  </c:pt>
                  <c:pt idx="168">
                    <c:v>1E-4</c:v>
                  </c:pt>
                  <c:pt idx="169">
                    <c:v>1.48E-3</c:v>
                  </c:pt>
                  <c:pt idx="170">
                    <c:v>1E-4</c:v>
                  </c:pt>
                  <c:pt idx="171">
                    <c:v>1.31E-3</c:v>
                  </c:pt>
                  <c:pt idx="172">
                    <c:v>1.0399999999999999E-3</c:v>
                  </c:pt>
                  <c:pt idx="173">
                    <c:v>9.7000000000000005E-4</c:v>
                  </c:pt>
                  <c:pt idx="174">
                    <c:v>1.1299999999999999E-3</c:v>
                  </c:pt>
                  <c:pt idx="175">
                    <c:v>3.6000000000000002E-4</c:v>
                  </c:pt>
                  <c:pt idx="176">
                    <c:v>1E-4</c:v>
                  </c:pt>
                  <c:pt idx="177">
                    <c:v>1.8000000000000001E-4</c:v>
                  </c:pt>
                  <c:pt idx="178">
                    <c:v>1.2E-4</c:v>
                  </c:pt>
                  <c:pt idx="179">
                    <c:v>5.0000000000000002E-5</c:v>
                  </c:pt>
                  <c:pt idx="180">
                    <c:v>1E-4</c:v>
                  </c:pt>
                  <c:pt idx="181">
                    <c:v>1.6000000000000001E-4</c:v>
                  </c:pt>
                  <c:pt idx="182">
                    <c:v>1.9000000000000001E-4</c:v>
                  </c:pt>
                  <c:pt idx="183">
                    <c:v>5.0000000000000002E-5</c:v>
                  </c:pt>
                  <c:pt idx="184">
                    <c:v>5.0000000000000001E-4</c:v>
                  </c:pt>
                  <c:pt idx="185">
                    <c:v>1.3999999999999999E-4</c:v>
                  </c:pt>
                  <c:pt idx="186">
                    <c:v>1.1299999999999999E-3</c:v>
                  </c:pt>
                  <c:pt idx="187">
                    <c:v>1.2999999999999999E-4</c:v>
                  </c:pt>
                  <c:pt idx="188">
                    <c:v>6.9999999999999994E-5</c:v>
                  </c:pt>
                  <c:pt idx="189">
                    <c:v>1.2E-4</c:v>
                  </c:pt>
                  <c:pt idx="190">
                    <c:v>1.1E-4</c:v>
                  </c:pt>
                  <c:pt idx="191">
                    <c:v>0</c:v>
                  </c:pt>
                  <c:pt idx="192">
                    <c:v>0</c:v>
                  </c:pt>
                  <c:pt idx="193">
                    <c:v>4.0000000000000003E-5</c:v>
                  </c:pt>
                  <c:pt idx="194">
                    <c:v>5.0000000000000001E-4</c:v>
                  </c:pt>
                  <c:pt idx="195">
                    <c:v>4.0000000000000003E-5</c:v>
                  </c:pt>
                  <c:pt idx="196">
                    <c:v>8.0000000000000007E-5</c:v>
                  </c:pt>
                  <c:pt idx="197">
                    <c:v>2.0000000000000001E-4</c:v>
                  </c:pt>
                  <c:pt idx="198">
                    <c:v>1E-4</c:v>
                  </c:pt>
                  <c:pt idx="199">
                    <c:v>1E-4</c:v>
                  </c:pt>
                  <c:pt idx="200">
                    <c:v>2.0000000000000001E-4</c:v>
                  </c:pt>
                  <c:pt idx="201">
                    <c:v>2.9999999999999997E-4</c:v>
                  </c:pt>
                  <c:pt idx="202">
                    <c:v>1.6000000000000001E-4</c:v>
                  </c:pt>
                  <c:pt idx="203">
                    <c:v>4.0000000000000002E-4</c:v>
                  </c:pt>
                  <c:pt idx="204">
                    <c:v>2.7999999999999998E-4</c:v>
                  </c:pt>
                  <c:pt idx="205">
                    <c:v>1.1E-4</c:v>
                  </c:pt>
                  <c:pt idx="206">
                    <c:v>1E-4</c:v>
                  </c:pt>
                  <c:pt idx="207">
                    <c:v>1E-3</c:v>
                  </c:pt>
                  <c:pt idx="208">
                    <c:v>5.0000000000000001E-4</c:v>
                  </c:pt>
                  <c:pt idx="209">
                    <c:v>2.0000000000000001E-4</c:v>
                  </c:pt>
                  <c:pt idx="210">
                    <c:v>2.9999999999999997E-4</c:v>
                  </c:pt>
                  <c:pt idx="211">
                    <c:v>6.9999999999999999E-4</c:v>
                  </c:pt>
                  <c:pt idx="212">
                    <c:v>1.5E-3</c:v>
                  </c:pt>
                  <c:pt idx="213">
                    <c:v>2.9999999999999997E-4</c:v>
                  </c:pt>
                  <c:pt idx="214">
                    <c:v>5.0000000000000001E-4</c:v>
                  </c:pt>
                  <c:pt idx="215">
                    <c:v>1E-4</c:v>
                  </c:pt>
                  <c:pt idx="216">
                    <c:v>8.4000000000000003E-4</c:v>
                  </c:pt>
                  <c:pt idx="217">
                    <c:v>3.8999999999999999E-4</c:v>
                  </c:pt>
                  <c:pt idx="218">
                    <c:v>1E-4</c:v>
                  </c:pt>
                  <c:pt idx="219">
                    <c:v>0</c:v>
                  </c:pt>
                  <c:pt idx="220">
                    <c:v>2.3999999999999998E-3</c:v>
                  </c:pt>
                  <c:pt idx="221">
                    <c:v>1E-4</c:v>
                  </c:pt>
                  <c:pt idx="222">
                    <c:v>0</c:v>
                  </c:pt>
                  <c:pt idx="223">
                    <c:v>2.3999999999999998E-3</c:v>
                  </c:pt>
                  <c:pt idx="224">
                    <c:v>2.9E-4</c:v>
                  </c:pt>
                  <c:pt idx="225">
                    <c:v>3.6000000000000002E-4</c:v>
                  </c:pt>
                  <c:pt idx="226">
                    <c:v>2.0000000000000001E-4</c:v>
                  </c:pt>
                  <c:pt idx="227">
                    <c:v>1.9000000000000001E-4</c:v>
                  </c:pt>
                  <c:pt idx="228">
                    <c:v>1.7000000000000001E-4</c:v>
                  </c:pt>
                  <c:pt idx="229">
                    <c:v>2.7E-4</c:v>
                  </c:pt>
                  <c:pt idx="230">
                    <c:v>1.1999999999999999E-3</c:v>
                  </c:pt>
                  <c:pt idx="231">
                    <c:v>1.1999999999999999E-3</c:v>
                  </c:pt>
                  <c:pt idx="232">
                    <c:v>1.2999999999999999E-3</c:v>
                  </c:pt>
                  <c:pt idx="233">
                    <c:v>1.6000000000000001E-3</c:v>
                  </c:pt>
                  <c:pt idx="234">
                    <c:v>1.1999999999999999E-3</c:v>
                  </c:pt>
                  <c:pt idx="235">
                    <c:v>1.1999999999999999E-3</c:v>
                  </c:pt>
                  <c:pt idx="236">
                    <c:v>6.9999999999999999E-4</c:v>
                  </c:pt>
                  <c:pt idx="237">
                    <c:v>1E-4</c:v>
                  </c:pt>
                  <c:pt idx="238">
                    <c:v>1.1000000000000001E-3</c:v>
                  </c:pt>
                  <c:pt idx="239">
                    <c:v>3.8800000000000001E-2</c:v>
                  </c:pt>
                  <c:pt idx="240">
                    <c:v>1.2E-4</c:v>
                  </c:pt>
                  <c:pt idx="241">
                    <c:v>2.4000000000000001E-4</c:v>
                  </c:pt>
                  <c:pt idx="242">
                    <c:v>1.4E-3</c:v>
                  </c:pt>
                  <c:pt idx="243">
                    <c:v>1E-4</c:v>
                  </c:pt>
                  <c:pt idx="244">
                    <c:v>2.0000000000000001E-4</c:v>
                  </c:pt>
                  <c:pt idx="245">
                    <c:v>1.1000000000000001E-3</c:v>
                  </c:pt>
                  <c:pt idx="246">
                    <c:v>1.1000000000000001E-3</c:v>
                  </c:pt>
                  <c:pt idx="247">
                    <c:v>1E-4</c:v>
                  </c:pt>
                  <c:pt idx="248">
                    <c:v>0</c:v>
                  </c:pt>
                  <c:pt idx="249">
                    <c:v>0</c:v>
                  </c:pt>
                  <c:pt idx="250">
                    <c:v>0</c:v>
                  </c:pt>
                  <c:pt idx="251">
                    <c:v>0</c:v>
                  </c:pt>
                  <c:pt idx="252">
                    <c:v>1E-4</c:v>
                  </c:pt>
                  <c:pt idx="253">
                    <c:v>0</c:v>
                  </c:pt>
                  <c:pt idx="254">
                    <c:v>1E-4</c:v>
                  </c:pt>
                  <c:pt idx="255">
                    <c:v>1E-4</c:v>
                  </c:pt>
                  <c:pt idx="256">
                    <c:v>0</c:v>
                  </c:pt>
                  <c:pt idx="257">
                    <c:v>8.9999999999999998E-4</c:v>
                  </c:pt>
                  <c:pt idx="258">
                    <c:v>0</c:v>
                  </c:pt>
                  <c:pt idx="259">
                    <c:v>2.0000000000000001E-4</c:v>
                  </c:pt>
                  <c:pt idx="260">
                    <c:v>1E-4</c:v>
                  </c:pt>
                  <c:pt idx="261">
                    <c:v>2.9999999999999997E-4</c:v>
                  </c:pt>
                  <c:pt idx="262">
                    <c:v>0</c:v>
                  </c:pt>
                  <c:pt idx="263">
                    <c:v>4.0000000000000002E-4</c:v>
                  </c:pt>
                  <c:pt idx="264">
                    <c:v>1.5E-3</c:v>
                  </c:pt>
                  <c:pt idx="265">
                    <c:v>1.6000000000000001E-3</c:v>
                  </c:pt>
                  <c:pt idx="266">
                    <c:v>2E-3</c:v>
                  </c:pt>
                  <c:pt idx="267">
                    <c:v>5.0000000000000001E-4</c:v>
                  </c:pt>
                  <c:pt idx="268">
                    <c:v>1E-4</c:v>
                  </c:pt>
                  <c:pt idx="269">
                    <c:v>1E-4</c:v>
                  </c:pt>
                  <c:pt idx="270">
                    <c:v>1E-4</c:v>
                  </c:pt>
                  <c:pt idx="271">
                    <c:v>1E-4</c:v>
                  </c:pt>
                  <c:pt idx="272">
                    <c:v>1E-3</c:v>
                  </c:pt>
                  <c:pt idx="273">
                    <c:v>8.0000000000000004E-4</c:v>
                  </c:pt>
                  <c:pt idx="274">
                    <c:v>1.6999999999999999E-3</c:v>
                  </c:pt>
                  <c:pt idx="275">
                    <c:v>3.0000000000000001E-3</c:v>
                  </c:pt>
                  <c:pt idx="276">
                    <c:v>6.9999999999999999E-4</c:v>
                  </c:pt>
                  <c:pt idx="277">
                    <c:v>1.4E-3</c:v>
                  </c:pt>
                  <c:pt idx="278">
                    <c:v>2.9999999999999997E-4</c:v>
                  </c:pt>
                  <c:pt idx="279">
                    <c:v>2.9999999999999997E-4</c:v>
                  </c:pt>
                  <c:pt idx="280">
                    <c:v>2.0000000000000001E-4</c:v>
                  </c:pt>
                  <c:pt idx="281">
                    <c:v>4.0000000000000002E-4</c:v>
                  </c:pt>
                  <c:pt idx="282">
                    <c:v>2.9999999999999997E-4</c:v>
                  </c:pt>
                  <c:pt idx="283">
                    <c:v>4.0000000000000002E-4</c:v>
                  </c:pt>
                  <c:pt idx="284">
                    <c:v>1E-4</c:v>
                  </c:pt>
                  <c:pt idx="285">
                    <c:v>2.0000000000000001E-4</c:v>
                  </c:pt>
                  <c:pt idx="286">
                    <c:v>4.0000000000000001E-3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Active!$F$21:$F$996</c:f>
              <c:numCache>
                <c:formatCode>General</c:formatCode>
                <c:ptCount val="976"/>
                <c:pt idx="0">
                  <c:v>-6374</c:v>
                </c:pt>
                <c:pt idx="1">
                  <c:v>-6372</c:v>
                </c:pt>
                <c:pt idx="2">
                  <c:v>-6372</c:v>
                </c:pt>
                <c:pt idx="3">
                  <c:v>-6344.5</c:v>
                </c:pt>
                <c:pt idx="4">
                  <c:v>-6265.5</c:v>
                </c:pt>
                <c:pt idx="5">
                  <c:v>-2463</c:v>
                </c:pt>
                <c:pt idx="6">
                  <c:v>-2462.5</c:v>
                </c:pt>
                <c:pt idx="7">
                  <c:v>-2460.5</c:v>
                </c:pt>
                <c:pt idx="8">
                  <c:v>-2458.5</c:v>
                </c:pt>
                <c:pt idx="9">
                  <c:v>-2454.5</c:v>
                </c:pt>
                <c:pt idx="10">
                  <c:v>-2448.5</c:v>
                </c:pt>
                <c:pt idx="11">
                  <c:v>-2444</c:v>
                </c:pt>
                <c:pt idx="12">
                  <c:v>-2442</c:v>
                </c:pt>
                <c:pt idx="13">
                  <c:v>-2440</c:v>
                </c:pt>
                <c:pt idx="14">
                  <c:v>-2435.5</c:v>
                </c:pt>
                <c:pt idx="15">
                  <c:v>-2412.5</c:v>
                </c:pt>
                <c:pt idx="16">
                  <c:v>-2410.5</c:v>
                </c:pt>
                <c:pt idx="17">
                  <c:v>-2408.5</c:v>
                </c:pt>
                <c:pt idx="18">
                  <c:v>-2406.5</c:v>
                </c:pt>
                <c:pt idx="19">
                  <c:v>-2404.5</c:v>
                </c:pt>
                <c:pt idx="20">
                  <c:v>-2400</c:v>
                </c:pt>
                <c:pt idx="21">
                  <c:v>-2398</c:v>
                </c:pt>
                <c:pt idx="22">
                  <c:v>-2396</c:v>
                </c:pt>
                <c:pt idx="23">
                  <c:v>-2394</c:v>
                </c:pt>
                <c:pt idx="24">
                  <c:v>-2389.5</c:v>
                </c:pt>
                <c:pt idx="25">
                  <c:v>-2387.5</c:v>
                </c:pt>
                <c:pt idx="26">
                  <c:v>-2385.5</c:v>
                </c:pt>
                <c:pt idx="27">
                  <c:v>-2383.5</c:v>
                </c:pt>
                <c:pt idx="28">
                  <c:v>-2377</c:v>
                </c:pt>
                <c:pt idx="29">
                  <c:v>-2375</c:v>
                </c:pt>
                <c:pt idx="30">
                  <c:v>-2373</c:v>
                </c:pt>
                <c:pt idx="31">
                  <c:v>-2371</c:v>
                </c:pt>
                <c:pt idx="32">
                  <c:v>-2364.5</c:v>
                </c:pt>
                <c:pt idx="33">
                  <c:v>-2362.5</c:v>
                </c:pt>
                <c:pt idx="34">
                  <c:v>-2354</c:v>
                </c:pt>
                <c:pt idx="35">
                  <c:v>-2352</c:v>
                </c:pt>
                <c:pt idx="36">
                  <c:v>-2350</c:v>
                </c:pt>
                <c:pt idx="37">
                  <c:v>-2348</c:v>
                </c:pt>
                <c:pt idx="38">
                  <c:v>-2331</c:v>
                </c:pt>
                <c:pt idx="39">
                  <c:v>-2329</c:v>
                </c:pt>
                <c:pt idx="40">
                  <c:v>-2327</c:v>
                </c:pt>
                <c:pt idx="41">
                  <c:v>-2325</c:v>
                </c:pt>
                <c:pt idx="42">
                  <c:v>-2318.5</c:v>
                </c:pt>
                <c:pt idx="43">
                  <c:v>-2316.5</c:v>
                </c:pt>
                <c:pt idx="44">
                  <c:v>-2314.5</c:v>
                </c:pt>
                <c:pt idx="45">
                  <c:v>-2306</c:v>
                </c:pt>
                <c:pt idx="46">
                  <c:v>-2293.5</c:v>
                </c:pt>
                <c:pt idx="47">
                  <c:v>-2281</c:v>
                </c:pt>
                <c:pt idx="48">
                  <c:v>-2270.5</c:v>
                </c:pt>
                <c:pt idx="49">
                  <c:v>-2268.5</c:v>
                </c:pt>
                <c:pt idx="50">
                  <c:v>-2258</c:v>
                </c:pt>
                <c:pt idx="51">
                  <c:v>-2247.5</c:v>
                </c:pt>
                <c:pt idx="52">
                  <c:v>-2245.5</c:v>
                </c:pt>
                <c:pt idx="53">
                  <c:v>-2235</c:v>
                </c:pt>
                <c:pt idx="54">
                  <c:v>-2222.5</c:v>
                </c:pt>
                <c:pt idx="55">
                  <c:v>-2212</c:v>
                </c:pt>
                <c:pt idx="56">
                  <c:v>-2188</c:v>
                </c:pt>
                <c:pt idx="57">
                  <c:v>-999.5</c:v>
                </c:pt>
                <c:pt idx="58">
                  <c:v>-995.5</c:v>
                </c:pt>
                <c:pt idx="59">
                  <c:v>-993.5</c:v>
                </c:pt>
                <c:pt idx="60">
                  <c:v>-991.5</c:v>
                </c:pt>
                <c:pt idx="61">
                  <c:v>-989.5</c:v>
                </c:pt>
                <c:pt idx="62">
                  <c:v>-989</c:v>
                </c:pt>
                <c:pt idx="63">
                  <c:v>-987</c:v>
                </c:pt>
                <c:pt idx="64">
                  <c:v>-979</c:v>
                </c:pt>
                <c:pt idx="65">
                  <c:v>-949.5</c:v>
                </c:pt>
                <c:pt idx="66">
                  <c:v>-947.5</c:v>
                </c:pt>
                <c:pt idx="67">
                  <c:v>-945.5</c:v>
                </c:pt>
                <c:pt idx="68">
                  <c:v>-943.5</c:v>
                </c:pt>
                <c:pt idx="69">
                  <c:v>-941.5</c:v>
                </c:pt>
                <c:pt idx="70">
                  <c:v>-941</c:v>
                </c:pt>
                <c:pt idx="71">
                  <c:v>-939</c:v>
                </c:pt>
                <c:pt idx="72">
                  <c:v>-874.5</c:v>
                </c:pt>
                <c:pt idx="73">
                  <c:v>-845</c:v>
                </c:pt>
                <c:pt idx="74">
                  <c:v>-344.5</c:v>
                </c:pt>
                <c:pt idx="75">
                  <c:v>-325.5</c:v>
                </c:pt>
                <c:pt idx="76">
                  <c:v>-323.5</c:v>
                </c:pt>
                <c:pt idx="77">
                  <c:v>-317</c:v>
                </c:pt>
                <c:pt idx="78">
                  <c:v>-315</c:v>
                </c:pt>
                <c:pt idx="79">
                  <c:v>-313</c:v>
                </c:pt>
                <c:pt idx="80">
                  <c:v>-311</c:v>
                </c:pt>
                <c:pt idx="81">
                  <c:v>-309</c:v>
                </c:pt>
                <c:pt idx="82">
                  <c:v>-304.5</c:v>
                </c:pt>
                <c:pt idx="83">
                  <c:v>-302.5</c:v>
                </c:pt>
                <c:pt idx="84">
                  <c:v>-300.5</c:v>
                </c:pt>
                <c:pt idx="85">
                  <c:v>-298.5</c:v>
                </c:pt>
                <c:pt idx="86">
                  <c:v>-296.5</c:v>
                </c:pt>
                <c:pt idx="87">
                  <c:v>-292</c:v>
                </c:pt>
                <c:pt idx="88">
                  <c:v>-290</c:v>
                </c:pt>
                <c:pt idx="89">
                  <c:v>-288</c:v>
                </c:pt>
                <c:pt idx="90">
                  <c:v>-281.5</c:v>
                </c:pt>
                <c:pt idx="91">
                  <c:v>-279.5</c:v>
                </c:pt>
                <c:pt idx="92">
                  <c:v>-242</c:v>
                </c:pt>
                <c:pt idx="93">
                  <c:v>-240</c:v>
                </c:pt>
                <c:pt idx="94">
                  <c:v>-238</c:v>
                </c:pt>
                <c:pt idx="95">
                  <c:v>-231.5</c:v>
                </c:pt>
                <c:pt idx="96">
                  <c:v>-229.5</c:v>
                </c:pt>
                <c:pt idx="97">
                  <c:v>-215</c:v>
                </c:pt>
                <c:pt idx="98">
                  <c:v>-206.5</c:v>
                </c:pt>
                <c:pt idx="99">
                  <c:v>-202.5</c:v>
                </c:pt>
                <c:pt idx="100">
                  <c:v>-202</c:v>
                </c:pt>
                <c:pt idx="101">
                  <c:v>-198</c:v>
                </c:pt>
                <c:pt idx="102">
                  <c:v>-194</c:v>
                </c:pt>
                <c:pt idx="103">
                  <c:v>-192</c:v>
                </c:pt>
                <c:pt idx="104">
                  <c:v>-190</c:v>
                </c:pt>
                <c:pt idx="105">
                  <c:v>-189.5</c:v>
                </c:pt>
                <c:pt idx="106">
                  <c:v>-187.5</c:v>
                </c:pt>
                <c:pt idx="107">
                  <c:v>-185.5</c:v>
                </c:pt>
                <c:pt idx="108">
                  <c:v>-183.5</c:v>
                </c:pt>
                <c:pt idx="109">
                  <c:v>-181.5</c:v>
                </c:pt>
                <c:pt idx="110">
                  <c:v>-179.5</c:v>
                </c:pt>
                <c:pt idx="111">
                  <c:v>-177.5</c:v>
                </c:pt>
                <c:pt idx="112">
                  <c:v>-177.5</c:v>
                </c:pt>
                <c:pt idx="113">
                  <c:v>-173</c:v>
                </c:pt>
                <c:pt idx="114">
                  <c:v>-173</c:v>
                </c:pt>
                <c:pt idx="115">
                  <c:v>-171</c:v>
                </c:pt>
                <c:pt idx="116">
                  <c:v>-171</c:v>
                </c:pt>
                <c:pt idx="117">
                  <c:v>-169</c:v>
                </c:pt>
                <c:pt idx="118">
                  <c:v>-167</c:v>
                </c:pt>
                <c:pt idx="119">
                  <c:v>-166.5</c:v>
                </c:pt>
                <c:pt idx="120">
                  <c:v>-165</c:v>
                </c:pt>
                <c:pt idx="121">
                  <c:v>-164.5</c:v>
                </c:pt>
                <c:pt idx="122">
                  <c:v>-162.5</c:v>
                </c:pt>
                <c:pt idx="123">
                  <c:v>-160.5</c:v>
                </c:pt>
                <c:pt idx="124">
                  <c:v>-156.5</c:v>
                </c:pt>
                <c:pt idx="125">
                  <c:v>-154.5</c:v>
                </c:pt>
                <c:pt idx="126">
                  <c:v>-154</c:v>
                </c:pt>
                <c:pt idx="127">
                  <c:v>-152</c:v>
                </c:pt>
                <c:pt idx="128">
                  <c:v>-150</c:v>
                </c:pt>
                <c:pt idx="129">
                  <c:v>-148</c:v>
                </c:pt>
                <c:pt idx="130">
                  <c:v>-146</c:v>
                </c:pt>
                <c:pt idx="131">
                  <c:v>-144</c:v>
                </c:pt>
                <c:pt idx="132">
                  <c:v>-143.5</c:v>
                </c:pt>
                <c:pt idx="133">
                  <c:v>-142</c:v>
                </c:pt>
                <c:pt idx="134">
                  <c:v>-137.5</c:v>
                </c:pt>
                <c:pt idx="135">
                  <c:v>-116.5</c:v>
                </c:pt>
                <c:pt idx="136">
                  <c:v>-114.5</c:v>
                </c:pt>
                <c:pt idx="137">
                  <c:v>-112.5</c:v>
                </c:pt>
                <c:pt idx="138">
                  <c:v>-110.5</c:v>
                </c:pt>
                <c:pt idx="139">
                  <c:v>-106</c:v>
                </c:pt>
                <c:pt idx="140">
                  <c:v>-102</c:v>
                </c:pt>
                <c:pt idx="141">
                  <c:v>-102</c:v>
                </c:pt>
                <c:pt idx="142">
                  <c:v>-100</c:v>
                </c:pt>
                <c:pt idx="143">
                  <c:v>-91.5</c:v>
                </c:pt>
                <c:pt idx="144">
                  <c:v>-89.5</c:v>
                </c:pt>
                <c:pt idx="145">
                  <c:v>-87.5</c:v>
                </c:pt>
                <c:pt idx="146">
                  <c:v>-83</c:v>
                </c:pt>
                <c:pt idx="147">
                  <c:v>-81</c:v>
                </c:pt>
                <c:pt idx="148">
                  <c:v>-79</c:v>
                </c:pt>
                <c:pt idx="149">
                  <c:v>-77</c:v>
                </c:pt>
                <c:pt idx="150">
                  <c:v>-70.5</c:v>
                </c:pt>
                <c:pt idx="151">
                  <c:v>-68.5</c:v>
                </c:pt>
                <c:pt idx="152">
                  <c:v>-66.5</c:v>
                </c:pt>
                <c:pt idx="153">
                  <c:v>-60</c:v>
                </c:pt>
                <c:pt idx="154">
                  <c:v>-58</c:v>
                </c:pt>
                <c:pt idx="155">
                  <c:v>-56</c:v>
                </c:pt>
                <c:pt idx="156">
                  <c:v>-54</c:v>
                </c:pt>
                <c:pt idx="157">
                  <c:v>0.5</c:v>
                </c:pt>
                <c:pt idx="158">
                  <c:v>4.5</c:v>
                </c:pt>
                <c:pt idx="159">
                  <c:v>551.5</c:v>
                </c:pt>
                <c:pt idx="160">
                  <c:v>552</c:v>
                </c:pt>
                <c:pt idx="161">
                  <c:v>552</c:v>
                </c:pt>
                <c:pt idx="162">
                  <c:v>1298</c:v>
                </c:pt>
                <c:pt idx="163">
                  <c:v>1323</c:v>
                </c:pt>
                <c:pt idx="164">
                  <c:v>1323.5</c:v>
                </c:pt>
                <c:pt idx="165">
                  <c:v>1344</c:v>
                </c:pt>
                <c:pt idx="166">
                  <c:v>1368</c:v>
                </c:pt>
                <c:pt idx="167">
                  <c:v>1369.5</c:v>
                </c:pt>
                <c:pt idx="168">
                  <c:v>2194</c:v>
                </c:pt>
                <c:pt idx="169">
                  <c:v>2196</c:v>
                </c:pt>
                <c:pt idx="170">
                  <c:v>2217</c:v>
                </c:pt>
                <c:pt idx="171">
                  <c:v>2261</c:v>
                </c:pt>
                <c:pt idx="172">
                  <c:v>2263</c:v>
                </c:pt>
                <c:pt idx="173">
                  <c:v>2273.5</c:v>
                </c:pt>
                <c:pt idx="174">
                  <c:v>2275.5</c:v>
                </c:pt>
                <c:pt idx="175">
                  <c:v>2690.5</c:v>
                </c:pt>
                <c:pt idx="176">
                  <c:v>2694.5</c:v>
                </c:pt>
                <c:pt idx="177">
                  <c:v>2709</c:v>
                </c:pt>
                <c:pt idx="178">
                  <c:v>2744.5</c:v>
                </c:pt>
                <c:pt idx="179">
                  <c:v>2744.5</c:v>
                </c:pt>
                <c:pt idx="180">
                  <c:v>2751</c:v>
                </c:pt>
                <c:pt idx="181">
                  <c:v>2782.5</c:v>
                </c:pt>
                <c:pt idx="182">
                  <c:v>2795</c:v>
                </c:pt>
                <c:pt idx="183">
                  <c:v>2803</c:v>
                </c:pt>
                <c:pt idx="184">
                  <c:v>2804</c:v>
                </c:pt>
                <c:pt idx="185">
                  <c:v>2816</c:v>
                </c:pt>
                <c:pt idx="186">
                  <c:v>2817.5</c:v>
                </c:pt>
                <c:pt idx="187">
                  <c:v>2841</c:v>
                </c:pt>
                <c:pt idx="188">
                  <c:v>2859.5</c:v>
                </c:pt>
                <c:pt idx="189">
                  <c:v>2889</c:v>
                </c:pt>
                <c:pt idx="190">
                  <c:v>2893</c:v>
                </c:pt>
                <c:pt idx="191">
                  <c:v>2899.5</c:v>
                </c:pt>
                <c:pt idx="192">
                  <c:v>2899.5</c:v>
                </c:pt>
                <c:pt idx="193">
                  <c:v>2903.5</c:v>
                </c:pt>
                <c:pt idx="194">
                  <c:v>2910.5</c:v>
                </c:pt>
                <c:pt idx="195">
                  <c:v>2920.5</c:v>
                </c:pt>
                <c:pt idx="196">
                  <c:v>2935</c:v>
                </c:pt>
                <c:pt idx="197">
                  <c:v>2993.5</c:v>
                </c:pt>
                <c:pt idx="198">
                  <c:v>2995.5</c:v>
                </c:pt>
                <c:pt idx="199">
                  <c:v>2997.5</c:v>
                </c:pt>
                <c:pt idx="200">
                  <c:v>3006</c:v>
                </c:pt>
                <c:pt idx="201">
                  <c:v>3008</c:v>
                </c:pt>
                <c:pt idx="202">
                  <c:v>3471</c:v>
                </c:pt>
                <c:pt idx="203">
                  <c:v>3570</c:v>
                </c:pt>
                <c:pt idx="204">
                  <c:v>3588</c:v>
                </c:pt>
                <c:pt idx="205">
                  <c:v>3602.5</c:v>
                </c:pt>
                <c:pt idx="206">
                  <c:v>3619.5</c:v>
                </c:pt>
                <c:pt idx="207">
                  <c:v>3648.5</c:v>
                </c:pt>
                <c:pt idx="208">
                  <c:v>3648.5</c:v>
                </c:pt>
                <c:pt idx="209">
                  <c:v>3648.5</c:v>
                </c:pt>
                <c:pt idx="210">
                  <c:v>3648.5</c:v>
                </c:pt>
                <c:pt idx="211">
                  <c:v>3669.5</c:v>
                </c:pt>
                <c:pt idx="212">
                  <c:v>3671.5</c:v>
                </c:pt>
                <c:pt idx="213">
                  <c:v>3692.5</c:v>
                </c:pt>
                <c:pt idx="214">
                  <c:v>3712</c:v>
                </c:pt>
                <c:pt idx="215">
                  <c:v>3745</c:v>
                </c:pt>
                <c:pt idx="216">
                  <c:v>4289.5</c:v>
                </c:pt>
                <c:pt idx="217">
                  <c:v>4314.5</c:v>
                </c:pt>
                <c:pt idx="218">
                  <c:v>4379</c:v>
                </c:pt>
                <c:pt idx="219">
                  <c:v>4379</c:v>
                </c:pt>
                <c:pt idx="220">
                  <c:v>4385.5</c:v>
                </c:pt>
                <c:pt idx="221">
                  <c:v>4402</c:v>
                </c:pt>
                <c:pt idx="222">
                  <c:v>4402</c:v>
                </c:pt>
                <c:pt idx="223">
                  <c:v>4423</c:v>
                </c:pt>
                <c:pt idx="224">
                  <c:v>4429.5</c:v>
                </c:pt>
                <c:pt idx="225">
                  <c:v>4513</c:v>
                </c:pt>
                <c:pt idx="226">
                  <c:v>4546.5</c:v>
                </c:pt>
                <c:pt idx="227">
                  <c:v>4546.5</c:v>
                </c:pt>
                <c:pt idx="228">
                  <c:v>4559</c:v>
                </c:pt>
                <c:pt idx="229">
                  <c:v>5032.5</c:v>
                </c:pt>
                <c:pt idx="230">
                  <c:v>5076</c:v>
                </c:pt>
                <c:pt idx="231">
                  <c:v>5076.5</c:v>
                </c:pt>
                <c:pt idx="232">
                  <c:v>5089</c:v>
                </c:pt>
                <c:pt idx="233">
                  <c:v>5105.5</c:v>
                </c:pt>
                <c:pt idx="234">
                  <c:v>5111.5</c:v>
                </c:pt>
                <c:pt idx="235">
                  <c:v>5111.5</c:v>
                </c:pt>
                <c:pt idx="236">
                  <c:v>5112</c:v>
                </c:pt>
                <c:pt idx="237">
                  <c:v>5112</c:v>
                </c:pt>
                <c:pt idx="238">
                  <c:v>5112</c:v>
                </c:pt>
                <c:pt idx="239">
                  <c:v>5116</c:v>
                </c:pt>
                <c:pt idx="240">
                  <c:v>5118</c:v>
                </c:pt>
                <c:pt idx="241">
                  <c:v>5183</c:v>
                </c:pt>
                <c:pt idx="242">
                  <c:v>5218.5</c:v>
                </c:pt>
                <c:pt idx="243">
                  <c:v>5220.5</c:v>
                </c:pt>
                <c:pt idx="244">
                  <c:v>5310.5</c:v>
                </c:pt>
                <c:pt idx="245">
                  <c:v>5863</c:v>
                </c:pt>
                <c:pt idx="246">
                  <c:v>5863.5</c:v>
                </c:pt>
                <c:pt idx="247">
                  <c:v>5898.5</c:v>
                </c:pt>
                <c:pt idx="248">
                  <c:v>5909</c:v>
                </c:pt>
                <c:pt idx="249">
                  <c:v>5909.5</c:v>
                </c:pt>
                <c:pt idx="250">
                  <c:v>5921.5</c:v>
                </c:pt>
                <c:pt idx="251">
                  <c:v>5922</c:v>
                </c:pt>
                <c:pt idx="252">
                  <c:v>5928</c:v>
                </c:pt>
                <c:pt idx="253">
                  <c:v>5928</c:v>
                </c:pt>
                <c:pt idx="254">
                  <c:v>5936.5</c:v>
                </c:pt>
                <c:pt idx="255">
                  <c:v>5949</c:v>
                </c:pt>
                <c:pt idx="256">
                  <c:v>6584.5</c:v>
                </c:pt>
                <c:pt idx="257">
                  <c:v>6587.5</c:v>
                </c:pt>
                <c:pt idx="258">
                  <c:v>6612.5</c:v>
                </c:pt>
                <c:pt idx="259">
                  <c:v>6706.5</c:v>
                </c:pt>
                <c:pt idx="260">
                  <c:v>6721.5</c:v>
                </c:pt>
                <c:pt idx="261">
                  <c:v>6740</c:v>
                </c:pt>
                <c:pt idx="262">
                  <c:v>7363.5</c:v>
                </c:pt>
                <c:pt idx="263">
                  <c:v>7395</c:v>
                </c:pt>
                <c:pt idx="264">
                  <c:v>7395.5</c:v>
                </c:pt>
                <c:pt idx="265">
                  <c:v>7412</c:v>
                </c:pt>
                <c:pt idx="266">
                  <c:v>7426.5</c:v>
                </c:pt>
                <c:pt idx="267">
                  <c:v>7427</c:v>
                </c:pt>
                <c:pt idx="268">
                  <c:v>7314</c:v>
                </c:pt>
                <c:pt idx="269">
                  <c:v>7368</c:v>
                </c:pt>
                <c:pt idx="270">
                  <c:v>7426.5</c:v>
                </c:pt>
                <c:pt idx="271">
                  <c:v>7426.5</c:v>
                </c:pt>
                <c:pt idx="272">
                  <c:v>10367.5</c:v>
                </c:pt>
                <c:pt idx="273">
                  <c:v>10395</c:v>
                </c:pt>
                <c:pt idx="274">
                  <c:v>10474</c:v>
                </c:pt>
                <c:pt idx="275">
                  <c:v>10474.5</c:v>
                </c:pt>
                <c:pt idx="276">
                  <c:v>10551.5</c:v>
                </c:pt>
                <c:pt idx="277">
                  <c:v>10593.5</c:v>
                </c:pt>
                <c:pt idx="278">
                  <c:v>11203.5</c:v>
                </c:pt>
                <c:pt idx="279">
                  <c:v>11329</c:v>
                </c:pt>
                <c:pt idx="280">
                  <c:v>11337</c:v>
                </c:pt>
                <c:pt idx="281">
                  <c:v>11345.5</c:v>
                </c:pt>
                <c:pt idx="282">
                  <c:v>11349.5</c:v>
                </c:pt>
                <c:pt idx="283">
                  <c:v>11354</c:v>
                </c:pt>
                <c:pt idx="284">
                  <c:v>12613.5</c:v>
                </c:pt>
                <c:pt idx="285">
                  <c:v>12793.5</c:v>
                </c:pt>
                <c:pt idx="286">
                  <c:v>12896</c:v>
                </c:pt>
              </c:numCache>
            </c:numRef>
          </c:xVal>
          <c:yVal>
            <c:numRef>
              <c:f>Active!$M$21:$M$996</c:f>
              <c:numCache>
                <c:formatCode>General</c:formatCode>
                <c:ptCount val="976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F2AB-4D78-8479-CF1A830DE473}"/>
            </c:ext>
          </c:extLst>
        </c:ser>
        <c:ser>
          <c:idx val="6"/>
          <c:order val="6"/>
          <c:tx>
            <c:strRef>
              <c:f>Active!$N$20</c:f>
              <c:strCache>
                <c:ptCount val="1"/>
                <c:pt idx="0">
                  <c:v>Misc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Active!$D$21:$D$996</c:f>
                <c:numCache>
                  <c:formatCode>General</c:formatCode>
                  <c:ptCount val="976"/>
                  <c:pt idx="0">
                    <c:v>4.0000000000000002E-4</c:v>
                  </c:pt>
                  <c:pt idx="1">
                    <c:v>6.9999999999999999E-4</c:v>
                  </c:pt>
                  <c:pt idx="2">
                    <c:v>1.4E-3</c:v>
                  </c:pt>
                  <c:pt idx="4">
                    <c:v>4.0000000000000002E-4</c:v>
                  </c:pt>
                  <c:pt idx="5">
                    <c:v>2.4000000000000001E-4</c:v>
                  </c:pt>
                  <c:pt idx="6">
                    <c:v>4.0999999999999999E-4</c:v>
                  </c:pt>
                  <c:pt idx="7">
                    <c:v>5.5999999999999995E-4</c:v>
                  </c:pt>
                  <c:pt idx="8">
                    <c:v>4.6999999999999999E-4</c:v>
                  </c:pt>
                  <c:pt idx="9">
                    <c:v>2.1000000000000001E-4</c:v>
                  </c:pt>
                  <c:pt idx="10">
                    <c:v>1E-4</c:v>
                  </c:pt>
                  <c:pt idx="11">
                    <c:v>2.4000000000000001E-4</c:v>
                  </c:pt>
                  <c:pt idx="12">
                    <c:v>2.7999999999999998E-4</c:v>
                  </c:pt>
                  <c:pt idx="13">
                    <c:v>2.1000000000000001E-4</c:v>
                  </c:pt>
                  <c:pt idx="14">
                    <c:v>2.7E-4</c:v>
                  </c:pt>
                  <c:pt idx="15">
                    <c:v>2.5000000000000001E-4</c:v>
                  </c:pt>
                  <c:pt idx="16">
                    <c:v>2.0000000000000001E-4</c:v>
                  </c:pt>
                  <c:pt idx="17">
                    <c:v>1.7000000000000001E-4</c:v>
                  </c:pt>
                  <c:pt idx="18">
                    <c:v>1.4999999999999999E-4</c:v>
                  </c:pt>
                  <c:pt idx="19">
                    <c:v>1.3999999999999999E-4</c:v>
                  </c:pt>
                  <c:pt idx="20">
                    <c:v>4.8000000000000001E-4</c:v>
                  </c:pt>
                  <c:pt idx="21">
                    <c:v>2.2000000000000001E-4</c:v>
                  </c:pt>
                  <c:pt idx="22">
                    <c:v>2.1000000000000001E-4</c:v>
                  </c:pt>
                  <c:pt idx="23">
                    <c:v>2.5999999999999998E-4</c:v>
                  </c:pt>
                  <c:pt idx="24">
                    <c:v>3.1E-4</c:v>
                  </c:pt>
                  <c:pt idx="25">
                    <c:v>3.1E-4</c:v>
                  </c:pt>
                  <c:pt idx="26">
                    <c:v>1.4999999999999999E-4</c:v>
                  </c:pt>
                  <c:pt idx="27">
                    <c:v>2.0000000000000001E-4</c:v>
                  </c:pt>
                  <c:pt idx="28">
                    <c:v>3.4000000000000002E-4</c:v>
                  </c:pt>
                  <c:pt idx="29">
                    <c:v>2.4000000000000001E-4</c:v>
                  </c:pt>
                  <c:pt idx="30">
                    <c:v>3.4000000000000002E-4</c:v>
                  </c:pt>
                  <c:pt idx="31">
                    <c:v>3.1E-4</c:v>
                  </c:pt>
                  <c:pt idx="32">
                    <c:v>2.4000000000000001E-4</c:v>
                  </c:pt>
                  <c:pt idx="33">
                    <c:v>4.6999999999999999E-4</c:v>
                  </c:pt>
                  <c:pt idx="34">
                    <c:v>2.2000000000000001E-4</c:v>
                  </c:pt>
                  <c:pt idx="35">
                    <c:v>1.7000000000000001E-4</c:v>
                  </c:pt>
                  <c:pt idx="36">
                    <c:v>1.8000000000000001E-4</c:v>
                  </c:pt>
                  <c:pt idx="37">
                    <c:v>7.6000000000000004E-4</c:v>
                  </c:pt>
                  <c:pt idx="38">
                    <c:v>8.0000000000000004E-4</c:v>
                  </c:pt>
                  <c:pt idx="39">
                    <c:v>3.1E-4</c:v>
                  </c:pt>
                  <c:pt idx="40">
                    <c:v>2.5999999999999998E-4</c:v>
                  </c:pt>
                  <c:pt idx="41">
                    <c:v>4.4999999999999999E-4</c:v>
                  </c:pt>
                  <c:pt idx="42">
                    <c:v>8.0000000000000004E-4</c:v>
                  </c:pt>
                  <c:pt idx="43">
                    <c:v>2.3000000000000001E-4</c:v>
                  </c:pt>
                  <c:pt idx="44">
                    <c:v>2.5999999999999998E-4</c:v>
                  </c:pt>
                  <c:pt idx="45">
                    <c:v>2.9E-4</c:v>
                  </c:pt>
                  <c:pt idx="46">
                    <c:v>4.6999999999999999E-4</c:v>
                  </c:pt>
                  <c:pt idx="47">
                    <c:v>4.0000000000000002E-4</c:v>
                  </c:pt>
                  <c:pt idx="48">
                    <c:v>8.3000000000000001E-4</c:v>
                  </c:pt>
                  <c:pt idx="49">
                    <c:v>3.8999999999999999E-4</c:v>
                  </c:pt>
                  <c:pt idx="50">
                    <c:v>5.8E-4</c:v>
                  </c:pt>
                  <c:pt idx="51">
                    <c:v>4.4999999999999999E-4</c:v>
                  </c:pt>
                  <c:pt idx="52">
                    <c:v>3.2000000000000003E-4</c:v>
                  </c:pt>
                  <c:pt idx="53">
                    <c:v>3.3E-4</c:v>
                  </c:pt>
                  <c:pt idx="54">
                    <c:v>8.1999999999999998E-4</c:v>
                  </c:pt>
                  <c:pt idx="55">
                    <c:v>7.7999999999999999E-4</c:v>
                  </c:pt>
                  <c:pt idx="56">
                    <c:v>7.7999999999999999E-4</c:v>
                  </c:pt>
                  <c:pt idx="57">
                    <c:v>8.4999999999999995E-4</c:v>
                  </c:pt>
                  <c:pt idx="58">
                    <c:v>8.8000000000000003E-4</c:v>
                  </c:pt>
                  <c:pt idx="59">
                    <c:v>6.8999999999999997E-4</c:v>
                  </c:pt>
                  <c:pt idx="60">
                    <c:v>5.1000000000000004E-4</c:v>
                  </c:pt>
                  <c:pt idx="61">
                    <c:v>1.4999999999999999E-4</c:v>
                  </c:pt>
                  <c:pt idx="62">
                    <c:v>2.4000000000000001E-4</c:v>
                  </c:pt>
                  <c:pt idx="63">
                    <c:v>4.6999999999999999E-4</c:v>
                  </c:pt>
                  <c:pt idx="64">
                    <c:v>2.9E-4</c:v>
                  </c:pt>
                  <c:pt idx="65">
                    <c:v>1.0499999999999999E-3</c:v>
                  </c:pt>
                  <c:pt idx="66">
                    <c:v>4.8999999999999998E-4</c:v>
                  </c:pt>
                  <c:pt idx="67">
                    <c:v>2.7E-4</c:v>
                  </c:pt>
                  <c:pt idx="68">
                    <c:v>3.2000000000000003E-4</c:v>
                  </c:pt>
                  <c:pt idx="69">
                    <c:v>8.9999999999999998E-4</c:v>
                  </c:pt>
                  <c:pt idx="70">
                    <c:v>3.6999999999999999E-4</c:v>
                  </c:pt>
                  <c:pt idx="71">
                    <c:v>5.1000000000000004E-4</c:v>
                  </c:pt>
                  <c:pt idx="72">
                    <c:v>2.4000000000000001E-4</c:v>
                  </c:pt>
                  <c:pt idx="73">
                    <c:v>8.0000000000000004E-4</c:v>
                  </c:pt>
                  <c:pt idx="74">
                    <c:v>2.2000000000000001E-4</c:v>
                  </c:pt>
                  <c:pt idx="75">
                    <c:v>2.1000000000000001E-4</c:v>
                  </c:pt>
                  <c:pt idx="76">
                    <c:v>2.7999999999999998E-4</c:v>
                  </c:pt>
                  <c:pt idx="77">
                    <c:v>1.1900000000000001E-3</c:v>
                  </c:pt>
                  <c:pt idx="78">
                    <c:v>2.5999999999999998E-4</c:v>
                  </c:pt>
                  <c:pt idx="79">
                    <c:v>6.0999999999999997E-4</c:v>
                  </c:pt>
                  <c:pt idx="80">
                    <c:v>5.2999999999999998E-4</c:v>
                  </c:pt>
                  <c:pt idx="81">
                    <c:v>6.4999999999999997E-4</c:v>
                  </c:pt>
                  <c:pt idx="82">
                    <c:v>1.9000000000000001E-4</c:v>
                  </c:pt>
                  <c:pt idx="83">
                    <c:v>1.8000000000000001E-4</c:v>
                  </c:pt>
                  <c:pt idx="84">
                    <c:v>2.2000000000000001E-4</c:v>
                  </c:pt>
                  <c:pt idx="85">
                    <c:v>1.9000000000000001E-4</c:v>
                  </c:pt>
                  <c:pt idx="86">
                    <c:v>6.4999999999999997E-4</c:v>
                  </c:pt>
                  <c:pt idx="87">
                    <c:v>3.6999999999999999E-4</c:v>
                  </c:pt>
                  <c:pt idx="88">
                    <c:v>2.2000000000000001E-4</c:v>
                  </c:pt>
                  <c:pt idx="89">
                    <c:v>3.4000000000000002E-4</c:v>
                  </c:pt>
                  <c:pt idx="90">
                    <c:v>2.3000000000000001E-4</c:v>
                  </c:pt>
                  <c:pt idx="91">
                    <c:v>4.2999999999999999E-4</c:v>
                  </c:pt>
                  <c:pt idx="92">
                    <c:v>3.2000000000000003E-4</c:v>
                  </c:pt>
                  <c:pt idx="93">
                    <c:v>1.9000000000000001E-4</c:v>
                  </c:pt>
                  <c:pt idx="94">
                    <c:v>5.2999999999999998E-4</c:v>
                  </c:pt>
                  <c:pt idx="95">
                    <c:v>2.9E-4</c:v>
                  </c:pt>
                  <c:pt idx="96">
                    <c:v>2.9E-4</c:v>
                  </c:pt>
                  <c:pt idx="97">
                    <c:v>4.6000000000000001E-4</c:v>
                  </c:pt>
                  <c:pt idx="98">
                    <c:v>3.8999999999999999E-4</c:v>
                  </c:pt>
                  <c:pt idx="99">
                    <c:v>2.7E-4</c:v>
                  </c:pt>
                  <c:pt idx="100">
                    <c:v>1.4300000000000001E-3</c:v>
                  </c:pt>
                  <c:pt idx="101">
                    <c:v>2.9999999999999997E-4</c:v>
                  </c:pt>
                  <c:pt idx="102">
                    <c:v>5.0000000000000001E-4</c:v>
                  </c:pt>
                  <c:pt idx="103">
                    <c:v>4.8999999999999998E-4</c:v>
                  </c:pt>
                  <c:pt idx="104">
                    <c:v>2.9E-4</c:v>
                  </c:pt>
                  <c:pt idx="105">
                    <c:v>3.8999999999999999E-4</c:v>
                  </c:pt>
                  <c:pt idx="106">
                    <c:v>5.6999999999999998E-4</c:v>
                  </c:pt>
                  <c:pt idx="107">
                    <c:v>1.9000000000000001E-4</c:v>
                  </c:pt>
                  <c:pt idx="108">
                    <c:v>3.8000000000000002E-4</c:v>
                  </c:pt>
                  <c:pt idx="109">
                    <c:v>2.1000000000000001E-4</c:v>
                  </c:pt>
                  <c:pt idx="110">
                    <c:v>2.9999999999999997E-4</c:v>
                  </c:pt>
                  <c:pt idx="111">
                    <c:v>6.8999999999999997E-4</c:v>
                  </c:pt>
                  <c:pt idx="112">
                    <c:v>2.9E-4</c:v>
                  </c:pt>
                  <c:pt idx="113">
                    <c:v>6.6E-4</c:v>
                  </c:pt>
                  <c:pt idx="114">
                    <c:v>2.7999999999999998E-4</c:v>
                  </c:pt>
                  <c:pt idx="115">
                    <c:v>1.6900000000000001E-3</c:v>
                  </c:pt>
                  <c:pt idx="116">
                    <c:v>1.08E-3</c:v>
                  </c:pt>
                  <c:pt idx="117">
                    <c:v>3.5E-4</c:v>
                  </c:pt>
                  <c:pt idx="118">
                    <c:v>2.2000000000000001E-4</c:v>
                  </c:pt>
                  <c:pt idx="119">
                    <c:v>2.5999999999999998E-4</c:v>
                  </c:pt>
                  <c:pt idx="120">
                    <c:v>3.4000000000000002E-4</c:v>
                  </c:pt>
                  <c:pt idx="121">
                    <c:v>3.6000000000000002E-4</c:v>
                  </c:pt>
                  <c:pt idx="122">
                    <c:v>2.5999999999999998E-4</c:v>
                  </c:pt>
                  <c:pt idx="123">
                    <c:v>3.1E-4</c:v>
                  </c:pt>
                  <c:pt idx="124">
                    <c:v>1.9000000000000001E-4</c:v>
                  </c:pt>
                  <c:pt idx="125">
                    <c:v>1.9000000000000001E-4</c:v>
                  </c:pt>
                  <c:pt idx="126">
                    <c:v>4.8000000000000001E-4</c:v>
                  </c:pt>
                  <c:pt idx="127">
                    <c:v>3.2000000000000003E-4</c:v>
                  </c:pt>
                  <c:pt idx="128">
                    <c:v>2.5000000000000001E-4</c:v>
                  </c:pt>
                  <c:pt idx="129">
                    <c:v>3.4000000000000002E-4</c:v>
                  </c:pt>
                  <c:pt idx="130">
                    <c:v>5.4000000000000001E-4</c:v>
                  </c:pt>
                  <c:pt idx="131">
                    <c:v>2.7999999999999998E-4</c:v>
                  </c:pt>
                  <c:pt idx="132">
                    <c:v>8.4999999999999995E-4</c:v>
                  </c:pt>
                  <c:pt idx="133">
                    <c:v>1.3699999999999999E-3</c:v>
                  </c:pt>
                  <c:pt idx="134">
                    <c:v>9.1E-4</c:v>
                  </c:pt>
                  <c:pt idx="135">
                    <c:v>2.7E-4</c:v>
                  </c:pt>
                  <c:pt idx="136">
                    <c:v>3.1E-4</c:v>
                  </c:pt>
                  <c:pt idx="137">
                    <c:v>5.6999999999999998E-4</c:v>
                  </c:pt>
                  <c:pt idx="138">
                    <c:v>2.7999999999999998E-4</c:v>
                  </c:pt>
                  <c:pt idx="139">
                    <c:v>5.9000000000000003E-4</c:v>
                  </c:pt>
                  <c:pt idx="140">
                    <c:v>3.8999999999999999E-4</c:v>
                  </c:pt>
                  <c:pt idx="141">
                    <c:v>1.72E-3</c:v>
                  </c:pt>
                  <c:pt idx="142">
                    <c:v>2.5000000000000001E-4</c:v>
                  </c:pt>
                  <c:pt idx="143">
                    <c:v>3.1E-4</c:v>
                  </c:pt>
                  <c:pt idx="144">
                    <c:v>2.0000000000000001E-4</c:v>
                  </c:pt>
                  <c:pt idx="145">
                    <c:v>3.6999999999999999E-4</c:v>
                  </c:pt>
                  <c:pt idx="146">
                    <c:v>7.9000000000000001E-4</c:v>
                  </c:pt>
                  <c:pt idx="147">
                    <c:v>4.2000000000000002E-4</c:v>
                  </c:pt>
                  <c:pt idx="148">
                    <c:v>2.0000000000000001E-4</c:v>
                  </c:pt>
                  <c:pt idx="149">
                    <c:v>1.7000000000000001E-4</c:v>
                  </c:pt>
                  <c:pt idx="150">
                    <c:v>6.9999999999999999E-4</c:v>
                  </c:pt>
                  <c:pt idx="151">
                    <c:v>3.3E-4</c:v>
                  </c:pt>
                  <c:pt idx="152">
                    <c:v>2.5999999999999998E-4</c:v>
                  </c:pt>
                  <c:pt idx="153">
                    <c:v>9.5E-4</c:v>
                  </c:pt>
                  <c:pt idx="154">
                    <c:v>6.4999999999999997E-4</c:v>
                  </c:pt>
                  <c:pt idx="155">
                    <c:v>3.1E-4</c:v>
                  </c:pt>
                  <c:pt idx="156">
                    <c:v>2.1000000000000001E-4</c:v>
                  </c:pt>
                  <c:pt idx="157">
                    <c:v>1.57E-3</c:v>
                  </c:pt>
                  <c:pt idx="158">
                    <c:v>1.41E-3</c:v>
                  </c:pt>
                  <c:pt idx="159">
                    <c:v>7.2000000000000005E-4</c:v>
                  </c:pt>
                  <c:pt idx="160">
                    <c:v>9.7000000000000005E-4</c:v>
                  </c:pt>
                  <c:pt idx="161">
                    <c:v>9.7000000000000005E-4</c:v>
                  </c:pt>
                  <c:pt idx="162">
                    <c:v>1E-4</c:v>
                  </c:pt>
                  <c:pt idx="163">
                    <c:v>2E-3</c:v>
                  </c:pt>
                  <c:pt idx="164">
                    <c:v>5.0000000000000001E-4</c:v>
                  </c:pt>
                  <c:pt idx="165">
                    <c:v>1.4E-3</c:v>
                  </c:pt>
                  <c:pt idx="166">
                    <c:v>6.9999999999999999E-4</c:v>
                  </c:pt>
                  <c:pt idx="167">
                    <c:v>1E-4</c:v>
                  </c:pt>
                  <c:pt idx="168">
                    <c:v>1E-4</c:v>
                  </c:pt>
                  <c:pt idx="169">
                    <c:v>1.48E-3</c:v>
                  </c:pt>
                  <c:pt idx="170">
                    <c:v>1E-4</c:v>
                  </c:pt>
                  <c:pt idx="171">
                    <c:v>1.31E-3</c:v>
                  </c:pt>
                  <c:pt idx="172">
                    <c:v>1.0399999999999999E-3</c:v>
                  </c:pt>
                  <c:pt idx="173">
                    <c:v>9.7000000000000005E-4</c:v>
                  </c:pt>
                  <c:pt idx="174">
                    <c:v>1.1299999999999999E-3</c:v>
                  </c:pt>
                  <c:pt idx="175">
                    <c:v>3.6000000000000002E-4</c:v>
                  </c:pt>
                  <c:pt idx="176">
                    <c:v>1E-4</c:v>
                  </c:pt>
                  <c:pt idx="177">
                    <c:v>1.8000000000000001E-4</c:v>
                  </c:pt>
                  <c:pt idx="178">
                    <c:v>1.2E-4</c:v>
                  </c:pt>
                  <c:pt idx="179">
                    <c:v>5.0000000000000002E-5</c:v>
                  </c:pt>
                  <c:pt idx="180">
                    <c:v>1E-4</c:v>
                  </c:pt>
                  <c:pt idx="181">
                    <c:v>1.6000000000000001E-4</c:v>
                  </c:pt>
                  <c:pt idx="182">
                    <c:v>1.9000000000000001E-4</c:v>
                  </c:pt>
                  <c:pt idx="183">
                    <c:v>5.0000000000000002E-5</c:v>
                  </c:pt>
                  <c:pt idx="184">
                    <c:v>5.0000000000000001E-4</c:v>
                  </c:pt>
                  <c:pt idx="185">
                    <c:v>1.3999999999999999E-4</c:v>
                  </c:pt>
                  <c:pt idx="186">
                    <c:v>1.1299999999999999E-3</c:v>
                  </c:pt>
                  <c:pt idx="187">
                    <c:v>1.2999999999999999E-4</c:v>
                  </c:pt>
                  <c:pt idx="188">
                    <c:v>6.9999999999999994E-5</c:v>
                  </c:pt>
                  <c:pt idx="189">
                    <c:v>1.2E-4</c:v>
                  </c:pt>
                  <c:pt idx="190">
                    <c:v>1.1E-4</c:v>
                  </c:pt>
                  <c:pt idx="191">
                    <c:v>0</c:v>
                  </c:pt>
                  <c:pt idx="192">
                    <c:v>0</c:v>
                  </c:pt>
                  <c:pt idx="193">
                    <c:v>4.0000000000000003E-5</c:v>
                  </c:pt>
                  <c:pt idx="194">
                    <c:v>5.0000000000000001E-4</c:v>
                  </c:pt>
                  <c:pt idx="195">
                    <c:v>4.0000000000000003E-5</c:v>
                  </c:pt>
                  <c:pt idx="196">
                    <c:v>8.0000000000000007E-5</c:v>
                  </c:pt>
                  <c:pt idx="197">
                    <c:v>2.0000000000000001E-4</c:v>
                  </c:pt>
                  <c:pt idx="198">
                    <c:v>1E-4</c:v>
                  </c:pt>
                  <c:pt idx="199">
                    <c:v>1E-4</c:v>
                  </c:pt>
                  <c:pt idx="200">
                    <c:v>2.0000000000000001E-4</c:v>
                  </c:pt>
                  <c:pt idx="201">
                    <c:v>2.9999999999999997E-4</c:v>
                  </c:pt>
                  <c:pt idx="202">
                    <c:v>1.6000000000000001E-4</c:v>
                  </c:pt>
                  <c:pt idx="203">
                    <c:v>4.0000000000000002E-4</c:v>
                  </c:pt>
                  <c:pt idx="204">
                    <c:v>2.7999999999999998E-4</c:v>
                  </c:pt>
                  <c:pt idx="205">
                    <c:v>1.1E-4</c:v>
                  </c:pt>
                  <c:pt idx="206">
                    <c:v>1E-4</c:v>
                  </c:pt>
                  <c:pt idx="207">
                    <c:v>1E-3</c:v>
                  </c:pt>
                  <c:pt idx="208">
                    <c:v>5.0000000000000001E-4</c:v>
                  </c:pt>
                  <c:pt idx="209">
                    <c:v>2.0000000000000001E-4</c:v>
                  </c:pt>
                  <c:pt idx="210">
                    <c:v>2.9999999999999997E-4</c:v>
                  </c:pt>
                  <c:pt idx="211">
                    <c:v>6.9999999999999999E-4</c:v>
                  </c:pt>
                  <c:pt idx="212">
                    <c:v>1.5E-3</c:v>
                  </c:pt>
                  <c:pt idx="213">
                    <c:v>2.9999999999999997E-4</c:v>
                  </c:pt>
                  <c:pt idx="214">
                    <c:v>5.0000000000000001E-4</c:v>
                  </c:pt>
                  <c:pt idx="215">
                    <c:v>1E-4</c:v>
                  </c:pt>
                  <c:pt idx="216">
                    <c:v>8.4000000000000003E-4</c:v>
                  </c:pt>
                  <c:pt idx="217">
                    <c:v>3.8999999999999999E-4</c:v>
                  </c:pt>
                  <c:pt idx="218">
                    <c:v>1E-4</c:v>
                  </c:pt>
                  <c:pt idx="219">
                    <c:v>0</c:v>
                  </c:pt>
                  <c:pt idx="220">
                    <c:v>2.3999999999999998E-3</c:v>
                  </c:pt>
                  <c:pt idx="221">
                    <c:v>1E-4</c:v>
                  </c:pt>
                  <c:pt idx="222">
                    <c:v>0</c:v>
                  </c:pt>
                  <c:pt idx="223">
                    <c:v>2.3999999999999998E-3</c:v>
                  </c:pt>
                  <c:pt idx="224">
                    <c:v>2.9E-4</c:v>
                  </c:pt>
                  <c:pt idx="225">
                    <c:v>3.6000000000000002E-4</c:v>
                  </c:pt>
                  <c:pt idx="226">
                    <c:v>2.0000000000000001E-4</c:v>
                  </c:pt>
                  <c:pt idx="227">
                    <c:v>1.9000000000000001E-4</c:v>
                  </c:pt>
                  <c:pt idx="228">
                    <c:v>1.7000000000000001E-4</c:v>
                  </c:pt>
                  <c:pt idx="229">
                    <c:v>2.7E-4</c:v>
                  </c:pt>
                  <c:pt idx="230">
                    <c:v>1.1999999999999999E-3</c:v>
                  </c:pt>
                  <c:pt idx="231">
                    <c:v>1.1999999999999999E-3</c:v>
                  </c:pt>
                  <c:pt idx="232">
                    <c:v>1.2999999999999999E-3</c:v>
                  </c:pt>
                  <c:pt idx="233">
                    <c:v>1.6000000000000001E-3</c:v>
                  </c:pt>
                  <c:pt idx="234">
                    <c:v>1.1999999999999999E-3</c:v>
                  </c:pt>
                  <c:pt idx="235">
                    <c:v>1.1999999999999999E-3</c:v>
                  </c:pt>
                  <c:pt idx="236">
                    <c:v>6.9999999999999999E-4</c:v>
                  </c:pt>
                  <c:pt idx="237">
                    <c:v>1E-4</c:v>
                  </c:pt>
                  <c:pt idx="238">
                    <c:v>1.1000000000000001E-3</c:v>
                  </c:pt>
                  <c:pt idx="239">
                    <c:v>3.8800000000000001E-2</c:v>
                  </c:pt>
                  <c:pt idx="240">
                    <c:v>1.2E-4</c:v>
                  </c:pt>
                  <c:pt idx="241">
                    <c:v>2.4000000000000001E-4</c:v>
                  </c:pt>
                  <c:pt idx="242">
                    <c:v>1.4E-3</c:v>
                  </c:pt>
                  <c:pt idx="243">
                    <c:v>1E-4</c:v>
                  </c:pt>
                  <c:pt idx="244">
                    <c:v>2.0000000000000001E-4</c:v>
                  </c:pt>
                  <c:pt idx="245">
                    <c:v>1.1000000000000001E-3</c:v>
                  </c:pt>
                  <c:pt idx="246">
                    <c:v>1.1000000000000001E-3</c:v>
                  </c:pt>
                  <c:pt idx="247">
                    <c:v>1E-4</c:v>
                  </c:pt>
                  <c:pt idx="248">
                    <c:v>0</c:v>
                  </c:pt>
                  <c:pt idx="249">
                    <c:v>0</c:v>
                  </c:pt>
                  <c:pt idx="250">
                    <c:v>0</c:v>
                  </c:pt>
                  <c:pt idx="251">
                    <c:v>0</c:v>
                  </c:pt>
                  <c:pt idx="252">
                    <c:v>1E-4</c:v>
                  </c:pt>
                  <c:pt idx="253">
                    <c:v>0</c:v>
                  </c:pt>
                  <c:pt idx="254">
                    <c:v>1E-4</c:v>
                  </c:pt>
                  <c:pt idx="255">
                    <c:v>1E-4</c:v>
                  </c:pt>
                  <c:pt idx="256">
                    <c:v>0</c:v>
                  </c:pt>
                  <c:pt idx="257">
                    <c:v>8.9999999999999998E-4</c:v>
                  </c:pt>
                  <c:pt idx="258">
                    <c:v>0</c:v>
                  </c:pt>
                  <c:pt idx="259">
                    <c:v>2.0000000000000001E-4</c:v>
                  </c:pt>
                  <c:pt idx="260">
                    <c:v>1E-4</c:v>
                  </c:pt>
                  <c:pt idx="261">
                    <c:v>2.9999999999999997E-4</c:v>
                  </c:pt>
                  <c:pt idx="262">
                    <c:v>0</c:v>
                  </c:pt>
                  <c:pt idx="263">
                    <c:v>4.0000000000000002E-4</c:v>
                  </c:pt>
                  <c:pt idx="264">
                    <c:v>1.5E-3</c:v>
                  </c:pt>
                  <c:pt idx="265">
                    <c:v>1.6000000000000001E-3</c:v>
                  </c:pt>
                  <c:pt idx="266">
                    <c:v>2E-3</c:v>
                  </c:pt>
                  <c:pt idx="267">
                    <c:v>5.0000000000000001E-4</c:v>
                  </c:pt>
                  <c:pt idx="268">
                    <c:v>1E-4</c:v>
                  </c:pt>
                  <c:pt idx="269">
                    <c:v>1E-4</c:v>
                  </c:pt>
                  <c:pt idx="270">
                    <c:v>1E-4</c:v>
                  </c:pt>
                  <c:pt idx="271">
                    <c:v>1E-4</c:v>
                  </c:pt>
                  <c:pt idx="272">
                    <c:v>1E-3</c:v>
                  </c:pt>
                  <c:pt idx="273">
                    <c:v>8.0000000000000004E-4</c:v>
                  </c:pt>
                  <c:pt idx="274">
                    <c:v>1.6999999999999999E-3</c:v>
                  </c:pt>
                  <c:pt idx="275">
                    <c:v>3.0000000000000001E-3</c:v>
                  </c:pt>
                  <c:pt idx="276">
                    <c:v>6.9999999999999999E-4</c:v>
                  </c:pt>
                  <c:pt idx="277">
                    <c:v>1.4E-3</c:v>
                  </c:pt>
                  <c:pt idx="278">
                    <c:v>2.9999999999999997E-4</c:v>
                  </c:pt>
                  <c:pt idx="279">
                    <c:v>2.9999999999999997E-4</c:v>
                  </c:pt>
                  <c:pt idx="280">
                    <c:v>2.0000000000000001E-4</c:v>
                  </c:pt>
                  <c:pt idx="281">
                    <c:v>4.0000000000000002E-4</c:v>
                  </c:pt>
                  <c:pt idx="282">
                    <c:v>2.9999999999999997E-4</c:v>
                  </c:pt>
                  <c:pt idx="283">
                    <c:v>4.0000000000000002E-4</c:v>
                  </c:pt>
                  <c:pt idx="284">
                    <c:v>1E-4</c:v>
                  </c:pt>
                  <c:pt idx="285">
                    <c:v>2.0000000000000001E-4</c:v>
                  </c:pt>
                  <c:pt idx="286">
                    <c:v>4.0000000000000001E-3</c:v>
                  </c:pt>
                </c:numCache>
              </c:numRef>
            </c:plus>
            <c:minus>
              <c:numRef>
                <c:f>Active!$D$21:$D$996</c:f>
                <c:numCache>
                  <c:formatCode>General</c:formatCode>
                  <c:ptCount val="976"/>
                  <c:pt idx="0">
                    <c:v>4.0000000000000002E-4</c:v>
                  </c:pt>
                  <c:pt idx="1">
                    <c:v>6.9999999999999999E-4</c:v>
                  </c:pt>
                  <c:pt idx="2">
                    <c:v>1.4E-3</c:v>
                  </c:pt>
                  <c:pt idx="4">
                    <c:v>4.0000000000000002E-4</c:v>
                  </c:pt>
                  <c:pt idx="5">
                    <c:v>2.4000000000000001E-4</c:v>
                  </c:pt>
                  <c:pt idx="6">
                    <c:v>4.0999999999999999E-4</c:v>
                  </c:pt>
                  <c:pt idx="7">
                    <c:v>5.5999999999999995E-4</c:v>
                  </c:pt>
                  <c:pt idx="8">
                    <c:v>4.6999999999999999E-4</c:v>
                  </c:pt>
                  <c:pt idx="9">
                    <c:v>2.1000000000000001E-4</c:v>
                  </c:pt>
                  <c:pt idx="10">
                    <c:v>1E-4</c:v>
                  </c:pt>
                  <c:pt idx="11">
                    <c:v>2.4000000000000001E-4</c:v>
                  </c:pt>
                  <c:pt idx="12">
                    <c:v>2.7999999999999998E-4</c:v>
                  </c:pt>
                  <c:pt idx="13">
                    <c:v>2.1000000000000001E-4</c:v>
                  </c:pt>
                  <c:pt idx="14">
                    <c:v>2.7E-4</c:v>
                  </c:pt>
                  <c:pt idx="15">
                    <c:v>2.5000000000000001E-4</c:v>
                  </c:pt>
                  <c:pt idx="16">
                    <c:v>2.0000000000000001E-4</c:v>
                  </c:pt>
                  <c:pt idx="17">
                    <c:v>1.7000000000000001E-4</c:v>
                  </c:pt>
                  <c:pt idx="18">
                    <c:v>1.4999999999999999E-4</c:v>
                  </c:pt>
                  <c:pt idx="19">
                    <c:v>1.3999999999999999E-4</c:v>
                  </c:pt>
                  <c:pt idx="20">
                    <c:v>4.8000000000000001E-4</c:v>
                  </c:pt>
                  <c:pt idx="21">
                    <c:v>2.2000000000000001E-4</c:v>
                  </c:pt>
                  <c:pt idx="22">
                    <c:v>2.1000000000000001E-4</c:v>
                  </c:pt>
                  <c:pt idx="23">
                    <c:v>2.5999999999999998E-4</c:v>
                  </c:pt>
                  <c:pt idx="24">
                    <c:v>3.1E-4</c:v>
                  </c:pt>
                  <c:pt idx="25">
                    <c:v>3.1E-4</c:v>
                  </c:pt>
                  <c:pt idx="26">
                    <c:v>1.4999999999999999E-4</c:v>
                  </c:pt>
                  <c:pt idx="27">
                    <c:v>2.0000000000000001E-4</c:v>
                  </c:pt>
                  <c:pt idx="28">
                    <c:v>3.4000000000000002E-4</c:v>
                  </c:pt>
                  <c:pt idx="29">
                    <c:v>2.4000000000000001E-4</c:v>
                  </c:pt>
                  <c:pt idx="30">
                    <c:v>3.4000000000000002E-4</c:v>
                  </c:pt>
                  <c:pt idx="31">
                    <c:v>3.1E-4</c:v>
                  </c:pt>
                  <c:pt idx="32">
                    <c:v>2.4000000000000001E-4</c:v>
                  </c:pt>
                  <c:pt idx="33">
                    <c:v>4.6999999999999999E-4</c:v>
                  </c:pt>
                  <c:pt idx="34">
                    <c:v>2.2000000000000001E-4</c:v>
                  </c:pt>
                  <c:pt idx="35">
                    <c:v>1.7000000000000001E-4</c:v>
                  </c:pt>
                  <c:pt idx="36">
                    <c:v>1.8000000000000001E-4</c:v>
                  </c:pt>
                  <c:pt idx="37">
                    <c:v>7.6000000000000004E-4</c:v>
                  </c:pt>
                  <c:pt idx="38">
                    <c:v>8.0000000000000004E-4</c:v>
                  </c:pt>
                  <c:pt idx="39">
                    <c:v>3.1E-4</c:v>
                  </c:pt>
                  <c:pt idx="40">
                    <c:v>2.5999999999999998E-4</c:v>
                  </c:pt>
                  <c:pt idx="41">
                    <c:v>4.4999999999999999E-4</c:v>
                  </c:pt>
                  <c:pt idx="42">
                    <c:v>8.0000000000000004E-4</c:v>
                  </c:pt>
                  <c:pt idx="43">
                    <c:v>2.3000000000000001E-4</c:v>
                  </c:pt>
                  <c:pt idx="44">
                    <c:v>2.5999999999999998E-4</c:v>
                  </c:pt>
                  <c:pt idx="45">
                    <c:v>2.9E-4</c:v>
                  </c:pt>
                  <c:pt idx="46">
                    <c:v>4.6999999999999999E-4</c:v>
                  </c:pt>
                  <c:pt idx="47">
                    <c:v>4.0000000000000002E-4</c:v>
                  </c:pt>
                  <c:pt idx="48">
                    <c:v>8.3000000000000001E-4</c:v>
                  </c:pt>
                  <c:pt idx="49">
                    <c:v>3.8999999999999999E-4</c:v>
                  </c:pt>
                  <c:pt idx="50">
                    <c:v>5.8E-4</c:v>
                  </c:pt>
                  <c:pt idx="51">
                    <c:v>4.4999999999999999E-4</c:v>
                  </c:pt>
                  <c:pt idx="52">
                    <c:v>3.2000000000000003E-4</c:v>
                  </c:pt>
                  <c:pt idx="53">
                    <c:v>3.3E-4</c:v>
                  </c:pt>
                  <c:pt idx="54">
                    <c:v>8.1999999999999998E-4</c:v>
                  </c:pt>
                  <c:pt idx="55">
                    <c:v>7.7999999999999999E-4</c:v>
                  </c:pt>
                  <c:pt idx="56">
                    <c:v>7.7999999999999999E-4</c:v>
                  </c:pt>
                  <c:pt idx="57">
                    <c:v>8.4999999999999995E-4</c:v>
                  </c:pt>
                  <c:pt idx="58">
                    <c:v>8.8000000000000003E-4</c:v>
                  </c:pt>
                  <c:pt idx="59">
                    <c:v>6.8999999999999997E-4</c:v>
                  </c:pt>
                  <c:pt idx="60">
                    <c:v>5.1000000000000004E-4</c:v>
                  </c:pt>
                  <c:pt idx="61">
                    <c:v>1.4999999999999999E-4</c:v>
                  </c:pt>
                  <c:pt idx="62">
                    <c:v>2.4000000000000001E-4</c:v>
                  </c:pt>
                  <c:pt idx="63">
                    <c:v>4.6999999999999999E-4</c:v>
                  </c:pt>
                  <c:pt idx="64">
                    <c:v>2.9E-4</c:v>
                  </c:pt>
                  <c:pt idx="65">
                    <c:v>1.0499999999999999E-3</c:v>
                  </c:pt>
                  <c:pt idx="66">
                    <c:v>4.8999999999999998E-4</c:v>
                  </c:pt>
                  <c:pt idx="67">
                    <c:v>2.7E-4</c:v>
                  </c:pt>
                  <c:pt idx="68">
                    <c:v>3.2000000000000003E-4</c:v>
                  </c:pt>
                  <c:pt idx="69">
                    <c:v>8.9999999999999998E-4</c:v>
                  </c:pt>
                  <c:pt idx="70">
                    <c:v>3.6999999999999999E-4</c:v>
                  </c:pt>
                  <c:pt idx="71">
                    <c:v>5.1000000000000004E-4</c:v>
                  </c:pt>
                  <c:pt idx="72">
                    <c:v>2.4000000000000001E-4</c:v>
                  </c:pt>
                  <c:pt idx="73">
                    <c:v>8.0000000000000004E-4</c:v>
                  </c:pt>
                  <c:pt idx="74">
                    <c:v>2.2000000000000001E-4</c:v>
                  </c:pt>
                  <c:pt idx="75">
                    <c:v>2.1000000000000001E-4</c:v>
                  </c:pt>
                  <c:pt idx="76">
                    <c:v>2.7999999999999998E-4</c:v>
                  </c:pt>
                  <c:pt idx="77">
                    <c:v>1.1900000000000001E-3</c:v>
                  </c:pt>
                  <c:pt idx="78">
                    <c:v>2.5999999999999998E-4</c:v>
                  </c:pt>
                  <c:pt idx="79">
                    <c:v>6.0999999999999997E-4</c:v>
                  </c:pt>
                  <c:pt idx="80">
                    <c:v>5.2999999999999998E-4</c:v>
                  </c:pt>
                  <c:pt idx="81">
                    <c:v>6.4999999999999997E-4</c:v>
                  </c:pt>
                  <c:pt idx="82">
                    <c:v>1.9000000000000001E-4</c:v>
                  </c:pt>
                  <c:pt idx="83">
                    <c:v>1.8000000000000001E-4</c:v>
                  </c:pt>
                  <c:pt idx="84">
                    <c:v>2.2000000000000001E-4</c:v>
                  </c:pt>
                  <c:pt idx="85">
                    <c:v>1.9000000000000001E-4</c:v>
                  </c:pt>
                  <c:pt idx="86">
                    <c:v>6.4999999999999997E-4</c:v>
                  </c:pt>
                  <c:pt idx="87">
                    <c:v>3.6999999999999999E-4</c:v>
                  </c:pt>
                  <c:pt idx="88">
                    <c:v>2.2000000000000001E-4</c:v>
                  </c:pt>
                  <c:pt idx="89">
                    <c:v>3.4000000000000002E-4</c:v>
                  </c:pt>
                  <c:pt idx="90">
                    <c:v>2.3000000000000001E-4</c:v>
                  </c:pt>
                  <c:pt idx="91">
                    <c:v>4.2999999999999999E-4</c:v>
                  </c:pt>
                  <c:pt idx="92">
                    <c:v>3.2000000000000003E-4</c:v>
                  </c:pt>
                  <c:pt idx="93">
                    <c:v>1.9000000000000001E-4</c:v>
                  </c:pt>
                  <c:pt idx="94">
                    <c:v>5.2999999999999998E-4</c:v>
                  </c:pt>
                  <c:pt idx="95">
                    <c:v>2.9E-4</c:v>
                  </c:pt>
                  <c:pt idx="96">
                    <c:v>2.9E-4</c:v>
                  </c:pt>
                  <c:pt idx="97">
                    <c:v>4.6000000000000001E-4</c:v>
                  </c:pt>
                  <c:pt idx="98">
                    <c:v>3.8999999999999999E-4</c:v>
                  </c:pt>
                  <c:pt idx="99">
                    <c:v>2.7E-4</c:v>
                  </c:pt>
                  <c:pt idx="100">
                    <c:v>1.4300000000000001E-3</c:v>
                  </c:pt>
                  <c:pt idx="101">
                    <c:v>2.9999999999999997E-4</c:v>
                  </c:pt>
                  <c:pt idx="102">
                    <c:v>5.0000000000000001E-4</c:v>
                  </c:pt>
                  <c:pt idx="103">
                    <c:v>4.8999999999999998E-4</c:v>
                  </c:pt>
                  <c:pt idx="104">
                    <c:v>2.9E-4</c:v>
                  </c:pt>
                  <c:pt idx="105">
                    <c:v>3.8999999999999999E-4</c:v>
                  </c:pt>
                  <c:pt idx="106">
                    <c:v>5.6999999999999998E-4</c:v>
                  </c:pt>
                  <c:pt idx="107">
                    <c:v>1.9000000000000001E-4</c:v>
                  </c:pt>
                  <c:pt idx="108">
                    <c:v>3.8000000000000002E-4</c:v>
                  </c:pt>
                  <c:pt idx="109">
                    <c:v>2.1000000000000001E-4</c:v>
                  </c:pt>
                  <c:pt idx="110">
                    <c:v>2.9999999999999997E-4</c:v>
                  </c:pt>
                  <c:pt idx="111">
                    <c:v>6.8999999999999997E-4</c:v>
                  </c:pt>
                  <c:pt idx="112">
                    <c:v>2.9E-4</c:v>
                  </c:pt>
                  <c:pt idx="113">
                    <c:v>6.6E-4</c:v>
                  </c:pt>
                  <c:pt idx="114">
                    <c:v>2.7999999999999998E-4</c:v>
                  </c:pt>
                  <c:pt idx="115">
                    <c:v>1.6900000000000001E-3</c:v>
                  </c:pt>
                  <c:pt idx="116">
                    <c:v>1.08E-3</c:v>
                  </c:pt>
                  <c:pt idx="117">
                    <c:v>3.5E-4</c:v>
                  </c:pt>
                  <c:pt idx="118">
                    <c:v>2.2000000000000001E-4</c:v>
                  </c:pt>
                  <c:pt idx="119">
                    <c:v>2.5999999999999998E-4</c:v>
                  </c:pt>
                  <c:pt idx="120">
                    <c:v>3.4000000000000002E-4</c:v>
                  </c:pt>
                  <c:pt idx="121">
                    <c:v>3.6000000000000002E-4</c:v>
                  </c:pt>
                  <c:pt idx="122">
                    <c:v>2.5999999999999998E-4</c:v>
                  </c:pt>
                  <c:pt idx="123">
                    <c:v>3.1E-4</c:v>
                  </c:pt>
                  <c:pt idx="124">
                    <c:v>1.9000000000000001E-4</c:v>
                  </c:pt>
                  <c:pt idx="125">
                    <c:v>1.9000000000000001E-4</c:v>
                  </c:pt>
                  <c:pt idx="126">
                    <c:v>4.8000000000000001E-4</c:v>
                  </c:pt>
                  <c:pt idx="127">
                    <c:v>3.2000000000000003E-4</c:v>
                  </c:pt>
                  <c:pt idx="128">
                    <c:v>2.5000000000000001E-4</c:v>
                  </c:pt>
                  <c:pt idx="129">
                    <c:v>3.4000000000000002E-4</c:v>
                  </c:pt>
                  <c:pt idx="130">
                    <c:v>5.4000000000000001E-4</c:v>
                  </c:pt>
                  <c:pt idx="131">
                    <c:v>2.7999999999999998E-4</c:v>
                  </c:pt>
                  <c:pt idx="132">
                    <c:v>8.4999999999999995E-4</c:v>
                  </c:pt>
                  <c:pt idx="133">
                    <c:v>1.3699999999999999E-3</c:v>
                  </c:pt>
                  <c:pt idx="134">
                    <c:v>9.1E-4</c:v>
                  </c:pt>
                  <c:pt idx="135">
                    <c:v>2.7E-4</c:v>
                  </c:pt>
                  <c:pt idx="136">
                    <c:v>3.1E-4</c:v>
                  </c:pt>
                  <c:pt idx="137">
                    <c:v>5.6999999999999998E-4</c:v>
                  </c:pt>
                  <c:pt idx="138">
                    <c:v>2.7999999999999998E-4</c:v>
                  </c:pt>
                  <c:pt idx="139">
                    <c:v>5.9000000000000003E-4</c:v>
                  </c:pt>
                  <c:pt idx="140">
                    <c:v>3.8999999999999999E-4</c:v>
                  </c:pt>
                  <c:pt idx="141">
                    <c:v>1.72E-3</c:v>
                  </c:pt>
                  <c:pt idx="142">
                    <c:v>2.5000000000000001E-4</c:v>
                  </c:pt>
                  <c:pt idx="143">
                    <c:v>3.1E-4</c:v>
                  </c:pt>
                  <c:pt idx="144">
                    <c:v>2.0000000000000001E-4</c:v>
                  </c:pt>
                  <c:pt idx="145">
                    <c:v>3.6999999999999999E-4</c:v>
                  </c:pt>
                  <c:pt idx="146">
                    <c:v>7.9000000000000001E-4</c:v>
                  </c:pt>
                  <c:pt idx="147">
                    <c:v>4.2000000000000002E-4</c:v>
                  </c:pt>
                  <c:pt idx="148">
                    <c:v>2.0000000000000001E-4</c:v>
                  </c:pt>
                  <c:pt idx="149">
                    <c:v>1.7000000000000001E-4</c:v>
                  </c:pt>
                  <c:pt idx="150">
                    <c:v>6.9999999999999999E-4</c:v>
                  </c:pt>
                  <c:pt idx="151">
                    <c:v>3.3E-4</c:v>
                  </c:pt>
                  <c:pt idx="152">
                    <c:v>2.5999999999999998E-4</c:v>
                  </c:pt>
                  <c:pt idx="153">
                    <c:v>9.5E-4</c:v>
                  </c:pt>
                  <c:pt idx="154">
                    <c:v>6.4999999999999997E-4</c:v>
                  </c:pt>
                  <c:pt idx="155">
                    <c:v>3.1E-4</c:v>
                  </c:pt>
                  <c:pt idx="156">
                    <c:v>2.1000000000000001E-4</c:v>
                  </c:pt>
                  <c:pt idx="157">
                    <c:v>1.57E-3</c:v>
                  </c:pt>
                  <c:pt idx="158">
                    <c:v>1.41E-3</c:v>
                  </c:pt>
                  <c:pt idx="159">
                    <c:v>7.2000000000000005E-4</c:v>
                  </c:pt>
                  <c:pt idx="160">
                    <c:v>9.7000000000000005E-4</c:v>
                  </c:pt>
                  <c:pt idx="161">
                    <c:v>9.7000000000000005E-4</c:v>
                  </c:pt>
                  <c:pt idx="162">
                    <c:v>1E-4</c:v>
                  </c:pt>
                  <c:pt idx="163">
                    <c:v>2E-3</c:v>
                  </c:pt>
                  <c:pt idx="164">
                    <c:v>5.0000000000000001E-4</c:v>
                  </c:pt>
                  <c:pt idx="165">
                    <c:v>1.4E-3</c:v>
                  </c:pt>
                  <c:pt idx="166">
                    <c:v>6.9999999999999999E-4</c:v>
                  </c:pt>
                  <c:pt idx="167">
                    <c:v>1E-4</c:v>
                  </c:pt>
                  <c:pt idx="168">
                    <c:v>1E-4</c:v>
                  </c:pt>
                  <c:pt idx="169">
                    <c:v>1.48E-3</c:v>
                  </c:pt>
                  <c:pt idx="170">
                    <c:v>1E-4</c:v>
                  </c:pt>
                  <c:pt idx="171">
                    <c:v>1.31E-3</c:v>
                  </c:pt>
                  <c:pt idx="172">
                    <c:v>1.0399999999999999E-3</c:v>
                  </c:pt>
                  <c:pt idx="173">
                    <c:v>9.7000000000000005E-4</c:v>
                  </c:pt>
                  <c:pt idx="174">
                    <c:v>1.1299999999999999E-3</c:v>
                  </c:pt>
                  <c:pt idx="175">
                    <c:v>3.6000000000000002E-4</c:v>
                  </c:pt>
                  <c:pt idx="176">
                    <c:v>1E-4</c:v>
                  </c:pt>
                  <c:pt idx="177">
                    <c:v>1.8000000000000001E-4</c:v>
                  </c:pt>
                  <c:pt idx="178">
                    <c:v>1.2E-4</c:v>
                  </c:pt>
                  <c:pt idx="179">
                    <c:v>5.0000000000000002E-5</c:v>
                  </c:pt>
                  <c:pt idx="180">
                    <c:v>1E-4</c:v>
                  </c:pt>
                  <c:pt idx="181">
                    <c:v>1.6000000000000001E-4</c:v>
                  </c:pt>
                  <c:pt idx="182">
                    <c:v>1.9000000000000001E-4</c:v>
                  </c:pt>
                  <c:pt idx="183">
                    <c:v>5.0000000000000002E-5</c:v>
                  </c:pt>
                  <c:pt idx="184">
                    <c:v>5.0000000000000001E-4</c:v>
                  </c:pt>
                  <c:pt idx="185">
                    <c:v>1.3999999999999999E-4</c:v>
                  </c:pt>
                  <c:pt idx="186">
                    <c:v>1.1299999999999999E-3</c:v>
                  </c:pt>
                  <c:pt idx="187">
                    <c:v>1.2999999999999999E-4</c:v>
                  </c:pt>
                  <c:pt idx="188">
                    <c:v>6.9999999999999994E-5</c:v>
                  </c:pt>
                  <c:pt idx="189">
                    <c:v>1.2E-4</c:v>
                  </c:pt>
                  <c:pt idx="190">
                    <c:v>1.1E-4</c:v>
                  </c:pt>
                  <c:pt idx="191">
                    <c:v>0</c:v>
                  </c:pt>
                  <c:pt idx="192">
                    <c:v>0</c:v>
                  </c:pt>
                  <c:pt idx="193">
                    <c:v>4.0000000000000003E-5</c:v>
                  </c:pt>
                  <c:pt idx="194">
                    <c:v>5.0000000000000001E-4</c:v>
                  </c:pt>
                  <c:pt idx="195">
                    <c:v>4.0000000000000003E-5</c:v>
                  </c:pt>
                  <c:pt idx="196">
                    <c:v>8.0000000000000007E-5</c:v>
                  </c:pt>
                  <c:pt idx="197">
                    <c:v>2.0000000000000001E-4</c:v>
                  </c:pt>
                  <c:pt idx="198">
                    <c:v>1E-4</c:v>
                  </c:pt>
                  <c:pt idx="199">
                    <c:v>1E-4</c:v>
                  </c:pt>
                  <c:pt idx="200">
                    <c:v>2.0000000000000001E-4</c:v>
                  </c:pt>
                  <c:pt idx="201">
                    <c:v>2.9999999999999997E-4</c:v>
                  </c:pt>
                  <c:pt idx="202">
                    <c:v>1.6000000000000001E-4</c:v>
                  </c:pt>
                  <c:pt idx="203">
                    <c:v>4.0000000000000002E-4</c:v>
                  </c:pt>
                  <c:pt idx="204">
                    <c:v>2.7999999999999998E-4</c:v>
                  </c:pt>
                  <c:pt idx="205">
                    <c:v>1.1E-4</c:v>
                  </c:pt>
                  <c:pt idx="206">
                    <c:v>1E-4</c:v>
                  </c:pt>
                  <c:pt idx="207">
                    <c:v>1E-3</c:v>
                  </c:pt>
                  <c:pt idx="208">
                    <c:v>5.0000000000000001E-4</c:v>
                  </c:pt>
                  <c:pt idx="209">
                    <c:v>2.0000000000000001E-4</c:v>
                  </c:pt>
                  <c:pt idx="210">
                    <c:v>2.9999999999999997E-4</c:v>
                  </c:pt>
                  <c:pt idx="211">
                    <c:v>6.9999999999999999E-4</c:v>
                  </c:pt>
                  <c:pt idx="212">
                    <c:v>1.5E-3</c:v>
                  </c:pt>
                  <c:pt idx="213">
                    <c:v>2.9999999999999997E-4</c:v>
                  </c:pt>
                  <c:pt idx="214">
                    <c:v>5.0000000000000001E-4</c:v>
                  </c:pt>
                  <c:pt idx="215">
                    <c:v>1E-4</c:v>
                  </c:pt>
                  <c:pt idx="216">
                    <c:v>8.4000000000000003E-4</c:v>
                  </c:pt>
                  <c:pt idx="217">
                    <c:v>3.8999999999999999E-4</c:v>
                  </c:pt>
                  <c:pt idx="218">
                    <c:v>1E-4</c:v>
                  </c:pt>
                  <c:pt idx="219">
                    <c:v>0</c:v>
                  </c:pt>
                  <c:pt idx="220">
                    <c:v>2.3999999999999998E-3</c:v>
                  </c:pt>
                  <c:pt idx="221">
                    <c:v>1E-4</c:v>
                  </c:pt>
                  <c:pt idx="222">
                    <c:v>0</c:v>
                  </c:pt>
                  <c:pt idx="223">
                    <c:v>2.3999999999999998E-3</c:v>
                  </c:pt>
                  <c:pt idx="224">
                    <c:v>2.9E-4</c:v>
                  </c:pt>
                  <c:pt idx="225">
                    <c:v>3.6000000000000002E-4</c:v>
                  </c:pt>
                  <c:pt idx="226">
                    <c:v>2.0000000000000001E-4</c:v>
                  </c:pt>
                  <c:pt idx="227">
                    <c:v>1.9000000000000001E-4</c:v>
                  </c:pt>
                  <c:pt idx="228">
                    <c:v>1.7000000000000001E-4</c:v>
                  </c:pt>
                  <c:pt idx="229">
                    <c:v>2.7E-4</c:v>
                  </c:pt>
                  <c:pt idx="230">
                    <c:v>1.1999999999999999E-3</c:v>
                  </c:pt>
                  <c:pt idx="231">
                    <c:v>1.1999999999999999E-3</c:v>
                  </c:pt>
                  <c:pt idx="232">
                    <c:v>1.2999999999999999E-3</c:v>
                  </c:pt>
                  <c:pt idx="233">
                    <c:v>1.6000000000000001E-3</c:v>
                  </c:pt>
                  <c:pt idx="234">
                    <c:v>1.1999999999999999E-3</c:v>
                  </c:pt>
                  <c:pt idx="235">
                    <c:v>1.1999999999999999E-3</c:v>
                  </c:pt>
                  <c:pt idx="236">
                    <c:v>6.9999999999999999E-4</c:v>
                  </c:pt>
                  <c:pt idx="237">
                    <c:v>1E-4</c:v>
                  </c:pt>
                  <c:pt idx="238">
                    <c:v>1.1000000000000001E-3</c:v>
                  </c:pt>
                  <c:pt idx="239">
                    <c:v>3.8800000000000001E-2</c:v>
                  </c:pt>
                  <c:pt idx="240">
                    <c:v>1.2E-4</c:v>
                  </c:pt>
                  <c:pt idx="241">
                    <c:v>2.4000000000000001E-4</c:v>
                  </c:pt>
                  <c:pt idx="242">
                    <c:v>1.4E-3</c:v>
                  </c:pt>
                  <c:pt idx="243">
                    <c:v>1E-4</c:v>
                  </c:pt>
                  <c:pt idx="244">
                    <c:v>2.0000000000000001E-4</c:v>
                  </c:pt>
                  <c:pt idx="245">
                    <c:v>1.1000000000000001E-3</c:v>
                  </c:pt>
                  <c:pt idx="246">
                    <c:v>1.1000000000000001E-3</c:v>
                  </c:pt>
                  <c:pt idx="247">
                    <c:v>1E-4</c:v>
                  </c:pt>
                  <c:pt idx="248">
                    <c:v>0</c:v>
                  </c:pt>
                  <c:pt idx="249">
                    <c:v>0</c:v>
                  </c:pt>
                  <c:pt idx="250">
                    <c:v>0</c:v>
                  </c:pt>
                  <c:pt idx="251">
                    <c:v>0</c:v>
                  </c:pt>
                  <c:pt idx="252">
                    <c:v>1E-4</c:v>
                  </c:pt>
                  <c:pt idx="253">
                    <c:v>0</c:v>
                  </c:pt>
                  <c:pt idx="254">
                    <c:v>1E-4</c:v>
                  </c:pt>
                  <c:pt idx="255">
                    <c:v>1E-4</c:v>
                  </c:pt>
                  <c:pt idx="256">
                    <c:v>0</c:v>
                  </c:pt>
                  <c:pt idx="257">
                    <c:v>8.9999999999999998E-4</c:v>
                  </c:pt>
                  <c:pt idx="258">
                    <c:v>0</c:v>
                  </c:pt>
                  <c:pt idx="259">
                    <c:v>2.0000000000000001E-4</c:v>
                  </c:pt>
                  <c:pt idx="260">
                    <c:v>1E-4</c:v>
                  </c:pt>
                  <c:pt idx="261">
                    <c:v>2.9999999999999997E-4</c:v>
                  </c:pt>
                  <c:pt idx="262">
                    <c:v>0</c:v>
                  </c:pt>
                  <c:pt idx="263">
                    <c:v>4.0000000000000002E-4</c:v>
                  </c:pt>
                  <c:pt idx="264">
                    <c:v>1.5E-3</c:v>
                  </c:pt>
                  <c:pt idx="265">
                    <c:v>1.6000000000000001E-3</c:v>
                  </c:pt>
                  <c:pt idx="266">
                    <c:v>2E-3</c:v>
                  </c:pt>
                  <c:pt idx="267">
                    <c:v>5.0000000000000001E-4</c:v>
                  </c:pt>
                  <c:pt idx="268">
                    <c:v>1E-4</c:v>
                  </c:pt>
                  <c:pt idx="269">
                    <c:v>1E-4</c:v>
                  </c:pt>
                  <c:pt idx="270">
                    <c:v>1E-4</c:v>
                  </c:pt>
                  <c:pt idx="271">
                    <c:v>1E-4</c:v>
                  </c:pt>
                  <c:pt idx="272">
                    <c:v>1E-3</c:v>
                  </c:pt>
                  <c:pt idx="273">
                    <c:v>8.0000000000000004E-4</c:v>
                  </c:pt>
                  <c:pt idx="274">
                    <c:v>1.6999999999999999E-3</c:v>
                  </c:pt>
                  <c:pt idx="275">
                    <c:v>3.0000000000000001E-3</c:v>
                  </c:pt>
                  <c:pt idx="276">
                    <c:v>6.9999999999999999E-4</c:v>
                  </c:pt>
                  <c:pt idx="277">
                    <c:v>1.4E-3</c:v>
                  </c:pt>
                  <c:pt idx="278">
                    <c:v>2.9999999999999997E-4</c:v>
                  </c:pt>
                  <c:pt idx="279">
                    <c:v>2.9999999999999997E-4</c:v>
                  </c:pt>
                  <c:pt idx="280">
                    <c:v>2.0000000000000001E-4</c:v>
                  </c:pt>
                  <c:pt idx="281">
                    <c:v>4.0000000000000002E-4</c:v>
                  </c:pt>
                  <c:pt idx="282">
                    <c:v>2.9999999999999997E-4</c:v>
                  </c:pt>
                  <c:pt idx="283">
                    <c:v>4.0000000000000002E-4</c:v>
                  </c:pt>
                  <c:pt idx="284">
                    <c:v>1E-4</c:v>
                  </c:pt>
                  <c:pt idx="285">
                    <c:v>2.0000000000000001E-4</c:v>
                  </c:pt>
                  <c:pt idx="286">
                    <c:v>4.0000000000000001E-3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Active!$F$21:$F$996</c:f>
              <c:numCache>
                <c:formatCode>General</c:formatCode>
                <c:ptCount val="976"/>
                <c:pt idx="0">
                  <c:v>-6374</c:v>
                </c:pt>
                <c:pt idx="1">
                  <c:v>-6372</c:v>
                </c:pt>
                <c:pt idx="2">
                  <c:v>-6372</c:v>
                </c:pt>
                <c:pt idx="3">
                  <c:v>-6344.5</c:v>
                </c:pt>
                <c:pt idx="4">
                  <c:v>-6265.5</c:v>
                </c:pt>
                <c:pt idx="5">
                  <c:v>-2463</c:v>
                </c:pt>
                <c:pt idx="6">
                  <c:v>-2462.5</c:v>
                </c:pt>
                <c:pt idx="7">
                  <c:v>-2460.5</c:v>
                </c:pt>
                <c:pt idx="8">
                  <c:v>-2458.5</c:v>
                </c:pt>
                <c:pt idx="9">
                  <c:v>-2454.5</c:v>
                </c:pt>
                <c:pt idx="10">
                  <c:v>-2448.5</c:v>
                </c:pt>
                <c:pt idx="11">
                  <c:v>-2444</c:v>
                </c:pt>
                <c:pt idx="12">
                  <c:v>-2442</c:v>
                </c:pt>
                <c:pt idx="13">
                  <c:v>-2440</c:v>
                </c:pt>
                <c:pt idx="14">
                  <c:v>-2435.5</c:v>
                </c:pt>
                <c:pt idx="15">
                  <c:v>-2412.5</c:v>
                </c:pt>
                <c:pt idx="16">
                  <c:v>-2410.5</c:v>
                </c:pt>
                <c:pt idx="17">
                  <c:v>-2408.5</c:v>
                </c:pt>
                <c:pt idx="18">
                  <c:v>-2406.5</c:v>
                </c:pt>
                <c:pt idx="19">
                  <c:v>-2404.5</c:v>
                </c:pt>
                <c:pt idx="20">
                  <c:v>-2400</c:v>
                </c:pt>
                <c:pt idx="21">
                  <c:v>-2398</c:v>
                </c:pt>
                <c:pt idx="22">
                  <c:v>-2396</c:v>
                </c:pt>
                <c:pt idx="23">
                  <c:v>-2394</c:v>
                </c:pt>
                <c:pt idx="24">
                  <c:v>-2389.5</c:v>
                </c:pt>
                <c:pt idx="25">
                  <c:v>-2387.5</c:v>
                </c:pt>
                <c:pt idx="26">
                  <c:v>-2385.5</c:v>
                </c:pt>
                <c:pt idx="27">
                  <c:v>-2383.5</c:v>
                </c:pt>
                <c:pt idx="28">
                  <c:v>-2377</c:v>
                </c:pt>
                <c:pt idx="29">
                  <c:v>-2375</c:v>
                </c:pt>
                <c:pt idx="30">
                  <c:v>-2373</c:v>
                </c:pt>
                <c:pt idx="31">
                  <c:v>-2371</c:v>
                </c:pt>
                <c:pt idx="32">
                  <c:v>-2364.5</c:v>
                </c:pt>
                <c:pt idx="33">
                  <c:v>-2362.5</c:v>
                </c:pt>
                <c:pt idx="34">
                  <c:v>-2354</c:v>
                </c:pt>
                <c:pt idx="35">
                  <c:v>-2352</c:v>
                </c:pt>
                <c:pt idx="36">
                  <c:v>-2350</c:v>
                </c:pt>
                <c:pt idx="37">
                  <c:v>-2348</c:v>
                </c:pt>
                <c:pt idx="38">
                  <c:v>-2331</c:v>
                </c:pt>
                <c:pt idx="39">
                  <c:v>-2329</c:v>
                </c:pt>
                <c:pt idx="40">
                  <c:v>-2327</c:v>
                </c:pt>
                <c:pt idx="41">
                  <c:v>-2325</c:v>
                </c:pt>
                <c:pt idx="42">
                  <c:v>-2318.5</c:v>
                </c:pt>
                <c:pt idx="43">
                  <c:v>-2316.5</c:v>
                </c:pt>
                <c:pt idx="44">
                  <c:v>-2314.5</c:v>
                </c:pt>
                <c:pt idx="45">
                  <c:v>-2306</c:v>
                </c:pt>
                <c:pt idx="46">
                  <c:v>-2293.5</c:v>
                </c:pt>
                <c:pt idx="47">
                  <c:v>-2281</c:v>
                </c:pt>
                <c:pt idx="48">
                  <c:v>-2270.5</c:v>
                </c:pt>
                <c:pt idx="49">
                  <c:v>-2268.5</c:v>
                </c:pt>
                <c:pt idx="50">
                  <c:v>-2258</c:v>
                </c:pt>
                <c:pt idx="51">
                  <c:v>-2247.5</c:v>
                </c:pt>
                <c:pt idx="52">
                  <c:v>-2245.5</c:v>
                </c:pt>
                <c:pt idx="53">
                  <c:v>-2235</c:v>
                </c:pt>
                <c:pt idx="54">
                  <c:v>-2222.5</c:v>
                </c:pt>
                <c:pt idx="55">
                  <c:v>-2212</c:v>
                </c:pt>
                <c:pt idx="56">
                  <c:v>-2188</c:v>
                </c:pt>
                <c:pt idx="57">
                  <c:v>-999.5</c:v>
                </c:pt>
                <c:pt idx="58">
                  <c:v>-995.5</c:v>
                </c:pt>
                <c:pt idx="59">
                  <c:v>-993.5</c:v>
                </c:pt>
                <c:pt idx="60">
                  <c:v>-991.5</c:v>
                </c:pt>
                <c:pt idx="61">
                  <c:v>-989.5</c:v>
                </c:pt>
                <c:pt idx="62">
                  <c:v>-989</c:v>
                </c:pt>
                <c:pt idx="63">
                  <c:v>-987</c:v>
                </c:pt>
                <c:pt idx="64">
                  <c:v>-979</c:v>
                </c:pt>
                <c:pt idx="65">
                  <c:v>-949.5</c:v>
                </c:pt>
                <c:pt idx="66">
                  <c:v>-947.5</c:v>
                </c:pt>
                <c:pt idx="67">
                  <c:v>-945.5</c:v>
                </c:pt>
                <c:pt idx="68">
                  <c:v>-943.5</c:v>
                </c:pt>
                <c:pt idx="69">
                  <c:v>-941.5</c:v>
                </c:pt>
                <c:pt idx="70">
                  <c:v>-941</c:v>
                </c:pt>
                <c:pt idx="71">
                  <c:v>-939</c:v>
                </c:pt>
                <c:pt idx="72">
                  <c:v>-874.5</c:v>
                </c:pt>
                <c:pt idx="73">
                  <c:v>-845</c:v>
                </c:pt>
                <c:pt idx="74">
                  <c:v>-344.5</c:v>
                </c:pt>
                <c:pt idx="75">
                  <c:v>-325.5</c:v>
                </c:pt>
                <c:pt idx="76">
                  <c:v>-323.5</c:v>
                </c:pt>
                <c:pt idx="77">
                  <c:v>-317</c:v>
                </c:pt>
                <c:pt idx="78">
                  <c:v>-315</c:v>
                </c:pt>
                <c:pt idx="79">
                  <c:v>-313</c:v>
                </c:pt>
                <c:pt idx="80">
                  <c:v>-311</c:v>
                </c:pt>
                <c:pt idx="81">
                  <c:v>-309</c:v>
                </c:pt>
                <c:pt idx="82">
                  <c:v>-304.5</c:v>
                </c:pt>
                <c:pt idx="83">
                  <c:v>-302.5</c:v>
                </c:pt>
                <c:pt idx="84">
                  <c:v>-300.5</c:v>
                </c:pt>
                <c:pt idx="85">
                  <c:v>-298.5</c:v>
                </c:pt>
                <c:pt idx="86">
                  <c:v>-296.5</c:v>
                </c:pt>
                <c:pt idx="87">
                  <c:v>-292</c:v>
                </c:pt>
                <c:pt idx="88">
                  <c:v>-290</c:v>
                </c:pt>
                <c:pt idx="89">
                  <c:v>-288</c:v>
                </c:pt>
                <c:pt idx="90">
                  <c:v>-281.5</c:v>
                </c:pt>
                <c:pt idx="91">
                  <c:v>-279.5</c:v>
                </c:pt>
                <c:pt idx="92">
                  <c:v>-242</c:v>
                </c:pt>
                <c:pt idx="93">
                  <c:v>-240</c:v>
                </c:pt>
                <c:pt idx="94">
                  <c:v>-238</c:v>
                </c:pt>
                <c:pt idx="95">
                  <c:v>-231.5</c:v>
                </c:pt>
                <c:pt idx="96">
                  <c:v>-229.5</c:v>
                </c:pt>
                <c:pt idx="97">
                  <c:v>-215</c:v>
                </c:pt>
                <c:pt idx="98">
                  <c:v>-206.5</c:v>
                </c:pt>
                <c:pt idx="99">
                  <c:v>-202.5</c:v>
                </c:pt>
                <c:pt idx="100">
                  <c:v>-202</c:v>
                </c:pt>
                <c:pt idx="101">
                  <c:v>-198</c:v>
                </c:pt>
                <c:pt idx="102">
                  <c:v>-194</c:v>
                </c:pt>
                <c:pt idx="103">
                  <c:v>-192</c:v>
                </c:pt>
                <c:pt idx="104">
                  <c:v>-190</c:v>
                </c:pt>
                <c:pt idx="105">
                  <c:v>-189.5</c:v>
                </c:pt>
                <c:pt idx="106">
                  <c:v>-187.5</c:v>
                </c:pt>
                <c:pt idx="107">
                  <c:v>-185.5</c:v>
                </c:pt>
                <c:pt idx="108">
                  <c:v>-183.5</c:v>
                </c:pt>
                <c:pt idx="109">
                  <c:v>-181.5</c:v>
                </c:pt>
                <c:pt idx="110">
                  <c:v>-179.5</c:v>
                </c:pt>
                <c:pt idx="111">
                  <c:v>-177.5</c:v>
                </c:pt>
                <c:pt idx="112">
                  <c:v>-177.5</c:v>
                </c:pt>
                <c:pt idx="113">
                  <c:v>-173</c:v>
                </c:pt>
                <c:pt idx="114">
                  <c:v>-173</c:v>
                </c:pt>
                <c:pt idx="115">
                  <c:v>-171</c:v>
                </c:pt>
                <c:pt idx="116">
                  <c:v>-171</c:v>
                </c:pt>
                <c:pt idx="117">
                  <c:v>-169</c:v>
                </c:pt>
                <c:pt idx="118">
                  <c:v>-167</c:v>
                </c:pt>
                <c:pt idx="119">
                  <c:v>-166.5</c:v>
                </c:pt>
                <c:pt idx="120">
                  <c:v>-165</c:v>
                </c:pt>
                <c:pt idx="121">
                  <c:v>-164.5</c:v>
                </c:pt>
                <c:pt idx="122">
                  <c:v>-162.5</c:v>
                </c:pt>
                <c:pt idx="123">
                  <c:v>-160.5</c:v>
                </c:pt>
                <c:pt idx="124">
                  <c:v>-156.5</c:v>
                </c:pt>
                <c:pt idx="125">
                  <c:v>-154.5</c:v>
                </c:pt>
                <c:pt idx="126">
                  <c:v>-154</c:v>
                </c:pt>
                <c:pt idx="127">
                  <c:v>-152</c:v>
                </c:pt>
                <c:pt idx="128">
                  <c:v>-150</c:v>
                </c:pt>
                <c:pt idx="129">
                  <c:v>-148</c:v>
                </c:pt>
                <c:pt idx="130">
                  <c:v>-146</c:v>
                </c:pt>
                <c:pt idx="131">
                  <c:v>-144</c:v>
                </c:pt>
                <c:pt idx="132">
                  <c:v>-143.5</c:v>
                </c:pt>
                <c:pt idx="133">
                  <c:v>-142</c:v>
                </c:pt>
                <c:pt idx="134">
                  <c:v>-137.5</c:v>
                </c:pt>
                <c:pt idx="135">
                  <c:v>-116.5</c:v>
                </c:pt>
                <c:pt idx="136">
                  <c:v>-114.5</c:v>
                </c:pt>
                <c:pt idx="137">
                  <c:v>-112.5</c:v>
                </c:pt>
                <c:pt idx="138">
                  <c:v>-110.5</c:v>
                </c:pt>
                <c:pt idx="139">
                  <c:v>-106</c:v>
                </c:pt>
                <c:pt idx="140">
                  <c:v>-102</c:v>
                </c:pt>
                <c:pt idx="141">
                  <c:v>-102</c:v>
                </c:pt>
                <c:pt idx="142">
                  <c:v>-100</c:v>
                </c:pt>
                <c:pt idx="143">
                  <c:v>-91.5</c:v>
                </c:pt>
                <c:pt idx="144">
                  <c:v>-89.5</c:v>
                </c:pt>
                <c:pt idx="145">
                  <c:v>-87.5</c:v>
                </c:pt>
                <c:pt idx="146">
                  <c:v>-83</c:v>
                </c:pt>
                <c:pt idx="147">
                  <c:v>-81</c:v>
                </c:pt>
                <c:pt idx="148">
                  <c:v>-79</c:v>
                </c:pt>
                <c:pt idx="149">
                  <c:v>-77</c:v>
                </c:pt>
                <c:pt idx="150">
                  <c:v>-70.5</c:v>
                </c:pt>
                <c:pt idx="151">
                  <c:v>-68.5</c:v>
                </c:pt>
                <c:pt idx="152">
                  <c:v>-66.5</c:v>
                </c:pt>
                <c:pt idx="153">
                  <c:v>-60</c:v>
                </c:pt>
                <c:pt idx="154">
                  <c:v>-58</c:v>
                </c:pt>
                <c:pt idx="155">
                  <c:v>-56</c:v>
                </c:pt>
                <c:pt idx="156">
                  <c:v>-54</c:v>
                </c:pt>
                <c:pt idx="157">
                  <c:v>0.5</c:v>
                </c:pt>
                <c:pt idx="158">
                  <c:v>4.5</c:v>
                </c:pt>
                <c:pt idx="159">
                  <c:v>551.5</c:v>
                </c:pt>
                <c:pt idx="160">
                  <c:v>552</c:v>
                </c:pt>
                <c:pt idx="161">
                  <c:v>552</c:v>
                </c:pt>
                <c:pt idx="162">
                  <c:v>1298</c:v>
                </c:pt>
                <c:pt idx="163">
                  <c:v>1323</c:v>
                </c:pt>
                <c:pt idx="164">
                  <c:v>1323.5</c:v>
                </c:pt>
                <c:pt idx="165">
                  <c:v>1344</c:v>
                </c:pt>
                <c:pt idx="166">
                  <c:v>1368</c:v>
                </c:pt>
                <c:pt idx="167">
                  <c:v>1369.5</c:v>
                </c:pt>
                <c:pt idx="168">
                  <c:v>2194</c:v>
                </c:pt>
                <c:pt idx="169">
                  <c:v>2196</c:v>
                </c:pt>
                <c:pt idx="170">
                  <c:v>2217</c:v>
                </c:pt>
                <c:pt idx="171">
                  <c:v>2261</c:v>
                </c:pt>
                <c:pt idx="172">
                  <c:v>2263</c:v>
                </c:pt>
                <c:pt idx="173">
                  <c:v>2273.5</c:v>
                </c:pt>
                <c:pt idx="174">
                  <c:v>2275.5</c:v>
                </c:pt>
                <c:pt idx="175">
                  <c:v>2690.5</c:v>
                </c:pt>
                <c:pt idx="176">
                  <c:v>2694.5</c:v>
                </c:pt>
                <c:pt idx="177">
                  <c:v>2709</c:v>
                </c:pt>
                <c:pt idx="178">
                  <c:v>2744.5</c:v>
                </c:pt>
                <c:pt idx="179">
                  <c:v>2744.5</c:v>
                </c:pt>
                <c:pt idx="180">
                  <c:v>2751</c:v>
                </c:pt>
                <c:pt idx="181">
                  <c:v>2782.5</c:v>
                </c:pt>
                <c:pt idx="182">
                  <c:v>2795</c:v>
                </c:pt>
                <c:pt idx="183">
                  <c:v>2803</c:v>
                </c:pt>
                <c:pt idx="184">
                  <c:v>2804</c:v>
                </c:pt>
                <c:pt idx="185">
                  <c:v>2816</c:v>
                </c:pt>
                <c:pt idx="186">
                  <c:v>2817.5</c:v>
                </c:pt>
                <c:pt idx="187">
                  <c:v>2841</c:v>
                </c:pt>
                <c:pt idx="188">
                  <c:v>2859.5</c:v>
                </c:pt>
                <c:pt idx="189">
                  <c:v>2889</c:v>
                </c:pt>
                <c:pt idx="190">
                  <c:v>2893</c:v>
                </c:pt>
                <c:pt idx="191">
                  <c:v>2899.5</c:v>
                </c:pt>
                <c:pt idx="192">
                  <c:v>2899.5</c:v>
                </c:pt>
                <c:pt idx="193">
                  <c:v>2903.5</c:v>
                </c:pt>
                <c:pt idx="194">
                  <c:v>2910.5</c:v>
                </c:pt>
                <c:pt idx="195">
                  <c:v>2920.5</c:v>
                </c:pt>
                <c:pt idx="196">
                  <c:v>2935</c:v>
                </c:pt>
                <c:pt idx="197">
                  <c:v>2993.5</c:v>
                </c:pt>
                <c:pt idx="198">
                  <c:v>2995.5</c:v>
                </c:pt>
                <c:pt idx="199">
                  <c:v>2997.5</c:v>
                </c:pt>
                <c:pt idx="200">
                  <c:v>3006</c:v>
                </c:pt>
                <c:pt idx="201">
                  <c:v>3008</c:v>
                </c:pt>
                <c:pt idx="202">
                  <c:v>3471</c:v>
                </c:pt>
                <c:pt idx="203">
                  <c:v>3570</c:v>
                </c:pt>
                <c:pt idx="204">
                  <c:v>3588</c:v>
                </c:pt>
                <c:pt idx="205">
                  <c:v>3602.5</c:v>
                </c:pt>
                <c:pt idx="206">
                  <c:v>3619.5</c:v>
                </c:pt>
                <c:pt idx="207">
                  <c:v>3648.5</c:v>
                </c:pt>
                <c:pt idx="208">
                  <c:v>3648.5</c:v>
                </c:pt>
                <c:pt idx="209">
                  <c:v>3648.5</c:v>
                </c:pt>
                <c:pt idx="210">
                  <c:v>3648.5</c:v>
                </c:pt>
                <c:pt idx="211">
                  <c:v>3669.5</c:v>
                </c:pt>
                <c:pt idx="212">
                  <c:v>3671.5</c:v>
                </c:pt>
                <c:pt idx="213">
                  <c:v>3692.5</c:v>
                </c:pt>
                <c:pt idx="214">
                  <c:v>3712</c:v>
                </c:pt>
                <c:pt idx="215">
                  <c:v>3745</c:v>
                </c:pt>
                <c:pt idx="216">
                  <c:v>4289.5</c:v>
                </c:pt>
                <c:pt idx="217">
                  <c:v>4314.5</c:v>
                </c:pt>
                <c:pt idx="218">
                  <c:v>4379</c:v>
                </c:pt>
                <c:pt idx="219">
                  <c:v>4379</c:v>
                </c:pt>
                <c:pt idx="220">
                  <c:v>4385.5</c:v>
                </c:pt>
                <c:pt idx="221">
                  <c:v>4402</c:v>
                </c:pt>
                <c:pt idx="222">
                  <c:v>4402</c:v>
                </c:pt>
                <c:pt idx="223">
                  <c:v>4423</c:v>
                </c:pt>
                <c:pt idx="224">
                  <c:v>4429.5</c:v>
                </c:pt>
                <c:pt idx="225">
                  <c:v>4513</c:v>
                </c:pt>
                <c:pt idx="226">
                  <c:v>4546.5</c:v>
                </c:pt>
                <c:pt idx="227">
                  <c:v>4546.5</c:v>
                </c:pt>
                <c:pt idx="228">
                  <c:v>4559</c:v>
                </c:pt>
                <c:pt idx="229">
                  <c:v>5032.5</c:v>
                </c:pt>
                <c:pt idx="230">
                  <c:v>5076</c:v>
                </c:pt>
                <c:pt idx="231">
                  <c:v>5076.5</c:v>
                </c:pt>
                <c:pt idx="232">
                  <c:v>5089</c:v>
                </c:pt>
                <c:pt idx="233">
                  <c:v>5105.5</c:v>
                </c:pt>
                <c:pt idx="234">
                  <c:v>5111.5</c:v>
                </c:pt>
                <c:pt idx="235">
                  <c:v>5111.5</c:v>
                </c:pt>
                <c:pt idx="236">
                  <c:v>5112</c:v>
                </c:pt>
                <c:pt idx="237">
                  <c:v>5112</c:v>
                </c:pt>
                <c:pt idx="238">
                  <c:v>5112</c:v>
                </c:pt>
                <c:pt idx="239">
                  <c:v>5116</c:v>
                </c:pt>
                <c:pt idx="240">
                  <c:v>5118</c:v>
                </c:pt>
                <c:pt idx="241">
                  <c:v>5183</c:v>
                </c:pt>
                <c:pt idx="242">
                  <c:v>5218.5</c:v>
                </c:pt>
                <c:pt idx="243">
                  <c:v>5220.5</c:v>
                </c:pt>
                <c:pt idx="244">
                  <c:v>5310.5</c:v>
                </c:pt>
                <c:pt idx="245">
                  <c:v>5863</c:v>
                </c:pt>
                <c:pt idx="246">
                  <c:v>5863.5</c:v>
                </c:pt>
                <c:pt idx="247">
                  <c:v>5898.5</c:v>
                </c:pt>
                <c:pt idx="248">
                  <c:v>5909</c:v>
                </c:pt>
                <c:pt idx="249">
                  <c:v>5909.5</c:v>
                </c:pt>
                <c:pt idx="250">
                  <c:v>5921.5</c:v>
                </c:pt>
                <c:pt idx="251">
                  <c:v>5922</c:v>
                </c:pt>
                <c:pt idx="252">
                  <c:v>5928</c:v>
                </c:pt>
                <c:pt idx="253">
                  <c:v>5928</c:v>
                </c:pt>
                <c:pt idx="254">
                  <c:v>5936.5</c:v>
                </c:pt>
                <c:pt idx="255">
                  <c:v>5949</c:v>
                </c:pt>
                <c:pt idx="256">
                  <c:v>6584.5</c:v>
                </c:pt>
                <c:pt idx="257">
                  <c:v>6587.5</c:v>
                </c:pt>
                <c:pt idx="258">
                  <c:v>6612.5</c:v>
                </c:pt>
                <c:pt idx="259">
                  <c:v>6706.5</c:v>
                </c:pt>
                <c:pt idx="260">
                  <c:v>6721.5</c:v>
                </c:pt>
                <c:pt idx="261">
                  <c:v>6740</c:v>
                </c:pt>
                <c:pt idx="262">
                  <c:v>7363.5</c:v>
                </c:pt>
                <c:pt idx="263">
                  <c:v>7395</c:v>
                </c:pt>
                <c:pt idx="264">
                  <c:v>7395.5</c:v>
                </c:pt>
                <c:pt idx="265">
                  <c:v>7412</c:v>
                </c:pt>
                <c:pt idx="266">
                  <c:v>7426.5</c:v>
                </c:pt>
                <c:pt idx="267">
                  <c:v>7427</c:v>
                </c:pt>
                <c:pt idx="268">
                  <c:v>7314</c:v>
                </c:pt>
                <c:pt idx="269">
                  <c:v>7368</c:v>
                </c:pt>
                <c:pt idx="270">
                  <c:v>7426.5</c:v>
                </c:pt>
                <c:pt idx="271">
                  <c:v>7426.5</c:v>
                </c:pt>
                <c:pt idx="272">
                  <c:v>10367.5</c:v>
                </c:pt>
                <c:pt idx="273">
                  <c:v>10395</c:v>
                </c:pt>
                <c:pt idx="274">
                  <c:v>10474</c:v>
                </c:pt>
                <c:pt idx="275">
                  <c:v>10474.5</c:v>
                </c:pt>
                <c:pt idx="276">
                  <c:v>10551.5</c:v>
                </c:pt>
                <c:pt idx="277">
                  <c:v>10593.5</c:v>
                </c:pt>
                <c:pt idx="278">
                  <c:v>11203.5</c:v>
                </c:pt>
                <c:pt idx="279">
                  <c:v>11329</c:v>
                </c:pt>
                <c:pt idx="280">
                  <c:v>11337</c:v>
                </c:pt>
                <c:pt idx="281">
                  <c:v>11345.5</c:v>
                </c:pt>
                <c:pt idx="282">
                  <c:v>11349.5</c:v>
                </c:pt>
                <c:pt idx="283">
                  <c:v>11354</c:v>
                </c:pt>
                <c:pt idx="284">
                  <c:v>12613.5</c:v>
                </c:pt>
                <c:pt idx="285">
                  <c:v>12793.5</c:v>
                </c:pt>
                <c:pt idx="286">
                  <c:v>12896</c:v>
                </c:pt>
              </c:numCache>
            </c:numRef>
          </c:xVal>
          <c:yVal>
            <c:numRef>
              <c:f>Active!$N$21:$N$996</c:f>
              <c:numCache>
                <c:formatCode>General</c:formatCode>
                <c:ptCount val="976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F2AB-4D78-8479-CF1A830DE473}"/>
            </c:ext>
          </c:extLst>
        </c:ser>
        <c:ser>
          <c:idx val="7"/>
          <c:order val="7"/>
          <c:tx>
            <c:strRef>
              <c:f>Active!$AX$1</c:f>
              <c:strCache>
                <c:ptCount val="1"/>
                <c:pt idx="0">
                  <c:v>Q.+LiTE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Active!$AW$2:$AW$802</c:f>
              <c:numCache>
                <c:formatCode>General</c:formatCode>
                <c:ptCount val="801"/>
                <c:pt idx="0">
                  <c:v>-8000</c:v>
                </c:pt>
                <c:pt idx="1">
                  <c:v>-7800</c:v>
                </c:pt>
                <c:pt idx="2">
                  <c:v>-7600</c:v>
                </c:pt>
                <c:pt idx="3">
                  <c:v>-7400</c:v>
                </c:pt>
                <c:pt idx="4">
                  <c:v>-7200</c:v>
                </c:pt>
                <c:pt idx="5">
                  <c:v>-7000</c:v>
                </c:pt>
                <c:pt idx="6">
                  <c:v>-6800</c:v>
                </c:pt>
                <c:pt idx="7">
                  <c:v>-6600</c:v>
                </c:pt>
                <c:pt idx="8">
                  <c:v>-6400</c:v>
                </c:pt>
                <c:pt idx="9">
                  <c:v>-6200</c:v>
                </c:pt>
                <c:pt idx="10">
                  <c:v>-6000</c:v>
                </c:pt>
                <c:pt idx="11">
                  <c:v>-5800</c:v>
                </c:pt>
                <c:pt idx="12">
                  <c:v>-5600</c:v>
                </c:pt>
                <c:pt idx="13">
                  <c:v>-5400</c:v>
                </c:pt>
                <c:pt idx="14">
                  <c:v>-5200</c:v>
                </c:pt>
                <c:pt idx="15">
                  <c:v>-5000</c:v>
                </c:pt>
                <c:pt idx="16">
                  <c:v>-4800</c:v>
                </c:pt>
                <c:pt idx="17">
                  <c:v>-4600</c:v>
                </c:pt>
                <c:pt idx="18">
                  <c:v>-4400</c:v>
                </c:pt>
                <c:pt idx="19">
                  <c:v>-4200</c:v>
                </c:pt>
                <c:pt idx="20">
                  <c:v>-4000</c:v>
                </c:pt>
                <c:pt idx="21">
                  <c:v>-3800</c:v>
                </c:pt>
                <c:pt idx="22">
                  <c:v>-3600</c:v>
                </c:pt>
                <c:pt idx="23">
                  <c:v>-3400</c:v>
                </c:pt>
                <c:pt idx="24">
                  <c:v>-3200</c:v>
                </c:pt>
                <c:pt idx="25">
                  <c:v>-3000</c:v>
                </c:pt>
                <c:pt idx="26">
                  <c:v>-2800</c:v>
                </c:pt>
                <c:pt idx="27">
                  <c:v>-2600</c:v>
                </c:pt>
                <c:pt idx="28">
                  <c:v>-2400</c:v>
                </c:pt>
                <c:pt idx="29">
                  <c:v>-2200</c:v>
                </c:pt>
                <c:pt idx="30">
                  <c:v>-2000</c:v>
                </c:pt>
                <c:pt idx="31">
                  <c:v>-1800</c:v>
                </c:pt>
                <c:pt idx="32">
                  <c:v>-1600</c:v>
                </c:pt>
                <c:pt idx="33">
                  <c:v>-1400</c:v>
                </c:pt>
                <c:pt idx="34">
                  <c:v>-1200</c:v>
                </c:pt>
                <c:pt idx="35">
                  <c:v>-1000</c:v>
                </c:pt>
                <c:pt idx="36">
                  <c:v>-800</c:v>
                </c:pt>
                <c:pt idx="37">
                  <c:v>-600</c:v>
                </c:pt>
                <c:pt idx="38">
                  <c:v>-400</c:v>
                </c:pt>
                <c:pt idx="39">
                  <c:v>-200</c:v>
                </c:pt>
                <c:pt idx="40">
                  <c:v>0</c:v>
                </c:pt>
                <c:pt idx="41">
                  <c:v>200</c:v>
                </c:pt>
                <c:pt idx="42">
                  <c:v>400</c:v>
                </c:pt>
                <c:pt idx="43">
                  <c:v>600</c:v>
                </c:pt>
                <c:pt idx="44">
                  <c:v>800</c:v>
                </c:pt>
                <c:pt idx="45">
                  <c:v>1000</c:v>
                </c:pt>
                <c:pt idx="46">
                  <c:v>1200</c:v>
                </c:pt>
                <c:pt idx="47">
                  <c:v>1400</c:v>
                </c:pt>
                <c:pt idx="48">
                  <c:v>1600</c:v>
                </c:pt>
                <c:pt idx="49">
                  <c:v>1800</c:v>
                </c:pt>
                <c:pt idx="50">
                  <c:v>2000</c:v>
                </c:pt>
                <c:pt idx="51">
                  <c:v>2200</c:v>
                </c:pt>
                <c:pt idx="52">
                  <c:v>2400</c:v>
                </c:pt>
                <c:pt idx="53">
                  <c:v>2600</c:v>
                </c:pt>
                <c:pt idx="54">
                  <c:v>2800</c:v>
                </c:pt>
                <c:pt idx="55">
                  <c:v>3000</c:v>
                </c:pt>
                <c:pt idx="56">
                  <c:v>3200</c:v>
                </c:pt>
                <c:pt idx="57">
                  <c:v>3400</c:v>
                </c:pt>
                <c:pt idx="58">
                  <c:v>3600</c:v>
                </c:pt>
                <c:pt idx="59">
                  <c:v>3800</c:v>
                </c:pt>
                <c:pt idx="60">
                  <c:v>4000</c:v>
                </c:pt>
                <c:pt idx="61">
                  <c:v>4200</c:v>
                </c:pt>
                <c:pt idx="62">
                  <c:v>4400</c:v>
                </c:pt>
                <c:pt idx="63">
                  <c:v>4600</c:v>
                </c:pt>
                <c:pt idx="64">
                  <c:v>4800</c:v>
                </c:pt>
                <c:pt idx="65">
                  <c:v>5000</c:v>
                </c:pt>
                <c:pt idx="66">
                  <c:v>5200</c:v>
                </c:pt>
                <c:pt idx="67">
                  <c:v>5400</c:v>
                </c:pt>
                <c:pt idx="68">
                  <c:v>5600</c:v>
                </c:pt>
                <c:pt idx="69">
                  <c:v>5800</c:v>
                </c:pt>
                <c:pt idx="70">
                  <c:v>6000</c:v>
                </c:pt>
                <c:pt idx="71">
                  <c:v>6200</c:v>
                </c:pt>
                <c:pt idx="72">
                  <c:v>6400</c:v>
                </c:pt>
                <c:pt idx="73">
                  <c:v>6600</c:v>
                </c:pt>
                <c:pt idx="74">
                  <c:v>6800</c:v>
                </c:pt>
                <c:pt idx="75">
                  <c:v>7000</c:v>
                </c:pt>
                <c:pt idx="76">
                  <c:v>7200</c:v>
                </c:pt>
                <c:pt idx="77">
                  <c:v>7400</c:v>
                </c:pt>
                <c:pt idx="78">
                  <c:v>7600</c:v>
                </c:pt>
                <c:pt idx="79">
                  <c:v>7800</c:v>
                </c:pt>
                <c:pt idx="80">
                  <c:v>8000</c:v>
                </c:pt>
                <c:pt idx="81">
                  <c:v>8200</c:v>
                </c:pt>
                <c:pt idx="82">
                  <c:v>8400</c:v>
                </c:pt>
                <c:pt idx="83">
                  <c:v>8600</c:v>
                </c:pt>
                <c:pt idx="84">
                  <c:v>8800</c:v>
                </c:pt>
                <c:pt idx="85">
                  <c:v>9000</c:v>
                </c:pt>
                <c:pt idx="86">
                  <c:v>9200</c:v>
                </c:pt>
                <c:pt idx="87">
                  <c:v>9400</c:v>
                </c:pt>
                <c:pt idx="88">
                  <c:v>9600</c:v>
                </c:pt>
                <c:pt idx="89">
                  <c:v>9800</c:v>
                </c:pt>
                <c:pt idx="90">
                  <c:v>10000</c:v>
                </c:pt>
                <c:pt idx="91">
                  <c:v>10200</c:v>
                </c:pt>
                <c:pt idx="92">
                  <c:v>10400</c:v>
                </c:pt>
                <c:pt idx="93">
                  <c:v>10600</c:v>
                </c:pt>
                <c:pt idx="94">
                  <c:v>10800</c:v>
                </c:pt>
                <c:pt idx="95">
                  <c:v>11000</c:v>
                </c:pt>
                <c:pt idx="96">
                  <c:v>11200</c:v>
                </c:pt>
                <c:pt idx="97">
                  <c:v>11400</c:v>
                </c:pt>
                <c:pt idx="98">
                  <c:v>11600</c:v>
                </c:pt>
                <c:pt idx="99">
                  <c:v>11800</c:v>
                </c:pt>
                <c:pt idx="100">
                  <c:v>12000</c:v>
                </c:pt>
                <c:pt idx="101">
                  <c:v>12200</c:v>
                </c:pt>
                <c:pt idx="102">
                  <c:v>12400</c:v>
                </c:pt>
                <c:pt idx="103">
                  <c:v>12600</c:v>
                </c:pt>
                <c:pt idx="104">
                  <c:v>12800</c:v>
                </c:pt>
                <c:pt idx="105">
                  <c:v>13000</c:v>
                </c:pt>
                <c:pt idx="106">
                  <c:v>13200</c:v>
                </c:pt>
                <c:pt idx="107">
                  <c:v>13400</c:v>
                </c:pt>
                <c:pt idx="108">
                  <c:v>13600</c:v>
                </c:pt>
                <c:pt idx="109">
                  <c:v>13800</c:v>
                </c:pt>
                <c:pt idx="110">
                  <c:v>14000</c:v>
                </c:pt>
                <c:pt idx="111">
                  <c:v>14200</c:v>
                </c:pt>
                <c:pt idx="112">
                  <c:v>14400</c:v>
                </c:pt>
                <c:pt idx="113">
                  <c:v>14600</c:v>
                </c:pt>
                <c:pt idx="114">
                  <c:v>14800</c:v>
                </c:pt>
                <c:pt idx="115">
                  <c:v>15000</c:v>
                </c:pt>
                <c:pt idx="116">
                  <c:v>15200</c:v>
                </c:pt>
                <c:pt idx="117">
                  <c:v>15400</c:v>
                </c:pt>
                <c:pt idx="118">
                  <c:v>15600</c:v>
                </c:pt>
                <c:pt idx="119">
                  <c:v>15800</c:v>
                </c:pt>
                <c:pt idx="120">
                  <c:v>16000</c:v>
                </c:pt>
                <c:pt idx="121">
                  <c:v>16200</c:v>
                </c:pt>
                <c:pt idx="122">
                  <c:v>16400</c:v>
                </c:pt>
                <c:pt idx="123">
                  <c:v>16600</c:v>
                </c:pt>
                <c:pt idx="124">
                  <c:v>16800</c:v>
                </c:pt>
                <c:pt idx="125">
                  <c:v>17000</c:v>
                </c:pt>
                <c:pt idx="126">
                  <c:v>17200</c:v>
                </c:pt>
                <c:pt idx="127">
                  <c:v>17400</c:v>
                </c:pt>
                <c:pt idx="128">
                  <c:v>17600</c:v>
                </c:pt>
                <c:pt idx="129">
                  <c:v>17800</c:v>
                </c:pt>
                <c:pt idx="130">
                  <c:v>18000</c:v>
                </c:pt>
                <c:pt idx="131">
                  <c:v>18200</c:v>
                </c:pt>
                <c:pt idx="132">
                  <c:v>18400</c:v>
                </c:pt>
                <c:pt idx="133">
                  <c:v>18600</c:v>
                </c:pt>
                <c:pt idx="134">
                  <c:v>18800</c:v>
                </c:pt>
                <c:pt idx="135">
                  <c:v>19000</c:v>
                </c:pt>
                <c:pt idx="136">
                  <c:v>19200</c:v>
                </c:pt>
                <c:pt idx="137">
                  <c:v>19400</c:v>
                </c:pt>
                <c:pt idx="138">
                  <c:v>19600</c:v>
                </c:pt>
                <c:pt idx="139">
                  <c:v>19800</c:v>
                </c:pt>
                <c:pt idx="140">
                  <c:v>20000</c:v>
                </c:pt>
                <c:pt idx="141">
                  <c:v>20200</c:v>
                </c:pt>
                <c:pt idx="142">
                  <c:v>20400</c:v>
                </c:pt>
                <c:pt idx="143">
                  <c:v>20600</c:v>
                </c:pt>
                <c:pt idx="144">
                  <c:v>20800</c:v>
                </c:pt>
                <c:pt idx="145">
                  <c:v>21000</c:v>
                </c:pt>
                <c:pt idx="146">
                  <c:v>21200</c:v>
                </c:pt>
                <c:pt idx="147">
                  <c:v>21400</c:v>
                </c:pt>
                <c:pt idx="148">
                  <c:v>21600</c:v>
                </c:pt>
                <c:pt idx="149">
                  <c:v>21800</c:v>
                </c:pt>
                <c:pt idx="150">
                  <c:v>22000</c:v>
                </c:pt>
                <c:pt idx="151">
                  <c:v>22200</c:v>
                </c:pt>
                <c:pt idx="152">
                  <c:v>22400</c:v>
                </c:pt>
                <c:pt idx="153">
                  <c:v>22600</c:v>
                </c:pt>
                <c:pt idx="154">
                  <c:v>22800</c:v>
                </c:pt>
                <c:pt idx="155">
                  <c:v>23000</c:v>
                </c:pt>
                <c:pt idx="156">
                  <c:v>23200</c:v>
                </c:pt>
                <c:pt idx="157">
                  <c:v>23400</c:v>
                </c:pt>
                <c:pt idx="158">
                  <c:v>23600</c:v>
                </c:pt>
                <c:pt idx="159">
                  <c:v>23800</c:v>
                </c:pt>
                <c:pt idx="160">
                  <c:v>24000</c:v>
                </c:pt>
                <c:pt idx="161">
                  <c:v>24200</c:v>
                </c:pt>
                <c:pt idx="162">
                  <c:v>24400</c:v>
                </c:pt>
                <c:pt idx="163">
                  <c:v>24600</c:v>
                </c:pt>
                <c:pt idx="164">
                  <c:v>24800</c:v>
                </c:pt>
                <c:pt idx="165">
                  <c:v>25000</c:v>
                </c:pt>
                <c:pt idx="166">
                  <c:v>25200</c:v>
                </c:pt>
                <c:pt idx="167">
                  <c:v>25400</c:v>
                </c:pt>
                <c:pt idx="168">
                  <c:v>25600</c:v>
                </c:pt>
                <c:pt idx="169">
                  <c:v>25800</c:v>
                </c:pt>
                <c:pt idx="170">
                  <c:v>26000</c:v>
                </c:pt>
                <c:pt idx="171">
                  <c:v>26200</c:v>
                </c:pt>
                <c:pt idx="172">
                  <c:v>26400</c:v>
                </c:pt>
                <c:pt idx="173">
                  <c:v>26600</c:v>
                </c:pt>
                <c:pt idx="174">
                  <c:v>26800</c:v>
                </c:pt>
                <c:pt idx="175">
                  <c:v>27000</c:v>
                </c:pt>
                <c:pt idx="176">
                  <c:v>27200</c:v>
                </c:pt>
                <c:pt idx="177">
                  <c:v>27400</c:v>
                </c:pt>
                <c:pt idx="178">
                  <c:v>27600</c:v>
                </c:pt>
                <c:pt idx="179">
                  <c:v>27800</c:v>
                </c:pt>
                <c:pt idx="180">
                  <c:v>28000</c:v>
                </c:pt>
                <c:pt idx="181">
                  <c:v>28200</c:v>
                </c:pt>
                <c:pt idx="182">
                  <c:v>28400</c:v>
                </c:pt>
                <c:pt idx="183">
                  <c:v>28600</c:v>
                </c:pt>
                <c:pt idx="184">
                  <c:v>28800</c:v>
                </c:pt>
                <c:pt idx="185">
                  <c:v>29000</c:v>
                </c:pt>
                <c:pt idx="186">
                  <c:v>29200</c:v>
                </c:pt>
                <c:pt idx="187">
                  <c:v>29400</c:v>
                </c:pt>
                <c:pt idx="188">
                  <c:v>29600</c:v>
                </c:pt>
              </c:numCache>
            </c:numRef>
          </c:xVal>
          <c:yVal>
            <c:numRef>
              <c:f>Active!$AX$2:$AX$802</c:f>
              <c:numCache>
                <c:formatCode>General</c:formatCode>
                <c:ptCount val="801"/>
                <c:pt idx="0">
                  <c:v>-0.23980645000521458</c:v>
                </c:pt>
                <c:pt idx="1">
                  <c:v>-0.23967071859170919</c:v>
                </c:pt>
                <c:pt idx="2">
                  <c:v>-0.23945764454812635</c:v>
                </c:pt>
                <c:pt idx="3">
                  <c:v>-0.23919616801967336</c:v>
                </c:pt>
                <c:pt idx="4">
                  <c:v>-0.23891316432530443</c:v>
                </c:pt>
                <c:pt idx="5">
                  <c:v>-0.23863108439192623</c:v>
                </c:pt>
                <c:pt idx="6">
                  <c:v>-0.23836761049185184</c:v>
                </c:pt>
                <c:pt idx="7">
                  <c:v>-0.23813623919136778</c:v>
                </c:pt>
                <c:pt idx="8">
                  <c:v>-0.23794711022508166</c:v>
                </c:pt>
                <c:pt idx="9">
                  <c:v>-0.23780776656165134</c:v>
                </c:pt>
                <c:pt idx="10">
                  <c:v>-0.23772373688753265</c:v>
                </c:pt>
                <c:pt idx="11">
                  <c:v>-0.23769891958987088</c:v>
                </c:pt>
                <c:pt idx="12">
                  <c:v>-0.23773577181345296</c:v>
                </c:pt>
                <c:pt idx="13">
                  <c:v>-0.23783530267137182</c:v>
                </c:pt>
                <c:pt idx="14">
                  <c:v>-0.23799685336830811</c:v>
                </c:pt>
                <c:pt idx="15">
                  <c:v>-0.2382176271047026</c:v>
                </c:pt>
                <c:pt idx="16">
                  <c:v>-0.23849191811667467</c:v>
                </c:pt>
                <c:pt idx="17">
                  <c:v>-0.23881000592239185</c:v>
                </c:pt>
                <c:pt idx="18">
                  <c:v>-0.23915678034895801</c:v>
                </c:pt>
                <c:pt idx="19">
                  <c:v>-0.23951043759607513</c:v>
                </c:pt>
                <c:pt idx="20">
                  <c:v>-0.23984211938343833</c:v>
                </c:pt>
                <c:pt idx="21">
                  <c:v>-0.24011798158295589</c:v>
                </c:pt>
                <c:pt idx="22">
                  <c:v>-0.24030501977723287</c:v>
                </c:pt>
                <c:pt idx="23">
                  <c:v>-0.24037980432174025</c:v>
                </c:pt>
                <c:pt idx="24">
                  <c:v>-0.2403358205169813</c:v>
                </c:pt>
                <c:pt idx="25">
                  <c:v>-0.2401845680648724</c:v>
                </c:pt>
                <c:pt idx="26">
                  <c:v>-0.23995008885537128</c:v>
                </c:pt>
                <c:pt idx="27">
                  <c:v>-0.23966118425548943</c:v>
                </c:pt>
                <c:pt idx="28">
                  <c:v>-0.23934544743751268</c:v>
                </c:pt>
                <c:pt idx="29">
                  <c:v>-0.23902633379256713</c:v>
                </c:pt>
                <c:pt idx="30">
                  <c:v>-0.23872249426438769</c:v>
                </c:pt>
                <c:pt idx="31">
                  <c:v>-0.23844823537083901</c:v>
                </c:pt>
                <c:pt idx="32">
                  <c:v>-0.23821433240371354</c:v>
                </c:pt>
                <c:pt idx="33">
                  <c:v>-0.23802881761183478</c:v>
                </c:pt>
                <c:pt idx="34">
                  <c:v>-0.23789760330768103</c:v>
                </c:pt>
                <c:pt idx="35">
                  <c:v>-0.23782490736526721</c:v>
                </c:pt>
                <c:pt idx="36">
                  <c:v>-0.23781348279483064</c:v>
                </c:pt>
                <c:pt idx="37">
                  <c:v>-0.23786465277380256</c:v>
                </c:pt>
                <c:pt idx="38">
                  <c:v>-0.23797813783222613</c:v>
                </c:pt>
                <c:pt idx="39">
                  <c:v>-0.23815164215593582</c:v>
                </c:pt>
                <c:pt idx="40">
                  <c:v>-0.2383801498049728</c:v>
                </c:pt>
                <c:pt idx="41">
                  <c:v>-0.2386548888878153</c:v>
                </c:pt>
                <c:pt idx="42">
                  <c:v>-0.23896199754495057</c:v>
                </c:pt>
                <c:pt idx="43">
                  <c:v>-0.23928115454100757</c:v>
                </c:pt>
                <c:pt idx="44">
                  <c:v>-0.23958491503015431</c:v>
                </c:pt>
                <c:pt idx="45">
                  <c:v>-0.23984013179314009</c:v>
                </c:pt>
                <c:pt idx="46">
                  <c:v>-0.2400129553161246</c:v>
                </c:pt>
                <c:pt idx="47">
                  <c:v>-0.24007720923942497</c:v>
                </c:pt>
                <c:pt idx="48">
                  <c:v>-0.24002248949492599</c:v>
                </c:pt>
                <c:pt idx="49">
                  <c:v>-0.23985680076768129</c:v>
                </c:pt>
                <c:pt idx="50">
                  <c:v>-0.2396022020665034</c:v>
                </c:pt>
                <c:pt idx="51">
                  <c:v>-0.23928709046944208</c:v>
                </c:pt>
                <c:pt idx="52">
                  <c:v>-0.23893965196834194</c:v>
                </c:pt>
                <c:pt idx="53">
                  <c:v>-0.23858432141657979</c:v>
                </c:pt>
                <c:pt idx="54">
                  <c:v>-0.23824074130326012</c:v>
                </c:pt>
                <c:pt idx="55">
                  <c:v>-0.23792406503397187</c:v>
                </c:pt>
                <c:pt idx="56">
                  <c:v>-0.23764573848771547</c:v>
                </c:pt>
                <c:pt idx="57">
                  <c:v>-0.23741431062929624</c:v>
                </c:pt>
                <c:pt idx="58">
                  <c:v>-0.23723609605589743</c:v>
                </c:pt>
                <c:pt idx="59">
                  <c:v>-0.23711564219598102</c:v>
                </c:pt>
                <c:pt idx="60">
                  <c:v>-0.23705599950734302</c:v>
                </c:pt>
                <c:pt idx="61">
                  <c:v>-0.23705879776167516</c:v>
                </c:pt>
                <c:pt idx="62">
                  <c:v>-0.23712411883444151</c:v>
                </c:pt>
                <c:pt idx="63">
                  <c:v>-0.23725013717645269</c:v>
                </c:pt>
                <c:pt idx="64">
                  <c:v>-0.23743248114888965</c:v>
                </c:pt>
                <c:pt idx="65">
                  <c:v>-0.23766326809263158</c:v>
                </c:pt>
                <c:pt idx="66">
                  <c:v>-0.23792982187524353</c:v>
                </c:pt>
                <c:pt idx="67">
                  <c:v>-0.23821326966982909</c:v>
                </c:pt>
                <c:pt idx="68">
                  <c:v>-0.23848763633142722</c:v>
                </c:pt>
                <c:pt idx="69">
                  <c:v>-0.238720690579664</c:v>
                </c:pt>
                <c:pt idx="70">
                  <c:v>-0.23887811906038731</c:v>
                </c:pt>
                <c:pt idx="71">
                  <c:v>-0.23893137554916077</c:v>
                </c:pt>
                <c:pt idx="72">
                  <c:v>-0.23886628862283163</c:v>
                </c:pt>
                <c:pt idx="73">
                  <c:v>-0.23868716138363608</c:v>
                </c:pt>
                <c:pt idx="74">
                  <c:v>-0.23841371347910478</c:v>
                </c:pt>
                <c:pt idx="75">
                  <c:v>-0.23807364422564811</c:v>
                </c:pt>
                <c:pt idx="76">
                  <c:v>-0.2376955797636833</c:v>
                </c:pt>
                <c:pt idx="77">
                  <c:v>-0.23730489313754088</c:v>
                </c:pt>
                <c:pt idx="78">
                  <c:v>-0.23692223473779517</c:v>
                </c:pt>
                <c:pt idx="79">
                  <c:v>-0.23656364065405031</c:v>
                </c:pt>
                <c:pt idx="80">
                  <c:v>-0.2362412634899648</c:v>
                </c:pt>
                <c:pt idx="81">
                  <c:v>-0.23596419814002972</c:v>
                </c:pt>
                <c:pt idx="82">
                  <c:v>-0.2357391819843267</c:v>
                </c:pt>
                <c:pt idx="83">
                  <c:v>-0.23557110384943625</c:v>
                </c:pt>
                <c:pt idx="84">
                  <c:v>-0.23546331502029599</c:v>
                </c:pt>
                <c:pt idx="85">
                  <c:v>-0.2354177463791669</c:v>
                </c:pt>
                <c:pt idx="86">
                  <c:v>-0.23543482553420644</c:v>
                </c:pt>
                <c:pt idx="87">
                  <c:v>-0.23551316935204344</c:v>
                </c:pt>
                <c:pt idx="88">
                  <c:v>-0.23564900816205023</c:v>
                </c:pt>
                <c:pt idx="89">
                  <c:v>-0.23583529166296344</c:v>
                </c:pt>
                <c:pt idx="90">
                  <c:v>-0.23606046582069468</c:v>
                </c:pt>
                <c:pt idx="91">
                  <c:v>-0.23630706200341561</c:v>
                </c:pt>
                <c:pt idx="92">
                  <c:v>-0.2365506056719564</c:v>
                </c:pt>
                <c:pt idx="93">
                  <c:v>-0.23675996224547841</c:v>
                </c:pt>
                <c:pt idx="94">
                  <c:v>-0.23690070950129902</c:v>
                </c:pt>
                <c:pt idx="95">
                  <c:v>-0.23694233057939004</c:v>
                </c:pt>
                <c:pt idx="96">
                  <c:v>-0.23686707772807328</c:v>
                </c:pt>
                <c:pt idx="97">
                  <c:v>-0.23667540625780251</c:v>
                </c:pt>
                <c:pt idx="98">
                  <c:v>-0.23638435092720961</c:v>
                </c:pt>
                <c:pt idx="99">
                  <c:v>-0.23602059507030165</c:v>
                </c:pt>
                <c:pt idx="100">
                  <c:v>-0.23561302304421164</c:v>
                </c:pt>
                <c:pt idx="101">
                  <c:v>-0.23518788605485541</c:v>
                </c:pt>
                <c:pt idx="102">
                  <c:v>-0.23476685055731913</c:v>
                </c:pt>
                <c:pt idx="103">
                  <c:v>-0.2343668691732109</c:v>
                </c:pt>
                <c:pt idx="104">
                  <c:v>-0.2340008381793405</c:v>
                </c:pt>
                <c:pt idx="105">
                  <c:v>-0.23367842932494717</c:v>
                </c:pt>
                <c:pt idx="106">
                  <c:v>-0.23340682511900729</c:v>
                </c:pt>
                <c:pt idx="107">
                  <c:v>-0.23319126941659257</c:v>
                </c:pt>
                <c:pt idx="108">
                  <c:v>-0.23303541949021106</c:v>
                </c:pt>
                <c:pt idx="109">
                  <c:v>-0.23294150377990946</c:v>
                </c:pt>
                <c:pt idx="110">
                  <c:v>-0.23291028228647417</c:v>
                </c:pt>
                <c:pt idx="111">
                  <c:v>-0.23294078920844249</c:v>
                </c:pt>
                <c:pt idx="112">
                  <c:v>-0.23302981767901262</c:v>
                </c:pt>
                <c:pt idx="113">
                  <c:v>-0.23317109566770078</c:v>
                </c:pt>
                <c:pt idx="114">
                  <c:v>-0.23335412766796626</c:v>
                </c:pt>
                <c:pt idx="115">
                  <c:v>-0.23356279743231981</c:v>
                </c:pt>
                <c:pt idx="116">
                  <c:v>-0.23377414009282646</c:v>
                </c:pt>
                <c:pt idx="117">
                  <c:v>-0.23395826178760618</c:v>
                </c:pt>
                <c:pt idx="118">
                  <c:v>-0.23408095437976914</c:v>
                </c:pt>
                <c:pt idx="119">
                  <c:v>-0.23411013983861151</c:v>
                </c:pt>
                <c:pt idx="120">
                  <c:v>-0.23402474779831134</c:v>
                </c:pt>
                <c:pt idx="121">
                  <c:v>-0.23382130681900917</c:v>
                </c:pt>
                <c:pt idx="122">
                  <c:v>-0.23351384299104666</c:v>
                </c:pt>
                <c:pt idx="123">
                  <c:v>-0.23312768540799217</c:v>
                </c:pt>
                <c:pt idx="124">
                  <c:v>-0.23269176446377271</c:v>
                </c:pt>
                <c:pt idx="125">
                  <c:v>-0.23223312820971448</c:v>
                </c:pt>
                <c:pt idx="126">
                  <c:v>-0.23177445725388909</c:v>
                </c:pt>
                <c:pt idx="127">
                  <c:v>-0.23133365168695486</c:v>
                </c:pt>
                <c:pt idx="128">
                  <c:v>-0.23092438884278735</c:v>
                </c:pt>
                <c:pt idx="129">
                  <c:v>-0.23055694986361228</c:v>
                </c:pt>
                <c:pt idx="130">
                  <c:v>-0.23023898658178132</c:v>
                </c:pt>
                <c:pt idx="131">
                  <c:v>-0.22997611331146633</c:v>
                </c:pt>
                <c:pt idx="132">
                  <c:v>-0.22977230024441414</c:v>
                </c:pt>
                <c:pt idx="133">
                  <c:v>-0.2296300717097354</c:v>
                </c:pt>
                <c:pt idx="134">
                  <c:v>-0.22955050894615614</c:v>
                </c:pt>
                <c:pt idx="135">
                  <c:v>-0.22953304105702629</c:v>
                </c:pt>
                <c:pt idx="136">
                  <c:v>-0.22957498793095574</c:v>
                </c:pt>
                <c:pt idx="137">
                  <c:v>-0.22967080471398005</c:v>
                </c:pt>
                <c:pt idx="138">
                  <c:v>-0.22981099179766462</c:v>
                </c:pt>
                <c:pt idx="139">
                  <c:v>-0.22998072805676381</c:v>
                </c:pt>
                <c:pt idx="140">
                  <c:v>-0.23015854895271204</c:v>
                </c:pt>
                <c:pt idx="141">
                  <c:v>-0.23031591099605772</c:v>
                </c:pt>
                <c:pt idx="142">
                  <c:v>-0.23041910717438885</c:v>
                </c:pt>
                <c:pt idx="143">
                  <c:v>-0.23043490645919354</c:v>
                </c:pt>
                <c:pt idx="144">
                  <c:v>-0.23033922358781092</c:v>
                </c:pt>
                <c:pt idx="145">
                  <c:v>-0.23012465310627855</c:v>
                </c:pt>
                <c:pt idx="146">
                  <c:v>-0.22980192151109791</c:v>
                </c:pt>
                <c:pt idx="147">
                  <c:v>-0.22939465162180159</c:v>
                </c:pt>
                <c:pt idx="148">
                  <c:v>-0.22893157729339486</c:v>
                </c:pt>
                <c:pt idx="149">
                  <c:v>-0.22844043834383115</c:v>
                </c:pt>
                <c:pt idx="150">
                  <c:v>-0.22794491546695464</c:v>
                </c:pt>
                <c:pt idx="151">
                  <c:v>-0.22746388311520546</c:v>
                </c:pt>
                <c:pt idx="152">
                  <c:v>-0.22701183703021291</c:v>
                </c:pt>
                <c:pt idx="153">
                  <c:v>-0.22659970176111843</c:v>
                </c:pt>
                <c:pt idx="154">
                  <c:v>-0.22623562449605597</c:v>
                </c:pt>
                <c:pt idx="155">
                  <c:v>-0.22592560725412425</c:v>
                </c:pt>
                <c:pt idx="156">
                  <c:v>-0.22567394184605766</c:v>
                </c:pt>
                <c:pt idx="157">
                  <c:v>-0.22548344866697431</c:v>
                </c:pt>
                <c:pt idx="158">
                  <c:v>-0.22535552114492918</c:v>
                </c:pt>
                <c:pt idx="159">
                  <c:v>-0.22528996341009652</c:v>
                </c:pt>
                <c:pt idx="160">
                  <c:v>-0.22528458909851265</c:v>
                </c:pt>
                <c:pt idx="161">
                  <c:v>-0.22533453255627556</c:v>
                </c:pt>
                <c:pt idx="162">
                  <c:v>-0.2254312290792766</c:v>
                </c:pt>
                <c:pt idx="163">
                  <c:v>-0.22556109179140946</c:v>
                </c:pt>
                <c:pt idx="164">
                  <c:v>-0.22570413197952599</c:v>
                </c:pt>
                <c:pt idx="165">
                  <c:v>-0.22583323478326867</c:v>
                </c:pt>
                <c:pt idx="166">
                  <c:v>-0.2259154432706249</c:v>
                </c:pt>
                <c:pt idx="167">
                  <c:v>-0.22591676989270809</c:v>
                </c:pt>
                <c:pt idx="168">
                  <c:v>-0.22581046570220822</c:v>
                </c:pt>
                <c:pt idx="169">
                  <c:v>-0.22558525731054913</c:v>
                </c:pt>
                <c:pt idx="170">
                  <c:v>-0.22524832439338566</c:v>
                </c:pt>
                <c:pt idx="171">
                  <c:v>-0.22482122546019728</c:v>
                </c:pt>
                <c:pt idx="172">
                  <c:v>-0.22433222575404832</c:v>
                </c:pt>
                <c:pt idx="173">
                  <c:v>-0.2238096257144076</c:v>
                </c:pt>
                <c:pt idx="174">
                  <c:v>-0.22327807763582067</c:v>
                </c:pt>
                <c:pt idx="175">
                  <c:v>-0.22275745186180787</c:v>
                </c:pt>
                <c:pt idx="176">
                  <c:v>-0.22226309928248264</c:v>
                </c:pt>
                <c:pt idx="177">
                  <c:v>-0.22180662315793453</c:v>
                </c:pt>
                <c:pt idx="178">
                  <c:v>-0.22139669387632871</c:v>
                </c:pt>
                <c:pt idx="179">
                  <c:v>-0.22103972023735471</c:v>
                </c:pt>
                <c:pt idx="180">
                  <c:v>-0.22074032614115782</c:v>
                </c:pt>
                <c:pt idx="181">
                  <c:v>-0.22050163004125267</c:v>
                </c:pt>
                <c:pt idx="182">
                  <c:v>-0.22032533054163203</c:v>
                </c:pt>
                <c:pt idx="183">
                  <c:v>-0.22021158936589527</c:v>
                </c:pt>
                <c:pt idx="184">
                  <c:v>-0.22015868383856813</c:v>
                </c:pt>
                <c:pt idx="185">
                  <c:v>-0.22016238270773908</c:v>
                </c:pt>
                <c:pt idx="186">
                  <c:v>-0.2202149973474575</c:v>
                </c:pt>
                <c:pt idx="187">
                  <c:v>-0.22030411219871138</c:v>
                </c:pt>
                <c:pt idx="188">
                  <c:v>-0.22041117769990565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F2AB-4D78-8479-CF1A830DE4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0796104"/>
        <c:axId val="1"/>
      </c:scatterChart>
      <c:valAx>
        <c:axId val="600796104"/>
        <c:scaling>
          <c:orientation val="minMax"/>
          <c:max val="15000"/>
          <c:min val="-8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87363025981906"/>
              <c:y val="0.8556452490682758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-0.23"/>
          <c:min val="-0.2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5977011494252873E-2"/>
              <c:y val="0.3910772177099909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00796104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28863386329582363"/>
          <c:y val="0.93176101018868707"/>
          <c:w val="0.56066478280253285"/>
          <c:h val="5.249343832021002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GK Boo - O-C Diagr.</a:t>
            </a:r>
          </a:p>
        </c:rich>
      </c:tx>
      <c:layout>
        <c:manualLayout>
          <c:xMode val="edge"/>
          <c:yMode val="edge"/>
          <c:x val="0.40025575447570333"/>
          <c:y val="3.157894736842105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659846547314579"/>
          <c:y val="0.13157894736842105"/>
          <c:w val="0.83503836317135549"/>
          <c:h val="0.6763157894736842"/>
        </c:manualLayout>
      </c:layout>
      <c:scatterChart>
        <c:scatterStyle val="lineMarker"/>
        <c:varyColors val="0"/>
        <c:ser>
          <c:idx val="0"/>
          <c:order val="0"/>
          <c:tx>
            <c:strRef>
              <c:f>Active!$H$20</c:f>
              <c:strCache>
                <c:ptCount val="1"/>
                <c:pt idx="0">
                  <c:v>pg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Active!$D$21:$D$236</c:f>
                <c:numCache>
                  <c:formatCode>General</c:formatCode>
                  <c:ptCount val="216"/>
                  <c:pt idx="0">
                    <c:v>4.0000000000000002E-4</c:v>
                  </c:pt>
                  <c:pt idx="1">
                    <c:v>6.9999999999999999E-4</c:v>
                  </c:pt>
                  <c:pt idx="2">
                    <c:v>1.4E-3</c:v>
                  </c:pt>
                  <c:pt idx="4">
                    <c:v>4.0000000000000002E-4</c:v>
                  </c:pt>
                  <c:pt idx="5">
                    <c:v>2.4000000000000001E-4</c:v>
                  </c:pt>
                  <c:pt idx="6">
                    <c:v>4.0999999999999999E-4</c:v>
                  </c:pt>
                  <c:pt idx="7">
                    <c:v>5.5999999999999995E-4</c:v>
                  </c:pt>
                  <c:pt idx="8">
                    <c:v>4.6999999999999999E-4</c:v>
                  </c:pt>
                  <c:pt idx="9">
                    <c:v>2.1000000000000001E-4</c:v>
                  </c:pt>
                  <c:pt idx="10">
                    <c:v>1E-4</c:v>
                  </c:pt>
                  <c:pt idx="11">
                    <c:v>2.4000000000000001E-4</c:v>
                  </c:pt>
                  <c:pt idx="12">
                    <c:v>2.7999999999999998E-4</c:v>
                  </c:pt>
                  <c:pt idx="13">
                    <c:v>2.1000000000000001E-4</c:v>
                  </c:pt>
                  <c:pt idx="14">
                    <c:v>2.7E-4</c:v>
                  </c:pt>
                  <c:pt idx="15">
                    <c:v>2.5000000000000001E-4</c:v>
                  </c:pt>
                  <c:pt idx="16">
                    <c:v>2.0000000000000001E-4</c:v>
                  </c:pt>
                  <c:pt idx="17">
                    <c:v>1.7000000000000001E-4</c:v>
                  </c:pt>
                  <c:pt idx="18">
                    <c:v>1.4999999999999999E-4</c:v>
                  </c:pt>
                  <c:pt idx="19">
                    <c:v>1.3999999999999999E-4</c:v>
                  </c:pt>
                  <c:pt idx="20">
                    <c:v>4.8000000000000001E-4</c:v>
                  </c:pt>
                  <c:pt idx="21">
                    <c:v>2.2000000000000001E-4</c:v>
                  </c:pt>
                  <c:pt idx="22">
                    <c:v>2.1000000000000001E-4</c:v>
                  </c:pt>
                  <c:pt idx="23">
                    <c:v>2.5999999999999998E-4</c:v>
                  </c:pt>
                  <c:pt idx="24">
                    <c:v>3.1E-4</c:v>
                  </c:pt>
                  <c:pt idx="25">
                    <c:v>3.1E-4</c:v>
                  </c:pt>
                  <c:pt idx="26">
                    <c:v>1.4999999999999999E-4</c:v>
                  </c:pt>
                  <c:pt idx="27">
                    <c:v>2.0000000000000001E-4</c:v>
                  </c:pt>
                  <c:pt idx="28">
                    <c:v>3.4000000000000002E-4</c:v>
                  </c:pt>
                  <c:pt idx="29">
                    <c:v>2.4000000000000001E-4</c:v>
                  </c:pt>
                  <c:pt idx="30">
                    <c:v>3.4000000000000002E-4</c:v>
                  </c:pt>
                  <c:pt idx="31">
                    <c:v>3.1E-4</c:v>
                  </c:pt>
                  <c:pt idx="32">
                    <c:v>2.4000000000000001E-4</c:v>
                  </c:pt>
                  <c:pt idx="33">
                    <c:v>4.6999999999999999E-4</c:v>
                  </c:pt>
                  <c:pt idx="34">
                    <c:v>2.2000000000000001E-4</c:v>
                  </c:pt>
                  <c:pt idx="35">
                    <c:v>1.7000000000000001E-4</c:v>
                  </c:pt>
                  <c:pt idx="36">
                    <c:v>1.8000000000000001E-4</c:v>
                  </c:pt>
                  <c:pt idx="37">
                    <c:v>7.6000000000000004E-4</c:v>
                  </c:pt>
                  <c:pt idx="38">
                    <c:v>8.0000000000000004E-4</c:v>
                  </c:pt>
                  <c:pt idx="39">
                    <c:v>3.1E-4</c:v>
                  </c:pt>
                  <c:pt idx="40">
                    <c:v>2.5999999999999998E-4</c:v>
                  </c:pt>
                  <c:pt idx="41">
                    <c:v>4.4999999999999999E-4</c:v>
                  </c:pt>
                  <c:pt idx="42">
                    <c:v>8.0000000000000004E-4</c:v>
                  </c:pt>
                  <c:pt idx="43">
                    <c:v>2.3000000000000001E-4</c:v>
                  </c:pt>
                  <c:pt idx="44">
                    <c:v>2.5999999999999998E-4</c:v>
                  </c:pt>
                  <c:pt idx="45">
                    <c:v>2.9E-4</c:v>
                  </c:pt>
                  <c:pt idx="46">
                    <c:v>4.6999999999999999E-4</c:v>
                  </c:pt>
                  <c:pt idx="47">
                    <c:v>4.0000000000000002E-4</c:v>
                  </c:pt>
                  <c:pt idx="48">
                    <c:v>8.3000000000000001E-4</c:v>
                  </c:pt>
                  <c:pt idx="49">
                    <c:v>3.8999999999999999E-4</c:v>
                  </c:pt>
                  <c:pt idx="50">
                    <c:v>5.8E-4</c:v>
                  </c:pt>
                  <c:pt idx="51">
                    <c:v>4.4999999999999999E-4</c:v>
                  </c:pt>
                  <c:pt idx="52">
                    <c:v>3.2000000000000003E-4</c:v>
                  </c:pt>
                  <c:pt idx="53">
                    <c:v>3.3E-4</c:v>
                  </c:pt>
                  <c:pt idx="54">
                    <c:v>8.1999999999999998E-4</c:v>
                  </c:pt>
                  <c:pt idx="55">
                    <c:v>7.7999999999999999E-4</c:v>
                  </c:pt>
                  <c:pt idx="56">
                    <c:v>7.7999999999999999E-4</c:v>
                  </c:pt>
                  <c:pt idx="57">
                    <c:v>8.4999999999999995E-4</c:v>
                  </c:pt>
                  <c:pt idx="58">
                    <c:v>8.8000000000000003E-4</c:v>
                  </c:pt>
                  <c:pt idx="59">
                    <c:v>6.8999999999999997E-4</c:v>
                  </c:pt>
                  <c:pt idx="60">
                    <c:v>5.1000000000000004E-4</c:v>
                  </c:pt>
                  <c:pt idx="61">
                    <c:v>1.4999999999999999E-4</c:v>
                  </c:pt>
                  <c:pt idx="62">
                    <c:v>2.4000000000000001E-4</c:v>
                  </c:pt>
                  <c:pt idx="63">
                    <c:v>4.6999999999999999E-4</c:v>
                  </c:pt>
                  <c:pt idx="64">
                    <c:v>2.9E-4</c:v>
                  </c:pt>
                  <c:pt idx="65">
                    <c:v>1.0499999999999999E-3</c:v>
                  </c:pt>
                  <c:pt idx="66">
                    <c:v>4.8999999999999998E-4</c:v>
                  </c:pt>
                  <c:pt idx="67">
                    <c:v>2.7E-4</c:v>
                  </c:pt>
                  <c:pt idx="68">
                    <c:v>3.2000000000000003E-4</c:v>
                  </c:pt>
                  <c:pt idx="69">
                    <c:v>8.9999999999999998E-4</c:v>
                  </c:pt>
                  <c:pt idx="70">
                    <c:v>3.6999999999999999E-4</c:v>
                  </c:pt>
                  <c:pt idx="71">
                    <c:v>5.1000000000000004E-4</c:v>
                  </c:pt>
                  <c:pt idx="72">
                    <c:v>2.4000000000000001E-4</c:v>
                  </c:pt>
                  <c:pt idx="73">
                    <c:v>8.0000000000000004E-4</c:v>
                  </c:pt>
                  <c:pt idx="74">
                    <c:v>2.2000000000000001E-4</c:v>
                  </c:pt>
                  <c:pt idx="75">
                    <c:v>2.1000000000000001E-4</c:v>
                  </c:pt>
                  <c:pt idx="76">
                    <c:v>2.7999999999999998E-4</c:v>
                  </c:pt>
                  <c:pt idx="77">
                    <c:v>1.1900000000000001E-3</c:v>
                  </c:pt>
                  <c:pt idx="78">
                    <c:v>2.5999999999999998E-4</c:v>
                  </c:pt>
                  <c:pt idx="79">
                    <c:v>6.0999999999999997E-4</c:v>
                  </c:pt>
                  <c:pt idx="80">
                    <c:v>5.2999999999999998E-4</c:v>
                  </c:pt>
                  <c:pt idx="81">
                    <c:v>6.4999999999999997E-4</c:v>
                  </c:pt>
                  <c:pt idx="82">
                    <c:v>1.9000000000000001E-4</c:v>
                  </c:pt>
                  <c:pt idx="83">
                    <c:v>1.8000000000000001E-4</c:v>
                  </c:pt>
                  <c:pt idx="84">
                    <c:v>2.2000000000000001E-4</c:v>
                  </c:pt>
                  <c:pt idx="85">
                    <c:v>1.9000000000000001E-4</c:v>
                  </c:pt>
                  <c:pt idx="86">
                    <c:v>6.4999999999999997E-4</c:v>
                  </c:pt>
                  <c:pt idx="87">
                    <c:v>3.6999999999999999E-4</c:v>
                  </c:pt>
                  <c:pt idx="88">
                    <c:v>2.2000000000000001E-4</c:v>
                  </c:pt>
                  <c:pt idx="89">
                    <c:v>3.4000000000000002E-4</c:v>
                  </c:pt>
                  <c:pt idx="90">
                    <c:v>2.3000000000000001E-4</c:v>
                  </c:pt>
                  <c:pt idx="91">
                    <c:v>4.2999999999999999E-4</c:v>
                  </c:pt>
                  <c:pt idx="92">
                    <c:v>3.2000000000000003E-4</c:v>
                  </c:pt>
                  <c:pt idx="93">
                    <c:v>1.9000000000000001E-4</c:v>
                  </c:pt>
                  <c:pt idx="94">
                    <c:v>5.2999999999999998E-4</c:v>
                  </c:pt>
                  <c:pt idx="95">
                    <c:v>2.9E-4</c:v>
                  </c:pt>
                  <c:pt idx="96">
                    <c:v>2.9E-4</c:v>
                  </c:pt>
                  <c:pt idx="97">
                    <c:v>4.6000000000000001E-4</c:v>
                  </c:pt>
                  <c:pt idx="98">
                    <c:v>3.8999999999999999E-4</c:v>
                  </c:pt>
                  <c:pt idx="99">
                    <c:v>2.7E-4</c:v>
                  </c:pt>
                  <c:pt idx="100">
                    <c:v>1.4300000000000001E-3</c:v>
                  </c:pt>
                  <c:pt idx="101">
                    <c:v>2.9999999999999997E-4</c:v>
                  </c:pt>
                  <c:pt idx="102">
                    <c:v>5.0000000000000001E-4</c:v>
                  </c:pt>
                  <c:pt idx="103">
                    <c:v>4.8999999999999998E-4</c:v>
                  </c:pt>
                  <c:pt idx="104">
                    <c:v>2.9E-4</c:v>
                  </c:pt>
                  <c:pt idx="105">
                    <c:v>3.8999999999999999E-4</c:v>
                  </c:pt>
                  <c:pt idx="106">
                    <c:v>5.6999999999999998E-4</c:v>
                  </c:pt>
                  <c:pt idx="107">
                    <c:v>1.9000000000000001E-4</c:v>
                  </c:pt>
                  <c:pt idx="108">
                    <c:v>3.8000000000000002E-4</c:v>
                  </c:pt>
                  <c:pt idx="109">
                    <c:v>2.1000000000000001E-4</c:v>
                  </c:pt>
                  <c:pt idx="110">
                    <c:v>2.9999999999999997E-4</c:v>
                  </c:pt>
                  <c:pt idx="111">
                    <c:v>6.8999999999999997E-4</c:v>
                  </c:pt>
                  <c:pt idx="112">
                    <c:v>2.9E-4</c:v>
                  </c:pt>
                  <c:pt idx="113">
                    <c:v>6.6E-4</c:v>
                  </c:pt>
                  <c:pt idx="114">
                    <c:v>2.7999999999999998E-4</c:v>
                  </c:pt>
                  <c:pt idx="115">
                    <c:v>1.6900000000000001E-3</c:v>
                  </c:pt>
                  <c:pt idx="116">
                    <c:v>1.08E-3</c:v>
                  </c:pt>
                  <c:pt idx="117">
                    <c:v>3.5E-4</c:v>
                  </c:pt>
                  <c:pt idx="118">
                    <c:v>2.2000000000000001E-4</c:v>
                  </c:pt>
                  <c:pt idx="119">
                    <c:v>2.5999999999999998E-4</c:v>
                  </c:pt>
                  <c:pt idx="120">
                    <c:v>3.4000000000000002E-4</c:v>
                  </c:pt>
                  <c:pt idx="121">
                    <c:v>3.6000000000000002E-4</c:v>
                  </c:pt>
                  <c:pt idx="122">
                    <c:v>2.5999999999999998E-4</c:v>
                  </c:pt>
                  <c:pt idx="123">
                    <c:v>3.1E-4</c:v>
                  </c:pt>
                  <c:pt idx="124">
                    <c:v>1.9000000000000001E-4</c:v>
                  </c:pt>
                  <c:pt idx="125">
                    <c:v>1.9000000000000001E-4</c:v>
                  </c:pt>
                  <c:pt idx="126">
                    <c:v>4.8000000000000001E-4</c:v>
                  </c:pt>
                  <c:pt idx="127">
                    <c:v>3.2000000000000003E-4</c:v>
                  </c:pt>
                  <c:pt idx="128">
                    <c:v>2.5000000000000001E-4</c:v>
                  </c:pt>
                  <c:pt idx="129">
                    <c:v>3.4000000000000002E-4</c:v>
                  </c:pt>
                  <c:pt idx="130">
                    <c:v>5.4000000000000001E-4</c:v>
                  </c:pt>
                  <c:pt idx="131">
                    <c:v>2.7999999999999998E-4</c:v>
                  </c:pt>
                  <c:pt idx="132">
                    <c:v>8.4999999999999995E-4</c:v>
                  </c:pt>
                  <c:pt idx="133">
                    <c:v>1.3699999999999999E-3</c:v>
                  </c:pt>
                  <c:pt idx="134">
                    <c:v>9.1E-4</c:v>
                  </c:pt>
                  <c:pt idx="135">
                    <c:v>2.7E-4</c:v>
                  </c:pt>
                  <c:pt idx="136">
                    <c:v>3.1E-4</c:v>
                  </c:pt>
                  <c:pt idx="137">
                    <c:v>5.6999999999999998E-4</c:v>
                  </c:pt>
                  <c:pt idx="138">
                    <c:v>2.7999999999999998E-4</c:v>
                  </c:pt>
                  <c:pt idx="139">
                    <c:v>5.9000000000000003E-4</c:v>
                  </c:pt>
                  <c:pt idx="140">
                    <c:v>3.8999999999999999E-4</c:v>
                  </c:pt>
                  <c:pt idx="141">
                    <c:v>1.72E-3</c:v>
                  </c:pt>
                  <c:pt idx="142">
                    <c:v>2.5000000000000001E-4</c:v>
                  </c:pt>
                  <c:pt idx="143">
                    <c:v>3.1E-4</c:v>
                  </c:pt>
                  <c:pt idx="144">
                    <c:v>2.0000000000000001E-4</c:v>
                  </c:pt>
                  <c:pt idx="145">
                    <c:v>3.6999999999999999E-4</c:v>
                  </c:pt>
                  <c:pt idx="146">
                    <c:v>7.9000000000000001E-4</c:v>
                  </c:pt>
                  <c:pt idx="147">
                    <c:v>4.2000000000000002E-4</c:v>
                  </c:pt>
                  <c:pt idx="148">
                    <c:v>2.0000000000000001E-4</c:v>
                  </c:pt>
                  <c:pt idx="149">
                    <c:v>1.7000000000000001E-4</c:v>
                  </c:pt>
                  <c:pt idx="150">
                    <c:v>6.9999999999999999E-4</c:v>
                  </c:pt>
                  <c:pt idx="151">
                    <c:v>3.3E-4</c:v>
                  </c:pt>
                  <c:pt idx="152">
                    <c:v>2.5999999999999998E-4</c:v>
                  </c:pt>
                  <c:pt idx="153">
                    <c:v>9.5E-4</c:v>
                  </c:pt>
                  <c:pt idx="154">
                    <c:v>6.4999999999999997E-4</c:v>
                  </c:pt>
                  <c:pt idx="155">
                    <c:v>3.1E-4</c:v>
                  </c:pt>
                  <c:pt idx="156">
                    <c:v>2.1000000000000001E-4</c:v>
                  </c:pt>
                  <c:pt idx="157">
                    <c:v>1.57E-3</c:v>
                  </c:pt>
                  <c:pt idx="158">
                    <c:v>1.41E-3</c:v>
                  </c:pt>
                  <c:pt idx="159">
                    <c:v>7.2000000000000005E-4</c:v>
                  </c:pt>
                  <c:pt idx="160">
                    <c:v>9.7000000000000005E-4</c:v>
                  </c:pt>
                  <c:pt idx="161">
                    <c:v>9.7000000000000005E-4</c:v>
                  </c:pt>
                  <c:pt idx="162">
                    <c:v>1E-4</c:v>
                  </c:pt>
                  <c:pt idx="163">
                    <c:v>2E-3</c:v>
                  </c:pt>
                  <c:pt idx="164">
                    <c:v>5.0000000000000001E-4</c:v>
                  </c:pt>
                  <c:pt idx="165">
                    <c:v>1.4E-3</c:v>
                  </c:pt>
                  <c:pt idx="166">
                    <c:v>6.9999999999999999E-4</c:v>
                  </c:pt>
                  <c:pt idx="167">
                    <c:v>1E-4</c:v>
                  </c:pt>
                  <c:pt idx="168">
                    <c:v>1E-4</c:v>
                  </c:pt>
                  <c:pt idx="169">
                    <c:v>1.48E-3</c:v>
                  </c:pt>
                  <c:pt idx="170">
                    <c:v>1E-4</c:v>
                  </c:pt>
                  <c:pt idx="171">
                    <c:v>1.31E-3</c:v>
                  </c:pt>
                  <c:pt idx="172">
                    <c:v>1.0399999999999999E-3</c:v>
                  </c:pt>
                  <c:pt idx="173">
                    <c:v>9.7000000000000005E-4</c:v>
                  </c:pt>
                  <c:pt idx="174">
                    <c:v>1.1299999999999999E-3</c:v>
                  </c:pt>
                  <c:pt idx="175">
                    <c:v>3.6000000000000002E-4</c:v>
                  </c:pt>
                  <c:pt idx="176">
                    <c:v>1E-4</c:v>
                  </c:pt>
                  <c:pt idx="177">
                    <c:v>1.8000000000000001E-4</c:v>
                  </c:pt>
                  <c:pt idx="178">
                    <c:v>1.2E-4</c:v>
                  </c:pt>
                  <c:pt idx="179">
                    <c:v>5.0000000000000002E-5</c:v>
                  </c:pt>
                  <c:pt idx="180">
                    <c:v>1E-4</c:v>
                  </c:pt>
                  <c:pt idx="181">
                    <c:v>1.6000000000000001E-4</c:v>
                  </c:pt>
                  <c:pt idx="182">
                    <c:v>1.9000000000000001E-4</c:v>
                  </c:pt>
                  <c:pt idx="183">
                    <c:v>5.0000000000000002E-5</c:v>
                  </c:pt>
                  <c:pt idx="184">
                    <c:v>5.0000000000000001E-4</c:v>
                  </c:pt>
                  <c:pt idx="185">
                    <c:v>1.3999999999999999E-4</c:v>
                  </c:pt>
                  <c:pt idx="186">
                    <c:v>1.1299999999999999E-3</c:v>
                  </c:pt>
                  <c:pt idx="187">
                    <c:v>1.2999999999999999E-4</c:v>
                  </c:pt>
                  <c:pt idx="188">
                    <c:v>6.9999999999999994E-5</c:v>
                  </c:pt>
                  <c:pt idx="189">
                    <c:v>1.2E-4</c:v>
                  </c:pt>
                  <c:pt idx="190">
                    <c:v>1.1E-4</c:v>
                  </c:pt>
                  <c:pt idx="191">
                    <c:v>0</c:v>
                  </c:pt>
                  <c:pt idx="192">
                    <c:v>0</c:v>
                  </c:pt>
                  <c:pt idx="193">
                    <c:v>4.0000000000000003E-5</c:v>
                  </c:pt>
                  <c:pt idx="194">
                    <c:v>5.0000000000000001E-4</c:v>
                  </c:pt>
                  <c:pt idx="195">
                    <c:v>4.0000000000000003E-5</c:v>
                  </c:pt>
                  <c:pt idx="196">
                    <c:v>8.0000000000000007E-5</c:v>
                  </c:pt>
                  <c:pt idx="197">
                    <c:v>2.0000000000000001E-4</c:v>
                  </c:pt>
                  <c:pt idx="198">
                    <c:v>1E-4</c:v>
                  </c:pt>
                  <c:pt idx="199">
                    <c:v>1E-4</c:v>
                  </c:pt>
                  <c:pt idx="200">
                    <c:v>2.0000000000000001E-4</c:v>
                  </c:pt>
                  <c:pt idx="201">
                    <c:v>2.9999999999999997E-4</c:v>
                  </c:pt>
                  <c:pt idx="202">
                    <c:v>1.6000000000000001E-4</c:v>
                  </c:pt>
                  <c:pt idx="203">
                    <c:v>4.0000000000000002E-4</c:v>
                  </c:pt>
                  <c:pt idx="204">
                    <c:v>2.7999999999999998E-4</c:v>
                  </c:pt>
                  <c:pt idx="205">
                    <c:v>1.1E-4</c:v>
                  </c:pt>
                  <c:pt idx="206">
                    <c:v>1E-4</c:v>
                  </c:pt>
                  <c:pt idx="207">
                    <c:v>1E-3</c:v>
                  </c:pt>
                  <c:pt idx="208">
                    <c:v>5.0000000000000001E-4</c:v>
                  </c:pt>
                  <c:pt idx="209">
                    <c:v>2.0000000000000001E-4</c:v>
                  </c:pt>
                  <c:pt idx="210">
                    <c:v>2.9999999999999997E-4</c:v>
                  </c:pt>
                  <c:pt idx="211">
                    <c:v>6.9999999999999999E-4</c:v>
                  </c:pt>
                  <c:pt idx="212">
                    <c:v>1.5E-3</c:v>
                  </c:pt>
                  <c:pt idx="213">
                    <c:v>2.9999999999999997E-4</c:v>
                  </c:pt>
                  <c:pt idx="214">
                    <c:v>5.0000000000000001E-4</c:v>
                  </c:pt>
                  <c:pt idx="215">
                    <c:v>1E-4</c:v>
                  </c:pt>
                </c:numCache>
              </c:numRef>
            </c:plus>
            <c:minus>
              <c:numRef>
                <c:f>Active!$D$21:$D$236</c:f>
                <c:numCache>
                  <c:formatCode>General</c:formatCode>
                  <c:ptCount val="216"/>
                  <c:pt idx="0">
                    <c:v>4.0000000000000002E-4</c:v>
                  </c:pt>
                  <c:pt idx="1">
                    <c:v>6.9999999999999999E-4</c:v>
                  </c:pt>
                  <c:pt idx="2">
                    <c:v>1.4E-3</c:v>
                  </c:pt>
                  <c:pt idx="4">
                    <c:v>4.0000000000000002E-4</c:v>
                  </c:pt>
                  <c:pt idx="5">
                    <c:v>2.4000000000000001E-4</c:v>
                  </c:pt>
                  <c:pt idx="6">
                    <c:v>4.0999999999999999E-4</c:v>
                  </c:pt>
                  <c:pt idx="7">
                    <c:v>5.5999999999999995E-4</c:v>
                  </c:pt>
                  <c:pt idx="8">
                    <c:v>4.6999999999999999E-4</c:v>
                  </c:pt>
                  <c:pt idx="9">
                    <c:v>2.1000000000000001E-4</c:v>
                  </c:pt>
                  <c:pt idx="10">
                    <c:v>1E-4</c:v>
                  </c:pt>
                  <c:pt idx="11">
                    <c:v>2.4000000000000001E-4</c:v>
                  </c:pt>
                  <c:pt idx="12">
                    <c:v>2.7999999999999998E-4</c:v>
                  </c:pt>
                  <c:pt idx="13">
                    <c:v>2.1000000000000001E-4</c:v>
                  </c:pt>
                  <c:pt idx="14">
                    <c:v>2.7E-4</c:v>
                  </c:pt>
                  <c:pt idx="15">
                    <c:v>2.5000000000000001E-4</c:v>
                  </c:pt>
                  <c:pt idx="16">
                    <c:v>2.0000000000000001E-4</c:v>
                  </c:pt>
                  <c:pt idx="17">
                    <c:v>1.7000000000000001E-4</c:v>
                  </c:pt>
                  <c:pt idx="18">
                    <c:v>1.4999999999999999E-4</c:v>
                  </c:pt>
                  <c:pt idx="19">
                    <c:v>1.3999999999999999E-4</c:v>
                  </c:pt>
                  <c:pt idx="20">
                    <c:v>4.8000000000000001E-4</c:v>
                  </c:pt>
                  <c:pt idx="21">
                    <c:v>2.2000000000000001E-4</c:v>
                  </c:pt>
                  <c:pt idx="22">
                    <c:v>2.1000000000000001E-4</c:v>
                  </c:pt>
                  <c:pt idx="23">
                    <c:v>2.5999999999999998E-4</c:v>
                  </c:pt>
                  <c:pt idx="24">
                    <c:v>3.1E-4</c:v>
                  </c:pt>
                  <c:pt idx="25">
                    <c:v>3.1E-4</c:v>
                  </c:pt>
                  <c:pt idx="26">
                    <c:v>1.4999999999999999E-4</c:v>
                  </c:pt>
                  <c:pt idx="27">
                    <c:v>2.0000000000000001E-4</c:v>
                  </c:pt>
                  <c:pt idx="28">
                    <c:v>3.4000000000000002E-4</c:v>
                  </c:pt>
                  <c:pt idx="29">
                    <c:v>2.4000000000000001E-4</c:v>
                  </c:pt>
                  <c:pt idx="30">
                    <c:v>3.4000000000000002E-4</c:v>
                  </c:pt>
                  <c:pt idx="31">
                    <c:v>3.1E-4</c:v>
                  </c:pt>
                  <c:pt idx="32">
                    <c:v>2.4000000000000001E-4</c:v>
                  </c:pt>
                  <c:pt idx="33">
                    <c:v>4.6999999999999999E-4</c:v>
                  </c:pt>
                  <c:pt idx="34">
                    <c:v>2.2000000000000001E-4</c:v>
                  </c:pt>
                  <c:pt idx="35">
                    <c:v>1.7000000000000001E-4</c:v>
                  </c:pt>
                  <c:pt idx="36">
                    <c:v>1.8000000000000001E-4</c:v>
                  </c:pt>
                  <c:pt idx="37">
                    <c:v>7.6000000000000004E-4</c:v>
                  </c:pt>
                  <c:pt idx="38">
                    <c:v>8.0000000000000004E-4</c:v>
                  </c:pt>
                  <c:pt idx="39">
                    <c:v>3.1E-4</c:v>
                  </c:pt>
                  <c:pt idx="40">
                    <c:v>2.5999999999999998E-4</c:v>
                  </c:pt>
                  <c:pt idx="41">
                    <c:v>4.4999999999999999E-4</c:v>
                  </c:pt>
                  <c:pt idx="42">
                    <c:v>8.0000000000000004E-4</c:v>
                  </c:pt>
                  <c:pt idx="43">
                    <c:v>2.3000000000000001E-4</c:v>
                  </c:pt>
                  <c:pt idx="44">
                    <c:v>2.5999999999999998E-4</c:v>
                  </c:pt>
                  <c:pt idx="45">
                    <c:v>2.9E-4</c:v>
                  </c:pt>
                  <c:pt idx="46">
                    <c:v>4.6999999999999999E-4</c:v>
                  </c:pt>
                  <c:pt idx="47">
                    <c:v>4.0000000000000002E-4</c:v>
                  </c:pt>
                  <c:pt idx="48">
                    <c:v>8.3000000000000001E-4</c:v>
                  </c:pt>
                  <c:pt idx="49">
                    <c:v>3.8999999999999999E-4</c:v>
                  </c:pt>
                  <c:pt idx="50">
                    <c:v>5.8E-4</c:v>
                  </c:pt>
                  <c:pt idx="51">
                    <c:v>4.4999999999999999E-4</c:v>
                  </c:pt>
                  <c:pt idx="52">
                    <c:v>3.2000000000000003E-4</c:v>
                  </c:pt>
                  <c:pt idx="53">
                    <c:v>3.3E-4</c:v>
                  </c:pt>
                  <c:pt idx="54">
                    <c:v>8.1999999999999998E-4</c:v>
                  </c:pt>
                  <c:pt idx="55">
                    <c:v>7.7999999999999999E-4</c:v>
                  </c:pt>
                  <c:pt idx="56">
                    <c:v>7.7999999999999999E-4</c:v>
                  </c:pt>
                  <c:pt idx="57">
                    <c:v>8.4999999999999995E-4</c:v>
                  </c:pt>
                  <c:pt idx="58">
                    <c:v>8.8000000000000003E-4</c:v>
                  </c:pt>
                  <c:pt idx="59">
                    <c:v>6.8999999999999997E-4</c:v>
                  </c:pt>
                  <c:pt idx="60">
                    <c:v>5.1000000000000004E-4</c:v>
                  </c:pt>
                  <c:pt idx="61">
                    <c:v>1.4999999999999999E-4</c:v>
                  </c:pt>
                  <c:pt idx="62">
                    <c:v>2.4000000000000001E-4</c:v>
                  </c:pt>
                  <c:pt idx="63">
                    <c:v>4.6999999999999999E-4</c:v>
                  </c:pt>
                  <c:pt idx="64">
                    <c:v>2.9E-4</c:v>
                  </c:pt>
                  <c:pt idx="65">
                    <c:v>1.0499999999999999E-3</c:v>
                  </c:pt>
                  <c:pt idx="66">
                    <c:v>4.8999999999999998E-4</c:v>
                  </c:pt>
                  <c:pt idx="67">
                    <c:v>2.7E-4</c:v>
                  </c:pt>
                  <c:pt idx="68">
                    <c:v>3.2000000000000003E-4</c:v>
                  </c:pt>
                  <c:pt idx="69">
                    <c:v>8.9999999999999998E-4</c:v>
                  </c:pt>
                  <c:pt idx="70">
                    <c:v>3.6999999999999999E-4</c:v>
                  </c:pt>
                  <c:pt idx="71">
                    <c:v>5.1000000000000004E-4</c:v>
                  </c:pt>
                  <c:pt idx="72">
                    <c:v>2.4000000000000001E-4</c:v>
                  </c:pt>
                  <c:pt idx="73">
                    <c:v>8.0000000000000004E-4</c:v>
                  </c:pt>
                  <c:pt idx="74">
                    <c:v>2.2000000000000001E-4</c:v>
                  </c:pt>
                  <c:pt idx="75">
                    <c:v>2.1000000000000001E-4</c:v>
                  </c:pt>
                  <c:pt idx="76">
                    <c:v>2.7999999999999998E-4</c:v>
                  </c:pt>
                  <c:pt idx="77">
                    <c:v>1.1900000000000001E-3</c:v>
                  </c:pt>
                  <c:pt idx="78">
                    <c:v>2.5999999999999998E-4</c:v>
                  </c:pt>
                  <c:pt idx="79">
                    <c:v>6.0999999999999997E-4</c:v>
                  </c:pt>
                  <c:pt idx="80">
                    <c:v>5.2999999999999998E-4</c:v>
                  </c:pt>
                  <c:pt idx="81">
                    <c:v>6.4999999999999997E-4</c:v>
                  </c:pt>
                  <c:pt idx="82">
                    <c:v>1.9000000000000001E-4</c:v>
                  </c:pt>
                  <c:pt idx="83">
                    <c:v>1.8000000000000001E-4</c:v>
                  </c:pt>
                  <c:pt idx="84">
                    <c:v>2.2000000000000001E-4</c:v>
                  </c:pt>
                  <c:pt idx="85">
                    <c:v>1.9000000000000001E-4</c:v>
                  </c:pt>
                  <c:pt idx="86">
                    <c:v>6.4999999999999997E-4</c:v>
                  </c:pt>
                  <c:pt idx="87">
                    <c:v>3.6999999999999999E-4</c:v>
                  </c:pt>
                  <c:pt idx="88">
                    <c:v>2.2000000000000001E-4</c:v>
                  </c:pt>
                  <c:pt idx="89">
                    <c:v>3.4000000000000002E-4</c:v>
                  </c:pt>
                  <c:pt idx="90">
                    <c:v>2.3000000000000001E-4</c:v>
                  </c:pt>
                  <c:pt idx="91">
                    <c:v>4.2999999999999999E-4</c:v>
                  </c:pt>
                  <c:pt idx="92">
                    <c:v>3.2000000000000003E-4</c:v>
                  </c:pt>
                  <c:pt idx="93">
                    <c:v>1.9000000000000001E-4</c:v>
                  </c:pt>
                  <c:pt idx="94">
                    <c:v>5.2999999999999998E-4</c:v>
                  </c:pt>
                  <c:pt idx="95">
                    <c:v>2.9E-4</c:v>
                  </c:pt>
                  <c:pt idx="96">
                    <c:v>2.9E-4</c:v>
                  </c:pt>
                  <c:pt idx="97">
                    <c:v>4.6000000000000001E-4</c:v>
                  </c:pt>
                  <c:pt idx="98">
                    <c:v>3.8999999999999999E-4</c:v>
                  </c:pt>
                  <c:pt idx="99">
                    <c:v>2.7E-4</c:v>
                  </c:pt>
                  <c:pt idx="100">
                    <c:v>1.4300000000000001E-3</c:v>
                  </c:pt>
                  <c:pt idx="101">
                    <c:v>2.9999999999999997E-4</c:v>
                  </c:pt>
                  <c:pt idx="102">
                    <c:v>5.0000000000000001E-4</c:v>
                  </c:pt>
                  <c:pt idx="103">
                    <c:v>4.8999999999999998E-4</c:v>
                  </c:pt>
                  <c:pt idx="104">
                    <c:v>2.9E-4</c:v>
                  </c:pt>
                  <c:pt idx="105">
                    <c:v>3.8999999999999999E-4</c:v>
                  </c:pt>
                  <c:pt idx="106">
                    <c:v>5.6999999999999998E-4</c:v>
                  </c:pt>
                  <c:pt idx="107">
                    <c:v>1.9000000000000001E-4</c:v>
                  </c:pt>
                  <c:pt idx="108">
                    <c:v>3.8000000000000002E-4</c:v>
                  </c:pt>
                  <c:pt idx="109">
                    <c:v>2.1000000000000001E-4</c:v>
                  </c:pt>
                  <c:pt idx="110">
                    <c:v>2.9999999999999997E-4</c:v>
                  </c:pt>
                  <c:pt idx="111">
                    <c:v>6.8999999999999997E-4</c:v>
                  </c:pt>
                  <c:pt idx="112">
                    <c:v>2.9E-4</c:v>
                  </c:pt>
                  <c:pt idx="113">
                    <c:v>6.6E-4</c:v>
                  </c:pt>
                  <c:pt idx="114">
                    <c:v>2.7999999999999998E-4</c:v>
                  </c:pt>
                  <c:pt idx="115">
                    <c:v>1.6900000000000001E-3</c:v>
                  </c:pt>
                  <c:pt idx="116">
                    <c:v>1.08E-3</c:v>
                  </c:pt>
                  <c:pt idx="117">
                    <c:v>3.5E-4</c:v>
                  </c:pt>
                  <c:pt idx="118">
                    <c:v>2.2000000000000001E-4</c:v>
                  </c:pt>
                  <c:pt idx="119">
                    <c:v>2.5999999999999998E-4</c:v>
                  </c:pt>
                  <c:pt idx="120">
                    <c:v>3.4000000000000002E-4</c:v>
                  </c:pt>
                  <c:pt idx="121">
                    <c:v>3.6000000000000002E-4</c:v>
                  </c:pt>
                  <c:pt idx="122">
                    <c:v>2.5999999999999998E-4</c:v>
                  </c:pt>
                  <c:pt idx="123">
                    <c:v>3.1E-4</c:v>
                  </c:pt>
                  <c:pt idx="124">
                    <c:v>1.9000000000000001E-4</c:v>
                  </c:pt>
                  <c:pt idx="125">
                    <c:v>1.9000000000000001E-4</c:v>
                  </c:pt>
                  <c:pt idx="126">
                    <c:v>4.8000000000000001E-4</c:v>
                  </c:pt>
                  <c:pt idx="127">
                    <c:v>3.2000000000000003E-4</c:v>
                  </c:pt>
                  <c:pt idx="128">
                    <c:v>2.5000000000000001E-4</c:v>
                  </c:pt>
                  <c:pt idx="129">
                    <c:v>3.4000000000000002E-4</c:v>
                  </c:pt>
                  <c:pt idx="130">
                    <c:v>5.4000000000000001E-4</c:v>
                  </c:pt>
                  <c:pt idx="131">
                    <c:v>2.7999999999999998E-4</c:v>
                  </c:pt>
                  <c:pt idx="132">
                    <c:v>8.4999999999999995E-4</c:v>
                  </c:pt>
                  <c:pt idx="133">
                    <c:v>1.3699999999999999E-3</c:v>
                  </c:pt>
                  <c:pt idx="134">
                    <c:v>9.1E-4</c:v>
                  </c:pt>
                  <c:pt idx="135">
                    <c:v>2.7E-4</c:v>
                  </c:pt>
                  <c:pt idx="136">
                    <c:v>3.1E-4</c:v>
                  </c:pt>
                  <c:pt idx="137">
                    <c:v>5.6999999999999998E-4</c:v>
                  </c:pt>
                  <c:pt idx="138">
                    <c:v>2.7999999999999998E-4</c:v>
                  </c:pt>
                  <c:pt idx="139">
                    <c:v>5.9000000000000003E-4</c:v>
                  </c:pt>
                  <c:pt idx="140">
                    <c:v>3.8999999999999999E-4</c:v>
                  </c:pt>
                  <c:pt idx="141">
                    <c:v>1.72E-3</c:v>
                  </c:pt>
                  <c:pt idx="142">
                    <c:v>2.5000000000000001E-4</c:v>
                  </c:pt>
                  <c:pt idx="143">
                    <c:v>3.1E-4</c:v>
                  </c:pt>
                  <c:pt idx="144">
                    <c:v>2.0000000000000001E-4</c:v>
                  </c:pt>
                  <c:pt idx="145">
                    <c:v>3.6999999999999999E-4</c:v>
                  </c:pt>
                  <c:pt idx="146">
                    <c:v>7.9000000000000001E-4</c:v>
                  </c:pt>
                  <c:pt idx="147">
                    <c:v>4.2000000000000002E-4</c:v>
                  </c:pt>
                  <c:pt idx="148">
                    <c:v>2.0000000000000001E-4</c:v>
                  </c:pt>
                  <c:pt idx="149">
                    <c:v>1.7000000000000001E-4</c:v>
                  </c:pt>
                  <c:pt idx="150">
                    <c:v>6.9999999999999999E-4</c:v>
                  </c:pt>
                  <c:pt idx="151">
                    <c:v>3.3E-4</c:v>
                  </c:pt>
                  <c:pt idx="152">
                    <c:v>2.5999999999999998E-4</c:v>
                  </c:pt>
                  <c:pt idx="153">
                    <c:v>9.5E-4</c:v>
                  </c:pt>
                  <c:pt idx="154">
                    <c:v>6.4999999999999997E-4</c:v>
                  </c:pt>
                  <c:pt idx="155">
                    <c:v>3.1E-4</c:v>
                  </c:pt>
                  <c:pt idx="156">
                    <c:v>2.1000000000000001E-4</c:v>
                  </c:pt>
                  <c:pt idx="157">
                    <c:v>1.57E-3</c:v>
                  </c:pt>
                  <c:pt idx="158">
                    <c:v>1.41E-3</c:v>
                  </c:pt>
                  <c:pt idx="159">
                    <c:v>7.2000000000000005E-4</c:v>
                  </c:pt>
                  <c:pt idx="160">
                    <c:v>9.7000000000000005E-4</c:v>
                  </c:pt>
                  <c:pt idx="161">
                    <c:v>9.7000000000000005E-4</c:v>
                  </c:pt>
                  <c:pt idx="162">
                    <c:v>1E-4</c:v>
                  </c:pt>
                  <c:pt idx="163">
                    <c:v>2E-3</c:v>
                  </c:pt>
                  <c:pt idx="164">
                    <c:v>5.0000000000000001E-4</c:v>
                  </c:pt>
                  <c:pt idx="165">
                    <c:v>1.4E-3</c:v>
                  </c:pt>
                  <c:pt idx="166">
                    <c:v>6.9999999999999999E-4</c:v>
                  </c:pt>
                  <c:pt idx="167">
                    <c:v>1E-4</c:v>
                  </c:pt>
                  <c:pt idx="168">
                    <c:v>1E-4</c:v>
                  </c:pt>
                  <c:pt idx="169">
                    <c:v>1.48E-3</c:v>
                  </c:pt>
                  <c:pt idx="170">
                    <c:v>1E-4</c:v>
                  </c:pt>
                  <c:pt idx="171">
                    <c:v>1.31E-3</c:v>
                  </c:pt>
                  <c:pt idx="172">
                    <c:v>1.0399999999999999E-3</c:v>
                  </c:pt>
                  <c:pt idx="173">
                    <c:v>9.7000000000000005E-4</c:v>
                  </c:pt>
                  <c:pt idx="174">
                    <c:v>1.1299999999999999E-3</c:v>
                  </c:pt>
                  <c:pt idx="175">
                    <c:v>3.6000000000000002E-4</c:v>
                  </c:pt>
                  <c:pt idx="176">
                    <c:v>1E-4</c:v>
                  </c:pt>
                  <c:pt idx="177">
                    <c:v>1.8000000000000001E-4</c:v>
                  </c:pt>
                  <c:pt idx="178">
                    <c:v>1.2E-4</c:v>
                  </c:pt>
                  <c:pt idx="179">
                    <c:v>5.0000000000000002E-5</c:v>
                  </c:pt>
                  <c:pt idx="180">
                    <c:v>1E-4</c:v>
                  </c:pt>
                  <c:pt idx="181">
                    <c:v>1.6000000000000001E-4</c:v>
                  </c:pt>
                  <c:pt idx="182">
                    <c:v>1.9000000000000001E-4</c:v>
                  </c:pt>
                  <c:pt idx="183">
                    <c:v>5.0000000000000002E-5</c:v>
                  </c:pt>
                  <c:pt idx="184">
                    <c:v>5.0000000000000001E-4</c:v>
                  </c:pt>
                  <c:pt idx="185">
                    <c:v>1.3999999999999999E-4</c:v>
                  </c:pt>
                  <c:pt idx="186">
                    <c:v>1.1299999999999999E-3</c:v>
                  </c:pt>
                  <c:pt idx="187">
                    <c:v>1.2999999999999999E-4</c:v>
                  </c:pt>
                  <c:pt idx="188">
                    <c:v>6.9999999999999994E-5</c:v>
                  </c:pt>
                  <c:pt idx="189">
                    <c:v>1.2E-4</c:v>
                  </c:pt>
                  <c:pt idx="190">
                    <c:v>1.1E-4</c:v>
                  </c:pt>
                  <c:pt idx="191">
                    <c:v>0</c:v>
                  </c:pt>
                  <c:pt idx="192">
                    <c:v>0</c:v>
                  </c:pt>
                  <c:pt idx="193">
                    <c:v>4.0000000000000003E-5</c:v>
                  </c:pt>
                  <c:pt idx="194">
                    <c:v>5.0000000000000001E-4</c:v>
                  </c:pt>
                  <c:pt idx="195">
                    <c:v>4.0000000000000003E-5</c:v>
                  </c:pt>
                  <c:pt idx="196">
                    <c:v>8.0000000000000007E-5</c:v>
                  </c:pt>
                  <c:pt idx="197">
                    <c:v>2.0000000000000001E-4</c:v>
                  </c:pt>
                  <c:pt idx="198">
                    <c:v>1E-4</c:v>
                  </c:pt>
                  <c:pt idx="199">
                    <c:v>1E-4</c:v>
                  </c:pt>
                  <c:pt idx="200">
                    <c:v>2.0000000000000001E-4</c:v>
                  </c:pt>
                  <c:pt idx="201">
                    <c:v>2.9999999999999997E-4</c:v>
                  </c:pt>
                  <c:pt idx="202">
                    <c:v>1.6000000000000001E-4</c:v>
                  </c:pt>
                  <c:pt idx="203">
                    <c:v>4.0000000000000002E-4</c:v>
                  </c:pt>
                  <c:pt idx="204">
                    <c:v>2.7999999999999998E-4</c:v>
                  </c:pt>
                  <c:pt idx="205">
                    <c:v>1.1E-4</c:v>
                  </c:pt>
                  <c:pt idx="206">
                    <c:v>1E-4</c:v>
                  </c:pt>
                  <c:pt idx="207">
                    <c:v>1E-3</c:v>
                  </c:pt>
                  <c:pt idx="208">
                    <c:v>5.0000000000000001E-4</c:v>
                  </c:pt>
                  <c:pt idx="209">
                    <c:v>2.0000000000000001E-4</c:v>
                  </c:pt>
                  <c:pt idx="210">
                    <c:v>2.9999999999999997E-4</c:v>
                  </c:pt>
                  <c:pt idx="211">
                    <c:v>6.9999999999999999E-4</c:v>
                  </c:pt>
                  <c:pt idx="212">
                    <c:v>1.5E-3</c:v>
                  </c:pt>
                  <c:pt idx="213">
                    <c:v>2.9999999999999997E-4</c:v>
                  </c:pt>
                  <c:pt idx="214">
                    <c:v>5.0000000000000001E-4</c:v>
                  </c:pt>
                  <c:pt idx="215">
                    <c:v>1E-4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Active!$F$21:$F$996</c:f>
              <c:numCache>
                <c:formatCode>General</c:formatCode>
                <c:ptCount val="976"/>
                <c:pt idx="0">
                  <c:v>-6374</c:v>
                </c:pt>
                <c:pt idx="1">
                  <c:v>-6372</c:v>
                </c:pt>
                <c:pt idx="2">
                  <c:v>-6372</c:v>
                </c:pt>
                <c:pt idx="3">
                  <c:v>-6344.5</c:v>
                </c:pt>
                <c:pt idx="4">
                  <c:v>-6265.5</c:v>
                </c:pt>
                <c:pt idx="5">
                  <c:v>-2463</c:v>
                </c:pt>
                <c:pt idx="6">
                  <c:v>-2462.5</c:v>
                </c:pt>
                <c:pt idx="7">
                  <c:v>-2460.5</c:v>
                </c:pt>
                <c:pt idx="8">
                  <c:v>-2458.5</c:v>
                </c:pt>
                <c:pt idx="9">
                  <c:v>-2454.5</c:v>
                </c:pt>
                <c:pt idx="10">
                  <c:v>-2448.5</c:v>
                </c:pt>
                <c:pt idx="11">
                  <c:v>-2444</c:v>
                </c:pt>
                <c:pt idx="12">
                  <c:v>-2442</c:v>
                </c:pt>
                <c:pt idx="13">
                  <c:v>-2440</c:v>
                </c:pt>
                <c:pt idx="14">
                  <c:v>-2435.5</c:v>
                </c:pt>
                <c:pt idx="15">
                  <c:v>-2412.5</c:v>
                </c:pt>
                <c:pt idx="16">
                  <c:v>-2410.5</c:v>
                </c:pt>
                <c:pt idx="17">
                  <c:v>-2408.5</c:v>
                </c:pt>
                <c:pt idx="18">
                  <c:v>-2406.5</c:v>
                </c:pt>
                <c:pt idx="19">
                  <c:v>-2404.5</c:v>
                </c:pt>
                <c:pt idx="20">
                  <c:v>-2400</c:v>
                </c:pt>
                <c:pt idx="21">
                  <c:v>-2398</c:v>
                </c:pt>
                <c:pt idx="22">
                  <c:v>-2396</c:v>
                </c:pt>
                <c:pt idx="23">
                  <c:v>-2394</c:v>
                </c:pt>
                <c:pt idx="24">
                  <c:v>-2389.5</c:v>
                </c:pt>
                <c:pt idx="25">
                  <c:v>-2387.5</c:v>
                </c:pt>
                <c:pt idx="26">
                  <c:v>-2385.5</c:v>
                </c:pt>
                <c:pt idx="27">
                  <c:v>-2383.5</c:v>
                </c:pt>
                <c:pt idx="28">
                  <c:v>-2377</c:v>
                </c:pt>
                <c:pt idx="29">
                  <c:v>-2375</c:v>
                </c:pt>
                <c:pt idx="30">
                  <c:v>-2373</c:v>
                </c:pt>
                <c:pt idx="31">
                  <c:v>-2371</c:v>
                </c:pt>
                <c:pt idx="32">
                  <c:v>-2364.5</c:v>
                </c:pt>
                <c:pt idx="33">
                  <c:v>-2362.5</c:v>
                </c:pt>
                <c:pt idx="34">
                  <c:v>-2354</c:v>
                </c:pt>
                <c:pt idx="35">
                  <c:v>-2352</c:v>
                </c:pt>
                <c:pt idx="36">
                  <c:v>-2350</c:v>
                </c:pt>
                <c:pt idx="37">
                  <c:v>-2348</c:v>
                </c:pt>
                <c:pt idx="38">
                  <c:v>-2331</c:v>
                </c:pt>
                <c:pt idx="39">
                  <c:v>-2329</c:v>
                </c:pt>
                <c:pt idx="40">
                  <c:v>-2327</c:v>
                </c:pt>
                <c:pt idx="41">
                  <c:v>-2325</c:v>
                </c:pt>
                <c:pt idx="42">
                  <c:v>-2318.5</c:v>
                </c:pt>
                <c:pt idx="43">
                  <c:v>-2316.5</c:v>
                </c:pt>
                <c:pt idx="44">
                  <c:v>-2314.5</c:v>
                </c:pt>
                <c:pt idx="45">
                  <c:v>-2306</c:v>
                </c:pt>
                <c:pt idx="46">
                  <c:v>-2293.5</c:v>
                </c:pt>
                <c:pt idx="47">
                  <c:v>-2281</c:v>
                </c:pt>
                <c:pt idx="48">
                  <c:v>-2270.5</c:v>
                </c:pt>
                <c:pt idx="49">
                  <c:v>-2268.5</c:v>
                </c:pt>
                <c:pt idx="50">
                  <c:v>-2258</c:v>
                </c:pt>
                <c:pt idx="51">
                  <c:v>-2247.5</c:v>
                </c:pt>
                <c:pt idx="52">
                  <c:v>-2245.5</c:v>
                </c:pt>
                <c:pt idx="53">
                  <c:v>-2235</c:v>
                </c:pt>
                <c:pt idx="54">
                  <c:v>-2222.5</c:v>
                </c:pt>
                <c:pt idx="55">
                  <c:v>-2212</c:v>
                </c:pt>
                <c:pt idx="56">
                  <c:v>-2188</c:v>
                </c:pt>
                <c:pt idx="57">
                  <c:v>-999.5</c:v>
                </c:pt>
                <c:pt idx="58">
                  <c:v>-995.5</c:v>
                </c:pt>
                <c:pt idx="59">
                  <c:v>-993.5</c:v>
                </c:pt>
                <c:pt idx="60">
                  <c:v>-991.5</c:v>
                </c:pt>
                <c:pt idx="61">
                  <c:v>-989.5</c:v>
                </c:pt>
                <c:pt idx="62">
                  <c:v>-989</c:v>
                </c:pt>
                <c:pt idx="63">
                  <c:v>-987</c:v>
                </c:pt>
                <c:pt idx="64">
                  <c:v>-979</c:v>
                </c:pt>
                <c:pt idx="65">
                  <c:v>-949.5</c:v>
                </c:pt>
                <c:pt idx="66">
                  <c:v>-947.5</c:v>
                </c:pt>
                <c:pt idx="67">
                  <c:v>-945.5</c:v>
                </c:pt>
                <c:pt idx="68">
                  <c:v>-943.5</c:v>
                </c:pt>
                <c:pt idx="69">
                  <c:v>-941.5</c:v>
                </c:pt>
                <c:pt idx="70">
                  <c:v>-941</c:v>
                </c:pt>
                <c:pt idx="71">
                  <c:v>-939</c:v>
                </c:pt>
                <c:pt idx="72">
                  <c:v>-874.5</c:v>
                </c:pt>
                <c:pt idx="73">
                  <c:v>-845</c:v>
                </c:pt>
                <c:pt idx="74">
                  <c:v>-344.5</c:v>
                </c:pt>
                <c:pt idx="75">
                  <c:v>-325.5</c:v>
                </c:pt>
                <c:pt idx="76">
                  <c:v>-323.5</c:v>
                </c:pt>
                <c:pt idx="77">
                  <c:v>-317</c:v>
                </c:pt>
                <c:pt idx="78">
                  <c:v>-315</c:v>
                </c:pt>
                <c:pt idx="79">
                  <c:v>-313</c:v>
                </c:pt>
                <c:pt idx="80">
                  <c:v>-311</c:v>
                </c:pt>
                <c:pt idx="81">
                  <c:v>-309</c:v>
                </c:pt>
                <c:pt idx="82">
                  <c:v>-304.5</c:v>
                </c:pt>
                <c:pt idx="83">
                  <c:v>-302.5</c:v>
                </c:pt>
                <c:pt idx="84">
                  <c:v>-300.5</c:v>
                </c:pt>
                <c:pt idx="85">
                  <c:v>-298.5</c:v>
                </c:pt>
                <c:pt idx="86">
                  <c:v>-296.5</c:v>
                </c:pt>
                <c:pt idx="87">
                  <c:v>-292</c:v>
                </c:pt>
                <c:pt idx="88">
                  <c:v>-290</c:v>
                </c:pt>
                <c:pt idx="89">
                  <c:v>-288</c:v>
                </c:pt>
                <c:pt idx="90">
                  <c:v>-281.5</c:v>
                </c:pt>
                <c:pt idx="91">
                  <c:v>-279.5</c:v>
                </c:pt>
                <c:pt idx="92">
                  <c:v>-242</c:v>
                </c:pt>
                <c:pt idx="93">
                  <c:v>-240</c:v>
                </c:pt>
                <c:pt idx="94">
                  <c:v>-238</c:v>
                </c:pt>
                <c:pt idx="95">
                  <c:v>-231.5</c:v>
                </c:pt>
                <c:pt idx="96">
                  <c:v>-229.5</c:v>
                </c:pt>
                <c:pt idx="97">
                  <c:v>-215</c:v>
                </c:pt>
                <c:pt idx="98">
                  <c:v>-206.5</c:v>
                </c:pt>
                <c:pt idx="99">
                  <c:v>-202.5</c:v>
                </c:pt>
                <c:pt idx="100">
                  <c:v>-202</c:v>
                </c:pt>
                <c:pt idx="101">
                  <c:v>-198</c:v>
                </c:pt>
                <c:pt idx="102">
                  <c:v>-194</c:v>
                </c:pt>
                <c:pt idx="103">
                  <c:v>-192</c:v>
                </c:pt>
                <c:pt idx="104">
                  <c:v>-190</c:v>
                </c:pt>
                <c:pt idx="105">
                  <c:v>-189.5</c:v>
                </c:pt>
                <c:pt idx="106">
                  <c:v>-187.5</c:v>
                </c:pt>
                <c:pt idx="107">
                  <c:v>-185.5</c:v>
                </c:pt>
                <c:pt idx="108">
                  <c:v>-183.5</c:v>
                </c:pt>
                <c:pt idx="109">
                  <c:v>-181.5</c:v>
                </c:pt>
                <c:pt idx="110">
                  <c:v>-179.5</c:v>
                </c:pt>
                <c:pt idx="111">
                  <c:v>-177.5</c:v>
                </c:pt>
                <c:pt idx="112">
                  <c:v>-177.5</c:v>
                </c:pt>
                <c:pt idx="113">
                  <c:v>-173</c:v>
                </c:pt>
                <c:pt idx="114">
                  <c:v>-173</c:v>
                </c:pt>
                <c:pt idx="115">
                  <c:v>-171</c:v>
                </c:pt>
                <c:pt idx="116">
                  <c:v>-171</c:v>
                </c:pt>
                <c:pt idx="117">
                  <c:v>-169</c:v>
                </c:pt>
                <c:pt idx="118">
                  <c:v>-167</c:v>
                </c:pt>
                <c:pt idx="119">
                  <c:v>-166.5</c:v>
                </c:pt>
                <c:pt idx="120">
                  <c:v>-165</c:v>
                </c:pt>
                <c:pt idx="121">
                  <c:v>-164.5</c:v>
                </c:pt>
                <c:pt idx="122">
                  <c:v>-162.5</c:v>
                </c:pt>
                <c:pt idx="123">
                  <c:v>-160.5</c:v>
                </c:pt>
                <c:pt idx="124">
                  <c:v>-156.5</c:v>
                </c:pt>
                <c:pt idx="125">
                  <c:v>-154.5</c:v>
                </c:pt>
                <c:pt idx="126">
                  <c:v>-154</c:v>
                </c:pt>
                <c:pt idx="127">
                  <c:v>-152</c:v>
                </c:pt>
                <c:pt idx="128">
                  <c:v>-150</c:v>
                </c:pt>
                <c:pt idx="129">
                  <c:v>-148</c:v>
                </c:pt>
                <c:pt idx="130">
                  <c:v>-146</c:v>
                </c:pt>
                <c:pt idx="131">
                  <c:v>-144</c:v>
                </c:pt>
                <c:pt idx="132">
                  <c:v>-143.5</c:v>
                </c:pt>
                <c:pt idx="133">
                  <c:v>-142</c:v>
                </c:pt>
                <c:pt idx="134">
                  <c:v>-137.5</c:v>
                </c:pt>
                <c:pt idx="135">
                  <c:v>-116.5</c:v>
                </c:pt>
                <c:pt idx="136">
                  <c:v>-114.5</c:v>
                </c:pt>
                <c:pt idx="137">
                  <c:v>-112.5</c:v>
                </c:pt>
                <c:pt idx="138">
                  <c:v>-110.5</c:v>
                </c:pt>
                <c:pt idx="139">
                  <c:v>-106</c:v>
                </c:pt>
                <c:pt idx="140">
                  <c:v>-102</c:v>
                </c:pt>
                <c:pt idx="141">
                  <c:v>-102</c:v>
                </c:pt>
                <c:pt idx="142">
                  <c:v>-100</c:v>
                </c:pt>
                <c:pt idx="143">
                  <c:v>-91.5</c:v>
                </c:pt>
                <c:pt idx="144">
                  <c:v>-89.5</c:v>
                </c:pt>
                <c:pt idx="145">
                  <c:v>-87.5</c:v>
                </c:pt>
                <c:pt idx="146">
                  <c:v>-83</c:v>
                </c:pt>
                <c:pt idx="147">
                  <c:v>-81</c:v>
                </c:pt>
                <c:pt idx="148">
                  <c:v>-79</c:v>
                </c:pt>
                <c:pt idx="149">
                  <c:v>-77</c:v>
                </c:pt>
                <c:pt idx="150">
                  <c:v>-70.5</c:v>
                </c:pt>
                <c:pt idx="151">
                  <c:v>-68.5</c:v>
                </c:pt>
                <c:pt idx="152">
                  <c:v>-66.5</c:v>
                </c:pt>
                <c:pt idx="153">
                  <c:v>-60</c:v>
                </c:pt>
                <c:pt idx="154">
                  <c:v>-58</c:v>
                </c:pt>
                <c:pt idx="155">
                  <c:v>-56</c:v>
                </c:pt>
                <c:pt idx="156">
                  <c:v>-54</c:v>
                </c:pt>
                <c:pt idx="157">
                  <c:v>0.5</c:v>
                </c:pt>
                <c:pt idx="158">
                  <c:v>4.5</c:v>
                </c:pt>
                <c:pt idx="159">
                  <c:v>551.5</c:v>
                </c:pt>
                <c:pt idx="160">
                  <c:v>552</c:v>
                </c:pt>
                <c:pt idx="161">
                  <c:v>552</c:v>
                </c:pt>
                <c:pt idx="162">
                  <c:v>1298</c:v>
                </c:pt>
                <c:pt idx="163">
                  <c:v>1323</c:v>
                </c:pt>
                <c:pt idx="164">
                  <c:v>1323.5</c:v>
                </c:pt>
                <c:pt idx="165">
                  <c:v>1344</c:v>
                </c:pt>
                <c:pt idx="166">
                  <c:v>1368</c:v>
                </c:pt>
                <c:pt idx="167">
                  <c:v>1369.5</c:v>
                </c:pt>
                <c:pt idx="168">
                  <c:v>2194</c:v>
                </c:pt>
                <c:pt idx="169">
                  <c:v>2196</c:v>
                </c:pt>
                <c:pt idx="170">
                  <c:v>2217</c:v>
                </c:pt>
                <c:pt idx="171">
                  <c:v>2261</c:v>
                </c:pt>
                <c:pt idx="172">
                  <c:v>2263</c:v>
                </c:pt>
                <c:pt idx="173">
                  <c:v>2273.5</c:v>
                </c:pt>
                <c:pt idx="174">
                  <c:v>2275.5</c:v>
                </c:pt>
                <c:pt idx="175">
                  <c:v>2690.5</c:v>
                </c:pt>
                <c:pt idx="176">
                  <c:v>2694.5</c:v>
                </c:pt>
                <c:pt idx="177">
                  <c:v>2709</c:v>
                </c:pt>
                <c:pt idx="178">
                  <c:v>2744.5</c:v>
                </c:pt>
                <c:pt idx="179">
                  <c:v>2744.5</c:v>
                </c:pt>
                <c:pt idx="180">
                  <c:v>2751</c:v>
                </c:pt>
                <c:pt idx="181">
                  <c:v>2782.5</c:v>
                </c:pt>
                <c:pt idx="182">
                  <c:v>2795</c:v>
                </c:pt>
                <c:pt idx="183">
                  <c:v>2803</c:v>
                </c:pt>
                <c:pt idx="184">
                  <c:v>2804</c:v>
                </c:pt>
                <c:pt idx="185">
                  <c:v>2816</c:v>
                </c:pt>
                <c:pt idx="186">
                  <c:v>2817.5</c:v>
                </c:pt>
                <c:pt idx="187">
                  <c:v>2841</c:v>
                </c:pt>
                <c:pt idx="188">
                  <c:v>2859.5</c:v>
                </c:pt>
                <c:pt idx="189">
                  <c:v>2889</c:v>
                </c:pt>
                <c:pt idx="190">
                  <c:v>2893</c:v>
                </c:pt>
                <c:pt idx="191">
                  <c:v>2899.5</c:v>
                </c:pt>
                <c:pt idx="192">
                  <c:v>2899.5</c:v>
                </c:pt>
                <c:pt idx="193">
                  <c:v>2903.5</c:v>
                </c:pt>
                <c:pt idx="194">
                  <c:v>2910.5</c:v>
                </c:pt>
                <c:pt idx="195">
                  <c:v>2920.5</c:v>
                </c:pt>
                <c:pt idx="196">
                  <c:v>2935</c:v>
                </c:pt>
                <c:pt idx="197">
                  <c:v>2993.5</c:v>
                </c:pt>
                <c:pt idx="198">
                  <c:v>2995.5</c:v>
                </c:pt>
                <c:pt idx="199">
                  <c:v>2997.5</c:v>
                </c:pt>
                <c:pt idx="200">
                  <c:v>3006</c:v>
                </c:pt>
                <c:pt idx="201">
                  <c:v>3008</c:v>
                </c:pt>
                <c:pt idx="202">
                  <c:v>3471</c:v>
                </c:pt>
                <c:pt idx="203">
                  <c:v>3570</c:v>
                </c:pt>
                <c:pt idx="204">
                  <c:v>3588</c:v>
                </c:pt>
                <c:pt idx="205">
                  <c:v>3602.5</c:v>
                </c:pt>
                <c:pt idx="206">
                  <c:v>3619.5</c:v>
                </c:pt>
                <c:pt idx="207">
                  <c:v>3648.5</c:v>
                </c:pt>
                <c:pt idx="208">
                  <c:v>3648.5</c:v>
                </c:pt>
                <c:pt idx="209">
                  <c:v>3648.5</c:v>
                </c:pt>
                <c:pt idx="210">
                  <c:v>3648.5</c:v>
                </c:pt>
                <c:pt idx="211">
                  <c:v>3669.5</c:v>
                </c:pt>
                <c:pt idx="212">
                  <c:v>3671.5</c:v>
                </c:pt>
                <c:pt idx="213">
                  <c:v>3692.5</c:v>
                </c:pt>
                <c:pt idx="214">
                  <c:v>3712</c:v>
                </c:pt>
                <c:pt idx="215">
                  <c:v>3745</c:v>
                </c:pt>
                <c:pt idx="216">
                  <c:v>4289.5</c:v>
                </c:pt>
                <c:pt idx="217">
                  <c:v>4314.5</c:v>
                </c:pt>
                <c:pt idx="218">
                  <c:v>4379</c:v>
                </c:pt>
                <c:pt idx="219">
                  <c:v>4379</c:v>
                </c:pt>
                <c:pt idx="220">
                  <c:v>4385.5</c:v>
                </c:pt>
                <c:pt idx="221">
                  <c:v>4402</c:v>
                </c:pt>
                <c:pt idx="222">
                  <c:v>4402</c:v>
                </c:pt>
                <c:pt idx="223">
                  <c:v>4423</c:v>
                </c:pt>
                <c:pt idx="224">
                  <c:v>4429.5</c:v>
                </c:pt>
                <c:pt idx="225">
                  <c:v>4513</c:v>
                </c:pt>
                <c:pt idx="226">
                  <c:v>4546.5</c:v>
                </c:pt>
                <c:pt idx="227">
                  <c:v>4546.5</c:v>
                </c:pt>
                <c:pt idx="228">
                  <c:v>4559</c:v>
                </c:pt>
                <c:pt idx="229">
                  <c:v>5032.5</c:v>
                </c:pt>
                <c:pt idx="230">
                  <c:v>5076</c:v>
                </c:pt>
                <c:pt idx="231">
                  <c:v>5076.5</c:v>
                </c:pt>
                <c:pt idx="232">
                  <c:v>5089</c:v>
                </c:pt>
                <c:pt idx="233">
                  <c:v>5105.5</c:v>
                </c:pt>
                <c:pt idx="234">
                  <c:v>5111.5</c:v>
                </c:pt>
                <c:pt idx="235">
                  <c:v>5111.5</c:v>
                </c:pt>
                <c:pt idx="236">
                  <c:v>5112</c:v>
                </c:pt>
                <c:pt idx="237">
                  <c:v>5112</c:v>
                </c:pt>
                <c:pt idx="238">
                  <c:v>5112</c:v>
                </c:pt>
                <c:pt idx="239">
                  <c:v>5116</c:v>
                </c:pt>
                <c:pt idx="240">
                  <c:v>5118</c:v>
                </c:pt>
                <c:pt idx="241">
                  <c:v>5183</c:v>
                </c:pt>
                <c:pt idx="242">
                  <c:v>5218.5</c:v>
                </c:pt>
                <c:pt idx="243">
                  <c:v>5220.5</c:v>
                </c:pt>
                <c:pt idx="244">
                  <c:v>5310.5</c:v>
                </c:pt>
                <c:pt idx="245">
                  <c:v>5863</c:v>
                </c:pt>
                <c:pt idx="246">
                  <c:v>5863.5</c:v>
                </c:pt>
                <c:pt idx="247">
                  <c:v>5898.5</c:v>
                </c:pt>
                <c:pt idx="248">
                  <c:v>5909</c:v>
                </c:pt>
                <c:pt idx="249">
                  <c:v>5909.5</c:v>
                </c:pt>
                <c:pt idx="250">
                  <c:v>5921.5</c:v>
                </c:pt>
                <c:pt idx="251">
                  <c:v>5922</c:v>
                </c:pt>
                <c:pt idx="252">
                  <c:v>5928</c:v>
                </c:pt>
                <c:pt idx="253">
                  <c:v>5928</c:v>
                </c:pt>
                <c:pt idx="254">
                  <c:v>5936.5</c:v>
                </c:pt>
                <c:pt idx="255">
                  <c:v>5949</c:v>
                </c:pt>
                <c:pt idx="256">
                  <c:v>6584.5</c:v>
                </c:pt>
                <c:pt idx="257">
                  <c:v>6587.5</c:v>
                </c:pt>
                <c:pt idx="258">
                  <c:v>6612.5</c:v>
                </c:pt>
                <c:pt idx="259">
                  <c:v>6706.5</c:v>
                </c:pt>
                <c:pt idx="260">
                  <c:v>6721.5</c:v>
                </c:pt>
                <c:pt idx="261">
                  <c:v>6740</c:v>
                </c:pt>
                <c:pt idx="262">
                  <c:v>7363.5</c:v>
                </c:pt>
                <c:pt idx="263">
                  <c:v>7395</c:v>
                </c:pt>
                <c:pt idx="264">
                  <c:v>7395.5</c:v>
                </c:pt>
                <c:pt idx="265">
                  <c:v>7412</c:v>
                </c:pt>
                <c:pt idx="266">
                  <c:v>7426.5</c:v>
                </c:pt>
                <c:pt idx="267">
                  <c:v>7427</c:v>
                </c:pt>
                <c:pt idx="268">
                  <c:v>7314</c:v>
                </c:pt>
                <c:pt idx="269">
                  <c:v>7368</c:v>
                </c:pt>
                <c:pt idx="270">
                  <c:v>7426.5</c:v>
                </c:pt>
                <c:pt idx="271">
                  <c:v>7426.5</c:v>
                </c:pt>
                <c:pt idx="272">
                  <c:v>10367.5</c:v>
                </c:pt>
                <c:pt idx="273">
                  <c:v>10395</c:v>
                </c:pt>
                <c:pt idx="274">
                  <c:v>10474</c:v>
                </c:pt>
                <c:pt idx="275">
                  <c:v>10474.5</c:v>
                </c:pt>
                <c:pt idx="276">
                  <c:v>10551.5</c:v>
                </c:pt>
                <c:pt idx="277">
                  <c:v>10593.5</c:v>
                </c:pt>
                <c:pt idx="278">
                  <c:v>11203.5</c:v>
                </c:pt>
                <c:pt idx="279">
                  <c:v>11329</c:v>
                </c:pt>
                <c:pt idx="280">
                  <c:v>11337</c:v>
                </c:pt>
                <c:pt idx="281">
                  <c:v>11345.5</c:v>
                </c:pt>
                <c:pt idx="282">
                  <c:v>11349.5</c:v>
                </c:pt>
                <c:pt idx="283">
                  <c:v>11354</c:v>
                </c:pt>
                <c:pt idx="284">
                  <c:v>12613.5</c:v>
                </c:pt>
                <c:pt idx="285">
                  <c:v>12793.5</c:v>
                </c:pt>
                <c:pt idx="286">
                  <c:v>12896</c:v>
                </c:pt>
              </c:numCache>
            </c:numRef>
          </c:xVal>
          <c:yVal>
            <c:numRef>
              <c:f>Active!$H$21:$H$996</c:f>
              <c:numCache>
                <c:formatCode>General</c:formatCode>
                <c:ptCount val="976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5DE-488F-B250-FAE5B331E246}"/>
            </c:ext>
          </c:extLst>
        </c:ser>
        <c:ser>
          <c:idx val="1"/>
          <c:order val="1"/>
          <c:tx>
            <c:strRef>
              <c:f>Active!$I$20</c:f>
              <c:strCache>
                <c:ptCount val="1"/>
                <c:pt idx="0">
                  <c:v>vis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Active!$D$21:$D$996</c:f>
                <c:numCache>
                  <c:formatCode>General</c:formatCode>
                  <c:ptCount val="976"/>
                  <c:pt idx="0">
                    <c:v>4.0000000000000002E-4</c:v>
                  </c:pt>
                  <c:pt idx="1">
                    <c:v>6.9999999999999999E-4</c:v>
                  </c:pt>
                  <c:pt idx="2">
                    <c:v>1.4E-3</c:v>
                  </c:pt>
                  <c:pt idx="4">
                    <c:v>4.0000000000000002E-4</c:v>
                  </c:pt>
                  <c:pt idx="5">
                    <c:v>2.4000000000000001E-4</c:v>
                  </c:pt>
                  <c:pt idx="6">
                    <c:v>4.0999999999999999E-4</c:v>
                  </c:pt>
                  <c:pt idx="7">
                    <c:v>5.5999999999999995E-4</c:v>
                  </c:pt>
                  <c:pt idx="8">
                    <c:v>4.6999999999999999E-4</c:v>
                  </c:pt>
                  <c:pt idx="9">
                    <c:v>2.1000000000000001E-4</c:v>
                  </c:pt>
                  <c:pt idx="10">
                    <c:v>1E-4</c:v>
                  </c:pt>
                  <c:pt idx="11">
                    <c:v>2.4000000000000001E-4</c:v>
                  </c:pt>
                  <c:pt idx="12">
                    <c:v>2.7999999999999998E-4</c:v>
                  </c:pt>
                  <c:pt idx="13">
                    <c:v>2.1000000000000001E-4</c:v>
                  </c:pt>
                  <c:pt idx="14">
                    <c:v>2.7E-4</c:v>
                  </c:pt>
                  <c:pt idx="15">
                    <c:v>2.5000000000000001E-4</c:v>
                  </c:pt>
                  <c:pt idx="16">
                    <c:v>2.0000000000000001E-4</c:v>
                  </c:pt>
                  <c:pt idx="17">
                    <c:v>1.7000000000000001E-4</c:v>
                  </c:pt>
                  <c:pt idx="18">
                    <c:v>1.4999999999999999E-4</c:v>
                  </c:pt>
                  <c:pt idx="19">
                    <c:v>1.3999999999999999E-4</c:v>
                  </c:pt>
                  <c:pt idx="20">
                    <c:v>4.8000000000000001E-4</c:v>
                  </c:pt>
                  <c:pt idx="21">
                    <c:v>2.2000000000000001E-4</c:v>
                  </c:pt>
                  <c:pt idx="22">
                    <c:v>2.1000000000000001E-4</c:v>
                  </c:pt>
                  <c:pt idx="23">
                    <c:v>2.5999999999999998E-4</c:v>
                  </c:pt>
                  <c:pt idx="24">
                    <c:v>3.1E-4</c:v>
                  </c:pt>
                  <c:pt idx="25">
                    <c:v>3.1E-4</c:v>
                  </c:pt>
                  <c:pt idx="26">
                    <c:v>1.4999999999999999E-4</c:v>
                  </c:pt>
                  <c:pt idx="27">
                    <c:v>2.0000000000000001E-4</c:v>
                  </c:pt>
                  <c:pt idx="28">
                    <c:v>3.4000000000000002E-4</c:v>
                  </c:pt>
                  <c:pt idx="29">
                    <c:v>2.4000000000000001E-4</c:v>
                  </c:pt>
                  <c:pt idx="30">
                    <c:v>3.4000000000000002E-4</c:v>
                  </c:pt>
                  <c:pt idx="31">
                    <c:v>3.1E-4</c:v>
                  </c:pt>
                  <c:pt idx="32">
                    <c:v>2.4000000000000001E-4</c:v>
                  </c:pt>
                  <c:pt idx="33">
                    <c:v>4.6999999999999999E-4</c:v>
                  </c:pt>
                  <c:pt idx="34">
                    <c:v>2.2000000000000001E-4</c:v>
                  </c:pt>
                  <c:pt idx="35">
                    <c:v>1.7000000000000001E-4</c:v>
                  </c:pt>
                  <c:pt idx="36">
                    <c:v>1.8000000000000001E-4</c:v>
                  </c:pt>
                  <c:pt idx="37">
                    <c:v>7.6000000000000004E-4</c:v>
                  </c:pt>
                  <c:pt idx="38">
                    <c:v>8.0000000000000004E-4</c:v>
                  </c:pt>
                  <c:pt idx="39">
                    <c:v>3.1E-4</c:v>
                  </c:pt>
                  <c:pt idx="40">
                    <c:v>2.5999999999999998E-4</c:v>
                  </c:pt>
                  <c:pt idx="41">
                    <c:v>4.4999999999999999E-4</c:v>
                  </c:pt>
                  <c:pt idx="42">
                    <c:v>8.0000000000000004E-4</c:v>
                  </c:pt>
                  <c:pt idx="43">
                    <c:v>2.3000000000000001E-4</c:v>
                  </c:pt>
                  <c:pt idx="44">
                    <c:v>2.5999999999999998E-4</c:v>
                  </c:pt>
                  <c:pt idx="45">
                    <c:v>2.9E-4</c:v>
                  </c:pt>
                  <c:pt idx="46">
                    <c:v>4.6999999999999999E-4</c:v>
                  </c:pt>
                  <c:pt idx="47">
                    <c:v>4.0000000000000002E-4</c:v>
                  </c:pt>
                  <c:pt idx="48">
                    <c:v>8.3000000000000001E-4</c:v>
                  </c:pt>
                  <c:pt idx="49">
                    <c:v>3.8999999999999999E-4</c:v>
                  </c:pt>
                  <c:pt idx="50">
                    <c:v>5.8E-4</c:v>
                  </c:pt>
                  <c:pt idx="51">
                    <c:v>4.4999999999999999E-4</c:v>
                  </c:pt>
                  <c:pt idx="52">
                    <c:v>3.2000000000000003E-4</c:v>
                  </c:pt>
                  <c:pt idx="53">
                    <c:v>3.3E-4</c:v>
                  </c:pt>
                  <c:pt idx="54">
                    <c:v>8.1999999999999998E-4</c:v>
                  </c:pt>
                  <c:pt idx="55">
                    <c:v>7.7999999999999999E-4</c:v>
                  </c:pt>
                  <c:pt idx="56">
                    <c:v>7.7999999999999999E-4</c:v>
                  </c:pt>
                  <c:pt idx="57">
                    <c:v>8.4999999999999995E-4</c:v>
                  </c:pt>
                  <c:pt idx="58">
                    <c:v>8.8000000000000003E-4</c:v>
                  </c:pt>
                  <c:pt idx="59">
                    <c:v>6.8999999999999997E-4</c:v>
                  </c:pt>
                  <c:pt idx="60">
                    <c:v>5.1000000000000004E-4</c:v>
                  </c:pt>
                  <c:pt idx="61">
                    <c:v>1.4999999999999999E-4</c:v>
                  </c:pt>
                  <c:pt idx="62">
                    <c:v>2.4000000000000001E-4</c:v>
                  </c:pt>
                  <c:pt idx="63">
                    <c:v>4.6999999999999999E-4</c:v>
                  </c:pt>
                  <c:pt idx="64">
                    <c:v>2.9E-4</c:v>
                  </c:pt>
                  <c:pt idx="65">
                    <c:v>1.0499999999999999E-3</c:v>
                  </c:pt>
                  <c:pt idx="66">
                    <c:v>4.8999999999999998E-4</c:v>
                  </c:pt>
                  <c:pt idx="67">
                    <c:v>2.7E-4</c:v>
                  </c:pt>
                  <c:pt idx="68">
                    <c:v>3.2000000000000003E-4</c:v>
                  </c:pt>
                  <c:pt idx="69">
                    <c:v>8.9999999999999998E-4</c:v>
                  </c:pt>
                  <c:pt idx="70">
                    <c:v>3.6999999999999999E-4</c:v>
                  </c:pt>
                  <c:pt idx="71">
                    <c:v>5.1000000000000004E-4</c:v>
                  </c:pt>
                  <c:pt idx="72">
                    <c:v>2.4000000000000001E-4</c:v>
                  </c:pt>
                  <c:pt idx="73">
                    <c:v>8.0000000000000004E-4</c:v>
                  </c:pt>
                  <c:pt idx="74">
                    <c:v>2.2000000000000001E-4</c:v>
                  </c:pt>
                  <c:pt idx="75">
                    <c:v>2.1000000000000001E-4</c:v>
                  </c:pt>
                  <c:pt idx="76">
                    <c:v>2.7999999999999998E-4</c:v>
                  </c:pt>
                  <c:pt idx="77">
                    <c:v>1.1900000000000001E-3</c:v>
                  </c:pt>
                  <c:pt idx="78">
                    <c:v>2.5999999999999998E-4</c:v>
                  </c:pt>
                  <c:pt idx="79">
                    <c:v>6.0999999999999997E-4</c:v>
                  </c:pt>
                  <c:pt idx="80">
                    <c:v>5.2999999999999998E-4</c:v>
                  </c:pt>
                  <c:pt idx="81">
                    <c:v>6.4999999999999997E-4</c:v>
                  </c:pt>
                  <c:pt idx="82">
                    <c:v>1.9000000000000001E-4</c:v>
                  </c:pt>
                  <c:pt idx="83">
                    <c:v>1.8000000000000001E-4</c:v>
                  </c:pt>
                  <c:pt idx="84">
                    <c:v>2.2000000000000001E-4</c:v>
                  </c:pt>
                  <c:pt idx="85">
                    <c:v>1.9000000000000001E-4</c:v>
                  </c:pt>
                  <c:pt idx="86">
                    <c:v>6.4999999999999997E-4</c:v>
                  </c:pt>
                  <c:pt idx="87">
                    <c:v>3.6999999999999999E-4</c:v>
                  </c:pt>
                  <c:pt idx="88">
                    <c:v>2.2000000000000001E-4</c:v>
                  </c:pt>
                  <c:pt idx="89">
                    <c:v>3.4000000000000002E-4</c:v>
                  </c:pt>
                  <c:pt idx="90">
                    <c:v>2.3000000000000001E-4</c:v>
                  </c:pt>
                  <c:pt idx="91">
                    <c:v>4.2999999999999999E-4</c:v>
                  </c:pt>
                  <c:pt idx="92">
                    <c:v>3.2000000000000003E-4</c:v>
                  </c:pt>
                  <c:pt idx="93">
                    <c:v>1.9000000000000001E-4</c:v>
                  </c:pt>
                  <c:pt idx="94">
                    <c:v>5.2999999999999998E-4</c:v>
                  </c:pt>
                  <c:pt idx="95">
                    <c:v>2.9E-4</c:v>
                  </c:pt>
                  <c:pt idx="96">
                    <c:v>2.9E-4</c:v>
                  </c:pt>
                  <c:pt idx="97">
                    <c:v>4.6000000000000001E-4</c:v>
                  </c:pt>
                  <c:pt idx="98">
                    <c:v>3.8999999999999999E-4</c:v>
                  </c:pt>
                  <c:pt idx="99">
                    <c:v>2.7E-4</c:v>
                  </c:pt>
                  <c:pt idx="100">
                    <c:v>1.4300000000000001E-3</c:v>
                  </c:pt>
                  <c:pt idx="101">
                    <c:v>2.9999999999999997E-4</c:v>
                  </c:pt>
                  <c:pt idx="102">
                    <c:v>5.0000000000000001E-4</c:v>
                  </c:pt>
                  <c:pt idx="103">
                    <c:v>4.8999999999999998E-4</c:v>
                  </c:pt>
                  <c:pt idx="104">
                    <c:v>2.9E-4</c:v>
                  </c:pt>
                  <c:pt idx="105">
                    <c:v>3.8999999999999999E-4</c:v>
                  </c:pt>
                  <c:pt idx="106">
                    <c:v>5.6999999999999998E-4</c:v>
                  </c:pt>
                  <c:pt idx="107">
                    <c:v>1.9000000000000001E-4</c:v>
                  </c:pt>
                  <c:pt idx="108">
                    <c:v>3.8000000000000002E-4</c:v>
                  </c:pt>
                  <c:pt idx="109">
                    <c:v>2.1000000000000001E-4</c:v>
                  </c:pt>
                  <c:pt idx="110">
                    <c:v>2.9999999999999997E-4</c:v>
                  </c:pt>
                  <c:pt idx="111">
                    <c:v>6.8999999999999997E-4</c:v>
                  </c:pt>
                  <c:pt idx="112">
                    <c:v>2.9E-4</c:v>
                  </c:pt>
                  <c:pt idx="113">
                    <c:v>6.6E-4</c:v>
                  </c:pt>
                  <c:pt idx="114">
                    <c:v>2.7999999999999998E-4</c:v>
                  </c:pt>
                  <c:pt idx="115">
                    <c:v>1.6900000000000001E-3</c:v>
                  </c:pt>
                  <c:pt idx="116">
                    <c:v>1.08E-3</c:v>
                  </c:pt>
                  <c:pt idx="117">
                    <c:v>3.5E-4</c:v>
                  </c:pt>
                  <c:pt idx="118">
                    <c:v>2.2000000000000001E-4</c:v>
                  </c:pt>
                  <c:pt idx="119">
                    <c:v>2.5999999999999998E-4</c:v>
                  </c:pt>
                  <c:pt idx="120">
                    <c:v>3.4000000000000002E-4</c:v>
                  </c:pt>
                  <c:pt idx="121">
                    <c:v>3.6000000000000002E-4</c:v>
                  </c:pt>
                  <c:pt idx="122">
                    <c:v>2.5999999999999998E-4</c:v>
                  </c:pt>
                  <c:pt idx="123">
                    <c:v>3.1E-4</c:v>
                  </c:pt>
                  <c:pt idx="124">
                    <c:v>1.9000000000000001E-4</c:v>
                  </c:pt>
                  <c:pt idx="125">
                    <c:v>1.9000000000000001E-4</c:v>
                  </c:pt>
                  <c:pt idx="126">
                    <c:v>4.8000000000000001E-4</c:v>
                  </c:pt>
                  <c:pt idx="127">
                    <c:v>3.2000000000000003E-4</c:v>
                  </c:pt>
                  <c:pt idx="128">
                    <c:v>2.5000000000000001E-4</c:v>
                  </c:pt>
                  <c:pt idx="129">
                    <c:v>3.4000000000000002E-4</c:v>
                  </c:pt>
                  <c:pt idx="130">
                    <c:v>5.4000000000000001E-4</c:v>
                  </c:pt>
                  <c:pt idx="131">
                    <c:v>2.7999999999999998E-4</c:v>
                  </c:pt>
                  <c:pt idx="132">
                    <c:v>8.4999999999999995E-4</c:v>
                  </c:pt>
                  <c:pt idx="133">
                    <c:v>1.3699999999999999E-3</c:v>
                  </c:pt>
                  <c:pt idx="134">
                    <c:v>9.1E-4</c:v>
                  </c:pt>
                  <c:pt idx="135">
                    <c:v>2.7E-4</c:v>
                  </c:pt>
                  <c:pt idx="136">
                    <c:v>3.1E-4</c:v>
                  </c:pt>
                  <c:pt idx="137">
                    <c:v>5.6999999999999998E-4</c:v>
                  </c:pt>
                  <c:pt idx="138">
                    <c:v>2.7999999999999998E-4</c:v>
                  </c:pt>
                  <c:pt idx="139">
                    <c:v>5.9000000000000003E-4</c:v>
                  </c:pt>
                  <c:pt idx="140">
                    <c:v>3.8999999999999999E-4</c:v>
                  </c:pt>
                  <c:pt idx="141">
                    <c:v>1.72E-3</c:v>
                  </c:pt>
                  <c:pt idx="142">
                    <c:v>2.5000000000000001E-4</c:v>
                  </c:pt>
                  <c:pt idx="143">
                    <c:v>3.1E-4</c:v>
                  </c:pt>
                  <c:pt idx="144">
                    <c:v>2.0000000000000001E-4</c:v>
                  </c:pt>
                  <c:pt idx="145">
                    <c:v>3.6999999999999999E-4</c:v>
                  </c:pt>
                  <c:pt idx="146">
                    <c:v>7.9000000000000001E-4</c:v>
                  </c:pt>
                  <c:pt idx="147">
                    <c:v>4.2000000000000002E-4</c:v>
                  </c:pt>
                  <c:pt idx="148">
                    <c:v>2.0000000000000001E-4</c:v>
                  </c:pt>
                  <c:pt idx="149">
                    <c:v>1.7000000000000001E-4</c:v>
                  </c:pt>
                  <c:pt idx="150">
                    <c:v>6.9999999999999999E-4</c:v>
                  </c:pt>
                  <c:pt idx="151">
                    <c:v>3.3E-4</c:v>
                  </c:pt>
                  <c:pt idx="152">
                    <c:v>2.5999999999999998E-4</c:v>
                  </c:pt>
                  <c:pt idx="153">
                    <c:v>9.5E-4</c:v>
                  </c:pt>
                  <c:pt idx="154">
                    <c:v>6.4999999999999997E-4</c:v>
                  </c:pt>
                  <c:pt idx="155">
                    <c:v>3.1E-4</c:v>
                  </c:pt>
                  <c:pt idx="156">
                    <c:v>2.1000000000000001E-4</c:v>
                  </c:pt>
                  <c:pt idx="157">
                    <c:v>1.57E-3</c:v>
                  </c:pt>
                  <c:pt idx="158">
                    <c:v>1.41E-3</c:v>
                  </c:pt>
                  <c:pt idx="159">
                    <c:v>7.2000000000000005E-4</c:v>
                  </c:pt>
                  <c:pt idx="160">
                    <c:v>9.7000000000000005E-4</c:v>
                  </c:pt>
                  <c:pt idx="161">
                    <c:v>9.7000000000000005E-4</c:v>
                  </c:pt>
                  <c:pt idx="162">
                    <c:v>1E-4</c:v>
                  </c:pt>
                  <c:pt idx="163">
                    <c:v>2E-3</c:v>
                  </c:pt>
                  <c:pt idx="164">
                    <c:v>5.0000000000000001E-4</c:v>
                  </c:pt>
                  <c:pt idx="165">
                    <c:v>1.4E-3</c:v>
                  </c:pt>
                  <c:pt idx="166">
                    <c:v>6.9999999999999999E-4</c:v>
                  </c:pt>
                  <c:pt idx="167">
                    <c:v>1E-4</c:v>
                  </c:pt>
                  <c:pt idx="168">
                    <c:v>1E-4</c:v>
                  </c:pt>
                  <c:pt idx="169">
                    <c:v>1.48E-3</c:v>
                  </c:pt>
                  <c:pt idx="170">
                    <c:v>1E-4</c:v>
                  </c:pt>
                  <c:pt idx="171">
                    <c:v>1.31E-3</c:v>
                  </c:pt>
                  <c:pt idx="172">
                    <c:v>1.0399999999999999E-3</c:v>
                  </c:pt>
                  <c:pt idx="173">
                    <c:v>9.7000000000000005E-4</c:v>
                  </c:pt>
                  <c:pt idx="174">
                    <c:v>1.1299999999999999E-3</c:v>
                  </c:pt>
                  <c:pt idx="175">
                    <c:v>3.6000000000000002E-4</c:v>
                  </c:pt>
                  <c:pt idx="176">
                    <c:v>1E-4</c:v>
                  </c:pt>
                  <c:pt idx="177">
                    <c:v>1.8000000000000001E-4</c:v>
                  </c:pt>
                  <c:pt idx="178">
                    <c:v>1.2E-4</c:v>
                  </c:pt>
                  <c:pt idx="179">
                    <c:v>5.0000000000000002E-5</c:v>
                  </c:pt>
                  <c:pt idx="180">
                    <c:v>1E-4</c:v>
                  </c:pt>
                  <c:pt idx="181">
                    <c:v>1.6000000000000001E-4</c:v>
                  </c:pt>
                  <c:pt idx="182">
                    <c:v>1.9000000000000001E-4</c:v>
                  </c:pt>
                  <c:pt idx="183">
                    <c:v>5.0000000000000002E-5</c:v>
                  </c:pt>
                  <c:pt idx="184">
                    <c:v>5.0000000000000001E-4</c:v>
                  </c:pt>
                  <c:pt idx="185">
                    <c:v>1.3999999999999999E-4</c:v>
                  </c:pt>
                  <c:pt idx="186">
                    <c:v>1.1299999999999999E-3</c:v>
                  </c:pt>
                  <c:pt idx="187">
                    <c:v>1.2999999999999999E-4</c:v>
                  </c:pt>
                  <c:pt idx="188">
                    <c:v>6.9999999999999994E-5</c:v>
                  </c:pt>
                  <c:pt idx="189">
                    <c:v>1.2E-4</c:v>
                  </c:pt>
                  <c:pt idx="190">
                    <c:v>1.1E-4</c:v>
                  </c:pt>
                  <c:pt idx="191">
                    <c:v>0</c:v>
                  </c:pt>
                  <c:pt idx="192">
                    <c:v>0</c:v>
                  </c:pt>
                  <c:pt idx="193">
                    <c:v>4.0000000000000003E-5</c:v>
                  </c:pt>
                  <c:pt idx="194">
                    <c:v>5.0000000000000001E-4</c:v>
                  </c:pt>
                  <c:pt idx="195">
                    <c:v>4.0000000000000003E-5</c:v>
                  </c:pt>
                  <c:pt idx="196">
                    <c:v>8.0000000000000007E-5</c:v>
                  </c:pt>
                  <c:pt idx="197">
                    <c:v>2.0000000000000001E-4</c:v>
                  </c:pt>
                  <c:pt idx="198">
                    <c:v>1E-4</c:v>
                  </c:pt>
                  <c:pt idx="199">
                    <c:v>1E-4</c:v>
                  </c:pt>
                  <c:pt idx="200">
                    <c:v>2.0000000000000001E-4</c:v>
                  </c:pt>
                  <c:pt idx="201">
                    <c:v>2.9999999999999997E-4</c:v>
                  </c:pt>
                  <c:pt idx="202">
                    <c:v>1.6000000000000001E-4</c:v>
                  </c:pt>
                  <c:pt idx="203">
                    <c:v>4.0000000000000002E-4</c:v>
                  </c:pt>
                  <c:pt idx="204">
                    <c:v>2.7999999999999998E-4</c:v>
                  </c:pt>
                  <c:pt idx="205">
                    <c:v>1.1E-4</c:v>
                  </c:pt>
                  <c:pt idx="206">
                    <c:v>1E-4</c:v>
                  </c:pt>
                  <c:pt idx="207">
                    <c:v>1E-3</c:v>
                  </c:pt>
                  <c:pt idx="208">
                    <c:v>5.0000000000000001E-4</c:v>
                  </c:pt>
                  <c:pt idx="209">
                    <c:v>2.0000000000000001E-4</c:v>
                  </c:pt>
                  <c:pt idx="210">
                    <c:v>2.9999999999999997E-4</c:v>
                  </c:pt>
                  <c:pt idx="211">
                    <c:v>6.9999999999999999E-4</c:v>
                  </c:pt>
                  <c:pt idx="212">
                    <c:v>1.5E-3</c:v>
                  </c:pt>
                  <c:pt idx="213">
                    <c:v>2.9999999999999997E-4</c:v>
                  </c:pt>
                  <c:pt idx="214">
                    <c:v>5.0000000000000001E-4</c:v>
                  </c:pt>
                  <c:pt idx="215">
                    <c:v>1E-4</c:v>
                  </c:pt>
                  <c:pt idx="216">
                    <c:v>8.4000000000000003E-4</c:v>
                  </c:pt>
                  <c:pt idx="217">
                    <c:v>3.8999999999999999E-4</c:v>
                  </c:pt>
                  <c:pt idx="218">
                    <c:v>1E-4</c:v>
                  </c:pt>
                  <c:pt idx="219">
                    <c:v>0</c:v>
                  </c:pt>
                  <c:pt idx="220">
                    <c:v>2.3999999999999998E-3</c:v>
                  </c:pt>
                  <c:pt idx="221">
                    <c:v>1E-4</c:v>
                  </c:pt>
                  <c:pt idx="222">
                    <c:v>0</c:v>
                  </c:pt>
                  <c:pt idx="223">
                    <c:v>2.3999999999999998E-3</c:v>
                  </c:pt>
                  <c:pt idx="224">
                    <c:v>2.9E-4</c:v>
                  </c:pt>
                  <c:pt idx="225">
                    <c:v>3.6000000000000002E-4</c:v>
                  </c:pt>
                  <c:pt idx="226">
                    <c:v>2.0000000000000001E-4</c:v>
                  </c:pt>
                  <c:pt idx="227">
                    <c:v>1.9000000000000001E-4</c:v>
                  </c:pt>
                  <c:pt idx="228">
                    <c:v>1.7000000000000001E-4</c:v>
                  </c:pt>
                  <c:pt idx="229">
                    <c:v>2.7E-4</c:v>
                  </c:pt>
                  <c:pt idx="230">
                    <c:v>1.1999999999999999E-3</c:v>
                  </c:pt>
                  <c:pt idx="231">
                    <c:v>1.1999999999999999E-3</c:v>
                  </c:pt>
                  <c:pt idx="232">
                    <c:v>1.2999999999999999E-3</c:v>
                  </c:pt>
                  <c:pt idx="233">
                    <c:v>1.6000000000000001E-3</c:v>
                  </c:pt>
                  <c:pt idx="234">
                    <c:v>1.1999999999999999E-3</c:v>
                  </c:pt>
                  <c:pt idx="235">
                    <c:v>1.1999999999999999E-3</c:v>
                  </c:pt>
                  <c:pt idx="236">
                    <c:v>6.9999999999999999E-4</c:v>
                  </c:pt>
                  <c:pt idx="237">
                    <c:v>1E-4</c:v>
                  </c:pt>
                  <c:pt idx="238">
                    <c:v>1.1000000000000001E-3</c:v>
                  </c:pt>
                  <c:pt idx="239">
                    <c:v>3.8800000000000001E-2</c:v>
                  </c:pt>
                  <c:pt idx="240">
                    <c:v>1.2E-4</c:v>
                  </c:pt>
                  <c:pt idx="241">
                    <c:v>2.4000000000000001E-4</c:v>
                  </c:pt>
                  <c:pt idx="242">
                    <c:v>1.4E-3</c:v>
                  </c:pt>
                  <c:pt idx="243">
                    <c:v>1E-4</c:v>
                  </c:pt>
                  <c:pt idx="244">
                    <c:v>2.0000000000000001E-4</c:v>
                  </c:pt>
                  <c:pt idx="245">
                    <c:v>1.1000000000000001E-3</c:v>
                  </c:pt>
                  <c:pt idx="246">
                    <c:v>1.1000000000000001E-3</c:v>
                  </c:pt>
                  <c:pt idx="247">
                    <c:v>1E-4</c:v>
                  </c:pt>
                  <c:pt idx="248">
                    <c:v>0</c:v>
                  </c:pt>
                  <c:pt idx="249">
                    <c:v>0</c:v>
                  </c:pt>
                  <c:pt idx="250">
                    <c:v>0</c:v>
                  </c:pt>
                  <c:pt idx="251">
                    <c:v>0</c:v>
                  </c:pt>
                  <c:pt idx="252">
                    <c:v>1E-4</c:v>
                  </c:pt>
                  <c:pt idx="253">
                    <c:v>0</c:v>
                  </c:pt>
                  <c:pt idx="254">
                    <c:v>1E-4</c:v>
                  </c:pt>
                  <c:pt idx="255">
                    <c:v>1E-4</c:v>
                  </c:pt>
                  <c:pt idx="256">
                    <c:v>0</c:v>
                  </c:pt>
                  <c:pt idx="257">
                    <c:v>8.9999999999999998E-4</c:v>
                  </c:pt>
                  <c:pt idx="258">
                    <c:v>0</c:v>
                  </c:pt>
                  <c:pt idx="259">
                    <c:v>2.0000000000000001E-4</c:v>
                  </c:pt>
                  <c:pt idx="260">
                    <c:v>1E-4</c:v>
                  </c:pt>
                  <c:pt idx="261">
                    <c:v>2.9999999999999997E-4</c:v>
                  </c:pt>
                  <c:pt idx="262">
                    <c:v>0</c:v>
                  </c:pt>
                  <c:pt idx="263">
                    <c:v>4.0000000000000002E-4</c:v>
                  </c:pt>
                  <c:pt idx="264">
                    <c:v>1.5E-3</c:v>
                  </c:pt>
                  <c:pt idx="265">
                    <c:v>1.6000000000000001E-3</c:v>
                  </c:pt>
                  <c:pt idx="266">
                    <c:v>2E-3</c:v>
                  </c:pt>
                  <c:pt idx="267">
                    <c:v>5.0000000000000001E-4</c:v>
                  </c:pt>
                  <c:pt idx="268">
                    <c:v>1E-4</c:v>
                  </c:pt>
                  <c:pt idx="269">
                    <c:v>1E-4</c:v>
                  </c:pt>
                  <c:pt idx="270">
                    <c:v>1E-4</c:v>
                  </c:pt>
                  <c:pt idx="271">
                    <c:v>1E-4</c:v>
                  </c:pt>
                  <c:pt idx="272">
                    <c:v>1E-3</c:v>
                  </c:pt>
                  <c:pt idx="273">
                    <c:v>8.0000000000000004E-4</c:v>
                  </c:pt>
                  <c:pt idx="274">
                    <c:v>1.6999999999999999E-3</c:v>
                  </c:pt>
                  <c:pt idx="275">
                    <c:v>3.0000000000000001E-3</c:v>
                  </c:pt>
                  <c:pt idx="276">
                    <c:v>6.9999999999999999E-4</c:v>
                  </c:pt>
                  <c:pt idx="277">
                    <c:v>1.4E-3</c:v>
                  </c:pt>
                  <c:pt idx="278">
                    <c:v>2.9999999999999997E-4</c:v>
                  </c:pt>
                  <c:pt idx="279">
                    <c:v>2.9999999999999997E-4</c:v>
                  </c:pt>
                  <c:pt idx="280">
                    <c:v>2.0000000000000001E-4</c:v>
                  </c:pt>
                  <c:pt idx="281">
                    <c:v>4.0000000000000002E-4</c:v>
                  </c:pt>
                  <c:pt idx="282">
                    <c:v>2.9999999999999997E-4</c:v>
                  </c:pt>
                  <c:pt idx="283">
                    <c:v>4.0000000000000002E-4</c:v>
                  </c:pt>
                  <c:pt idx="284">
                    <c:v>1E-4</c:v>
                  </c:pt>
                  <c:pt idx="285">
                    <c:v>2.0000000000000001E-4</c:v>
                  </c:pt>
                  <c:pt idx="286">
                    <c:v>4.0000000000000001E-3</c:v>
                  </c:pt>
                </c:numCache>
              </c:numRef>
            </c:plus>
            <c:minus>
              <c:numRef>
                <c:f>Active!$D$21:$D$996</c:f>
                <c:numCache>
                  <c:formatCode>General</c:formatCode>
                  <c:ptCount val="976"/>
                  <c:pt idx="0">
                    <c:v>4.0000000000000002E-4</c:v>
                  </c:pt>
                  <c:pt idx="1">
                    <c:v>6.9999999999999999E-4</c:v>
                  </c:pt>
                  <c:pt idx="2">
                    <c:v>1.4E-3</c:v>
                  </c:pt>
                  <c:pt idx="4">
                    <c:v>4.0000000000000002E-4</c:v>
                  </c:pt>
                  <c:pt idx="5">
                    <c:v>2.4000000000000001E-4</c:v>
                  </c:pt>
                  <c:pt idx="6">
                    <c:v>4.0999999999999999E-4</c:v>
                  </c:pt>
                  <c:pt idx="7">
                    <c:v>5.5999999999999995E-4</c:v>
                  </c:pt>
                  <c:pt idx="8">
                    <c:v>4.6999999999999999E-4</c:v>
                  </c:pt>
                  <c:pt idx="9">
                    <c:v>2.1000000000000001E-4</c:v>
                  </c:pt>
                  <c:pt idx="10">
                    <c:v>1E-4</c:v>
                  </c:pt>
                  <c:pt idx="11">
                    <c:v>2.4000000000000001E-4</c:v>
                  </c:pt>
                  <c:pt idx="12">
                    <c:v>2.7999999999999998E-4</c:v>
                  </c:pt>
                  <c:pt idx="13">
                    <c:v>2.1000000000000001E-4</c:v>
                  </c:pt>
                  <c:pt idx="14">
                    <c:v>2.7E-4</c:v>
                  </c:pt>
                  <c:pt idx="15">
                    <c:v>2.5000000000000001E-4</c:v>
                  </c:pt>
                  <c:pt idx="16">
                    <c:v>2.0000000000000001E-4</c:v>
                  </c:pt>
                  <c:pt idx="17">
                    <c:v>1.7000000000000001E-4</c:v>
                  </c:pt>
                  <c:pt idx="18">
                    <c:v>1.4999999999999999E-4</c:v>
                  </c:pt>
                  <c:pt idx="19">
                    <c:v>1.3999999999999999E-4</c:v>
                  </c:pt>
                  <c:pt idx="20">
                    <c:v>4.8000000000000001E-4</c:v>
                  </c:pt>
                  <c:pt idx="21">
                    <c:v>2.2000000000000001E-4</c:v>
                  </c:pt>
                  <c:pt idx="22">
                    <c:v>2.1000000000000001E-4</c:v>
                  </c:pt>
                  <c:pt idx="23">
                    <c:v>2.5999999999999998E-4</c:v>
                  </c:pt>
                  <c:pt idx="24">
                    <c:v>3.1E-4</c:v>
                  </c:pt>
                  <c:pt idx="25">
                    <c:v>3.1E-4</c:v>
                  </c:pt>
                  <c:pt idx="26">
                    <c:v>1.4999999999999999E-4</c:v>
                  </c:pt>
                  <c:pt idx="27">
                    <c:v>2.0000000000000001E-4</c:v>
                  </c:pt>
                  <c:pt idx="28">
                    <c:v>3.4000000000000002E-4</c:v>
                  </c:pt>
                  <c:pt idx="29">
                    <c:v>2.4000000000000001E-4</c:v>
                  </c:pt>
                  <c:pt idx="30">
                    <c:v>3.4000000000000002E-4</c:v>
                  </c:pt>
                  <c:pt idx="31">
                    <c:v>3.1E-4</c:v>
                  </c:pt>
                  <c:pt idx="32">
                    <c:v>2.4000000000000001E-4</c:v>
                  </c:pt>
                  <c:pt idx="33">
                    <c:v>4.6999999999999999E-4</c:v>
                  </c:pt>
                  <c:pt idx="34">
                    <c:v>2.2000000000000001E-4</c:v>
                  </c:pt>
                  <c:pt idx="35">
                    <c:v>1.7000000000000001E-4</c:v>
                  </c:pt>
                  <c:pt idx="36">
                    <c:v>1.8000000000000001E-4</c:v>
                  </c:pt>
                  <c:pt idx="37">
                    <c:v>7.6000000000000004E-4</c:v>
                  </c:pt>
                  <c:pt idx="38">
                    <c:v>8.0000000000000004E-4</c:v>
                  </c:pt>
                  <c:pt idx="39">
                    <c:v>3.1E-4</c:v>
                  </c:pt>
                  <c:pt idx="40">
                    <c:v>2.5999999999999998E-4</c:v>
                  </c:pt>
                  <c:pt idx="41">
                    <c:v>4.4999999999999999E-4</c:v>
                  </c:pt>
                  <c:pt idx="42">
                    <c:v>8.0000000000000004E-4</c:v>
                  </c:pt>
                  <c:pt idx="43">
                    <c:v>2.3000000000000001E-4</c:v>
                  </c:pt>
                  <c:pt idx="44">
                    <c:v>2.5999999999999998E-4</c:v>
                  </c:pt>
                  <c:pt idx="45">
                    <c:v>2.9E-4</c:v>
                  </c:pt>
                  <c:pt idx="46">
                    <c:v>4.6999999999999999E-4</c:v>
                  </c:pt>
                  <c:pt idx="47">
                    <c:v>4.0000000000000002E-4</c:v>
                  </c:pt>
                  <c:pt idx="48">
                    <c:v>8.3000000000000001E-4</c:v>
                  </c:pt>
                  <c:pt idx="49">
                    <c:v>3.8999999999999999E-4</c:v>
                  </c:pt>
                  <c:pt idx="50">
                    <c:v>5.8E-4</c:v>
                  </c:pt>
                  <c:pt idx="51">
                    <c:v>4.4999999999999999E-4</c:v>
                  </c:pt>
                  <c:pt idx="52">
                    <c:v>3.2000000000000003E-4</c:v>
                  </c:pt>
                  <c:pt idx="53">
                    <c:v>3.3E-4</c:v>
                  </c:pt>
                  <c:pt idx="54">
                    <c:v>8.1999999999999998E-4</c:v>
                  </c:pt>
                  <c:pt idx="55">
                    <c:v>7.7999999999999999E-4</c:v>
                  </c:pt>
                  <c:pt idx="56">
                    <c:v>7.7999999999999999E-4</c:v>
                  </c:pt>
                  <c:pt idx="57">
                    <c:v>8.4999999999999995E-4</c:v>
                  </c:pt>
                  <c:pt idx="58">
                    <c:v>8.8000000000000003E-4</c:v>
                  </c:pt>
                  <c:pt idx="59">
                    <c:v>6.8999999999999997E-4</c:v>
                  </c:pt>
                  <c:pt idx="60">
                    <c:v>5.1000000000000004E-4</c:v>
                  </c:pt>
                  <c:pt idx="61">
                    <c:v>1.4999999999999999E-4</c:v>
                  </c:pt>
                  <c:pt idx="62">
                    <c:v>2.4000000000000001E-4</c:v>
                  </c:pt>
                  <c:pt idx="63">
                    <c:v>4.6999999999999999E-4</c:v>
                  </c:pt>
                  <c:pt idx="64">
                    <c:v>2.9E-4</c:v>
                  </c:pt>
                  <c:pt idx="65">
                    <c:v>1.0499999999999999E-3</c:v>
                  </c:pt>
                  <c:pt idx="66">
                    <c:v>4.8999999999999998E-4</c:v>
                  </c:pt>
                  <c:pt idx="67">
                    <c:v>2.7E-4</c:v>
                  </c:pt>
                  <c:pt idx="68">
                    <c:v>3.2000000000000003E-4</c:v>
                  </c:pt>
                  <c:pt idx="69">
                    <c:v>8.9999999999999998E-4</c:v>
                  </c:pt>
                  <c:pt idx="70">
                    <c:v>3.6999999999999999E-4</c:v>
                  </c:pt>
                  <c:pt idx="71">
                    <c:v>5.1000000000000004E-4</c:v>
                  </c:pt>
                  <c:pt idx="72">
                    <c:v>2.4000000000000001E-4</c:v>
                  </c:pt>
                  <c:pt idx="73">
                    <c:v>8.0000000000000004E-4</c:v>
                  </c:pt>
                  <c:pt idx="74">
                    <c:v>2.2000000000000001E-4</c:v>
                  </c:pt>
                  <c:pt idx="75">
                    <c:v>2.1000000000000001E-4</c:v>
                  </c:pt>
                  <c:pt idx="76">
                    <c:v>2.7999999999999998E-4</c:v>
                  </c:pt>
                  <c:pt idx="77">
                    <c:v>1.1900000000000001E-3</c:v>
                  </c:pt>
                  <c:pt idx="78">
                    <c:v>2.5999999999999998E-4</c:v>
                  </c:pt>
                  <c:pt idx="79">
                    <c:v>6.0999999999999997E-4</c:v>
                  </c:pt>
                  <c:pt idx="80">
                    <c:v>5.2999999999999998E-4</c:v>
                  </c:pt>
                  <c:pt idx="81">
                    <c:v>6.4999999999999997E-4</c:v>
                  </c:pt>
                  <c:pt idx="82">
                    <c:v>1.9000000000000001E-4</c:v>
                  </c:pt>
                  <c:pt idx="83">
                    <c:v>1.8000000000000001E-4</c:v>
                  </c:pt>
                  <c:pt idx="84">
                    <c:v>2.2000000000000001E-4</c:v>
                  </c:pt>
                  <c:pt idx="85">
                    <c:v>1.9000000000000001E-4</c:v>
                  </c:pt>
                  <c:pt idx="86">
                    <c:v>6.4999999999999997E-4</c:v>
                  </c:pt>
                  <c:pt idx="87">
                    <c:v>3.6999999999999999E-4</c:v>
                  </c:pt>
                  <c:pt idx="88">
                    <c:v>2.2000000000000001E-4</c:v>
                  </c:pt>
                  <c:pt idx="89">
                    <c:v>3.4000000000000002E-4</c:v>
                  </c:pt>
                  <c:pt idx="90">
                    <c:v>2.3000000000000001E-4</c:v>
                  </c:pt>
                  <c:pt idx="91">
                    <c:v>4.2999999999999999E-4</c:v>
                  </c:pt>
                  <c:pt idx="92">
                    <c:v>3.2000000000000003E-4</c:v>
                  </c:pt>
                  <c:pt idx="93">
                    <c:v>1.9000000000000001E-4</c:v>
                  </c:pt>
                  <c:pt idx="94">
                    <c:v>5.2999999999999998E-4</c:v>
                  </c:pt>
                  <c:pt idx="95">
                    <c:v>2.9E-4</c:v>
                  </c:pt>
                  <c:pt idx="96">
                    <c:v>2.9E-4</c:v>
                  </c:pt>
                  <c:pt idx="97">
                    <c:v>4.6000000000000001E-4</c:v>
                  </c:pt>
                  <c:pt idx="98">
                    <c:v>3.8999999999999999E-4</c:v>
                  </c:pt>
                  <c:pt idx="99">
                    <c:v>2.7E-4</c:v>
                  </c:pt>
                  <c:pt idx="100">
                    <c:v>1.4300000000000001E-3</c:v>
                  </c:pt>
                  <c:pt idx="101">
                    <c:v>2.9999999999999997E-4</c:v>
                  </c:pt>
                  <c:pt idx="102">
                    <c:v>5.0000000000000001E-4</c:v>
                  </c:pt>
                  <c:pt idx="103">
                    <c:v>4.8999999999999998E-4</c:v>
                  </c:pt>
                  <c:pt idx="104">
                    <c:v>2.9E-4</c:v>
                  </c:pt>
                  <c:pt idx="105">
                    <c:v>3.8999999999999999E-4</c:v>
                  </c:pt>
                  <c:pt idx="106">
                    <c:v>5.6999999999999998E-4</c:v>
                  </c:pt>
                  <c:pt idx="107">
                    <c:v>1.9000000000000001E-4</c:v>
                  </c:pt>
                  <c:pt idx="108">
                    <c:v>3.8000000000000002E-4</c:v>
                  </c:pt>
                  <c:pt idx="109">
                    <c:v>2.1000000000000001E-4</c:v>
                  </c:pt>
                  <c:pt idx="110">
                    <c:v>2.9999999999999997E-4</c:v>
                  </c:pt>
                  <c:pt idx="111">
                    <c:v>6.8999999999999997E-4</c:v>
                  </c:pt>
                  <c:pt idx="112">
                    <c:v>2.9E-4</c:v>
                  </c:pt>
                  <c:pt idx="113">
                    <c:v>6.6E-4</c:v>
                  </c:pt>
                  <c:pt idx="114">
                    <c:v>2.7999999999999998E-4</c:v>
                  </c:pt>
                  <c:pt idx="115">
                    <c:v>1.6900000000000001E-3</c:v>
                  </c:pt>
                  <c:pt idx="116">
                    <c:v>1.08E-3</c:v>
                  </c:pt>
                  <c:pt idx="117">
                    <c:v>3.5E-4</c:v>
                  </c:pt>
                  <c:pt idx="118">
                    <c:v>2.2000000000000001E-4</c:v>
                  </c:pt>
                  <c:pt idx="119">
                    <c:v>2.5999999999999998E-4</c:v>
                  </c:pt>
                  <c:pt idx="120">
                    <c:v>3.4000000000000002E-4</c:v>
                  </c:pt>
                  <c:pt idx="121">
                    <c:v>3.6000000000000002E-4</c:v>
                  </c:pt>
                  <c:pt idx="122">
                    <c:v>2.5999999999999998E-4</c:v>
                  </c:pt>
                  <c:pt idx="123">
                    <c:v>3.1E-4</c:v>
                  </c:pt>
                  <c:pt idx="124">
                    <c:v>1.9000000000000001E-4</c:v>
                  </c:pt>
                  <c:pt idx="125">
                    <c:v>1.9000000000000001E-4</c:v>
                  </c:pt>
                  <c:pt idx="126">
                    <c:v>4.8000000000000001E-4</c:v>
                  </c:pt>
                  <c:pt idx="127">
                    <c:v>3.2000000000000003E-4</c:v>
                  </c:pt>
                  <c:pt idx="128">
                    <c:v>2.5000000000000001E-4</c:v>
                  </c:pt>
                  <c:pt idx="129">
                    <c:v>3.4000000000000002E-4</c:v>
                  </c:pt>
                  <c:pt idx="130">
                    <c:v>5.4000000000000001E-4</c:v>
                  </c:pt>
                  <c:pt idx="131">
                    <c:v>2.7999999999999998E-4</c:v>
                  </c:pt>
                  <c:pt idx="132">
                    <c:v>8.4999999999999995E-4</c:v>
                  </c:pt>
                  <c:pt idx="133">
                    <c:v>1.3699999999999999E-3</c:v>
                  </c:pt>
                  <c:pt idx="134">
                    <c:v>9.1E-4</c:v>
                  </c:pt>
                  <c:pt idx="135">
                    <c:v>2.7E-4</c:v>
                  </c:pt>
                  <c:pt idx="136">
                    <c:v>3.1E-4</c:v>
                  </c:pt>
                  <c:pt idx="137">
                    <c:v>5.6999999999999998E-4</c:v>
                  </c:pt>
                  <c:pt idx="138">
                    <c:v>2.7999999999999998E-4</c:v>
                  </c:pt>
                  <c:pt idx="139">
                    <c:v>5.9000000000000003E-4</c:v>
                  </c:pt>
                  <c:pt idx="140">
                    <c:v>3.8999999999999999E-4</c:v>
                  </c:pt>
                  <c:pt idx="141">
                    <c:v>1.72E-3</c:v>
                  </c:pt>
                  <c:pt idx="142">
                    <c:v>2.5000000000000001E-4</c:v>
                  </c:pt>
                  <c:pt idx="143">
                    <c:v>3.1E-4</c:v>
                  </c:pt>
                  <c:pt idx="144">
                    <c:v>2.0000000000000001E-4</c:v>
                  </c:pt>
                  <c:pt idx="145">
                    <c:v>3.6999999999999999E-4</c:v>
                  </c:pt>
                  <c:pt idx="146">
                    <c:v>7.9000000000000001E-4</c:v>
                  </c:pt>
                  <c:pt idx="147">
                    <c:v>4.2000000000000002E-4</c:v>
                  </c:pt>
                  <c:pt idx="148">
                    <c:v>2.0000000000000001E-4</c:v>
                  </c:pt>
                  <c:pt idx="149">
                    <c:v>1.7000000000000001E-4</c:v>
                  </c:pt>
                  <c:pt idx="150">
                    <c:v>6.9999999999999999E-4</c:v>
                  </c:pt>
                  <c:pt idx="151">
                    <c:v>3.3E-4</c:v>
                  </c:pt>
                  <c:pt idx="152">
                    <c:v>2.5999999999999998E-4</c:v>
                  </c:pt>
                  <c:pt idx="153">
                    <c:v>9.5E-4</c:v>
                  </c:pt>
                  <c:pt idx="154">
                    <c:v>6.4999999999999997E-4</c:v>
                  </c:pt>
                  <c:pt idx="155">
                    <c:v>3.1E-4</c:v>
                  </c:pt>
                  <c:pt idx="156">
                    <c:v>2.1000000000000001E-4</c:v>
                  </c:pt>
                  <c:pt idx="157">
                    <c:v>1.57E-3</c:v>
                  </c:pt>
                  <c:pt idx="158">
                    <c:v>1.41E-3</c:v>
                  </c:pt>
                  <c:pt idx="159">
                    <c:v>7.2000000000000005E-4</c:v>
                  </c:pt>
                  <c:pt idx="160">
                    <c:v>9.7000000000000005E-4</c:v>
                  </c:pt>
                  <c:pt idx="161">
                    <c:v>9.7000000000000005E-4</c:v>
                  </c:pt>
                  <c:pt idx="162">
                    <c:v>1E-4</c:v>
                  </c:pt>
                  <c:pt idx="163">
                    <c:v>2E-3</c:v>
                  </c:pt>
                  <c:pt idx="164">
                    <c:v>5.0000000000000001E-4</c:v>
                  </c:pt>
                  <c:pt idx="165">
                    <c:v>1.4E-3</c:v>
                  </c:pt>
                  <c:pt idx="166">
                    <c:v>6.9999999999999999E-4</c:v>
                  </c:pt>
                  <c:pt idx="167">
                    <c:v>1E-4</c:v>
                  </c:pt>
                  <c:pt idx="168">
                    <c:v>1E-4</c:v>
                  </c:pt>
                  <c:pt idx="169">
                    <c:v>1.48E-3</c:v>
                  </c:pt>
                  <c:pt idx="170">
                    <c:v>1E-4</c:v>
                  </c:pt>
                  <c:pt idx="171">
                    <c:v>1.31E-3</c:v>
                  </c:pt>
                  <c:pt idx="172">
                    <c:v>1.0399999999999999E-3</c:v>
                  </c:pt>
                  <c:pt idx="173">
                    <c:v>9.7000000000000005E-4</c:v>
                  </c:pt>
                  <c:pt idx="174">
                    <c:v>1.1299999999999999E-3</c:v>
                  </c:pt>
                  <c:pt idx="175">
                    <c:v>3.6000000000000002E-4</c:v>
                  </c:pt>
                  <c:pt idx="176">
                    <c:v>1E-4</c:v>
                  </c:pt>
                  <c:pt idx="177">
                    <c:v>1.8000000000000001E-4</c:v>
                  </c:pt>
                  <c:pt idx="178">
                    <c:v>1.2E-4</c:v>
                  </c:pt>
                  <c:pt idx="179">
                    <c:v>5.0000000000000002E-5</c:v>
                  </c:pt>
                  <c:pt idx="180">
                    <c:v>1E-4</c:v>
                  </c:pt>
                  <c:pt idx="181">
                    <c:v>1.6000000000000001E-4</c:v>
                  </c:pt>
                  <c:pt idx="182">
                    <c:v>1.9000000000000001E-4</c:v>
                  </c:pt>
                  <c:pt idx="183">
                    <c:v>5.0000000000000002E-5</c:v>
                  </c:pt>
                  <c:pt idx="184">
                    <c:v>5.0000000000000001E-4</c:v>
                  </c:pt>
                  <c:pt idx="185">
                    <c:v>1.3999999999999999E-4</c:v>
                  </c:pt>
                  <c:pt idx="186">
                    <c:v>1.1299999999999999E-3</c:v>
                  </c:pt>
                  <c:pt idx="187">
                    <c:v>1.2999999999999999E-4</c:v>
                  </c:pt>
                  <c:pt idx="188">
                    <c:v>6.9999999999999994E-5</c:v>
                  </c:pt>
                  <c:pt idx="189">
                    <c:v>1.2E-4</c:v>
                  </c:pt>
                  <c:pt idx="190">
                    <c:v>1.1E-4</c:v>
                  </c:pt>
                  <c:pt idx="191">
                    <c:v>0</c:v>
                  </c:pt>
                  <c:pt idx="192">
                    <c:v>0</c:v>
                  </c:pt>
                  <c:pt idx="193">
                    <c:v>4.0000000000000003E-5</c:v>
                  </c:pt>
                  <c:pt idx="194">
                    <c:v>5.0000000000000001E-4</c:v>
                  </c:pt>
                  <c:pt idx="195">
                    <c:v>4.0000000000000003E-5</c:v>
                  </c:pt>
                  <c:pt idx="196">
                    <c:v>8.0000000000000007E-5</c:v>
                  </c:pt>
                  <c:pt idx="197">
                    <c:v>2.0000000000000001E-4</c:v>
                  </c:pt>
                  <c:pt idx="198">
                    <c:v>1E-4</c:v>
                  </c:pt>
                  <c:pt idx="199">
                    <c:v>1E-4</c:v>
                  </c:pt>
                  <c:pt idx="200">
                    <c:v>2.0000000000000001E-4</c:v>
                  </c:pt>
                  <c:pt idx="201">
                    <c:v>2.9999999999999997E-4</c:v>
                  </c:pt>
                  <c:pt idx="202">
                    <c:v>1.6000000000000001E-4</c:v>
                  </c:pt>
                  <c:pt idx="203">
                    <c:v>4.0000000000000002E-4</c:v>
                  </c:pt>
                  <c:pt idx="204">
                    <c:v>2.7999999999999998E-4</c:v>
                  </c:pt>
                  <c:pt idx="205">
                    <c:v>1.1E-4</c:v>
                  </c:pt>
                  <c:pt idx="206">
                    <c:v>1E-4</c:v>
                  </c:pt>
                  <c:pt idx="207">
                    <c:v>1E-3</c:v>
                  </c:pt>
                  <c:pt idx="208">
                    <c:v>5.0000000000000001E-4</c:v>
                  </c:pt>
                  <c:pt idx="209">
                    <c:v>2.0000000000000001E-4</c:v>
                  </c:pt>
                  <c:pt idx="210">
                    <c:v>2.9999999999999997E-4</c:v>
                  </c:pt>
                  <c:pt idx="211">
                    <c:v>6.9999999999999999E-4</c:v>
                  </c:pt>
                  <c:pt idx="212">
                    <c:v>1.5E-3</c:v>
                  </c:pt>
                  <c:pt idx="213">
                    <c:v>2.9999999999999997E-4</c:v>
                  </c:pt>
                  <c:pt idx="214">
                    <c:v>5.0000000000000001E-4</c:v>
                  </c:pt>
                  <c:pt idx="215">
                    <c:v>1E-4</c:v>
                  </c:pt>
                  <c:pt idx="216">
                    <c:v>8.4000000000000003E-4</c:v>
                  </c:pt>
                  <c:pt idx="217">
                    <c:v>3.8999999999999999E-4</c:v>
                  </c:pt>
                  <c:pt idx="218">
                    <c:v>1E-4</c:v>
                  </c:pt>
                  <c:pt idx="219">
                    <c:v>0</c:v>
                  </c:pt>
                  <c:pt idx="220">
                    <c:v>2.3999999999999998E-3</c:v>
                  </c:pt>
                  <c:pt idx="221">
                    <c:v>1E-4</c:v>
                  </c:pt>
                  <c:pt idx="222">
                    <c:v>0</c:v>
                  </c:pt>
                  <c:pt idx="223">
                    <c:v>2.3999999999999998E-3</c:v>
                  </c:pt>
                  <c:pt idx="224">
                    <c:v>2.9E-4</c:v>
                  </c:pt>
                  <c:pt idx="225">
                    <c:v>3.6000000000000002E-4</c:v>
                  </c:pt>
                  <c:pt idx="226">
                    <c:v>2.0000000000000001E-4</c:v>
                  </c:pt>
                  <c:pt idx="227">
                    <c:v>1.9000000000000001E-4</c:v>
                  </c:pt>
                  <c:pt idx="228">
                    <c:v>1.7000000000000001E-4</c:v>
                  </c:pt>
                  <c:pt idx="229">
                    <c:v>2.7E-4</c:v>
                  </c:pt>
                  <c:pt idx="230">
                    <c:v>1.1999999999999999E-3</c:v>
                  </c:pt>
                  <c:pt idx="231">
                    <c:v>1.1999999999999999E-3</c:v>
                  </c:pt>
                  <c:pt idx="232">
                    <c:v>1.2999999999999999E-3</c:v>
                  </c:pt>
                  <c:pt idx="233">
                    <c:v>1.6000000000000001E-3</c:v>
                  </c:pt>
                  <c:pt idx="234">
                    <c:v>1.1999999999999999E-3</c:v>
                  </c:pt>
                  <c:pt idx="235">
                    <c:v>1.1999999999999999E-3</c:v>
                  </c:pt>
                  <c:pt idx="236">
                    <c:v>6.9999999999999999E-4</c:v>
                  </c:pt>
                  <c:pt idx="237">
                    <c:v>1E-4</c:v>
                  </c:pt>
                  <c:pt idx="238">
                    <c:v>1.1000000000000001E-3</c:v>
                  </c:pt>
                  <c:pt idx="239">
                    <c:v>3.8800000000000001E-2</c:v>
                  </c:pt>
                  <c:pt idx="240">
                    <c:v>1.2E-4</c:v>
                  </c:pt>
                  <c:pt idx="241">
                    <c:v>2.4000000000000001E-4</c:v>
                  </c:pt>
                  <c:pt idx="242">
                    <c:v>1.4E-3</c:v>
                  </c:pt>
                  <c:pt idx="243">
                    <c:v>1E-4</c:v>
                  </c:pt>
                  <c:pt idx="244">
                    <c:v>2.0000000000000001E-4</c:v>
                  </c:pt>
                  <c:pt idx="245">
                    <c:v>1.1000000000000001E-3</c:v>
                  </c:pt>
                  <c:pt idx="246">
                    <c:v>1.1000000000000001E-3</c:v>
                  </c:pt>
                  <c:pt idx="247">
                    <c:v>1E-4</c:v>
                  </c:pt>
                  <c:pt idx="248">
                    <c:v>0</c:v>
                  </c:pt>
                  <c:pt idx="249">
                    <c:v>0</c:v>
                  </c:pt>
                  <c:pt idx="250">
                    <c:v>0</c:v>
                  </c:pt>
                  <c:pt idx="251">
                    <c:v>0</c:v>
                  </c:pt>
                  <c:pt idx="252">
                    <c:v>1E-4</c:v>
                  </c:pt>
                  <c:pt idx="253">
                    <c:v>0</c:v>
                  </c:pt>
                  <c:pt idx="254">
                    <c:v>1E-4</c:v>
                  </c:pt>
                  <c:pt idx="255">
                    <c:v>1E-4</c:v>
                  </c:pt>
                  <c:pt idx="256">
                    <c:v>0</c:v>
                  </c:pt>
                  <c:pt idx="257">
                    <c:v>8.9999999999999998E-4</c:v>
                  </c:pt>
                  <c:pt idx="258">
                    <c:v>0</c:v>
                  </c:pt>
                  <c:pt idx="259">
                    <c:v>2.0000000000000001E-4</c:v>
                  </c:pt>
                  <c:pt idx="260">
                    <c:v>1E-4</c:v>
                  </c:pt>
                  <c:pt idx="261">
                    <c:v>2.9999999999999997E-4</c:v>
                  </c:pt>
                  <c:pt idx="262">
                    <c:v>0</c:v>
                  </c:pt>
                  <c:pt idx="263">
                    <c:v>4.0000000000000002E-4</c:v>
                  </c:pt>
                  <c:pt idx="264">
                    <c:v>1.5E-3</c:v>
                  </c:pt>
                  <c:pt idx="265">
                    <c:v>1.6000000000000001E-3</c:v>
                  </c:pt>
                  <c:pt idx="266">
                    <c:v>2E-3</c:v>
                  </c:pt>
                  <c:pt idx="267">
                    <c:v>5.0000000000000001E-4</c:v>
                  </c:pt>
                  <c:pt idx="268">
                    <c:v>1E-4</c:v>
                  </c:pt>
                  <c:pt idx="269">
                    <c:v>1E-4</c:v>
                  </c:pt>
                  <c:pt idx="270">
                    <c:v>1E-4</c:v>
                  </c:pt>
                  <c:pt idx="271">
                    <c:v>1E-4</c:v>
                  </c:pt>
                  <c:pt idx="272">
                    <c:v>1E-3</c:v>
                  </c:pt>
                  <c:pt idx="273">
                    <c:v>8.0000000000000004E-4</c:v>
                  </c:pt>
                  <c:pt idx="274">
                    <c:v>1.6999999999999999E-3</c:v>
                  </c:pt>
                  <c:pt idx="275">
                    <c:v>3.0000000000000001E-3</c:v>
                  </c:pt>
                  <c:pt idx="276">
                    <c:v>6.9999999999999999E-4</c:v>
                  </c:pt>
                  <c:pt idx="277">
                    <c:v>1.4E-3</c:v>
                  </c:pt>
                  <c:pt idx="278">
                    <c:v>2.9999999999999997E-4</c:v>
                  </c:pt>
                  <c:pt idx="279">
                    <c:v>2.9999999999999997E-4</c:v>
                  </c:pt>
                  <c:pt idx="280">
                    <c:v>2.0000000000000001E-4</c:v>
                  </c:pt>
                  <c:pt idx="281">
                    <c:v>4.0000000000000002E-4</c:v>
                  </c:pt>
                  <c:pt idx="282">
                    <c:v>2.9999999999999997E-4</c:v>
                  </c:pt>
                  <c:pt idx="283">
                    <c:v>4.0000000000000002E-4</c:v>
                  </c:pt>
                  <c:pt idx="284">
                    <c:v>1E-4</c:v>
                  </c:pt>
                  <c:pt idx="285">
                    <c:v>2.0000000000000001E-4</c:v>
                  </c:pt>
                  <c:pt idx="286">
                    <c:v>4.0000000000000001E-3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Active!$F$21:$F$996</c:f>
              <c:numCache>
                <c:formatCode>General</c:formatCode>
                <c:ptCount val="976"/>
                <c:pt idx="0">
                  <c:v>-6374</c:v>
                </c:pt>
                <c:pt idx="1">
                  <c:v>-6372</c:v>
                </c:pt>
                <c:pt idx="2">
                  <c:v>-6372</c:v>
                </c:pt>
                <c:pt idx="3">
                  <c:v>-6344.5</c:v>
                </c:pt>
                <c:pt idx="4">
                  <c:v>-6265.5</c:v>
                </c:pt>
                <c:pt idx="5">
                  <c:v>-2463</c:v>
                </c:pt>
                <c:pt idx="6">
                  <c:v>-2462.5</c:v>
                </c:pt>
                <c:pt idx="7">
                  <c:v>-2460.5</c:v>
                </c:pt>
                <c:pt idx="8">
                  <c:v>-2458.5</c:v>
                </c:pt>
                <c:pt idx="9">
                  <c:v>-2454.5</c:v>
                </c:pt>
                <c:pt idx="10">
                  <c:v>-2448.5</c:v>
                </c:pt>
                <c:pt idx="11">
                  <c:v>-2444</c:v>
                </c:pt>
                <c:pt idx="12">
                  <c:v>-2442</c:v>
                </c:pt>
                <c:pt idx="13">
                  <c:v>-2440</c:v>
                </c:pt>
                <c:pt idx="14">
                  <c:v>-2435.5</c:v>
                </c:pt>
                <c:pt idx="15">
                  <c:v>-2412.5</c:v>
                </c:pt>
                <c:pt idx="16">
                  <c:v>-2410.5</c:v>
                </c:pt>
                <c:pt idx="17">
                  <c:v>-2408.5</c:v>
                </c:pt>
                <c:pt idx="18">
                  <c:v>-2406.5</c:v>
                </c:pt>
                <c:pt idx="19">
                  <c:v>-2404.5</c:v>
                </c:pt>
                <c:pt idx="20">
                  <c:v>-2400</c:v>
                </c:pt>
                <c:pt idx="21">
                  <c:v>-2398</c:v>
                </c:pt>
                <c:pt idx="22">
                  <c:v>-2396</c:v>
                </c:pt>
                <c:pt idx="23">
                  <c:v>-2394</c:v>
                </c:pt>
                <c:pt idx="24">
                  <c:v>-2389.5</c:v>
                </c:pt>
                <c:pt idx="25">
                  <c:v>-2387.5</c:v>
                </c:pt>
                <c:pt idx="26">
                  <c:v>-2385.5</c:v>
                </c:pt>
                <c:pt idx="27">
                  <c:v>-2383.5</c:v>
                </c:pt>
                <c:pt idx="28">
                  <c:v>-2377</c:v>
                </c:pt>
                <c:pt idx="29">
                  <c:v>-2375</c:v>
                </c:pt>
                <c:pt idx="30">
                  <c:v>-2373</c:v>
                </c:pt>
                <c:pt idx="31">
                  <c:v>-2371</c:v>
                </c:pt>
                <c:pt idx="32">
                  <c:v>-2364.5</c:v>
                </c:pt>
                <c:pt idx="33">
                  <c:v>-2362.5</c:v>
                </c:pt>
                <c:pt idx="34">
                  <c:v>-2354</c:v>
                </c:pt>
                <c:pt idx="35">
                  <c:v>-2352</c:v>
                </c:pt>
                <c:pt idx="36">
                  <c:v>-2350</c:v>
                </c:pt>
                <c:pt idx="37">
                  <c:v>-2348</c:v>
                </c:pt>
                <c:pt idx="38">
                  <c:v>-2331</c:v>
                </c:pt>
                <c:pt idx="39">
                  <c:v>-2329</c:v>
                </c:pt>
                <c:pt idx="40">
                  <c:v>-2327</c:v>
                </c:pt>
                <c:pt idx="41">
                  <c:v>-2325</c:v>
                </c:pt>
                <c:pt idx="42">
                  <c:v>-2318.5</c:v>
                </c:pt>
                <c:pt idx="43">
                  <c:v>-2316.5</c:v>
                </c:pt>
                <c:pt idx="44">
                  <c:v>-2314.5</c:v>
                </c:pt>
                <c:pt idx="45">
                  <c:v>-2306</c:v>
                </c:pt>
                <c:pt idx="46">
                  <c:v>-2293.5</c:v>
                </c:pt>
                <c:pt idx="47">
                  <c:v>-2281</c:v>
                </c:pt>
                <c:pt idx="48">
                  <c:v>-2270.5</c:v>
                </c:pt>
                <c:pt idx="49">
                  <c:v>-2268.5</c:v>
                </c:pt>
                <c:pt idx="50">
                  <c:v>-2258</c:v>
                </c:pt>
                <c:pt idx="51">
                  <c:v>-2247.5</c:v>
                </c:pt>
                <c:pt idx="52">
                  <c:v>-2245.5</c:v>
                </c:pt>
                <c:pt idx="53">
                  <c:v>-2235</c:v>
                </c:pt>
                <c:pt idx="54">
                  <c:v>-2222.5</c:v>
                </c:pt>
                <c:pt idx="55">
                  <c:v>-2212</c:v>
                </c:pt>
                <c:pt idx="56">
                  <c:v>-2188</c:v>
                </c:pt>
                <c:pt idx="57">
                  <c:v>-999.5</c:v>
                </c:pt>
                <c:pt idx="58">
                  <c:v>-995.5</c:v>
                </c:pt>
                <c:pt idx="59">
                  <c:v>-993.5</c:v>
                </c:pt>
                <c:pt idx="60">
                  <c:v>-991.5</c:v>
                </c:pt>
                <c:pt idx="61">
                  <c:v>-989.5</c:v>
                </c:pt>
                <c:pt idx="62">
                  <c:v>-989</c:v>
                </c:pt>
                <c:pt idx="63">
                  <c:v>-987</c:v>
                </c:pt>
                <c:pt idx="64">
                  <c:v>-979</c:v>
                </c:pt>
                <c:pt idx="65">
                  <c:v>-949.5</c:v>
                </c:pt>
                <c:pt idx="66">
                  <c:v>-947.5</c:v>
                </c:pt>
                <c:pt idx="67">
                  <c:v>-945.5</c:v>
                </c:pt>
                <c:pt idx="68">
                  <c:v>-943.5</c:v>
                </c:pt>
                <c:pt idx="69">
                  <c:v>-941.5</c:v>
                </c:pt>
                <c:pt idx="70">
                  <c:v>-941</c:v>
                </c:pt>
                <c:pt idx="71">
                  <c:v>-939</c:v>
                </c:pt>
                <c:pt idx="72">
                  <c:v>-874.5</c:v>
                </c:pt>
                <c:pt idx="73">
                  <c:v>-845</c:v>
                </c:pt>
                <c:pt idx="74">
                  <c:v>-344.5</c:v>
                </c:pt>
                <c:pt idx="75">
                  <c:v>-325.5</c:v>
                </c:pt>
                <c:pt idx="76">
                  <c:v>-323.5</c:v>
                </c:pt>
                <c:pt idx="77">
                  <c:v>-317</c:v>
                </c:pt>
                <c:pt idx="78">
                  <c:v>-315</c:v>
                </c:pt>
                <c:pt idx="79">
                  <c:v>-313</c:v>
                </c:pt>
                <c:pt idx="80">
                  <c:v>-311</c:v>
                </c:pt>
                <c:pt idx="81">
                  <c:v>-309</c:v>
                </c:pt>
                <c:pt idx="82">
                  <c:v>-304.5</c:v>
                </c:pt>
                <c:pt idx="83">
                  <c:v>-302.5</c:v>
                </c:pt>
                <c:pt idx="84">
                  <c:v>-300.5</c:v>
                </c:pt>
                <c:pt idx="85">
                  <c:v>-298.5</c:v>
                </c:pt>
                <c:pt idx="86">
                  <c:v>-296.5</c:v>
                </c:pt>
                <c:pt idx="87">
                  <c:v>-292</c:v>
                </c:pt>
                <c:pt idx="88">
                  <c:v>-290</c:v>
                </c:pt>
                <c:pt idx="89">
                  <c:v>-288</c:v>
                </c:pt>
                <c:pt idx="90">
                  <c:v>-281.5</c:v>
                </c:pt>
                <c:pt idx="91">
                  <c:v>-279.5</c:v>
                </c:pt>
                <c:pt idx="92">
                  <c:v>-242</c:v>
                </c:pt>
                <c:pt idx="93">
                  <c:v>-240</c:v>
                </c:pt>
                <c:pt idx="94">
                  <c:v>-238</c:v>
                </c:pt>
                <c:pt idx="95">
                  <c:v>-231.5</c:v>
                </c:pt>
                <c:pt idx="96">
                  <c:v>-229.5</c:v>
                </c:pt>
                <c:pt idx="97">
                  <c:v>-215</c:v>
                </c:pt>
                <c:pt idx="98">
                  <c:v>-206.5</c:v>
                </c:pt>
                <c:pt idx="99">
                  <c:v>-202.5</c:v>
                </c:pt>
                <c:pt idx="100">
                  <c:v>-202</c:v>
                </c:pt>
                <c:pt idx="101">
                  <c:v>-198</c:v>
                </c:pt>
                <c:pt idx="102">
                  <c:v>-194</c:v>
                </c:pt>
                <c:pt idx="103">
                  <c:v>-192</c:v>
                </c:pt>
                <c:pt idx="104">
                  <c:v>-190</c:v>
                </c:pt>
                <c:pt idx="105">
                  <c:v>-189.5</c:v>
                </c:pt>
                <c:pt idx="106">
                  <c:v>-187.5</c:v>
                </c:pt>
                <c:pt idx="107">
                  <c:v>-185.5</c:v>
                </c:pt>
                <c:pt idx="108">
                  <c:v>-183.5</c:v>
                </c:pt>
                <c:pt idx="109">
                  <c:v>-181.5</c:v>
                </c:pt>
                <c:pt idx="110">
                  <c:v>-179.5</c:v>
                </c:pt>
                <c:pt idx="111">
                  <c:v>-177.5</c:v>
                </c:pt>
                <c:pt idx="112">
                  <c:v>-177.5</c:v>
                </c:pt>
                <c:pt idx="113">
                  <c:v>-173</c:v>
                </c:pt>
                <c:pt idx="114">
                  <c:v>-173</c:v>
                </c:pt>
                <c:pt idx="115">
                  <c:v>-171</c:v>
                </c:pt>
                <c:pt idx="116">
                  <c:v>-171</c:v>
                </c:pt>
                <c:pt idx="117">
                  <c:v>-169</c:v>
                </c:pt>
                <c:pt idx="118">
                  <c:v>-167</c:v>
                </c:pt>
                <c:pt idx="119">
                  <c:v>-166.5</c:v>
                </c:pt>
                <c:pt idx="120">
                  <c:v>-165</c:v>
                </c:pt>
                <c:pt idx="121">
                  <c:v>-164.5</c:v>
                </c:pt>
                <c:pt idx="122">
                  <c:v>-162.5</c:v>
                </c:pt>
                <c:pt idx="123">
                  <c:v>-160.5</c:v>
                </c:pt>
                <c:pt idx="124">
                  <c:v>-156.5</c:v>
                </c:pt>
                <c:pt idx="125">
                  <c:v>-154.5</c:v>
                </c:pt>
                <c:pt idx="126">
                  <c:v>-154</c:v>
                </c:pt>
                <c:pt idx="127">
                  <c:v>-152</c:v>
                </c:pt>
                <c:pt idx="128">
                  <c:v>-150</c:v>
                </c:pt>
                <c:pt idx="129">
                  <c:v>-148</c:v>
                </c:pt>
                <c:pt idx="130">
                  <c:v>-146</c:v>
                </c:pt>
                <c:pt idx="131">
                  <c:v>-144</c:v>
                </c:pt>
                <c:pt idx="132">
                  <c:v>-143.5</c:v>
                </c:pt>
                <c:pt idx="133">
                  <c:v>-142</c:v>
                </c:pt>
                <c:pt idx="134">
                  <c:v>-137.5</c:v>
                </c:pt>
                <c:pt idx="135">
                  <c:v>-116.5</c:v>
                </c:pt>
                <c:pt idx="136">
                  <c:v>-114.5</c:v>
                </c:pt>
                <c:pt idx="137">
                  <c:v>-112.5</c:v>
                </c:pt>
                <c:pt idx="138">
                  <c:v>-110.5</c:v>
                </c:pt>
                <c:pt idx="139">
                  <c:v>-106</c:v>
                </c:pt>
                <c:pt idx="140">
                  <c:v>-102</c:v>
                </c:pt>
                <c:pt idx="141">
                  <c:v>-102</c:v>
                </c:pt>
                <c:pt idx="142">
                  <c:v>-100</c:v>
                </c:pt>
                <c:pt idx="143">
                  <c:v>-91.5</c:v>
                </c:pt>
                <c:pt idx="144">
                  <c:v>-89.5</c:v>
                </c:pt>
                <c:pt idx="145">
                  <c:v>-87.5</c:v>
                </c:pt>
                <c:pt idx="146">
                  <c:v>-83</c:v>
                </c:pt>
                <c:pt idx="147">
                  <c:v>-81</c:v>
                </c:pt>
                <c:pt idx="148">
                  <c:v>-79</c:v>
                </c:pt>
                <c:pt idx="149">
                  <c:v>-77</c:v>
                </c:pt>
                <c:pt idx="150">
                  <c:v>-70.5</c:v>
                </c:pt>
                <c:pt idx="151">
                  <c:v>-68.5</c:v>
                </c:pt>
                <c:pt idx="152">
                  <c:v>-66.5</c:v>
                </c:pt>
                <c:pt idx="153">
                  <c:v>-60</c:v>
                </c:pt>
                <c:pt idx="154">
                  <c:v>-58</c:v>
                </c:pt>
                <c:pt idx="155">
                  <c:v>-56</c:v>
                </c:pt>
                <c:pt idx="156">
                  <c:v>-54</c:v>
                </c:pt>
                <c:pt idx="157">
                  <c:v>0.5</c:v>
                </c:pt>
                <c:pt idx="158">
                  <c:v>4.5</c:v>
                </c:pt>
                <c:pt idx="159">
                  <c:v>551.5</c:v>
                </c:pt>
                <c:pt idx="160">
                  <c:v>552</c:v>
                </c:pt>
                <c:pt idx="161">
                  <c:v>552</c:v>
                </c:pt>
                <c:pt idx="162">
                  <c:v>1298</c:v>
                </c:pt>
                <c:pt idx="163">
                  <c:v>1323</c:v>
                </c:pt>
                <c:pt idx="164">
                  <c:v>1323.5</c:v>
                </c:pt>
                <c:pt idx="165">
                  <c:v>1344</c:v>
                </c:pt>
                <c:pt idx="166">
                  <c:v>1368</c:v>
                </c:pt>
                <c:pt idx="167">
                  <c:v>1369.5</c:v>
                </c:pt>
                <c:pt idx="168">
                  <c:v>2194</c:v>
                </c:pt>
                <c:pt idx="169">
                  <c:v>2196</c:v>
                </c:pt>
                <c:pt idx="170">
                  <c:v>2217</c:v>
                </c:pt>
                <c:pt idx="171">
                  <c:v>2261</c:v>
                </c:pt>
                <c:pt idx="172">
                  <c:v>2263</c:v>
                </c:pt>
                <c:pt idx="173">
                  <c:v>2273.5</c:v>
                </c:pt>
                <c:pt idx="174">
                  <c:v>2275.5</c:v>
                </c:pt>
                <c:pt idx="175">
                  <c:v>2690.5</c:v>
                </c:pt>
                <c:pt idx="176">
                  <c:v>2694.5</c:v>
                </c:pt>
                <c:pt idx="177">
                  <c:v>2709</c:v>
                </c:pt>
                <c:pt idx="178">
                  <c:v>2744.5</c:v>
                </c:pt>
                <c:pt idx="179">
                  <c:v>2744.5</c:v>
                </c:pt>
                <c:pt idx="180">
                  <c:v>2751</c:v>
                </c:pt>
                <c:pt idx="181">
                  <c:v>2782.5</c:v>
                </c:pt>
                <c:pt idx="182">
                  <c:v>2795</c:v>
                </c:pt>
                <c:pt idx="183">
                  <c:v>2803</c:v>
                </c:pt>
                <c:pt idx="184">
                  <c:v>2804</c:v>
                </c:pt>
                <c:pt idx="185">
                  <c:v>2816</c:v>
                </c:pt>
                <c:pt idx="186">
                  <c:v>2817.5</c:v>
                </c:pt>
                <c:pt idx="187">
                  <c:v>2841</c:v>
                </c:pt>
                <c:pt idx="188">
                  <c:v>2859.5</c:v>
                </c:pt>
                <c:pt idx="189">
                  <c:v>2889</c:v>
                </c:pt>
                <c:pt idx="190">
                  <c:v>2893</c:v>
                </c:pt>
                <c:pt idx="191">
                  <c:v>2899.5</c:v>
                </c:pt>
                <c:pt idx="192">
                  <c:v>2899.5</c:v>
                </c:pt>
                <c:pt idx="193">
                  <c:v>2903.5</c:v>
                </c:pt>
                <c:pt idx="194">
                  <c:v>2910.5</c:v>
                </c:pt>
                <c:pt idx="195">
                  <c:v>2920.5</c:v>
                </c:pt>
                <c:pt idx="196">
                  <c:v>2935</c:v>
                </c:pt>
                <c:pt idx="197">
                  <c:v>2993.5</c:v>
                </c:pt>
                <c:pt idx="198">
                  <c:v>2995.5</c:v>
                </c:pt>
                <c:pt idx="199">
                  <c:v>2997.5</c:v>
                </c:pt>
                <c:pt idx="200">
                  <c:v>3006</c:v>
                </c:pt>
                <c:pt idx="201">
                  <c:v>3008</c:v>
                </c:pt>
                <c:pt idx="202">
                  <c:v>3471</c:v>
                </c:pt>
                <c:pt idx="203">
                  <c:v>3570</c:v>
                </c:pt>
                <c:pt idx="204">
                  <c:v>3588</c:v>
                </c:pt>
                <c:pt idx="205">
                  <c:v>3602.5</c:v>
                </c:pt>
                <c:pt idx="206">
                  <c:v>3619.5</c:v>
                </c:pt>
                <c:pt idx="207">
                  <c:v>3648.5</c:v>
                </c:pt>
                <c:pt idx="208">
                  <c:v>3648.5</c:v>
                </c:pt>
                <c:pt idx="209">
                  <c:v>3648.5</c:v>
                </c:pt>
                <c:pt idx="210">
                  <c:v>3648.5</c:v>
                </c:pt>
                <c:pt idx="211">
                  <c:v>3669.5</c:v>
                </c:pt>
                <c:pt idx="212">
                  <c:v>3671.5</c:v>
                </c:pt>
                <c:pt idx="213">
                  <c:v>3692.5</c:v>
                </c:pt>
                <c:pt idx="214">
                  <c:v>3712</c:v>
                </c:pt>
                <c:pt idx="215">
                  <c:v>3745</c:v>
                </c:pt>
                <c:pt idx="216">
                  <c:v>4289.5</c:v>
                </c:pt>
                <c:pt idx="217">
                  <c:v>4314.5</c:v>
                </c:pt>
                <c:pt idx="218">
                  <c:v>4379</c:v>
                </c:pt>
                <c:pt idx="219">
                  <c:v>4379</c:v>
                </c:pt>
                <c:pt idx="220">
                  <c:v>4385.5</c:v>
                </c:pt>
                <c:pt idx="221">
                  <c:v>4402</c:v>
                </c:pt>
                <c:pt idx="222">
                  <c:v>4402</c:v>
                </c:pt>
                <c:pt idx="223">
                  <c:v>4423</c:v>
                </c:pt>
                <c:pt idx="224">
                  <c:v>4429.5</c:v>
                </c:pt>
                <c:pt idx="225">
                  <c:v>4513</c:v>
                </c:pt>
                <c:pt idx="226">
                  <c:v>4546.5</c:v>
                </c:pt>
                <c:pt idx="227">
                  <c:v>4546.5</c:v>
                </c:pt>
                <c:pt idx="228">
                  <c:v>4559</c:v>
                </c:pt>
                <c:pt idx="229">
                  <c:v>5032.5</c:v>
                </c:pt>
                <c:pt idx="230">
                  <c:v>5076</c:v>
                </c:pt>
                <c:pt idx="231">
                  <c:v>5076.5</c:v>
                </c:pt>
                <c:pt idx="232">
                  <c:v>5089</c:v>
                </c:pt>
                <c:pt idx="233">
                  <c:v>5105.5</c:v>
                </c:pt>
                <c:pt idx="234">
                  <c:v>5111.5</c:v>
                </c:pt>
                <c:pt idx="235">
                  <c:v>5111.5</c:v>
                </c:pt>
                <c:pt idx="236">
                  <c:v>5112</c:v>
                </c:pt>
                <c:pt idx="237">
                  <c:v>5112</c:v>
                </c:pt>
                <c:pt idx="238">
                  <c:v>5112</c:v>
                </c:pt>
                <c:pt idx="239">
                  <c:v>5116</c:v>
                </c:pt>
                <c:pt idx="240">
                  <c:v>5118</c:v>
                </c:pt>
                <c:pt idx="241">
                  <c:v>5183</c:v>
                </c:pt>
                <c:pt idx="242">
                  <c:v>5218.5</c:v>
                </c:pt>
                <c:pt idx="243">
                  <c:v>5220.5</c:v>
                </c:pt>
                <c:pt idx="244">
                  <c:v>5310.5</c:v>
                </c:pt>
                <c:pt idx="245">
                  <c:v>5863</c:v>
                </c:pt>
                <c:pt idx="246">
                  <c:v>5863.5</c:v>
                </c:pt>
                <c:pt idx="247">
                  <c:v>5898.5</c:v>
                </c:pt>
                <c:pt idx="248">
                  <c:v>5909</c:v>
                </c:pt>
                <c:pt idx="249">
                  <c:v>5909.5</c:v>
                </c:pt>
                <c:pt idx="250">
                  <c:v>5921.5</c:v>
                </c:pt>
                <c:pt idx="251">
                  <c:v>5922</c:v>
                </c:pt>
                <c:pt idx="252">
                  <c:v>5928</c:v>
                </c:pt>
                <c:pt idx="253">
                  <c:v>5928</c:v>
                </c:pt>
                <c:pt idx="254">
                  <c:v>5936.5</c:v>
                </c:pt>
                <c:pt idx="255">
                  <c:v>5949</c:v>
                </c:pt>
                <c:pt idx="256">
                  <c:v>6584.5</c:v>
                </c:pt>
                <c:pt idx="257">
                  <c:v>6587.5</c:v>
                </c:pt>
                <c:pt idx="258">
                  <c:v>6612.5</c:v>
                </c:pt>
                <c:pt idx="259">
                  <c:v>6706.5</c:v>
                </c:pt>
                <c:pt idx="260">
                  <c:v>6721.5</c:v>
                </c:pt>
                <c:pt idx="261">
                  <c:v>6740</c:v>
                </c:pt>
                <c:pt idx="262">
                  <c:v>7363.5</c:v>
                </c:pt>
                <c:pt idx="263">
                  <c:v>7395</c:v>
                </c:pt>
                <c:pt idx="264">
                  <c:v>7395.5</c:v>
                </c:pt>
                <c:pt idx="265">
                  <c:v>7412</c:v>
                </c:pt>
                <c:pt idx="266">
                  <c:v>7426.5</c:v>
                </c:pt>
                <c:pt idx="267">
                  <c:v>7427</c:v>
                </c:pt>
                <c:pt idx="268">
                  <c:v>7314</c:v>
                </c:pt>
                <c:pt idx="269">
                  <c:v>7368</c:v>
                </c:pt>
                <c:pt idx="270">
                  <c:v>7426.5</c:v>
                </c:pt>
                <c:pt idx="271">
                  <c:v>7426.5</c:v>
                </c:pt>
                <c:pt idx="272">
                  <c:v>10367.5</c:v>
                </c:pt>
                <c:pt idx="273">
                  <c:v>10395</c:v>
                </c:pt>
                <c:pt idx="274">
                  <c:v>10474</c:v>
                </c:pt>
                <c:pt idx="275">
                  <c:v>10474.5</c:v>
                </c:pt>
                <c:pt idx="276">
                  <c:v>10551.5</c:v>
                </c:pt>
                <c:pt idx="277">
                  <c:v>10593.5</c:v>
                </c:pt>
                <c:pt idx="278">
                  <c:v>11203.5</c:v>
                </c:pt>
                <c:pt idx="279">
                  <c:v>11329</c:v>
                </c:pt>
                <c:pt idx="280">
                  <c:v>11337</c:v>
                </c:pt>
                <c:pt idx="281">
                  <c:v>11345.5</c:v>
                </c:pt>
                <c:pt idx="282">
                  <c:v>11349.5</c:v>
                </c:pt>
                <c:pt idx="283">
                  <c:v>11354</c:v>
                </c:pt>
                <c:pt idx="284">
                  <c:v>12613.5</c:v>
                </c:pt>
                <c:pt idx="285">
                  <c:v>12793.5</c:v>
                </c:pt>
                <c:pt idx="286">
                  <c:v>12896</c:v>
                </c:pt>
              </c:numCache>
            </c:numRef>
          </c:xVal>
          <c:yVal>
            <c:numRef>
              <c:f>Active!$I$21:$I$996</c:f>
              <c:numCache>
                <c:formatCode>General</c:formatCode>
                <c:ptCount val="976"/>
                <c:pt idx="1">
                  <c:v>-0.24077271999703953</c:v>
                </c:pt>
                <c:pt idx="2">
                  <c:v>-0.24037271999986842</c:v>
                </c:pt>
                <c:pt idx="3">
                  <c:v>-0.24519557000166969</c:v>
                </c:pt>
                <c:pt idx="4">
                  <c:v>-0.24046303000068292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D5DE-488F-B250-FAE5B331E246}"/>
            </c:ext>
          </c:extLst>
        </c:ser>
        <c:ser>
          <c:idx val="3"/>
          <c:order val="2"/>
          <c:tx>
            <c:strRef>
              <c:f>Active!$J$20</c:f>
              <c:strCache>
                <c:ptCount val="1"/>
                <c:pt idx="0">
                  <c:v>PE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Active!$D$21:$D$996</c:f>
                <c:numCache>
                  <c:formatCode>General</c:formatCode>
                  <c:ptCount val="976"/>
                  <c:pt idx="0">
                    <c:v>4.0000000000000002E-4</c:v>
                  </c:pt>
                  <c:pt idx="1">
                    <c:v>6.9999999999999999E-4</c:v>
                  </c:pt>
                  <c:pt idx="2">
                    <c:v>1.4E-3</c:v>
                  </c:pt>
                  <c:pt idx="4">
                    <c:v>4.0000000000000002E-4</c:v>
                  </c:pt>
                  <c:pt idx="5">
                    <c:v>2.4000000000000001E-4</c:v>
                  </c:pt>
                  <c:pt idx="6">
                    <c:v>4.0999999999999999E-4</c:v>
                  </c:pt>
                  <c:pt idx="7">
                    <c:v>5.5999999999999995E-4</c:v>
                  </c:pt>
                  <c:pt idx="8">
                    <c:v>4.6999999999999999E-4</c:v>
                  </c:pt>
                  <c:pt idx="9">
                    <c:v>2.1000000000000001E-4</c:v>
                  </c:pt>
                  <c:pt idx="10">
                    <c:v>1E-4</c:v>
                  </c:pt>
                  <c:pt idx="11">
                    <c:v>2.4000000000000001E-4</c:v>
                  </c:pt>
                  <c:pt idx="12">
                    <c:v>2.7999999999999998E-4</c:v>
                  </c:pt>
                  <c:pt idx="13">
                    <c:v>2.1000000000000001E-4</c:v>
                  </c:pt>
                  <c:pt idx="14">
                    <c:v>2.7E-4</c:v>
                  </c:pt>
                  <c:pt idx="15">
                    <c:v>2.5000000000000001E-4</c:v>
                  </c:pt>
                  <c:pt idx="16">
                    <c:v>2.0000000000000001E-4</c:v>
                  </c:pt>
                  <c:pt idx="17">
                    <c:v>1.7000000000000001E-4</c:v>
                  </c:pt>
                  <c:pt idx="18">
                    <c:v>1.4999999999999999E-4</c:v>
                  </c:pt>
                  <c:pt idx="19">
                    <c:v>1.3999999999999999E-4</c:v>
                  </c:pt>
                  <c:pt idx="20">
                    <c:v>4.8000000000000001E-4</c:v>
                  </c:pt>
                  <c:pt idx="21">
                    <c:v>2.2000000000000001E-4</c:v>
                  </c:pt>
                  <c:pt idx="22">
                    <c:v>2.1000000000000001E-4</c:v>
                  </c:pt>
                  <c:pt idx="23">
                    <c:v>2.5999999999999998E-4</c:v>
                  </c:pt>
                  <c:pt idx="24">
                    <c:v>3.1E-4</c:v>
                  </c:pt>
                  <c:pt idx="25">
                    <c:v>3.1E-4</c:v>
                  </c:pt>
                  <c:pt idx="26">
                    <c:v>1.4999999999999999E-4</c:v>
                  </c:pt>
                  <c:pt idx="27">
                    <c:v>2.0000000000000001E-4</c:v>
                  </c:pt>
                  <c:pt idx="28">
                    <c:v>3.4000000000000002E-4</c:v>
                  </c:pt>
                  <c:pt idx="29">
                    <c:v>2.4000000000000001E-4</c:v>
                  </c:pt>
                  <c:pt idx="30">
                    <c:v>3.4000000000000002E-4</c:v>
                  </c:pt>
                  <c:pt idx="31">
                    <c:v>3.1E-4</c:v>
                  </c:pt>
                  <c:pt idx="32">
                    <c:v>2.4000000000000001E-4</c:v>
                  </c:pt>
                  <c:pt idx="33">
                    <c:v>4.6999999999999999E-4</c:v>
                  </c:pt>
                  <c:pt idx="34">
                    <c:v>2.2000000000000001E-4</c:v>
                  </c:pt>
                  <c:pt idx="35">
                    <c:v>1.7000000000000001E-4</c:v>
                  </c:pt>
                  <c:pt idx="36">
                    <c:v>1.8000000000000001E-4</c:v>
                  </c:pt>
                  <c:pt idx="37">
                    <c:v>7.6000000000000004E-4</c:v>
                  </c:pt>
                  <c:pt idx="38">
                    <c:v>8.0000000000000004E-4</c:v>
                  </c:pt>
                  <c:pt idx="39">
                    <c:v>3.1E-4</c:v>
                  </c:pt>
                  <c:pt idx="40">
                    <c:v>2.5999999999999998E-4</c:v>
                  </c:pt>
                  <c:pt idx="41">
                    <c:v>4.4999999999999999E-4</c:v>
                  </c:pt>
                  <c:pt idx="42">
                    <c:v>8.0000000000000004E-4</c:v>
                  </c:pt>
                  <c:pt idx="43">
                    <c:v>2.3000000000000001E-4</c:v>
                  </c:pt>
                  <c:pt idx="44">
                    <c:v>2.5999999999999998E-4</c:v>
                  </c:pt>
                  <c:pt idx="45">
                    <c:v>2.9E-4</c:v>
                  </c:pt>
                  <c:pt idx="46">
                    <c:v>4.6999999999999999E-4</c:v>
                  </c:pt>
                  <c:pt idx="47">
                    <c:v>4.0000000000000002E-4</c:v>
                  </c:pt>
                  <c:pt idx="48">
                    <c:v>8.3000000000000001E-4</c:v>
                  </c:pt>
                  <c:pt idx="49">
                    <c:v>3.8999999999999999E-4</c:v>
                  </c:pt>
                  <c:pt idx="50">
                    <c:v>5.8E-4</c:v>
                  </c:pt>
                  <c:pt idx="51">
                    <c:v>4.4999999999999999E-4</c:v>
                  </c:pt>
                  <c:pt idx="52">
                    <c:v>3.2000000000000003E-4</c:v>
                  </c:pt>
                  <c:pt idx="53">
                    <c:v>3.3E-4</c:v>
                  </c:pt>
                  <c:pt idx="54">
                    <c:v>8.1999999999999998E-4</c:v>
                  </c:pt>
                  <c:pt idx="55">
                    <c:v>7.7999999999999999E-4</c:v>
                  </c:pt>
                  <c:pt idx="56">
                    <c:v>7.7999999999999999E-4</c:v>
                  </c:pt>
                  <c:pt idx="57">
                    <c:v>8.4999999999999995E-4</c:v>
                  </c:pt>
                  <c:pt idx="58">
                    <c:v>8.8000000000000003E-4</c:v>
                  </c:pt>
                  <c:pt idx="59">
                    <c:v>6.8999999999999997E-4</c:v>
                  </c:pt>
                  <c:pt idx="60">
                    <c:v>5.1000000000000004E-4</c:v>
                  </c:pt>
                  <c:pt idx="61">
                    <c:v>1.4999999999999999E-4</c:v>
                  </c:pt>
                  <c:pt idx="62">
                    <c:v>2.4000000000000001E-4</c:v>
                  </c:pt>
                  <c:pt idx="63">
                    <c:v>4.6999999999999999E-4</c:v>
                  </c:pt>
                  <c:pt idx="64">
                    <c:v>2.9E-4</c:v>
                  </c:pt>
                  <c:pt idx="65">
                    <c:v>1.0499999999999999E-3</c:v>
                  </c:pt>
                  <c:pt idx="66">
                    <c:v>4.8999999999999998E-4</c:v>
                  </c:pt>
                  <c:pt idx="67">
                    <c:v>2.7E-4</c:v>
                  </c:pt>
                  <c:pt idx="68">
                    <c:v>3.2000000000000003E-4</c:v>
                  </c:pt>
                  <c:pt idx="69">
                    <c:v>8.9999999999999998E-4</c:v>
                  </c:pt>
                  <c:pt idx="70">
                    <c:v>3.6999999999999999E-4</c:v>
                  </c:pt>
                  <c:pt idx="71">
                    <c:v>5.1000000000000004E-4</c:v>
                  </c:pt>
                  <c:pt idx="72">
                    <c:v>2.4000000000000001E-4</c:v>
                  </c:pt>
                  <c:pt idx="73">
                    <c:v>8.0000000000000004E-4</c:v>
                  </c:pt>
                  <c:pt idx="74">
                    <c:v>2.2000000000000001E-4</c:v>
                  </c:pt>
                  <c:pt idx="75">
                    <c:v>2.1000000000000001E-4</c:v>
                  </c:pt>
                  <c:pt idx="76">
                    <c:v>2.7999999999999998E-4</c:v>
                  </c:pt>
                  <c:pt idx="77">
                    <c:v>1.1900000000000001E-3</c:v>
                  </c:pt>
                  <c:pt idx="78">
                    <c:v>2.5999999999999998E-4</c:v>
                  </c:pt>
                  <c:pt idx="79">
                    <c:v>6.0999999999999997E-4</c:v>
                  </c:pt>
                  <c:pt idx="80">
                    <c:v>5.2999999999999998E-4</c:v>
                  </c:pt>
                  <c:pt idx="81">
                    <c:v>6.4999999999999997E-4</c:v>
                  </c:pt>
                  <c:pt idx="82">
                    <c:v>1.9000000000000001E-4</c:v>
                  </c:pt>
                  <c:pt idx="83">
                    <c:v>1.8000000000000001E-4</c:v>
                  </c:pt>
                  <c:pt idx="84">
                    <c:v>2.2000000000000001E-4</c:v>
                  </c:pt>
                  <c:pt idx="85">
                    <c:v>1.9000000000000001E-4</c:v>
                  </c:pt>
                  <c:pt idx="86">
                    <c:v>6.4999999999999997E-4</c:v>
                  </c:pt>
                  <c:pt idx="87">
                    <c:v>3.6999999999999999E-4</c:v>
                  </c:pt>
                  <c:pt idx="88">
                    <c:v>2.2000000000000001E-4</c:v>
                  </c:pt>
                  <c:pt idx="89">
                    <c:v>3.4000000000000002E-4</c:v>
                  </c:pt>
                  <c:pt idx="90">
                    <c:v>2.3000000000000001E-4</c:v>
                  </c:pt>
                  <c:pt idx="91">
                    <c:v>4.2999999999999999E-4</c:v>
                  </c:pt>
                  <c:pt idx="92">
                    <c:v>3.2000000000000003E-4</c:v>
                  </c:pt>
                  <c:pt idx="93">
                    <c:v>1.9000000000000001E-4</c:v>
                  </c:pt>
                  <c:pt idx="94">
                    <c:v>5.2999999999999998E-4</c:v>
                  </c:pt>
                  <c:pt idx="95">
                    <c:v>2.9E-4</c:v>
                  </c:pt>
                  <c:pt idx="96">
                    <c:v>2.9E-4</c:v>
                  </c:pt>
                  <c:pt idx="97">
                    <c:v>4.6000000000000001E-4</c:v>
                  </c:pt>
                  <c:pt idx="98">
                    <c:v>3.8999999999999999E-4</c:v>
                  </c:pt>
                  <c:pt idx="99">
                    <c:v>2.7E-4</c:v>
                  </c:pt>
                  <c:pt idx="100">
                    <c:v>1.4300000000000001E-3</c:v>
                  </c:pt>
                  <c:pt idx="101">
                    <c:v>2.9999999999999997E-4</c:v>
                  </c:pt>
                  <c:pt idx="102">
                    <c:v>5.0000000000000001E-4</c:v>
                  </c:pt>
                  <c:pt idx="103">
                    <c:v>4.8999999999999998E-4</c:v>
                  </c:pt>
                  <c:pt idx="104">
                    <c:v>2.9E-4</c:v>
                  </c:pt>
                  <c:pt idx="105">
                    <c:v>3.8999999999999999E-4</c:v>
                  </c:pt>
                  <c:pt idx="106">
                    <c:v>5.6999999999999998E-4</c:v>
                  </c:pt>
                  <c:pt idx="107">
                    <c:v>1.9000000000000001E-4</c:v>
                  </c:pt>
                  <c:pt idx="108">
                    <c:v>3.8000000000000002E-4</c:v>
                  </c:pt>
                  <c:pt idx="109">
                    <c:v>2.1000000000000001E-4</c:v>
                  </c:pt>
                  <c:pt idx="110">
                    <c:v>2.9999999999999997E-4</c:v>
                  </c:pt>
                  <c:pt idx="111">
                    <c:v>6.8999999999999997E-4</c:v>
                  </c:pt>
                  <c:pt idx="112">
                    <c:v>2.9E-4</c:v>
                  </c:pt>
                  <c:pt idx="113">
                    <c:v>6.6E-4</c:v>
                  </c:pt>
                  <c:pt idx="114">
                    <c:v>2.7999999999999998E-4</c:v>
                  </c:pt>
                  <c:pt idx="115">
                    <c:v>1.6900000000000001E-3</c:v>
                  </c:pt>
                  <c:pt idx="116">
                    <c:v>1.08E-3</c:v>
                  </c:pt>
                  <c:pt idx="117">
                    <c:v>3.5E-4</c:v>
                  </c:pt>
                  <c:pt idx="118">
                    <c:v>2.2000000000000001E-4</c:v>
                  </c:pt>
                  <c:pt idx="119">
                    <c:v>2.5999999999999998E-4</c:v>
                  </c:pt>
                  <c:pt idx="120">
                    <c:v>3.4000000000000002E-4</c:v>
                  </c:pt>
                  <c:pt idx="121">
                    <c:v>3.6000000000000002E-4</c:v>
                  </c:pt>
                  <c:pt idx="122">
                    <c:v>2.5999999999999998E-4</c:v>
                  </c:pt>
                  <c:pt idx="123">
                    <c:v>3.1E-4</c:v>
                  </c:pt>
                  <c:pt idx="124">
                    <c:v>1.9000000000000001E-4</c:v>
                  </c:pt>
                  <c:pt idx="125">
                    <c:v>1.9000000000000001E-4</c:v>
                  </c:pt>
                  <c:pt idx="126">
                    <c:v>4.8000000000000001E-4</c:v>
                  </c:pt>
                  <c:pt idx="127">
                    <c:v>3.2000000000000003E-4</c:v>
                  </c:pt>
                  <c:pt idx="128">
                    <c:v>2.5000000000000001E-4</c:v>
                  </c:pt>
                  <c:pt idx="129">
                    <c:v>3.4000000000000002E-4</c:v>
                  </c:pt>
                  <c:pt idx="130">
                    <c:v>5.4000000000000001E-4</c:v>
                  </c:pt>
                  <c:pt idx="131">
                    <c:v>2.7999999999999998E-4</c:v>
                  </c:pt>
                  <c:pt idx="132">
                    <c:v>8.4999999999999995E-4</c:v>
                  </c:pt>
                  <c:pt idx="133">
                    <c:v>1.3699999999999999E-3</c:v>
                  </c:pt>
                  <c:pt idx="134">
                    <c:v>9.1E-4</c:v>
                  </c:pt>
                  <c:pt idx="135">
                    <c:v>2.7E-4</c:v>
                  </c:pt>
                  <c:pt idx="136">
                    <c:v>3.1E-4</c:v>
                  </c:pt>
                  <c:pt idx="137">
                    <c:v>5.6999999999999998E-4</c:v>
                  </c:pt>
                  <c:pt idx="138">
                    <c:v>2.7999999999999998E-4</c:v>
                  </c:pt>
                  <c:pt idx="139">
                    <c:v>5.9000000000000003E-4</c:v>
                  </c:pt>
                  <c:pt idx="140">
                    <c:v>3.8999999999999999E-4</c:v>
                  </c:pt>
                  <c:pt idx="141">
                    <c:v>1.72E-3</c:v>
                  </c:pt>
                  <c:pt idx="142">
                    <c:v>2.5000000000000001E-4</c:v>
                  </c:pt>
                  <c:pt idx="143">
                    <c:v>3.1E-4</c:v>
                  </c:pt>
                  <c:pt idx="144">
                    <c:v>2.0000000000000001E-4</c:v>
                  </c:pt>
                  <c:pt idx="145">
                    <c:v>3.6999999999999999E-4</c:v>
                  </c:pt>
                  <c:pt idx="146">
                    <c:v>7.9000000000000001E-4</c:v>
                  </c:pt>
                  <c:pt idx="147">
                    <c:v>4.2000000000000002E-4</c:v>
                  </c:pt>
                  <c:pt idx="148">
                    <c:v>2.0000000000000001E-4</c:v>
                  </c:pt>
                  <c:pt idx="149">
                    <c:v>1.7000000000000001E-4</c:v>
                  </c:pt>
                  <c:pt idx="150">
                    <c:v>6.9999999999999999E-4</c:v>
                  </c:pt>
                  <c:pt idx="151">
                    <c:v>3.3E-4</c:v>
                  </c:pt>
                  <c:pt idx="152">
                    <c:v>2.5999999999999998E-4</c:v>
                  </c:pt>
                  <c:pt idx="153">
                    <c:v>9.5E-4</c:v>
                  </c:pt>
                  <c:pt idx="154">
                    <c:v>6.4999999999999997E-4</c:v>
                  </c:pt>
                  <c:pt idx="155">
                    <c:v>3.1E-4</c:v>
                  </c:pt>
                  <c:pt idx="156">
                    <c:v>2.1000000000000001E-4</c:v>
                  </c:pt>
                  <c:pt idx="157">
                    <c:v>1.57E-3</c:v>
                  </c:pt>
                  <c:pt idx="158">
                    <c:v>1.41E-3</c:v>
                  </c:pt>
                  <c:pt idx="159">
                    <c:v>7.2000000000000005E-4</c:v>
                  </c:pt>
                  <c:pt idx="160">
                    <c:v>9.7000000000000005E-4</c:v>
                  </c:pt>
                  <c:pt idx="161">
                    <c:v>9.7000000000000005E-4</c:v>
                  </c:pt>
                  <c:pt idx="162">
                    <c:v>1E-4</c:v>
                  </c:pt>
                  <c:pt idx="163">
                    <c:v>2E-3</c:v>
                  </c:pt>
                  <c:pt idx="164">
                    <c:v>5.0000000000000001E-4</c:v>
                  </c:pt>
                  <c:pt idx="165">
                    <c:v>1.4E-3</c:v>
                  </c:pt>
                  <c:pt idx="166">
                    <c:v>6.9999999999999999E-4</c:v>
                  </c:pt>
                  <c:pt idx="167">
                    <c:v>1E-4</c:v>
                  </c:pt>
                  <c:pt idx="168">
                    <c:v>1E-4</c:v>
                  </c:pt>
                  <c:pt idx="169">
                    <c:v>1.48E-3</c:v>
                  </c:pt>
                  <c:pt idx="170">
                    <c:v>1E-4</c:v>
                  </c:pt>
                  <c:pt idx="171">
                    <c:v>1.31E-3</c:v>
                  </c:pt>
                  <c:pt idx="172">
                    <c:v>1.0399999999999999E-3</c:v>
                  </c:pt>
                  <c:pt idx="173">
                    <c:v>9.7000000000000005E-4</c:v>
                  </c:pt>
                  <c:pt idx="174">
                    <c:v>1.1299999999999999E-3</c:v>
                  </c:pt>
                  <c:pt idx="175">
                    <c:v>3.6000000000000002E-4</c:v>
                  </c:pt>
                  <c:pt idx="176">
                    <c:v>1E-4</c:v>
                  </c:pt>
                  <c:pt idx="177">
                    <c:v>1.8000000000000001E-4</c:v>
                  </c:pt>
                  <c:pt idx="178">
                    <c:v>1.2E-4</c:v>
                  </c:pt>
                  <c:pt idx="179">
                    <c:v>5.0000000000000002E-5</c:v>
                  </c:pt>
                  <c:pt idx="180">
                    <c:v>1E-4</c:v>
                  </c:pt>
                  <c:pt idx="181">
                    <c:v>1.6000000000000001E-4</c:v>
                  </c:pt>
                  <c:pt idx="182">
                    <c:v>1.9000000000000001E-4</c:v>
                  </c:pt>
                  <c:pt idx="183">
                    <c:v>5.0000000000000002E-5</c:v>
                  </c:pt>
                  <c:pt idx="184">
                    <c:v>5.0000000000000001E-4</c:v>
                  </c:pt>
                  <c:pt idx="185">
                    <c:v>1.3999999999999999E-4</c:v>
                  </c:pt>
                  <c:pt idx="186">
                    <c:v>1.1299999999999999E-3</c:v>
                  </c:pt>
                  <c:pt idx="187">
                    <c:v>1.2999999999999999E-4</c:v>
                  </c:pt>
                  <c:pt idx="188">
                    <c:v>6.9999999999999994E-5</c:v>
                  </c:pt>
                  <c:pt idx="189">
                    <c:v>1.2E-4</c:v>
                  </c:pt>
                  <c:pt idx="190">
                    <c:v>1.1E-4</c:v>
                  </c:pt>
                  <c:pt idx="191">
                    <c:v>0</c:v>
                  </c:pt>
                  <c:pt idx="192">
                    <c:v>0</c:v>
                  </c:pt>
                  <c:pt idx="193">
                    <c:v>4.0000000000000003E-5</c:v>
                  </c:pt>
                  <c:pt idx="194">
                    <c:v>5.0000000000000001E-4</c:v>
                  </c:pt>
                  <c:pt idx="195">
                    <c:v>4.0000000000000003E-5</c:v>
                  </c:pt>
                  <c:pt idx="196">
                    <c:v>8.0000000000000007E-5</c:v>
                  </c:pt>
                  <c:pt idx="197">
                    <c:v>2.0000000000000001E-4</c:v>
                  </c:pt>
                  <c:pt idx="198">
                    <c:v>1E-4</c:v>
                  </c:pt>
                  <c:pt idx="199">
                    <c:v>1E-4</c:v>
                  </c:pt>
                  <c:pt idx="200">
                    <c:v>2.0000000000000001E-4</c:v>
                  </c:pt>
                  <c:pt idx="201">
                    <c:v>2.9999999999999997E-4</c:v>
                  </c:pt>
                  <c:pt idx="202">
                    <c:v>1.6000000000000001E-4</c:v>
                  </c:pt>
                  <c:pt idx="203">
                    <c:v>4.0000000000000002E-4</c:v>
                  </c:pt>
                  <c:pt idx="204">
                    <c:v>2.7999999999999998E-4</c:v>
                  </c:pt>
                  <c:pt idx="205">
                    <c:v>1.1E-4</c:v>
                  </c:pt>
                  <c:pt idx="206">
                    <c:v>1E-4</c:v>
                  </c:pt>
                  <c:pt idx="207">
                    <c:v>1E-3</c:v>
                  </c:pt>
                  <c:pt idx="208">
                    <c:v>5.0000000000000001E-4</c:v>
                  </c:pt>
                  <c:pt idx="209">
                    <c:v>2.0000000000000001E-4</c:v>
                  </c:pt>
                  <c:pt idx="210">
                    <c:v>2.9999999999999997E-4</c:v>
                  </c:pt>
                  <c:pt idx="211">
                    <c:v>6.9999999999999999E-4</c:v>
                  </c:pt>
                  <c:pt idx="212">
                    <c:v>1.5E-3</c:v>
                  </c:pt>
                  <c:pt idx="213">
                    <c:v>2.9999999999999997E-4</c:v>
                  </c:pt>
                  <c:pt idx="214">
                    <c:v>5.0000000000000001E-4</c:v>
                  </c:pt>
                  <c:pt idx="215">
                    <c:v>1E-4</c:v>
                  </c:pt>
                  <c:pt idx="216">
                    <c:v>8.4000000000000003E-4</c:v>
                  </c:pt>
                  <c:pt idx="217">
                    <c:v>3.8999999999999999E-4</c:v>
                  </c:pt>
                  <c:pt idx="218">
                    <c:v>1E-4</c:v>
                  </c:pt>
                  <c:pt idx="219">
                    <c:v>0</c:v>
                  </c:pt>
                  <c:pt idx="220">
                    <c:v>2.3999999999999998E-3</c:v>
                  </c:pt>
                  <c:pt idx="221">
                    <c:v>1E-4</c:v>
                  </c:pt>
                  <c:pt idx="222">
                    <c:v>0</c:v>
                  </c:pt>
                  <c:pt idx="223">
                    <c:v>2.3999999999999998E-3</c:v>
                  </c:pt>
                  <c:pt idx="224">
                    <c:v>2.9E-4</c:v>
                  </c:pt>
                  <c:pt idx="225">
                    <c:v>3.6000000000000002E-4</c:v>
                  </c:pt>
                  <c:pt idx="226">
                    <c:v>2.0000000000000001E-4</c:v>
                  </c:pt>
                  <c:pt idx="227">
                    <c:v>1.9000000000000001E-4</c:v>
                  </c:pt>
                  <c:pt idx="228">
                    <c:v>1.7000000000000001E-4</c:v>
                  </c:pt>
                  <c:pt idx="229">
                    <c:v>2.7E-4</c:v>
                  </c:pt>
                  <c:pt idx="230">
                    <c:v>1.1999999999999999E-3</c:v>
                  </c:pt>
                  <c:pt idx="231">
                    <c:v>1.1999999999999999E-3</c:v>
                  </c:pt>
                  <c:pt idx="232">
                    <c:v>1.2999999999999999E-3</c:v>
                  </c:pt>
                  <c:pt idx="233">
                    <c:v>1.6000000000000001E-3</c:v>
                  </c:pt>
                  <c:pt idx="234">
                    <c:v>1.1999999999999999E-3</c:v>
                  </c:pt>
                  <c:pt idx="235">
                    <c:v>1.1999999999999999E-3</c:v>
                  </c:pt>
                  <c:pt idx="236">
                    <c:v>6.9999999999999999E-4</c:v>
                  </c:pt>
                  <c:pt idx="237">
                    <c:v>1E-4</c:v>
                  </c:pt>
                  <c:pt idx="238">
                    <c:v>1.1000000000000001E-3</c:v>
                  </c:pt>
                  <c:pt idx="239">
                    <c:v>3.8800000000000001E-2</c:v>
                  </c:pt>
                  <c:pt idx="240">
                    <c:v>1.2E-4</c:v>
                  </c:pt>
                  <c:pt idx="241">
                    <c:v>2.4000000000000001E-4</c:v>
                  </c:pt>
                  <c:pt idx="242">
                    <c:v>1.4E-3</c:v>
                  </c:pt>
                  <c:pt idx="243">
                    <c:v>1E-4</c:v>
                  </c:pt>
                  <c:pt idx="244">
                    <c:v>2.0000000000000001E-4</c:v>
                  </c:pt>
                  <c:pt idx="245">
                    <c:v>1.1000000000000001E-3</c:v>
                  </c:pt>
                  <c:pt idx="246">
                    <c:v>1.1000000000000001E-3</c:v>
                  </c:pt>
                  <c:pt idx="247">
                    <c:v>1E-4</c:v>
                  </c:pt>
                  <c:pt idx="248">
                    <c:v>0</c:v>
                  </c:pt>
                  <c:pt idx="249">
                    <c:v>0</c:v>
                  </c:pt>
                  <c:pt idx="250">
                    <c:v>0</c:v>
                  </c:pt>
                  <c:pt idx="251">
                    <c:v>0</c:v>
                  </c:pt>
                  <c:pt idx="252">
                    <c:v>1E-4</c:v>
                  </c:pt>
                  <c:pt idx="253">
                    <c:v>0</c:v>
                  </c:pt>
                  <c:pt idx="254">
                    <c:v>1E-4</c:v>
                  </c:pt>
                  <c:pt idx="255">
                    <c:v>1E-4</c:v>
                  </c:pt>
                  <c:pt idx="256">
                    <c:v>0</c:v>
                  </c:pt>
                  <c:pt idx="257">
                    <c:v>8.9999999999999998E-4</c:v>
                  </c:pt>
                  <c:pt idx="258">
                    <c:v>0</c:v>
                  </c:pt>
                  <c:pt idx="259">
                    <c:v>2.0000000000000001E-4</c:v>
                  </c:pt>
                  <c:pt idx="260">
                    <c:v>1E-4</c:v>
                  </c:pt>
                  <c:pt idx="261">
                    <c:v>2.9999999999999997E-4</c:v>
                  </c:pt>
                  <c:pt idx="262">
                    <c:v>0</c:v>
                  </c:pt>
                  <c:pt idx="263">
                    <c:v>4.0000000000000002E-4</c:v>
                  </c:pt>
                  <c:pt idx="264">
                    <c:v>1.5E-3</c:v>
                  </c:pt>
                  <c:pt idx="265">
                    <c:v>1.6000000000000001E-3</c:v>
                  </c:pt>
                  <c:pt idx="266">
                    <c:v>2E-3</c:v>
                  </c:pt>
                  <c:pt idx="267">
                    <c:v>5.0000000000000001E-4</c:v>
                  </c:pt>
                  <c:pt idx="268">
                    <c:v>1E-4</c:v>
                  </c:pt>
                  <c:pt idx="269">
                    <c:v>1E-4</c:v>
                  </c:pt>
                  <c:pt idx="270">
                    <c:v>1E-4</c:v>
                  </c:pt>
                  <c:pt idx="271">
                    <c:v>1E-4</c:v>
                  </c:pt>
                  <c:pt idx="272">
                    <c:v>1E-3</c:v>
                  </c:pt>
                  <c:pt idx="273">
                    <c:v>8.0000000000000004E-4</c:v>
                  </c:pt>
                  <c:pt idx="274">
                    <c:v>1.6999999999999999E-3</c:v>
                  </c:pt>
                  <c:pt idx="275">
                    <c:v>3.0000000000000001E-3</c:v>
                  </c:pt>
                  <c:pt idx="276">
                    <c:v>6.9999999999999999E-4</c:v>
                  </c:pt>
                  <c:pt idx="277">
                    <c:v>1.4E-3</c:v>
                  </c:pt>
                  <c:pt idx="278">
                    <c:v>2.9999999999999997E-4</c:v>
                  </c:pt>
                  <c:pt idx="279">
                    <c:v>2.9999999999999997E-4</c:v>
                  </c:pt>
                  <c:pt idx="280">
                    <c:v>2.0000000000000001E-4</c:v>
                  </c:pt>
                  <c:pt idx="281">
                    <c:v>4.0000000000000002E-4</c:v>
                  </c:pt>
                  <c:pt idx="282">
                    <c:v>2.9999999999999997E-4</c:v>
                  </c:pt>
                  <c:pt idx="283">
                    <c:v>4.0000000000000002E-4</c:v>
                  </c:pt>
                  <c:pt idx="284">
                    <c:v>1E-4</c:v>
                  </c:pt>
                  <c:pt idx="285">
                    <c:v>2.0000000000000001E-4</c:v>
                  </c:pt>
                  <c:pt idx="286">
                    <c:v>4.0000000000000001E-3</c:v>
                  </c:pt>
                </c:numCache>
              </c:numRef>
            </c:plus>
            <c:minus>
              <c:numRef>
                <c:f>Active!$D$21:$D$996</c:f>
                <c:numCache>
                  <c:formatCode>General</c:formatCode>
                  <c:ptCount val="976"/>
                  <c:pt idx="0">
                    <c:v>4.0000000000000002E-4</c:v>
                  </c:pt>
                  <c:pt idx="1">
                    <c:v>6.9999999999999999E-4</c:v>
                  </c:pt>
                  <c:pt idx="2">
                    <c:v>1.4E-3</c:v>
                  </c:pt>
                  <c:pt idx="4">
                    <c:v>4.0000000000000002E-4</c:v>
                  </c:pt>
                  <c:pt idx="5">
                    <c:v>2.4000000000000001E-4</c:v>
                  </c:pt>
                  <c:pt idx="6">
                    <c:v>4.0999999999999999E-4</c:v>
                  </c:pt>
                  <c:pt idx="7">
                    <c:v>5.5999999999999995E-4</c:v>
                  </c:pt>
                  <c:pt idx="8">
                    <c:v>4.6999999999999999E-4</c:v>
                  </c:pt>
                  <c:pt idx="9">
                    <c:v>2.1000000000000001E-4</c:v>
                  </c:pt>
                  <c:pt idx="10">
                    <c:v>1E-4</c:v>
                  </c:pt>
                  <c:pt idx="11">
                    <c:v>2.4000000000000001E-4</c:v>
                  </c:pt>
                  <c:pt idx="12">
                    <c:v>2.7999999999999998E-4</c:v>
                  </c:pt>
                  <c:pt idx="13">
                    <c:v>2.1000000000000001E-4</c:v>
                  </c:pt>
                  <c:pt idx="14">
                    <c:v>2.7E-4</c:v>
                  </c:pt>
                  <c:pt idx="15">
                    <c:v>2.5000000000000001E-4</c:v>
                  </c:pt>
                  <c:pt idx="16">
                    <c:v>2.0000000000000001E-4</c:v>
                  </c:pt>
                  <c:pt idx="17">
                    <c:v>1.7000000000000001E-4</c:v>
                  </c:pt>
                  <c:pt idx="18">
                    <c:v>1.4999999999999999E-4</c:v>
                  </c:pt>
                  <c:pt idx="19">
                    <c:v>1.3999999999999999E-4</c:v>
                  </c:pt>
                  <c:pt idx="20">
                    <c:v>4.8000000000000001E-4</c:v>
                  </c:pt>
                  <c:pt idx="21">
                    <c:v>2.2000000000000001E-4</c:v>
                  </c:pt>
                  <c:pt idx="22">
                    <c:v>2.1000000000000001E-4</c:v>
                  </c:pt>
                  <c:pt idx="23">
                    <c:v>2.5999999999999998E-4</c:v>
                  </c:pt>
                  <c:pt idx="24">
                    <c:v>3.1E-4</c:v>
                  </c:pt>
                  <c:pt idx="25">
                    <c:v>3.1E-4</c:v>
                  </c:pt>
                  <c:pt idx="26">
                    <c:v>1.4999999999999999E-4</c:v>
                  </c:pt>
                  <c:pt idx="27">
                    <c:v>2.0000000000000001E-4</c:v>
                  </c:pt>
                  <c:pt idx="28">
                    <c:v>3.4000000000000002E-4</c:v>
                  </c:pt>
                  <c:pt idx="29">
                    <c:v>2.4000000000000001E-4</c:v>
                  </c:pt>
                  <c:pt idx="30">
                    <c:v>3.4000000000000002E-4</c:v>
                  </c:pt>
                  <c:pt idx="31">
                    <c:v>3.1E-4</c:v>
                  </c:pt>
                  <c:pt idx="32">
                    <c:v>2.4000000000000001E-4</c:v>
                  </c:pt>
                  <c:pt idx="33">
                    <c:v>4.6999999999999999E-4</c:v>
                  </c:pt>
                  <c:pt idx="34">
                    <c:v>2.2000000000000001E-4</c:v>
                  </c:pt>
                  <c:pt idx="35">
                    <c:v>1.7000000000000001E-4</c:v>
                  </c:pt>
                  <c:pt idx="36">
                    <c:v>1.8000000000000001E-4</c:v>
                  </c:pt>
                  <c:pt idx="37">
                    <c:v>7.6000000000000004E-4</c:v>
                  </c:pt>
                  <c:pt idx="38">
                    <c:v>8.0000000000000004E-4</c:v>
                  </c:pt>
                  <c:pt idx="39">
                    <c:v>3.1E-4</c:v>
                  </c:pt>
                  <c:pt idx="40">
                    <c:v>2.5999999999999998E-4</c:v>
                  </c:pt>
                  <c:pt idx="41">
                    <c:v>4.4999999999999999E-4</c:v>
                  </c:pt>
                  <c:pt idx="42">
                    <c:v>8.0000000000000004E-4</c:v>
                  </c:pt>
                  <c:pt idx="43">
                    <c:v>2.3000000000000001E-4</c:v>
                  </c:pt>
                  <c:pt idx="44">
                    <c:v>2.5999999999999998E-4</c:v>
                  </c:pt>
                  <c:pt idx="45">
                    <c:v>2.9E-4</c:v>
                  </c:pt>
                  <c:pt idx="46">
                    <c:v>4.6999999999999999E-4</c:v>
                  </c:pt>
                  <c:pt idx="47">
                    <c:v>4.0000000000000002E-4</c:v>
                  </c:pt>
                  <c:pt idx="48">
                    <c:v>8.3000000000000001E-4</c:v>
                  </c:pt>
                  <c:pt idx="49">
                    <c:v>3.8999999999999999E-4</c:v>
                  </c:pt>
                  <c:pt idx="50">
                    <c:v>5.8E-4</c:v>
                  </c:pt>
                  <c:pt idx="51">
                    <c:v>4.4999999999999999E-4</c:v>
                  </c:pt>
                  <c:pt idx="52">
                    <c:v>3.2000000000000003E-4</c:v>
                  </c:pt>
                  <c:pt idx="53">
                    <c:v>3.3E-4</c:v>
                  </c:pt>
                  <c:pt idx="54">
                    <c:v>8.1999999999999998E-4</c:v>
                  </c:pt>
                  <c:pt idx="55">
                    <c:v>7.7999999999999999E-4</c:v>
                  </c:pt>
                  <c:pt idx="56">
                    <c:v>7.7999999999999999E-4</c:v>
                  </c:pt>
                  <c:pt idx="57">
                    <c:v>8.4999999999999995E-4</c:v>
                  </c:pt>
                  <c:pt idx="58">
                    <c:v>8.8000000000000003E-4</c:v>
                  </c:pt>
                  <c:pt idx="59">
                    <c:v>6.8999999999999997E-4</c:v>
                  </c:pt>
                  <c:pt idx="60">
                    <c:v>5.1000000000000004E-4</c:v>
                  </c:pt>
                  <c:pt idx="61">
                    <c:v>1.4999999999999999E-4</c:v>
                  </c:pt>
                  <c:pt idx="62">
                    <c:v>2.4000000000000001E-4</c:v>
                  </c:pt>
                  <c:pt idx="63">
                    <c:v>4.6999999999999999E-4</c:v>
                  </c:pt>
                  <c:pt idx="64">
                    <c:v>2.9E-4</c:v>
                  </c:pt>
                  <c:pt idx="65">
                    <c:v>1.0499999999999999E-3</c:v>
                  </c:pt>
                  <c:pt idx="66">
                    <c:v>4.8999999999999998E-4</c:v>
                  </c:pt>
                  <c:pt idx="67">
                    <c:v>2.7E-4</c:v>
                  </c:pt>
                  <c:pt idx="68">
                    <c:v>3.2000000000000003E-4</c:v>
                  </c:pt>
                  <c:pt idx="69">
                    <c:v>8.9999999999999998E-4</c:v>
                  </c:pt>
                  <c:pt idx="70">
                    <c:v>3.6999999999999999E-4</c:v>
                  </c:pt>
                  <c:pt idx="71">
                    <c:v>5.1000000000000004E-4</c:v>
                  </c:pt>
                  <c:pt idx="72">
                    <c:v>2.4000000000000001E-4</c:v>
                  </c:pt>
                  <c:pt idx="73">
                    <c:v>8.0000000000000004E-4</c:v>
                  </c:pt>
                  <c:pt idx="74">
                    <c:v>2.2000000000000001E-4</c:v>
                  </c:pt>
                  <c:pt idx="75">
                    <c:v>2.1000000000000001E-4</c:v>
                  </c:pt>
                  <c:pt idx="76">
                    <c:v>2.7999999999999998E-4</c:v>
                  </c:pt>
                  <c:pt idx="77">
                    <c:v>1.1900000000000001E-3</c:v>
                  </c:pt>
                  <c:pt idx="78">
                    <c:v>2.5999999999999998E-4</c:v>
                  </c:pt>
                  <c:pt idx="79">
                    <c:v>6.0999999999999997E-4</c:v>
                  </c:pt>
                  <c:pt idx="80">
                    <c:v>5.2999999999999998E-4</c:v>
                  </c:pt>
                  <c:pt idx="81">
                    <c:v>6.4999999999999997E-4</c:v>
                  </c:pt>
                  <c:pt idx="82">
                    <c:v>1.9000000000000001E-4</c:v>
                  </c:pt>
                  <c:pt idx="83">
                    <c:v>1.8000000000000001E-4</c:v>
                  </c:pt>
                  <c:pt idx="84">
                    <c:v>2.2000000000000001E-4</c:v>
                  </c:pt>
                  <c:pt idx="85">
                    <c:v>1.9000000000000001E-4</c:v>
                  </c:pt>
                  <c:pt idx="86">
                    <c:v>6.4999999999999997E-4</c:v>
                  </c:pt>
                  <c:pt idx="87">
                    <c:v>3.6999999999999999E-4</c:v>
                  </c:pt>
                  <c:pt idx="88">
                    <c:v>2.2000000000000001E-4</c:v>
                  </c:pt>
                  <c:pt idx="89">
                    <c:v>3.4000000000000002E-4</c:v>
                  </c:pt>
                  <c:pt idx="90">
                    <c:v>2.3000000000000001E-4</c:v>
                  </c:pt>
                  <c:pt idx="91">
                    <c:v>4.2999999999999999E-4</c:v>
                  </c:pt>
                  <c:pt idx="92">
                    <c:v>3.2000000000000003E-4</c:v>
                  </c:pt>
                  <c:pt idx="93">
                    <c:v>1.9000000000000001E-4</c:v>
                  </c:pt>
                  <c:pt idx="94">
                    <c:v>5.2999999999999998E-4</c:v>
                  </c:pt>
                  <c:pt idx="95">
                    <c:v>2.9E-4</c:v>
                  </c:pt>
                  <c:pt idx="96">
                    <c:v>2.9E-4</c:v>
                  </c:pt>
                  <c:pt idx="97">
                    <c:v>4.6000000000000001E-4</c:v>
                  </c:pt>
                  <c:pt idx="98">
                    <c:v>3.8999999999999999E-4</c:v>
                  </c:pt>
                  <c:pt idx="99">
                    <c:v>2.7E-4</c:v>
                  </c:pt>
                  <c:pt idx="100">
                    <c:v>1.4300000000000001E-3</c:v>
                  </c:pt>
                  <c:pt idx="101">
                    <c:v>2.9999999999999997E-4</c:v>
                  </c:pt>
                  <c:pt idx="102">
                    <c:v>5.0000000000000001E-4</c:v>
                  </c:pt>
                  <c:pt idx="103">
                    <c:v>4.8999999999999998E-4</c:v>
                  </c:pt>
                  <c:pt idx="104">
                    <c:v>2.9E-4</c:v>
                  </c:pt>
                  <c:pt idx="105">
                    <c:v>3.8999999999999999E-4</c:v>
                  </c:pt>
                  <c:pt idx="106">
                    <c:v>5.6999999999999998E-4</c:v>
                  </c:pt>
                  <c:pt idx="107">
                    <c:v>1.9000000000000001E-4</c:v>
                  </c:pt>
                  <c:pt idx="108">
                    <c:v>3.8000000000000002E-4</c:v>
                  </c:pt>
                  <c:pt idx="109">
                    <c:v>2.1000000000000001E-4</c:v>
                  </c:pt>
                  <c:pt idx="110">
                    <c:v>2.9999999999999997E-4</c:v>
                  </c:pt>
                  <c:pt idx="111">
                    <c:v>6.8999999999999997E-4</c:v>
                  </c:pt>
                  <c:pt idx="112">
                    <c:v>2.9E-4</c:v>
                  </c:pt>
                  <c:pt idx="113">
                    <c:v>6.6E-4</c:v>
                  </c:pt>
                  <c:pt idx="114">
                    <c:v>2.7999999999999998E-4</c:v>
                  </c:pt>
                  <c:pt idx="115">
                    <c:v>1.6900000000000001E-3</c:v>
                  </c:pt>
                  <c:pt idx="116">
                    <c:v>1.08E-3</c:v>
                  </c:pt>
                  <c:pt idx="117">
                    <c:v>3.5E-4</c:v>
                  </c:pt>
                  <c:pt idx="118">
                    <c:v>2.2000000000000001E-4</c:v>
                  </c:pt>
                  <c:pt idx="119">
                    <c:v>2.5999999999999998E-4</c:v>
                  </c:pt>
                  <c:pt idx="120">
                    <c:v>3.4000000000000002E-4</c:v>
                  </c:pt>
                  <c:pt idx="121">
                    <c:v>3.6000000000000002E-4</c:v>
                  </c:pt>
                  <c:pt idx="122">
                    <c:v>2.5999999999999998E-4</c:v>
                  </c:pt>
                  <c:pt idx="123">
                    <c:v>3.1E-4</c:v>
                  </c:pt>
                  <c:pt idx="124">
                    <c:v>1.9000000000000001E-4</c:v>
                  </c:pt>
                  <c:pt idx="125">
                    <c:v>1.9000000000000001E-4</c:v>
                  </c:pt>
                  <c:pt idx="126">
                    <c:v>4.8000000000000001E-4</c:v>
                  </c:pt>
                  <c:pt idx="127">
                    <c:v>3.2000000000000003E-4</c:v>
                  </c:pt>
                  <c:pt idx="128">
                    <c:v>2.5000000000000001E-4</c:v>
                  </c:pt>
                  <c:pt idx="129">
                    <c:v>3.4000000000000002E-4</c:v>
                  </c:pt>
                  <c:pt idx="130">
                    <c:v>5.4000000000000001E-4</c:v>
                  </c:pt>
                  <c:pt idx="131">
                    <c:v>2.7999999999999998E-4</c:v>
                  </c:pt>
                  <c:pt idx="132">
                    <c:v>8.4999999999999995E-4</c:v>
                  </c:pt>
                  <c:pt idx="133">
                    <c:v>1.3699999999999999E-3</c:v>
                  </c:pt>
                  <c:pt idx="134">
                    <c:v>9.1E-4</c:v>
                  </c:pt>
                  <c:pt idx="135">
                    <c:v>2.7E-4</c:v>
                  </c:pt>
                  <c:pt idx="136">
                    <c:v>3.1E-4</c:v>
                  </c:pt>
                  <c:pt idx="137">
                    <c:v>5.6999999999999998E-4</c:v>
                  </c:pt>
                  <c:pt idx="138">
                    <c:v>2.7999999999999998E-4</c:v>
                  </c:pt>
                  <c:pt idx="139">
                    <c:v>5.9000000000000003E-4</c:v>
                  </c:pt>
                  <c:pt idx="140">
                    <c:v>3.8999999999999999E-4</c:v>
                  </c:pt>
                  <c:pt idx="141">
                    <c:v>1.72E-3</c:v>
                  </c:pt>
                  <c:pt idx="142">
                    <c:v>2.5000000000000001E-4</c:v>
                  </c:pt>
                  <c:pt idx="143">
                    <c:v>3.1E-4</c:v>
                  </c:pt>
                  <c:pt idx="144">
                    <c:v>2.0000000000000001E-4</c:v>
                  </c:pt>
                  <c:pt idx="145">
                    <c:v>3.6999999999999999E-4</c:v>
                  </c:pt>
                  <c:pt idx="146">
                    <c:v>7.9000000000000001E-4</c:v>
                  </c:pt>
                  <c:pt idx="147">
                    <c:v>4.2000000000000002E-4</c:v>
                  </c:pt>
                  <c:pt idx="148">
                    <c:v>2.0000000000000001E-4</c:v>
                  </c:pt>
                  <c:pt idx="149">
                    <c:v>1.7000000000000001E-4</c:v>
                  </c:pt>
                  <c:pt idx="150">
                    <c:v>6.9999999999999999E-4</c:v>
                  </c:pt>
                  <c:pt idx="151">
                    <c:v>3.3E-4</c:v>
                  </c:pt>
                  <c:pt idx="152">
                    <c:v>2.5999999999999998E-4</c:v>
                  </c:pt>
                  <c:pt idx="153">
                    <c:v>9.5E-4</c:v>
                  </c:pt>
                  <c:pt idx="154">
                    <c:v>6.4999999999999997E-4</c:v>
                  </c:pt>
                  <c:pt idx="155">
                    <c:v>3.1E-4</c:v>
                  </c:pt>
                  <c:pt idx="156">
                    <c:v>2.1000000000000001E-4</c:v>
                  </c:pt>
                  <c:pt idx="157">
                    <c:v>1.57E-3</c:v>
                  </c:pt>
                  <c:pt idx="158">
                    <c:v>1.41E-3</c:v>
                  </c:pt>
                  <c:pt idx="159">
                    <c:v>7.2000000000000005E-4</c:v>
                  </c:pt>
                  <c:pt idx="160">
                    <c:v>9.7000000000000005E-4</c:v>
                  </c:pt>
                  <c:pt idx="161">
                    <c:v>9.7000000000000005E-4</c:v>
                  </c:pt>
                  <c:pt idx="162">
                    <c:v>1E-4</c:v>
                  </c:pt>
                  <c:pt idx="163">
                    <c:v>2E-3</c:v>
                  </c:pt>
                  <c:pt idx="164">
                    <c:v>5.0000000000000001E-4</c:v>
                  </c:pt>
                  <c:pt idx="165">
                    <c:v>1.4E-3</c:v>
                  </c:pt>
                  <c:pt idx="166">
                    <c:v>6.9999999999999999E-4</c:v>
                  </c:pt>
                  <c:pt idx="167">
                    <c:v>1E-4</c:v>
                  </c:pt>
                  <c:pt idx="168">
                    <c:v>1E-4</c:v>
                  </c:pt>
                  <c:pt idx="169">
                    <c:v>1.48E-3</c:v>
                  </c:pt>
                  <c:pt idx="170">
                    <c:v>1E-4</c:v>
                  </c:pt>
                  <c:pt idx="171">
                    <c:v>1.31E-3</c:v>
                  </c:pt>
                  <c:pt idx="172">
                    <c:v>1.0399999999999999E-3</c:v>
                  </c:pt>
                  <c:pt idx="173">
                    <c:v>9.7000000000000005E-4</c:v>
                  </c:pt>
                  <c:pt idx="174">
                    <c:v>1.1299999999999999E-3</c:v>
                  </c:pt>
                  <c:pt idx="175">
                    <c:v>3.6000000000000002E-4</c:v>
                  </c:pt>
                  <c:pt idx="176">
                    <c:v>1E-4</c:v>
                  </c:pt>
                  <c:pt idx="177">
                    <c:v>1.8000000000000001E-4</c:v>
                  </c:pt>
                  <c:pt idx="178">
                    <c:v>1.2E-4</c:v>
                  </c:pt>
                  <c:pt idx="179">
                    <c:v>5.0000000000000002E-5</c:v>
                  </c:pt>
                  <c:pt idx="180">
                    <c:v>1E-4</c:v>
                  </c:pt>
                  <c:pt idx="181">
                    <c:v>1.6000000000000001E-4</c:v>
                  </c:pt>
                  <c:pt idx="182">
                    <c:v>1.9000000000000001E-4</c:v>
                  </c:pt>
                  <c:pt idx="183">
                    <c:v>5.0000000000000002E-5</c:v>
                  </c:pt>
                  <c:pt idx="184">
                    <c:v>5.0000000000000001E-4</c:v>
                  </c:pt>
                  <c:pt idx="185">
                    <c:v>1.3999999999999999E-4</c:v>
                  </c:pt>
                  <c:pt idx="186">
                    <c:v>1.1299999999999999E-3</c:v>
                  </c:pt>
                  <c:pt idx="187">
                    <c:v>1.2999999999999999E-4</c:v>
                  </c:pt>
                  <c:pt idx="188">
                    <c:v>6.9999999999999994E-5</c:v>
                  </c:pt>
                  <c:pt idx="189">
                    <c:v>1.2E-4</c:v>
                  </c:pt>
                  <c:pt idx="190">
                    <c:v>1.1E-4</c:v>
                  </c:pt>
                  <c:pt idx="191">
                    <c:v>0</c:v>
                  </c:pt>
                  <c:pt idx="192">
                    <c:v>0</c:v>
                  </c:pt>
                  <c:pt idx="193">
                    <c:v>4.0000000000000003E-5</c:v>
                  </c:pt>
                  <c:pt idx="194">
                    <c:v>5.0000000000000001E-4</c:v>
                  </c:pt>
                  <c:pt idx="195">
                    <c:v>4.0000000000000003E-5</c:v>
                  </c:pt>
                  <c:pt idx="196">
                    <c:v>8.0000000000000007E-5</c:v>
                  </c:pt>
                  <c:pt idx="197">
                    <c:v>2.0000000000000001E-4</c:v>
                  </c:pt>
                  <c:pt idx="198">
                    <c:v>1E-4</c:v>
                  </c:pt>
                  <c:pt idx="199">
                    <c:v>1E-4</c:v>
                  </c:pt>
                  <c:pt idx="200">
                    <c:v>2.0000000000000001E-4</c:v>
                  </c:pt>
                  <c:pt idx="201">
                    <c:v>2.9999999999999997E-4</c:v>
                  </c:pt>
                  <c:pt idx="202">
                    <c:v>1.6000000000000001E-4</c:v>
                  </c:pt>
                  <c:pt idx="203">
                    <c:v>4.0000000000000002E-4</c:v>
                  </c:pt>
                  <c:pt idx="204">
                    <c:v>2.7999999999999998E-4</c:v>
                  </c:pt>
                  <c:pt idx="205">
                    <c:v>1.1E-4</c:v>
                  </c:pt>
                  <c:pt idx="206">
                    <c:v>1E-4</c:v>
                  </c:pt>
                  <c:pt idx="207">
                    <c:v>1E-3</c:v>
                  </c:pt>
                  <c:pt idx="208">
                    <c:v>5.0000000000000001E-4</c:v>
                  </c:pt>
                  <c:pt idx="209">
                    <c:v>2.0000000000000001E-4</c:v>
                  </c:pt>
                  <c:pt idx="210">
                    <c:v>2.9999999999999997E-4</c:v>
                  </c:pt>
                  <c:pt idx="211">
                    <c:v>6.9999999999999999E-4</c:v>
                  </c:pt>
                  <c:pt idx="212">
                    <c:v>1.5E-3</c:v>
                  </c:pt>
                  <c:pt idx="213">
                    <c:v>2.9999999999999997E-4</c:v>
                  </c:pt>
                  <c:pt idx="214">
                    <c:v>5.0000000000000001E-4</c:v>
                  </c:pt>
                  <c:pt idx="215">
                    <c:v>1E-4</c:v>
                  </c:pt>
                  <c:pt idx="216">
                    <c:v>8.4000000000000003E-4</c:v>
                  </c:pt>
                  <c:pt idx="217">
                    <c:v>3.8999999999999999E-4</c:v>
                  </c:pt>
                  <c:pt idx="218">
                    <c:v>1E-4</c:v>
                  </c:pt>
                  <c:pt idx="219">
                    <c:v>0</c:v>
                  </c:pt>
                  <c:pt idx="220">
                    <c:v>2.3999999999999998E-3</c:v>
                  </c:pt>
                  <c:pt idx="221">
                    <c:v>1E-4</c:v>
                  </c:pt>
                  <c:pt idx="222">
                    <c:v>0</c:v>
                  </c:pt>
                  <c:pt idx="223">
                    <c:v>2.3999999999999998E-3</c:v>
                  </c:pt>
                  <c:pt idx="224">
                    <c:v>2.9E-4</c:v>
                  </c:pt>
                  <c:pt idx="225">
                    <c:v>3.6000000000000002E-4</c:v>
                  </c:pt>
                  <c:pt idx="226">
                    <c:v>2.0000000000000001E-4</c:v>
                  </c:pt>
                  <c:pt idx="227">
                    <c:v>1.9000000000000001E-4</c:v>
                  </c:pt>
                  <c:pt idx="228">
                    <c:v>1.7000000000000001E-4</c:v>
                  </c:pt>
                  <c:pt idx="229">
                    <c:v>2.7E-4</c:v>
                  </c:pt>
                  <c:pt idx="230">
                    <c:v>1.1999999999999999E-3</c:v>
                  </c:pt>
                  <c:pt idx="231">
                    <c:v>1.1999999999999999E-3</c:v>
                  </c:pt>
                  <c:pt idx="232">
                    <c:v>1.2999999999999999E-3</c:v>
                  </c:pt>
                  <c:pt idx="233">
                    <c:v>1.6000000000000001E-3</c:v>
                  </c:pt>
                  <c:pt idx="234">
                    <c:v>1.1999999999999999E-3</c:v>
                  </c:pt>
                  <c:pt idx="235">
                    <c:v>1.1999999999999999E-3</c:v>
                  </c:pt>
                  <c:pt idx="236">
                    <c:v>6.9999999999999999E-4</c:v>
                  </c:pt>
                  <c:pt idx="237">
                    <c:v>1E-4</c:v>
                  </c:pt>
                  <c:pt idx="238">
                    <c:v>1.1000000000000001E-3</c:v>
                  </c:pt>
                  <c:pt idx="239">
                    <c:v>3.8800000000000001E-2</c:v>
                  </c:pt>
                  <c:pt idx="240">
                    <c:v>1.2E-4</c:v>
                  </c:pt>
                  <c:pt idx="241">
                    <c:v>2.4000000000000001E-4</c:v>
                  </c:pt>
                  <c:pt idx="242">
                    <c:v>1.4E-3</c:v>
                  </c:pt>
                  <c:pt idx="243">
                    <c:v>1E-4</c:v>
                  </c:pt>
                  <c:pt idx="244">
                    <c:v>2.0000000000000001E-4</c:v>
                  </c:pt>
                  <c:pt idx="245">
                    <c:v>1.1000000000000001E-3</c:v>
                  </c:pt>
                  <c:pt idx="246">
                    <c:v>1.1000000000000001E-3</c:v>
                  </c:pt>
                  <c:pt idx="247">
                    <c:v>1E-4</c:v>
                  </c:pt>
                  <c:pt idx="248">
                    <c:v>0</c:v>
                  </c:pt>
                  <c:pt idx="249">
                    <c:v>0</c:v>
                  </c:pt>
                  <c:pt idx="250">
                    <c:v>0</c:v>
                  </c:pt>
                  <c:pt idx="251">
                    <c:v>0</c:v>
                  </c:pt>
                  <c:pt idx="252">
                    <c:v>1E-4</c:v>
                  </c:pt>
                  <c:pt idx="253">
                    <c:v>0</c:v>
                  </c:pt>
                  <c:pt idx="254">
                    <c:v>1E-4</c:v>
                  </c:pt>
                  <c:pt idx="255">
                    <c:v>1E-4</c:v>
                  </c:pt>
                  <c:pt idx="256">
                    <c:v>0</c:v>
                  </c:pt>
                  <c:pt idx="257">
                    <c:v>8.9999999999999998E-4</c:v>
                  </c:pt>
                  <c:pt idx="258">
                    <c:v>0</c:v>
                  </c:pt>
                  <c:pt idx="259">
                    <c:v>2.0000000000000001E-4</c:v>
                  </c:pt>
                  <c:pt idx="260">
                    <c:v>1E-4</c:v>
                  </c:pt>
                  <c:pt idx="261">
                    <c:v>2.9999999999999997E-4</c:v>
                  </c:pt>
                  <c:pt idx="262">
                    <c:v>0</c:v>
                  </c:pt>
                  <c:pt idx="263">
                    <c:v>4.0000000000000002E-4</c:v>
                  </c:pt>
                  <c:pt idx="264">
                    <c:v>1.5E-3</c:v>
                  </c:pt>
                  <c:pt idx="265">
                    <c:v>1.6000000000000001E-3</c:v>
                  </c:pt>
                  <c:pt idx="266">
                    <c:v>2E-3</c:v>
                  </c:pt>
                  <c:pt idx="267">
                    <c:v>5.0000000000000001E-4</c:v>
                  </c:pt>
                  <c:pt idx="268">
                    <c:v>1E-4</c:v>
                  </c:pt>
                  <c:pt idx="269">
                    <c:v>1E-4</c:v>
                  </c:pt>
                  <c:pt idx="270">
                    <c:v>1E-4</c:v>
                  </c:pt>
                  <c:pt idx="271">
                    <c:v>1E-4</c:v>
                  </c:pt>
                  <c:pt idx="272">
                    <c:v>1E-3</c:v>
                  </c:pt>
                  <c:pt idx="273">
                    <c:v>8.0000000000000004E-4</c:v>
                  </c:pt>
                  <c:pt idx="274">
                    <c:v>1.6999999999999999E-3</c:v>
                  </c:pt>
                  <c:pt idx="275">
                    <c:v>3.0000000000000001E-3</c:v>
                  </c:pt>
                  <c:pt idx="276">
                    <c:v>6.9999999999999999E-4</c:v>
                  </c:pt>
                  <c:pt idx="277">
                    <c:v>1.4E-3</c:v>
                  </c:pt>
                  <c:pt idx="278">
                    <c:v>2.9999999999999997E-4</c:v>
                  </c:pt>
                  <c:pt idx="279">
                    <c:v>2.9999999999999997E-4</c:v>
                  </c:pt>
                  <c:pt idx="280">
                    <c:v>2.0000000000000001E-4</c:v>
                  </c:pt>
                  <c:pt idx="281">
                    <c:v>4.0000000000000002E-4</c:v>
                  </c:pt>
                  <c:pt idx="282">
                    <c:v>2.9999999999999997E-4</c:v>
                  </c:pt>
                  <c:pt idx="283">
                    <c:v>4.0000000000000002E-4</c:v>
                  </c:pt>
                  <c:pt idx="284">
                    <c:v>1E-4</c:v>
                  </c:pt>
                  <c:pt idx="285">
                    <c:v>2.0000000000000001E-4</c:v>
                  </c:pt>
                  <c:pt idx="286">
                    <c:v>4.0000000000000001E-3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Active!$F$21:$F$996</c:f>
              <c:numCache>
                <c:formatCode>General</c:formatCode>
                <c:ptCount val="976"/>
                <c:pt idx="0">
                  <c:v>-6374</c:v>
                </c:pt>
                <c:pt idx="1">
                  <c:v>-6372</c:v>
                </c:pt>
                <c:pt idx="2">
                  <c:v>-6372</c:v>
                </c:pt>
                <c:pt idx="3">
                  <c:v>-6344.5</c:v>
                </c:pt>
                <c:pt idx="4">
                  <c:v>-6265.5</c:v>
                </c:pt>
                <c:pt idx="5">
                  <c:v>-2463</c:v>
                </c:pt>
                <c:pt idx="6">
                  <c:v>-2462.5</c:v>
                </c:pt>
                <c:pt idx="7">
                  <c:v>-2460.5</c:v>
                </c:pt>
                <c:pt idx="8">
                  <c:v>-2458.5</c:v>
                </c:pt>
                <c:pt idx="9">
                  <c:v>-2454.5</c:v>
                </c:pt>
                <c:pt idx="10">
                  <c:v>-2448.5</c:v>
                </c:pt>
                <c:pt idx="11">
                  <c:v>-2444</c:v>
                </c:pt>
                <c:pt idx="12">
                  <c:v>-2442</c:v>
                </c:pt>
                <c:pt idx="13">
                  <c:v>-2440</c:v>
                </c:pt>
                <c:pt idx="14">
                  <c:v>-2435.5</c:v>
                </c:pt>
                <c:pt idx="15">
                  <c:v>-2412.5</c:v>
                </c:pt>
                <c:pt idx="16">
                  <c:v>-2410.5</c:v>
                </c:pt>
                <c:pt idx="17">
                  <c:v>-2408.5</c:v>
                </c:pt>
                <c:pt idx="18">
                  <c:v>-2406.5</c:v>
                </c:pt>
                <c:pt idx="19">
                  <c:v>-2404.5</c:v>
                </c:pt>
                <c:pt idx="20">
                  <c:v>-2400</c:v>
                </c:pt>
                <c:pt idx="21">
                  <c:v>-2398</c:v>
                </c:pt>
                <c:pt idx="22">
                  <c:v>-2396</c:v>
                </c:pt>
                <c:pt idx="23">
                  <c:v>-2394</c:v>
                </c:pt>
                <c:pt idx="24">
                  <c:v>-2389.5</c:v>
                </c:pt>
                <c:pt idx="25">
                  <c:v>-2387.5</c:v>
                </c:pt>
                <c:pt idx="26">
                  <c:v>-2385.5</c:v>
                </c:pt>
                <c:pt idx="27">
                  <c:v>-2383.5</c:v>
                </c:pt>
                <c:pt idx="28">
                  <c:v>-2377</c:v>
                </c:pt>
                <c:pt idx="29">
                  <c:v>-2375</c:v>
                </c:pt>
                <c:pt idx="30">
                  <c:v>-2373</c:v>
                </c:pt>
                <c:pt idx="31">
                  <c:v>-2371</c:v>
                </c:pt>
                <c:pt idx="32">
                  <c:v>-2364.5</c:v>
                </c:pt>
                <c:pt idx="33">
                  <c:v>-2362.5</c:v>
                </c:pt>
                <c:pt idx="34">
                  <c:v>-2354</c:v>
                </c:pt>
                <c:pt idx="35">
                  <c:v>-2352</c:v>
                </c:pt>
                <c:pt idx="36">
                  <c:v>-2350</c:v>
                </c:pt>
                <c:pt idx="37">
                  <c:v>-2348</c:v>
                </c:pt>
                <c:pt idx="38">
                  <c:v>-2331</c:v>
                </c:pt>
                <c:pt idx="39">
                  <c:v>-2329</c:v>
                </c:pt>
                <c:pt idx="40">
                  <c:v>-2327</c:v>
                </c:pt>
                <c:pt idx="41">
                  <c:v>-2325</c:v>
                </c:pt>
                <c:pt idx="42">
                  <c:v>-2318.5</c:v>
                </c:pt>
                <c:pt idx="43">
                  <c:v>-2316.5</c:v>
                </c:pt>
                <c:pt idx="44">
                  <c:v>-2314.5</c:v>
                </c:pt>
                <c:pt idx="45">
                  <c:v>-2306</c:v>
                </c:pt>
                <c:pt idx="46">
                  <c:v>-2293.5</c:v>
                </c:pt>
                <c:pt idx="47">
                  <c:v>-2281</c:v>
                </c:pt>
                <c:pt idx="48">
                  <c:v>-2270.5</c:v>
                </c:pt>
                <c:pt idx="49">
                  <c:v>-2268.5</c:v>
                </c:pt>
                <c:pt idx="50">
                  <c:v>-2258</c:v>
                </c:pt>
                <c:pt idx="51">
                  <c:v>-2247.5</c:v>
                </c:pt>
                <c:pt idx="52">
                  <c:v>-2245.5</c:v>
                </c:pt>
                <c:pt idx="53">
                  <c:v>-2235</c:v>
                </c:pt>
                <c:pt idx="54">
                  <c:v>-2222.5</c:v>
                </c:pt>
                <c:pt idx="55">
                  <c:v>-2212</c:v>
                </c:pt>
                <c:pt idx="56">
                  <c:v>-2188</c:v>
                </c:pt>
                <c:pt idx="57">
                  <c:v>-999.5</c:v>
                </c:pt>
                <c:pt idx="58">
                  <c:v>-995.5</c:v>
                </c:pt>
                <c:pt idx="59">
                  <c:v>-993.5</c:v>
                </c:pt>
                <c:pt idx="60">
                  <c:v>-991.5</c:v>
                </c:pt>
                <c:pt idx="61">
                  <c:v>-989.5</c:v>
                </c:pt>
                <c:pt idx="62">
                  <c:v>-989</c:v>
                </c:pt>
                <c:pt idx="63">
                  <c:v>-987</c:v>
                </c:pt>
                <c:pt idx="64">
                  <c:v>-979</c:v>
                </c:pt>
                <c:pt idx="65">
                  <c:v>-949.5</c:v>
                </c:pt>
                <c:pt idx="66">
                  <c:v>-947.5</c:v>
                </c:pt>
                <c:pt idx="67">
                  <c:v>-945.5</c:v>
                </c:pt>
                <c:pt idx="68">
                  <c:v>-943.5</c:v>
                </c:pt>
                <c:pt idx="69">
                  <c:v>-941.5</c:v>
                </c:pt>
                <c:pt idx="70">
                  <c:v>-941</c:v>
                </c:pt>
                <c:pt idx="71">
                  <c:v>-939</c:v>
                </c:pt>
                <c:pt idx="72">
                  <c:v>-874.5</c:v>
                </c:pt>
                <c:pt idx="73">
                  <c:v>-845</c:v>
                </c:pt>
                <c:pt idx="74">
                  <c:v>-344.5</c:v>
                </c:pt>
                <c:pt idx="75">
                  <c:v>-325.5</c:v>
                </c:pt>
                <c:pt idx="76">
                  <c:v>-323.5</c:v>
                </c:pt>
                <c:pt idx="77">
                  <c:v>-317</c:v>
                </c:pt>
                <c:pt idx="78">
                  <c:v>-315</c:v>
                </c:pt>
                <c:pt idx="79">
                  <c:v>-313</c:v>
                </c:pt>
                <c:pt idx="80">
                  <c:v>-311</c:v>
                </c:pt>
                <c:pt idx="81">
                  <c:v>-309</c:v>
                </c:pt>
                <c:pt idx="82">
                  <c:v>-304.5</c:v>
                </c:pt>
                <c:pt idx="83">
                  <c:v>-302.5</c:v>
                </c:pt>
                <c:pt idx="84">
                  <c:v>-300.5</c:v>
                </c:pt>
                <c:pt idx="85">
                  <c:v>-298.5</c:v>
                </c:pt>
                <c:pt idx="86">
                  <c:v>-296.5</c:v>
                </c:pt>
                <c:pt idx="87">
                  <c:v>-292</c:v>
                </c:pt>
                <c:pt idx="88">
                  <c:v>-290</c:v>
                </c:pt>
                <c:pt idx="89">
                  <c:v>-288</c:v>
                </c:pt>
                <c:pt idx="90">
                  <c:v>-281.5</c:v>
                </c:pt>
                <c:pt idx="91">
                  <c:v>-279.5</c:v>
                </c:pt>
                <c:pt idx="92">
                  <c:v>-242</c:v>
                </c:pt>
                <c:pt idx="93">
                  <c:v>-240</c:v>
                </c:pt>
                <c:pt idx="94">
                  <c:v>-238</c:v>
                </c:pt>
                <c:pt idx="95">
                  <c:v>-231.5</c:v>
                </c:pt>
                <c:pt idx="96">
                  <c:v>-229.5</c:v>
                </c:pt>
                <c:pt idx="97">
                  <c:v>-215</c:v>
                </c:pt>
                <c:pt idx="98">
                  <c:v>-206.5</c:v>
                </c:pt>
                <c:pt idx="99">
                  <c:v>-202.5</c:v>
                </c:pt>
                <c:pt idx="100">
                  <c:v>-202</c:v>
                </c:pt>
                <c:pt idx="101">
                  <c:v>-198</c:v>
                </c:pt>
                <c:pt idx="102">
                  <c:v>-194</c:v>
                </c:pt>
                <c:pt idx="103">
                  <c:v>-192</c:v>
                </c:pt>
                <c:pt idx="104">
                  <c:v>-190</c:v>
                </c:pt>
                <c:pt idx="105">
                  <c:v>-189.5</c:v>
                </c:pt>
                <c:pt idx="106">
                  <c:v>-187.5</c:v>
                </c:pt>
                <c:pt idx="107">
                  <c:v>-185.5</c:v>
                </c:pt>
                <c:pt idx="108">
                  <c:v>-183.5</c:v>
                </c:pt>
                <c:pt idx="109">
                  <c:v>-181.5</c:v>
                </c:pt>
                <c:pt idx="110">
                  <c:v>-179.5</c:v>
                </c:pt>
                <c:pt idx="111">
                  <c:v>-177.5</c:v>
                </c:pt>
                <c:pt idx="112">
                  <c:v>-177.5</c:v>
                </c:pt>
                <c:pt idx="113">
                  <c:v>-173</c:v>
                </c:pt>
                <c:pt idx="114">
                  <c:v>-173</c:v>
                </c:pt>
                <c:pt idx="115">
                  <c:v>-171</c:v>
                </c:pt>
                <c:pt idx="116">
                  <c:v>-171</c:v>
                </c:pt>
                <c:pt idx="117">
                  <c:v>-169</c:v>
                </c:pt>
                <c:pt idx="118">
                  <c:v>-167</c:v>
                </c:pt>
                <c:pt idx="119">
                  <c:v>-166.5</c:v>
                </c:pt>
                <c:pt idx="120">
                  <c:v>-165</c:v>
                </c:pt>
                <c:pt idx="121">
                  <c:v>-164.5</c:v>
                </c:pt>
                <c:pt idx="122">
                  <c:v>-162.5</c:v>
                </c:pt>
                <c:pt idx="123">
                  <c:v>-160.5</c:v>
                </c:pt>
                <c:pt idx="124">
                  <c:v>-156.5</c:v>
                </c:pt>
                <c:pt idx="125">
                  <c:v>-154.5</c:v>
                </c:pt>
                <c:pt idx="126">
                  <c:v>-154</c:v>
                </c:pt>
                <c:pt idx="127">
                  <c:v>-152</c:v>
                </c:pt>
                <c:pt idx="128">
                  <c:v>-150</c:v>
                </c:pt>
                <c:pt idx="129">
                  <c:v>-148</c:v>
                </c:pt>
                <c:pt idx="130">
                  <c:v>-146</c:v>
                </c:pt>
                <c:pt idx="131">
                  <c:v>-144</c:v>
                </c:pt>
                <c:pt idx="132">
                  <c:v>-143.5</c:v>
                </c:pt>
                <c:pt idx="133">
                  <c:v>-142</c:v>
                </c:pt>
                <c:pt idx="134">
                  <c:v>-137.5</c:v>
                </c:pt>
                <c:pt idx="135">
                  <c:v>-116.5</c:v>
                </c:pt>
                <c:pt idx="136">
                  <c:v>-114.5</c:v>
                </c:pt>
                <c:pt idx="137">
                  <c:v>-112.5</c:v>
                </c:pt>
                <c:pt idx="138">
                  <c:v>-110.5</c:v>
                </c:pt>
                <c:pt idx="139">
                  <c:v>-106</c:v>
                </c:pt>
                <c:pt idx="140">
                  <c:v>-102</c:v>
                </c:pt>
                <c:pt idx="141">
                  <c:v>-102</c:v>
                </c:pt>
                <c:pt idx="142">
                  <c:v>-100</c:v>
                </c:pt>
                <c:pt idx="143">
                  <c:v>-91.5</c:v>
                </c:pt>
                <c:pt idx="144">
                  <c:v>-89.5</c:v>
                </c:pt>
                <c:pt idx="145">
                  <c:v>-87.5</c:v>
                </c:pt>
                <c:pt idx="146">
                  <c:v>-83</c:v>
                </c:pt>
                <c:pt idx="147">
                  <c:v>-81</c:v>
                </c:pt>
                <c:pt idx="148">
                  <c:v>-79</c:v>
                </c:pt>
                <c:pt idx="149">
                  <c:v>-77</c:v>
                </c:pt>
                <c:pt idx="150">
                  <c:v>-70.5</c:v>
                </c:pt>
                <c:pt idx="151">
                  <c:v>-68.5</c:v>
                </c:pt>
                <c:pt idx="152">
                  <c:v>-66.5</c:v>
                </c:pt>
                <c:pt idx="153">
                  <c:v>-60</c:v>
                </c:pt>
                <c:pt idx="154">
                  <c:v>-58</c:v>
                </c:pt>
                <c:pt idx="155">
                  <c:v>-56</c:v>
                </c:pt>
                <c:pt idx="156">
                  <c:v>-54</c:v>
                </c:pt>
                <c:pt idx="157">
                  <c:v>0.5</c:v>
                </c:pt>
                <c:pt idx="158">
                  <c:v>4.5</c:v>
                </c:pt>
                <c:pt idx="159">
                  <c:v>551.5</c:v>
                </c:pt>
                <c:pt idx="160">
                  <c:v>552</c:v>
                </c:pt>
                <c:pt idx="161">
                  <c:v>552</c:v>
                </c:pt>
                <c:pt idx="162">
                  <c:v>1298</c:v>
                </c:pt>
                <c:pt idx="163">
                  <c:v>1323</c:v>
                </c:pt>
                <c:pt idx="164">
                  <c:v>1323.5</c:v>
                </c:pt>
                <c:pt idx="165">
                  <c:v>1344</c:v>
                </c:pt>
                <c:pt idx="166">
                  <c:v>1368</c:v>
                </c:pt>
                <c:pt idx="167">
                  <c:v>1369.5</c:v>
                </c:pt>
                <c:pt idx="168">
                  <c:v>2194</c:v>
                </c:pt>
                <c:pt idx="169">
                  <c:v>2196</c:v>
                </c:pt>
                <c:pt idx="170">
                  <c:v>2217</c:v>
                </c:pt>
                <c:pt idx="171">
                  <c:v>2261</c:v>
                </c:pt>
                <c:pt idx="172">
                  <c:v>2263</c:v>
                </c:pt>
                <c:pt idx="173">
                  <c:v>2273.5</c:v>
                </c:pt>
                <c:pt idx="174">
                  <c:v>2275.5</c:v>
                </c:pt>
                <c:pt idx="175">
                  <c:v>2690.5</c:v>
                </c:pt>
                <c:pt idx="176">
                  <c:v>2694.5</c:v>
                </c:pt>
                <c:pt idx="177">
                  <c:v>2709</c:v>
                </c:pt>
                <c:pt idx="178">
                  <c:v>2744.5</c:v>
                </c:pt>
                <c:pt idx="179">
                  <c:v>2744.5</c:v>
                </c:pt>
                <c:pt idx="180">
                  <c:v>2751</c:v>
                </c:pt>
                <c:pt idx="181">
                  <c:v>2782.5</c:v>
                </c:pt>
                <c:pt idx="182">
                  <c:v>2795</c:v>
                </c:pt>
                <c:pt idx="183">
                  <c:v>2803</c:v>
                </c:pt>
                <c:pt idx="184">
                  <c:v>2804</c:v>
                </c:pt>
                <c:pt idx="185">
                  <c:v>2816</c:v>
                </c:pt>
                <c:pt idx="186">
                  <c:v>2817.5</c:v>
                </c:pt>
                <c:pt idx="187">
                  <c:v>2841</c:v>
                </c:pt>
                <c:pt idx="188">
                  <c:v>2859.5</c:v>
                </c:pt>
                <c:pt idx="189">
                  <c:v>2889</c:v>
                </c:pt>
                <c:pt idx="190">
                  <c:v>2893</c:v>
                </c:pt>
                <c:pt idx="191">
                  <c:v>2899.5</c:v>
                </c:pt>
                <c:pt idx="192">
                  <c:v>2899.5</c:v>
                </c:pt>
                <c:pt idx="193">
                  <c:v>2903.5</c:v>
                </c:pt>
                <c:pt idx="194">
                  <c:v>2910.5</c:v>
                </c:pt>
                <c:pt idx="195">
                  <c:v>2920.5</c:v>
                </c:pt>
                <c:pt idx="196">
                  <c:v>2935</c:v>
                </c:pt>
                <c:pt idx="197">
                  <c:v>2993.5</c:v>
                </c:pt>
                <c:pt idx="198">
                  <c:v>2995.5</c:v>
                </c:pt>
                <c:pt idx="199">
                  <c:v>2997.5</c:v>
                </c:pt>
                <c:pt idx="200">
                  <c:v>3006</c:v>
                </c:pt>
                <c:pt idx="201">
                  <c:v>3008</c:v>
                </c:pt>
                <c:pt idx="202">
                  <c:v>3471</c:v>
                </c:pt>
                <c:pt idx="203">
                  <c:v>3570</c:v>
                </c:pt>
                <c:pt idx="204">
                  <c:v>3588</c:v>
                </c:pt>
                <c:pt idx="205">
                  <c:v>3602.5</c:v>
                </c:pt>
                <c:pt idx="206">
                  <c:v>3619.5</c:v>
                </c:pt>
                <c:pt idx="207">
                  <c:v>3648.5</c:v>
                </c:pt>
                <c:pt idx="208">
                  <c:v>3648.5</c:v>
                </c:pt>
                <c:pt idx="209">
                  <c:v>3648.5</c:v>
                </c:pt>
                <c:pt idx="210">
                  <c:v>3648.5</c:v>
                </c:pt>
                <c:pt idx="211">
                  <c:v>3669.5</c:v>
                </c:pt>
                <c:pt idx="212">
                  <c:v>3671.5</c:v>
                </c:pt>
                <c:pt idx="213">
                  <c:v>3692.5</c:v>
                </c:pt>
                <c:pt idx="214">
                  <c:v>3712</c:v>
                </c:pt>
                <c:pt idx="215">
                  <c:v>3745</c:v>
                </c:pt>
                <c:pt idx="216">
                  <c:v>4289.5</c:v>
                </c:pt>
                <c:pt idx="217">
                  <c:v>4314.5</c:v>
                </c:pt>
                <c:pt idx="218">
                  <c:v>4379</c:v>
                </c:pt>
                <c:pt idx="219">
                  <c:v>4379</c:v>
                </c:pt>
                <c:pt idx="220">
                  <c:v>4385.5</c:v>
                </c:pt>
                <c:pt idx="221">
                  <c:v>4402</c:v>
                </c:pt>
                <c:pt idx="222">
                  <c:v>4402</c:v>
                </c:pt>
                <c:pt idx="223">
                  <c:v>4423</c:v>
                </c:pt>
                <c:pt idx="224">
                  <c:v>4429.5</c:v>
                </c:pt>
                <c:pt idx="225">
                  <c:v>4513</c:v>
                </c:pt>
                <c:pt idx="226">
                  <c:v>4546.5</c:v>
                </c:pt>
                <c:pt idx="227">
                  <c:v>4546.5</c:v>
                </c:pt>
                <c:pt idx="228">
                  <c:v>4559</c:v>
                </c:pt>
                <c:pt idx="229">
                  <c:v>5032.5</c:v>
                </c:pt>
                <c:pt idx="230">
                  <c:v>5076</c:v>
                </c:pt>
                <c:pt idx="231">
                  <c:v>5076.5</c:v>
                </c:pt>
                <c:pt idx="232">
                  <c:v>5089</c:v>
                </c:pt>
                <c:pt idx="233">
                  <c:v>5105.5</c:v>
                </c:pt>
                <c:pt idx="234">
                  <c:v>5111.5</c:v>
                </c:pt>
                <c:pt idx="235">
                  <c:v>5111.5</c:v>
                </c:pt>
                <c:pt idx="236">
                  <c:v>5112</c:v>
                </c:pt>
                <c:pt idx="237">
                  <c:v>5112</c:v>
                </c:pt>
                <c:pt idx="238">
                  <c:v>5112</c:v>
                </c:pt>
                <c:pt idx="239">
                  <c:v>5116</c:v>
                </c:pt>
                <c:pt idx="240">
                  <c:v>5118</c:v>
                </c:pt>
                <c:pt idx="241">
                  <c:v>5183</c:v>
                </c:pt>
                <c:pt idx="242">
                  <c:v>5218.5</c:v>
                </c:pt>
                <c:pt idx="243">
                  <c:v>5220.5</c:v>
                </c:pt>
                <c:pt idx="244">
                  <c:v>5310.5</c:v>
                </c:pt>
                <c:pt idx="245">
                  <c:v>5863</c:v>
                </c:pt>
                <c:pt idx="246">
                  <c:v>5863.5</c:v>
                </c:pt>
                <c:pt idx="247">
                  <c:v>5898.5</c:v>
                </c:pt>
                <c:pt idx="248">
                  <c:v>5909</c:v>
                </c:pt>
                <c:pt idx="249">
                  <c:v>5909.5</c:v>
                </c:pt>
                <c:pt idx="250">
                  <c:v>5921.5</c:v>
                </c:pt>
                <c:pt idx="251">
                  <c:v>5922</c:v>
                </c:pt>
                <c:pt idx="252">
                  <c:v>5928</c:v>
                </c:pt>
                <c:pt idx="253">
                  <c:v>5928</c:v>
                </c:pt>
                <c:pt idx="254">
                  <c:v>5936.5</c:v>
                </c:pt>
                <c:pt idx="255">
                  <c:v>5949</c:v>
                </c:pt>
                <c:pt idx="256">
                  <c:v>6584.5</c:v>
                </c:pt>
                <c:pt idx="257">
                  <c:v>6587.5</c:v>
                </c:pt>
                <c:pt idx="258">
                  <c:v>6612.5</c:v>
                </c:pt>
                <c:pt idx="259">
                  <c:v>6706.5</c:v>
                </c:pt>
                <c:pt idx="260">
                  <c:v>6721.5</c:v>
                </c:pt>
                <c:pt idx="261">
                  <c:v>6740</c:v>
                </c:pt>
                <c:pt idx="262">
                  <c:v>7363.5</c:v>
                </c:pt>
                <c:pt idx="263">
                  <c:v>7395</c:v>
                </c:pt>
                <c:pt idx="264">
                  <c:v>7395.5</c:v>
                </c:pt>
                <c:pt idx="265">
                  <c:v>7412</c:v>
                </c:pt>
                <c:pt idx="266">
                  <c:v>7426.5</c:v>
                </c:pt>
                <c:pt idx="267">
                  <c:v>7427</c:v>
                </c:pt>
                <c:pt idx="268">
                  <c:v>7314</c:v>
                </c:pt>
                <c:pt idx="269">
                  <c:v>7368</c:v>
                </c:pt>
                <c:pt idx="270">
                  <c:v>7426.5</c:v>
                </c:pt>
                <c:pt idx="271">
                  <c:v>7426.5</c:v>
                </c:pt>
                <c:pt idx="272">
                  <c:v>10367.5</c:v>
                </c:pt>
                <c:pt idx="273">
                  <c:v>10395</c:v>
                </c:pt>
                <c:pt idx="274">
                  <c:v>10474</c:v>
                </c:pt>
                <c:pt idx="275">
                  <c:v>10474.5</c:v>
                </c:pt>
                <c:pt idx="276">
                  <c:v>10551.5</c:v>
                </c:pt>
                <c:pt idx="277">
                  <c:v>10593.5</c:v>
                </c:pt>
                <c:pt idx="278">
                  <c:v>11203.5</c:v>
                </c:pt>
                <c:pt idx="279">
                  <c:v>11329</c:v>
                </c:pt>
                <c:pt idx="280">
                  <c:v>11337</c:v>
                </c:pt>
                <c:pt idx="281">
                  <c:v>11345.5</c:v>
                </c:pt>
                <c:pt idx="282">
                  <c:v>11349.5</c:v>
                </c:pt>
                <c:pt idx="283">
                  <c:v>11354</c:v>
                </c:pt>
                <c:pt idx="284">
                  <c:v>12613.5</c:v>
                </c:pt>
                <c:pt idx="285">
                  <c:v>12793.5</c:v>
                </c:pt>
                <c:pt idx="286">
                  <c:v>12896</c:v>
                </c:pt>
              </c:numCache>
            </c:numRef>
          </c:xVal>
          <c:yVal>
            <c:numRef>
              <c:f>Active!$J$21:$J$996</c:f>
              <c:numCache>
                <c:formatCode>General</c:formatCode>
                <c:ptCount val="976"/>
                <c:pt idx="161">
                  <c:v>-0.24143047999677947</c:v>
                </c:pt>
                <c:pt idx="163">
                  <c:v>-0.23781202000827761</c:v>
                </c:pt>
                <c:pt idx="164">
                  <c:v>-0.24169789000734454</c:v>
                </c:pt>
                <c:pt idx="168">
                  <c:v>-0.23929756000143243</c:v>
                </c:pt>
                <c:pt idx="171">
                  <c:v>-0.23999413999990793</c:v>
                </c:pt>
                <c:pt idx="172">
                  <c:v>-0.24063762000150746</c:v>
                </c:pt>
                <c:pt idx="173">
                  <c:v>-0.24030089000007138</c:v>
                </c:pt>
                <c:pt idx="174">
                  <c:v>-0.24001437000697479</c:v>
                </c:pt>
                <c:pt idx="175">
                  <c:v>-0.23851647000265075</c:v>
                </c:pt>
                <c:pt idx="177">
                  <c:v>-0.23918365999998059</c:v>
                </c:pt>
                <c:pt idx="178">
                  <c:v>-0.23888043000624748</c:v>
                </c:pt>
                <c:pt idx="179">
                  <c:v>-0.23879043000488309</c:v>
                </c:pt>
                <c:pt idx="180">
                  <c:v>-0.23909673999878578</c:v>
                </c:pt>
                <c:pt idx="181">
                  <c:v>-0.23788654999952996</c:v>
                </c:pt>
                <c:pt idx="182">
                  <c:v>-0.23954330000560731</c:v>
                </c:pt>
                <c:pt idx="183">
                  <c:v>-0.23949721999815665</c:v>
                </c:pt>
                <c:pt idx="185">
                  <c:v>-0.23918984000192722</c:v>
                </c:pt>
                <c:pt idx="186">
                  <c:v>-0.23856745000375668</c:v>
                </c:pt>
                <c:pt idx="187">
                  <c:v>-0.23945334000018192</c:v>
                </c:pt>
                <c:pt idx="188">
                  <c:v>-0.23865053000190528</c:v>
                </c:pt>
                <c:pt idx="189">
                  <c:v>-0.23934686000575311</c:v>
                </c:pt>
                <c:pt idx="190">
                  <c:v>-0.23914381999929901</c:v>
                </c:pt>
                <c:pt idx="193">
                  <c:v>-0.2387170900037745</c:v>
                </c:pt>
                <c:pt idx="195">
                  <c:v>-0.23865667000063695</c:v>
                </c:pt>
                <c:pt idx="196">
                  <c:v>-0.23900690000300528</c:v>
                </c:pt>
                <c:pt idx="213">
                  <c:v>-0.23684995000076015</c:v>
                </c:pt>
                <c:pt idx="220">
                  <c:v>-0.23826576999999816</c:v>
                </c:pt>
                <c:pt idx="223">
                  <c:v>-0.23790602000372019</c:v>
                </c:pt>
                <c:pt idx="230">
                  <c:v>-0.23785224000312155</c:v>
                </c:pt>
                <c:pt idx="231">
                  <c:v>-0.23823811000329442</c:v>
                </c:pt>
                <c:pt idx="232">
                  <c:v>-0.23918486000184203</c:v>
                </c:pt>
                <c:pt idx="233">
                  <c:v>-0.23841857000661548</c:v>
                </c:pt>
                <c:pt idx="234">
                  <c:v>-0.23844901000120444</c:v>
                </c:pt>
                <c:pt idx="235">
                  <c:v>-0.23734900999988895</c:v>
                </c:pt>
                <c:pt idx="236">
                  <c:v>-0.24003488000016659</c:v>
                </c:pt>
                <c:pt idx="238">
                  <c:v>-0.23673488000349607</c:v>
                </c:pt>
                <c:pt idx="239">
                  <c:v>-0.2388218400083133</c:v>
                </c:pt>
                <c:pt idx="242">
                  <c:v>-0.23712518999673193</c:v>
                </c:pt>
                <c:pt idx="245">
                  <c:v>-0.23651162000169279</c:v>
                </c:pt>
                <c:pt idx="246">
                  <c:v>-0.23769749000348384</c:v>
                </c:pt>
                <c:pt idx="247">
                  <c:v>-0.23658838999836007</c:v>
                </c:pt>
                <c:pt idx="248">
                  <c:v>-0.23841166000056546</c:v>
                </c:pt>
                <c:pt idx="249">
                  <c:v>-0.23829752999881748</c:v>
                </c:pt>
                <c:pt idx="250">
                  <c:v>-0.23685840999678476</c:v>
                </c:pt>
                <c:pt idx="251">
                  <c:v>-0.23864427999797044</c:v>
                </c:pt>
                <c:pt idx="252">
                  <c:v>-0.23794472000008682</c:v>
                </c:pt>
                <c:pt idx="253">
                  <c:v>-0.23767472000326961</c:v>
                </c:pt>
                <c:pt idx="254">
                  <c:v>-0.23680451000109315</c:v>
                </c:pt>
                <c:pt idx="255">
                  <c:v>-0.23755126000469318</c:v>
                </c:pt>
                <c:pt idx="256">
                  <c:v>-0.23792202999902656</c:v>
                </c:pt>
                <c:pt idx="257">
                  <c:v>-0.23853725000662962</c:v>
                </c:pt>
                <c:pt idx="258">
                  <c:v>-0.2365307500003837</c:v>
                </c:pt>
                <c:pt idx="259">
                  <c:v>-0.23816431000159355</c:v>
                </c:pt>
                <c:pt idx="260">
                  <c:v>-0.23787041000468889</c:v>
                </c:pt>
                <c:pt idx="261">
                  <c:v>-0.23821760000282666</c:v>
                </c:pt>
                <c:pt idx="262">
                  <c:v>-0.23790749000181677</c:v>
                </c:pt>
                <c:pt idx="263">
                  <c:v>-0.23751729999639792</c:v>
                </c:pt>
                <c:pt idx="264">
                  <c:v>-0.23900316999788629</c:v>
                </c:pt>
                <c:pt idx="265">
                  <c:v>-0.23743688000104157</c:v>
                </c:pt>
                <c:pt idx="266">
                  <c:v>-0.23842711000907002</c:v>
                </c:pt>
                <c:pt idx="267">
                  <c:v>-0.23621298000216484</c:v>
                </c:pt>
                <c:pt idx="268">
                  <c:v>-0.23744636002084007</c:v>
                </c:pt>
                <c:pt idx="269">
                  <c:v>-0.23793031985405833</c:v>
                </c:pt>
                <c:pt idx="270">
                  <c:v>-0.23822710996319074</c:v>
                </c:pt>
                <c:pt idx="271">
                  <c:v>-0.2379371100832941</c:v>
                </c:pt>
                <c:pt idx="272">
                  <c:v>-0.23851445000764215</c:v>
                </c:pt>
                <c:pt idx="273">
                  <c:v>-0.23923730000387877</c:v>
                </c:pt>
                <c:pt idx="274">
                  <c:v>-0.23970476000249619</c:v>
                </c:pt>
                <c:pt idx="275">
                  <c:v>-0.24119063000398455</c:v>
                </c:pt>
                <c:pt idx="276">
                  <c:v>-0.24001461000443669</c:v>
                </c:pt>
                <c:pt idx="277">
                  <c:v>-0.24002769000071567</c:v>
                </c:pt>
                <c:pt idx="278">
                  <c:v>-0.24158909000107087</c:v>
                </c:pt>
                <c:pt idx="279">
                  <c:v>-0.24194246000115527</c:v>
                </c:pt>
                <c:pt idx="280">
                  <c:v>-0.24191638000047533</c:v>
                </c:pt>
                <c:pt idx="281">
                  <c:v>-0.24217617000249447</c:v>
                </c:pt>
                <c:pt idx="282">
                  <c:v>-0.24206313000468072</c:v>
                </c:pt>
                <c:pt idx="283">
                  <c:v>-0.24193595999531681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D5DE-488F-B250-FAE5B331E246}"/>
            </c:ext>
          </c:extLst>
        </c:ser>
        <c:ser>
          <c:idx val="4"/>
          <c:order val="3"/>
          <c:tx>
            <c:strRef>
              <c:f>Active!$K$20</c:f>
              <c:strCache>
                <c:ptCount val="1"/>
                <c:pt idx="0">
                  <c:v>CCD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Active!$D$21:$D$996</c:f>
                <c:numCache>
                  <c:formatCode>General</c:formatCode>
                  <c:ptCount val="976"/>
                  <c:pt idx="0">
                    <c:v>4.0000000000000002E-4</c:v>
                  </c:pt>
                  <c:pt idx="1">
                    <c:v>6.9999999999999999E-4</c:v>
                  </c:pt>
                  <c:pt idx="2">
                    <c:v>1.4E-3</c:v>
                  </c:pt>
                  <c:pt idx="4">
                    <c:v>4.0000000000000002E-4</c:v>
                  </c:pt>
                  <c:pt idx="5">
                    <c:v>2.4000000000000001E-4</c:v>
                  </c:pt>
                  <c:pt idx="6">
                    <c:v>4.0999999999999999E-4</c:v>
                  </c:pt>
                  <c:pt idx="7">
                    <c:v>5.5999999999999995E-4</c:v>
                  </c:pt>
                  <c:pt idx="8">
                    <c:v>4.6999999999999999E-4</c:v>
                  </c:pt>
                  <c:pt idx="9">
                    <c:v>2.1000000000000001E-4</c:v>
                  </c:pt>
                  <c:pt idx="10">
                    <c:v>1E-4</c:v>
                  </c:pt>
                  <c:pt idx="11">
                    <c:v>2.4000000000000001E-4</c:v>
                  </c:pt>
                  <c:pt idx="12">
                    <c:v>2.7999999999999998E-4</c:v>
                  </c:pt>
                  <c:pt idx="13">
                    <c:v>2.1000000000000001E-4</c:v>
                  </c:pt>
                  <c:pt idx="14">
                    <c:v>2.7E-4</c:v>
                  </c:pt>
                  <c:pt idx="15">
                    <c:v>2.5000000000000001E-4</c:v>
                  </c:pt>
                  <c:pt idx="16">
                    <c:v>2.0000000000000001E-4</c:v>
                  </c:pt>
                  <c:pt idx="17">
                    <c:v>1.7000000000000001E-4</c:v>
                  </c:pt>
                  <c:pt idx="18">
                    <c:v>1.4999999999999999E-4</c:v>
                  </c:pt>
                  <c:pt idx="19">
                    <c:v>1.3999999999999999E-4</c:v>
                  </c:pt>
                  <c:pt idx="20">
                    <c:v>4.8000000000000001E-4</c:v>
                  </c:pt>
                  <c:pt idx="21">
                    <c:v>2.2000000000000001E-4</c:v>
                  </c:pt>
                  <c:pt idx="22">
                    <c:v>2.1000000000000001E-4</c:v>
                  </c:pt>
                  <c:pt idx="23">
                    <c:v>2.5999999999999998E-4</c:v>
                  </c:pt>
                  <c:pt idx="24">
                    <c:v>3.1E-4</c:v>
                  </c:pt>
                  <c:pt idx="25">
                    <c:v>3.1E-4</c:v>
                  </c:pt>
                  <c:pt idx="26">
                    <c:v>1.4999999999999999E-4</c:v>
                  </c:pt>
                  <c:pt idx="27">
                    <c:v>2.0000000000000001E-4</c:v>
                  </c:pt>
                  <c:pt idx="28">
                    <c:v>3.4000000000000002E-4</c:v>
                  </c:pt>
                  <c:pt idx="29">
                    <c:v>2.4000000000000001E-4</c:v>
                  </c:pt>
                  <c:pt idx="30">
                    <c:v>3.4000000000000002E-4</c:v>
                  </c:pt>
                  <c:pt idx="31">
                    <c:v>3.1E-4</c:v>
                  </c:pt>
                  <c:pt idx="32">
                    <c:v>2.4000000000000001E-4</c:v>
                  </c:pt>
                  <c:pt idx="33">
                    <c:v>4.6999999999999999E-4</c:v>
                  </c:pt>
                  <c:pt idx="34">
                    <c:v>2.2000000000000001E-4</c:v>
                  </c:pt>
                  <c:pt idx="35">
                    <c:v>1.7000000000000001E-4</c:v>
                  </c:pt>
                  <c:pt idx="36">
                    <c:v>1.8000000000000001E-4</c:v>
                  </c:pt>
                  <c:pt idx="37">
                    <c:v>7.6000000000000004E-4</c:v>
                  </c:pt>
                  <c:pt idx="38">
                    <c:v>8.0000000000000004E-4</c:v>
                  </c:pt>
                  <c:pt idx="39">
                    <c:v>3.1E-4</c:v>
                  </c:pt>
                  <c:pt idx="40">
                    <c:v>2.5999999999999998E-4</c:v>
                  </c:pt>
                  <c:pt idx="41">
                    <c:v>4.4999999999999999E-4</c:v>
                  </c:pt>
                  <c:pt idx="42">
                    <c:v>8.0000000000000004E-4</c:v>
                  </c:pt>
                  <c:pt idx="43">
                    <c:v>2.3000000000000001E-4</c:v>
                  </c:pt>
                  <c:pt idx="44">
                    <c:v>2.5999999999999998E-4</c:v>
                  </c:pt>
                  <c:pt idx="45">
                    <c:v>2.9E-4</c:v>
                  </c:pt>
                  <c:pt idx="46">
                    <c:v>4.6999999999999999E-4</c:v>
                  </c:pt>
                  <c:pt idx="47">
                    <c:v>4.0000000000000002E-4</c:v>
                  </c:pt>
                  <c:pt idx="48">
                    <c:v>8.3000000000000001E-4</c:v>
                  </c:pt>
                  <c:pt idx="49">
                    <c:v>3.8999999999999999E-4</c:v>
                  </c:pt>
                  <c:pt idx="50">
                    <c:v>5.8E-4</c:v>
                  </c:pt>
                  <c:pt idx="51">
                    <c:v>4.4999999999999999E-4</c:v>
                  </c:pt>
                  <c:pt idx="52">
                    <c:v>3.2000000000000003E-4</c:v>
                  </c:pt>
                  <c:pt idx="53">
                    <c:v>3.3E-4</c:v>
                  </c:pt>
                  <c:pt idx="54">
                    <c:v>8.1999999999999998E-4</c:v>
                  </c:pt>
                  <c:pt idx="55">
                    <c:v>7.7999999999999999E-4</c:v>
                  </c:pt>
                  <c:pt idx="56">
                    <c:v>7.7999999999999999E-4</c:v>
                  </c:pt>
                  <c:pt idx="57">
                    <c:v>8.4999999999999995E-4</c:v>
                  </c:pt>
                  <c:pt idx="58">
                    <c:v>8.8000000000000003E-4</c:v>
                  </c:pt>
                  <c:pt idx="59">
                    <c:v>6.8999999999999997E-4</c:v>
                  </c:pt>
                  <c:pt idx="60">
                    <c:v>5.1000000000000004E-4</c:v>
                  </c:pt>
                  <c:pt idx="61">
                    <c:v>1.4999999999999999E-4</c:v>
                  </c:pt>
                  <c:pt idx="62">
                    <c:v>2.4000000000000001E-4</c:v>
                  </c:pt>
                  <c:pt idx="63">
                    <c:v>4.6999999999999999E-4</c:v>
                  </c:pt>
                  <c:pt idx="64">
                    <c:v>2.9E-4</c:v>
                  </c:pt>
                  <c:pt idx="65">
                    <c:v>1.0499999999999999E-3</c:v>
                  </c:pt>
                  <c:pt idx="66">
                    <c:v>4.8999999999999998E-4</c:v>
                  </c:pt>
                  <c:pt idx="67">
                    <c:v>2.7E-4</c:v>
                  </c:pt>
                  <c:pt idx="68">
                    <c:v>3.2000000000000003E-4</c:v>
                  </c:pt>
                  <c:pt idx="69">
                    <c:v>8.9999999999999998E-4</c:v>
                  </c:pt>
                  <c:pt idx="70">
                    <c:v>3.6999999999999999E-4</c:v>
                  </c:pt>
                  <c:pt idx="71">
                    <c:v>5.1000000000000004E-4</c:v>
                  </c:pt>
                  <c:pt idx="72">
                    <c:v>2.4000000000000001E-4</c:v>
                  </c:pt>
                  <c:pt idx="73">
                    <c:v>8.0000000000000004E-4</c:v>
                  </c:pt>
                  <c:pt idx="74">
                    <c:v>2.2000000000000001E-4</c:v>
                  </c:pt>
                  <c:pt idx="75">
                    <c:v>2.1000000000000001E-4</c:v>
                  </c:pt>
                  <c:pt idx="76">
                    <c:v>2.7999999999999998E-4</c:v>
                  </c:pt>
                  <c:pt idx="77">
                    <c:v>1.1900000000000001E-3</c:v>
                  </c:pt>
                  <c:pt idx="78">
                    <c:v>2.5999999999999998E-4</c:v>
                  </c:pt>
                  <c:pt idx="79">
                    <c:v>6.0999999999999997E-4</c:v>
                  </c:pt>
                  <c:pt idx="80">
                    <c:v>5.2999999999999998E-4</c:v>
                  </c:pt>
                  <c:pt idx="81">
                    <c:v>6.4999999999999997E-4</c:v>
                  </c:pt>
                  <c:pt idx="82">
                    <c:v>1.9000000000000001E-4</c:v>
                  </c:pt>
                  <c:pt idx="83">
                    <c:v>1.8000000000000001E-4</c:v>
                  </c:pt>
                  <c:pt idx="84">
                    <c:v>2.2000000000000001E-4</c:v>
                  </c:pt>
                  <c:pt idx="85">
                    <c:v>1.9000000000000001E-4</c:v>
                  </c:pt>
                  <c:pt idx="86">
                    <c:v>6.4999999999999997E-4</c:v>
                  </c:pt>
                  <c:pt idx="87">
                    <c:v>3.6999999999999999E-4</c:v>
                  </c:pt>
                  <c:pt idx="88">
                    <c:v>2.2000000000000001E-4</c:v>
                  </c:pt>
                  <c:pt idx="89">
                    <c:v>3.4000000000000002E-4</c:v>
                  </c:pt>
                  <c:pt idx="90">
                    <c:v>2.3000000000000001E-4</c:v>
                  </c:pt>
                  <c:pt idx="91">
                    <c:v>4.2999999999999999E-4</c:v>
                  </c:pt>
                  <c:pt idx="92">
                    <c:v>3.2000000000000003E-4</c:v>
                  </c:pt>
                  <c:pt idx="93">
                    <c:v>1.9000000000000001E-4</c:v>
                  </c:pt>
                  <c:pt idx="94">
                    <c:v>5.2999999999999998E-4</c:v>
                  </c:pt>
                  <c:pt idx="95">
                    <c:v>2.9E-4</c:v>
                  </c:pt>
                  <c:pt idx="96">
                    <c:v>2.9E-4</c:v>
                  </c:pt>
                  <c:pt idx="97">
                    <c:v>4.6000000000000001E-4</c:v>
                  </c:pt>
                  <c:pt idx="98">
                    <c:v>3.8999999999999999E-4</c:v>
                  </c:pt>
                  <c:pt idx="99">
                    <c:v>2.7E-4</c:v>
                  </c:pt>
                  <c:pt idx="100">
                    <c:v>1.4300000000000001E-3</c:v>
                  </c:pt>
                  <c:pt idx="101">
                    <c:v>2.9999999999999997E-4</c:v>
                  </c:pt>
                  <c:pt idx="102">
                    <c:v>5.0000000000000001E-4</c:v>
                  </c:pt>
                  <c:pt idx="103">
                    <c:v>4.8999999999999998E-4</c:v>
                  </c:pt>
                  <c:pt idx="104">
                    <c:v>2.9E-4</c:v>
                  </c:pt>
                  <c:pt idx="105">
                    <c:v>3.8999999999999999E-4</c:v>
                  </c:pt>
                  <c:pt idx="106">
                    <c:v>5.6999999999999998E-4</c:v>
                  </c:pt>
                  <c:pt idx="107">
                    <c:v>1.9000000000000001E-4</c:v>
                  </c:pt>
                  <c:pt idx="108">
                    <c:v>3.8000000000000002E-4</c:v>
                  </c:pt>
                  <c:pt idx="109">
                    <c:v>2.1000000000000001E-4</c:v>
                  </c:pt>
                  <c:pt idx="110">
                    <c:v>2.9999999999999997E-4</c:v>
                  </c:pt>
                  <c:pt idx="111">
                    <c:v>6.8999999999999997E-4</c:v>
                  </c:pt>
                  <c:pt idx="112">
                    <c:v>2.9E-4</c:v>
                  </c:pt>
                  <c:pt idx="113">
                    <c:v>6.6E-4</c:v>
                  </c:pt>
                  <c:pt idx="114">
                    <c:v>2.7999999999999998E-4</c:v>
                  </c:pt>
                  <c:pt idx="115">
                    <c:v>1.6900000000000001E-3</c:v>
                  </c:pt>
                  <c:pt idx="116">
                    <c:v>1.08E-3</c:v>
                  </c:pt>
                  <c:pt idx="117">
                    <c:v>3.5E-4</c:v>
                  </c:pt>
                  <c:pt idx="118">
                    <c:v>2.2000000000000001E-4</c:v>
                  </c:pt>
                  <c:pt idx="119">
                    <c:v>2.5999999999999998E-4</c:v>
                  </c:pt>
                  <c:pt idx="120">
                    <c:v>3.4000000000000002E-4</c:v>
                  </c:pt>
                  <c:pt idx="121">
                    <c:v>3.6000000000000002E-4</c:v>
                  </c:pt>
                  <c:pt idx="122">
                    <c:v>2.5999999999999998E-4</c:v>
                  </c:pt>
                  <c:pt idx="123">
                    <c:v>3.1E-4</c:v>
                  </c:pt>
                  <c:pt idx="124">
                    <c:v>1.9000000000000001E-4</c:v>
                  </c:pt>
                  <c:pt idx="125">
                    <c:v>1.9000000000000001E-4</c:v>
                  </c:pt>
                  <c:pt idx="126">
                    <c:v>4.8000000000000001E-4</c:v>
                  </c:pt>
                  <c:pt idx="127">
                    <c:v>3.2000000000000003E-4</c:v>
                  </c:pt>
                  <c:pt idx="128">
                    <c:v>2.5000000000000001E-4</c:v>
                  </c:pt>
                  <c:pt idx="129">
                    <c:v>3.4000000000000002E-4</c:v>
                  </c:pt>
                  <c:pt idx="130">
                    <c:v>5.4000000000000001E-4</c:v>
                  </c:pt>
                  <c:pt idx="131">
                    <c:v>2.7999999999999998E-4</c:v>
                  </c:pt>
                  <c:pt idx="132">
                    <c:v>8.4999999999999995E-4</c:v>
                  </c:pt>
                  <c:pt idx="133">
                    <c:v>1.3699999999999999E-3</c:v>
                  </c:pt>
                  <c:pt idx="134">
                    <c:v>9.1E-4</c:v>
                  </c:pt>
                  <c:pt idx="135">
                    <c:v>2.7E-4</c:v>
                  </c:pt>
                  <c:pt idx="136">
                    <c:v>3.1E-4</c:v>
                  </c:pt>
                  <c:pt idx="137">
                    <c:v>5.6999999999999998E-4</c:v>
                  </c:pt>
                  <c:pt idx="138">
                    <c:v>2.7999999999999998E-4</c:v>
                  </c:pt>
                  <c:pt idx="139">
                    <c:v>5.9000000000000003E-4</c:v>
                  </c:pt>
                  <c:pt idx="140">
                    <c:v>3.8999999999999999E-4</c:v>
                  </c:pt>
                  <c:pt idx="141">
                    <c:v>1.72E-3</c:v>
                  </c:pt>
                  <c:pt idx="142">
                    <c:v>2.5000000000000001E-4</c:v>
                  </c:pt>
                  <c:pt idx="143">
                    <c:v>3.1E-4</c:v>
                  </c:pt>
                  <c:pt idx="144">
                    <c:v>2.0000000000000001E-4</c:v>
                  </c:pt>
                  <c:pt idx="145">
                    <c:v>3.6999999999999999E-4</c:v>
                  </c:pt>
                  <c:pt idx="146">
                    <c:v>7.9000000000000001E-4</c:v>
                  </c:pt>
                  <c:pt idx="147">
                    <c:v>4.2000000000000002E-4</c:v>
                  </c:pt>
                  <c:pt idx="148">
                    <c:v>2.0000000000000001E-4</c:v>
                  </c:pt>
                  <c:pt idx="149">
                    <c:v>1.7000000000000001E-4</c:v>
                  </c:pt>
                  <c:pt idx="150">
                    <c:v>6.9999999999999999E-4</c:v>
                  </c:pt>
                  <c:pt idx="151">
                    <c:v>3.3E-4</c:v>
                  </c:pt>
                  <c:pt idx="152">
                    <c:v>2.5999999999999998E-4</c:v>
                  </c:pt>
                  <c:pt idx="153">
                    <c:v>9.5E-4</c:v>
                  </c:pt>
                  <c:pt idx="154">
                    <c:v>6.4999999999999997E-4</c:v>
                  </c:pt>
                  <c:pt idx="155">
                    <c:v>3.1E-4</c:v>
                  </c:pt>
                  <c:pt idx="156">
                    <c:v>2.1000000000000001E-4</c:v>
                  </c:pt>
                  <c:pt idx="157">
                    <c:v>1.57E-3</c:v>
                  </c:pt>
                  <c:pt idx="158">
                    <c:v>1.41E-3</c:v>
                  </c:pt>
                  <c:pt idx="159">
                    <c:v>7.2000000000000005E-4</c:v>
                  </c:pt>
                  <c:pt idx="160">
                    <c:v>9.7000000000000005E-4</c:v>
                  </c:pt>
                  <c:pt idx="161">
                    <c:v>9.7000000000000005E-4</c:v>
                  </c:pt>
                  <c:pt idx="162">
                    <c:v>1E-4</c:v>
                  </c:pt>
                  <c:pt idx="163">
                    <c:v>2E-3</c:v>
                  </c:pt>
                  <c:pt idx="164">
                    <c:v>5.0000000000000001E-4</c:v>
                  </c:pt>
                  <c:pt idx="165">
                    <c:v>1.4E-3</c:v>
                  </c:pt>
                  <c:pt idx="166">
                    <c:v>6.9999999999999999E-4</c:v>
                  </c:pt>
                  <c:pt idx="167">
                    <c:v>1E-4</c:v>
                  </c:pt>
                  <c:pt idx="168">
                    <c:v>1E-4</c:v>
                  </c:pt>
                  <c:pt idx="169">
                    <c:v>1.48E-3</c:v>
                  </c:pt>
                  <c:pt idx="170">
                    <c:v>1E-4</c:v>
                  </c:pt>
                  <c:pt idx="171">
                    <c:v>1.31E-3</c:v>
                  </c:pt>
                  <c:pt idx="172">
                    <c:v>1.0399999999999999E-3</c:v>
                  </c:pt>
                  <c:pt idx="173">
                    <c:v>9.7000000000000005E-4</c:v>
                  </c:pt>
                  <c:pt idx="174">
                    <c:v>1.1299999999999999E-3</c:v>
                  </c:pt>
                  <c:pt idx="175">
                    <c:v>3.6000000000000002E-4</c:v>
                  </c:pt>
                  <c:pt idx="176">
                    <c:v>1E-4</c:v>
                  </c:pt>
                  <c:pt idx="177">
                    <c:v>1.8000000000000001E-4</c:v>
                  </c:pt>
                  <c:pt idx="178">
                    <c:v>1.2E-4</c:v>
                  </c:pt>
                  <c:pt idx="179">
                    <c:v>5.0000000000000002E-5</c:v>
                  </c:pt>
                  <c:pt idx="180">
                    <c:v>1E-4</c:v>
                  </c:pt>
                  <c:pt idx="181">
                    <c:v>1.6000000000000001E-4</c:v>
                  </c:pt>
                  <c:pt idx="182">
                    <c:v>1.9000000000000001E-4</c:v>
                  </c:pt>
                  <c:pt idx="183">
                    <c:v>5.0000000000000002E-5</c:v>
                  </c:pt>
                  <c:pt idx="184">
                    <c:v>5.0000000000000001E-4</c:v>
                  </c:pt>
                  <c:pt idx="185">
                    <c:v>1.3999999999999999E-4</c:v>
                  </c:pt>
                  <c:pt idx="186">
                    <c:v>1.1299999999999999E-3</c:v>
                  </c:pt>
                  <c:pt idx="187">
                    <c:v>1.2999999999999999E-4</c:v>
                  </c:pt>
                  <c:pt idx="188">
                    <c:v>6.9999999999999994E-5</c:v>
                  </c:pt>
                  <c:pt idx="189">
                    <c:v>1.2E-4</c:v>
                  </c:pt>
                  <c:pt idx="190">
                    <c:v>1.1E-4</c:v>
                  </c:pt>
                  <c:pt idx="191">
                    <c:v>0</c:v>
                  </c:pt>
                  <c:pt idx="192">
                    <c:v>0</c:v>
                  </c:pt>
                  <c:pt idx="193">
                    <c:v>4.0000000000000003E-5</c:v>
                  </c:pt>
                  <c:pt idx="194">
                    <c:v>5.0000000000000001E-4</c:v>
                  </c:pt>
                  <c:pt idx="195">
                    <c:v>4.0000000000000003E-5</c:v>
                  </c:pt>
                  <c:pt idx="196">
                    <c:v>8.0000000000000007E-5</c:v>
                  </c:pt>
                  <c:pt idx="197">
                    <c:v>2.0000000000000001E-4</c:v>
                  </c:pt>
                  <c:pt idx="198">
                    <c:v>1E-4</c:v>
                  </c:pt>
                  <c:pt idx="199">
                    <c:v>1E-4</c:v>
                  </c:pt>
                  <c:pt idx="200">
                    <c:v>2.0000000000000001E-4</c:v>
                  </c:pt>
                  <c:pt idx="201">
                    <c:v>2.9999999999999997E-4</c:v>
                  </c:pt>
                  <c:pt idx="202">
                    <c:v>1.6000000000000001E-4</c:v>
                  </c:pt>
                  <c:pt idx="203">
                    <c:v>4.0000000000000002E-4</c:v>
                  </c:pt>
                  <c:pt idx="204">
                    <c:v>2.7999999999999998E-4</c:v>
                  </c:pt>
                  <c:pt idx="205">
                    <c:v>1.1E-4</c:v>
                  </c:pt>
                  <c:pt idx="206">
                    <c:v>1E-4</c:v>
                  </c:pt>
                  <c:pt idx="207">
                    <c:v>1E-3</c:v>
                  </c:pt>
                  <c:pt idx="208">
                    <c:v>5.0000000000000001E-4</c:v>
                  </c:pt>
                  <c:pt idx="209">
                    <c:v>2.0000000000000001E-4</c:v>
                  </c:pt>
                  <c:pt idx="210">
                    <c:v>2.9999999999999997E-4</c:v>
                  </c:pt>
                  <c:pt idx="211">
                    <c:v>6.9999999999999999E-4</c:v>
                  </c:pt>
                  <c:pt idx="212">
                    <c:v>1.5E-3</c:v>
                  </c:pt>
                  <c:pt idx="213">
                    <c:v>2.9999999999999997E-4</c:v>
                  </c:pt>
                  <c:pt idx="214">
                    <c:v>5.0000000000000001E-4</c:v>
                  </c:pt>
                  <c:pt idx="215">
                    <c:v>1E-4</c:v>
                  </c:pt>
                  <c:pt idx="216">
                    <c:v>8.4000000000000003E-4</c:v>
                  </c:pt>
                  <c:pt idx="217">
                    <c:v>3.8999999999999999E-4</c:v>
                  </c:pt>
                  <c:pt idx="218">
                    <c:v>1E-4</c:v>
                  </c:pt>
                  <c:pt idx="219">
                    <c:v>0</c:v>
                  </c:pt>
                  <c:pt idx="220">
                    <c:v>2.3999999999999998E-3</c:v>
                  </c:pt>
                  <c:pt idx="221">
                    <c:v>1E-4</c:v>
                  </c:pt>
                  <c:pt idx="222">
                    <c:v>0</c:v>
                  </c:pt>
                  <c:pt idx="223">
                    <c:v>2.3999999999999998E-3</c:v>
                  </c:pt>
                  <c:pt idx="224">
                    <c:v>2.9E-4</c:v>
                  </c:pt>
                  <c:pt idx="225">
                    <c:v>3.6000000000000002E-4</c:v>
                  </c:pt>
                  <c:pt idx="226">
                    <c:v>2.0000000000000001E-4</c:v>
                  </c:pt>
                  <c:pt idx="227">
                    <c:v>1.9000000000000001E-4</c:v>
                  </c:pt>
                  <c:pt idx="228">
                    <c:v>1.7000000000000001E-4</c:v>
                  </c:pt>
                  <c:pt idx="229">
                    <c:v>2.7E-4</c:v>
                  </c:pt>
                  <c:pt idx="230">
                    <c:v>1.1999999999999999E-3</c:v>
                  </c:pt>
                  <c:pt idx="231">
                    <c:v>1.1999999999999999E-3</c:v>
                  </c:pt>
                  <c:pt idx="232">
                    <c:v>1.2999999999999999E-3</c:v>
                  </c:pt>
                  <c:pt idx="233">
                    <c:v>1.6000000000000001E-3</c:v>
                  </c:pt>
                  <c:pt idx="234">
                    <c:v>1.1999999999999999E-3</c:v>
                  </c:pt>
                  <c:pt idx="235">
                    <c:v>1.1999999999999999E-3</c:v>
                  </c:pt>
                  <c:pt idx="236">
                    <c:v>6.9999999999999999E-4</c:v>
                  </c:pt>
                  <c:pt idx="237">
                    <c:v>1E-4</c:v>
                  </c:pt>
                  <c:pt idx="238">
                    <c:v>1.1000000000000001E-3</c:v>
                  </c:pt>
                  <c:pt idx="239">
                    <c:v>3.8800000000000001E-2</c:v>
                  </c:pt>
                  <c:pt idx="240">
                    <c:v>1.2E-4</c:v>
                  </c:pt>
                  <c:pt idx="241">
                    <c:v>2.4000000000000001E-4</c:v>
                  </c:pt>
                  <c:pt idx="242">
                    <c:v>1.4E-3</c:v>
                  </c:pt>
                  <c:pt idx="243">
                    <c:v>1E-4</c:v>
                  </c:pt>
                  <c:pt idx="244">
                    <c:v>2.0000000000000001E-4</c:v>
                  </c:pt>
                  <c:pt idx="245">
                    <c:v>1.1000000000000001E-3</c:v>
                  </c:pt>
                  <c:pt idx="246">
                    <c:v>1.1000000000000001E-3</c:v>
                  </c:pt>
                  <c:pt idx="247">
                    <c:v>1E-4</c:v>
                  </c:pt>
                  <c:pt idx="248">
                    <c:v>0</c:v>
                  </c:pt>
                  <c:pt idx="249">
                    <c:v>0</c:v>
                  </c:pt>
                  <c:pt idx="250">
                    <c:v>0</c:v>
                  </c:pt>
                  <c:pt idx="251">
                    <c:v>0</c:v>
                  </c:pt>
                  <c:pt idx="252">
                    <c:v>1E-4</c:v>
                  </c:pt>
                  <c:pt idx="253">
                    <c:v>0</c:v>
                  </c:pt>
                  <c:pt idx="254">
                    <c:v>1E-4</c:v>
                  </c:pt>
                  <c:pt idx="255">
                    <c:v>1E-4</c:v>
                  </c:pt>
                  <c:pt idx="256">
                    <c:v>0</c:v>
                  </c:pt>
                  <c:pt idx="257">
                    <c:v>8.9999999999999998E-4</c:v>
                  </c:pt>
                  <c:pt idx="258">
                    <c:v>0</c:v>
                  </c:pt>
                  <c:pt idx="259">
                    <c:v>2.0000000000000001E-4</c:v>
                  </c:pt>
                  <c:pt idx="260">
                    <c:v>1E-4</c:v>
                  </c:pt>
                  <c:pt idx="261">
                    <c:v>2.9999999999999997E-4</c:v>
                  </c:pt>
                  <c:pt idx="262">
                    <c:v>0</c:v>
                  </c:pt>
                  <c:pt idx="263">
                    <c:v>4.0000000000000002E-4</c:v>
                  </c:pt>
                  <c:pt idx="264">
                    <c:v>1.5E-3</c:v>
                  </c:pt>
                  <c:pt idx="265">
                    <c:v>1.6000000000000001E-3</c:v>
                  </c:pt>
                  <c:pt idx="266">
                    <c:v>2E-3</c:v>
                  </c:pt>
                  <c:pt idx="267">
                    <c:v>5.0000000000000001E-4</c:v>
                  </c:pt>
                  <c:pt idx="268">
                    <c:v>1E-4</c:v>
                  </c:pt>
                  <c:pt idx="269">
                    <c:v>1E-4</c:v>
                  </c:pt>
                  <c:pt idx="270">
                    <c:v>1E-4</c:v>
                  </c:pt>
                  <c:pt idx="271">
                    <c:v>1E-4</c:v>
                  </c:pt>
                  <c:pt idx="272">
                    <c:v>1E-3</c:v>
                  </c:pt>
                  <c:pt idx="273">
                    <c:v>8.0000000000000004E-4</c:v>
                  </c:pt>
                  <c:pt idx="274">
                    <c:v>1.6999999999999999E-3</c:v>
                  </c:pt>
                  <c:pt idx="275">
                    <c:v>3.0000000000000001E-3</c:v>
                  </c:pt>
                  <c:pt idx="276">
                    <c:v>6.9999999999999999E-4</c:v>
                  </c:pt>
                  <c:pt idx="277">
                    <c:v>1.4E-3</c:v>
                  </c:pt>
                  <c:pt idx="278">
                    <c:v>2.9999999999999997E-4</c:v>
                  </c:pt>
                  <c:pt idx="279">
                    <c:v>2.9999999999999997E-4</c:v>
                  </c:pt>
                  <c:pt idx="280">
                    <c:v>2.0000000000000001E-4</c:v>
                  </c:pt>
                  <c:pt idx="281">
                    <c:v>4.0000000000000002E-4</c:v>
                  </c:pt>
                  <c:pt idx="282">
                    <c:v>2.9999999999999997E-4</c:v>
                  </c:pt>
                  <c:pt idx="283">
                    <c:v>4.0000000000000002E-4</c:v>
                  </c:pt>
                  <c:pt idx="284">
                    <c:v>1E-4</c:v>
                  </c:pt>
                  <c:pt idx="285">
                    <c:v>2.0000000000000001E-4</c:v>
                  </c:pt>
                  <c:pt idx="286">
                    <c:v>4.0000000000000001E-3</c:v>
                  </c:pt>
                </c:numCache>
              </c:numRef>
            </c:plus>
            <c:minus>
              <c:numRef>
                <c:f>Active!$D$21:$D$996</c:f>
                <c:numCache>
                  <c:formatCode>General</c:formatCode>
                  <c:ptCount val="976"/>
                  <c:pt idx="0">
                    <c:v>4.0000000000000002E-4</c:v>
                  </c:pt>
                  <c:pt idx="1">
                    <c:v>6.9999999999999999E-4</c:v>
                  </c:pt>
                  <c:pt idx="2">
                    <c:v>1.4E-3</c:v>
                  </c:pt>
                  <c:pt idx="4">
                    <c:v>4.0000000000000002E-4</c:v>
                  </c:pt>
                  <c:pt idx="5">
                    <c:v>2.4000000000000001E-4</c:v>
                  </c:pt>
                  <c:pt idx="6">
                    <c:v>4.0999999999999999E-4</c:v>
                  </c:pt>
                  <c:pt idx="7">
                    <c:v>5.5999999999999995E-4</c:v>
                  </c:pt>
                  <c:pt idx="8">
                    <c:v>4.6999999999999999E-4</c:v>
                  </c:pt>
                  <c:pt idx="9">
                    <c:v>2.1000000000000001E-4</c:v>
                  </c:pt>
                  <c:pt idx="10">
                    <c:v>1E-4</c:v>
                  </c:pt>
                  <c:pt idx="11">
                    <c:v>2.4000000000000001E-4</c:v>
                  </c:pt>
                  <c:pt idx="12">
                    <c:v>2.7999999999999998E-4</c:v>
                  </c:pt>
                  <c:pt idx="13">
                    <c:v>2.1000000000000001E-4</c:v>
                  </c:pt>
                  <c:pt idx="14">
                    <c:v>2.7E-4</c:v>
                  </c:pt>
                  <c:pt idx="15">
                    <c:v>2.5000000000000001E-4</c:v>
                  </c:pt>
                  <c:pt idx="16">
                    <c:v>2.0000000000000001E-4</c:v>
                  </c:pt>
                  <c:pt idx="17">
                    <c:v>1.7000000000000001E-4</c:v>
                  </c:pt>
                  <c:pt idx="18">
                    <c:v>1.4999999999999999E-4</c:v>
                  </c:pt>
                  <c:pt idx="19">
                    <c:v>1.3999999999999999E-4</c:v>
                  </c:pt>
                  <c:pt idx="20">
                    <c:v>4.8000000000000001E-4</c:v>
                  </c:pt>
                  <c:pt idx="21">
                    <c:v>2.2000000000000001E-4</c:v>
                  </c:pt>
                  <c:pt idx="22">
                    <c:v>2.1000000000000001E-4</c:v>
                  </c:pt>
                  <c:pt idx="23">
                    <c:v>2.5999999999999998E-4</c:v>
                  </c:pt>
                  <c:pt idx="24">
                    <c:v>3.1E-4</c:v>
                  </c:pt>
                  <c:pt idx="25">
                    <c:v>3.1E-4</c:v>
                  </c:pt>
                  <c:pt idx="26">
                    <c:v>1.4999999999999999E-4</c:v>
                  </c:pt>
                  <c:pt idx="27">
                    <c:v>2.0000000000000001E-4</c:v>
                  </c:pt>
                  <c:pt idx="28">
                    <c:v>3.4000000000000002E-4</c:v>
                  </c:pt>
                  <c:pt idx="29">
                    <c:v>2.4000000000000001E-4</c:v>
                  </c:pt>
                  <c:pt idx="30">
                    <c:v>3.4000000000000002E-4</c:v>
                  </c:pt>
                  <c:pt idx="31">
                    <c:v>3.1E-4</c:v>
                  </c:pt>
                  <c:pt idx="32">
                    <c:v>2.4000000000000001E-4</c:v>
                  </c:pt>
                  <c:pt idx="33">
                    <c:v>4.6999999999999999E-4</c:v>
                  </c:pt>
                  <c:pt idx="34">
                    <c:v>2.2000000000000001E-4</c:v>
                  </c:pt>
                  <c:pt idx="35">
                    <c:v>1.7000000000000001E-4</c:v>
                  </c:pt>
                  <c:pt idx="36">
                    <c:v>1.8000000000000001E-4</c:v>
                  </c:pt>
                  <c:pt idx="37">
                    <c:v>7.6000000000000004E-4</c:v>
                  </c:pt>
                  <c:pt idx="38">
                    <c:v>8.0000000000000004E-4</c:v>
                  </c:pt>
                  <c:pt idx="39">
                    <c:v>3.1E-4</c:v>
                  </c:pt>
                  <c:pt idx="40">
                    <c:v>2.5999999999999998E-4</c:v>
                  </c:pt>
                  <c:pt idx="41">
                    <c:v>4.4999999999999999E-4</c:v>
                  </c:pt>
                  <c:pt idx="42">
                    <c:v>8.0000000000000004E-4</c:v>
                  </c:pt>
                  <c:pt idx="43">
                    <c:v>2.3000000000000001E-4</c:v>
                  </c:pt>
                  <c:pt idx="44">
                    <c:v>2.5999999999999998E-4</c:v>
                  </c:pt>
                  <c:pt idx="45">
                    <c:v>2.9E-4</c:v>
                  </c:pt>
                  <c:pt idx="46">
                    <c:v>4.6999999999999999E-4</c:v>
                  </c:pt>
                  <c:pt idx="47">
                    <c:v>4.0000000000000002E-4</c:v>
                  </c:pt>
                  <c:pt idx="48">
                    <c:v>8.3000000000000001E-4</c:v>
                  </c:pt>
                  <c:pt idx="49">
                    <c:v>3.8999999999999999E-4</c:v>
                  </c:pt>
                  <c:pt idx="50">
                    <c:v>5.8E-4</c:v>
                  </c:pt>
                  <c:pt idx="51">
                    <c:v>4.4999999999999999E-4</c:v>
                  </c:pt>
                  <c:pt idx="52">
                    <c:v>3.2000000000000003E-4</c:v>
                  </c:pt>
                  <c:pt idx="53">
                    <c:v>3.3E-4</c:v>
                  </c:pt>
                  <c:pt idx="54">
                    <c:v>8.1999999999999998E-4</c:v>
                  </c:pt>
                  <c:pt idx="55">
                    <c:v>7.7999999999999999E-4</c:v>
                  </c:pt>
                  <c:pt idx="56">
                    <c:v>7.7999999999999999E-4</c:v>
                  </c:pt>
                  <c:pt idx="57">
                    <c:v>8.4999999999999995E-4</c:v>
                  </c:pt>
                  <c:pt idx="58">
                    <c:v>8.8000000000000003E-4</c:v>
                  </c:pt>
                  <c:pt idx="59">
                    <c:v>6.8999999999999997E-4</c:v>
                  </c:pt>
                  <c:pt idx="60">
                    <c:v>5.1000000000000004E-4</c:v>
                  </c:pt>
                  <c:pt idx="61">
                    <c:v>1.4999999999999999E-4</c:v>
                  </c:pt>
                  <c:pt idx="62">
                    <c:v>2.4000000000000001E-4</c:v>
                  </c:pt>
                  <c:pt idx="63">
                    <c:v>4.6999999999999999E-4</c:v>
                  </c:pt>
                  <c:pt idx="64">
                    <c:v>2.9E-4</c:v>
                  </c:pt>
                  <c:pt idx="65">
                    <c:v>1.0499999999999999E-3</c:v>
                  </c:pt>
                  <c:pt idx="66">
                    <c:v>4.8999999999999998E-4</c:v>
                  </c:pt>
                  <c:pt idx="67">
                    <c:v>2.7E-4</c:v>
                  </c:pt>
                  <c:pt idx="68">
                    <c:v>3.2000000000000003E-4</c:v>
                  </c:pt>
                  <c:pt idx="69">
                    <c:v>8.9999999999999998E-4</c:v>
                  </c:pt>
                  <c:pt idx="70">
                    <c:v>3.6999999999999999E-4</c:v>
                  </c:pt>
                  <c:pt idx="71">
                    <c:v>5.1000000000000004E-4</c:v>
                  </c:pt>
                  <c:pt idx="72">
                    <c:v>2.4000000000000001E-4</c:v>
                  </c:pt>
                  <c:pt idx="73">
                    <c:v>8.0000000000000004E-4</c:v>
                  </c:pt>
                  <c:pt idx="74">
                    <c:v>2.2000000000000001E-4</c:v>
                  </c:pt>
                  <c:pt idx="75">
                    <c:v>2.1000000000000001E-4</c:v>
                  </c:pt>
                  <c:pt idx="76">
                    <c:v>2.7999999999999998E-4</c:v>
                  </c:pt>
                  <c:pt idx="77">
                    <c:v>1.1900000000000001E-3</c:v>
                  </c:pt>
                  <c:pt idx="78">
                    <c:v>2.5999999999999998E-4</c:v>
                  </c:pt>
                  <c:pt idx="79">
                    <c:v>6.0999999999999997E-4</c:v>
                  </c:pt>
                  <c:pt idx="80">
                    <c:v>5.2999999999999998E-4</c:v>
                  </c:pt>
                  <c:pt idx="81">
                    <c:v>6.4999999999999997E-4</c:v>
                  </c:pt>
                  <c:pt idx="82">
                    <c:v>1.9000000000000001E-4</c:v>
                  </c:pt>
                  <c:pt idx="83">
                    <c:v>1.8000000000000001E-4</c:v>
                  </c:pt>
                  <c:pt idx="84">
                    <c:v>2.2000000000000001E-4</c:v>
                  </c:pt>
                  <c:pt idx="85">
                    <c:v>1.9000000000000001E-4</c:v>
                  </c:pt>
                  <c:pt idx="86">
                    <c:v>6.4999999999999997E-4</c:v>
                  </c:pt>
                  <c:pt idx="87">
                    <c:v>3.6999999999999999E-4</c:v>
                  </c:pt>
                  <c:pt idx="88">
                    <c:v>2.2000000000000001E-4</c:v>
                  </c:pt>
                  <c:pt idx="89">
                    <c:v>3.4000000000000002E-4</c:v>
                  </c:pt>
                  <c:pt idx="90">
                    <c:v>2.3000000000000001E-4</c:v>
                  </c:pt>
                  <c:pt idx="91">
                    <c:v>4.2999999999999999E-4</c:v>
                  </c:pt>
                  <c:pt idx="92">
                    <c:v>3.2000000000000003E-4</c:v>
                  </c:pt>
                  <c:pt idx="93">
                    <c:v>1.9000000000000001E-4</c:v>
                  </c:pt>
                  <c:pt idx="94">
                    <c:v>5.2999999999999998E-4</c:v>
                  </c:pt>
                  <c:pt idx="95">
                    <c:v>2.9E-4</c:v>
                  </c:pt>
                  <c:pt idx="96">
                    <c:v>2.9E-4</c:v>
                  </c:pt>
                  <c:pt idx="97">
                    <c:v>4.6000000000000001E-4</c:v>
                  </c:pt>
                  <c:pt idx="98">
                    <c:v>3.8999999999999999E-4</c:v>
                  </c:pt>
                  <c:pt idx="99">
                    <c:v>2.7E-4</c:v>
                  </c:pt>
                  <c:pt idx="100">
                    <c:v>1.4300000000000001E-3</c:v>
                  </c:pt>
                  <c:pt idx="101">
                    <c:v>2.9999999999999997E-4</c:v>
                  </c:pt>
                  <c:pt idx="102">
                    <c:v>5.0000000000000001E-4</c:v>
                  </c:pt>
                  <c:pt idx="103">
                    <c:v>4.8999999999999998E-4</c:v>
                  </c:pt>
                  <c:pt idx="104">
                    <c:v>2.9E-4</c:v>
                  </c:pt>
                  <c:pt idx="105">
                    <c:v>3.8999999999999999E-4</c:v>
                  </c:pt>
                  <c:pt idx="106">
                    <c:v>5.6999999999999998E-4</c:v>
                  </c:pt>
                  <c:pt idx="107">
                    <c:v>1.9000000000000001E-4</c:v>
                  </c:pt>
                  <c:pt idx="108">
                    <c:v>3.8000000000000002E-4</c:v>
                  </c:pt>
                  <c:pt idx="109">
                    <c:v>2.1000000000000001E-4</c:v>
                  </c:pt>
                  <c:pt idx="110">
                    <c:v>2.9999999999999997E-4</c:v>
                  </c:pt>
                  <c:pt idx="111">
                    <c:v>6.8999999999999997E-4</c:v>
                  </c:pt>
                  <c:pt idx="112">
                    <c:v>2.9E-4</c:v>
                  </c:pt>
                  <c:pt idx="113">
                    <c:v>6.6E-4</c:v>
                  </c:pt>
                  <c:pt idx="114">
                    <c:v>2.7999999999999998E-4</c:v>
                  </c:pt>
                  <c:pt idx="115">
                    <c:v>1.6900000000000001E-3</c:v>
                  </c:pt>
                  <c:pt idx="116">
                    <c:v>1.08E-3</c:v>
                  </c:pt>
                  <c:pt idx="117">
                    <c:v>3.5E-4</c:v>
                  </c:pt>
                  <c:pt idx="118">
                    <c:v>2.2000000000000001E-4</c:v>
                  </c:pt>
                  <c:pt idx="119">
                    <c:v>2.5999999999999998E-4</c:v>
                  </c:pt>
                  <c:pt idx="120">
                    <c:v>3.4000000000000002E-4</c:v>
                  </c:pt>
                  <c:pt idx="121">
                    <c:v>3.6000000000000002E-4</c:v>
                  </c:pt>
                  <c:pt idx="122">
                    <c:v>2.5999999999999998E-4</c:v>
                  </c:pt>
                  <c:pt idx="123">
                    <c:v>3.1E-4</c:v>
                  </c:pt>
                  <c:pt idx="124">
                    <c:v>1.9000000000000001E-4</c:v>
                  </c:pt>
                  <c:pt idx="125">
                    <c:v>1.9000000000000001E-4</c:v>
                  </c:pt>
                  <c:pt idx="126">
                    <c:v>4.8000000000000001E-4</c:v>
                  </c:pt>
                  <c:pt idx="127">
                    <c:v>3.2000000000000003E-4</c:v>
                  </c:pt>
                  <c:pt idx="128">
                    <c:v>2.5000000000000001E-4</c:v>
                  </c:pt>
                  <c:pt idx="129">
                    <c:v>3.4000000000000002E-4</c:v>
                  </c:pt>
                  <c:pt idx="130">
                    <c:v>5.4000000000000001E-4</c:v>
                  </c:pt>
                  <c:pt idx="131">
                    <c:v>2.7999999999999998E-4</c:v>
                  </c:pt>
                  <c:pt idx="132">
                    <c:v>8.4999999999999995E-4</c:v>
                  </c:pt>
                  <c:pt idx="133">
                    <c:v>1.3699999999999999E-3</c:v>
                  </c:pt>
                  <c:pt idx="134">
                    <c:v>9.1E-4</c:v>
                  </c:pt>
                  <c:pt idx="135">
                    <c:v>2.7E-4</c:v>
                  </c:pt>
                  <c:pt idx="136">
                    <c:v>3.1E-4</c:v>
                  </c:pt>
                  <c:pt idx="137">
                    <c:v>5.6999999999999998E-4</c:v>
                  </c:pt>
                  <c:pt idx="138">
                    <c:v>2.7999999999999998E-4</c:v>
                  </c:pt>
                  <c:pt idx="139">
                    <c:v>5.9000000000000003E-4</c:v>
                  </c:pt>
                  <c:pt idx="140">
                    <c:v>3.8999999999999999E-4</c:v>
                  </c:pt>
                  <c:pt idx="141">
                    <c:v>1.72E-3</c:v>
                  </c:pt>
                  <c:pt idx="142">
                    <c:v>2.5000000000000001E-4</c:v>
                  </c:pt>
                  <c:pt idx="143">
                    <c:v>3.1E-4</c:v>
                  </c:pt>
                  <c:pt idx="144">
                    <c:v>2.0000000000000001E-4</c:v>
                  </c:pt>
                  <c:pt idx="145">
                    <c:v>3.6999999999999999E-4</c:v>
                  </c:pt>
                  <c:pt idx="146">
                    <c:v>7.9000000000000001E-4</c:v>
                  </c:pt>
                  <c:pt idx="147">
                    <c:v>4.2000000000000002E-4</c:v>
                  </c:pt>
                  <c:pt idx="148">
                    <c:v>2.0000000000000001E-4</c:v>
                  </c:pt>
                  <c:pt idx="149">
                    <c:v>1.7000000000000001E-4</c:v>
                  </c:pt>
                  <c:pt idx="150">
                    <c:v>6.9999999999999999E-4</c:v>
                  </c:pt>
                  <c:pt idx="151">
                    <c:v>3.3E-4</c:v>
                  </c:pt>
                  <c:pt idx="152">
                    <c:v>2.5999999999999998E-4</c:v>
                  </c:pt>
                  <c:pt idx="153">
                    <c:v>9.5E-4</c:v>
                  </c:pt>
                  <c:pt idx="154">
                    <c:v>6.4999999999999997E-4</c:v>
                  </c:pt>
                  <c:pt idx="155">
                    <c:v>3.1E-4</c:v>
                  </c:pt>
                  <c:pt idx="156">
                    <c:v>2.1000000000000001E-4</c:v>
                  </c:pt>
                  <c:pt idx="157">
                    <c:v>1.57E-3</c:v>
                  </c:pt>
                  <c:pt idx="158">
                    <c:v>1.41E-3</c:v>
                  </c:pt>
                  <c:pt idx="159">
                    <c:v>7.2000000000000005E-4</c:v>
                  </c:pt>
                  <c:pt idx="160">
                    <c:v>9.7000000000000005E-4</c:v>
                  </c:pt>
                  <c:pt idx="161">
                    <c:v>9.7000000000000005E-4</c:v>
                  </c:pt>
                  <c:pt idx="162">
                    <c:v>1E-4</c:v>
                  </c:pt>
                  <c:pt idx="163">
                    <c:v>2E-3</c:v>
                  </c:pt>
                  <c:pt idx="164">
                    <c:v>5.0000000000000001E-4</c:v>
                  </c:pt>
                  <c:pt idx="165">
                    <c:v>1.4E-3</c:v>
                  </c:pt>
                  <c:pt idx="166">
                    <c:v>6.9999999999999999E-4</c:v>
                  </c:pt>
                  <c:pt idx="167">
                    <c:v>1E-4</c:v>
                  </c:pt>
                  <c:pt idx="168">
                    <c:v>1E-4</c:v>
                  </c:pt>
                  <c:pt idx="169">
                    <c:v>1.48E-3</c:v>
                  </c:pt>
                  <c:pt idx="170">
                    <c:v>1E-4</c:v>
                  </c:pt>
                  <c:pt idx="171">
                    <c:v>1.31E-3</c:v>
                  </c:pt>
                  <c:pt idx="172">
                    <c:v>1.0399999999999999E-3</c:v>
                  </c:pt>
                  <c:pt idx="173">
                    <c:v>9.7000000000000005E-4</c:v>
                  </c:pt>
                  <c:pt idx="174">
                    <c:v>1.1299999999999999E-3</c:v>
                  </c:pt>
                  <c:pt idx="175">
                    <c:v>3.6000000000000002E-4</c:v>
                  </c:pt>
                  <c:pt idx="176">
                    <c:v>1E-4</c:v>
                  </c:pt>
                  <c:pt idx="177">
                    <c:v>1.8000000000000001E-4</c:v>
                  </c:pt>
                  <c:pt idx="178">
                    <c:v>1.2E-4</c:v>
                  </c:pt>
                  <c:pt idx="179">
                    <c:v>5.0000000000000002E-5</c:v>
                  </c:pt>
                  <c:pt idx="180">
                    <c:v>1E-4</c:v>
                  </c:pt>
                  <c:pt idx="181">
                    <c:v>1.6000000000000001E-4</c:v>
                  </c:pt>
                  <c:pt idx="182">
                    <c:v>1.9000000000000001E-4</c:v>
                  </c:pt>
                  <c:pt idx="183">
                    <c:v>5.0000000000000002E-5</c:v>
                  </c:pt>
                  <c:pt idx="184">
                    <c:v>5.0000000000000001E-4</c:v>
                  </c:pt>
                  <c:pt idx="185">
                    <c:v>1.3999999999999999E-4</c:v>
                  </c:pt>
                  <c:pt idx="186">
                    <c:v>1.1299999999999999E-3</c:v>
                  </c:pt>
                  <c:pt idx="187">
                    <c:v>1.2999999999999999E-4</c:v>
                  </c:pt>
                  <c:pt idx="188">
                    <c:v>6.9999999999999994E-5</c:v>
                  </c:pt>
                  <c:pt idx="189">
                    <c:v>1.2E-4</c:v>
                  </c:pt>
                  <c:pt idx="190">
                    <c:v>1.1E-4</c:v>
                  </c:pt>
                  <c:pt idx="191">
                    <c:v>0</c:v>
                  </c:pt>
                  <c:pt idx="192">
                    <c:v>0</c:v>
                  </c:pt>
                  <c:pt idx="193">
                    <c:v>4.0000000000000003E-5</c:v>
                  </c:pt>
                  <c:pt idx="194">
                    <c:v>5.0000000000000001E-4</c:v>
                  </c:pt>
                  <c:pt idx="195">
                    <c:v>4.0000000000000003E-5</c:v>
                  </c:pt>
                  <c:pt idx="196">
                    <c:v>8.0000000000000007E-5</c:v>
                  </c:pt>
                  <c:pt idx="197">
                    <c:v>2.0000000000000001E-4</c:v>
                  </c:pt>
                  <c:pt idx="198">
                    <c:v>1E-4</c:v>
                  </c:pt>
                  <c:pt idx="199">
                    <c:v>1E-4</c:v>
                  </c:pt>
                  <c:pt idx="200">
                    <c:v>2.0000000000000001E-4</c:v>
                  </c:pt>
                  <c:pt idx="201">
                    <c:v>2.9999999999999997E-4</c:v>
                  </c:pt>
                  <c:pt idx="202">
                    <c:v>1.6000000000000001E-4</c:v>
                  </c:pt>
                  <c:pt idx="203">
                    <c:v>4.0000000000000002E-4</c:v>
                  </c:pt>
                  <c:pt idx="204">
                    <c:v>2.7999999999999998E-4</c:v>
                  </c:pt>
                  <c:pt idx="205">
                    <c:v>1.1E-4</c:v>
                  </c:pt>
                  <c:pt idx="206">
                    <c:v>1E-4</c:v>
                  </c:pt>
                  <c:pt idx="207">
                    <c:v>1E-3</c:v>
                  </c:pt>
                  <c:pt idx="208">
                    <c:v>5.0000000000000001E-4</c:v>
                  </c:pt>
                  <c:pt idx="209">
                    <c:v>2.0000000000000001E-4</c:v>
                  </c:pt>
                  <c:pt idx="210">
                    <c:v>2.9999999999999997E-4</c:v>
                  </c:pt>
                  <c:pt idx="211">
                    <c:v>6.9999999999999999E-4</c:v>
                  </c:pt>
                  <c:pt idx="212">
                    <c:v>1.5E-3</c:v>
                  </c:pt>
                  <c:pt idx="213">
                    <c:v>2.9999999999999997E-4</c:v>
                  </c:pt>
                  <c:pt idx="214">
                    <c:v>5.0000000000000001E-4</c:v>
                  </c:pt>
                  <c:pt idx="215">
                    <c:v>1E-4</c:v>
                  </c:pt>
                  <c:pt idx="216">
                    <c:v>8.4000000000000003E-4</c:v>
                  </c:pt>
                  <c:pt idx="217">
                    <c:v>3.8999999999999999E-4</c:v>
                  </c:pt>
                  <c:pt idx="218">
                    <c:v>1E-4</c:v>
                  </c:pt>
                  <c:pt idx="219">
                    <c:v>0</c:v>
                  </c:pt>
                  <c:pt idx="220">
                    <c:v>2.3999999999999998E-3</c:v>
                  </c:pt>
                  <c:pt idx="221">
                    <c:v>1E-4</c:v>
                  </c:pt>
                  <c:pt idx="222">
                    <c:v>0</c:v>
                  </c:pt>
                  <c:pt idx="223">
                    <c:v>2.3999999999999998E-3</c:v>
                  </c:pt>
                  <c:pt idx="224">
                    <c:v>2.9E-4</c:v>
                  </c:pt>
                  <c:pt idx="225">
                    <c:v>3.6000000000000002E-4</c:v>
                  </c:pt>
                  <c:pt idx="226">
                    <c:v>2.0000000000000001E-4</c:v>
                  </c:pt>
                  <c:pt idx="227">
                    <c:v>1.9000000000000001E-4</c:v>
                  </c:pt>
                  <c:pt idx="228">
                    <c:v>1.7000000000000001E-4</c:v>
                  </c:pt>
                  <c:pt idx="229">
                    <c:v>2.7E-4</c:v>
                  </c:pt>
                  <c:pt idx="230">
                    <c:v>1.1999999999999999E-3</c:v>
                  </c:pt>
                  <c:pt idx="231">
                    <c:v>1.1999999999999999E-3</c:v>
                  </c:pt>
                  <c:pt idx="232">
                    <c:v>1.2999999999999999E-3</c:v>
                  </c:pt>
                  <c:pt idx="233">
                    <c:v>1.6000000000000001E-3</c:v>
                  </c:pt>
                  <c:pt idx="234">
                    <c:v>1.1999999999999999E-3</c:v>
                  </c:pt>
                  <c:pt idx="235">
                    <c:v>1.1999999999999999E-3</c:v>
                  </c:pt>
                  <c:pt idx="236">
                    <c:v>6.9999999999999999E-4</c:v>
                  </c:pt>
                  <c:pt idx="237">
                    <c:v>1E-4</c:v>
                  </c:pt>
                  <c:pt idx="238">
                    <c:v>1.1000000000000001E-3</c:v>
                  </c:pt>
                  <c:pt idx="239">
                    <c:v>3.8800000000000001E-2</c:v>
                  </c:pt>
                  <c:pt idx="240">
                    <c:v>1.2E-4</c:v>
                  </c:pt>
                  <c:pt idx="241">
                    <c:v>2.4000000000000001E-4</c:v>
                  </c:pt>
                  <c:pt idx="242">
                    <c:v>1.4E-3</c:v>
                  </c:pt>
                  <c:pt idx="243">
                    <c:v>1E-4</c:v>
                  </c:pt>
                  <c:pt idx="244">
                    <c:v>2.0000000000000001E-4</c:v>
                  </c:pt>
                  <c:pt idx="245">
                    <c:v>1.1000000000000001E-3</c:v>
                  </c:pt>
                  <c:pt idx="246">
                    <c:v>1.1000000000000001E-3</c:v>
                  </c:pt>
                  <c:pt idx="247">
                    <c:v>1E-4</c:v>
                  </c:pt>
                  <c:pt idx="248">
                    <c:v>0</c:v>
                  </c:pt>
                  <c:pt idx="249">
                    <c:v>0</c:v>
                  </c:pt>
                  <c:pt idx="250">
                    <c:v>0</c:v>
                  </c:pt>
                  <c:pt idx="251">
                    <c:v>0</c:v>
                  </c:pt>
                  <c:pt idx="252">
                    <c:v>1E-4</c:v>
                  </c:pt>
                  <c:pt idx="253">
                    <c:v>0</c:v>
                  </c:pt>
                  <c:pt idx="254">
                    <c:v>1E-4</c:v>
                  </c:pt>
                  <c:pt idx="255">
                    <c:v>1E-4</c:v>
                  </c:pt>
                  <c:pt idx="256">
                    <c:v>0</c:v>
                  </c:pt>
                  <c:pt idx="257">
                    <c:v>8.9999999999999998E-4</c:v>
                  </c:pt>
                  <c:pt idx="258">
                    <c:v>0</c:v>
                  </c:pt>
                  <c:pt idx="259">
                    <c:v>2.0000000000000001E-4</c:v>
                  </c:pt>
                  <c:pt idx="260">
                    <c:v>1E-4</c:v>
                  </c:pt>
                  <c:pt idx="261">
                    <c:v>2.9999999999999997E-4</c:v>
                  </c:pt>
                  <c:pt idx="262">
                    <c:v>0</c:v>
                  </c:pt>
                  <c:pt idx="263">
                    <c:v>4.0000000000000002E-4</c:v>
                  </c:pt>
                  <c:pt idx="264">
                    <c:v>1.5E-3</c:v>
                  </c:pt>
                  <c:pt idx="265">
                    <c:v>1.6000000000000001E-3</c:v>
                  </c:pt>
                  <c:pt idx="266">
                    <c:v>2E-3</c:v>
                  </c:pt>
                  <c:pt idx="267">
                    <c:v>5.0000000000000001E-4</c:v>
                  </c:pt>
                  <c:pt idx="268">
                    <c:v>1E-4</c:v>
                  </c:pt>
                  <c:pt idx="269">
                    <c:v>1E-4</c:v>
                  </c:pt>
                  <c:pt idx="270">
                    <c:v>1E-4</c:v>
                  </c:pt>
                  <c:pt idx="271">
                    <c:v>1E-4</c:v>
                  </c:pt>
                  <c:pt idx="272">
                    <c:v>1E-3</c:v>
                  </c:pt>
                  <c:pt idx="273">
                    <c:v>8.0000000000000004E-4</c:v>
                  </c:pt>
                  <c:pt idx="274">
                    <c:v>1.6999999999999999E-3</c:v>
                  </c:pt>
                  <c:pt idx="275">
                    <c:v>3.0000000000000001E-3</c:v>
                  </c:pt>
                  <c:pt idx="276">
                    <c:v>6.9999999999999999E-4</c:v>
                  </c:pt>
                  <c:pt idx="277">
                    <c:v>1.4E-3</c:v>
                  </c:pt>
                  <c:pt idx="278">
                    <c:v>2.9999999999999997E-4</c:v>
                  </c:pt>
                  <c:pt idx="279">
                    <c:v>2.9999999999999997E-4</c:v>
                  </c:pt>
                  <c:pt idx="280">
                    <c:v>2.0000000000000001E-4</c:v>
                  </c:pt>
                  <c:pt idx="281">
                    <c:v>4.0000000000000002E-4</c:v>
                  </c:pt>
                  <c:pt idx="282">
                    <c:v>2.9999999999999997E-4</c:v>
                  </c:pt>
                  <c:pt idx="283">
                    <c:v>4.0000000000000002E-4</c:v>
                  </c:pt>
                  <c:pt idx="284">
                    <c:v>1E-4</c:v>
                  </c:pt>
                  <c:pt idx="285">
                    <c:v>2.0000000000000001E-4</c:v>
                  </c:pt>
                  <c:pt idx="286">
                    <c:v>4.0000000000000001E-3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Active!$F$21:$F$996</c:f>
              <c:numCache>
                <c:formatCode>General</c:formatCode>
                <c:ptCount val="976"/>
                <c:pt idx="0">
                  <c:v>-6374</c:v>
                </c:pt>
                <c:pt idx="1">
                  <c:v>-6372</c:v>
                </c:pt>
                <c:pt idx="2">
                  <c:v>-6372</c:v>
                </c:pt>
                <c:pt idx="3">
                  <c:v>-6344.5</c:v>
                </c:pt>
                <c:pt idx="4">
                  <c:v>-6265.5</c:v>
                </c:pt>
                <c:pt idx="5">
                  <c:v>-2463</c:v>
                </c:pt>
                <c:pt idx="6">
                  <c:v>-2462.5</c:v>
                </c:pt>
                <c:pt idx="7">
                  <c:v>-2460.5</c:v>
                </c:pt>
                <c:pt idx="8">
                  <c:v>-2458.5</c:v>
                </c:pt>
                <c:pt idx="9">
                  <c:v>-2454.5</c:v>
                </c:pt>
                <c:pt idx="10">
                  <c:v>-2448.5</c:v>
                </c:pt>
                <c:pt idx="11">
                  <c:v>-2444</c:v>
                </c:pt>
                <c:pt idx="12">
                  <c:v>-2442</c:v>
                </c:pt>
                <c:pt idx="13">
                  <c:v>-2440</c:v>
                </c:pt>
                <c:pt idx="14">
                  <c:v>-2435.5</c:v>
                </c:pt>
                <c:pt idx="15">
                  <c:v>-2412.5</c:v>
                </c:pt>
                <c:pt idx="16">
                  <c:v>-2410.5</c:v>
                </c:pt>
                <c:pt idx="17">
                  <c:v>-2408.5</c:v>
                </c:pt>
                <c:pt idx="18">
                  <c:v>-2406.5</c:v>
                </c:pt>
                <c:pt idx="19">
                  <c:v>-2404.5</c:v>
                </c:pt>
                <c:pt idx="20">
                  <c:v>-2400</c:v>
                </c:pt>
                <c:pt idx="21">
                  <c:v>-2398</c:v>
                </c:pt>
                <c:pt idx="22">
                  <c:v>-2396</c:v>
                </c:pt>
                <c:pt idx="23">
                  <c:v>-2394</c:v>
                </c:pt>
                <c:pt idx="24">
                  <c:v>-2389.5</c:v>
                </c:pt>
                <c:pt idx="25">
                  <c:v>-2387.5</c:v>
                </c:pt>
                <c:pt idx="26">
                  <c:v>-2385.5</c:v>
                </c:pt>
                <c:pt idx="27">
                  <c:v>-2383.5</c:v>
                </c:pt>
                <c:pt idx="28">
                  <c:v>-2377</c:v>
                </c:pt>
                <c:pt idx="29">
                  <c:v>-2375</c:v>
                </c:pt>
                <c:pt idx="30">
                  <c:v>-2373</c:v>
                </c:pt>
                <c:pt idx="31">
                  <c:v>-2371</c:v>
                </c:pt>
                <c:pt idx="32">
                  <c:v>-2364.5</c:v>
                </c:pt>
                <c:pt idx="33">
                  <c:v>-2362.5</c:v>
                </c:pt>
                <c:pt idx="34">
                  <c:v>-2354</c:v>
                </c:pt>
                <c:pt idx="35">
                  <c:v>-2352</c:v>
                </c:pt>
                <c:pt idx="36">
                  <c:v>-2350</c:v>
                </c:pt>
                <c:pt idx="37">
                  <c:v>-2348</c:v>
                </c:pt>
                <c:pt idx="38">
                  <c:v>-2331</c:v>
                </c:pt>
                <c:pt idx="39">
                  <c:v>-2329</c:v>
                </c:pt>
                <c:pt idx="40">
                  <c:v>-2327</c:v>
                </c:pt>
                <c:pt idx="41">
                  <c:v>-2325</c:v>
                </c:pt>
                <c:pt idx="42">
                  <c:v>-2318.5</c:v>
                </c:pt>
                <c:pt idx="43">
                  <c:v>-2316.5</c:v>
                </c:pt>
                <c:pt idx="44">
                  <c:v>-2314.5</c:v>
                </c:pt>
                <c:pt idx="45">
                  <c:v>-2306</c:v>
                </c:pt>
                <c:pt idx="46">
                  <c:v>-2293.5</c:v>
                </c:pt>
                <c:pt idx="47">
                  <c:v>-2281</c:v>
                </c:pt>
                <c:pt idx="48">
                  <c:v>-2270.5</c:v>
                </c:pt>
                <c:pt idx="49">
                  <c:v>-2268.5</c:v>
                </c:pt>
                <c:pt idx="50">
                  <c:v>-2258</c:v>
                </c:pt>
                <c:pt idx="51">
                  <c:v>-2247.5</c:v>
                </c:pt>
                <c:pt idx="52">
                  <c:v>-2245.5</c:v>
                </c:pt>
                <c:pt idx="53">
                  <c:v>-2235</c:v>
                </c:pt>
                <c:pt idx="54">
                  <c:v>-2222.5</c:v>
                </c:pt>
                <c:pt idx="55">
                  <c:v>-2212</c:v>
                </c:pt>
                <c:pt idx="56">
                  <c:v>-2188</c:v>
                </c:pt>
                <c:pt idx="57">
                  <c:v>-999.5</c:v>
                </c:pt>
                <c:pt idx="58">
                  <c:v>-995.5</c:v>
                </c:pt>
                <c:pt idx="59">
                  <c:v>-993.5</c:v>
                </c:pt>
                <c:pt idx="60">
                  <c:v>-991.5</c:v>
                </c:pt>
                <c:pt idx="61">
                  <c:v>-989.5</c:v>
                </c:pt>
                <c:pt idx="62">
                  <c:v>-989</c:v>
                </c:pt>
                <c:pt idx="63">
                  <c:v>-987</c:v>
                </c:pt>
                <c:pt idx="64">
                  <c:v>-979</c:v>
                </c:pt>
                <c:pt idx="65">
                  <c:v>-949.5</c:v>
                </c:pt>
                <c:pt idx="66">
                  <c:v>-947.5</c:v>
                </c:pt>
                <c:pt idx="67">
                  <c:v>-945.5</c:v>
                </c:pt>
                <c:pt idx="68">
                  <c:v>-943.5</c:v>
                </c:pt>
                <c:pt idx="69">
                  <c:v>-941.5</c:v>
                </c:pt>
                <c:pt idx="70">
                  <c:v>-941</c:v>
                </c:pt>
                <c:pt idx="71">
                  <c:v>-939</c:v>
                </c:pt>
                <c:pt idx="72">
                  <c:v>-874.5</c:v>
                </c:pt>
                <c:pt idx="73">
                  <c:v>-845</c:v>
                </c:pt>
                <c:pt idx="74">
                  <c:v>-344.5</c:v>
                </c:pt>
                <c:pt idx="75">
                  <c:v>-325.5</c:v>
                </c:pt>
                <c:pt idx="76">
                  <c:v>-323.5</c:v>
                </c:pt>
                <c:pt idx="77">
                  <c:v>-317</c:v>
                </c:pt>
                <c:pt idx="78">
                  <c:v>-315</c:v>
                </c:pt>
                <c:pt idx="79">
                  <c:v>-313</c:v>
                </c:pt>
                <c:pt idx="80">
                  <c:v>-311</c:v>
                </c:pt>
                <c:pt idx="81">
                  <c:v>-309</c:v>
                </c:pt>
                <c:pt idx="82">
                  <c:v>-304.5</c:v>
                </c:pt>
                <c:pt idx="83">
                  <c:v>-302.5</c:v>
                </c:pt>
                <c:pt idx="84">
                  <c:v>-300.5</c:v>
                </c:pt>
                <c:pt idx="85">
                  <c:v>-298.5</c:v>
                </c:pt>
                <c:pt idx="86">
                  <c:v>-296.5</c:v>
                </c:pt>
                <c:pt idx="87">
                  <c:v>-292</c:v>
                </c:pt>
                <c:pt idx="88">
                  <c:v>-290</c:v>
                </c:pt>
                <c:pt idx="89">
                  <c:v>-288</c:v>
                </c:pt>
                <c:pt idx="90">
                  <c:v>-281.5</c:v>
                </c:pt>
                <c:pt idx="91">
                  <c:v>-279.5</c:v>
                </c:pt>
                <c:pt idx="92">
                  <c:v>-242</c:v>
                </c:pt>
                <c:pt idx="93">
                  <c:v>-240</c:v>
                </c:pt>
                <c:pt idx="94">
                  <c:v>-238</c:v>
                </c:pt>
                <c:pt idx="95">
                  <c:v>-231.5</c:v>
                </c:pt>
                <c:pt idx="96">
                  <c:v>-229.5</c:v>
                </c:pt>
                <c:pt idx="97">
                  <c:v>-215</c:v>
                </c:pt>
                <c:pt idx="98">
                  <c:v>-206.5</c:v>
                </c:pt>
                <c:pt idx="99">
                  <c:v>-202.5</c:v>
                </c:pt>
                <c:pt idx="100">
                  <c:v>-202</c:v>
                </c:pt>
                <c:pt idx="101">
                  <c:v>-198</c:v>
                </c:pt>
                <c:pt idx="102">
                  <c:v>-194</c:v>
                </c:pt>
                <c:pt idx="103">
                  <c:v>-192</c:v>
                </c:pt>
                <c:pt idx="104">
                  <c:v>-190</c:v>
                </c:pt>
                <c:pt idx="105">
                  <c:v>-189.5</c:v>
                </c:pt>
                <c:pt idx="106">
                  <c:v>-187.5</c:v>
                </c:pt>
                <c:pt idx="107">
                  <c:v>-185.5</c:v>
                </c:pt>
                <c:pt idx="108">
                  <c:v>-183.5</c:v>
                </c:pt>
                <c:pt idx="109">
                  <c:v>-181.5</c:v>
                </c:pt>
                <c:pt idx="110">
                  <c:v>-179.5</c:v>
                </c:pt>
                <c:pt idx="111">
                  <c:v>-177.5</c:v>
                </c:pt>
                <c:pt idx="112">
                  <c:v>-177.5</c:v>
                </c:pt>
                <c:pt idx="113">
                  <c:v>-173</c:v>
                </c:pt>
                <c:pt idx="114">
                  <c:v>-173</c:v>
                </c:pt>
                <c:pt idx="115">
                  <c:v>-171</c:v>
                </c:pt>
                <c:pt idx="116">
                  <c:v>-171</c:v>
                </c:pt>
                <c:pt idx="117">
                  <c:v>-169</c:v>
                </c:pt>
                <c:pt idx="118">
                  <c:v>-167</c:v>
                </c:pt>
                <c:pt idx="119">
                  <c:v>-166.5</c:v>
                </c:pt>
                <c:pt idx="120">
                  <c:v>-165</c:v>
                </c:pt>
                <c:pt idx="121">
                  <c:v>-164.5</c:v>
                </c:pt>
                <c:pt idx="122">
                  <c:v>-162.5</c:v>
                </c:pt>
                <c:pt idx="123">
                  <c:v>-160.5</c:v>
                </c:pt>
                <c:pt idx="124">
                  <c:v>-156.5</c:v>
                </c:pt>
                <c:pt idx="125">
                  <c:v>-154.5</c:v>
                </c:pt>
                <c:pt idx="126">
                  <c:v>-154</c:v>
                </c:pt>
                <c:pt idx="127">
                  <c:v>-152</c:v>
                </c:pt>
                <c:pt idx="128">
                  <c:v>-150</c:v>
                </c:pt>
                <c:pt idx="129">
                  <c:v>-148</c:v>
                </c:pt>
                <c:pt idx="130">
                  <c:v>-146</c:v>
                </c:pt>
                <c:pt idx="131">
                  <c:v>-144</c:v>
                </c:pt>
                <c:pt idx="132">
                  <c:v>-143.5</c:v>
                </c:pt>
                <c:pt idx="133">
                  <c:v>-142</c:v>
                </c:pt>
                <c:pt idx="134">
                  <c:v>-137.5</c:v>
                </c:pt>
                <c:pt idx="135">
                  <c:v>-116.5</c:v>
                </c:pt>
                <c:pt idx="136">
                  <c:v>-114.5</c:v>
                </c:pt>
                <c:pt idx="137">
                  <c:v>-112.5</c:v>
                </c:pt>
                <c:pt idx="138">
                  <c:v>-110.5</c:v>
                </c:pt>
                <c:pt idx="139">
                  <c:v>-106</c:v>
                </c:pt>
                <c:pt idx="140">
                  <c:v>-102</c:v>
                </c:pt>
                <c:pt idx="141">
                  <c:v>-102</c:v>
                </c:pt>
                <c:pt idx="142">
                  <c:v>-100</c:v>
                </c:pt>
                <c:pt idx="143">
                  <c:v>-91.5</c:v>
                </c:pt>
                <c:pt idx="144">
                  <c:v>-89.5</c:v>
                </c:pt>
                <c:pt idx="145">
                  <c:v>-87.5</c:v>
                </c:pt>
                <c:pt idx="146">
                  <c:v>-83</c:v>
                </c:pt>
                <c:pt idx="147">
                  <c:v>-81</c:v>
                </c:pt>
                <c:pt idx="148">
                  <c:v>-79</c:v>
                </c:pt>
                <c:pt idx="149">
                  <c:v>-77</c:v>
                </c:pt>
                <c:pt idx="150">
                  <c:v>-70.5</c:v>
                </c:pt>
                <c:pt idx="151">
                  <c:v>-68.5</c:v>
                </c:pt>
                <c:pt idx="152">
                  <c:v>-66.5</c:v>
                </c:pt>
                <c:pt idx="153">
                  <c:v>-60</c:v>
                </c:pt>
                <c:pt idx="154">
                  <c:v>-58</c:v>
                </c:pt>
                <c:pt idx="155">
                  <c:v>-56</c:v>
                </c:pt>
                <c:pt idx="156">
                  <c:v>-54</c:v>
                </c:pt>
                <c:pt idx="157">
                  <c:v>0.5</c:v>
                </c:pt>
                <c:pt idx="158">
                  <c:v>4.5</c:v>
                </c:pt>
                <c:pt idx="159">
                  <c:v>551.5</c:v>
                </c:pt>
                <c:pt idx="160">
                  <c:v>552</c:v>
                </c:pt>
                <c:pt idx="161">
                  <c:v>552</c:v>
                </c:pt>
                <c:pt idx="162">
                  <c:v>1298</c:v>
                </c:pt>
                <c:pt idx="163">
                  <c:v>1323</c:v>
                </c:pt>
                <c:pt idx="164">
                  <c:v>1323.5</c:v>
                </c:pt>
                <c:pt idx="165">
                  <c:v>1344</c:v>
                </c:pt>
                <c:pt idx="166">
                  <c:v>1368</c:v>
                </c:pt>
                <c:pt idx="167">
                  <c:v>1369.5</c:v>
                </c:pt>
                <c:pt idx="168">
                  <c:v>2194</c:v>
                </c:pt>
                <c:pt idx="169">
                  <c:v>2196</c:v>
                </c:pt>
                <c:pt idx="170">
                  <c:v>2217</c:v>
                </c:pt>
                <c:pt idx="171">
                  <c:v>2261</c:v>
                </c:pt>
                <c:pt idx="172">
                  <c:v>2263</c:v>
                </c:pt>
                <c:pt idx="173">
                  <c:v>2273.5</c:v>
                </c:pt>
                <c:pt idx="174">
                  <c:v>2275.5</c:v>
                </c:pt>
                <c:pt idx="175">
                  <c:v>2690.5</c:v>
                </c:pt>
                <c:pt idx="176">
                  <c:v>2694.5</c:v>
                </c:pt>
                <c:pt idx="177">
                  <c:v>2709</c:v>
                </c:pt>
                <c:pt idx="178">
                  <c:v>2744.5</c:v>
                </c:pt>
                <c:pt idx="179">
                  <c:v>2744.5</c:v>
                </c:pt>
                <c:pt idx="180">
                  <c:v>2751</c:v>
                </c:pt>
                <c:pt idx="181">
                  <c:v>2782.5</c:v>
                </c:pt>
                <c:pt idx="182">
                  <c:v>2795</c:v>
                </c:pt>
                <c:pt idx="183">
                  <c:v>2803</c:v>
                </c:pt>
                <c:pt idx="184">
                  <c:v>2804</c:v>
                </c:pt>
                <c:pt idx="185">
                  <c:v>2816</c:v>
                </c:pt>
                <c:pt idx="186">
                  <c:v>2817.5</c:v>
                </c:pt>
                <c:pt idx="187">
                  <c:v>2841</c:v>
                </c:pt>
                <c:pt idx="188">
                  <c:v>2859.5</c:v>
                </c:pt>
                <c:pt idx="189">
                  <c:v>2889</c:v>
                </c:pt>
                <c:pt idx="190">
                  <c:v>2893</c:v>
                </c:pt>
                <c:pt idx="191">
                  <c:v>2899.5</c:v>
                </c:pt>
                <c:pt idx="192">
                  <c:v>2899.5</c:v>
                </c:pt>
                <c:pt idx="193">
                  <c:v>2903.5</c:v>
                </c:pt>
                <c:pt idx="194">
                  <c:v>2910.5</c:v>
                </c:pt>
                <c:pt idx="195">
                  <c:v>2920.5</c:v>
                </c:pt>
                <c:pt idx="196">
                  <c:v>2935</c:v>
                </c:pt>
                <c:pt idx="197">
                  <c:v>2993.5</c:v>
                </c:pt>
                <c:pt idx="198">
                  <c:v>2995.5</c:v>
                </c:pt>
                <c:pt idx="199">
                  <c:v>2997.5</c:v>
                </c:pt>
                <c:pt idx="200">
                  <c:v>3006</c:v>
                </c:pt>
                <c:pt idx="201">
                  <c:v>3008</c:v>
                </c:pt>
                <c:pt idx="202">
                  <c:v>3471</c:v>
                </c:pt>
                <c:pt idx="203">
                  <c:v>3570</c:v>
                </c:pt>
                <c:pt idx="204">
                  <c:v>3588</c:v>
                </c:pt>
                <c:pt idx="205">
                  <c:v>3602.5</c:v>
                </c:pt>
                <c:pt idx="206">
                  <c:v>3619.5</c:v>
                </c:pt>
                <c:pt idx="207">
                  <c:v>3648.5</c:v>
                </c:pt>
                <c:pt idx="208">
                  <c:v>3648.5</c:v>
                </c:pt>
                <c:pt idx="209">
                  <c:v>3648.5</c:v>
                </c:pt>
                <c:pt idx="210">
                  <c:v>3648.5</c:v>
                </c:pt>
                <c:pt idx="211">
                  <c:v>3669.5</c:v>
                </c:pt>
                <c:pt idx="212">
                  <c:v>3671.5</c:v>
                </c:pt>
                <c:pt idx="213">
                  <c:v>3692.5</c:v>
                </c:pt>
                <c:pt idx="214">
                  <c:v>3712</c:v>
                </c:pt>
                <c:pt idx="215">
                  <c:v>3745</c:v>
                </c:pt>
                <c:pt idx="216">
                  <c:v>4289.5</c:v>
                </c:pt>
                <c:pt idx="217">
                  <c:v>4314.5</c:v>
                </c:pt>
                <c:pt idx="218">
                  <c:v>4379</c:v>
                </c:pt>
                <c:pt idx="219">
                  <c:v>4379</c:v>
                </c:pt>
                <c:pt idx="220">
                  <c:v>4385.5</c:v>
                </c:pt>
                <c:pt idx="221">
                  <c:v>4402</c:v>
                </c:pt>
                <c:pt idx="222">
                  <c:v>4402</c:v>
                </c:pt>
                <c:pt idx="223">
                  <c:v>4423</c:v>
                </c:pt>
                <c:pt idx="224">
                  <c:v>4429.5</c:v>
                </c:pt>
                <c:pt idx="225">
                  <c:v>4513</c:v>
                </c:pt>
                <c:pt idx="226">
                  <c:v>4546.5</c:v>
                </c:pt>
                <c:pt idx="227">
                  <c:v>4546.5</c:v>
                </c:pt>
                <c:pt idx="228">
                  <c:v>4559</c:v>
                </c:pt>
                <c:pt idx="229">
                  <c:v>5032.5</c:v>
                </c:pt>
                <c:pt idx="230">
                  <c:v>5076</c:v>
                </c:pt>
                <c:pt idx="231">
                  <c:v>5076.5</c:v>
                </c:pt>
                <c:pt idx="232">
                  <c:v>5089</c:v>
                </c:pt>
                <c:pt idx="233">
                  <c:v>5105.5</c:v>
                </c:pt>
                <c:pt idx="234">
                  <c:v>5111.5</c:v>
                </c:pt>
                <c:pt idx="235">
                  <c:v>5111.5</c:v>
                </c:pt>
                <c:pt idx="236">
                  <c:v>5112</c:v>
                </c:pt>
                <c:pt idx="237">
                  <c:v>5112</c:v>
                </c:pt>
                <c:pt idx="238">
                  <c:v>5112</c:v>
                </c:pt>
                <c:pt idx="239">
                  <c:v>5116</c:v>
                </c:pt>
                <c:pt idx="240">
                  <c:v>5118</c:v>
                </c:pt>
                <c:pt idx="241">
                  <c:v>5183</c:v>
                </c:pt>
                <c:pt idx="242">
                  <c:v>5218.5</c:v>
                </c:pt>
                <c:pt idx="243">
                  <c:v>5220.5</c:v>
                </c:pt>
                <c:pt idx="244">
                  <c:v>5310.5</c:v>
                </c:pt>
                <c:pt idx="245">
                  <c:v>5863</c:v>
                </c:pt>
                <c:pt idx="246">
                  <c:v>5863.5</c:v>
                </c:pt>
                <c:pt idx="247">
                  <c:v>5898.5</c:v>
                </c:pt>
                <c:pt idx="248">
                  <c:v>5909</c:v>
                </c:pt>
                <c:pt idx="249">
                  <c:v>5909.5</c:v>
                </c:pt>
                <c:pt idx="250">
                  <c:v>5921.5</c:v>
                </c:pt>
                <c:pt idx="251">
                  <c:v>5922</c:v>
                </c:pt>
                <c:pt idx="252">
                  <c:v>5928</c:v>
                </c:pt>
                <c:pt idx="253">
                  <c:v>5928</c:v>
                </c:pt>
                <c:pt idx="254">
                  <c:v>5936.5</c:v>
                </c:pt>
                <c:pt idx="255">
                  <c:v>5949</c:v>
                </c:pt>
                <c:pt idx="256">
                  <c:v>6584.5</c:v>
                </c:pt>
                <c:pt idx="257">
                  <c:v>6587.5</c:v>
                </c:pt>
                <c:pt idx="258">
                  <c:v>6612.5</c:v>
                </c:pt>
                <c:pt idx="259">
                  <c:v>6706.5</c:v>
                </c:pt>
                <c:pt idx="260">
                  <c:v>6721.5</c:v>
                </c:pt>
                <c:pt idx="261">
                  <c:v>6740</c:v>
                </c:pt>
                <c:pt idx="262">
                  <c:v>7363.5</c:v>
                </c:pt>
                <c:pt idx="263">
                  <c:v>7395</c:v>
                </c:pt>
                <c:pt idx="264">
                  <c:v>7395.5</c:v>
                </c:pt>
                <c:pt idx="265">
                  <c:v>7412</c:v>
                </c:pt>
                <c:pt idx="266">
                  <c:v>7426.5</c:v>
                </c:pt>
                <c:pt idx="267">
                  <c:v>7427</c:v>
                </c:pt>
                <c:pt idx="268">
                  <c:v>7314</c:v>
                </c:pt>
                <c:pt idx="269">
                  <c:v>7368</c:v>
                </c:pt>
                <c:pt idx="270">
                  <c:v>7426.5</c:v>
                </c:pt>
                <c:pt idx="271">
                  <c:v>7426.5</c:v>
                </c:pt>
                <c:pt idx="272">
                  <c:v>10367.5</c:v>
                </c:pt>
                <c:pt idx="273">
                  <c:v>10395</c:v>
                </c:pt>
                <c:pt idx="274">
                  <c:v>10474</c:v>
                </c:pt>
                <c:pt idx="275">
                  <c:v>10474.5</c:v>
                </c:pt>
                <c:pt idx="276">
                  <c:v>10551.5</c:v>
                </c:pt>
                <c:pt idx="277">
                  <c:v>10593.5</c:v>
                </c:pt>
                <c:pt idx="278">
                  <c:v>11203.5</c:v>
                </c:pt>
                <c:pt idx="279">
                  <c:v>11329</c:v>
                </c:pt>
                <c:pt idx="280">
                  <c:v>11337</c:v>
                </c:pt>
                <c:pt idx="281">
                  <c:v>11345.5</c:v>
                </c:pt>
                <c:pt idx="282">
                  <c:v>11349.5</c:v>
                </c:pt>
                <c:pt idx="283">
                  <c:v>11354</c:v>
                </c:pt>
                <c:pt idx="284">
                  <c:v>12613.5</c:v>
                </c:pt>
                <c:pt idx="285">
                  <c:v>12793.5</c:v>
                </c:pt>
                <c:pt idx="286">
                  <c:v>12896</c:v>
                </c:pt>
              </c:numCache>
            </c:numRef>
          </c:xVal>
          <c:yVal>
            <c:numRef>
              <c:f>Active!$K$21:$K$996</c:f>
              <c:numCache>
                <c:formatCode>General</c:formatCode>
                <c:ptCount val="976"/>
                <c:pt idx="5">
                  <c:v>-0.23932437999610556</c:v>
                </c:pt>
                <c:pt idx="6">
                  <c:v>-0.23911024999688379</c:v>
                </c:pt>
                <c:pt idx="7">
                  <c:v>-0.23822373000439256</c:v>
                </c:pt>
                <c:pt idx="8">
                  <c:v>-0.23820721000083722</c:v>
                </c:pt>
                <c:pt idx="9">
                  <c:v>-0.23849417000019457</c:v>
                </c:pt>
                <c:pt idx="10">
                  <c:v>-0.23854461000155425</c:v>
                </c:pt>
                <c:pt idx="11">
                  <c:v>-0.23926744000345934</c:v>
                </c:pt>
                <c:pt idx="12">
                  <c:v>-0.23950091999722645</c:v>
                </c:pt>
                <c:pt idx="13">
                  <c:v>-0.23904440000478644</c:v>
                </c:pt>
                <c:pt idx="14">
                  <c:v>-0.23832722999941325</c:v>
                </c:pt>
                <c:pt idx="15">
                  <c:v>-0.23843725000187987</c:v>
                </c:pt>
                <c:pt idx="16">
                  <c:v>-0.23840072999882977</c:v>
                </c:pt>
                <c:pt idx="17">
                  <c:v>-0.23823421000270173</c:v>
                </c:pt>
                <c:pt idx="18">
                  <c:v>-0.23859769000409869</c:v>
                </c:pt>
                <c:pt idx="19">
                  <c:v>-0.23843117000069469</c:v>
                </c:pt>
                <c:pt idx="20">
                  <c:v>-0.23990400000184309</c:v>
                </c:pt>
                <c:pt idx="21">
                  <c:v>-0.2396274800048559</c:v>
                </c:pt>
                <c:pt idx="22">
                  <c:v>-0.23951096000382677</c:v>
                </c:pt>
                <c:pt idx="23">
                  <c:v>-0.23976444000436459</c:v>
                </c:pt>
                <c:pt idx="24">
                  <c:v>-0.2382972699997481</c:v>
                </c:pt>
                <c:pt idx="25">
                  <c:v>-0.23835075000533834</c:v>
                </c:pt>
                <c:pt idx="26">
                  <c:v>-0.2385942300024908</c:v>
                </c:pt>
                <c:pt idx="27">
                  <c:v>-0.23840770999959204</c:v>
                </c:pt>
                <c:pt idx="28">
                  <c:v>-0.23996402000193484</c:v>
                </c:pt>
                <c:pt idx="29">
                  <c:v>-0.23972750000393717</c:v>
                </c:pt>
                <c:pt idx="30">
                  <c:v>-0.2397709799988661</c:v>
                </c:pt>
                <c:pt idx="31">
                  <c:v>-0.23943446000339463</c:v>
                </c:pt>
                <c:pt idx="32">
                  <c:v>-0.23865077000664314</c:v>
                </c:pt>
                <c:pt idx="33">
                  <c:v>-0.23837425000237999</c:v>
                </c:pt>
                <c:pt idx="34">
                  <c:v>-0.23970404000283452</c:v>
                </c:pt>
                <c:pt idx="35">
                  <c:v>-0.23951751999993576</c:v>
                </c:pt>
                <c:pt idx="36">
                  <c:v>-0.23965100000350503</c:v>
                </c:pt>
                <c:pt idx="37">
                  <c:v>-0.23886448000121163</c:v>
                </c:pt>
                <c:pt idx="38">
                  <c:v>-0.23840406000090297</c:v>
                </c:pt>
                <c:pt idx="39">
                  <c:v>-0.23983754000073532</c:v>
                </c:pt>
                <c:pt idx="40">
                  <c:v>-0.23835102000157349</c:v>
                </c:pt>
                <c:pt idx="41">
                  <c:v>-0.23920450000150595</c:v>
                </c:pt>
                <c:pt idx="42">
                  <c:v>-0.23939080999844009</c:v>
                </c:pt>
                <c:pt idx="43">
                  <c:v>-0.23830429000372533</c:v>
                </c:pt>
                <c:pt idx="44">
                  <c:v>-0.23807777000183705</c:v>
                </c:pt>
                <c:pt idx="45">
                  <c:v>-0.23904755999683402</c:v>
                </c:pt>
                <c:pt idx="46">
                  <c:v>-0.23833431000093697</c:v>
                </c:pt>
                <c:pt idx="47">
                  <c:v>-0.23856106000312138</c:v>
                </c:pt>
                <c:pt idx="48">
                  <c:v>-0.24038433000532677</c:v>
                </c:pt>
                <c:pt idx="49">
                  <c:v>-0.23863780999818118</c:v>
                </c:pt>
                <c:pt idx="50">
                  <c:v>-0.24045108000427717</c:v>
                </c:pt>
                <c:pt idx="51">
                  <c:v>-0.23871435000182828</c:v>
                </c:pt>
                <c:pt idx="52">
                  <c:v>-0.23780783000256633</c:v>
                </c:pt>
                <c:pt idx="53">
                  <c:v>-0.23984110000310466</c:v>
                </c:pt>
                <c:pt idx="54">
                  <c:v>-0.2390078500029631</c:v>
                </c:pt>
                <c:pt idx="55">
                  <c:v>-0.23860112000693334</c:v>
                </c:pt>
                <c:pt idx="56">
                  <c:v>-0.23606288000155473</c:v>
                </c:pt>
                <c:pt idx="57">
                  <c:v>-0.23840587000449887</c:v>
                </c:pt>
                <c:pt idx="58">
                  <c:v>-0.23783283000375377</c:v>
                </c:pt>
                <c:pt idx="59">
                  <c:v>-0.23876631000166526</c:v>
                </c:pt>
                <c:pt idx="60">
                  <c:v>-0.23902978999831248</c:v>
                </c:pt>
                <c:pt idx="61">
                  <c:v>-0.23916327000915771</c:v>
                </c:pt>
                <c:pt idx="62">
                  <c:v>-0.23936914000660181</c:v>
                </c:pt>
                <c:pt idx="63">
                  <c:v>-0.23948262000340037</c:v>
                </c:pt>
                <c:pt idx="64">
                  <c:v>-0.24043654000706738</c:v>
                </c:pt>
                <c:pt idx="65">
                  <c:v>-0.23968287000025157</c:v>
                </c:pt>
                <c:pt idx="66">
                  <c:v>-0.24137635000806767</c:v>
                </c:pt>
                <c:pt idx="67">
                  <c:v>-0.24168983000708977</c:v>
                </c:pt>
                <c:pt idx="68">
                  <c:v>-0.2413733100038371</c:v>
                </c:pt>
                <c:pt idx="69">
                  <c:v>-0.24178679000033299</c:v>
                </c:pt>
                <c:pt idx="70">
                  <c:v>-0.24208265999914147</c:v>
                </c:pt>
                <c:pt idx="71">
                  <c:v>-0.24238614000205416</c:v>
                </c:pt>
                <c:pt idx="72">
                  <c:v>-0.23772337000264088</c:v>
                </c:pt>
                <c:pt idx="73">
                  <c:v>-0.2370297000015853</c:v>
                </c:pt>
                <c:pt idx="74">
                  <c:v>-0.23806557000352768</c:v>
                </c:pt>
                <c:pt idx="75">
                  <c:v>-0.23771863000729354</c:v>
                </c:pt>
                <c:pt idx="76">
                  <c:v>-0.23786211000697222</c:v>
                </c:pt>
                <c:pt idx="77">
                  <c:v>-0.23848842000006698</c:v>
                </c:pt>
                <c:pt idx="78">
                  <c:v>-0.23901190000469796</c:v>
                </c:pt>
                <c:pt idx="79">
                  <c:v>-0.23863538000296103</c:v>
                </c:pt>
                <c:pt idx="80">
                  <c:v>-0.2383788600054686</c:v>
                </c:pt>
                <c:pt idx="81">
                  <c:v>-0.23886234000383411</c:v>
                </c:pt>
                <c:pt idx="82">
                  <c:v>-0.23751517000346212</c:v>
                </c:pt>
                <c:pt idx="83">
                  <c:v>-0.23757865000516176</c:v>
                </c:pt>
                <c:pt idx="84">
                  <c:v>-0.23731213000428397</c:v>
                </c:pt>
                <c:pt idx="85">
                  <c:v>-0.23888561000057962</c:v>
                </c:pt>
                <c:pt idx="86">
                  <c:v>-0.23825909000152024</c:v>
                </c:pt>
                <c:pt idx="87">
                  <c:v>-0.23856192000675946</c:v>
                </c:pt>
                <c:pt idx="88">
                  <c:v>-0.23857539999880828</c:v>
                </c:pt>
                <c:pt idx="89">
                  <c:v>-0.2382088800004567</c:v>
                </c:pt>
                <c:pt idx="90">
                  <c:v>-0.23787519000325119</c:v>
                </c:pt>
                <c:pt idx="91">
                  <c:v>-0.23801867000292987</c:v>
                </c:pt>
                <c:pt idx="92">
                  <c:v>-0.23868892000609776</c:v>
                </c:pt>
                <c:pt idx="93">
                  <c:v>-0.23856240000168327</c:v>
                </c:pt>
                <c:pt idx="94">
                  <c:v>-0.24030588000459829</c:v>
                </c:pt>
                <c:pt idx="95">
                  <c:v>-0.23866219000774436</c:v>
                </c:pt>
                <c:pt idx="96">
                  <c:v>-0.23788567000156036</c:v>
                </c:pt>
                <c:pt idx="97">
                  <c:v>-0.2386458999972092</c:v>
                </c:pt>
                <c:pt idx="98">
                  <c:v>-0.2380456899991259</c:v>
                </c:pt>
                <c:pt idx="99">
                  <c:v>-0.23900264999974752</c:v>
                </c:pt>
                <c:pt idx="100">
                  <c:v>-0.2388785200091661</c:v>
                </c:pt>
                <c:pt idx="101">
                  <c:v>-0.23911548000614857</c:v>
                </c:pt>
                <c:pt idx="102">
                  <c:v>-0.2387224400008563</c:v>
                </c:pt>
                <c:pt idx="103">
                  <c:v>-0.23784591999719851</c:v>
                </c:pt>
                <c:pt idx="104">
                  <c:v>-0.23769940000784118</c:v>
                </c:pt>
                <c:pt idx="105">
                  <c:v>-0.23778527000104077</c:v>
                </c:pt>
                <c:pt idx="106">
                  <c:v>-0.23859875000198372</c:v>
                </c:pt>
                <c:pt idx="107">
                  <c:v>-0.23801223000191385</c:v>
                </c:pt>
                <c:pt idx="108">
                  <c:v>-0.23783571000240045</c:v>
                </c:pt>
                <c:pt idx="109">
                  <c:v>-0.23783918999833986</c:v>
                </c:pt>
                <c:pt idx="110">
                  <c:v>-0.23769267000170657</c:v>
                </c:pt>
                <c:pt idx="111">
                  <c:v>-0.23757615000067744</c:v>
                </c:pt>
                <c:pt idx="112">
                  <c:v>-0.23753615000168793</c:v>
                </c:pt>
                <c:pt idx="113">
                  <c:v>-0.23825897999631707</c:v>
                </c:pt>
                <c:pt idx="114">
                  <c:v>-0.23804897999798413</c:v>
                </c:pt>
                <c:pt idx="115">
                  <c:v>-0.23854246000701096</c:v>
                </c:pt>
                <c:pt idx="116">
                  <c:v>-0.23809246000746498</c:v>
                </c:pt>
                <c:pt idx="117">
                  <c:v>-0.23792594000406098</c:v>
                </c:pt>
                <c:pt idx="118">
                  <c:v>-0.23801942000136478</c:v>
                </c:pt>
                <c:pt idx="119">
                  <c:v>-0.2379052899996168</c:v>
                </c:pt>
                <c:pt idx="120">
                  <c:v>-0.23795290000271052</c:v>
                </c:pt>
                <c:pt idx="121">
                  <c:v>-0.23810876999777975</c:v>
                </c:pt>
                <c:pt idx="122">
                  <c:v>-0.23798225000064122</c:v>
                </c:pt>
                <c:pt idx="123">
                  <c:v>-0.23787573000299744</c:v>
                </c:pt>
                <c:pt idx="124">
                  <c:v>-0.23772269000619417</c:v>
                </c:pt>
                <c:pt idx="125">
                  <c:v>-0.23761617000127444</c:v>
                </c:pt>
                <c:pt idx="126">
                  <c:v>-0.23847204000048805</c:v>
                </c:pt>
                <c:pt idx="127">
                  <c:v>-0.23779551999905379</c:v>
                </c:pt>
                <c:pt idx="128">
                  <c:v>-0.23819900000671623</c:v>
                </c:pt>
                <c:pt idx="129">
                  <c:v>-0.23779248000209918</c:v>
                </c:pt>
                <c:pt idx="130">
                  <c:v>-0.23682596000435296</c:v>
                </c:pt>
                <c:pt idx="131">
                  <c:v>-0.23739944000408286</c:v>
                </c:pt>
                <c:pt idx="132">
                  <c:v>-0.2383353100012755</c:v>
                </c:pt>
                <c:pt idx="133">
                  <c:v>-0.23824292000062997</c:v>
                </c:pt>
                <c:pt idx="134">
                  <c:v>-0.23785575000511017</c:v>
                </c:pt>
                <c:pt idx="135">
                  <c:v>-0.2378022900011274</c:v>
                </c:pt>
                <c:pt idx="136">
                  <c:v>-0.23742576999939047</c:v>
                </c:pt>
                <c:pt idx="137">
                  <c:v>-0.2374492500021006</c:v>
                </c:pt>
                <c:pt idx="138">
                  <c:v>-0.23678272999677574</c:v>
                </c:pt>
                <c:pt idx="139">
                  <c:v>-0.23672556000383338</c:v>
                </c:pt>
                <c:pt idx="140">
                  <c:v>-0.23773251999955392</c:v>
                </c:pt>
                <c:pt idx="141">
                  <c:v>-0.23771252000005916</c:v>
                </c:pt>
                <c:pt idx="142">
                  <c:v>-0.23760600000241539</c:v>
                </c:pt>
                <c:pt idx="143">
                  <c:v>-0.23721579000266502</c:v>
                </c:pt>
                <c:pt idx="144">
                  <c:v>-0.23782927000138443</c:v>
                </c:pt>
                <c:pt idx="145">
                  <c:v>-0.23710275000485126</c:v>
                </c:pt>
                <c:pt idx="146">
                  <c:v>-0.23814557999867247</c:v>
                </c:pt>
                <c:pt idx="147">
                  <c:v>-0.23856905999855371</c:v>
                </c:pt>
                <c:pt idx="148">
                  <c:v>-0.2381225400022231</c:v>
                </c:pt>
                <c:pt idx="149">
                  <c:v>-0.23773602000437677</c:v>
                </c:pt>
                <c:pt idx="150">
                  <c:v>-0.23746232999837957</c:v>
                </c:pt>
                <c:pt idx="151">
                  <c:v>-0.23738580999633996</c:v>
                </c:pt>
                <c:pt idx="152">
                  <c:v>-0.23709929000324337</c:v>
                </c:pt>
                <c:pt idx="153">
                  <c:v>-0.23755559999699472</c:v>
                </c:pt>
                <c:pt idx="154">
                  <c:v>-0.23810907999722986</c:v>
                </c:pt>
                <c:pt idx="155">
                  <c:v>-0.23825256000418449</c:v>
                </c:pt>
                <c:pt idx="156">
                  <c:v>-0.23790604000532767</c:v>
                </c:pt>
                <c:pt idx="157">
                  <c:v>-0.23830586999974912</c:v>
                </c:pt>
                <c:pt idx="158">
                  <c:v>-0.23652282999682939</c:v>
                </c:pt>
                <c:pt idx="159">
                  <c:v>-0.24162461000378244</c:v>
                </c:pt>
                <c:pt idx="160">
                  <c:v>-0.24143047999677947</c:v>
                </c:pt>
                <c:pt idx="162">
                  <c:v>-0.23957851999875857</c:v>
                </c:pt>
                <c:pt idx="165">
                  <c:v>-0.23961856000096304</c:v>
                </c:pt>
                <c:pt idx="166">
                  <c:v>-0.24024032000306761</c:v>
                </c:pt>
                <c:pt idx="167">
                  <c:v>-0.24050793000060366</c:v>
                </c:pt>
                <c:pt idx="169">
                  <c:v>-0.23994104000303196</c:v>
                </c:pt>
                <c:pt idx="170">
                  <c:v>-0.24024758000450674</c:v>
                </c:pt>
                <c:pt idx="176">
                  <c:v>-0.23845342999993591</c:v>
                </c:pt>
                <c:pt idx="184">
                  <c:v>-0.23915896000835346</c:v>
                </c:pt>
                <c:pt idx="191">
                  <c:v>-0.23837013000593288</c:v>
                </c:pt>
                <c:pt idx="192">
                  <c:v>-0.23836013000254752</c:v>
                </c:pt>
                <c:pt idx="194">
                  <c:v>-0.23994927000603639</c:v>
                </c:pt>
                <c:pt idx="197">
                  <c:v>-0.23830369000643259</c:v>
                </c:pt>
                <c:pt idx="198">
                  <c:v>-0.23844716999883531</c:v>
                </c:pt>
                <c:pt idx="199">
                  <c:v>-0.23849065000104019</c:v>
                </c:pt>
                <c:pt idx="200">
                  <c:v>-0.23915044000023045</c:v>
                </c:pt>
                <c:pt idx="201">
                  <c:v>-0.23841392000031192</c:v>
                </c:pt>
                <c:pt idx="202">
                  <c:v>-0.23741954000433907</c:v>
                </c:pt>
                <c:pt idx="203">
                  <c:v>-0.23621180000191089</c:v>
                </c:pt>
                <c:pt idx="204">
                  <c:v>-0.23758312000427395</c:v>
                </c:pt>
                <c:pt idx="205">
                  <c:v>-0.23842335000517778</c:v>
                </c:pt>
                <c:pt idx="206">
                  <c:v>-0.23851293000188889</c:v>
                </c:pt>
                <c:pt idx="207">
                  <c:v>-0.23988339000061387</c:v>
                </c:pt>
                <c:pt idx="208">
                  <c:v>-0.23828339000465348</c:v>
                </c:pt>
                <c:pt idx="209">
                  <c:v>-0.23818338999990374</c:v>
                </c:pt>
                <c:pt idx="210">
                  <c:v>-0.23818338999990374</c:v>
                </c:pt>
                <c:pt idx="211">
                  <c:v>-0.23706993000087095</c:v>
                </c:pt>
                <c:pt idx="212">
                  <c:v>-0.2387634100014111</c:v>
                </c:pt>
                <c:pt idx="214">
                  <c:v>-0.23619888000393985</c:v>
                </c:pt>
                <c:pt idx="215">
                  <c:v>-0.23722629999974743</c:v>
                </c:pt>
                <c:pt idx="216">
                  <c:v>-0.23648873000638559</c:v>
                </c:pt>
                <c:pt idx="217">
                  <c:v>-0.23810223000327824</c:v>
                </c:pt>
                <c:pt idx="218">
                  <c:v>-0.24460946000908734</c:v>
                </c:pt>
                <c:pt idx="219">
                  <c:v>-0.23763946000690339</c:v>
                </c:pt>
                <c:pt idx="221">
                  <c:v>-0.24441948000458069</c:v>
                </c:pt>
                <c:pt idx="222">
                  <c:v>-0.23755948000325589</c:v>
                </c:pt>
                <c:pt idx="224">
                  <c:v>-0.23732233000191627</c:v>
                </c:pt>
                <c:pt idx="225">
                  <c:v>-0.23712261999753537</c:v>
                </c:pt>
                <c:pt idx="226">
                  <c:v>-0.24148591000266606</c:v>
                </c:pt>
                <c:pt idx="227">
                  <c:v>-0.2377159100069548</c:v>
                </c:pt>
                <c:pt idx="228">
                  <c:v>-0.23720266000600532</c:v>
                </c:pt>
                <c:pt idx="229">
                  <c:v>-0.23705155000789091</c:v>
                </c:pt>
                <c:pt idx="237">
                  <c:v>-0.23762487999920268</c:v>
                </c:pt>
                <c:pt idx="240">
                  <c:v>-0.23812532000010833</c:v>
                </c:pt>
                <c:pt idx="241">
                  <c:v>-0.23775842000031844</c:v>
                </c:pt>
                <c:pt idx="243">
                  <c:v>-0.23730867000267608</c:v>
                </c:pt>
                <c:pt idx="244">
                  <c:v>-0.23601526999846101</c:v>
                </c:pt>
                <c:pt idx="284">
                  <c:v>-0.24506249015394133</c:v>
                </c:pt>
                <c:pt idx="285">
                  <c:v>-0.2453056900340016</c:v>
                </c:pt>
                <c:pt idx="286">
                  <c:v>-0.24735903999680886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D5DE-488F-B250-FAE5B331E246}"/>
            </c:ext>
          </c:extLst>
        </c:ser>
        <c:ser>
          <c:idx val="2"/>
          <c:order val="4"/>
          <c:tx>
            <c:strRef>
              <c:f>Active!$L$20</c:f>
              <c:strCache>
                <c:ptCount val="1"/>
                <c:pt idx="0">
                  <c:v>S5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4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Active!$D$21:$D$996</c:f>
                <c:numCache>
                  <c:formatCode>General</c:formatCode>
                  <c:ptCount val="976"/>
                  <c:pt idx="0">
                    <c:v>4.0000000000000002E-4</c:v>
                  </c:pt>
                  <c:pt idx="1">
                    <c:v>6.9999999999999999E-4</c:v>
                  </c:pt>
                  <c:pt idx="2">
                    <c:v>1.4E-3</c:v>
                  </c:pt>
                  <c:pt idx="4">
                    <c:v>4.0000000000000002E-4</c:v>
                  </c:pt>
                  <c:pt idx="5">
                    <c:v>2.4000000000000001E-4</c:v>
                  </c:pt>
                  <c:pt idx="6">
                    <c:v>4.0999999999999999E-4</c:v>
                  </c:pt>
                  <c:pt idx="7">
                    <c:v>5.5999999999999995E-4</c:v>
                  </c:pt>
                  <c:pt idx="8">
                    <c:v>4.6999999999999999E-4</c:v>
                  </c:pt>
                  <c:pt idx="9">
                    <c:v>2.1000000000000001E-4</c:v>
                  </c:pt>
                  <c:pt idx="10">
                    <c:v>1E-4</c:v>
                  </c:pt>
                  <c:pt idx="11">
                    <c:v>2.4000000000000001E-4</c:v>
                  </c:pt>
                  <c:pt idx="12">
                    <c:v>2.7999999999999998E-4</c:v>
                  </c:pt>
                  <c:pt idx="13">
                    <c:v>2.1000000000000001E-4</c:v>
                  </c:pt>
                  <c:pt idx="14">
                    <c:v>2.7E-4</c:v>
                  </c:pt>
                  <c:pt idx="15">
                    <c:v>2.5000000000000001E-4</c:v>
                  </c:pt>
                  <c:pt idx="16">
                    <c:v>2.0000000000000001E-4</c:v>
                  </c:pt>
                  <c:pt idx="17">
                    <c:v>1.7000000000000001E-4</c:v>
                  </c:pt>
                  <c:pt idx="18">
                    <c:v>1.4999999999999999E-4</c:v>
                  </c:pt>
                  <c:pt idx="19">
                    <c:v>1.3999999999999999E-4</c:v>
                  </c:pt>
                  <c:pt idx="20">
                    <c:v>4.8000000000000001E-4</c:v>
                  </c:pt>
                  <c:pt idx="21">
                    <c:v>2.2000000000000001E-4</c:v>
                  </c:pt>
                  <c:pt idx="22">
                    <c:v>2.1000000000000001E-4</c:v>
                  </c:pt>
                  <c:pt idx="23">
                    <c:v>2.5999999999999998E-4</c:v>
                  </c:pt>
                  <c:pt idx="24">
                    <c:v>3.1E-4</c:v>
                  </c:pt>
                  <c:pt idx="25">
                    <c:v>3.1E-4</c:v>
                  </c:pt>
                  <c:pt idx="26">
                    <c:v>1.4999999999999999E-4</c:v>
                  </c:pt>
                  <c:pt idx="27">
                    <c:v>2.0000000000000001E-4</c:v>
                  </c:pt>
                  <c:pt idx="28">
                    <c:v>3.4000000000000002E-4</c:v>
                  </c:pt>
                  <c:pt idx="29">
                    <c:v>2.4000000000000001E-4</c:v>
                  </c:pt>
                  <c:pt idx="30">
                    <c:v>3.4000000000000002E-4</c:v>
                  </c:pt>
                  <c:pt idx="31">
                    <c:v>3.1E-4</c:v>
                  </c:pt>
                  <c:pt idx="32">
                    <c:v>2.4000000000000001E-4</c:v>
                  </c:pt>
                  <c:pt idx="33">
                    <c:v>4.6999999999999999E-4</c:v>
                  </c:pt>
                  <c:pt idx="34">
                    <c:v>2.2000000000000001E-4</c:v>
                  </c:pt>
                  <c:pt idx="35">
                    <c:v>1.7000000000000001E-4</c:v>
                  </c:pt>
                  <c:pt idx="36">
                    <c:v>1.8000000000000001E-4</c:v>
                  </c:pt>
                  <c:pt idx="37">
                    <c:v>7.6000000000000004E-4</c:v>
                  </c:pt>
                  <c:pt idx="38">
                    <c:v>8.0000000000000004E-4</c:v>
                  </c:pt>
                  <c:pt idx="39">
                    <c:v>3.1E-4</c:v>
                  </c:pt>
                  <c:pt idx="40">
                    <c:v>2.5999999999999998E-4</c:v>
                  </c:pt>
                  <c:pt idx="41">
                    <c:v>4.4999999999999999E-4</c:v>
                  </c:pt>
                  <c:pt idx="42">
                    <c:v>8.0000000000000004E-4</c:v>
                  </c:pt>
                  <c:pt idx="43">
                    <c:v>2.3000000000000001E-4</c:v>
                  </c:pt>
                  <c:pt idx="44">
                    <c:v>2.5999999999999998E-4</c:v>
                  </c:pt>
                  <c:pt idx="45">
                    <c:v>2.9E-4</c:v>
                  </c:pt>
                  <c:pt idx="46">
                    <c:v>4.6999999999999999E-4</c:v>
                  </c:pt>
                  <c:pt idx="47">
                    <c:v>4.0000000000000002E-4</c:v>
                  </c:pt>
                  <c:pt idx="48">
                    <c:v>8.3000000000000001E-4</c:v>
                  </c:pt>
                  <c:pt idx="49">
                    <c:v>3.8999999999999999E-4</c:v>
                  </c:pt>
                  <c:pt idx="50">
                    <c:v>5.8E-4</c:v>
                  </c:pt>
                  <c:pt idx="51">
                    <c:v>4.4999999999999999E-4</c:v>
                  </c:pt>
                  <c:pt idx="52">
                    <c:v>3.2000000000000003E-4</c:v>
                  </c:pt>
                  <c:pt idx="53">
                    <c:v>3.3E-4</c:v>
                  </c:pt>
                  <c:pt idx="54">
                    <c:v>8.1999999999999998E-4</c:v>
                  </c:pt>
                  <c:pt idx="55">
                    <c:v>7.7999999999999999E-4</c:v>
                  </c:pt>
                  <c:pt idx="56">
                    <c:v>7.7999999999999999E-4</c:v>
                  </c:pt>
                  <c:pt idx="57">
                    <c:v>8.4999999999999995E-4</c:v>
                  </c:pt>
                  <c:pt idx="58">
                    <c:v>8.8000000000000003E-4</c:v>
                  </c:pt>
                  <c:pt idx="59">
                    <c:v>6.8999999999999997E-4</c:v>
                  </c:pt>
                  <c:pt idx="60">
                    <c:v>5.1000000000000004E-4</c:v>
                  </c:pt>
                  <c:pt idx="61">
                    <c:v>1.4999999999999999E-4</c:v>
                  </c:pt>
                  <c:pt idx="62">
                    <c:v>2.4000000000000001E-4</c:v>
                  </c:pt>
                  <c:pt idx="63">
                    <c:v>4.6999999999999999E-4</c:v>
                  </c:pt>
                  <c:pt idx="64">
                    <c:v>2.9E-4</c:v>
                  </c:pt>
                  <c:pt idx="65">
                    <c:v>1.0499999999999999E-3</c:v>
                  </c:pt>
                  <c:pt idx="66">
                    <c:v>4.8999999999999998E-4</c:v>
                  </c:pt>
                  <c:pt idx="67">
                    <c:v>2.7E-4</c:v>
                  </c:pt>
                  <c:pt idx="68">
                    <c:v>3.2000000000000003E-4</c:v>
                  </c:pt>
                  <c:pt idx="69">
                    <c:v>8.9999999999999998E-4</c:v>
                  </c:pt>
                  <c:pt idx="70">
                    <c:v>3.6999999999999999E-4</c:v>
                  </c:pt>
                  <c:pt idx="71">
                    <c:v>5.1000000000000004E-4</c:v>
                  </c:pt>
                  <c:pt idx="72">
                    <c:v>2.4000000000000001E-4</c:v>
                  </c:pt>
                  <c:pt idx="73">
                    <c:v>8.0000000000000004E-4</c:v>
                  </c:pt>
                  <c:pt idx="74">
                    <c:v>2.2000000000000001E-4</c:v>
                  </c:pt>
                  <c:pt idx="75">
                    <c:v>2.1000000000000001E-4</c:v>
                  </c:pt>
                  <c:pt idx="76">
                    <c:v>2.7999999999999998E-4</c:v>
                  </c:pt>
                  <c:pt idx="77">
                    <c:v>1.1900000000000001E-3</c:v>
                  </c:pt>
                  <c:pt idx="78">
                    <c:v>2.5999999999999998E-4</c:v>
                  </c:pt>
                  <c:pt idx="79">
                    <c:v>6.0999999999999997E-4</c:v>
                  </c:pt>
                  <c:pt idx="80">
                    <c:v>5.2999999999999998E-4</c:v>
                  </c:pt>
                  <c:pt idx="81">
                    <c:v>6.4999999999999997E-4</c:v>
                  </c:pt>
                  <c:pt idx="82">
                    <c:v>1.9000000000000001E-4</c:v>
                  </c:pt>
                  <c:pt idx="83">
                    <c:v>1.8000000000000001E-4</c:v>
                  </c:pt>
                  <c:pt idx="84">
                    <c:v>2.2000000000000001E-4</c:v>
                  </c:pt>
                  <c:pt idx="85">
                    <c:v>1.9000000000000001E-4</c:v>
                  </c:pt>
                  <c:pt idx="86">
                    <c:v>6.4999999999999997E-4</c:v>
                  </c:pt>
                  <c:pt idx="87">
                    <c:v>3.6999999999999999E-4</c:v>
                  </c:pt>
                  <c:pt idx="88">
                    <c:v>2.2000000000000001E-4</c:v>
                  </c:pt>
                  <c:pt idx="89">
                    <c:v>3.4000000000000002E-4</c:v>
                  </c:pt>
                  <c:pt idx="90">
                    <c:v>2.3000000000000001E-4</c:v>
                  </c:pt>
                  <c:pt idx="91">
                    <c:v>4.2999999999999999E-4</c:v>
                  </c:pt>
                  <c:pt idx="92">
                    <c:v>3.2000000000000003E-4</c:v>
                  </c:pt>
                  <c:pt idx="93">
                    <c:v>1.9000000000000001E-4</c:v>
                  </c:pt>
                  <c:pt idx="94">
                    <c:v>5.2999999999999998E-4</c:v>
                  </c:pt>
                  <c:pt idx="95">
                    <c:v>2.9E-4</c:v>
                  </c:pt>
                  <c:pt idx="96">
                    <c:v>2.9E-4</c:v>
                  </c:pt>
                  <c:pt idx="97">
                    <c:v>4.6000000000000001E-4</c:v>
                  </c:pt>
                  <c:pt idx="98">
                    <c:v>3.8999999999999999E-4</c:v>
                  </c:pt>
                  <c:pt idx="99">
                    <c:v>2.7E-4</c:v>
                  </c:pt>
                  <c:pt idx="100">
                    <c:v>1.4300000000000001E-3</c:v>
                  </c:pt>
                  <c:pt idx="101">
                    <c:v>2.9999999999999997E-4</c:v>
                  </c:pt>
                  <c:pt idx="102">
                    <c:v>5.0000000000000001E-4</c:v>
                  </c:pt>
                  <c:pt idx="103">
                    <c:v>4.8999999999999998E-4</c:v>
                  </c:pt>
                  <c:pt idx="104">
                    <c:v>2.9E-4</c:v>
                  </c:pt>
                  <c:pt idx="105">
                    <c:v>3.8999999999999999E-4</c:v>
                  </c:pt>
                  <c:pt idx="106">
                    <c:v>5.6999999999999998E-4</c:v>
                  </c:pt>
                  <c:pt idx="107">
                    <c:v>1.9000000000000001E-4</c:v>
                  </c:pt>
                  <c:pt idx="108">
                    <c:v>3.8000000000000002E-4</c:v>
                  </c:pt>
                  <c:pt idx="109">
                    <c:v>2.1000000000000001E-4</c:v>
                  </c:pt>
                  <c:pt idx="110">
                    <c:v>2.9999999999999997E-4</c:v>
                  </c:pt>
                  <c:pt idx="111">
                    <c:v>6.8999999999999997E-4</c:v>
                  </c:pt>
                  <c:pt idx="112">
                    <c:v>2.9E-4</c:v>
                  </c:pt>
                  <c:pt idx="113">
                    <c:v>6.6E-4</c:v>
                  </c:pt>
                  <c:pt idx="114">
                    <c:v>2.7999999999999998E-4</c:v>
                  </c:pt>
                  <c:pt idx="115">
                    <c:v>1.6900000000000001E-3</c:v>
                  </c:pt>
                  <c:pt idx="116">
                    <c:v>1.08E-3</c:v>
                  </c:pt>
                  <c:pt idx="117">
                    <c:v>3.5E-4</c:v>
                  </c:pt>
                  <c:pt idx="118">
                    <c:v>2.2000000000000001E-4</c:v>
                  </c:pt>
                  <c:pt idx="119">
                    <c:v>2.5999999999999998E-4</c:v>
                  </c:pt>
                  <c:pt idx="120">
                    <c:v>3.4000000000000002E-4</c:v>
                  </c:pt>
                  <c:pt idx="121">
                    <c:v>3.6000000000000002E-4</c:v>
                  </c:pt>
                  <c:pt idx="122">
                    <c:v>2.5999999999999998E-4</c:v>
                  </c:pt>
                  <c:pt idx="123">
                    <c:v>3.1E-4</c:v>
                  </c:pt>
                  <c:pt idx="124">
                    <c:v>1.9000000000000001E-4</c:v>
                  </c:pt>
                  <c:pt idx="125">
                    <c:v>1.9000000000000001E-4</c:v>
                  </c:pt>
                  <c:pt idx="126">
                    <c:v>4.8000000000000001E-4</c:v>
                  </c:pt>
                  <c:pt idx="127">
                    <c:v>3.2000000000000003E-4</c:v>
                  </c:pt>
                  <c:pt idx="128">
                    <c:v>2.5000000000000001E-4</c:v>
                  </c:pt>
                  <c:pt idx="129">
                    <c:v>3.4000000000000002E-4</c:v>
                  </c:pt>
                  <c:pt idx="130">
                    <c:v>5.4000000000000001E-4</c:v>
                  </c:pt>
                  <c:pt idx="131">
                    <c:v>2.7999999999999998E-4</c:v>
                  </c:pt>
                  <c:pt idx="132">
                    <c:v>8.4999999999999995E-4</c:v>
                  </c:pt>
                  <c:pt idx="133">
                    <c:v>1.3699999999999999E-3</c:v>
                  </c:pt>
                  <c:pt idx="134">
                    <c:v>9.1E-4</c:v>
                  </c:pt>
                  <c:pt idx="135">
                    <c:v>2.7E-4</c:v>
                  </c:pt>
                  <c:pt idx="136">
                    <c:v>3.1E-4</c:v>
                  </c:pt>
                  <c:pt idx="137">
                    <c:v>5.6999999999999998E-4</c:v>
                  </c:pt>
                  <c:pt idx="138">
                    <c:v>2.7999999999999998E-4</c:v>
                  </c:pt>
                  <c:pt idx="139">
                    <c:v>5.9000000000000003E-4</c:v>
                  </c:pt>
                  <c:pt idx="140">
                    <c:v>3.8999999999999999E-4</c:v>
                  </c:pt>
                  <c:pt idx="141">
                    <c:v>1.72E-3</c:v>
                  </c:pt>
                  <c:pt idx="142">
                    <c:v>2.5000000000000001E-4</c:v>
                  </c:pt>
                  <c:pt idx="143">
                    <c:v>3.1E-4</c:v>
                  </c:pt>
                  <c:pt idx="144">
                    <c:v>2.0000000000000001E-4</c:v>
                  </c:pt>
                  <c:pt idx="145">
                    <c:v>3.6999999999999999E-4</c:v>
                  </c:pt>
                  <c:pt idx="146">
                    <c:v>7.9000000000000001E-4</c:v>
                  </c:pt>
                  <c:pt idx="147">
                    <c:v>4.2000000000000002E-4</c:v>
                  </c:pt>
                  <c:pt idx="148">
                    <c:v>2.0000000000000001E-4</c:v>
                  </c:pt>
                  <c:pt idx="149">
                    <c:v>1.7000000000000001E-4</c:v>
                  </c:pt>
                  <c:pt idx="150">
                    <c:v>6.9999999999999999E-4</c:v>
                  </c:pt>
                  <c:pt idx="151">
                    <c:v>3.3E-4</c:v>
                  </c:pt>
                  <c:pt idx="152">
                    <c:v>2.5999999999999998E-4</c:v>
                  </c:pt>
                  <c:pt idx="153">
                    <c:v>9.5E-4</c:v>
                  </c:pt>
                  <c:pt idx="154">
                    <c:v>6.4999999999999997E-4</c:v>
                  </c:pt>
                  <c:pt idx="155">
                    <c:v>3.1E-4</c:v>
                  </c:pt>
                  <c:pt idx="156">
                    <c:v>2.1000000000000001E-4</c:v>
                  </c:pt>
                  <c:pt idx="157">
                    <c:v>1.57E-3</c:v>
                  </c:pt>
                  <c:pt idx="158">
                    <c:v>1.41E-3</c:v>
                  </c:pt>
                  <c:pt idx="159">
                    <c:v>7.2000000000000005E-4</c:v>
                  </c:pt>
                  <c:pt idx="160">
                    <c:v>9.7000000000000005E-4</c:v>
                  </c:pt>
                  <c:pt idx="161">
                    <c:v>9.7000000000000005E-4</c:v>
                  </c:pt>
                  <c:pt idx="162">
                    <c:v>1E-4</c:v>
                  </c:pt>
                  <c:pt idx="163">
                    <c:v>2E-3</c:v>
                  </c:pt>
                  <c:pt idx="164">
                    <c:v>5.0000000000000001E-4</c:v>
                  </c:pt>
                  <c:pt idx="165">
                    <c:v>1.4E-3</c:v>
                  </c:pt>
                  <c:pt idx="166">
                    <c:v>6.9999999999999999E-4</c:v>
                  </c:pt>
                  <c:pt idx="167">
                    <c:v>1E-4</c:v>
                  </c:pt>
                  <c:pt idx="168">
                    <c:v>1E-4</c:v>
                  </c:pt>
                  <c:pt idx="169">
                    <c:v>1.48E-3</c:v>
                  </c:pt>
                  <c:pt idx="170">
                    <c:v>1E-4</c:v>
                  </c:pt>
                  <c:pt idx="171">
                    <c:v>1.31E-3</c:v>
                  </c:pt>
                  <c:pt idx="172">
                    <c:v>1.0399999999999999E-3</c:v>
                  </c:pt>
                  <c:pt idx="173">
                    <c:v>9.7000000000000005E-4</c:v>
                  </c:pt>
                  <c:pt idx="174">
                    <c:v>1.1299999999999999E-3</c:v>
                  </c:pt>
                  <c:pt idx="175">
                    <c:v>3.6000000000000002E-4</c:v>
                  </c:pt>
                  <c:pt idx="176">
                    <c:v>1E-4</c:v>
                  </c:pt>
                  <c:pt idx="177">
                    <c:v>1.8000000000000001E-4</c:v>
                  </c:pt>
                  <c:pt idx="178">
                    <c:v>1.2E-4</c:v>
                  </c:pt>
                  <c:pt idx="179">
                    <c:v>5.0000000000000002E-5</c:v>
                  </c:pt>
                  <c:pt idx="180">
                    <c:v>1E-4</c:v>
                  </c:pt>
                  <c:pt idx="181">
                    <c:v>1.6000000000000001E-4</c:v>
                  </c:pt>
                  <c:pt idx="182">
                    <c:v>1.9000000000000001E-4</c:v>
                  </c:pt>
                  <c:pt idx="183">
                    <c:v>5.0000000000000002E-5</c:v>
                  </c:pt>
                  <c:pt idx="184">
                    <c:v>5.0000000000000001E-4</c:v>
                  </c:pt>
                  <c:pt idx="185">
                    <c:v>1.3999999999999999E-4</c:v>
                  </c:pt>
                  <c:pt idx="186">
                    <c:v>1.1299999999999999E-3</c:v>
                  </c:pt>
                  <c:pt idx="187">
                    <c:v>1.2999999999999999E-4</c:v>
                  </c:pt>
                  <c:pt idx="188">
                    <c:v>6.9999999999999994E-5</c:v>
                  </c:pt>
                  <c:pt idx="189">
                    <c:v>1.2E-4</c:v>
                  </c:pt>
                  <c:pt idx="190">
                    <c:v>1.1E-4</c:v>
                  </c:pt>
                  <c:pt idx="191">
                    <c:v>0</c:v>
                  </c:pt>
                  <c:pt idx="192">
                    <c:v>0</c:v>
                  </c:pt>
                  <c:pt idx="193">
                    <c:v>4.0000000000000003E-5</c:v>
                  </c:pt>
                  <c:pt idx="194">
                    <c:v>5.0000000000000001E-4</c:v>
                  </c:pt>
                  <c:pt idx="195">
                    <c:v>4.0000000000000003E-5</c:v>
                  </c:pt>
                  <c:pt idx="196">
                    <c:v>8.0000000000000007E-5</c:v>
                  </c:pt>
                  <c:pt idx="197">
                    <c:v>2.0000000000000001E-4</c:v>
                  </c:pt>
                  <c:pt idx="198">
                    <c:v>1E-4</c:v>
                  </c:pt>
                  <c:pt idx="199">
                    <c:v>1E-4</c:v>
                  </c:pt>
                  <c:pt idx="200">
                    <c:v>2.0000000000000001E-4</c:v>
                  </c:pt>
                  <c:pt idx="201">
                    <c:v>2.9999999999999997E-4</c:v>
                  </c:pt>
                  <c:pt idx="202">
                    <c:v>1.6000000000000001E-4</c:v>
                  </c:pt>
                  <c:pt idx="203">
                    <c:v>4.0000000000000002E-4</c:v>
                  </c:pt>
                  <c:pt idx="204">
                    <c:v>2.7999999999999998E-4</c:v>
                  </c:pt>
                  <c:pt idx="205">
                    <c:v>1.1E-4</c:v>
                  </c:pt>
                  <c:pt idx="206">
                    <c:v>1E-4</c:v>
                  </c:pt>
                  <c:pt idx="207">
                    <c:v>1E-3</c:v>
                  </c:pt>
                  <c:pt idx="208">
                    <c:v>5.0000000000000001E-4</c:v>
                  </c:pt>
                  <c:pt idx="209">
                    <c:v>2.0000000000000001E-4</c:v>
                  </c:pt>
                  <c:pt idx="210">
                    <c:v>2.9999999999999997E-4</c:v>
                  </c:pt>
                  <c:pt idx="211">
                    <c:v>6.9999999999999999E-4</c:v>
                  </c:pt>
                  <c:pt idx="212">
                    <c:v>1.5E-3</c:v>
                  </c:pt>
                  <c:pt idx="213">
                    <c:v>2.9999999999999997E-4</c:v>
                  </c:pt>
                  <c:pt idx="214">
                    <c:v>5.0000000000000001E-4</c:v>
                  </c:pt>
                  <c:pt idx="215">
                    <c:v>1E-4</c:v>
                  </c:pt>
                  <c:pt idx="216">
                    <c:v>8.4000000000000003E-4</c:v>
                  </c:pt>
                  <c:pt idx="217">
                    <c:v>3.8999999999999999E-4</c:v>
                  </c:pt>
                  <c:pt idx="218">
                    <c:v>1E-4</c:v>
                  </c:pt>
                  <c:pt idx="219">
                    <c:v>0</c:v>
                  </c:pt>
                  <c:pt idx="220">
                    <c:v>2.3999999999999998E-3</c:v>
                  </c:pt>
                  <c:pt idx="221">
                    <c:v>1E-4</c:v>
                  </c:pt>
                  <c:pt idx="222">
                    <c:v>0</c:v>
                  </c:pt>
                  <c:pt idx="223">
                    <c:v>2.3999999999999998E-3</c:v>
                  </c:pt>
                  <c:pt idx="224">
                    <c:v>2.9E-4</c:v>
                  </c:pt>
                  <c:pt idx="225">
                    <c:v>3.6000000000000002E-4</c:v>
                  </c:pt>
                  <c:pt idx="226">
                    <c:v>2.0000000000000001E-4</c:v>
                  </c:pt>
                  <c:pt idx="227">
                    <c:v>1.9000000000000001E-4</c:v>
                  </c:pt>
                  <c:pt idx="228">
                    <c:v>1.7000000000000001E-4</c:v>
                  </c:pt>
                  <c:pt idx="229">
                    <c:v>2.7E-4</c:v>
                  </c:pt>
                  <c:pt idx="230">
                    <c:v>1.1999999999999999E-3</c:v>
                  </c:pt>
                  <c:pt idx="231">
                    <c:v>1.1999999999999999E-3</c:v>
                  </c:pt>
                  <c:pt idx="232">
                    <c:v>1.2999999999999999E-3</c:v>
                  </c:pt>
                  <c:pt idx="233">
                    <c:v>1.6000000000000001E-3</c:v>
                  </c:pt>
                  <c:pt idx="234">
                    <c:v>1.1999999999999999E-3</c:v>
                  </c:pt>
                  <c:pt idx="235">
                    <c:v>1.1999999999999999E-3</c:v>
                  </c:pt>
                  <c:pt idx="236">
                    <c:v>6.9999999999999999E-4</c:v>
                  </c:pt>
                  <c:pt idx="237">
                    <c:v>1E-4</c:v>
                  </c:pt>
                  <c:pt idx="238">
                    <c:v>1.1000000000000001E-3</c:v>
                  </c:pt>
                  <c:pt idx="239">
                    <c:v>3.8800000000000001E-2</c:v>
                  </c:pt>
                  <c:pt idx="240">
                    <c:v>1.2E-4</c:v>
                  </c:pt>
                  <c:pt idx="241">
                    <c:v>2.4000000000000001E-4</c:v>
                  </c:pt>
                  <c:pt idx="242">
                    <c:v>1.4E-3</c:v>
                  </c:pt>
                  <c:pt idx="243">
                    <c:v>1E-4</c:v>
                  </c:pt>
                  <c:pt idx="244">
                    <c:v>2.0000000000000001E-4</c:v>
                  </c:pt>
                  <c:pt idx="245">
                    <c:v>1.1000000000000001E-3</c:v>
                  </c:pt>
                  <c:pt idx="246">
                    <c:v>1.1000000000000001E-3</c:v>
                  </c:pt>
                  <c:pt idx="247">
                    <c:v>1E-4</c:v>
                  </c:pt>
                  <c:pt idx="248">
                    <c:v>0</c:v>
                  </c:pt>
                  <c:pt idx="249">
                    <c:v>0</c:v>
                  </c:pt>
                  <c:pt idx="250">
                    <c:v>0</c:v>
                  </c:pt>
                  <c:pt idx="251">
                    <c:v>0</c:v>
                  </c:pt>
                  <c:pt idx="252">
                    <c:v>1E-4</c:v>
                  </c:pt>
                  <c:pt idx="253">
                    <c:v>0</c:v>
                  </c:pt>
                  <c:pt idx="254">
                    <c:v>1E-4</c:v>
                  </c:pt>
                  <c:pt idx="255">
                    <c:v>1E-4</c:v>
                  </c:pt>
                  <c:pt idx="256">
                    <c:v>0</c:v>
                  </c:pt>
                  <c:pt idx="257">
                    <c:v>8.9999999999999998E-4</c:v>
                  </c:pt>
                  <c:pt idx="258">
                    <c:v>0</c:v>
                  </c:pt>
                  <c:pt idx="259">
                    <c:v>2.0000000000000001E-4</c:v>
                  </c:pt>
                  <c:pt idx="260">
                    <c:v>1E-4</c:v>
                  </c:pt>
                  <c:pt idx="261">
                    <c:v>2.9999999999999997E-4</c:v>
                  </c:pt>
                  <c:pt idx="262">
                    <c:v>0</c:v>
                  </c:pt>
                  <c:pt idx="263">
                    <c:v>4.0000000000000002E-4</c:v>
                  </c:pt>
                  <c:pt idx="264">
                    <c:v>1.5E-3</c:v>
                  </c:pt>
                  <c:pt idx="265">
                    <c:v>1.6000000000000001E-3</c:v>
                  </c:pt>
                  <c:pt idx="266">
                    <c:v>2E-3</c:v>
                  </c:pt>
                  <c:pt idx="267">
                    <c:v>5.0000000000000001E-4</c:v>
                  </c:pt>
                  <c:pt idx="268">
                    <c:v>1E-4</c:v>
                  </c:pt>
                  <c:pt idx="269">
                    <c:v>1E-4</c:v>
                  </c:pt>
                  <c:pt idx="270">
                    <c:v>1E-4</c:v>
                  </c:pt>
                  <c:pt idx="271">
                    <c:v>1E-4</c:v>
                  </c:pt>
                  <c:pt idx="272">
                    <c:v>1E-3</c:v>
                  </c:pt>
                  <c:pt idx="273">
                    <c:v>8.0000000000000004E-4</c:v>
                  </c:pt>
                  <c:pt idx="274">
                    <c:v>1.6999999999999999E-3</c:v>
                  </c:pt>
                  <c:pt idx="275">
                    <c:v>3.0000000000000001E-3</c:v>
                  </c:pt>
                  <c:pt idx="276">
                    <c:v>6.9999999999999999E-4</c:v>
                  </c:pt>
                  <c:pt idx="277">
                    <c:v>1.4E-3</c:v>
                  </c:pt>
                  <c:pt idx="278">
                    <c:v>2.9999999999999997E-4</c:v>
                  </c:pt>
                  <c:pt idx="279">
                    <c:v>2.9999999999999997E-4</c:v>
                  </c:pt>
                  <c:pt idx="280">
                    <c:v>2.0000000000000001E-4</c:v>
                  </c:pt>
                  <c:pt idx="281">
                    <c:v>4.0000000000000002E-4</c:v>
                  </c:pt>
                  <c:pt idx="282">
                    <c:v>2.9999999999999997E-4</c:v>
                  </c:pt>
                  <c:pt idx="283">
                    <c:v>4.0000000000000002E-4</c:v>
                  </c:pt>
                  <c:pt idx="284">
                    <c:v>1E-4</c:v>
                  </c:pt>
                  <c:pt idx="285">
                    <c:v>2.0000000000000001E-4</c:v>
                  </c:pt>
                  <c:pt idx="286">
                    <c:v>4.0000000000000001E-3</c:v>
                  </c:pt>
                </c:numCache>
              </c:numRef>
            </c:plus>
            <c:minus>
              <c:numRef>
                <c:f>Active!$D$21:$D$996</c:f>
                <c:numCache>
                  <c:formatCode>General</c:formatCode>
                  <c:ptCount val="976"/>
                  <c:pt idx="0">
                    <c:v>4.0000000000000002E-4</c:v>
                  </c:pt>
                  <c:pt idx="1">
                    <c:v>6.9999999999999999E-4</c:v>
                  </c:pt>
                  <c:pt idx="2">
                    <c:v>1.4E-3</c:v>
                  </c:pt>
                  <c:pt idx="4">
                    <c:v>4.0000000000000002E-4</c:v>
                  </c:pt>
                  <c:pt idx="5">
                    <c:v>2.4000000000000001E-4</c:v>
                  </c:pt>
                  <c:pt idx="6">
                    <c:v>4.0999999999999999E-4</c:v>
                  </c:pt>
                  <c:pt idx="7">
                    <c:v>5.5999999999999995E-4</c:v>
                  </c:pt>
                  <c:pt idx="8">
                    <c:v>4.6999999999999999E-4</c:v>
                  </c:pt>
                  <c:pt idx="9">
                    <c:v>2.1000000000000001E-4</c:v>
                  </c:pt>
                  <c:pt idx="10">
                    <c:v>1E-4</c:v>
                  </c:pt>
                  <c:pt idx="11">
                    <c:v>2.4000000000000001E-4</c:v>
                  </c:pt>
                  <c:pt idx="12">
                    <c:v>2.7999999999999998E-4</c:v>
                  </c:pt>
                  <c:pt idx="13">
                    <c:v>2.1000000000000001E-4</c:v>
                  </c:pt>
                  <c:pt idx="14">
                    <c:v>2.7E-4</c:v>
                  </c:pt>
                  <c:pt idx="15">
                    <c:v>2.5000000000000001E-4</c:v>
                  </c:pt>
                  <c:pt idx="16">
                    <c:v>2.0000000000000001E-4</c:v>
                  </c:pt>
                  <c:pt idx="17">
                    <c:v>1.7000000000000001E-4</c:v>
                  </c:pt>
                  <c:pt idx="18">
                    <c:v>1.4999999999999999E-4</c:v>
                  </c:pt>
                  <c:pt idx="19">
                    <c:v>1.3999999999999999E-4</c:v>
                  </c:pt>
                  <c:pt idx="20">
                    <c:v>4.8000000000000001E-4</c:v>
                  </c:pt>
                  <c:pt idx="21">
                    <c:v>2.2000000000000001E-4</c:v>
                  </c:pt>
                  <c:pt idx="22">
                    <c:v>2.1000000000000001E-4</c:v>
                  </c:pt>
                  <c:pt idx="23">
                    <c:v>2.5999999999999998E-4</c:v>
                  </c:pt>
                  <c:pt idx="24">
                    <c:v>3.1E-4</c:v>
                  </c:pt>
                  <c:pt idx="25">
                    <c:v>3.1E-4</c:v>
                  </c:pt>
                  <c:pt idx="26">
                    <c:v>1.4999999999999999E-4</c:v>
                  </c:pt>
                  <c:pt idx="27">
                    <c:v>2.0000000000000001E-4</c:v>
                  </c:pt>
                  <c:pt idx="28">
                    <c:v>3.4000000000000002E-4</c:v>
                  </c:pt>
                  <c:pt idx="29">
                    <c:v>2.4000000000000001E-4</c:v>
                  </c:pt>
                  <c:pt idx="30">
                    <c:v>3.4000000000000002E-4</c:v>
                  </c:pt>
                  <c:pt idx="31">
                    <c:v>3.1E-4</c:v>
                  </c:pt>
                  <c:pt idx="32">
                    <c:v>2.4000000000000001E-4</c:v>
                  </c:pt>
                  <c:pt idx="33">
                    <c:v>4.6999999999999999E-4</c:v>
                  </c:pt>
                  <c:pt idx="34">
                    <c:v>2.2000000000000001E-4</c:v>
                  </c:pt>
                  <c:pt idx="35">
                    <c:v>1.7000000000000001E-4</c:v>
                  </c:pt>
                  <c:pt idx="36">
                    <c:v>1.8000000000000001E-4</c:v>
                  </c:pt>
                  <c:pt idx="37">
                    <c:v>7.6000000000000004E-4</c:v>
                  </c:pt>
                  <c:pt idx="38">
                    <c:v>8.0000000000000004E-4</c:v>
                  </c:pt>
                  <c:pt idx="39">
                    <c:v>3.1E-4</c:v>
                  </c:pt>
                  <c:pt idx="40">
                    <c:v>2.5999999999999998E-4</c:v>
                  </c:pt>
                  <c:pt idx="41">
                    <c:v>4.4999999999999999E-4</c:v>
                  </c:pt>
                  <c:pt idx="42">
                    <c:v>8.0000000000000004E-4</c:v>
                  </c:pt>
                  <c:pt idx="43">
                    <c:v>2.3000000000000001E-4</c:v>
                  </c:pt>
                  <c:pt idx="44">
                    <c:v>2.5999999999999998E-4</c:v>
                  </c:pt>
                  <c:pt idx="45">
                    <c:v>2.9E-4</c:v>
                  </c:pt>
                  <c:pt idx="46">
                    <c:v>4.6999999999999999E-4</c:v>
                  </c:pt>
                  <c:pt idx="47">
                    <c:v>4.0000000000000002E-4</c:v>
                  </c:pt>
                  <c:pt idx="48">
                    <c:v>8.3000000000000001E-4</c:v>
                  </c:pt>
                  <c:pt idx="49">
                    <c:v>3.8999999999999999E-4</c:v>
                  </c:pt>
                  <c:pt idx="50">
                    <c:v>5.8E-4</c:v>
                  </c:pt>
                  <c:pt idx="51">
                    <c:v>4.4999999999999999E-4</c:v>
                  </c:pt>
                  <c:pt idx="52">
                    <c:v>3.2000000000000003E-4</c:v>
                  </c:pt>
                  <c:pt idx="53">
                    <c:v>3.3E-4</c:v>
                  </c:pt>
                  <c:pt idx="54">
                    <c:v>8.1999999999999998E-4</c:v>
                  </c:pt>
                  <c:pt idx="55">
                    <c:v>7.7999999999999999E-4</c:v>
                  </c:pt>
                  <c:pt idx="56">
                    <c:v>7.7999999999999999E-4</c:v>
                  </c:pt>
                  <c:pt idx="57">
                    <c:v>8.4999999999999995E-4</c:v>
                  </c:pt>
                  <c:pt idx="58">
                    <c:v>8.8000000000000003E-4</c:v>
                  </c:pt>
                  <c:pt idx="59">
                    <c:v>6.8999999999999997E-4</c:v>
                  </c:pt>
                  <c:pt idx="60">
                    <c:v>5.1000000000000004E-4</c:v>
                  </c:pt>
                  <c:pt idx="61">
                    <c:v>1.4999999999999999E-4</c:v>
                  </c:pt>
                  <c:pt idx="62">
                    <c:v>2.4000000000000001E-4</c:v>
                  </c:pt>
                  <c:pt idx="63">
                    <c:v>4.6999999999999999E-4</c:v>
                  </c:pt>
                  <c:pt idx="64">
                    <c:v>2.9E-4</c:v>
                  </c:pt>
                  <c:pt idx="65">
                    <c:v>1.0499999999999999E-3</c:v>
                  </c:pt>
                  <c:pt idx="66">
                    <c:v>4.8999999999999998E-4</c:v>
                  </c:pt>
                  <c:pt idx="67">
                    <c:v>2.7E-4</c:v>
                  </c:pt>
                  <c:pt idx="68">
                    <c:v>3.2000000000000003E-4</c:v>
                  </c:pt>
                  <c:pt idx="69">
                    <c:v>8.9999999999999998E-4</c:v>
                  </c:pt>
                  <c:pt idx="70">
                    <c:v>3.6999999999999999E-4</c:v>
                  </c:pt>
                  <c:pt idx="71">
                    <c:v>5.1000000000000004E-4</c:v>
                  </c:pt>
                  <c:pt idx="72">
                    <c:v>2.4000000000000001E-4</c:v>
                  </c:pt>
                  <c:pt idx="73">
                    <c:v>8.0000000000000004E-4</c:v>
                  </c:pt>
                  <c:pt idx="74">
                    <c:v>2.2000000000000001E-4</c:v>
                  </c:pt>
                  <c:pt idx="75">
                    <c:v>2.1000000000000001E-4</c:v>
                  </c:pt>
                  <c:pt idx="76">
                    <c:v>2.7999999999999998E-4</c:v>
                  </c:pt>
                  <c:pt idx="77">
                    <c:v>1.1900000000000001E-3</c:v>
                  </c:pt>
                  <c:pt idx="78">
                    <c:v>2.5999999999999998E-4</c:v>
                  </c:pt>
                  <c:pt idx="79">
                    <c:v>6.0999999999999997E-4</c:v>
                  </c:pt>
                  <c:pt idx="80">
                    <c:v>5.2999999999999998E-4</c:v>
                  </c:pt>
                  <c:pt idx="81">
                    <c:v>6.4999999999999997E-4</c:v>
                  </c:pt>
                  <c:pt idx="82">
                    <c:v>1.9000000000000001E-4</c:v>
                  </c:pt>
                  <c:pt idx="83">
                    <c:v>1.8000000000000001E-4</c:v>
                  </c:pt>
                  <c:pt idx="84">
                    <c:v>2.2000000000000001E-4</c:v>
                  </c:pt>
                  <c:pt idx="85">
                    <c:v>1.9000000000000001E-4</c:v>
                  </c:pt>
                  <c:pt idx="86">
                    <c:v>6.4999999999999997E-4</c:v>
                  </c:pt>
                  <c:pt idx="87">
                    <c:v>3.6999999999999999E-4</c:v>
                  </c:pt>
                  <c:pt idx="88">
                    <c:v>2.2000000000000001E-4</c:v>
                  </c:pt>
                  <c:pt idx="89">
                    <c:v>3.4000000000000002E-4</c:v>
                  </c:pt>
                  <c:pt idx="90">
                    <c:v>2.3000000000000001E-4</c:v>
                  </c:pt>
                  <c:pt idx="91">
                    <c:v>4.2999999999999999E-4</c:v>
                  </c:pt>
                  <c:pt idx="92">
                    <c:v>3.2000000000000003E-4</c:v>
                  </c:pt>
                  <c:pt idx="93">
                    <c:v>1.9000000000000001E-4</c:v>
                  </c:pt>
                  <c:pt idx="94">
                    <c:v>5.2999999999999998E-4</c:v>
                  </c:pt>
                  <c:pt idx="95">
                    <c:v>2.9E-4</c:v>
                  </c:pt>
                  <c:pt idx="96">
                    <c:v>2.9E-4</c:v>
                  </c:pt>
                  <c:pt idx="97">
                    <c:v>4.6000000000000001E-4</c:v>
                  </c:pt>
                  <c:pt idx="98">
                    <c:v>3.8999999999999999E-4</c:v>
                  </c:pt>
                  <c:pt idx="99">
                    <c:v>2.7E-4</c:v>
                  </c:pt>
                  <c:pt idx="100">
                    <c:v>1.4300000000000001E-3</c:v>
                  </c:pt>
                  <c:pt idx="101">
                    <c:v>2.9999999999999997E-4</c:v>
                  </c:pt>
                  <c:pt idx="102">
                    <c:v>5.0000000000000001E-4</c:v>
                  </c:pt>
                  <c:pt idx="103">
                    <c:v>4.8999999999999998E-4</c:v>
                  </c:pt>
                  <c:pt idx="104">
                    <c:v>2.9E-4</c:v>
                  </c:pt>
                  <c:pt idx="105">
                    <c:v>3.8999999999999999E-4</c:v>
                  </c:pt>
                  <c:pt idx="106">
                    <c:v>5.6999999999999998E-4</c:v>
                  </c:pt>
                  <c:pt idx="107">
                    <c:v>1.9000000000000001E-4</c:v>
                  </c:pt>
                  <c:pt idx="108">
                    <c:v>3.8000000000000002E-4</c:v>
                  </c:pt>
                  <c:pt idx="109">
                    <c:v>2.1000000000000001E-4</c:v>
                  </c:pt>
                  <c:pt idx="110">
                    <c:v>2.9999999999999997E-4</c:v>
                  </c:pt>
                  <c:pt idx="111">
                    <c:v>6.8999999999999997E-4</c:v>
                  </c:pt>
                  <c:pt idx="112">
                    <c:v>2.9E-4</c:v>
                  </c:pt>
                  <c:pt idx="113">
                    <c:v>6.6E-4</c:v>
                  </c:pt>
                  <c:pt idx="114">
                    <c:v>2.7999999999999998E-4</c:v>
                  </c:pt>
                  <c:pt idx="115">
                    <c:v>1.6900000000000001E-3</c:v>
                  </c:pt>
                  <c:pt idx="116">
                    <c:v>1.08E-3</c:v>
                  </c:pt>
                  <c:pt idx="117">
                    <c:v>3.5E-4</c:v>
                  </c:pt>
                  <c:pt idx="118">
                    <c:v>2.2000000000000001E-4</c:v>
                  </c:pt>
                  <c:pt idx="119">
                    <c:v>2.5999999999999998E-4</c:v>
                  </c:pt>
                  <c:pt idx="120">
                    <c:v>3.4000000000000002E-4</c:v>
                  </c:pt>
                  <c:pt idx="121">
                    <c:v>3.6000000000000002E-4</c:v>
                  </c:pt>
                  <c:pt idx="122">
                    <c:v>2.5999999999999998E-4</c:v>
                  </c:pt>
                  <c:pt idx="123">
                    <c:v>3.1E-4</c:v>
                  </c:pt>
                  <c:pt idx="124">
                    <c:v>1.9000000000000001E-4</c:v>
                  </c:pt>
                  <c:pt idx="125">
                    <c:v>1.9000000000000001E-4</c:v>
                  </c:pt>
                  <c:pt idx="126">
                    <c:v>4.8000000000000001E-4</c:v>
                  </c:pt>
                  <c:pt idx="127">
                    <c:v>3.2000000000000003E-4</c:v>
                  </c:pt>
                  <c:pt idx="128">
                    <c:v>2.5000000000000001E-4</c:v>
                  </c:pt>
                  <c:pt idx="129">
                    <c:v>3.4000000000000002E-4</c:v>
                  </c:pt>
                  <c:pt idx="130">
                    <c:v>5.4000000000000001E-4</c:v>
                  </c:pt>
                  <c:pt idx="131">
                    <c:v>2.7999999999999998E-4</c:v>
                  </c:pt>
                  <c:pt idx="132">
                    <c:v>8.4999999999999995E-4</c:v>
                  </c:pt>
                  <c:pt idx="133">
                    <c:v>1.3699999999999999E-3</c:v>
                  </c:pt>
                  <c:pt idx="134">
                    <c:v>9.1E-4</c:v>
                  </c:pt>
                  <c:pt idx="135">
                    <c:v>2.7E-4</c:v>
                  </c:pt>
                  <c:pt idx="136">
                    <c:v>3.1E-4</c:v>
                  </c:pt>
                  <c:pt idx="137">
                    <c:v>5.6999999999999998E-4</c:v>
                  </c:pt>
                  <c:pt idx="138">
                    <c:v>2.7999999999999998E-4</c:v>
                  </c:pt>
                  <c:pt idx="139">
                    <c:v>5.9000000000000003E-4</c:v>
                  </c:pt>
                  <c:pt idx="140">
                    <c:v>3.8999999999999999E-4</c:v>
                  </c:pt>
                  <c:pt idx="141">
                    <c:v>1.72E-3</c:v>
                  </c:pt>
                  <c:pt idx="142">
                    <c:v>2.5000000000000001E-4</c:v>
                  </c:pt>
                  <c:pt idx="143">
                    <c:v>3.1E-4</c:v>
                  </c:pt>
                  <c:pt idx="144">
                    <c:v>2.0000000000000001E-4</c:v>
                  </c:pt>
                  <c:pt idx="145">
                    <c:v>3.6999999999999999E-4</c:v>
                  </c:pt>
                  <c:pt idx="146">
                    <c:v>7.9000000000000001E-4</c:v>
                  </c:pt>
                  <c:pt idx="147">
                    <c:v>4.2000000000000002E-4</c:v>
                  </c:pt>
                  <c:pt idx="148">
                    <c:v>2.0000000000000001E-4</c:v>
                  </c:pt>
                  <c:pt idx="149">
                    <c:v>1.7000000000000001E-4</c:v>
                  </c:pt>
                  <c:pt idx="150">
                    <c:v>6.9999999999999999E-4</c:v>
                  </c:pt>
                  <c:pt idx="151">
                    <c:v>3.3E-4</c:v>
                  </c:pt>
                  <c:pt idx="152">
                    <c:v>2.5999999999999998E-4</c:v>
                  </c:pt>
                  <c:pt idx="153">
                    <c:v>9.5E-4</c:v>
                  </c:pt>
                  <c:pt idx="154">
                    <c:v>6.4999999999999997E-4</c:v>
                  </c:pt>
                  <c:pt idx="155">
                    <c:v>3.1E-4</c:v>
                  </c:pt>
                  <c:pt idx="156">
                    <c:v>2.1000000000000001E-4</c:v>
                  </c:pt>
                  <c:pt idx="157">
                    <c:v>1.57E-3</c:v>
                  </c:pt>
                  <c:pt idx="158">
                    <c:v>1.41E-3</c:v>
                  </c:pt>
                  <c:pt idx="159">
                    <c:v>7.2000000000000005E-4</c:v>
                  </c:pt>
                  <c:pt idx="160">
                    <c:v>9.7000000000000005E-4</c:v>
                  </c:pt>
                  <c:pt idx="161">
                    <c:v>9.7000000000000005E-4</c:v>
                  </c:pt>
                  <c:pt idx="162">
                    <c:v>1E-4</c:v>
                  </c:pt>
                  <c:pt idx="163">
                    <c:v>2E-3</c:v>
                  </c:pt>
                  <c:pt idx="164">
                    <c:v>5.0000000000000001E-4</c:v>
                  </c:pt>
                  <c:pt idx="165">
                    <c:v>1.4E-3</c:v>
                  </c:pt>
                  <c:pt idx="166">
                    <c:v>6.9999999999999999E-4</c:v>
                  </c:pt>
                  <c:pt idx="167">
                    <c:v>1E-4</c:v>
                  </c:pt>
                  <c:pt idx="168">
                    <c:v>1E-4</c:v>
                  </c:pt>
                  <c:pt idx="169">
                    <c:v>1.48E-3</c:v>
                  </c:pt>
                  <c:pt idx="170">
                    <c:v>1E-4</c:v>
                  </c:pt>
                  <c:pt idx="171">
                    <c:v>1.31E-3</c:v>
                  </c:pt>
                  <c:pt idx="172">
                    <c:v>1.0399999999999999E-3</c:v>
                  </c:pt>
                  <c:pt idx="173">
                    <c:v>9.7000000000000005E-4</c:v>
                  </c:pt>
                  <c:pt idx="174">
                    <c:v>1.1299999999999999E-3</c:v>
                  </c:pt>
                  <c:pt idx="175">
                    <c:v>3.6000000000000002E-4</c:v>
                  </c:pt>
                  <c:pt idx="176">
                    <c:v>1E-4</c:v>
                  </c:pt>
                  <c:pt idx="177">
                    <c:v>1.8000000000000001E-4</c:v>
                  </c:pt>
                  <c:pt idx="178">
                    <c:v>1.2E-4</c:v>
                  </c:pt>
                  <c:pt idx="179">
                    <c:v>5.0000000000000002E-5</c:v>
                  </c:pt>
                  <c:pt idx="180">
                    <c:v>1E-4</c:v>
                  </c:pt>
                  <c:pt idx="181">
                    <c:v>1.6000000000000001E-4</c:v>
                  </c:pt>
                  <c:pt idx="182">
                    <c:v>1.9000000000000001E-4</c:v>
                  </c:pt>
                  <c:pt idx="183">
                    <c:v>5.0000000000000002E-5</c:v>
                  </c:pt>
                  <c:pt idx="184">
                    <c:v>5.0000000000000001E-4</c:v>
                  </c:pt>
                  <c:pt idx="185">
                    <c:v>1.3999999999999999E-4</c:v>
                  </c:pt>
                  <c:pt idx="186">
                    <c:v>1.1299999999999999E-3</c:v>
                  </c:pt>
                  <c:pt idx="187">
                    <c:v>1.2999999999999999E-4</c:v>
                  </c:pt>
                  <c:pt idx="188">
                    <c:v>6.9999999999999994E-5</c:v>
                  </c:pt>
                  <c:pt idx="189">
                    <c:v>1.2E-4</c:v>
                  </c:pt>
                  <c:pt idx="190">
                    <c:v>1.1E-4</c:v>
                  </c:pt>
                  <c:pt idx="191">
                    <c:v>0</c:v>
                  </c:pt>
                  <c:pt idx="192">
                    <c:v>0</c:v>
                  </c:pt>
                  <c:pt idx="193">
                    <c:v>4.0000000000000003E-5</c:v>
                  </c:pt>
                  <c:pt idx="194">
                    <c:v>5.0000000000000001E-4</c:v>
                  </c:pt>
                  <c:pt idx="195">
                    <c:v>4.0000000000000003E-5</c:v>
                  </c:pt>
                  <c:pt idx="196">
                    <c:v>8.0000000000000007E-5</c:v>
                  </c:pt>
                  <c:pt idx="197">
                    <c:v>2.0000000000000001E-4</c:v>
                  </c:pt>
                  <c:pt idx="198">
                    <c:v>1E-4</c:v>
                  </c:pt>
                  <c:pt idx="199">
                    <c:v>1E-4</c:v>
                  </c:pt>
                  <c:pt idx="200">
                    <c:v>2.0000000000000001E-4</c:v>
                  </c:pt>
                  <c:pt idx="201">
                    <c:v>2.9999999999999997E-4</c:v>
                  </c:pt>
                  <c:pt idx="202">
                    <c:v>1.6000000000000001E-4</c:v>
                  </c:pt>
                  <c:pt idx="203">
                    <c:v>4.0000000000000002E-4</c:v>
                  </c:pt>
                  <c:pt idx="204">
                    <c:v>2.7999999999999998E-4</c:v>
                  </c:pt>
                  <c:pt idx="205">
                    <c:v>1.1E-4</c:v>
                  </c:pt>
                  <c:pt idx="206">
                    <c:v>1E-4</c:v>
                  </c:pt>
                  <c:pt idx="207">
                    <c:v>1E-3</c:v>
                  </c:pt>
                  <c:pt idx="208">
                    <c:v>5.0000000000000001E-4</c:v>
                  </c:pt>
                  <c:pt idx="209">
                    <c:v>2.0000000000000001E-4</c:v>
                  </c:pt>
                  <c:pt idx="210">
                    <c:v>2.9999999999999997E-4</c:v>
                  </c:pt>
                  <c:pt idx="211">
                    <c:v>6.9999999999999999E-4</c:v>
                  </c:pt>
                  <c:pt idx="212">
                    <c:v>1.5E-3</c:v>
                  </c:pt>
                  <c:pt idx="213">
                    <c:v>2.9999999999999997E-4</c:v>
                  </c:pt>
                  <c:pt idx="214">
                    <c:v>5.0000000000000001E-4</c:v>
                  </c:pt>
                  <c:pt idx="215">
                    <c:v>1E-4</c:v>
                  </c:pt>
                  <c:pt idx="216">
                    <c:v>8.4000000000000003E-4</c:v>
                  </c:pt>
                  <c:pt idx="217">
                    <c:v>3.8999999999999999E-4</c:v>
                  </c:pt>
                  <c:pt idx="218">
                    <c:v>1E-4</c:v>
                  </c:pt>
                  <c:pt idx="219">
                    <c:v>0</c:v>
                  </c:pt>
                  <c:pt idx="220">
                    <c:v>2.3999999999999998E-3</c:v>
                  </c:pt>
                  <c:pt idx="221">
                    <c:v>1E-4</c:v>
                  </c:pt>
                  <c:pt idx="222">
                    <c:v>0</c:v>
                  </c:pt>
                  <c:pt idx="223">
                    <c:v>2.3999999999999998E-3</c:v>
                  </c:pt>
                  <c:pt idx="224">
                    <c:v>2.9E-4</c:v>
                  </c:pt>
                  <c:pt idx="225">
                    <c:v>3.6000000000000002E-4</c:v>
                  </c:pt>
                  <c:pt idx="226">
                    <c:v>2.0000000000000001E-4</c:v>
                  </c:pt>
                  <c:pt idx="227">
                    <c:v>1.9000000000000001E-4</c:v>
                  </c:pt>
                  <c:pt idx="228">
                    <c:v>1.7000000000000001E-4</c:v>
                  </c:pt>
                  <c:pt idx="229">
                    <c:v>2.7E-4</c:v>
                  </c:pt>
                  <c:pt idx="230">
                    <c:v>1.1999999999999999E-3</c:v>
                  </c:pt>
                  <c:pt idx="231">
                    <c:v>1.1999999999999999E-3</c:v>
                  </c:pt>
                  <c:pt idx="232">
                    <c:v>1.2999999999999999E-3</c:v>
                  </c:pt>
                  <c:pt idx="233">
                    <c:v>1.6000000000000001E-3</c:v>
                  </c:pt>
                  <c:pt idx="234">
                    <c:v>1.1999999999999999E-3</c:v>
                  </c:pt>
                  <c:pt idx="235">
                    <c:v>1.1999999999999999E-3</c:v>
                  </c:pt>
                  <c:pt idx="236">
                    <c:v>6.9999999999999999E-4</c:v>
                  </c:pt>
                  <c:pt idx="237">
                    <c:v>1E-4</c:v>
                  </c:pt>
                  <c:pt idx="238">
                    <c:v>1.1000000000000001E-3</c:v>
                  </c:pt>
                  <c:pt idx="239">
                    <c:v>3.8800000000000001E-2</c:v>
                  </c:pt>
                  <c:pt idx="240">
                    <c:v>1.2E-4</c:v>
                  </c:pt>
                  <c:pt idx="241">
                    <c:v>2.4000000000000001E-4</c:v>
                  </c:pt>
                  <c:pt idx="242">
                    <c:v>1.4E-3</c:v>
                  </c:pt>
                  <c:pt idx="243">
                    <c:v>1E-4</c:v>
                  </c:pt>
                  <c:pt idx="244">
                    <c:v>2.0000000000000001E-4</c:v>
                  </c:pt>
                  <c:pt idx="245">
                    <c:v>1.1000000000000001E-3</c:v>
                  </c:pt>
                  <c:pt idx="246">
                    <c:v>1.1000000000000001E-3</c:v>
                  </c:pt>
                  <c:pt idx="247">
                    <c:v>1E-4</c:v>
                  </c:pt>
                  <c:pt idx="248">
                    <c:v>0</c:v>
                  </c:pt>
                  <c:pt idx="249">
                    <c:v>0</c:v>
                  </c:pt>
                  <c:pt idx="250">
                    <c:v>0</c:v>
                  </c:pt>
                  <c:pt idx="251">
                    <c:v>0</c:v>
                  </c:pt>
                  <c:pt idx="252">
                    <c:v>1E-4</c:v>
                  </c:pt>
                  <c:pt idx="253">
                    <c:v>0</c:v>
                  </c:pt>
                  <c:pt idx="254">
                    <c:v>1E-4</c:v>
                  </c:pt>
                  <c:pt idx="255">
                    <c:v>1E-4</c:v>
                  </c:pt>
                  <c:pt idx="256">
                    <c:v>0</c:v>
                  </c:pt>
                  <c:pt idx="257">
                    <c:v>8.9999999999999998E-4</c:v>
                  </c:pt>
                  <c:pt idx="258">
                    <c:v>0</c:v>
                  </c:pt>
                  <c:pt idx="259">
                    <c:v>2.0000000000000001E-4</c:v>
                  </c:pt>
                  <c:pt idx="260">
                    <c:v>1E-4</c:v>
                  </c:pt>
                  <c:pt idx="261">
                    <c:v>2.9999999999999997E-4</c:v>
                  </c:pt>
                  <c:pt idx="262">
                    <c:v>0</c:v>
                  </c:pt>
                  <c:pt idx="263">
                    <c:v>4.0000000000000002E-4</c:v>
                  </c:pt>
                  <c:pt idx="264">
                    <c:v>1.5E-3</c:v>
                  </c:pt>
                  <c:pt idx="265">
                    <c:v>1.6000000000000001E-3</c:v>
                  </c:pt>
                  <c:pt idx="266">
                    <c:v>2E-3</c:v>
                  </c:pt>
                  <c:pt idx="267">
                    <c:v>5.0000000000000001E-4</c:v>
                  </c:pt>
                  <c:pt idx="268">
                    <c:v>1E-4</c:v>
                  </c:pt>
                  <c:pt idx="269">
                    <c:v>1E-4</c:v>
                  </c:pt>
                  <c:pt idx="270">
                    <c:v>1E-4</c:v>
                  </c:pt>
                  <c:pt idx="271">
                    <c:v>1E-4</c:v>
                  </c:pt>
                  <c:pt idx="272">
                    <c:v>1E-3</c:v>
                  </c:pt>
                  <c:pt idx="273">
                    <c:v>8.0000000000000004E-4</c:v>
                  </c:pt>
                  <c:pt idx="274">
                    <c:v>1.6999999999999999E-3</c:v>
                  </c:pt>
                  <c:pt idx="275">
                    <c:v>3.0000000000000001E-3</c:v>
                  </c:pt>
                  <c:pt idx="276">
                    <c:v>6.9999999999999999E-4</c:v>
                  </c:pt>
                  <c:pt idx="277">
                    <c:v>1.4E-3</c:v>
                  </c:pt>
                  <c:pt idx="278">
                    <c:v>2.9999999999999997E-4</c:v>
                  </c:pt>
                  <c:pt idx="279">
                    <c:v>2.9999999999999997E-4</c:v>
                  </c:pt>
                  <c:pt idx="280">
                    <c:v>2.0000000000000001E-4</c:v>
                  </c:pt>
                  <c:pt idx="281">
                    <c:v>4.0000000000000002E-4</c:v>
                  </c:pt>
                  <c:pt idx="282">
                    <c:v>2.9999999999999997E-4</c:v>
                  </c:pt>
                  <c:pt idx="283">
                    <c:v>4.0000000000000002E-4</c:v>
                  </c:pt>
                  <c:pt idx="284">
                    <c:v>1E-4</c:v>
                  </c:pt>
                  <c:pt idx="285">
                    <c:v>2.0000000000000001E-4</c:v>
                  </c:pt>
                  <c:pt idx="286">
                    <c:v>4.0000000000000001E-3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Active!$F$21:$F$996</c:f>
              <c:numCache>
                <c:formatCode>General</c:formatCode>
                <c:ptCount val="976"/>
                <c:pt idx="0">
                  <c:v>-6374</c:v>
                </c:pt>
                <c:pt idx="1">
                  <c:v>-6372</c:v>
                </c:pt>
                <c:pt idx="2">
                  <c:v>-6372</c:v>
                </c:pt>
                <c:pt idx="3">
                  <c:v>-6344.5</c:v>
                </c:pt>
                <c:pt idx="4">
                  <c:v>-6265.5</c:v>
                </c:pt>
                <c:pt idx="5">
                  <c:v>-2463</c:v>
                </c:pt>
                <c:pt idx="6">
                  <c:v>-2462.5</c:v>
                </c:pt>
                <c:pt idx="7">
                  <c:v>-2460.5</c:v>
                </c:pt>
                <c:pt idx="8">
                  <c:v>-2458.5</c:v>
                </c:pt>
                <c:pt idx="9">
                  <c:v>-2454.5</c:v>
                </c:pt>
                <c:pt idx="10">
                  <c:v>-2448.5</c:v>
                </c:pt>
                <c:pt idx="11">
                  <c:v>-2444</c:v>
                </c:pt>
                <c:pt idx="12">
                  <c:v>-2442</c:v>
                </c:pt>
                <c:pt idx="13">
                  <c:v>-2440</c:v>
                </c:pt>
                <c:pt idx="14">
                  <c:v>-2435.5</c:v>
                </c:pt>
                <c:pt idx="15">
                  <c:v>-2412.5</c:v>
                </c:pt>
                <c:pt idx="16">
                  <c:v>-2410.5</c:v>
                </c:pt>
                <c:pt idx="17">
                  <c:v>-2408.5</c:v>
                </c:pt>
                <c:pt idx="18">
                  <c:v>-2406.5</c:v>
                </c:pt>
                <c:pt idx="19">
                  <c:v>-2404.5</c:v>
                </c:pt>
                <c:pt idx="20">
                  <c:v>-2400</c:v>
                </c:pt>
                <c:pt idx="21">
                  <c:v>-2398</c:v>
                </c:pt>
                <c:pt idx="22">
                  <c:v>-2396</c:v>
                </c:pt>
                <c:pt idx="23">
                  <c:v>-2394</c:v>
                </c:pt>
                <c:pt idx="24">
                  <c:v>-2389.5</c:v>
                </c:pt>
                <c:pt idx="25">
                  <c:v>-2387.5</c:v>
                </c:pt>
                <c:pt idx="26">
                  <c:v>-2385.5</c:v>
                </c:pt>
                <c:pt idx="27">
                  <c:v>-2383.5</c:v>
                </c:pt>
                <c:pt idx="28">
                  <c:v>-2377</c:v>
                </c:pt>
                <c:pt idx="29">
                  <c:v>-2375</c:v>
                </c:pt>
                <c:pt idx="30">
                  <c:v>-2373</c:v>
                </c:pt>
                <c:pt idx="31">
                  <c:v>-2371</c:v>
                </c:pt>
                <c:pt idx="32">
                  <c:v>-2364.5</c:v>
                </c:pt>
                <c:pt idx="33">
                  <c:v>-2362.5</c:v>
                </c:pt>
                <c:pt idx="34">
                  <c:v>-2354</c:v>
                </c:pt>
                <c:pt idx="35">
                  <c:v>-2352</c:v>
                </c:pt>
                <c:pt idx="36">
                  <c:v>-2350</c:v>
                </c:pt>
                <c:pt idx="37">
                  <c:v>-2348</c:v>
                </c:pt>
                <c:pt idx="38">
                  <c:v>-2331</c:v>
                </c:pt>
                <c:pt idx="39">
                  <c:v>-2329</c:v>
                </c:pt>
                <c:pt idx="40">
                  <c:v>-2327</c:v>
                </c:pt>
                <c:pt idx="41">
                  <c:v>-2325</c:v>
                </c:pt>
                <c:pt idx="42">
                  <c:v>-2318.5</c:v>
                </c:pt>
                <c:pt idx="43">
                  <c:v>-2316.5</c:v>
                </c:pt>
                <c:pt idx="44">
                  <c:v>-2314.5</c:v>
                </c:pt>
                <c:pt idx="45">
                  <c:v>-2306</c:v>
                </c:pt>
                <c:pt idx="46">
                  <c:v>-2293.5</c:v>
                </c:pt>
                <c:pt idx="47">
                  <c:v>-2281</c:v>
                </c:pt>
                <c:pt idx="48">
                  <c:v>-2270.5</c:v>
                </c:pt>
                <c:pt idx="49">
                  <c:v>-2268.5</c:v>
                </c:pt>
                <c:pt idx="50">
                  <c:v>-2258</c:v>
                </c:pt>
                <c:pt idx="51">
                  <c:v>-2247.5</c:v>
                </c:pt>
                <c:pt idx="52">
                  <c:v>-2245.5</c:v>
                </c:pt>
                <c:pt idx="53">
                  <c:v>-2235</c:v>
                </c:pt>
                <c:pt idx="54">
                  <c:v>-2222.5</c:v>
                </c:pt>
                <c:pt idx="55">
                  <c:v>-2212</c:v>
                </c:pt>
                <c:pt idx="56">
                  <c:v>-2188</c:v>
                </c:pt>
                <c:pt idx="57">
                  <c:v>-999.5</c:v>
                </c:pt>
                <c:pt idx="58">
                  <c:v>-995.5</c:v>
                </c:pt>
                <c:pt idx="59">
                  <c:v>-993.5</c:v>
                </c:pt>
                <c:pt idx="60">
                  <c:v>-991.5</c:v>
                </c:pt>
                <c:pt idx="61">
                  <c:v>-989.5</c:v>
                </c:pt>
                <c:pt idx="62">
                  <c:v>-989</c:v>
                </c:pt>
                <c:pt idx="63">
                  <c:v>-987</c:v>
                </c:pt>
                <c:pt idx="64">
                  <c:v>-979</c:v>
                </c:pt>
                <c:pt idx="65">
                  <c:v>-949.5</c:v>
                </c:pt>
                <c:pt idx="66">
                  <c:v>-947.5</c:v>
                </c:pt>
                <c:pt idx="67">
                  <c:v>-945.5</c:v>
                </c:pt>
                <c:pt idx="68">
                  <c:v>-943.5</c:v>
                </c:pt>
                <c:pt idx="69">
                  <c:v>-941.5</c:v>
                </c:pt>
                <c:pt idx="70">
                  <c:v>-941</c:v>
                </c:pt>
                <c:pt idx="71">
                  <c:v>-939</c:v>
                </c:pt>
                <c:pt idx="72">
                  <c:v>-874.5</c:v>
                </c:pt>
                <c:pt idx="73">
                  <c:v>-845</c:v>
                </c:pt>
                <c:pt idx="74">
                  <c:v>-344.5</c:v>
                </c:pt>
                <c:pt idx="75">
                  <c:v>-325.5</c:v>
                </c:pt>
                <c:pt idx="76">
                  <c:v>-323.5</c:v>
                </c:pt>
                <c:pt idx="77">
                  <c:v>-317</c:v>
                </c:pt>
                <c:pt idx="78">
                  <c:v>-315</c:v>
                </c:pt>
                <c:pt idx="79">
                  <c:v>-313</c:v>
                </c:pt>
                <c:pt idx="80">
                  <c:v>-311</c:v>
                </c:pt>
                <c:pt idx="81">
                  <c:v>-309</c:v>
                </c:pt>
                <c:pt idx="82">
                  <c:v>-304.5</c:v>
                </c:pt>
                <c:pt idx="83">
                  <c:v>-302.5</c:v>
                </c:pt>
                <c:pt idx="84">
                  <c:v>-300.5</c:v>
                </c:pt>
                <c:pt idx="85">
                  <c:v>-298.5</c:v>
                </c:pt>
                <c:pt idx="86">
                  <c:v>-296.5</c:v>
                </c:pt>
                <c:pt idx="87">
                  <c:v>-292</c:v>
                </c:pt>
                <c:pt idx="88">
                  <c:v>-290</c:v>
                </c:pt>
                <c:pt idx="89">
                  <c:v>-288</c:v>
                </c:pt>
                <c:pt idx="90">
                  <c:v>-281.5</c:v>
                </c:pt>
                <c:pt idx="91">
                  <c:v>-279.5</c:v>
                </c:pt>
                <c:pt idx="92">
                  <c:v>-242</c:v>
                </c:pt>
                <c:pt idx="93">
                  <c:v>-240</c:v>
                </c:pt>
                <c:pt idx="94">
                  <c:v>-238</c:v>
                </c:pt>
                <c:pt idx="95">
                  <c:v>-231.5</c:v>
                </c:pt>
                <c:pt idx="96">
                  <c:v>-229.5</c:v>
                </c:pt>
                <c:pt idx="97">
                  <c:v>-215</c:v>
                </c:pt>
                <c:pt idx="98">
                  <c:v>-206.5</c:v>
                </c:pt>
                <c:pt idx="99">
                  <c:v>-202.5</c:v>
                </c:pt>
                <c:pt idx="100">
                  <c:v>-202</c:v>
                </c:pt>
                <c:pt idx="101">
                  <c:v>-198</c:v>
                </c:pt>
                <c:pt idx="102">
                  <c:v>-194</c:v>
                </c:pt>
                <c:pt idx="103">
                  <c:v>-192</c:v>
                </c:pt>
                <c:pt idx="104">
                  <c:v>-190</c:v>
                </c:pt>
                <c:pt idx="105">
                  <c:v>-189.5</c:v>
                </c:pt>
                <c:pt idx="106">
                  <c:v>-187.5</c:v>
                </c:pt>
                <c:pt idx="107">
                  <c:v>-185.5</c:v>
                </c:pt>
                <c:pt idx="108">
                  <c:v>-183.5</c:v>
                </c:pt>
                <c:pt idx="109">
                  <c:v>-181.5</c:v>
                </c:pt>
                <c:pt idx="110">
                  <c:v>-179.5</c:v>
                </c:pt>
                <c:pt idx="111">
                  <c:v>-177.5</c:v>
                </c:pt>
                <c:pt idx="112">
                  <c:v>-177.5</c:v>
                </c:pt>
                <c:pt idx="113">
                  <c:v>-173</c:v>
                </c:pt>
                <c:pt idx="114">
                  <c:v>-173</c:v>
                </c:pt>
                <c:pt idx="115">
                  <c:v>-171</c:v>
                </c:pt>
                <c:pt idx="116">
                  <c:v>-171</c:v>
                </c:pt>
                <c:pt idx="117">
                  <c:v>-169</c:v>
                </c:pt>
                <c:pt idx="118">
                  <c:v>-167</c:v>
                </c:pt>
                <c:pt idx="119">
                  <c:v>-166.5</c:v>
                </c:pt>
                <c:pt idx="120">
                  <c:v>-165</c:v>
                </c:pt>
                <c:pt idx="121">
                  <c:v>-164.5</c:v>
                </c:pt>
                <c:pt idx="122">
                  <c:v>-162.5</c:v>
                </c:pt>
                <c:pt idx="123">
                  <c:v>-160.5</c:v>
                </c:pt>
                <c:pt idx="124">
                  <c:v>-156.5</c:v>
                </c:pt>
                <c:pt idx="125">
                  <c:v>-154.5</c:v>
                </c:pt>
                <c:pt idx="126">
                  <c:v>-154</c:v>
                </c:pt>
                <c:pt idx="127">
                  <c:v>-152</c:v>
                </c:pt>
                <c:pt idx="128">
                  <c:v>-150</c:v>
                </c:pt>
                <c:pt idx="129">
                  <c:v>-148</c:v>
                </c:pt>
                <c:pt idx="130">
                  <c:v>-146</c:v>
                </c:pt>
                <c:pt idx="131">
                  <c:v>-144</c:v>
                </c:pt>
                <c:pt idx="132">
                  <c:v>-143.5</c:v>
                </c:pt>
                <c:pt idx="133">
                  <c:v>-142</c:v>
                </c:pt>
                <c:pt idx="134">
                  <c:v>-137.5</c:v>
                </c:pt>
                <c:pt idx="135">
                  <c:v>-116.5</c:v>
                </c:pt>
                <c:pt idx="136">
                  <c:v>-114.5</c:v>
                </c:pt>
                <c:pt idx="137">
                  <c:v>-112.5</c:v>
                </c:pt>
                <c:pt idx="138">
                  <c:v>-110.5</c:v>
                </c:pt>
                <c:pt idx="139">
                  <c:v>-106</c:v>
                </c:pt>
                <c:pt idx="140">
                  <c:v>-102</c:v>
                </c:pt>
                <c:pt idx="141">
                  <c:v>-102</c:v>
                </c:pt>
                <c:pt idx="142">
                  <c:v>-100</c:v>
                </c:pt>
                <c:pt idx="143">
                  <c:v>-91.5</c:v>
                </c:pt>
                <c:pt idx="144">
                  <c:v>-89.5</c:v>
                </c:pt>
                <c:pt idx="145">
                  <c:v>-87.5</c:v>
                </c:pt>
                <c:pt idx="146">
                  <c:v>-83</c:v>
                </c:pt>
                <c:pt idx="147">
                  <c:v>-81</c:v>
                </c:pt>
                <c:pt idx="148">
                  <c:v>-79</c:v>
                </c:pt>
                <c:pt idx="149">
                  <c:v>-77</c:v>
                </c:pt>
                <c:pt idx="150">
                  <c:v>-70.5</c:v>
                </c:pt>
                <c:pt idx="151">
                  <c:v>-68.5</c:v>
                </c:pt>
                <c:pt idx="152">
                  <c:v>-66.5</c:v>
                </c:pt>
                <c:pt idx="153">
                  <c:v>-60</c:v>
                </c:pt>
                <c:pt idx="154">
                  <c:v>-58</c:v>
                </c:pt>
                <c:pt idx="155">
                  <c:v>-56</c:v>
                </c:pt>
                <c:pt idx="156">
                  <c:v>-54</c:v>
                </c:pt>
                <c:pt idx="157">
                  <c:v>0.5</c:v>
                </c:pt>
                <c:pt idx="158">
                  <c:v>4.5</c:v>
                </c:pt>
                <c:pt idx="159">
                  <c:v>551.5</c:v>
                </c:pt>
                <c:pt idx="160">
                  <c:v>552</c:v>
                </c:pt>
                <c:pt idx="161">
                  <c:v>552</c:v>
                </c:pt>
                <c:pt idx="162">
                  <c:v>1298</c:v>
                </c:pt>
                <c:pt idx="163">
                  <c:v>1323</c:v>
                </c:pt>
                <c:pt idx="164">
                  <c:v>1323.5</c:v>
                </c:pt>
                <c:pt idx="165">
                  <c:v>1344</c:v>
                </c:pt>
                <c:pt idx="166">
                  <c:v>1368</c:v>
                </c:pt>
                <c:pt idx="167">
                  <c:v>1369.5</c:v>
                </c:pt>
                <c:pt idx="168">
                  <c:v>2194</c:v>
                </c:pt>
                <c:pt idx="169">
                  <c:v>2196</c:v>
                </c:pt>
                <c:pt idx="170">
                  <c:v>2217</c:v>
                </c:pt>
                <c:pt idx="171">
                  <c:v>2261</c:v>
                </c:pt>
                <c:pt idx="172">
                  <c:v>2263</c:v>
                </c:pt>
                <c:pt idx="173">
                  <c:v>2273.5</c:v>
                </c:pt>
                <c:pt idx="174">
                  <c:v>2275.5</c:v>
                </c:pt>
                <c:pt idx="175">
                  <c:v>2690.5</c:v>
                </c:pt>
                <c:pt idx="176">
                  <c:v>2694.5</c:v>
                </c:pt>
                <c:pt idx="177">
                  <c:v>2709</c:v>
                </c:pt>
                <c:pt idx="178">
                  <c:v>2744.5</c:v>
                </c:pt>
                <c:pt idx="179">
                  <c:v>2744.5</c:v>
                </c:pt>
                <c:pt idx="180">
                  <c:v>2751</c:v>
                </c:pt>
                <c:pt idx="181">
                  <c:v>2782.5</c:v>
                </c:pt>
                <c:pt idx="182">
                  <c:v>2795</c:v>
                </c:pt>
                <c:pt idx="183">
                  <c:v>2803</c:v>
                </c:pt>
                <c:pt idx="184">
                  <c:v>2804</c:v>
                </c:pt>
                <c:pt idx="185">
                  <c:v>2816</c:v>
                </c:pt>
                <c:pt idx="186">
                  <c:v>2817.5</c:v>
                </c:pt>
                <c:pt idx="187">
                  <c:v>2841</c:v>
                </c:pt>
                <c:pt idx="188">
                  <c:v>2859.5</c:v>
                </c:pt>
                <c:pt idx="189">
                  <c:v>2889</c:v>
                </c:pt>
                <c:pt idx="190">
                  <c:v>2893</c:v>
                </c:pt>
                <c:pt idx="191">
                  <c:v>2899.5</c:v>
                </c:pt>
                <c:pt idx="192">
                  <c:v>2899.5</c:v>
                </c:pt>
                <c:pt idx="193">
                  <c:v>2903.5</c:v>
                </c:pt>
                <c:pt idx="194">
                  <c:v>2910.5</c:v>
                </c:pt>
                <c:pt idx="195">
                  <c:v>2920.5</c:v>
                </c:pt>
                <c:pt idx="196">
                  <c:v>2935</c:v>
                </c:pt>
                <c:pt idx="197">
                  <c:v>2993.5</c:v>
                </c:pt>
                <c:pt idx="198">
                  <c:v>2995.5</c:v>
                </c:pt>
                <c:pt idx="199">
                  <c:v>2997.5</c:v>
                </c:pt>
                <c:pt idx="200">
                  <c:v>3006</c:v>
                </c:pt>
                <c:pt idx="201">
                  <c:v>3008</c:v>
                </c:pt>
                <c:pt idx="202">
                  <c:v>3471</c:v>
                </c:pt>
                <c:pt idx="203">
                  <c:v>3570</c:v>
                </c:pt>
                <c:pt idx="204">
                  <c:v>3588</c:v>
                </c:pt>
                <c:pt idx="205">
                  <c:v>3602.5</c:v>
                </c:pt>
                <c:pt idx="206">
                  <c:v>3619.5</c:v>
                </c:pt>
                <c:pt idx="207">
                  <c:v>3648.5</c:v>
                </c:pt>
                <c:pt idx="208">
                  <c:v>3648.5</c:v>
                </c:pt>
                <c:pt idx="209">
                  <c:v>3648.5</c:v>
                </c:pt>
                <c:pt idx="210">
                  <c:v>3648.5</c:v>
                </c:pt>
                <c:pt idx="211">
                  <c:v>3669.5</c:v>
                </c:pt>
                <c:pt idx="212">
                  <c:v>3671.5</c:v>
                </c:pt>
                <c:pt idx="213">
                  <c:v>3692.5</c:v>
                </c:pt>
                <c:pt idx="214">
                  <c:v>3712</c:v>
                </c:pt>
                <c:pt idx="215">
                  <c:v>3745</c:v>
                </c:pt>
                <c:pt idx="216">
                  <c:v>4289.5</c:v>
                </c:pt>
                <c:pt idx="217">
                  <c:v>4314.5</c:v>
                </c:pt>
                <c:pt idx="218">
                  <c:v>4379</c:v>
                </c:pt>
                <c:pt idx="219">
                  <c:v>4379</c:v>
                </c:pt>
                <c:pt idx="220">
                  <c:v>4385.5</c:v>
                </c:pt>
                <c:pt idx="221">
                  <c:v>4402</c:v>
                </c:pt>
                <c:pt idx="222">
                  <c:v>4402</c:v>
                </c:pt>
                <c:pt idx="223">
                  <c:v>4423</c:v>
                </c:pt>
                <c:pt idx="224">
                  <c:v>4429.5</c:v>
                </c:pt>
                <c:pt idx="225">
                  <c:v>4513</c:v>
                </c:pt>
                <c:pt idx="226">
                  <c:v>4546.5</c:v>
                </c:pt>
                <c:pt idx="227">
                  <c:v>4546.5</c:v>
                </c:pt>
                <c:pt idx="228">
                  <c:v>4559</c:v>
                </c:pt>
                <c:pt idx="229">
                  <c:v>5032.5</c:v>
                </c:pt>
                <c:pt idx="230">
                  <c:v>5076</c:v>
                </c:pt>
                <c:pt idx="231">
                  <c:v>5076.5</c:v>
                </c:pt>
                <c:pt idx="232">
                  <c:v>5089</c:v>
                </c:pt>
                <c:pt idx="233">
                  <c:v>5105.5</c:v>
                </c:pt>
                <c:pt idx="234">
                  <c:v>5111.5</c:v>
                </c:pt>
                <c:pt idx="235">
                  <c:v>5111.5</c:v>
                </c:pt>
                <c:pt idx="236">
                  <c:v>5112</c:v>
                </c:pt>
                <c:pt idx="237">
                  <c:v>5112</c:v>
                </c:pt>
                <c:pt idx="238">
                  <c:v>5112</c:v>
                </c:pt>
                <c:pt idx="239">
                  <c:v>5116</c:v>
                </c:pt>
                <c:pt idx="240">
                  <c:v>5118</c:v>
                </c:pt>
                <c:pt idx="241">
                  <c:v>5183</c:v>
                </c:pt>
                <c:pt idx="242">
                  <c:v>5218.5</c:v>
                </c:pt>
                <c:pt idx="243">
                  <c:v>5220.5</c:v>
                </c:pt>
                <c:pt idx="244">
                  <c:v>5310.5</c:v>
                </c:pt>
                <c:pt idx="245">
                  <c:v>5863</c:v>
                </c:pt>
                <c:pt idx="246">
                  <c:v>5863.5</c:v>
                </c:pt>
                <c:pt idx="247">
                  <c:v>5898.5</c:v>
                </c:pt>
                <c:pt idx="248">
                  <c:v>5909</c:v>
                </c:pt>
                <c:pt idx="249">
                  <c:v>5909.5</c:v>
                </c:pt>
                <c:pt idx="250">
                  <c:v>5921.5</c:v>
                </c:pt>
                <c:pt idx="251">
                  <c:v>5922</c:v>
                </c:pt>
                <c:pt idx="252">
                  <c:v>5928</c:v>
                </c:pt>
                <c:pt idx="253">
                  <c:v>5928</c:v>
                </c:pt>
                <c:pt idx="254">
                  <c:v>5936.5</c:v>
                </c:pt>
                <c:pt idx="255">
                  <c:v>5949</c:v>
                </c:pt>
                <c:pt idx="256">
                  <c:v>6584.5</c:v>
                </c:pt>
                <c:pt idx="257">
                  <c:v>6587.5</c:v>
                </c:pt>
                <c:pt idx="258">
                  <c:v>6612.5</c:v>
                </c:pt>
                <c:pt idx="259">
                  <c:v>6706.5</c:v>
                </c:pt>
                <c:pt idx="260">
                  <c:v>6721.5</c:v>
                </c:pt>
                <c:pt idx="261">
                  <c:v>6740</c:v>
                </c:pt>
                <c:pt idx="262">
                  <c:v>7363.5</c:v>
                </c:pt>
                <c:pt idx="263">
                  <c:v>7395</c:v>
                </c:pt>
                <c:pt idx="264">
                  <c:v>7395.5</c:v>
                </c:pt>
                <c:pt idx="265">
                  <c:v>7412</c:v>
                </c:pt>
                <c:pt idx="266">
                  <c:v>7426.5</c:v>
                </c:pt>
                <c:pt idx="267">
                  <c:v>7427</c:v>
                </c:pt>
                <c:pt idx="268">
                  <c:v>7314</c:v>
                </c:pt>
                <c:pt idx="269">
                  <c:v>7368</c:v>
                </c:pt>
                <c:pt idx="270">
                  <c:v>7426.5</c:v>
                </c:pt>
                <c:pt idx="271">
                  <c:v>7426.5</c:v>
                </c:pt>
                <c:pt idx="272">
                  <c:v>10367.5</c:v>
                </c:pt>
                <c:pt idx="273">
                  <c:v>10395</c:v>
                </c:pt>
                <c:pt idx="274">
                  <c:v>10474</c:v>
                </c:pt>
                <c:pt idx="275">
                  <c:v>10474.5</c:v>
                </c:pt>
                <c:pt idx="276">
                  <c:v>10551.5</c:v>
                </c:pt>
                <c:pt idx="277">
                  <c:v>10593.5</c:v>
                </c:pt>
                <c:pt idx="278">
                  <c:v>11203.5</c:v>
                </c:pt>
                <c:pt idx="279">
                  <c:v>11329</c:v>
                </c:pt>
                <c:pt idx="280">
                  <c:v>11337</c:v>
                </c:pt>
                <c:pt idx="281">
                  <c:v>11345.5</c:v>
                </c:pt>
                <c:pt idx="282">
                  <c:v>11349.5</c:v>
                </c:pt>
                <c:pt idx="283">
                  <c:v>11354</c:v>
                </c:pt>
                <c:pt idx="284">
                  <c:v>12613.5</c:v>
                </c:pt>
                <c:pt idx="285">
                  <c:v>12793.5</c:v>
                </c:pt>
                <c:pt idx="286">
                  <c:v>12896</c:v>
                </c:pt>
              </c:numCache>
            </c:numRef>
          </c:xVal>
          <c:yVal>
            <c:numRef>
              <c:f>Active!$L$21:$L$996</c:f>
              <c:numCache>
                <c:formatCode>General</c:formatCode>
                <c:ptCount val="976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D5DE-488F-B250-FAE5B331E246}"/>
            </c:ext>
          </c:extLst>
        </c:ser>
        <c:ser>
          <c:idx val="5"/>
          <c:order val="5"/>
          <c:tx>
            <c:strRef>
              <c:f>Active!$M$20</c:f>
              <c:strCache>
                <c:ptCount val="1"/>
                <c:pt idx="0">
                  <c:v>S6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4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Active!$D$21:$D$996</c:f>
                <c:numCache>
                  <c:formatCode>General</c:formatCode>
                  <c:ptCount val="976"/>
                  <c:pt idx="0">
                    <c:v>4.0000000000000002E-4</c:v>
                  </c:pt>
                  <c:pt idx="1">
                    <c:v>6.9999999999999999E-4</c:v>
                  </c:pt>
                  <c:pt idx="2">
                    <c:v>1.4E-3</c:v>
                  </c:pt>
                  <c:pt idx="4">
                    <c:v>4.0000000000000002E-4</c:v>
                  </c:pt>
                  <c:pt idx="5">
                    <c:v>2.4000000000000001E-4</c:v>
                  </c:pt>
                  <c:pt idx="6">
                    <c:v>4.0999999999999999E-4</c:v>
                  </c:pt>
                  <c:pt idx="7">
                    <c:v>5.5999999999999995E-4</c:v>
                  </c:pt>
                  <c:pt idx="8">
                    <c:v>4.6999999999999999E-4</c:v>
                  </c:pt>
                  <c:pt idx="9">
                    <c:v>2.1000000000000001E-4</c:v>
                  </c:pt>
                  <c:pt idx="10">
                    <c:v>1E-4</c:v>
                  </c:pt>
                  <c:pt idx="11">
                    <c:v>2.4000000000000001E-4</c:v>
                  </c:pt>
                  <c:pt idx="12">
                    <c:v>2.7999999999999998E-4</c:v>
                  </c:pt>
                  <c:pt idx="13">
                    <c:v>2.1000000000000001E-4</c:v>
                  </c:pt>
                  <c:pt idx="14">
                    <c:v>2.7E-4</c:v>
                  </c:pt>
                  <c:pt idx="15">
                    <c:v>2.5000000000000001E-4</c:v>
                  </c:pt>
                  <c:pt idx="16">
                    <c:v>2.0000000000000001E-4</c:v>
                  </c:pt>
                  <c:pt idx="17">
                    <c:v>1.7000000000000001E-4</c:v>
                  </c:pt>
                  <c:pt idx="18">
                    <c:v>1.4999999999999999E-4</c:v>
                  </c:pt>
                  <c:pt idx="19">
                    <c:v>1.3999999999999999E-4</c:v>
                  </c:pt>
                  <c:pt idx="20">
                    <c:v>4.8000000000000001E-4</c:v>
                  </c:pt>
                  <c:pt idx="21">
                    <c:v>2.2000000000000001E-4</c:v>
                  </c:pt>
                  <c:pt idx="22">
                    <c:v>2.1000000000000001E-4</c:v>
                  </c:pt>
                  <c:pt idx="23">
                    <c:v>2.5999999999999998E-4</c:v>
                  </c:pt>
                  <c:pt idx="24">
                    <c:v>3.1E-4</c:v>
                  </c:pt>
                  <c:pt idx="25">
                    <c:v>3.1E-4</c:v>
                  </c:pt>
                  <c:pt idx="26">
                    <c:v>1.4999999999999999E-4</c:v>
                  </c:pt>
                  <c:pt idx="27">
                    <c:v>2.0000000000000001E-4</c:v>
                  </c:pt>
                  <c:pt idx="28">
                    <c:v>3.4000000000000002E-4</c:v>
                  </c:pt>
                  <c:pt idx="29">
                    <c:v>2.4000000000000001E-4</c:v>
                  </c:pt>
                  <c:pt idx="30">
                    <c:v>3.4000000000000002E-4</c:v>
                  </c:pt>
                  <c:pt idx="31">
                    <c:v>3.1E-4</c:v>
                  </c:pt>
                  <c:pt idx="32">
                    <c:v>2.4000000000000001E-4</c:v>
                  </c:pt>
                  <c:pt idx="33">
                    <c:v>4.6999999999999999E-4</c:v>
                  </c:pt>
                  <c:pt idx="34">
                    <c:v>2.2000000000000001E-4</c:v>
                  </c:pt>
                  <c:pt idx="35">
                    <c:v>1.7000000000000001E-4</c:v>
                  </c:pt>
                  <c:pt idx="36">
                    <c:v>1.8000000000000001E-4</c:v>
                  </c:pt>
                  <c:pt idx="37">
                    <c:v>7.6000000000000004E-4</c:v>
                  </c:pt>
                  <c:pt idx="38">
                    <c:v>8.0000000000000004E-4</c:v>
                  </c:pt>
                  <c:pt idx="39">
                    <c:v>3.1E-4</c:v>
                  </c:pt>
                  <c:pt idx="40">
                    <c:v>2.5999999999999998E-4</c:v>
                  </c:pt>
                  <c:pt idx="41">
                    <c:v>4.4999999999999999E-4</c:v>
                  </c:pt>
                  <c:pt idx="42">
                    <c:v>8.0000000000000004E-4</c:v>
                  </c:pt>
                  <c:pt idx="43">
                    <c:v>2.3000000000000001E-4</c:v>
                  </c:pt>
                  <c:pt idx="44">
                    <c:v>2.5999999999999998E-4</c:v>
                  </c:pt>
                  <c:pt idx="45">
                    <c:v>2.9E-4</c:v>
                  </c:pt>
                  <c:pt idx="46">
                    <c:v>4.6999999999999999E-4</c:v>
                  </c:pt>
                  <c:pt idx="47">
                    <c:v>4.0000000000000002E-4</c:v>
                  </c:pt>
                  <c:pt idx="48">
                    <c:v>8.3000000000000001E-4</c:v>
                  </c:pt>
                  <c:pt idx="49">
                    <c:v>3.8999999999999999E-4</c:v>
                  </c:pt>
                  <c:pt idx="50">
                    <c:v>5.8E-4</c:v>
                  </c:pt>
                  <c:pt idx="51">
                    <c:v>4.4999999999999999E-4</c:v>
                  </c:pt>
                  <c:pt idx="52">
                    <c:v>3.2000000000000003E-4</c:v>
                  </c:pt>
                  <c:pt idx="53">
                    <c:v>3.3E-4</c:v>
                  </c:pt>
                  <c:pt idx="54">
                    <c:v>8.1999999999999998E-4</c:v>
                  </c:pt>
                  <c:pt idx="55">
                    <c:v>7.7999999999999999E-4</c:v>
                  </c:pt>
                  <c:pt idx="56">
                    <c:v>7.7999999999999999E-4</c:v>
                  </c:pt>
                  <c:pt idx="57">
                    <c:v>8.4999999999999995E-4</c:v>
                  </c:pt>
                  <c:pt idx="58">
                    <c:v>8.8000000000000003E-4</c:v>
                  </c:pt>
                  <c:pt idx="59">
                    <c:v>6.8999999999999997E-4</c:v>
                  </c:pt>
                  <c:pt idx="60">
                    <c:v>5.1000000000000004E-4</c:v>
                  </c:pt>
                  <c:pt idx="61">
                    <c:v>1.4999999999999999E-4</c:v>
                  </c:pt>
                  <c:pt idx="62">
                    <c:v>2.4000000000000001E-4</c:v>
                  </c:pt>
                  <c:pt idx="63">
                    <c:v>4.6999999999999999E-4</c:v>
                  </c:pt>
                  <c:pt idx="64">
                    <c:v>2.9E-4</c:v>
                  </c:pt>
                  <c:pt idx="65">
                    <c:v>1.0499999999999999E-3</c:v>
                  </c:pt>
                  <c:pt idx="66">
                    <c:v>4.8999999999999998E-4</c:v>
                  </c:pt>
                  <c:pt idx="67">
                    <c:v>2.7E-4</c:v>
                  </c:pt>
                  <c:pt idx="68">
                    <c:v>3.2000000000000003E-4</c:v>
                  </c:pt>
                  <c:pt idx="69">
                    <c:v>8.9999999999999998E-4</c:v>
                  </c:pt>
                  <c:pt idx="70">
                    <c:v>3.6999999999999999E-4</c:v>
                  </c:pt>
                  <c:pt idx="71">
                    <c:v>5.1000000000000004E-4</c:v>
                  </c:pt>
                  <c:pt idx="72">
                    <c:v>2.4000000000000001E-4</c:v>
                  </c:pt>
                  <c:pt idx="73">
                    <c:v>8.0000000000000004E-4</c:v>
                  </c:pt>
                  <c:pt idx="74">
                    <c:v>2.2000000000000001E-4</c:v>
                  </c:pt>
                  <c:pt idx="75">
                    <c:v>2.1000000000000001E-4</c:v>
                  </c:pt>
                  <c:pt idx="76">
                    <c:v>2.7999999999999998E-4</c:v>
                  </c:pt>
                  <c:pt idx="77">
                    <c:v>1.1900000000000001E-3</c:v>
                  </c:pt>
                  <c:pt idx="78">
                    <c:v>2.5999999999999998E-4</c:v>
                  </c:pt>
                  <c:pt idx="79">
                    <c:v>6.0999999999999997E-4</c:v>
                  </c:pt>
                  <c:pt idx="80">
                    <c:v>5.2999999999999998E-4</c:v>
                  </c:pt>
                  <c:pt idx="81">
                    <c:v>6.4999999999999997E-4</c:v>
                  </c:pt>
                  <c:pt idx="82">
                    <c:v>1.9000000000000001E-4</c:v>
                  </c:pt>
                  <c:pt idx="83">
                    <c:v>1.8000000000000001E-4</c:v>
                  </c:pt>
                  <c:pt idx="84">
                    <c:v>2.2000000000000001E-4</c:v>
                  </c:pt>
                  <c:pt idx="85">
                    <c:v>1.9000000000000001E-4</c:v>
                  </c:pt>
                  <c:pt idx="86">
                    <c:v>6.4999999999999997E-4</c:v>
                  </c:pt>
                  <c:pt idx="87">
                    <c:v>3.6999999999999999E-4</c:v>
                  </c:pt>
                  <c:pt idx="88">
                    <c:v>2.2000000000000001E-4</c:v>
                  </c:pt>
                  <c:pt idx="89">
                    <c:v>3.4000000000000002E-4</c:v>
                  </c:pt>
                  <c:pt idx="90">
                    <c:v>2.3000000000000001E-4</c:v>
                  </c:pt>
                  <c:pt idx="91">
                    <c:v>4.2999999999999999E-4</c:v>
                  </c:pt>
                  <c:pt idx="92">
                    <c:v>3.2000000000000003E-4</c:v>
                  </c:pt>
                  <c:pt idx="93">
                    <c:v>1.9000000000000001E-4</c:v>
                  </c:pt>
                  <c:pt idx="94">
                    <c:v>5.2999999999999998E-4</c:v>
                  </c:pt>
                  <c:pt idx="95">
                    <c:v>2.9E-4</c:v>
                  </c:pt>
                  <c:pt idx="96">
                    <c:v>2.9E-4</c:v>
                  </c:pt>
                  <c:pt idx="97">
                    <c:v>4.6000000000000001E-4</c:v>
                  </c:pt>
                  <c:pt idx="98">
                    <c:v>3.8999999999999999E-4</c:v>
                  </c:pt>
                  <c:pt idx="99">
                    <c:v>2.7E-4</c:v>
                  </c:pt>
                  <c:pt idx="100">
                    <c:v>1.4300000000000001E-3</c:v>
                  </c:pt>
                  <c:pt idx="101">
                    <c:v>2.9999999999999997E-4</c:v>
                  </c:pt>
                  <c:pt idx="102">
                    <c:v>5.0000000000000001E-4</c:v>
                  </c:pt>
                  <c:pt idx="103">
                    <c:v>4.8999999999999998E-4</c:v>
                  </c:pt>
                  <c:pt idx="104">
                    <c:v>2.9E-4</c:v>
                  </c:pt>
                  <c:pt idx="105">
                    <c:v>3.8999999999999999E-4</c:v>
                  </c:pt>
                  <c:pt idx="106">
                    <c:v>5.6999999999999998E-4</c:v>
                  </c:pt>
                  <c:pt idx="107">
                    <c:v>1.9000000000000001E-4</c:v>
                  </c:pt>
                  <c:pt idx="108">
                    <c:v>3.8000000000000002E-4</c:v>
                  </c:pt>
                  <c:pt idx="109">
                    <c:v>2.1000000000000001E-4</c:v>
                  </c:pt>
                  <c:pt idx="110">
                    <c:v>2.9999999999999997E-4</c:v>
                  </c:pt>
                  <c:pt idx="111">
                    <c:v>6.8999999999999997E-4</c:v>
                  </c:pt>
                  <c:pt idx="112">
                    <c:v>2.9E-4</c:v>
                  </c:pt>
                  <c:pt idx="113">
                    <c:v>6.6E-4</c:v>
                  </c:pt>
                  <c:pt idx="114">
                    <c:v>2.7999999999999998E-4</c:v>
                  </c:pt>
                  <c:pt idx="115">
                    <c:v>1.6900000000000001E-3</c:v>
                  </c:pt>
                  <c:pt idx="116">
                    <c:v>1.08E-3</c:v>
                  </c:pt>
                  <c:pt idx="117">
                    <c:v>3.5E-4</c:v>
                  </c:pt>
                  <c:pt idx="118">
                    <c:v>2.2000000000000001E-4</c:v>
                  </c:pt>
                  <c:pt idx="119">
                    <c:v>2.5999999999999998E-4</c:v>
                  </c:pt>
                  <c:pt idx="120">
                    <c:v>3.4000000000000002E-4</c:v>
                  </c:pt>
                  <c:pt idx="121">
                    <c:v>3.6000000000000002E-4</c:v>
                  </c:pt>
                  <c:pt idx="122">
                    <c:v>2.5999999999999998E-4</c:v>
                  </c:pt>
                  <c:pt idx="123">
                    <c:v>3.1E-4</c:v>
                  </c:pt>
                  <c:pt idx="124">
                    <c:v>1.9000000000000001E-4</c:v>
                  </c:pt>
                  <c:pt idx="125">
                    <c:v>1.9000000000000001E-4</c:v>
                  </c:pt>
                  <c:pt idx="126">
                    <c:v>4.8000000000000001E-4</c:v>
                  </c:pt>
                  <c:pt idx="127">
                    <c:v>3.2000000000000003E-4</c:v>
                  </c:pt>
                  <c:pt idx="128">
                    <c:v>2.5000000000000001E-4</c:v>
                  </c:pt>
                  <c:pt idx="129">
                    <c:v>3.4000000000000002E-4</c:v>
                  </c:pt>
                  <c:pt idx="130">
                    <c:v>5.4000000000000001E-4</c:v>
                  </c:pt>
                  <c:pt idx="131">
                    <c:v>2.7999999999999998E-4</c:v>
                  </c:pt>
                  <c:pt idx="132">
                    <c:v>8.4999999999999995E-4</c:v>
                  </c:pt>
                  <c:pt idx="133">
                    <c:v>1.3699999999999999E-3</c:v>
                  </c:pt>
                  <c:pt idx="134">
                    <c:v>9.1E-4</c:v>
                  </c:pt>
                  <c:pt idx="135">
                    <c:v>2.7E-4</c:v>
                  </c:pt>
                  <c:pt idx="136">
                    <c:v>3.1E-4</c:v>
                  </c:pt>
                  <c:pt idx="137">
                    <c:v>5.6999999999999998E-4</c:v>
                  </c:pt>
                  <c:pt idx="138">
                    <c:v>2.7999999999999998E-4</c:v>
                  </c:pt>
                  <c:pt idx="139">
                    <c:v>5.9000000000000003E-4</c:v>
                  </c:pt>
                  <c:pt idx="140">
                    <c:v>3.8999999999999999E-4</c:v>
                  </c:pt>
                  <c:pt idx="141">
                    <c:v>1.72E-3</c:v>
                  </c:pt>
                  <c:pt idx="142">
                    <c:v>2.5000000000000001E-4</c:v>
                  </c:pt>
                  <c:pt idx="143">
                    <c:v>3.1E-4</c:v>
                  </c:pt>
                  <c:pt idx="144">
                    <c:v>2.0000000000000001E-4</c:v>
                  </c:pt>
                  <c:pt idx="145">
                    <c:v>3.6999999999999999E-4</c:v>
                  </c:pt>
                  <c:pt idx="146">
                    <c:v>7.9000000000000001E-4</c:v>
                  </c:pt>
                  <c:pt idx="147">
                    <c:v>4.2000000000000002E-4</c:v>
                  </c:pt>
                  <c:pt idx="148">
                    <c:v>2.0000000000000001E-4</c:v>
                  </c:pt>
                  <c:pt idx="149">
                    <c:v>1.7000000000000001E-4</c:v>
                  </c:pt>
                  <c:pt idx="150">
                    <c:v>6.9999999999999999E-4</c:v>
                  </c:pt>
                  <c:pt idx="151">
                    <c:v>3.3E-4</c:v>
                  </c:pt>
                  <c:pt idx="152">
                    <c:v>2.5999999999999998E-4</c:v>
                  </c:pt>
                  <c:pt idx="153">
                    <c:v>9.5E-4</c:v>
                  </c:pt>
                  <c:pt idx="154">
                    <c:v>6.4999999999999997E-4</c:v>
                  </c:pt>
                  <c:pt idx="155">
                    <c:v>3.1E-4</c:v>
                  </c:pt>
                  <c:pt idx="156">
                    <c:v>2.1000000000000001E-4</c:v>
                  </c:pt>
                  <c:pt idx="157">
                    <c:v>1.57E-3</c:v>
                  </c:pt>
                  <c:pt idx="158">
                    <c:v>1.41E-3</c:v>
                  </c:pt>
                  <c:pt idx="159">
                    <c:v>7.2000000000000005E-4</c:v>
                  </c:pt>
                  <c:pt idx="160">
                    <c:v>9.7000000000000005E-4</c:v>
                  </c:pt>
                  <c:pt idx="161">
                    <c:v>9.7000000000000005E-4</c:v>
                  </c:pt>
                  <c:pt idx="162">
                    <c:v>1E-4</c:v>
                  </c:pt>
                  <c:pt idx="163">
                    <c:v>2E-3</c:v>
                  </c:pt>
                  <c:pt idx="164">
                    <c:v>5.0000000000000001E-4</c:v>
                  </c:pt>
                  <c:pt idx="165">
                    <c:v>1.4E-3</c:v>
                  </c:pt>
                  <c:pt idx="166">
                    <c:v>6.9999999999999999E-4</c:v>
                  </c:pt>
                  <c:pt idx="167">
                    <c:v>1E-4</c:v>
                  </c:pt>
                  <c:pt idx="168">
                    <c:v>1E-4</c:v>
                  </c:pt>
                  <c:pt idx="169">
                    <c:v>1.48E-3</c:v>
                  </c:pt>
                  <c:pt idx="170">
                    <c:v>1E-4</c:v>
                  </c:pt>
                  <c:pt idx="171">
                    <c:v>1.31E-3</c:v>
                  </c:pt>
                  <c:pt idx="172">
                    <c:v>1.0399999999999999E-3</c:v>
                  </c:pt>
                  <c:pt idx="173">
                    <c:v>9.7000000000000005E-4</c:v>
                  </c:pt>
                  <c:pt idx="174">
                    <c:v>1.1299999999999999E-3</c:v>
                  </c:pt>
                  <c:pt idx="175">
                    <c:v>3.6000000000000002E-4</c:v>
                  </c:pt>
                  <c:pt idx="176">
                    <c:v>1E-4</c:v>
                  </c:pt>
                  <c:pt idx="177">
                    <c:v>1.8000000000000001E-4</c:v>
                  </c:pt>
                  <c:pt idx="178">
                    <c:v>1.2E-4</c:v>
                  </c:pt>
                  <c:pt idx="179">
                    <c:v>5.0000000000000002E-5</c:v>
                  </c:pt>
                  <c:pt idx="180">
                    <c:v>1E-4</c:v>
                  </c:pt>
                  <c:pt idx="181">
                    <c:v>1.6000000000000001E-4</c:v>
                  </c:pt>
                  <c:pt idx="182">
                    <c:v>1.9000000000000001E-4</c:v>
                  </c:pt>
                  <c:pt idx="183">
                    <c:v>5.0000000000000002E-5</c:v>
                  </c:pt>
                  <c:pt idx="184">
                    <c:v>5.0000000000000001E-4</c:v>
                  </c:pt>
                  <c:pt idx="185">
                    <c:v>1.3999999999999999E-4</c:v>
                  </c:pt>
                  <c:pt idx="186">
                    <c:v>1.1299999999999999E-3</c:v>
                  </c:pt>
                  <c:pt idx="187">
                    <c:v>1.2999999999999999E-4</c:v>
                  </c:pt>
                  <c:pt idx="188">
                    <c:v>6.9999999999999994E-5</c:v>
                  </c:pt>
                  <c:pt idx="189">
                    <c:v>1.2E-4</c:v>
                  </c:pt>
                  <c:pt idx="190">
                    <c:v>1.1E-4</c:v>
                  </c:pt>
                  <c:pt idx="191">
                    <c:v>0</c:v>
                  </c:pt>
                  <c:pt idx="192">
                    <c:v>0</c:v>
                  </c:pt>
                  <c:pt idx="193">
                    <c:v>4.0000000000000003E-5</c:v>
                  </c:pt>
                  <c:pt idx="194">
                    <c:v>5.0000000000000001E-4</c:v>
                  </c:pt>
                  <c:pt idx="195">
                    <c:v>4.0000000000000003E-5</c:v>
                  </c:pt>
                  <c:pt idx="196">
                    <c:v>8.0000000000000007E-5</c:v>
                  </c:pt>
                  <c:pt idx="197">
                    <c:v>2.0000000000000001E-4</c:v>
                  </c:pt>
                  <c:pt idx="198">
                    <c:v>1E-4</c:v>
                  </c:pt>
                  <c:pt idx="199">
                    <c:v>1E-4</c:v>
                  </c:pt>
                  <c:pt idx="200">
                    <c:v>2.0000000000000001E-4</c:v>
                  </c:pt>
                  <c:pt idx="201">
                    <c:v>2.9999999999999997E-4</c:v>
                  </c:pt>
                  <c:pt idx="202">
                    <c:v>1.6000000000000001E-4</c:v>
                  </c:pt>
                  <c:pt idx="203">
                    <c:v>4.0000000000000002E-4</c:v>
                  </c:pt>
                  <c:pt idx="204">
                    <c:v>2.7999999999999998E-4</c:v>
                  </c:pt>
                  <c:pt idx="205">
                    <c:v>1.1E-4</c:v>
                  </c:pt>
                  <c:pt idx="206">
                    <c:v>1E-4</c:v>
                  </c:pt>
                  <c:pt idx="207">
                    <c:v>1E-3</c:v>
                  </c:pt>
                  <c:pt idx="208">
                    <c:v>5.0000000000000001E-4</c:v>
                  </c:pt>
                  <c:pt idx="209">
                    <c:v>2.0000000000000001E-4</c:v>
                  </c:pt>
                  <c:pt idx="210">
                    <c:v>2.9999999999999997E-4</c:v>
                  </c:pt>
                  <c:pt idx="211">
                    <c:v>6.9999999999999999E-4</c:v>
                  </c:pt>
                  <c:pt idx="212">
                    <c:v>1.5E-3</c:v>
                  </c:pt>
                  <c:pt idx="213">
                    <c:v>2.9999999999999997E-4</c:v>
                  </c:pt>
                  <c:pt idx="214">
                    <c:v>5.0000000000000001E-4</c:v>
                  </c:pt>
                  <c:pt idx="215">
                    <c:v>1E-4</c:v>
                  </c:pt>
                  <c:pt idx="216">
                    <c:v>8.4000000000000003E-4</c:v>
                  </c:pt>
                  <c:pt idx="217">
                    <c:v>3.8999999999999999E-4</c:v>
                  </c:pt>
                  <c:pt idx="218">
                    <c:v>1E-4</c:v>
                  </c:pt>
                  <c:pt idx="219">
                    <c:v>0</c:v>
                  </c:pt>
                  <c:pt idx="220">
                    <c:v>2.3999999999999998E-3</c:v>
                  </c:pt>
                  <c:pt idx="221">
                    <c:v>1E-4</c:v>
                  </c:pt>
                  <c:pt idx="222">
                    <c:v>0</c:v>
                  </c:pt>
                  <c:pt idx="223">
                    <c:v>2.3999999999999998E-3</c:v>
                  </c:pt>
                  <c:pt idx="224">
                    <c:v>2.9E-4</c:v>
                  </c:pt>
                  <c:pt idx="225">
                    <c:v>3.6000000000000002E-4</c:v>
                  </c:pt>
                  <c:pt idx="226">
                    <c:v>2.0000000000000001E-4</c:v>
                  </c:pt>
                  <c:pt idx="227">
                    <c:v>1.9000000000000001E-4</c:v>
                  </c:pt>
                  <c:pt idx="228">
                    <c:v>1.7000000000000001E-4</c:v>
                  </c:pt>
                  <c:pt idx="229">
                    <c:v>2.7E-4</c:v>
                  </c:pt>
                  <c:pt idx="230">
                    <c:v>1.1999999999999999E-3</c:v>
                  </c:pt>
                  <c:pt idx="231">
                    <c:v>1.1999999999999999E-3</c:v>
                  </c:pt>
                  <c:pt idx="232">
                    <c:v>1.2999999999999999E-3</c:v>
                  </c:pt>
                  <c:pt idx="233">
                    <c:v>1.6000000000000001E-3</c:v>
                  </c:pt>
                  <c:pt idx="234">
                    <c:v>1.1999999999999999E-3</c:v>
                  </c:pt>
                  <c:pt idx="235">
                    <c:v>1.1999999999999999E-3</c:v>
                  </c:pt>
                  <c:pt idx="236">
                    <c:v>6.9999999999999999E-4</c:v>
                  </c:pt>
                  <c:pt idx="237">
                    <c:v>1E-4</c:v>
                  </c:pt>
                  <c:pt idx="238">
                    <c:v>1.1000000000000001E-3</c:v>
                  </c:pt>
                  <c:pt idx="239">
                    <c:v>3.8800000000000001E-2</c:v>
                  </c:pt>
                  <c:pt idx="240">
                    <c:v>1.2E-4</c:v>
                  </c:pt>
                  <c:pt idx="241">
                    <c:v>2.4000000000000001E-4</c:v>
                  </c:pt>
                  <c:pt idx="242">
                    <c:v>1.4E-3</c:v>
                  </c:pt>
                  <c:pt idx="243">
                    <c:v>1E-4</c:v>
                  </c:pt>
                  <c:pt idx="244">
                    <c:v>2.0000000000000001E-4</c:v>
                  </c:pt>
                  <c:pt idx="245">
                    <c:v>1.1000000000000001E-3</c:v>
                  </c:pt>
                  <c:pt idx="246">
                    <c:v>1.1000000000000001E-3</c:v>
                  </c:pt>
                  <c:pt idx="247">
                    <c:v>1E-4</c:v>
                  </c:pt>
                  <c:pt idx="248">
                    <c:v>0</c:v>
                  </c:pt>
                  <c:pt idx="249">
                    <c:v>0</c:v>
                  </c:pt>
                  <c:pt idx="250">
                    <c:v>0</c:v>
                  </c:pt>
                  <c:pt idx="251">
                    <c:v>0</c:v>
                  </c:pt>
                  <c:pt idx="252">
                    <c:v>1E-4</c:v>
                  </c:pt>
                  <c:pt idx="253">
                    <c:v>0</c:v>
                  </c:pt>
                  <c:pt idx="254">
                    <c:v>1E-4</c:v>
                  </c:pt>
                  <c:pt idx="255">
                    <c:v>1E-4</c:v>
                  </c:pt>
                  <c:pt idx="256">
                    <c:v>0</c:v>
                  </c:pt>
                  <c:pt idx="257">
                    <c:v>8.9999999999999998E-4</c:v>
                  </c:pt>
                  <c:pt idx="258">
                    <c:v>0</c:v>
                  </c:pt>
                  <c:pt idx="259">
                    <c:v>2.0000000000000001E-4</c:v>
                  </c:pt>
                  <c:pt idx="260">
                    <c:v>1E-4</c:v>
                  </c:pt>
                  <c:pt idx="261">
                    <c:v>2.9999999999999997E-4</c:v>
                  </c:pt>
                  <c:pt idx="262">
                    <c:v>0</c:v>
                  </c:pt>
                  <c:pt idx="263">
                    <c:v>4.0000000000000002E-4</c:v>
                  </c:pt>
                  <c:pt idx="264">
                    <c:v>1.5E-3</c:v>
                  </c:pt>
                  <c:pt idx="265">
                    <c:v>1.6000000000000001E-3</c:v>
                  </c:pt>
                  <c:pt idx="266">
                    <c:v>2E-3</c:v>
                  </c:pt>
                  <c:pt idx="267">
                    <c:v>5.0000000000000001E-4</c:v>
                  </c:pt>
                  <c:pt idx="268">
                    <c:v>1E-4</c:v>
                  </c:pt>
                  <c:pt idx="269">
                    <c:v>1E-4</c:v>
                  </c:pt>
                  <c:pt idx="270">
                    <c:v>1E-4</c:v>
                  </c:pt>
                  <c:pt idx="271">
                    <c:v>1E-4</c:v>
                  </c:pt>
                  <c:pt idx="272">
                    <c:v>1E-3</c:v>
                  </c:pt>
                  <c:pt idx="273">
                    <c:v>8.0000000000000004E-4</c:v>
                  </c:pt>
                  <c:pt idx="274">
                    <c:v>1.6999999999999999E-3</c:v>
                  </c:pt>
                  <c:pt idx="275">
                    <c:v>3.0000000000000001E-3</c:v>
                  </c:pt>
                  <c:pt idx="276">
                    <c:v>6.9999999999999999E-4</c:v>
                  </c:pt>
                  <c:pt idx="277">
                    <c:v>1.4E-3</c:v>
                  </c:pt>
                  <c:pt idx="278">
                    <c:v>2.9999999999999997E-4</c:v>
                  </c:pt>
                  <c:pt idx="279">
                    <c:v>2.9999999999999997E-4</c:v>
                  </c:pt>
                  <c:pt idx="280">
                    <c:v>2.0000000000000001E-4</c:v>
                  </c:pt>
                  <c:pt idx="281">
                    <c:v>4.0000000000000002E-4</c:v>
                  </c:pt>
                  <c:pt idx="282">
                    <c:v>2.9999999999999997E-4</c:v>
                  </c:pt>
                  <c:pt idx="283">
                    <c:v>4.0000000000000002E-4</c:v>
                  </c:pt>
                  <c:pt idx="284">
                    <c:v>1E-4</c:v>
                  </c:pt>
                  <c:pt idx="285">
                    <c:v>2.0000000000000001E-4</c:v>
                  </c:pt>
                  <c:pt idx="286">
                    <c:v>4.0000000000000001E-3</c:v>
                  </c:pt>
                </c:numCache>
              </c:numRef>
            </c:plus>
            <c:minus>
              <c:numRef>
                <c:f>Active!$D$21:$D$996</c:f>
                <c:numCache>
                  <c:formatCode>General</c:formatCode>
                  <c:ptCount val="976"/>
                  <c:pt idx="0">
                    <c:v>4.0000000000000002E-4</c:v>
                  </c:pt>
                  <c:pt idx="1">
                    <c:v>6.9999999999999999E-4</c:v>
                  </c:pt>
                  <c:pt idx="2">
                    <c:v>1.4E-3</c:v>
                  </c:pt>
                  <c:pt idx="4">
                    <c:v>4.0000000000000002E-4</c:v>
                  </c:pt>
                  <c:pt idx="5">
                    <c:v>2.4000000000000001E-4</c:v>
                  </c:pt>
                  <c:pt idx="6">
                    <c:v>4.0999999999999999E-4</c:v>
                  </c:pt>
                  <c:pt idx="7">
                    <c:v>5.5999999999999995E-4</c:v>
                  </c:pt>
                  <c:pt idx="8">
                    <c:v>4.6999999999999999E-4</c:v>
                  </c:pt>
                  <c:pt idx="9">
                    <c:v>2.1000000000000001E-4</c:v>
                  </c:pt>
                  <c:pt idx="10">
                    <c:v>1E-4</c:v>
                  </c:pt>
                  <c:pt idx="11">
                    <c:v>2.4000000000000001E-4</c:v>
                  </c:pt>
                  <c:pt idx="12">
                    <c:v>2.7999999999999998E-4</c:v>
                  </c:pt>
                  <c:pt idx="13">
                    <c:v>2.1000000000000001E-4</c:v>
                  </c:pt>
                  <c:pt idx="14">
                    <c:v>2.7E-4</c:v>
                  </c:pt>
                  <c:pt idx="15">
                    <c:v>2.5000000000000001E-4</c:v>
                  </c:pt>
                  <c:pt idx="16">
                    <c:v>2.0000000000000001E-4</c:v>
                  </c:pt>
                  <c:pt idx="17">
                    <c:v>1.7000000000000001E-4</c:v>
                  </c:pt>
                  <c:pt idx="18">
                    <c:v>1.4999999999999999E-4</c:v>
                  </c:pt>
                  <c:pt idx="19">
                    <c:v>1.3999999999999999E-4</c:v>
                  </c:pt>
                  <c:pt idx="20">
                    <c:v>4.8000000000000001E-4</c:v>
                  </c:pt>
                  <c:pt idx="21">
                    <c:v>2.2000000000000001E-4</c:v>
                  </c:pt>
                  <c:pt idx="22">
                    <c:v>2.1000000000000001E-4</c:v>
                  </c:pt>
                  <c:pt idx="23">
                    <c:v>2.5999999999999998E-4</c:v>
                  </c:pt>
                  <c:pt idx="24">
                    <c:v>3.1E-4</c:v>
                  </c:pt>
                  <c:pt idx="25">
                    <c:v>3.1E-4</c:v>
                  </c:pt>
                  <c:pt idx="26">
                    <c:v>1.4999999999999999E-4</c:v>
                  </c:pt>
                  <c:pt idx="27">
                    <c:v>2.0000000000000001E-4</c:v>
                  </c:pt>
                  <c:pt idx="28">
                    <c:v>3.4000000000000002E-4</c:v>
                  </c:pt>
                  <c:pt idx="29">
                    <c:v>2.4000000000000001E-4</c:v>
                  </c:pt>
                  <c:pt idx="30">
                    <c:v>3.4000000000000002E-4</c:v>
                  </c:pt>
                  <c:pt idx="31">
                    <c:v>3.1E-4</c:v>
                  </c:pt>
                  <c:pt idx="32">
                    <c:v>2.4000000000000001E-4</c:v>
                  </c:pt>
                  <c:pt idx="33">
                    <c:v>4.6999999999999999E-4</c:v>
                  </c:pt>
                  <c:pt idx="34">
                    <c:v>2.2000000000000001E-4</c:v>
                  </c:pt>
                  <c:pt idx="35">
                    <c:v>1.7000000000000001E-4</c:v>
                  </c:pt>
                  <c:pt idx="36">
                    <c:v>1.8000000000000001E-4</c:v>
                  </c:pt>
                  <c:pt idx="37">
                    <c:v>7.6000000000000004E-4</c:v>
                  </c:pt>
                  <c:pt idx="38">
                    <c:v>8.0000000000000004E-4</c:v>
                  </c:pt>
                  <c:pt idx="39">
                    <c:v>3.1E-4</c:v>
                  </c:pt>
                  <c:pt idx="40">
                    <c:v>2.5999999999999998E-4</c:v>
                  </c:pt>
                  <c:pt idx="41">
                    <c:v>4.4999999999999999E-4</c:v>
                  </c:pt>
                  <c:pt idx="42">
                    <c:v>8.0000000000000004E-4</c:v>
                  </c:pt>
                  <c:pt idx="43">
                    <c:v>2.3000000000000001E-4</c:v>
                  </c:pt>
                  <c:pt idx="44">
                    <c:v>2.5999999999999998E-4</c:v>
                  </c:pt>
                  <c:pt idx="45">
                    <c:v>2.9E-4</c:v>
                  </c:pt>
                  <c:pt idx="46">
                    <c:v>4.6999999999999999E-4</c:v>
                  </c:pt>
                  <c:pt idx="47">
                    <c:v>4.0000000000000002E-4</c:v>
                  </c:pt>
                  <c:pt idx="48">
                    <c:v>8.3000000000000001E-4</c:v>
                  </c:pt>
                  <c:pt idx="49">
                    <c:v>3.8999999999999999E-4</c:v>
                  </c:pt>
                  <c:pt idx="50">
                    <c:v>5.8E-4</c:v>
                  </c:pt>
                  <c:pt idx="51">
                    <c:v>4.4999999999999999E-4</c:v>
                  </c:pt>
                  <c:pt idx="52">
                    <c:v>3.2000000000000003E-4</c:v>
                  </c:pt>
                  <c:pt idx="53">
                    <c:v>3.3E-4</c:v>
                  </c:pt>
                  <c:pt idx="54">
                    <c:v>8.1999999999999998E-4</c:v>
                  </c:pt>
                  <c:pt idx="55">
                    <c:v>7.7999999999999999E-4</c:v>
                  </c:pt>
                  <c:pt idx="56">
                    <c:v>7.7999999999999999E-4</c:v>
                  </c:pt>
                  <c:pt idx="57">
                    <c:v>8.4999999999999995E-4</c:v>
                  </c:pt>
                  <c:pt idx="58">
                    <c:v>8.8000000000000003E-4</c:v>
                  </c:pt>
                  <c:pt idx="59">
                    <c:v>6.8999999999999997E-4</c:v>
                  </c:pt>
                  <c:pt idx="60">
                    <c:v>5.1000000000000004E-4</c:v>
                  </c:pt>
                  <c:pt idx="61">
                    <c:v>1.4999999999999999E-4</c:v>
                  </c:pt>
                  <c:pt idx="62">
                    <c:v>2.4000000000000001E-4</c:v>
                  </c:pt>
                  <c:pt idx="63">
                    <c:v>4.6999999999999999E-4</c:v>
                  </c:pt>
                  <c:pt idx="64">
                    <c:v>2.9E-4</c:v>
                  </c:pt>
                  <c:pt idx="65">
                    <c:v>1.0499999999999999E-3</c:v>
                  </c:pt>
                  <c:pt idx="66">
                    <c:v>4.8999999999999998E-4</c:v>
                  </c:pt>
                  <c:pt idx="67">
                    <c:v>2.7E-4</c:v>
                  </c:pt>
                  <c:pt idx="68">
                    <c:v>3.2000000000000003E-4</c:v>
                  </c:pt>
                  <c:pt idx="69">
                    <c:v>8.9999999999999998E-4</c:v>
                  </c:pt>
                  <c:pt idx="70">
                    <c:v>3.6999999999999999E-4</c:v>
                  </c:pt>
                  <c:pt idx="71">
                    <c:v>5.1000000000000004E-4</c:v>
                  </c:pt>
                  <c:pt idx="72">
                    <c:v>2.4000000000000001E-4</c:v>
                  </c:pt>
                  <c:pt idx="73">
                    <c:v>8.0000000000000004E-4</c:v>
                  </c:pt>
                  <c:pt idx="74">
                    <c:v>2.2000000000000001E-4</c:v>
                  </c:pt>
                  <c:pt idx="75">
                    <c:v>2.1000000000000001E-4</c:v>
                  </c:pt>
                  <c:pt idx="76">
                    <c:v>2.7999999999999998E-4</c:v>
                  </c:pt>
                  <c:pt idx="77">
                    <c:v>1.1900000000000001E-3</c:v>
                  </c:pt>
                  <c:pt idx="78">
                    <c:v>2.5999999999999998E-4</c:v>
                  </c:pt>
                  <c:pt idx="79">
                    <c:v>6.0999999999999997E-4</c:v>
                  </c:pt>
                  <c:pt idx="80">
                    <c:v>5.2999999999999998E-4</c:v>
                  </c:pt>
                  <c:pt idx="81">
                    <c:v>6.4999999999999997E-4</c:v>
                  </c:pt>
                  <c:pt idx="82">
                    <c:v>1.9000000000000001E-4</c:v>
                  </c:pt>
                  <c:pt idx="83">
                    <c:v>1.8000000000000001E-4</c:v>
                  </c:pt>
                  <c:pt idx="84">
                    <c:v>2.2000000000000001E-4</c:v>
                  </c:pt>
                  <c:pt idx="85">
                    <c:v>1.9000000000000001E-4</c:v>
                  </c:pt>
                  <c:pt idx="86">
                    <c:v>6.4999999999999997E-4</c:v>
                  </c:pt>
                  <c:pt idx="87">
                    <c:v>3.6999999999999999E-4</c:v>
                  </c:pt>
                  <c:pt idx="88">
                    <c:v>2.2000000000000001E-4</c:v>
                  </c:pt>
                  <c:pt idx="89">
                    <c:v>3.4000000000000002E-4</c:v>
                  </c:pt>
                  <c:pt idx="90">
                    <c:v>2.3000000000000001E-4</c:v>
                  </c:pt>
                  <c:pt idx="91">
                    <c:v>4.2999999999999999E-4</c:v>
                  </c:pt>
                  <c:pt idx="92">
                    <c:v>3.2000000000000003E-4</c:v>
                  </c:pt>
                  <c:pt idx="93">
                    <c:v>1.9000000000000001E-4</c:v>
                  </c:pt>
                  <c:pt idx="94">
                    <c:v>5.2999999999999998E-4</c:v>
                  </c:pt>
                  <c:pt idx="95">
                    <c:v>2.9E-4</c:v>
                  </c:pt>
                  <c:pt idx="96">
                    <c:v>2.9E-4</c:v>
                  </c:pt>
                  <c:pt idx="97">
                    <c:v>4.6000000000000001E-4</c:v>
                  </c:pt>
                  <c:pt idx="98">
                    <c:v>3.8999999999999999E-4</c:v>
                  </c:pt>
                  <c:pt idx="99">
                    <c:v>2.7E-4</c:v>
                  </c:pt>
                  <c:pt idx="100">
                    <c:v>1.4300000000000001E-3</c:v>
                  </c:pt>
                  <c:pt idx="101">
                    <c:v>2.9999999999999997E-4</c:v>
                  </c:pt>
                  <c:pt idx="102">
                    <c:v>5.0000000000000001E-4</c:v>
                  </c:pt>
                  <c:pt idx="103">
                    <c:v>4.8999999999999998E-4</c:v>
                  </c:pt>
                  <c:pt idx="104">
                    <c:v>2.9E-4</c:v>
                  </c:pt>
                  <c:pt idx="105">
                    <c:v>3.8999999999999999E-4</c:v>
                  </c:pt>
                  <c:pt idx="106">
                    <c:v>5.6999999999999998E-4</c:v>
                  </c:pt>
                  <c:pt idx="107">
                    <c:v>1.9000000000000001E-4</c:v>
                  </c:pt>
                  <c:pt idx="108">
                    <c:v>3.8000000000000002E-4</c:v>
                  </c:pt>
                  <c:pt idx="109">
                    <c:v>2.1000000000000001E-4</c:v>
                  </c:pt>
                  <c:pt idx="110">
                    <c:v>2.9999999999999997E-4</c:v>
                  </c:pt>
                  <c:pt idx="111">
                    <c:v>6.8999999999999997E-4</c:v>
                  </c:pt>
                  <c:pt idx="112">
                    <c:v>2.9E-4</c:v>
                  </c:pt>
                  <c:pt idx="113">
                    <c:v>6.6E-4</c:v>
                  </c:pt>
                  <c:pt idx="114">
                    <c:v>2.7999999999999998E-4</c:v>
                  </c:pt>
                  <c:pt idx="115">
                    <c:v>1.6900000000000001E-3</c:v>
                  </c:pt>
                  <c:pt idx="116">
                    <c:v>1.08E-3</c:v>
                  </c:pt>
                  <c:pt idx="117">
                    <c:v>3.5E-4</c:v>
                  </c:pt>
                  <c:pt idx="118">
                    <c:v>2.2000000000000001E-4</c:v>
                  </c:pt>
                  <c:pt idx="119">
                    <c:v>2.5999999999999998E-4</c:v>
                  </c:pt>
                  <c:pt idx="120">
                    <c:v>3.4000000000000002E-4</c:v>
                  </c:pt>
                  <c:pt idx="121">
                    <c:v>3.6000000000000002E-4</c:v>
                  </c:pt>
                  <c:pt idx="122">
                    <c:v>2.5999999999999998E-4</c:v>
                  </c:pt>
                  <c:pt idx="123">
                    <c:v>3.1E-4</c:v>
                  </c:pt>
                  <c:pt idx="124">
                    <c:v>1.9000000000000001E-4</c:v>
                  </c:pt>
                  <c:pt idx="125">
                    <c:v>1.9000000000000001E-4</c:v>
                  </c:pt>
                  <c:pt idx="126">
                    <c:v>4.8000000000000001E-4</c:v>
                  </c:pt>
                  <c:pt idx="127">
                    <c:v>3.2000000000000003E-4</c:v>
                  </c:pt>
                  <c:pt idx="128">
                    <c:v>2.5000000000000001E-4</c:v>
                  </c:pt>
                  <c:pt idx="129">
                    <c:v>3.4000000000000002E-4</c:v>
                  </c:pt>
                  <c:pt idx="130">
                    <c:v>5.4000000000000001E-4</c:v>
                  </c:pt>
                  <c:pt idx="131">
                    <c:v>2.7999999999999998E-4</c:v>
                  </c:pt>
                  <c:pt idx="132">
                    <c:v>8.4999999999999995E-4</c:v>
                  </c:pt>
                  <c:pt idx="133">
                    <c:v>1.3699999999999999E-3</c:v>
                  </c:pt>
                  <c:pt idx="134">
                    <c:v>9.1E-4</c:v>
                  </c:pt>
                  <c:pt idx="135">
                    <c:v>2.7E-4</c:v>
                  </c:pt>
                  <c:pt idx="136">
                    <c:v>3.1E-4</c:v>
                  </c:pt>
                  <c:pt idx="137">
                    <c:v>5.6999999999999998E-4</c:v>
                  </c:pt>
                  <c:pt idx="138">
                    <c:v>2.7999999999999998E-4</c:v>
                  </c:pt>
                  <c:pt idx="139">
                    <c:v>5.9000000000000003E-4</c:v>
                  </c:pt>
                  <c:pt idx="140">
                    <c:v>3.8999999999999999E-4</c:v>
                  </c:pt>
                  <c:pt idx="141">
                    <c:v>1.72E-3</c:v>
                  </c:pt>
                  <c:pt idx="142">
                    <c:v>2.5000000000000001E-4</c:v>
                  </c:pt>
                  <c:pt idx="143">
                    <c:v>3.1E-4</c:v>
                  </c:pt>
                  <c:pt idx="144">
                    <c:v>2.0000000000000001E-4</c:v>
                  </c:pt>
                  <c:pt idx="145">
                    <c:v>3.6999999999999999E-4</c:v>
                  </c:pt>
                  <c:pt idx="146">
                    <c:v>7.9000000000000001E-4</c:v>
                  </c:pt>
                  <c:pt idx="147">
                    <c:v>4.2000000000000002E-4</c:v>
                  </c:pt>
                  <c:pt idx="148">
                    <c:v>2.0000000000000001E-4</c:v>
                  </c:pt>
                  <c:pt idx="149">
                    <c:v>1.7000000000000001E-4</c:v>
                  </c:pt>
                  <c:pt idx="150">
                    <c:v>6.9999999999999999E-4</c:v>
                  </c:pt>
                  <c:pt idx="151">
                    <c:v>3.3E-4</c:v>
                  </c:pt>
                  <c:pt idx="152">
                    <c:v>2.5999999999999998E-4</c:v>
                  </c:pt>
                  <c:pt idx="153">
                    <c:v>9.5E-4</c:v>
                  </c:pt>
                  <c:pt idx="154">
                    <c:v>6.4999999999999997E-4</c:v>
                  </c:pt>
                  <c:pt idx="155">
                    <c:v>3.1E-4</c:v>
                  </c:pt>
                  <c:pt idx="156">
                    <c:v>2.1000000000000001E-4</c:v>
                  </c:pt>
                  <c:pt idx="157">
                    <c:v>1.57E-3</c:v>
                  </c:pt>
                  <c:pt idx="158">
                    <c:v>1.41E-3</c:v>
                  </c:pt>
                  <c:pt idx="159">
                    <c:v>7.2000000000000005E-4</c:v>
                  </c:pt>
                  <c:pt idx="160">
                    <c:v>9.7000000000000005E-4</c:v>
                  </c:pt>
                  <c:pt idx="161">
                    <c:v>9.7000000000000005E-4</c:v>
                  </c:pt>
                  <c:pt idx="162">
                    <c:v>1E-4</c:v>
                  </c:pt>
                  <c:pt idx="163">
                    <c:v>2E-3</c:v>
                  </c:pt>
                  <c:pt idx="164">
                    <c:v>5.0000000000000001E-4</c:v>
                  </c:pt>
                  <c:pt idx="165">
                    <c:v>1.4E-3</c:v>
                  </c:pt>
                  <c:pt idx="166">
                    <c:v>6.9999999999999999E-4</c:v>
                  </c:pt>
                  <c:pt idx="167">
                    <c:v>1E-4</c:v>
                  </c:pt>
                  <c:pt idx="168">
                    <c:v>1E-4</c:v>
                  </c:pt>
                  <c:pt idx="169">
                    <c:v>1.48E-3</c:v>
                  </c:pt>
                  <c:pt idx="170">
                    <c:v>1E-4</c:v>
                  </c:pt>
                  <c:pt idx="171">
                    <c:v>1.31E-3</c:v>
                  </c:pt>
                  <c:pt idx="172">
                    <c:v>1.0399999999999999E-3</c:v>
                  </c:pt>
                  <c:pt idx="173">
                    <c:v>9.7000000000000005E-4</c:v>
                  </c:pt>
                  <c:pt idx="174">
                    <c:v>1.1299999999999999E-3</c:v>
                  </c:pt>
                  <c:pt idx="175">
                    <c:v>3.6000000000000002E-4</c:v>
                  </c:pt>
                  <c:pt idx="176">
                    <c:v>1E-4</c:v>
                  </c:pt>
                  <c:pt idx="177">
                    <c:v>1.8000000000000001E-4</c:v>
                  </c:pt>
                  <c:pt idx="178">
                    <c:v>1.2E-4</c:v>
                  </c:pt>
                  <c:pt idx="179">
                    <c:v>5.0000000000000002E-5</c:v>
                  </c:pt>
                  <c:pt idx="180">
                    <c:v>1E-4</c:v>
                  </c:pt>
                  <c:pt idx="181">
                    <c:v>1.6000000000000001E-4</c:v>
                  </c:pt>
                  <c:pt idx="182">
                    <c:v>1.9000000000000001E-4</c:v>
                  </c:pt>
                  <c:pt idx="183">
                    <c:v>5.0000000000000002E-5</c:v>
                  </c:pt>
                  <c:pt idx="184">
                    <c:v>5.0000000000000001E-4</c:v>
                  </c:pt>
                  <c:pt idx="185">
                    <c:v>1.3999999999999999E-4</c:v>
                  </c:pt>
                  <c:pt idx="186">
                    <c:v>1.1299999999999999E-3</c:v>
                  </c:pt>
                  <c:pt idx="187">
                    <c:v>1.2999999999999999E-4</c:v>
                  </c:pt>
                  <c:pt idx="188">
                    <c:v>6.9999999999999994E-5</c:v>
                  </c:pt>
                  <c:pt idx="189">
                    <c:v>1.2E-4</c:v>
                  </c:pt>
                  <c:pt idx="190">
                    <c:v>1.1E-4</c:v>
                  </c:pt>
                  <c:pt idx="191">
                    <c:v>0</c:v>
                  </c:pt>
                  <c:pt idx="192">
                    <c:v>0</c:v>
                  </c:pt>
                  <c:pt idx="193">
                    <c:v>4.0000000000000003E-5</c:v>
                  </c:pt>
                  <c:pt idx="194">
                    <c:v>5.0000000000000001E-4</c:v>
                  </c:pt>
                  <c:pt idx="195">
                    <c:v>4.0000000000000003E-5</c:v>
                  </c:pt>
                  <c:pt idx="196">
                    <c:v>8.0000000000000007E-5</c:v>
                  </c:pt>
                  <c:pt idx="197">
                    <c:v>2.0000000000000001E-4</c:v>
                  </c:pt>
                  <c:pt idx="198">
                    <c:v>1E-4</c:v>
                  </c:pt>
                  <c:pt idx="199">
                    <c:v>1E-4</c:v>
                  </c:pt>
                  <c:pt idx="200">
                    <c:v>2.0000000000000001E-4</c:v>
                  </c:pt>
                  <c:pt idx="201">
                    <c:v>2.9999999999999997E-4</c:v>
                  </c:pt>
                  <c:pt idx="202">
                    <c:v>1.6000000000000001E-4</c:v>
                  </c:pt>
                  <c:pt idx="203">
                    <c:v>4.0000000000000002E-4</c:v>
                  </c:pt>
                  <c:pt idx="204">
                    <c:v>2.7999999999999998E-4</c:v>
                  </c:pt>
                  <c:pt idx="205">
                    <c:v>1.1E-4</c:v>
                  </c:pt>
                  <c:pt idx="206">
                    <c:v>1E-4</c:v>
                  </c:pt>
                  <c:pt idx="207">
                    <c:v>1E-3</c:v>
                  </c:pt>
                  <c:pt idx="208">
                    <c:v>5.0000000000000001E-4</c:v>
                  </c:pt>
                  <c:pt idx="209">
                    <c:v>2.0000000000000001E-4</c:v>
                  </c:pt>
                  <c:pt idx="210">
                    <c:v>2.9999999999999997E-4</c:v>
                  </c:pt>
                  <c:pt idx="211">
                    <c:v>6.9999999999999999E-4</c:v>
                  </c:pt>
                  <c:pt idx="212">
                    <c:v>1.5E-3</c:v>
                  </c:pt>
                  <c:pt idx="213">
                    <c:v>2.9999999999999997E-4</c:v>
                  </c:pt>
                  <c:pt idx="214">
                    <c:v>5.0000000000000001E-4</c:v>
                  </c:pt>
                  <c:pt idx="215">
                    <c:v>1E-4</c:v>
                  </c:pt>
                  <c:pt idx="216">
                    <c:v>8.4000000000000003E-4</c:v>
                  </c:pt>
                  <c:pt idx="217">
                    <c:v>3.8999999999999999E-4</c:v>
                  </c:pt>
                  <c:pt idx="218">
                    <c:v>1E-4</c:v>
                  </c:pt>
                  <c:pt idx="219">
                    <c:v>0</c:v>
                  </c:pt>
                  <c:pt idx="220">
                    <c:v>2.3999999999999998E-3</c:v>
                  </c:pt>
                  <c:pt idx="221">
                    <c:v>1E-4</c:v>
                  </c:pt>
                  <c:pt idx="222">
                    <c:v>0</c:v>
                  </c:pt>
                  <c:pt idx="223">
                    <c:v>2.3999999999999998E-3</c:v>
                  </c:pt>
                  <c:pt idx="224">
                    <c:v>2.9E-4</c:v>
                  </c:pt>
                  <c:pt idx="225">
                    <c:v>3.6000000000000002E-4</c:v>
                  </c:pt>
                  <c:pt idx="226">
                    <c:v>2.0000000000000001E-4</c:v>
                  </c:pt>
                  <c:pt idx="227">
                    <c:v>1.9000000000000001E-4</c:v>
                  </c:pt>
                  <c:pt idx="228">
                    <c:v>1.7000000000000001E-4</c:v>
                  </c:pt>
                  <c:pt idx="229">
                    <c:v>2.7E-4</c:v>
                  </c:pt>
                  <c:pt idx="230">
                    <c:v>1.1999999999999999E-3</c:v>
                  </c:pt>
                  <c:pt idx="231">
                    <c:v>1.1999999999999999E-3</c:v>
                  </c:pt>
                  <c:pt idx="232">
                    <c:v>1.2999999999999999E-3</c:v>
                  </c:pt>
                  <c:pt idx="233">
                    <c:v>1.6000000000000001E-3</c:v>
                  </c:pt>
                  <c:pt idx="234">
                    <c:v>1.1999999999999999E-3</c:v>
                  </c:pt>
                  <c:pt idx="235">
                    <c:v>1.1999999999999999E-3</c:v>
                  </c:pt>
                  <c:pt idx="236">
                    <c:v>6.9999999999999999E-4</c:v>
                  </c:pt>
                  <c:pt idx="237">
                    <c:v>1E-4</c:v>
                  </c:pt>
                  <c:pt idx="238">
                    <c:v>1.1000000000000001E-3</c:v>
                  </c:pt>
                  <c:pt idx="239">
                    <c:v>3.8800000000000001E-2</c:v>
                  </c:pt>
                  <c:pt idx="240">
                    <c:v>1.2E-4</c:v>
                  </c:pt>
                  <c:pt idx="241">
                    <c:v>2.4000000000000001E-4</c:v>
                  </c:pt>
                  <c:pt idx="242">
                    <c:v>1.4E-3</c:v>
                  </c:pt>
                  <c:pt idx="243">
                    <c:v>1E-4</c:v>
                  </c:pt>
                  <c:pt idx="244">
                    <c:v>2.0000000000000001E-4</c:v>
                  </c:pt>
                  <c:pt idx="245">
                    <c:v>1.1000000000000001E-3</c:v>
                  </c:pt>
                  <c:pt idx="246">
                    <c:v>1.1000000000000001E-3</c:v>
                  </c:pt>
                  <c:pt idx="247">
                    <c:v>1E-4</c:v>
                  </c:pt>
                  <c:pt idx="248">
                    <c:v>0</c:v>
                  </c:pt>
                  <c:pt idx="249">
                    <c:v>0</c:v>
                  </c:pt>
                  <c:pt idx="250">
                    <c:v>0</c:v>
                  </c:pt>
                  <c:pt idx="251">
                    <c:v>0</c:v>
                  </c:pt>
                  <c:pt idx="252">
                    <c:v>1E-4</c:v>
                  </c:pt>
                  <c:pt idx="253">
                    <c:v>0</c:v>
                  </c:pt>
                  <c:pt idx="254">
                    <c:v>1E-4</c:v>
                  </c:pt>
                  <c:pt idx="255">
                    <c:v>1E-4</c:v>
                  </c:pt>
                  <c:pt idx="256">
                    <c:v>0</c:v>
                  </c:pt>
                  <c:pt idx="257">
                    <c:v>8.9999999999999998E-4</c:v>
                  </c:pt>
                  <c:pt idx="258">
                    <c:v>0</c:v>
                  </c:pt>
                  <c:pt idx="259">
                    <c:v>2.0000000000000001E-4</c:v>
                  </c:pt>
                  <c:pt idx="260">
                    <c:v>1E-4</c:v>
                  </c:pt>
                  <c:pt idx="261">
                    <c:v>2.9999999999999997E-4</c:v>
                  </c:pt>
                  <c:pt idx="262">
                    <c:v>0</c:v>
                  </c:pt>
                  <c:pt idx="263">
                    <c:v>4.0000000000000002E-4</c:v>
                  </c:pt>
                  <c:pt idx="264">
                    <c:v>1.5E-3</c:v>
                  </c:pt>
                  <c:pt idx="265">
                    <c:v>1.6000000000000001E-3</c:v>
                  </c:pt>
                  <c:pt idx="266">
                    <c:v>2E-3</c:v>
                  </c:pt>
                  <c:pt idx="267">
                    <c:v>5.0000000000000001E-4</c:v>
                  </c:pt>
                  <c:pt idx="268">
                    <c:v>1E-4</c:v>
                  </c:pt>
                  <c:pt idx="269">
                    <c:v>1E-4</c:v>
                  </c:pt>
                  <c:pt idx="270">
                    <c:v>1E-4</c:v>
                  </c:pt>
                  <c:pt idx="271">
                    <c:v>1E-4</c:v>
                  </c:pt>
                  <c:pt idx="272">
                    <c:v>1E-3</c:v>
                  </c:pt>
                  <c:pt idx="273">
                    <c:v>8.0000000000000004E-4</c:v>
                  </c:pt>
                  <c:pt idx="274">
                    <c:v>1.6999999999999999E-3</c:v>
                  </c:pt>
                  <c:pt idx="275">
                    <c:v>3.0000000000000001E-3</c:v>
                  </c:pt>
                  <c:pt idx="276">
                    <c:v>6.9999999999999999E-4</c:v>
                  </c:pt>
                  <c:pt idx="277">
                    <c:v>1.4E-3</c:v>
                  </c:pt>
                  <c:pt idx="278">
                    <c:v>2.9999999999999997E-4</c:v>
                  </c:pt>
                  <c:pt idx="279">
                    <c:v>2.9999999999999997E-4</c:v>
                  </c:pt>
                  <c:pt idx="280">
                    <c:v>2.0000000000000001E-4</c:v>
                  </c:pt>
                  <c:pt idx="281">
                    <c:v>4.0000000000000002E-4</c:v>
                  </c:pt>
                  <c:pt idx="282">
                    <c:v>2.9999999999999997E-4</c:v>
                  </c:pt>
                  <c:pt idx="283">
                    <c:v>4.0000000000000002E-4</c:v>
                  </c:pt>
                  <c:pt idx="284">
                    <c:v>1E-4</c:v>
                  </c:pt>
                  <c:pt idx="285">
                    <c:v>2.0000000000000001E-4</c:v>
                  </c:pt>
                  <c:pt idx="286">
                    <c:v>4.0000000000000001E-3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Active!$F$21:$F$996</c:f>
              <c:numCache>
                <c:formatCode>General</c:formatCode>
                <c:ptCount val="976"/>
                <c:pt idx="0">
                  <c:v>-6374</c:v>
                </c:pt>
                <c:pt idx="1">
                  <c:v>-6372</c:v>
                </c:pt>
                <c:pt idx="2">
                  <c:v>-6372</c:v>
                </c:pt>
                <c:pt idx="3">
                  <c:v>-6344.5</c:v>
                </c:pt>
                <c:pt idx="4">
                  <c:v>-6265.5</c:v>
                </c:pt>
                <c:pt idx="5">
                  <c:v>-2463</c:v>
                </c:pt>
                <c:pt idx="6">
                  <c:v>-2462.5</c:v>
                </c:pt>
                <c:pt idx="7">
                  <c:v>-2460.5</c:v>
                </c:pt>
                <c:pt idx="8">
                  <c:v>-2458.5</c:v>
                </c:pt>
                <c:pt idx="9">
                  <c:v>-2454.5</c:v>
                </c:pt>
                <c:pt idx="10">
                  <c:v>-2448.5</c:v>
                </c:pt>
                <c:pt idx="11">
                  <c:v>-2444</c:v>
                </c:pt>
                <c:pt idx="12">
                  <c:v>-2442</c:v>
                </c:pt>
                <c:pt idx="13">
                  <c:v>-2440</c:v>
                </c:pt>
                <c:pt idx="14">
                  <c:v>-2435.5</c:v>
                </c:pt>
                <c:pt idx="15">
                  <c:v>-2412.5</c:v>
                </c:pt>
                <c:pt idx="16">
                  <c:v>-2410.5</c:v>
                </c:pt>
                <c:pt idx="17">
                  <c:v>-2408.5</c:v>
                </c:pt>
                <c:pt idx="18">
                  <c:v>-2406.5</c:v>
                </c:pt>
                <c:pt idx="19">
                  <c:v>-2404.5</c:v>
                </c:pt>
                <c:pt idx="20">
                  <c:v>-2400</c:v>
                </c:pt>
                <c:pt idx="21">
                  <c:v>-2398</c:v>
                </c:pt>
                <c:pt idx="22">
                  <c:v>-2396</c:v>
                </c:pt>
                <c:pt idx="23">
                  <c:v>-2394</c:v>
                </c:pt>
                <c:pt idx="24">
                  <c:v>-2389.5</c:v>
                </c:pt>
                <c:pt idx="25">
                  <c:v>-2387.5</c:v>
                </c:pt>
                <c:pt idx="26">
                  <c:v>-2385.5</c:v>
                </c:pt>
                <c:pt idx="27">
                  <c:v>-2383.5</c:v>
                </c:pt>
                <c:pt idx="28">
                  <c:v>-2377</c:v>
                </c:pt>
                <c:pt idx="29">
                  <c:v>-2375</c:v>
                </c:pt>
                <c:pt idx="30">
                  <c:v>-2373</c:v>
                </c:pt>
                <c:pt idx="31">
                  <c:v>-2371</c:v>
                </c:pt>
                <c:pt idx="32">
                  <c:v>-2364.5</c:v>
                </c:pt>
                <c:pt idx="33">
                  <c:v>-2362.5</c:v>
                </c:pt>
                <c:pt idx="34">
                  <c:v>-2354</c:v>
                </c:pt>
                <c:pt idx="35">
                  <c:v>-2352</c:v>
                </c:pt>
                <c:pt idx="36">
                  <c:v>-2350</c:v>
                </c:pt>
                <c:pt idx="37">
                  <c:v>-2348</c:v>
                </c:pt>
                <c:pt idx="38">
                  <c:v>-2331</c:v>
                </c:pt>
                <c:pt idx="39">
                  <c:v>-2329</c:v>
                </c:pt>
                <c:pt idx="40">
                  <c:v>-2327</c:v>
                </c:pt>
                <c:pt idx="41">
                  <c:v>-2325</c:v>
                </c:pt>
                <c:pt idx="42">
                  <c:v>-2318.5</c:v>
                </c:pt>
                <c:pt idx="43">
                  <c:v>-2316.5</c:v>
                </c:pt>
                <c:pt idx="44">
                  <c:v>-2314.5</c:v>
                </c:pt>
                <c:pt idx="45">
                  <c:v>-2306</c:v>
                </c:pt>
                <c:pt idx="46">
                  <c:v>-2293.5</c:v>
                </c:pt>
                <c:pt idx="47">
                  <c:v>-2281</c:v>
                </c:pt>
                <c:pt idx="48">
                  <c:v>-2270.5</c:v>
                </c:pt>
                <c:pt idx="49">
                  <c:v>-2268.5</c:v>
                </c:pt>
                <c:pt idx="50">
                  <c:v>-2258</c:v>
                </c:pt>
                <c:pt idx="51">
                  <c:v>-2247.5</c:v>
                </c:pt>
                <c:pt idx="52">
                  <c:v>-2245.5</c:v>
                </c:pt>
                <c:pt idx="53">
                  <c:v>-2235</c:v>
                </c:pt>
                <c:pt idx="54">
                  <c:v>-2222.5</c:v>
                </c:pt>
                <c:pt idx="55">
                  <c:v>-2212</c:v>
                </c:pt>
                <c:pt idx="56">
                  <c:v>-2188</c:v>
                </c:pt>
                <c:pt idx="57">
                  <c:v>-999.5</c:v>
                </c:pt>
                <c:pt idx="58">
                  <c:v>-995.5</c:v>
                </c:pt>
                <c:pt idx="59">
                  <c:v>-993.5</c:v>
                </c:pt>
                <c:pt idx="60">
                  <c:v>-991.5</c:v>
                </c:pt>
                <c:pt idx="61">
                  <c:v>-989.5</c:v>
                </c:pt>
                <c:pt idx="62">
                  <c:v>-989</c:v>
                </c:pt>
                <c:pt idx="63">
                  <c:v>-987</c:v>
                </c:pt>
                <c:pt idx="64">
                  <c:v>-979</c:v>
                </c:pt>
                <c:pt idx="65">
                  <c:v>-949.5</c:v>
                </c:pt>
                <c:pt idx="66">
                  <c:v>-947.5</c:v>
                </c:pt>
                <c:pt idx="67">
                  <c:v>-945.5</c:v>
                </c:pt>
                <c:pt idx="68">
                  <c:v>-943.5</c:v>
                </c:pt>
                <c:pt idx="69">
                  <c:v>-941.5</c:v>
                </c:pt>
                <c:pt idx="70">
                  <c:v>-941</c:v>
                </c:pt>
                <c:pt idx="71">
                  <c:v>-939</c:v>
                </c:pt>
                <c:pt idx="72">
                  <c:v>-874.5</c:v>
                </c:pt>
                <c:pt idx="73">
                  <c:v>-845</c:v>
                </c:pt>
                <c:pt idx="74">
                  <c:v>-344.5</c:v>
                </c:pt>
                <c:pt idx="75">
                  <c:v>-325.5</c:v>
                </c:pt>
                <c:pt idx="76">
                  <c:v>-323.5</c:v>
                </c:pt>
                <c:pt idx="77">
                  <c:v>-317</c:v>
                </c:pt>
                <c:pt idx="78">
                  <c:v>-315</c:v>
                </c:pt>
                <c:pt idx="79">
                  <c:v>-313</c:v>
                </c:pt>
                <c:pt idx="80">
                  <c:v>-311</c:v>
                </c:pt>
                <c:pt idx="81">
                  <c:v>-309</c:v>
                </c:pt>
                <c:pt idx="82">
                  <c:v>-304.5</c:v>
                </c:pt>
                <c:pt idx="83">
                  <c:v>-302.5</c:v>
                </c:pt>
                <c:pt idx="84">
                  <c:v>-300.5</c:v>
                </c:pt>
                <c:pt idx="85">
                  <c:v>-298.5</c:v>
                </c:pt>
                <c:pt idx="86">
                  <c:v>-296.5</c:v>
                </c:pt>
                <c:pt idx="87">
                  <c:v>-292</c:v>
                </c:pt>
                <c:pt idx="88">
                  <c:v>-290</c:v>
                </c:pt>
                <c:pt idx="89">
                  <c:v>-288</c:v>
                </c:pt>
                <c:pt idx="90">
                  <c:v>-281.5</c:v>
                </c:pt>
                <c:pt idx="91">
                  <c:v>-279.5</c:v>
                </c:pt>
                <c:pt idx="92">
                  <c:v>-242</c:v>
                </c:pt>
                <c:pt idx="93">
                  <c:v>-240</c:v>
                </c:pt>
                <c:pt idx="94">
                  <c:v>-238</c:v>
                </c:pt>
                <c:pt idx="95">
                  <c:v>-231.5</c:v>
                </c:pt>
                <c:pt idx="96">
                  <c:v>-229.5</c:v>
                </c:pt>
                <c:pt idx="97">
                  <c:v>-215</c:v>
                </c:pt>
                <c:pt idx="98">
                  <c:v>-206.5</c:v>
                </c:pt>
                <c:pt idx="99">
                  <c:v>-202.5</c:v>
                </c:pt>
                <c:pt idx="100">
                  <c:v>-202</c:v>
                </c:pt>
                <c:pt idx="101">
                  <c:v>-198</c:v>
                </c:pt>
                <c:pt idx="102">
                  <c:v>-194</c:v>
                </c:pt>
                <c:pt idx="103">
                  <c:v>-192</c:v>
                </c:pt>
                <c:pt idx="104">
                  <c:v>-190</c:v>
                </c:pt>
                <c:pt idx="105">
                  <c:v>-189.5</c:v>
                </c:pt>
                <c:pt idx="106">
                  <c:v>-187.5</c:v>
                </c:pt>
                <c:pt idx="107">
                  <c:v>-185.5</c:v>
                </c:pt>
                <c:pt idx="108">
                  <c:v>-183.5</c:v>
                </c:pt>
                <c:pt idx="109">
                  <c:v>-181.5</c:v>
                </c:pt>
                <c:pt idx="110">
                  <c:v>-179.5</c:v>
                </c:pt>
                <c:pt idx="111">
                  <c:v>-177.5</c:v>
                </c:pt>
                <c:pt idx="112">
                  <c:v>-177.5</c:v>
                </c:pt>
                <c:pt idx="113">
                  <c:v>-173</c:v>
                </c:pt>
                <c:pt idx="114">
                  <c:v>-173</c:v>
                </c:pt>
                <c:pt idx="115">
                  <c:v>-171</c:v>
                </c:pt>
                <c:pt idx="116">
                  <c:v>-171</c:v>
                </c:pt>
                <c:pt idx="117">
                  <c:v>-169</c:v>
                </c:pt>
                <c:pt idx="118">
                  <c:v>-167</c:v>
                </c:pt>
                <c:pt idx="119">
                  <c:v>-166.5</c:v>
                </c:pt>
                <c:pt idx="120">
                  <c:v>-165</c:v>
                </c:pt>
                <c:pt idx="121">
                  <c:v>-164.5</c:v>
                </c:pt>
                <c:pt idx="122">
                  <c:v>-162.5</c:v>
                </c:pt>
                <c:pt idx="123">
                  <c:v>-160.5</c:v>
                </c:pt>
                <c:pt idx="124">
                  <c:v>-156.5</c:v>
                </c:pt>
                <c:pt idx="125">
                  <c:v>-154.5</c:v>
                </c:pt>
                <c:pt idx="126">
                  <c:v>-154</c:v>
                </c:pt>
                <c:pt idx="127">
                  <c:v>-152</c:v>
                </c:pt>
                <c:pt idx="128">
                  <c:v>-150</c:v>
                </c:pt>
                <c:pt idx="129">
                  <c:v>-148</c:v>
                </c:pt>
                <c:pt idx="130">
                  <c:v>-146</c:v>
                </c:pt>
                <c:pt idx="131">
                  <c:v>-144</c:v>
                </c:pt>
                <c:pt idx="132">
                  <c:v>-143.5</c:v>
                </c:pt>
                <c:pt idx="133">
                  <c:v>-142</c:v>
                </c:pt>
                <c:pt idx="134">
                  <c:v>-137.5</c:v>
                </c:pt>
                <c:pt idx="135">
                  <c:v>-116.5</c:v>
                </c:pt>
                <c:pt idx="136">
                  <c:v>-114.5</c:v>
                </c:pt>
                <c:pt idx="137">
                  <c:v>-112.5</c:v>
                </c:pt>
                <c:pt idx="138">
                  <c:v>-110.5</c:v>
                </c:pt>
                <c:pt idx="139">
                  <c:v>-106</c:v>
                </c:pt>
                <c:pt idx="140">
                  <c:v>-102</c:v>
                </c:pt>
                <c:pt idx="141">
                  <c:v>-102</c:v>
                </c:pt>
                <c:pt idx="142">
                  <c:v>-100</c:v>
                </c:pt>
                <c:pt idx="143">
                  <c:v>-91.5</c:v>
                </c:pt>
                <c:pt idx="144">
                  <c:v>-89.5</c:v>
                </c:pt>
                <c:pt idx="145">
                  <c:v>-87.5</c:v>
                </c:pt>
                <c:pt idx="146">
                  <c:v>-83</c:v>
                </c:pt>
                <c:pt idx="147">
                  <c:v>-81</c:v>
                </c:pt>
                <c:pt idx="148">
                  <c:v>-79</c:v>
                </c:pt>
                <c:pt idx="149">
                  <c:v>-77</c:v>
                </c:pt>
                <c:pt idx="150">
                  <c:v>-70.5</c:v>
                </c:pt>
                <c:pt idx="151">
                  <c:v>-68.5</c:v>
                </c:pt>
                <c:pt idx="152">
                  <c:v>-66.5</c:v>
                </c:pt>
                <c:pt idx="153">
                  <c:v>-60</c:v>
                </c:pt>
                <c:pt idx="154">
                  <c:v>-58</c:v>
                </c:pt>
                <c:pt idx="155">
                  <c:v>-56</c:v>
                </c:pt>
                <c:pt idx="156">
                  <c:v>-54</c:v>
                </c:pt>
                <c:pt idx="157">
                  <c:v>0.5</c:v>
                </c:pt>
                <c:pt idx="158">
                  <c:v>4.5</c:v>
                </c:pt>
                <c:pt idx="159">
                  <c:v>551.5</c:v>
                </c:pt>
                <c:pt idx="160">
                  <c:v>552</c:v>
                </c:pt>
                <c:pt idx="161">
                  <c:v>552</c:v>
                </c:pt>
                <c:pt idx="162">
                  <c:v>1298</c:v>
                </c:pt>
                <c:pt idx="163">
                  <c:v>1323</c:v>
                </c:pt>
                <c:pt idx="164">
                  <c:v>1323.5</c:v>
                </c:pt>
                <c:pt idx="165">
                  <c:v>1344</c:v>
                </c:pt>
                <c:pt idx="166">
                  <c:v>1368</c:v>
                </c:pt>
                <c:pt idx="167">
                  <c:v>1369.5</c:v>
                </c:pt>
                <c:pt idx="168">
                  <c:v>2194</c:v>
                </c:pt>
                <c:pt idx="169">
                  <c:v>2196</c:v>
                </c:pt>
                <c:pt idx="170">
                  <c:v>2217</c:v>
                </c:pt>
                <c:pt idx="171">
                  <c:v>2261</c:v>
                </c:pt>
                <c:pt idx="172">
                  <c:v>2263</c:v>
                </c:pt>
                <c:pt idx="173">
                  <c:v>2273.5</c:v>
                </c:pt>
                <c:pt idx="174">
                  <c:v>2275.5</c:v>
                </c:pt>
                <c:pt idx="175">
                  <c:v>2690.5</c:v>
                </c:pt>
                <c:pt idx="176">
                  <c:v>2694.5</c:v>
                </c:pt>
                <c:pt idx="177">
                  <c:v>2709</c:v>
                </c:pt>
                <c:pt idx="178">
                  <c:v>2744.5</c:v>
                </c:pt>
                <c:pt idx="179">
                  <c:v>2744.5</c:v>
                </c:pt>
                <c:pt idx="180">
                  <c:v>2751</c:v>
                </c:pt>
                <c:pt idx="181">
                  <c:v>2782.5</c:v>
                </c:pt>
                <c:pt idx="182">
                  <c:v>2795</c:v>
                </c:pt>
                <c:pt idx="183">
                  <c:v>2803</c:v>
                </c:pt>
                <c:pt idx="184">
                  <c:v>2804</c:v>
                </c:pt>
                <c:pt idx="185">
                  <c:v>2816</c:v>
                </c:pt>
                <c:pt idx="186">
                  <c:v>2817.5</c:v>
                </c:pt>
                <c:pt idx="187">
                  <c:v>2841</c:v>
                </c:pt>
                <c:pt idx="188">
                  <c:v>2859.5</c:v>
                </c:pt>
                <c:pt idx="189">
                  <c:v>2889</c:v>
                </c:pt>
                <c:pt idx="190">
                  <c:v>2893</c:v>
                </c:pt>
                <c:pt idx="191">
                  <c:v>2899.5</c:v>
                </c:pt>
                <c:pt idx="192">
                  <c:v>2899.5</c:v>
                </c:pt>
                <c:pt idx="193">
                  <c:v>2903.5</c:v>
                </c:pt>
                <c:pt idx="194">
                  <c:v>2910.5</c:v>
                </c:pt>
                <c:pt idx="195">
                  <c:v>2920.5</c:v>
                </c:pt>
                <c:pt idx="196">
                  <c:v>2935</c:v>
                </c:pt>
                <c:pt idx="197">
                  <c:v>2993.5</c:v>
                </c:pt>
                <c:pt idx="198">
                  <c:v>2995.5</c:v>
                </c:pt>
                <c:pt idx="199">
                  <c:v>2997.5</c:v>
                </c:pt>
                <c:pt idx="200">
                  <c:v>3006</c:v>
                </c:pt>
                <c:pt idx="201">
                  <c:v>3008</c:v>
                </c:pt>
                <c:pt idx="202">
                  <c:v>3471</c:v>
                </c:pt>
                <c:pt idx="203">
                  <c:v>3570</c:v>
                </c:pt>
                <c:pt idx="204">
                  <c:v>3588</c:v>
                </c:pt>
                <c:pt idx="205">
                  <c:v>3602.5</c:v>
                </c:pt>
                <c:pt idx="206">
                  <c:v>3619.5</c:v>
                </c:pt>
                <c:pt idx="207">
                  <c:v>3648.5</c:v>
                </c:pt>
                <c:pt idx="208">
                  <c:v>3648.5</c:v>
                </c:pt>
                <c:pt idx="209">
                  <c:v>3648.5</c:v>
                </c:pt>
                <c:pt idx="210">
                  <c:v>3648.5</c:v>
                </c:pt>
                <c:pt idx="211">
                  <c:v>3669.5</c:v>
                </c:pt>
                <c:pt idx="212">
                  <c:v>3671.5</c:v>
                </c:pt>
                <c:pt idx="213">
                  <c:v>3692.5</c:v>
                </c:pt>
                <c:pt idx="214">
                  <c:v>3712</c:v>
                </c:pt>
                <c:pt idx="215">
                  <c:v>3745</c:v>
                </c:pt>
                <c:pt idx="216">
                  <c:v>4289.5</c:v>
                </c:pt>
                <c:pt idx="217">
                  <c:v>4314.5</c:v>
                </c:pt>
                <c:pt idx="218">
                  <c:v>4379</c:v>
                </c:pt>
                <c:pt idx="219">
                  <c:v>4379</c:v>
                </c:pt>
                <c:pt idx="220">
                  <c:v>4385.5</c:v>
                </c:pt>
                <c:pt idx="221">
                  <c:v>4402</c:v>
                </c:pt>
                <c:pt idx="222">
                  <c:v>4402</c:v>
                </c:pt>
                <c:pt idx="223">
                  <c:v>4423</c:v>
                </c:pt>
                <c:pt idx="224">
                  <c:v>4429.5</c:v>
                </c:pt>
                <c:pt idx="225">
                  <c:v>4513</c:v>
                </c:pt>
                <c:pt idx="226">
                  <c:v>4546.5</c:v>
                </c:pt>
                <c:pt idx="227">
                  <c:v>4546.5</c:v>
                </c:pt>
                <c:pt idx="228">
                  <c:v>4559</c:v>
                </c:pt>
                <c:pt idx="229">
                  <c:v>5032.5</c:v>
                </c:pt>
                <c:pt idx="230">
                  <c:v>5076</c:v>
                </c:pt>
                <c:pt idx="231">
                  <c:v>5076.5</c:v>
                </c:pt>
                <c:pt idx="232">
                  <c:v>5089</c:v>
                </c:pt>
                <c:pt idx="233">
                  <c:v>5105.5</c:v>
                </c:pt>
                <c:pt idx="234">
                  <c:v>5111.5</c:v>
                </c:pt>
                <c:pt idx="235">
                  <c:v>5111.5</c:v>
                </c:pt>
                <c:pt idx="236">
                  <c:v>5112</c:v>
                </c:pt>
                <c:pt idx="237">
                  <c:v>5112</c:v>
                </c:pt>
                <c:pt idx="238">
                  <c:v>5112</c:v>
                </c:pt>
                <c:pt idx="239">
                  <c:v>5116</c:v>
                </c:pt>
                <c:pt idx="240">
                  <c:v>5118</c:v>
                </c:pt>
                <c:pt idx="241">
                  <c:v>5183</c:v>
                </c:pt>
                <c:pt idx="242">
                  <c:v>5218.5</c:v>
                </c:pt>
                <c:pt idx="243">
                  <c:v>5220.5</c:v>
                </c:pt>
                <c:pt idx="244">
                  <c:v>5310.5</c:v>
                </c:pt>
                <c:pt idx="245">
                  <c:v>5863</c:v>
                </c:pt>
                <c:pt idx="246">
                  <c:v>5863.5</c:v>
                </c:pt>
                <c:pt idx="247">
                  <c:v>5898.5</c:v>
                </c:pt>
                <c:pt idx="248">
                  <c:v>5909</c:v>
                </c:pt>
                <c:pt idx="249">
                  <c:v>5909.5</c:v>
                </c:pt>
                <c:pt idx="250">
                  <c:v>5921.5</c:v>
                </c:pt>
                <c:pt idx="251">
                  <c:v>5922</c:v>
                </c:pt>
                <c:pt idx="252">
                  <c:v>5928</c:v>
                </c:pt>
                <c:pt idx="253">
                  <c:v>5928</c:v>
                </c:pt>
                <c:pt idx="254">
                  <c:v>5936.5</c:v>
                </c:pt>
                <c:pt idx="255">
                  <c:v>5949</c:v>
                </c:pt>
                <c:pt idx="256">
                  <c:v>6584.5</c:v>
                </c:pt>
                <c:pt idx="257">
                  <c:v>6587.5</c:v>
                </c:pt>
                <c:pt idx="258">
                  <c:v>6612.5</c:v>
                </c:pt>
                <c:pt idx="259">
                  <c:v>6706.5</c:v>
                </c:pt>
                <c:pt idx="260">
                  <c:v>6721.5</c:v>
                </c:pt>
                <c:pt idx="261">
                  <c:v>6740</c:v>
                </c:pt>
                <c:pt idx="262">
                  <c:v>7363.5</c:v>
                </c:pt>
                <c:pt idx="263">
                  <c:v>7395</c:v>
                </c:pt>
                <c:pt idx="264">
                  <c:v>7395.5</c:v>
                </c:pt>
                <c:pt idx="265">
                  <c:v>7412</c:v>
                </c:pt>
                <c:pt idx="266">
                  <c:v>7426.5</c:v>
                </c:pt>
                <c:pt idx="267">
                  <c:v>7427</c:v>
                </c:pt>
                <c:pt idx="268">
                  <c:v>7314</c:v>
                </c:pt>
                <c:pt idx="269">
                  <c:v>7368</c:v>
                </c:pt>
                <c:pt idx="270">
                  <c:v>7426.5</c:v>
                </c:pt>
                <c:pt idx="271">
                  <c:v>7426.5</c:v>
                </c:pt>
                <c:pt idx="272">
                  <c:v>10367.5</c:v>
                </c:pt>
                <c:pt idx="273">
                  <c:v>10395</c:v>
                </c:pt>
                <c:pt idx="274">
                  <c:v>10474</c:v>
                </c:pt>
                <c:pt idx="275">
                  <c:v>10474.5</c:v>
                </c:pt>
                <c:pt idx="276">
                  <c:v>10551.5</c:v>
                </c:pt>
                <c:pt idx="277">
                  <c:v>10593.5</c:v>
                </c:pt>
                <c:pt idx="278">
                  <c:v>11203.5</c:v>
                </c:pt>
                <c:pt idx="279">
                  <c:v>11329</c:v>
                </c:pt>
                <c:pt idx="280">
                  <c:v>11337</c:v>
                </c:pt>
                <c:pt idx="281">
                  <c:v>11345.5</c:v>
                </c:pt>
                <c:pt idx="282">
                  <c:v>11349.5</c:v>
                </c:pt>
                <c:pt idx="283">
                  <c:v>11354</c:v>
                </c:pt>
                <c:pt idx="284">
                  <c:v>12613.5</c:v>
                </c:pt>
                <c:pt idx="285">
                  <c:v>12793.5</c:v>
                </c:pt>
                <c:pt idx="286">
                  <c:v>12896</c:v>
                </c:pt>
              </c:numCache>
            </c:numRef>
          </c:xVal>
          <c:yVal>
            <c:numRef>
              <c:f>Active!$M$21:$M$996</c:f>
              <c:numCache>
                <c:formatCode>General</c:formatCode>
                <c:ptCount val="976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D5DE-488F-B250-FAE5B331E246}"/>
            </c:ext>
          </c:extLst>
        </c:ser>
        <c:ser>
          <c:idx val="6"/>
          <c:order val="6"/>
          <c:tx>
            <c:strRef>
              <c:f>Active!$N$20</c:f>
              <c:strCache>
                <c:ptCount val="1"/>
                <c:pt idx="0">
                  <c:v>Misc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Active!$D$21:$D$996</c:f>
                <c:numCache>
                  <c:formatCode>General</c:formatCode>
                  <c:ptCount val="976"/>
                  <c:pt idx="0">
                    <c:v>4.0000000000000002E-4</c:v>
                  </c:pt>
                  <c:pt idx="1">
                    <c:v>6.9999999999999999E-4</c:v>
                  </c:pt>
                  <c:pt idx="2">
                    <c:v>1.4E-3</c:v>
                  </c:pt>
                  <c:pt idx="4">
                    <c:v>4.0000000000000002E-4</c:v>
                  </c:pt>
                  <c:pt idx="5">
                    <c:v>2.4000000000000001E-4</c:v>
                  </c:pt>
                  <c:pt idx="6">
                    <c:v>4.0999999999999999E-4</c:v>
                  </c:pt>
                  <c:pt idx="7">
                    <c:v>5.5999999999999995E-4</c:v>
                  </c:pt>
                  <c:pt idx="8">
                    <c:v>4.6999999999999999E-4</c:v>
                  </c:pt>
                  <c:pt idx="9">
                    <c:v>2.1000000000000001E-4</c:v>
                  </c:pt>
                  <c:pt idx="10">
                    <c:v>1E-4</c:v>
                  </c:pt>
                  <c:pt idx="11">
                    <c:v>2.4000000000000001E-4</c:v>
                  </c:pt>
                  <c:pt idx="12">
                    <c:v>2.7999999999999998E-4</c:v>
                  </c:pt>
                  <c:pt idx="13">
                    <c:v>2.1000000000000001E-4</c:v>
                  </c:pt>
                  <c:pt idx="14">
                    <c:v>2.7E-4</c:v>
                  </c:pt>
                  <c:pt idx="15">
                    <c:v>2.5000000000000001E-4</c:v>
                  </c:pt>
                  <c:pt idx="16">
                    <c:v>2.0000000000000001E-4</c:v>
                  </c:pt>
                  <c:pt idx="17">
                    <c:v>1.7000000000000001E-4</c:v>
                  </c:pt>
                  <c:pt idx="18">
                    <c:v>1.4999999999999999E-4</c:v>
                  </c:pt>
                  <c:pt idx="19">
                    <c:v>1.3999999999999999E-4</c:v>
                  </c:pt>
                  <c:pt idx="20">
                    <c:v>4.8000000000000001E-4</c:v>
                  </c:pt>
                  <c:pt idx="21">
                    <c:v>2.2000000000000001E-4</c:v>
                  </c:pt>
                  <c:pt idx="22">
                    <c:v>2.1000000000000001E-4</c:v>
                  </c:pt>
                  <c:pt idx="23">
                    <c:v>2.5999999999999998E-4</c:v>
                  </c:pt>
                  <c:pt idx="24">
                    <c:v>3.1E-4</c:v>
                  </c:pt>
                  <c:pt idx="25">
                    <c:v>3.1E-4</c:v>
                  </c:pt>
                  <c:pt idx="26">
                    <c:v>1.4999999999999999E-4</c:v>
                  </c:pt>
                  <c:pt idx="27">
                    <c:v>2.0000000000000001E-4</c:v>
                  </c:pt>
                  <c:pt idx="28">
                    <c:v>3.4000000000000002E-4</c:v>
                  </c:pt>
                  <c:pt idx="29">
                    <c:v>2.4000000000000001E-4</c:v>
                  </c:pt>
                  <c:pt idx="30">
                    <c:v>3.4000000000000002E-4</c:v>
                  </c:pt>
                  <c:pt idx="31">
                    <c:v>3.1E-4</c:v>
                  </c:pt>
                  <c:pt idx="32">
                    <c:v>2.4000000000000001E-4</c:v>
                  </c:pt>
                  <c:pt idx="33">
                    <c:v>4.6999999999999999E-4</c:v>
                  </c:pt>
                  <c:pt idx="34">
                    <c:v>2.2000000000000001E-4</c:v>
                  </c:pt>
                  <c:pt idx="35">
                    <c:v>1.7000000000000001E-4</c:v>
                  </c:pt>
                  <c:pt idx="36">
                    <c:v>1.8000000000000001E-4</c:v>
                  </c:pt>
                  <c:pt idx="37">
                    <c:v>7.6000000000000004E-4</c:v>
                  </c:pt>
                  <c:pt idx="38">
                    <c:v>8.0000000000000004E-4</c:v>
                  </c:pt>
                  <c:pt idx="39">
                    <c:v>3.1E-4</c:v>
                  </c:pt>
                  <c:pt idx="40">
                    <c:v>2.5999999999999998E-4</c:v>
                  </c:pt>
                  <c:pt idx="41">
                    <c:v>4.4999999999999999E-4</c:v>
                  </c:pt>
                  <c:pt idx="42">
                    <c:v>8.0000000000000004E-4</c:v>
                  </c:pt>
                  <c:pt idx="43">
                    <c:v>2.3000000000000001E-4</c:v>
                  </c:pt>
                  <c:pt idx="44">
                    <c:v>2.5999999999999998E-4</c:v>
                  </c:pt>
                  <c:pt idx="45">
                    <c:v>2.9E-4</c:v>
                  </c:pt>
                  <c:pt idx="46">
                    <c:v>4.6999999999999999E-4</c:v>
                  </c:pt>
                  <c:pt idx="47">
                    <c:v>4.0000000000000002E-4</c:v>
                  </c:pt>
                  <c:pt idx="48">
                    <c:v>8.3000000000000001E-4</c:v>
                  </c:pt>
                  <c:pt idx="49">
                    <c:v>3.8999999999999999E-4</c:v>
                  </c:pt>
                  <c:pt idx="50">
                    <c:v>5.8E-4</c:v>
                  </c:pt>
                  <c:pt idx="51">
                    <c:v>4.4999999999999999E-4</c:v>
                  </c:pt>
                  <c:pt idx="52">
                    <c:v>3.2000000000000003E-4</c:v>
                  </c:pt>
                  <c:pt idx="53">
                    <c:v>3.3E-4</c:v>
                  </c:pt>
                  <c:pt idx="54">
                    <c:v>8.1999999999999998E-4</c:v>
                  </c:pt>
                  <c:pt idx="55">
                    <c:v>7.7999999999999999E-4</c:v>
                  </c:pt>
                  <c:pt idx="56">
                    <c:v>7.7999999999999999E-4</c:v>
                  </c:pt>
                  <c:pt idx="57">
                    <c:v>8.4999999999999995E-4</c:v>
                  </c:pt>
                  <c:pt idx="58">
                    <c:v>8.8000000000000003E-4</c:v>
                  </c:pt>
                  <c:pt idx="59">
                    <c:v>6.8999999999999997E-4</c:v>
                  </c:pt>
                  <c:pt idx="60">
                    <c:v>5.1000000000000004E-4</c:v>
                  </c:pt>
                  <c:pt idx="61">
                    <c:v>1.4999999999999999E-4</c:v>
                  </c:pt>
                  <c:pt idx="62">
                    <c:v>2.4000000000000001E-4</c:v>
                  </c:pt>
                  <c:pt idx="63">
                    <c:v>4.6999999999999999E-4</c:v>
                  </c:pt>
                  <c:pt idx="64">
                    <c:v>2.9E-4</c:v>
                  </c:pt>
                  <c:pt idx="65">
                    <c:v>1.0499999999999999E-3</c:v>
                  </c:pt>
                  <c:pt idx="66">
                    <c:v>4.8999999999999998E-4</c:v>
                  </c:pt>
                  <c:pt idx="67">
                    <c:v>2.7E-4</c:v>
                  </c:pt>
                  <c:pt idx="68">
                    <c:v>3.2000000000000003E-4</c:v>
                  </c:pt>
                  <c:pt idx="69">
                    <c:v>8.9999999999999998E-4</c:v>
                  </c:pt>
                  <c:pt idx="70">
                    <c:v>3.6999999999999999E-4</c:v>
                  </c:pt>
                  <c:pt idx="71">
                    <c:v>5.1000000000000004E-4</c:v>
                  </c:pt>
                  <c:pt idx="72">
                    <c:v>2.4000000000000001E-4</c:v>
                  </c:pt>
                  <c:pt idx="73">
                    <c:v>8.0000000000000004E-4</c:v>
                  </c:pt>
                  <c:pt idx="74">
                    <c:v>2.2000000000000001E-4</c:v>
                  </c:pt>
                  <c:pt idx="75">
                    <c:v>2.1000000000000001E-4</c:v>
                  </c:pt>
                  <c:pt idx="76">
                    <c:v>2.7999999999999998E-4</c:v>
                  </c:pt>
                  <c:pt idx="77">
                    <c:v>1.1900000000000001E-3</c:v>
                  </c:pt>
                  <c:pt idx="78">
                    <c:v>2.5999999999999998E-4</c:v>
                  </c:pt>
                  <c:pt idx="79">
                    <c:v>6.0999999999999997E-4</c:v>
                  </c:pt>
                  <c:pt idx="80">
                    <c:v>5.2999999999999998E-4</c:v>
                  </c:pt>
                  <c:pt idx="81">
                    <c:v>6.4999999999999997E-4</c:v>
                  </c:pt>
                  <c:pt idx="82">
                    <c:v>1.9000000000000001E-4</c:v>
                  </c:pt>
                  <c:pt idx="83">
                    <c:v>1.8000000000000001E-4</c:v>
                  </c:pt>
                  <c:pt idx="84">
                    <c:v>2.2000000000000001E-4</c:v>
                  </c:pt>
                  <c:pt idx="85">
                    <c:v>1.9000000000000001E-4</c:v>
                  </c:pt>
                  <c:pt idx="86">
                    <c:v>6.4999999999999997E-4</c:v>
                  </c:pt>
                  <c:pt idx="87">
                    <c:v>3.6999999999999999E-4</c:v>
                  </c:pt>
                  <c:pt idx="88">
                    <c:v>2.2000000000000001E-4</c:v>
                  </c:pt>
                  <c:pt idx="89">
                    <c:v>3.4000000000000002E-4</c:v>
                  </c:pt>
                  <c:pt idx="90">
                    <c:v>2.3000000000000001E-4</c:v>
                  </c:pt>
                  <c:pt idx="91">
                    <c:v>4.2999999999999999E-4</c:v>
                  </c:pt>
                  <c:pt idx="92">
                    <c:v>3.2000000000000003E-4</c:v>
                  </c:pt>
                  <c:pt idx="93">
                    <c:v>1.9000000000000001E-4</c:v>
                  </c:pt>
                  <c:pt idx="94">
                    <c:v>5.2999999999999998E-4</c:v>
                  </c:pt>
                  <c:pt idx="95">
                    <c:v>2.9E-4</c:v>
                  </c:pt>
                  <c:pt idx="96">
                    <c:v>2.9E-4</c:v>
                  </c:pt>
                  <c:pt idx="97">
                    <c:v>4.6000000000000001E-4</c:v>
                  </c:pt>
                  <c:pt idx="98">
                    <c:v>3.8999999999999999E-4</c:v>
                  </c:pt>
                  <c:pt idx="99">
                    <c:v>2.7E-4</c:v>
                  </c:pt>
                  <c:pt idx="100">
                    <c:v>1.4300000000000001E-3</c:v>
                  </c:pt>
                  <c:pt idx="101">
                    <c:v>2.9999999999999997E-4</c:v>
                  </c:pt>
                  <c:pt idx="102">
                    <c:v>5.0000000000000001E-4</c:v>
                  </c:pt>
                  <c:pt idx="103">
                    <c:v>4.8999999999999998E-4</c:v>
                  </c:pt>
                  <c:pt idx="104">
                    <c:v>2.9E-4</c:v>
                  </c:pt>
                  <c:pt idx="105">
                    <c:v>3.8999999999999999E-4</c:v>
                  </c:pt>
                  <c:pt idx="106">
                    <c:v>5.6999999999999998E-4</c:v>
                  </c:pt>
                  <c:pt idx="107">
                    <c:v>1.9000000000000001E-4</c:v>
                  </c:pt>
                  <c:pt idx="108">
                    <c:v>3.8000000000000002E-4</c:v>
                  </c:pt>
                  <c:pt idx="109">
                    <c:v>2.1000000000000001E-4</c:v>
                  </c:pt>
                  <c:pt idx="110">
                    <c:v>2.9999999999999997E-4</c:v>
                  </c:pt>
                  <c:pt idx="111">
                    <c:v>6.8999999999999997E-4</c:v>
                  </c:pt>
                  <c:pt idx="112">
                    <c:v>2.9E-4</c:v>
                  </c:pt>
                  <c:pt idx="113">
                    <c:v>6.6E-4</c:v>
                  </c:pt>
                  <c:pt idx="114">
                    <c:v>2.7999999999999998E-4</c:v>
                  </c:pt>
                  <c:pt idx="115">
                    <c:v>1.6900000000000001E-3</c:v>
                  </c:pt>
                  <c:pt idx="116">
                    <c:v>1.08E-3</c:v>
                  </c:pt>
                  <c:pt idx="117">
                    <c:v>3.5E-4</c:v>
                  </c:pt>
                  <c:pt idx="118">
                    <c:v>2.2000000000000001E-4</c:v>
                  </c:pt>
                  <c:pt idx="119">
                    <c:v>2.5999999999999998E-4</c:v>
                  </c:pt>
                  <c:pt idx="120">
                    <c:v>3.4000000000000002E-4</c:v>
                  </c:pt>
                  <c:pt idx="121">
                    <c:v>3.6000000000000002E-4</c:v>
                  </c:pt>
                  <c:pt idx="122">
                    <c:v>2.5999999999999998E-4</c:v>
                  </c:pt>
                  <c:pt idx="123">
                    <c:v>3.1E-4</c:v>
                  </c:pt>
                  <c:pt idx="124">
                    <c:v>1.9000000000000001E-4</c:v>
                  </c:pt>
                  <c:pt idx="125">
                    <c:v>1.9000000000000001E-4</c:v>
                  </c:pt>
                  <c:pt idx="126">
                    <c:v>4.8000000000000001E-4</c:v>
                  </c:pt>
                  <c:pt idx="127">
                    <c:v>3.2000000000000003E-4</c:v>
                  </c:pt>
                  <c:pt idx="128">
                    <c:v>2.5000000000000001E-4</c:v>
                  </c:pt>
                  <c:pt idx="129">
                    <c:v>3.4000000000000002E-4</c:v>
                  </c:pt>
                  <c:pt idx="130">
                    <c:v>5.4000000000000001E-4</c:v>
                  </c:pt>
                  <c:pt idx="131">
                    <c:v>2.7999999999999998E-4</c:v>
                  </c:pt>
                  <c:pt idx="132">
                    <c:v>8.4999999999999995E-4</c:v>
                  </c:pt>
                  <c:pt idx="133">
                    <c:v>1.3699999999999999E-3</c:v>
                  </c:pt>
                  <c:pt idx="134">
                    <c:v>9.1E-4</c:v>
                  </c:pt>
                  <c:pt idx="135">
                    <c:v>2.7E-4</c:v>
                  </c:pt>
                  <c:pt idx="136">
                    <c:v>3.1E-4</c:v>
                  </c:pt>
                  <c:pt idx="137">
                    <c:v>5.6999999999999998E-4</c:v>
                  </c:pt>
                  <c:pt idx="138">
                    <c:v>2.7999999999999998E-4</c:v>
                  </c:pt>
                  <c:pt idx="139">
                    <c:v>5.9000000000000003E-4</c:v>
                  </c:pt>
                  <c:pt idx="140">
                    <c:v>3.8999999999999999E-4</c:v>
                  </c:pt>
                  <c:pt idx="141">
                    <c:v>1.72E-3</c:v>
                  </c:pt>
                  <c:pt idx="142">
                    <c:v>2.5000000000000001E-4</c:v>
                  </c:pt>
                  <c:pt idx="143">
                    <c:v>3.1E-4</c:v>
                  </c:pt>
                  <c:pt idx="144">
                    <c:v>2.0000000000000001E-4</c:v>
                  </c:pt>
                  <c:pt idx="145">
                    <c:v>3.6999999999999999E-4</c:v>
                  </c:pt>
                  <c:pt idx="146">
                    <c:v>7.9000000000000001E-4</c:v>
                  </c:pt>
                  <c:pt idx="147">
                    <c:v>4.2000000000000002E-4</c:v>
                  </c:pt>
                  <c:pt idx="148">
                    <c:v>2.0000000000000001E-4</c:v>
                  </c:pt>
                  <c:pt idx="149">
                    <c:v>1.7000000000000001E-4</c:v>
                  </c:pt>
                  <c:pt idx="150">
                    <c:v>6.9999999999999999E-4</c:v>
                  </c:pt>
                  <c:pt idx="151">
                    <c:v>3.3E-4</c:v>
                  </c:pt>
                  <c:pt idx="152">
                    <c:v>2.5999999999999998E-4</c:v>
                  </c:pt>
                  <c:pt idx="153">
                    <c:v>9.5E-4</c:v>
                  </c:pt>
                  <c:pt idx="154">
                    <c:v>6.4999999999999997E-4</c:v>
                  </c:pt>
                  <c:pt idx="155">
                    <c:v>3.1E-4</c:v>
                  </c:pt>
                  <c:pt idx="156">
                    <c:v>2.1000000000000001E-4</c:v>
                  </c:pt>
                  <c:pt idx="157">
                    <c:v>1.57E-3</c:v>
                  </c:pt>
                  <c:pt idx="158">
                    <c:v>1.41E-3</c:v>
                  </c:pt>
                  <c:pt idx="159">
                    <c:v>7.2000000000000005E-4</c:v>
                  </c:pt>
                  <c:pt idx="160">
                    <c:v>9.7000000000000005E-4</c:v>
                  </c:pt>
                  <c:pt idx="161">
                    <c:v>9.7000000000000005E-4</c:v>
                  </c:pt>
                  <c:pt idx="162">
                    <c:v>1E-4</c:v>
                  </c:pt>
                  <c:pt idx="163">
                    <c:v>2E-3</c:v>
                  </c:pt>
                  <c:pt idx="164">
                    <c:v>5.0000000000000001E-4</c:v>
                  </c:pt>
                  <c:pt idx="165">
                    <c:v>1.4E-3</c:v>
                  </c:pt>
                  <c:pt idx="166">
                    <c:v>6.9999999999999999E-4</c:v>
                  </c:pt>
                  <c:pt idx="167">
                    <c:v>1E-4</c:v>
                  </c:pt>
                  <c:pt idx="168">
                    <c:v>1E-4</c:v>
                  </c:pt>
                  <c:pt idx="169">
                    <c:v>1.48E-3</c:v>
                  </c:pt>
                  <c:pt idx="170">
                    <c:v>1E-4</c:v>
                  </c:pt>
                  <c:pt idx="171">
                    <c:v>1.31E-3</c:v>
                  </c:pt>
                  <c:pt idx="172">
                    <c:v>1.0399999999999999E-3</c:v>
                  </c:pt>
                  <c:pt idx="173">
                    <c:v>9.7000000000000005E-4</c:v>
                  </c:pt>
                  <c:pt idx="174">
                    <c:v>1.1299999999999999E-3</c:v>
                  </c:pt>
                  <c:pt idx="175">
                    <c:v>3.6000000000000002E-4</c:v>
                  </c:pt>
                  <c:pt idx="176">
                    <c:v>1E-4</c:v>
                  </c:pt>
                  <c:pt idx="177">
                    <c:v>1.8000000000000001E-4</c:v>
                  </c:pt>
                  <c:pt idx="178">
                    <c:v>1.2E-4</c:v>
                  </c:pt>
                  <c:pt idx="179">
                    <c:v>5.0000000000000002E-5</c:v>
                  </c:pt>
                  <c:pt idx="180">
                    <c:v>1E-4</c:v>
                  </c:pt>
                  <c:pt idx="181">
                    <c:v>1.6000000000000001E-4</c:v>
                  </c:pt>
                  <c:pt idx="182">
                    <c:v>1.9000000000000001E-4</c:v>
                  </c:pt>
                  <c:pt idx="183">
                    <c:v>5.0000000000000002E-5</c:v>
                  </c:pt>
                  <c:pt idx="184">
                    <c:v>5.0000000000000001E-4</c:v>
                  </c:pt>
                  <c:pt idx="185">
                    <c:v>1.3999999999999999E-4</c:v>
                  </c:pt>
                  <c:pt idx="186">
                    <c:v>1.1299999999999999E-3</c:v>
                  </c:pt>
                  <c:pt idx="187">
                    <c:v>1.2999999999999999E-4</c:v>
                  </c:pt>
                  <c:pt idx="188">
                    <c:v>6.9999999999999994E-5</c:v>
                  </c:pt>
                  <c:pt idx="189">
                    <c:v>1.2E-4</c:v>
                  </c:pt>
                  <c:pt idx="190">
                    <c:v>1.1E-4</c:v>
                  </c:pt>
                  <c:pt idx="191">
                    <c:v>0</c:v>
                  </c:pt>
                  <c:pt idx="192">
                    <c:v>0</c:v>
                  </c:pt>
                  <c:pt idx="193">
                    <c:v>4.0000000000000003E-5</c:v>
                  </c:pt>
                  <c:pt idx="194">
                    <c:v>5.0000000000000001E-4</c:v>
                  </c:pt>
                  <c:pt idx="195">
                    <c:v>4.0000000000000003E-5</c:v>
                  </c:pt>
                  <c:pt idx="196">
                    <c:v>8.0000000000000007E-5</c:v>
                  </c:pt>
                  <c:pt idx="197">
                    <c:v>2.0000000000000001E-4</c:v>
                  </c:pt>
                  <c:pt idx="198">
                    <c:v>1E-4</c:v>
                  </c:pt>
                  <c:pt idx="199">
                    <c:v>1E-4</c:v>
                  </c:pt>
                  <c:pt idx="200">
                    <c:v>2.0000000000000001E-4</c:v>
                  </c:pt>
                  <c:pt idx="201">
                    <c:v>2.9999999999999997E-4</c:v>
                  </c:pt>
                  <c:pt idx="202">
                    <c:v>1.6000000000000001E-4</c:v>
                  </c:pt>
                  <c:pt idx="203">
                    <c:v>4.0000000000000002E-4</c:v>
                  </c:pt>
                  <c:pt idx="204">
                    <c:v>2.7999999999999998E-4</c:v>
                  </c:pt>
                  <c:pt idx="205">
                    <c:v>1.1E-4</c:v>
                  </c:pt>
                  <c:pt idx="206">
                    <c:v>1E-4</c:v>
                  </c:pt>
                  <c:pt idx="207">
                    <c:v>1E-3</c:v>
                  </c:pt>
                  <c:pt idx="208">
                    <c:v>5.0000000000000001E-4</c:v>
                  </c:pt>
                  <c:pt idx="209">
                    <c:v>2.0000000000000001E-4</c:v>
                  </c:pt>
                  <c:pt idx="210">
                    <c:v>2.9999999999999997E-4</c:v>
                  </c:pt>
                  <c:pt idx="211">
                    <c:v>6.9999999999999999E-4</c:v>
                  </c:pt>
                  <c:pt idx="212">
                    <c:v>1.5E-3</c:v>
                  </c:pt>
                  <c:pt idx="213">
                    <c:v>2.9999999999999997E-4</c:v>
                  </c:pt>
                  <c:pt idx="214">
                    <c:v>5.0000000000000001E-4</c:v>
                  </c:pt>
                  <c:pt idx="215">
                    <c:v>1E-4</c:v>
                  </c:pt>
                  <c:pt idx="216">
                    <c:v>8.4000000000000003E-4</c:v>
                  </c:pt>
                  <c:pt idx="217">
                    <c:v>3.8999999999999999E-4</c:v>
                  </c:pt>
                  <c:pt idx="218">
                    <c:v>1E-4</c:v>
                  </c:pt>
                  <c:pt idx="219">
                    <c:v>0</c:v>
                  </c:pt>
                  <c:pt idx="220">
                    <c:v>2.3999999999999998E-3</c:v>
                  </c:pt>
                  <c:pt idx="221">
                    <c:v>1E-4</c:v>
                  </c:pt>
                  <c:pt idx="222">
                    <c:v>0</c:v>
                  </c:pt>
                  <c:pt idx="223">
                    <c:v>2.3999999999999998E-3</c:v>
                  </c:pt>
                  <c:pt idx="224">
                    <c:v>2.9E-4</c:v>
                  </c:pt>
                  <c:pt idx="225">
                    <c:v>3.6000000000000002E-4</c:v>
                  </c:pt>
                  <c:pt idx="226">
                    <c:v>2.0000000000000001E-4</c:v>
                  </c:pt>
                  <c:pt idx="227">
                    <c:v>1.9000000000000001E-4</c:v>
                  </c:pt>
                  <c:pt idx="228">
                    <c:v>1.7000000000000001E-4</c:v>
                  </c:pt>
                  <c:pt idx="229">
                    <c:v>2.7E-4</c:v>
                  </c:pt>
                  <c:pt idx="230">
                    <c:v>1.1999999999999999E-3</c:v>
                  </c:pt>
                  <c:pt idx="231">
                    <c:v>1.1999999999999999E-3</c:v>
                  </c:pt>
                  <c:pt idx="232">
                    <c:v>1.2999999999999999E-3</c:v>
                  </c:pt>
                  <c:pt idx="233">
                    <c:v>1.6000000000000001E-3</c:v>
                  </c:pt>
                  <c:pt idx="234">
                    <c:v>1.1999999999999999E-3</c:v>
                  </c:pt>
                  <c:pt idx="235">
                    <c:v>1.1999999999999999E-3</c:v>
                  </c:pt>
                  <c:pt idx="236">
                    <c:v>6.9999999999999999E-4</c:v>
                  </c:pt>
                  <c:pt idx="237">
                    <c:v>1E-4</c:v>
                  </c:pt>
                  <c:pt idx="238">
                    <c:v>1.1000000000000001E-3</c:v>
                  </c:pt>
                  <c:pt idx="239">
                    <c:v>3.8800000000000001E-2</c:v>
                  </c:pt>
                  <c:pt idx="240">
                    <c:v>1.2E-4</c:v>
                  </c:pt>
                  <c:pt idx="241">
                    <c:v>2.4000000000000001E-4</c:v>
                  </c:pt>
                  <c:pt idx="242">
                    <c:v>1.4E-3</c:v>
                  </c:pt>
                  <c:pt idx="243">
                    <c:v>1E-4</c:v>
                  </c:pt>
                  <c:pt idx="244">
                    <c:v>2.0000000000000001E-4</c:v>
                  </c:pt>
                  <c:pt idx="245">
                    <c:v>1.1000000000000001E-3</c:v>
                  </c:pt>
                  <c:pt idx="246">
                    <c:v>1.1000000000000001E-3</c:v>
                  </c:pt>
                  <c:pt idx="247">
                    <c:v>1E-4</c:v>
                  </c:pt>
                  <c:pt idx="248">
                    <c:v>0</c:v>
                  </c:pt>
                  <c:pt idx="249">
                    <c:v>0</c:v>
                  </c:pt>
                  <c:pt idx="250">
                    <c:v>0</c:v>
                  </c:pt>
                  <c:pt idx="251">
                    <c:v>0</c:v>
                  </c:pt>
                  <c:pt idx="252">
                    <c:v>1E-4</c:v>
                  </c:pt>
                  <c:pt idx="253">
                    <c:v>0</c:v>
                  </c:pt>
                  <c:pt idx="254">
                    <c:v>1E-4</c:v>
                  </c:pt>
                  <c:pt idx="255">
                    <c:v>1E-4</c:v>
                  </c:pt>
                  <c:pt idx="256">
                    <c:v>0</c:v>
                  </c:pt>
                  <c:pt idx="257">
                    <c:v>8.9999999999999998E-4</c:v>
                  </c:pt>
                  <c:pt idx="258">
                    <c:v>0</c:v>
                  </c:pt>
                  <c:pt idx="259">
                    <c:v>2.0000000000000001E-4</c:v>
                  </c:pt>
                  <c:pt idx="260">
                    <c:v>1E-4</c:v>
                  </c:pt>
                  <c:pt idx="261">
                    <c:v>2.9999999999999997E-4</c:v>
                  </c:pt>
                  <c:pt idx="262">
                    <c:v>0</c:v>
                  </c:pt>
                  <c:pt idx="263">
                    <c:v>4.0000000000000002E-4</c:v>
                  </c:pt>
                  <c:pt idx="264">
                    <c:v>1.5E-3</c:v>
                  </c:pt>
                  <c:pt idx="265">
                    <c:v>1.6000000000000001E-3</c:v>
                  </c:pt>
                  <c:pt idx="266">
                    <c:v>2E-3</c:v>
                  </c:pt>
                  <c:pt idx="267">
                    <c:v>5.0000000000000001E-4</c:v>
                  </c:pt>
                  <c:pt idx="268">
                    <c:v>1E-4</c:v>
                  </c:pt>
                  <c:pt idx="269">
                    <c:v>1E-4</c:v>
                  </c:pt>
                  <c:pt idx="270">
                    <c:v>1E-4</c:v>
                  </c:pt>
                  <c:pt idx="271">
                    <c:v>1E-4</c:v>
                  </c:pt>
                  <c:pt idx="272">
                    <c:v>1E-3</c:v>
                  </c:pt>
                  <c:pt idx="273">
                    <c:v>8.0000000000000004E-4</c:v>
                  </c:pt>
                  <c:pt idx="274">
                    <c:v>1.6999999999999999E-3</c:v>
                  </c:pt>
                  <c:pt idx="275">
                    <c:v>3.0000000000000001E-3</c:v>
                  </c:pt>
                  <c:pt idx="276">
                    <c:v>6.9999999999999999E-4</c:v>
                  </c:pt>
                  <c:pt idx="277">
                    <c:v>1.4E-3</c:v>
                  </c:pt>
                  <c:pt idx="278">
                    <c:v>2.9999999999999997E-4</c:v>
                  </c:pt>
                  <c:pt idx="279">
                    <c:v>2.9999999999999997E-4</c:v>
                  </c:pt>
                  <c:pt idx="280">
                    <c:v>2.0000000000000001E-4</c:v>
                  </c:pt>
                  <c:pt idx="281">
                    <c:v>4.0000000000000002E-4</c:v>
                  </c:pt>
                  <c:pt idx="282">
                    <c:v>2.9999999999999997E-4</c:v>
                  </c:pt>
                  <c:pt idx="283">
                    <c:v>4.0000000000000002E-4</c:v>
                  </c:pt>
                  <c:pt idx="284">
                    <c:v>1E-4</c:v>
                  </c:pt>
                  <c:pt idx="285">
                    <c:v>2.0000000000000001E-4</c:v>
                  </c:pt>
                  <c:pt idx="286">
                    <c:v>4.0000000000000001E-3</c:v>
                  </c:pt>
                </c:numCache>
              </c:numRef>
            </c:plus>
            <c:minus>
              <c:numRef>
                <c:f>Active!$D$21:$D$996</c:f>
                <c:numCache>
                  <c:formatCode>General</c:formatCode>
                  <c:ptCount val="976"/>
                  <c:pt idx="0">
                    <c:v>4.0000000000000002E-4</c:v>
                  </c:pt>
                  <c:pt idx="1">
                    <c:v>6.9999999999999999E-4</c:v>
                  </c:pt>
                  <c:pt idx="2">
                    <c:v>1.4E-3</c:v>
                  </c:pt>
                  <c:pt idx="4">
                    <c:v>4.0000000000000002E-4</c:v>
                  </c:pt>
                  <c:pt idx="5">
                    <c:v>2.4000000000000001E-4</c:v>
                  </c:pt>
                  <c:pt idx="6">
                    <c:v>4.0999999999999999E-4</c:v>
                  </c:pt>
                  <c:pt idx="7">
                    <c:v>5.5999999999999995E-4</c:v>
                  </c:pt>
                  <c:pt idx="8">
                    <c:v>4.6999999999999999E-4</c:v>
                  </c:pt>
                  <c:pt idx="9">
                    <c:v>2.1000000000000001E-4</c:v>
                  </c:pt>
                  <c:pt idx="10">
                    <c:v>1E-4</c:v>
                  </c:pt>
                  <c:pt idx="11">
                    <c:v>2.4000000000000001E-4</c:v>
                  </c:pt>
                  <c:pt idx="12">
                    <c:v>2.7999999999999998E-4</c:v>
                  </c:pt>
                  <c:pt idx="13">
                    <c:v>2.1000000000000001E-4</c:v>
                  </c:pt>
                  <c:pt idx="14">
                    <c:v>2.7E-4</c:v>
                  </c:pt>
                  <c:pt idx="15">
                    <c:v>2.5000000000000001E-4</c:v>
                  </c:pt>
                  <c:pt idx="16">
                    <c:v>2.0000000000000001E-4</c:v>
                  </c:pt>
                  <c:pt idx="17">
                    <c:v>1.7000000000000001E-4</c:v>
                  </c:pt>
                  <c:pt idx="18">
                    <c:v>1.4999999999999999E-4</c:v>
                  </c:pt>
                  <c:pt idx="19">
                    <c:v>1.3999999999999999E-4</c:v>
                  </c:pt>
                  <c:pt idx="20">
                    <c:v>4.8000000000000001E-4</c:v>
                  </c:pt>
                  <c:pt idx="21">
                    <c:v>2.2000000000000001E-4</c:v>
                  </c:pt>
                  <c:pt idx="22">
                    <c:v>2.1000000000000001E-4</c:v>
                  </c:pt>
                  <c:pt idx="23">
                    <c:v>2.5999999999999998E-4</c:v>
                  </c:pt>
                  <c:pt idx="24">
                    <c:v>3.1E-4</c:v>
                  </c:pt>
                  <c:pt idx="25">
                    <c:v>3.1E-4</c:v>
                  </c:pt>
                  <c:pt idx="26">
                    <c:v>1.4999999999999999E-4</c:v>
                  </c:pt>
                  <c:pt idx="27">
                    <c:v>2.0000000000000001E-4</c:v>
                  </c:pt>
                  <c:pt idx="28">
                    <c:v>3.4000000000000002E-4</c:v>
                  </c:pt>
                  <c:pt idx="29">
                    <c:v>2.4000000000000001E-4</c:v>
                  </c:pt>
                  <c:pt idx="30">
                    <c:v>3.4000000000000002E-4</c:v>
                  </c:pt>
                  <c:pt idx="31">
                    <c:v>3.1E-4</c:v>
                  </c:pt>
                  <c:pt idx="32">
                    <c:v>2.4000000000000001E-4</c:v>
                  </c:pt>
                  <c:pt idx="33">
                    <c:v>4.6999999999999999E-4</c:v>
                  </c:pt>
                  <c:pt idx="34">
                    <c:v>2.2000000000000001E-4</c:v>
                  </c:pt>
                  <c:pt idx="35">
                    <c:v>1.7000000000000001E-4</c:v>
                  </c:pt>
                  <c:pt idx="36">
                    <c:v>1.8000000000000001E-4</c:v>
                  </c:pt>
                  <c:pt idx="37">
                    <c:v>7.6000000000000004E-4</c:v>
                  </c:pt>
                  <c:pt idx="38">
                    <c:v>8.0000000000000004E-4</c:v>
                  </c:pt>
                  <c:pt idx="39">
                    <c:v>3.1E-4</c:v>
                  </c:pt>
                  <c:pt idx="40">
                    <c:v>2.5999999999999998E-4</c:v>
                  </c:pt>
                  <c:pt idx="41">
                    <c:v>4.4999999999999999E-4</c:v>
                  </c:pt>
                  <c:pt idx="42">
                    <c:v>8.0000000000000004E-4</c:v>
                  </c:pt>
                  <c:pt idx="43">
                    <c:v>2.3000000000000001E-4</c:v>
                  </c:pt>
                  <c:pt idx="44">
                    <c:v>2.5999999999999998E-4</c:v>
                  </c:pt>
                  <c:pt idx="45">
                    <c:v>2.9E-4</c:v>
                  </c:pt>
                  <c:pt idx="46">
                    <c:v>4.6999999999999999E-4</c:v>
                  </c:pt>
                  <c:pt idx="47">
                    <c:v>4.0000000000000002E-4</c:v>
                  </c:pt>
                  <c:pt idx="48">
                    <c:v>8.3000000000000001E-4</c:v>
                  </c:pt>
                  <c:pt idx="49">
                    <c:v>3.8999999999999999E-4</c:v>
                  </c:pt>
                  <c:pt idx="50">
                    <c:v>5.8E-4</c:v>
                  </c:pt>
                  <c:pt idx="51">
                    <c:v>4.4999999999999999E-4</c:v>
                  </c:pt>
                  <c:pt idx="52">
                    <c:v>3.2000000000000003E-4</c:v>
                  </c:pt>
                  <c:pt idx="53">
                    <c:v>3.3E-4</c:v>
                  </c:pt>
                  <c:pt idx="54">
                    <c:v>8.1999999999999998E-4</c:v>
                  </c:pt>
                  <c:pt idx="55">
                    <c:v>7.7999999999999999E-4</c:v>
                  </c:pt>
                  <c:pt idx="56">
                    <c:v>7.7999999999999999E-4</c:v>
                  </c:pt>
                  <c:pt idx="57">
                    <c:v>8.4999999999999995E-4</c:v>
                  </c:pt>
                  <c:pt idx="58">
                    <c:v>8.8000000000000003E-4</c:v>
                  </c:pt>
                  <c:pt idx="59">
                    <c:v>6.8999999999999997E-4</c:v>
                  </c:pt>
                  <c:pt idx="60">
                    <c:v>5.1000000000000004E-4</c:v>
                  </c:pt>
                  <c:pt idx="61">
                    <c:v>1.4999999999999999E-4</c:v>
                  </c:pt>
                  <c:pt idx="62">
                    <c:v>2.4000000000000001E-4</c:v>
                  </c:pt>
                  <c:pt idx="63">
                    <c:v>4.6999999999999999E-4</c:v>
                  </c:pt>
                  <c:pt idx="64">
                    <c:v>2.9E-4</c:v>
                  </c:pt>
                  <c:pt idx="65">
                    <c:v>1.0499999999999999E-3</c:v>
                  </c:pt>
                  <c:pt idx="66">
                    <c:v>4.8999999999999998E-4</c:v>
                  </c:pt>
                  <c:pt idx="67">
                    <c:v>2.7E-4</c:v>
                  </c:pt>
                  <c:pt idx="68">
                    <c:v>3.2000000000000003E-4</c:v>
                  </c:pt>
                  <c:pt idx="69">
                    <c:v>8.9999999999999998E-4</c:v>
                  </c:pt>
                  <c:pt idx="70">
                    <c:v>3.6999999999999999E-4</c:v>
                  </c:pt>
                  <c:pt idx="71">
                    <c:v>5.1000000000000004E-4</c:v>
                  </c:pt>
                  <c:pt idx="72">
                    <c:v>2.4000000000000001E-4</c:v>
                  </c:pt>
                  <c:pt idx="73">
                    <c:v>8.0000000000000004E-4</c:v>
                  </c:pt>
                  <c:pt idx="74">
                    <c:v>2.2000000000000001E-4</c:v>
                  </c:pt>
                  <c:pt idx="75">
                    <c:v>2.1000000000000001E-4</c:v>
                  </c:pt>
                  <c:pt idx="76">
                    <c:v>2.7999999999999998E-4</c:v>
                  </c:pt>
                  <c:pt idx="77">
                    <c:v>1.1900000000000001E-3</c:v>
                  </c:pt>
                  <c:pt idx="78">
                    <c:v>2.5999999999999998E-4</c:v>
                  </c:pt>
                  <c:pt idx="79">
                    <c:v>6.0999999999999997E-4</c:v>
                  </c:pt>
                  <c:pt idx="80">
                    <c:v>5.2999999999999998E-4</c:v>
                  </c:pt>
                  <c:pt idx="81">
                    <c:v>6.4999999999999997E-4</c:v>
                  </c:pt>
                  <c:pt idx="82">
                    <c:v>1.9000000000000001E-4</c:v>
                  </c:pt>
                  <c:pt idx="83">
                    <c:v>1.8000000000000001E-4</c:v>
                  </c:pt>
                  <c:pt idx="84">
                    <c:v>2.2000000000000001E-4</c:v>
                  </c:pt>
                  <c:pt idx="85">
                    <c:v>1.9000000000000001E-4</c:v>
                  </c:pt>
                  <c:pt idx="86">
                    <c:v>6.4999999999999997E-4</c:v>
                  </c:pt>
                  <c:pt idx="87">
                    <c:v>3.6999999999999999E-4</c:v>
                  </c:pt>
                  <c:pt idx="88">
                    <c:v>2.2000000000000001E-4</c:v>
                  </c:pt>
                  <c:pt idx="89">
                    <c:v>3.4000000000000002E-4</c:v>
                  </c:pt>
                  <c:pt idx="90">
                    <c:v>2.3000000000000001E-4</c:v>
                  </c:pt>
                  <c:pt idx="91">
                    <c:v>4.2999999999999999E-4</c:v>
                  </c:pt>
                  <c:pt idx="92">
                    <c:v>3.2000000000000003E-4</c:v>
                  </c:pt>
                  <c:pt idx="93">
                    <c:v>1.9000000000000001E-4</c:v>
                  </c:pt>
                  <c:pt idx="94">
                    <c:v>5.2999999999999998E-4</c:v>
                  </c:pt>
                  <c:pt idx="95">
                    <c:v>2.9E-4</c:v>
                  </c:pt>
                  <c:pt idx="96">
                    <c:v>2.9E-4</c:v>
                  </c:pt>
                  <c:pt idx="97">
                    <c:v>4.6000000000000001E-4</c:v>
                  </c:pt>
                  <c:pt idx="98">
                    <c:v>3.8999999999999999E-4</c:v>
                  </c:pt>
                  <c:pt idx="99">
                    <c:v>2.7E-4</c:v>
                  </c:pt>
                  <c:pt idx="100">
                    <c:v>1.4300000000000001E-3</c:v>
                  </c:pt>
                  <c:pt idx="101">
                    <c:v>2.9999999999999997E-4</c:v>
                  </c:pt>
                  <c:pt idx="102">
                    <c:v>5.0000000000000001E-4</c:v>
                  </c:pt>
                  <c:pt idx="103">
                    <c:v>4.8999999999999998E-4</c:v>
                  </c:pt>
                  <c:pt idx="104">
                    <c:v>2.9E-4</c:v>
                  </c:pt>
                  <c:pt idx="105">
                    <c:v>3.8999999999999999E-4</c:v>
                  </c:pt>
                  <c:pt idx="106">
                    <c:v>5.6999999999999998E-4</c:v>
                  </c:pt>
                  <c:pt idx="107">
                    <c:v>1.9000000000000001E-4</c:v>
                  </c:pt>
                  <c:pt idx="108">
                    <c:v>3.8000000000000002E-4</c:v>
                  </c:pt>
                  <c:pt idx="109">
                    <c:v>2.1000000000000001E-4</c:v>
                  </c:pt>
                  <c:pt idx="110">
                    <c:v>2.9999999999999997E-4</c:v>
                  </c:pt>
                  <c:pt idx="111">
                    <c:v>6.8999999999999997E-4</c:v>
                  </c:pt>
                  <c:pt idx="112">
                    <c:v>2.9E-4</c:v>
                  </c:pt>
                  <c:pt idx="113">
                    <c:v>6.6E-4</c:v>
                  </c:pt>
                  <c:pt idx="114">
                    <c:v>2.7999999999999998E-4</c:v>
                  </c:pt>
                  <c:pt idx="115">
                    <c:v>1.6900000000000001E-3</c:v>
                  </c:pt>
                  <c:pt idx="116">
                    <c:v>1.08E-3</c:v>
                  </c:pt>
                  <c:pt idx="117">
                    <c:v>3.5E-4</c:v>
                  </c:pt>
                  <c:pt idx="118">
                    <c:v>2.2000000000000001E-4</c:v>
                  </c:pt>
                  <c:pt idx="119">
                    <c:v>2.5999999999999998E-4</c:v>
                  </c:pt>
                  <c:pt idx="120">
                    <c:v>3.4000000000000002E-4</c:v>
                  </c:pt>
                  <c:pt idx="121">
                    <c:v>3.6000000000000002E-4</c:v>
                  </c:pt>
                  <c:pt idx="122">
                    <c:v>2.5999999999999998E-4</c:v>
                  </c:pt>
                  <c:pt idx="123">
                    <c:v>3.1E-4</c:v>
                  </c:pt>
                  <c:pt idx="124">
                    <c:v>1.9000000000000001E-4</c:v>
                  </c:pt>
                  <c:pt idx="125">
                    <c:v>1.9000000000000001E-4</c:v>
                  </c:pt>
                  <c:pt idx="126">
                    <c:v>4.8000000000000001E-4</c:v>
                  </c:pt>
                  <c:pt idx="127">
                    <c:v>3.2000000000000003E-4</c:v>
                  </c:pt>
                  <c:pt idx="128">
                    <c:v>2.5000000000000001E-4</c:v>
                  </c:pt>
                  <c:pt idx="129">
                    <c:v>3.4000000000000002E-4</c:v>
                  </c:pt>
                  <c:pt idx="130">
                    <c:v>5.4000000000000001E-4</c:v>
                  </c:pt>
                  <c:pt idx="131">
                    <c:v>2.7999999999999998E-4</c:v>
                  </c:pt>
                  <c:pt idx="132">
                    <c:v>8.4999999999999995E-4</c:v>
                  </c:pt>
                  <c:pt idx="133">
                    <c:v>1.3699999999999999E-3</c:v>
                  </c:pt>
                  <c:pt idx="134">
                    <c:v>9.1E-4</c:v>
                  </c:pt>
                  <c:pt idx="135">
                    <c:v>2.7E-4</c:v>
                  </c:pt>
                  <c:pt idx="136">
                    <c:v>3.1E-4</c:v>
                  </c:pt>
                  <c:pt idx="137">
                    <c:v>5.6999999999999998E-4</c:v>
                  </c:pt>
                  <c:pt idx="138">
                    <c:v>2.7999999999999998E-4</c:v>
                  </c:pt>
                  <c:pt idx="139">
                    <c:v>5.9000000000000003E-4</c:v>
                  </c:pt>
                  <c:pt idx="140">
                    <c:v>3.8999999999999999E-4</c:v>
                  </c:pt>
                  <c:pt idx="141">
                    <c:v>1.72E-3</c:v>
                  </c:pt>
                  <c:pt idx="142">
                    <c:v>2.5000000000000001E-4</c:v>
                  </c:pt>
                  <c:pt idx="143">
                    <c:v>3.1E-4</c:v>
                  </c:pt>
                  <c:pt idx="144">
                    <c:v>2.0000000000000001E-4</c:v>
                  </c:pt>
                  <c:pt idx="145">
                    <c:v>3.6999999999999999E-4</c:v>
                  </c:pt>
                  <c:pt idx="146">
                    <c:v>7.9000000000000001E-4</c:v>
                  </c:pt>
                  <c:pt idx="147">
                    <c:v>4.2000000000000002E-4</c:v>
                  </c:pt>
                  <c:pt idx="148">
                    <c:v>2.0000000000000001E-4</c:v>
                  </c:pt>
                  <c:pt idx="149">
                    <c:v>1.7000000000000001E-4</c:v>
                  </c:pt>
                  <c:pt idx="150">
                    <c:v>6.9999999999999999E-4</c:v>
                  </c:pt>
                  <c:pt idx="151">
                    <c:v>3.3E-4</c:v>
                  </c:pt>
                  <c:pt idx="152">
                    <c:v>2.5999999999999998E-4</c:v>
                  </c:pt>
                  <c:pt idx="153">
                    <c:v>9.5E-4</c:v>
                  </c:pt>
                  <c:pt idx="154">
                    <c:v>6.4999999999999997E-4</c:v>
                  </c:pt>
                  <c:pt idx="155">
                    <c:v>3.1E-4</c:v>
                  </c:pt>
                  <c:pt idx="156">
                    <c:v>2.1000000000000001E-4</c:v>
                  </c:pt>
                  <c:pt idx="157">
                    <c:v>1.57E-3</c:v>
                  </c:pt>
                  <c:pt idx="158">
                    <c:v>1.41E-3</c:v>
                  </c:pt>
                  <c:pt idx="159">
                    <c:v>7.2000000000000005E-4</c:v>
                  </c:pt>
                  <c:pt idx="160">
                    <c:v>9.7000000000000005E-4</c:v>
                  </c:pt>
                  <c:pt idx="161">
                    <c:v>9.7000000000000005E-4</c:v>
                  </c:pt>
                  <c:pt idx="162">
                    <c:v>1E-4</c:v>
                  </c:pt>
                  <c:pt idx="163">
                    <c:v>2E-3</c:v>
                  </c:pt>
                  <c:pt idx="164">
                    <c:v>5.0000000000000001E-4</c:v>
                  </c:pt>
                  <c:pt idx="165">
                    <c:v>1.4E-3</c:v>
                  </c:pt>
                  <c:pt idx="166">
                    <c:v>6.9999999999999999E-4</c:v>
                  </c:pt>
                  <c:pt idx="167">
                    <c:v>1E-4</c:v>
                  </c:pt>
                  <c:pt idx="168">
                    <c:v>1E-4</c:v>
                  </c:pt>
                  <c:pt idx="169">
                    <c:v>1.48E-3</c:v>
                  </c:pt>
                  <c:pt idx="170">
                    <c:v>1E-4</c:v>
                  </c:pt>
                  <c:pt idx="171">
                    <c:v>1.31E-3</c:v>
                  </c:pt>
                  <c:pt idx="172">
                    <c:v>1.0399999999999999E-3</c:v>
                  </c:pt>
                  <c:pt idx="173">
                    <c:v>9.7000000000000005E-4</c:v>
                  </c:pt>
                  <c:pt idx="174">
                    <c:v>1.1299999999999999E-3</c:v>
                  </c:pt>
                  <c:pt idx="175">
                    <c:v>3.6000000000000002E-4</c:v>
                  </c:pt>
                  <c:pt idx="176">
                    <c:v>1E-4</c:v>
                  </c:pt>
                  <c:pt idx="177">
                    <c:v>1.8000000000000001E-4</c:v>
                  </c:pt>
                  <c:pt idx="178">
                    <c:v>1.2E-4</c:v>
                  </c:pt>
                  <c:pt idx="179">
                    <c:v>5.0000000000000002E-5</c:v>
                  </c:pt>
                  <c:pt idx="180">
                    <c:v>1E-4</c:v>
                  </c:pt>
                  <c:pt idx="181">
                    <c:v>1.6000000000000001E-4</c:v>
                  </c:pt>
                  <c:pt idx="182">
                    <c:v>1.9000000000000001E-4</c:v>
                  </c:pt>
                  <c:pt idx="183">
                    <c:v>5.0000000000000002E-5</c:v>
                  </c:pt>
                  <c:pt idx="184">
                    <c:v>5.0000000000000001E-4</c:v>
                  </c:pt>
                  <c:pt idx="185">
                    <c:v>1.3999999999999999E-4</c:v>
                  </c:pt>
                  <c:pt idx="186">
                    <c:v>1.1299999999999999E-3</c:v>
                  </c:pt>
                  <c:pt idx="187">
                    <c:v>1.2999999999999999E-4</c:v>
                  </c:pt>
                  <c:pt idx="188">
                    <c:v>6.9999999999999994E-5</c:v>
                  </c:pt>
                  <c:pt idx="189">
                    <c:v>1.2E-4</c:v>
                  </c:pt>
                  <c:pt idx="190">
                    <c:v>1.1E-4</c:v>
                  </c:pt>
                  <c:pt idx="191">
                    <c:v>0</c:v>
                  </c:pt>
                  <c:pt idx="192">
                    <c:v>0</c:v>
                  </c:pt>
                  <c:pt idx="193">
                    <c:v>4.0000000000000003E-5</c:v>
                  </c:pt>
                  <c:pt idx="194">
                    <c:v>5.0000000000000001E-4</c:v>
                  </c:pt>
                  <c:pt idx="195">
                    <c:v>4.0000000000000003E-5</c:v>
                  </c:pt>
                  <c:pt idx="196">
                    <c:v>8.0000000000000007E-5</c:v>
                  </c:pt>
                  <c:pt idx="197">
                    <c:v>2.0000000000000001E-4</c:v>
                  </c:pt>
                  <c:pt idx="198">
                    <c:v>1E-4</c:v>
                  </c:pt>
                  <c:pt idx="199">
                    <c:v>1E-4</c:v>
                  </c:pt>
                  <c:pt idx="200">
                    <c:v>2.0000000000000001E-4</c:v>
                  </c:pt>
                  <c:pt idx="201">
                    <c:v>2.9999999999999997E-4</c:v>
                  </c:pt>
                  <c:pt idx="202">
                    <c:v>1.6000000000000001E-4</c:v>
                  </c:pt>
                  <c:pt idx="203">
                    <c:v>4.0000000000000002E-4</c:v>
                  </c:pt>
                  <c:pt idx="204">
                    <c:v>2.7999999999999998E-4</c:v>
                  </c:pt>
                  <c:pt idx="205">
                    <c:v>1.1E-4</c:v>
                  </c:pt>
                  <c:pt idx="206">
                    <c:v>1E-4</c:v>
                  </c:pt>
                  <c:pt idx="207">
                    <c:v>1E-3</c:v>
                  </c:pt>
                  <c:pt idx="208">
                    <c:v>5.0000000000000001E-4</c:v>
                  </c:pt>
                  <c:pt idx="209">
                    <c:v>2.0000000000000001E-4</c:v>
                  </c:pt>
                  <c:pt idx="210">
                    <c:v>2.9999999999999997E-4</c:v>
                  </c:pt>
                  <c:pt idx="211">
                    <c:v>6.9999999999999999E-4</c:v>
                  </c:pt>
                  <c:pt idx="212">
                    <c:v>1.5E-3</c:v>
                  </c:pt>
                  <c:pt idx="213">
                    <c:v>2.9999999999999997E-4</c:v>
                  </c:pt>
                  <c:pt idx="214">
                    <c:v>5.0000000000000001E-4</c:v>
                  </c:pt>
                  <c:pt idx="215">
                    <c:v>1E-4</c:v>
                  </c:pt>
                  <c:pt idx="216">
                    <c:v>8.4000000000000003E-4</c:v>
                  </c:pt>
                  <c:pt idx="217">
                    <c:v>3.8999999999999999E-4</c:v>
                  </c:pt>
                  <c:pt idx="218">
                    <c:v>1E-4</c:v>
                  </c:pt>
                  <c:pt idx="219">
                    <c:v>0</c:v>
                  </c:pt>
                  <c:pt idx="220">
                    <c:v>2.3999999999999998E-3</c:v>
                  </c:pt>
                  <c:pt idx="221">
                    <c:v>1E-4</c:v>
                  </c:pt>
                  <c:pt idx="222">
                    <c:v>0</c:v>
                  </c:pt>
                  <c:pt idx="223">
                    <c:v>2.3999999999999998E-3</c:v>
                  </c:pt>
                  <c:pt idx="224">
                    <c:v>2.9E-4</c:v>
                  </c:pt>
                  <c:pt idx="225">
                    <c:v>3.6000000000000002E-4</c:v>
                  </c:pt>
                  <c:pt idx="226">
                    <c:v>2.0000000000000001E-4</c:v>
                  </c:pt>
                  <c:pt idx="227">
                    <c:v>1.9000000000000001E-4</c:v>
                  </c:pt>
                  <c:pt idx="228">
                    <c:v>1.7000000000000001E-4</c:v>
                  </c:pt>
                  <c:pt idx="229">
                    <c:v>2.7E-4</c:v>
                  </c:pt>
                  <c:pt idx="230">
                    <c:v>1.1999999999999999E-3</c:v>
                  </c:pt>
                  <c:pt idx="231">
                    <c:v>1.1999999999999999E-3</c:v>
                  </c:pt>
                  <c:pt idx="232">
                    <c:v>1.2999999999999999E-3</c:v>
                  </c:pt>
                  <c:pt idx="233">
                    <c:v>1.6000000000000001E-3</c:v>
                  </c:pt>
                  <c:pt idx="234">
                    <c:v>1.1999999999999999E-3</c:v>
                  </c:pt>
                  <c:pt idx="235">
                    <c:v>1.1999999999999999E-3</c:v>
                  </c:pt>
                  <c:pt idx="236">
                    <c:v>6.9999999999999999E-4</c:v>
                  </c:pt>
                  <c:pt idx="237">
                    <c:v>1E-4</c:v>
                  </c:pt>
                  <c:pt idx="238">
                    <c:v>1.1000000000000001E-3</c:v>
                  </c:pt>
                  <c:pt idx="239">
                    <c:v>3.8800000000000001E-2</c:v>
                  </c:pt>
                  <c:pt idx="240">
                    <c:v>1.2E-4</c:v>
                  </c:pt>
                  <c:pt idx="241">
                    <c:v>2.4000000000000001E-4</c:v>
                  </c:pt>
                  <c:pt idx="242">
                    <c:v>1.4E-3</c:v>
                  </c:pt>
                  <c:pt idx="243">
                    <c:v>1E-4</c:v>
                  </c:pt>
                  <c:pt idx="244">
                    <c:v>2.0000000000000001E-4</c:v>
                  </c:pt>
                  <c:pt idx="245">
                    <c:v>1.1000000000000001E-3</c:v>
                  </c:pt>
                  <c:pt idx="246">
                    <c:v>1.1000000000000001E-3</c:v>
                  </c:pt>
                  <c:pt idx="247">
                    <c:v>1E-4</c:v>
                  </c:pt>
                  <c:pt idx="248">
                    <c:v>0</c:v>
                  </c:pt>
                  <c:pt idx="249">
                    <c:v>0</c:v>
                  </c:pt>
                  <c:pt idx="250">
                    <c:v>0</c:v>
                  </c:pt>
                  <c:pt idx="251">
                    <c:v>0</c:v>
                  </c:pt>
                  <c:pt idx="252">
                    <c:v>1E-4</c:v>
                  </c:pt>
                  <c:pt idx="253">
                    <c:v>0</c:v>
                  </c:pt>
                  <c:pt idx="254">
                    <c:v>1E-4</c:v>
                  </c:pt>
                  <c:pt idx="255">
                    <c:v>1E-4</c:v>
                  </c:pt>
                  <c:pt idx="256">
                    <c:v>0</c:v>
                  </c:pt>
                  <c:pt idx="257">
                    <c:v>8.9999999999999998E-4</c:v>
                  </c:pt>
                  <c:pt idx="258">
                    <c:v>0</c:v>
                  </c:pt>
                  <c:pt idx="259">
                    <c:v>2.0000000000000001E-4</c:v>
                  </c:pt>
                  <c:pt idx="260">
                    <c:v>1E-4</c:v>
                  </c:pt>
                  <c:pt idx="261">
                    <c:v>2.9999999999999997E-4</c:v>
                  </c:pt>
                  <c:pt idx="262">
                    <c:v>0</c:v>
                  </c:pt>
                  <c:pt idx="263">
                    <c:v>4.0000000000000002E-4</c:v>
                  </c:pt>
                  <c:pt idx="264">
                    <c:v>1.5E-3</c:v>
                  </c:pt>
                  <c:pt idx="265">
                    <c:v>1.6000000000000001E-3</c:v>
                  </c:pt>
                  <c:pt idx="266">
                    <c:v>2E-3</c:v>
                  </c:pt>
                  <c:pt idx="267">
                    <c:v>5.0000000000000001E-4</c:v>
                  </c:pt>
                  <c:pt idx="268">
                    <c:v>1E-4</c:v>
                  </c:pt>
                  <c:pt idx="269">
                    <c:v>1E-4</c:v>
                  </c:pt>
                  <c:pt idx="270">
                    <c:v>1E-4</c:v>
                  </c:pt>
                  <c:pt idx="271">
                    <c:v>1E-4</c:v>
                  </c:pt>
                  <c:pt idx="272">
                    <c:v>1E-3</c:v>
                  </c:pt>
                  <c:pt idx="273">
                    <c:v>8.0000000000000004E-4</c:v>
                  </c:pt>
                  <c:pt idx="274">
                    <c:v>1.6999999999999999E-3</c:v>
                  </c:pt>
                  <c:pt idx="275">
                    <c:v>3.0000000000000001E-3</c:v>
                  </c:pt>
                  <c:pt idx="276">
                    <c:v>6.9999999999999999E-4</c:v>
                  </c:pt>
                  <c:pt idx="277">
                    <c:v>1.4E-3</c:v>
                  </c:pt>
                  <c:pt idx="278">
                    <c:v>2.9999999999999997E-4</c:v>
                  </c:pt>
                  <c:pt idx="279">
                    <c:v>2.9999999999999997E-4</c:v>
                  </c:pt>
                  <c:pt idx="280">
                    <c:v>2.0000000000000001E-4</c:v>
                  </c:pt>
                  <c:pt idx="281">
                    <c:v>4.0000000000000002E-4</c:v>
                  </c:pt>
                  <c:pt idx="282">
                    <c:v>2.9999999999999997E-4</c:v>
                  </c:pt>
                  <c:pt idx="283">
                    <c:v>4.0000000000000002E-4</c:v>
                  </c:pt>
                  <c:pt idx="284">
                    <c:v>1E-4</c:v>
                  </c:pt>
                  <c:pt idx="285">
                    <c:v>2.0000000000000001E-4</c:v>
                  </c:pt>
                  <c:pt idx="286">
                    <c:v>4.0000000000000001E-3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Active!$F$21:$F$996</c:f>
              <c:numCache>
                <c:formatCode>General</c:formatCode>
                <c:ptCount val="976"/>
                <c:pt idx="0">
                  <c:v>-6374</c:v>
                </c:pt>
                <c:pt idx="1">
                  <c:v>-6372</c:v>
                </c:pt>
                <c:pt idx="2">
                  <c:v>-6372</c:v>
                </c:pt>
                <c:pt idx="3">
                  <c:v>-6344.5</c:v>
                </c:pt>
                <c:pt idx="4">
                  <c:v>-6265.5</c:v>
                </c:pt>
                <c:pt idx="5">
                  <c:v>-2463</c:v>
                </c:pt>
                <c:pt idx="6">
                  <c:v>-2462.5</c:v>
                </c:pt>
                <c:pt idx="7">
                  <c:v>-2460.5</c:v>
                </c:pt>
                <c:pt idx="8">
                  <c:v>-2458.5</c:v>
                </c:pt>
                <c:pt idx="9">
                  <c:v>-2454.5</c:v>
                </c:pt>
                <c:pt idx="10">
                  <c:v>-2448.5</c:v>
                </c:pt>
                <c:pt idx="11">
                  <c:v>-2444</c:v>
                </c:pt>
                <c:pt idx="12">
                  <c:v>-2442</c:v>
                </c:pt>
                <c:pt idx="13">
                  <c:v>-2440</c:v>
                </c:pt>
                <c:pt idx="14">
                  <c:v>-2435.5</c:v>
                </c:pt>
                <c:pt idx="15">
                  <c:v>-2412.5</c:v>
                </c:pt>
                <c:pt idx="16">
                  <c:v>-2410.5</c:v>
                </c:pt>
                <c:pt idx="17">
                  <c:v>-2408.5</c:v>
                </c:pt>
                <c:pt idx="18">
                  <c:v>-2406.5</c:v>
                </c:pt>
                <c:pt idx="19">
                  <c:v>-2404.5</c:v>
                </c:pt>
                <c:pt idx="20">
                  <c:v>-2400</c:v>
                </c:pt>
                <c:pt idx="21">
                  <c:v>-2398</c:v>
                </c:pt>
                <c:pt idx="22">
                  <c:v>-2396</c:v>
                </c:pt>
                <c:pt idx="23">
                  <c:v>-2394</c:v>
                </c:pt>
                <c:pt idx="24">
                  <c:v>-2389.5</c:v>
                </c:pt>
                <c:pt idx="25">
                  <c:v>-2387.5</c:v>
                </c:pt>
                <c:pt idx="26">
                  <c:v>-2385.5</c:v>
                </c:pt>
                <c:pt idx="27">
                  <c:v>-2383.5</c:v>
                </c:pt>
                <c:pt idx="28">
                  <c:v>-2377</c:v>
                </c:pt>
                <c:pt idx="29">
                  <c:v>-2375</c:v>
                </c:pt>
                <c:pt idx="30">
                  <c:v>-2373</c:v>
                </c:pt>
                <c:pt idx="31">
                  <c:v>-2371</c:v>
                </c:pt>
                <c:pt idx="32">
                  <c:v>-2364.5</c:v>
                </c:pt>
                <c:pt idx="33">
                  <c:v>-2362.5</c:v>
                </c:pt>
                <c:pt idx="34">
                  <c:v>-2354</c:v>
                </c:pt>
                <c:pt idx="35">
                  <c:v>-2352</c:v>
                </c:pt>
                <c:pt idx="36">
                  <c:v>-2350</c:v>
                </c:pt>
                <c:pt idx="37">
                  <c:v>-2348</c:v>
                </c:pt>
                <c:pt idx="38">
                  <c:v>-2331</c:v>
                </c:pt>
                <c:pt idx="39">
                  <c:v>-2329</c:v>
                </c:pt>
                <c:pt idx="40">
                  <c:v>-2327</c:v>
                </c:pt>
                <c:pt idx="41">
                  <c:v>-2325</c:v>
                </c:pt>
                <c:pt idx="42">
                  <c:v>-2318.5</c:v>
                </c:pt>
                <c:pt idx="43">
                  <c:v>-2316.5</c:v>
                </c:pt>
                <c:pt idx="44">
                  <c:v>-2314.5</c:v>
                </c:pt>
                <c:pt idx="45">
                  <c:v>-2306</c:v>
                </c:pt>
                <c:pt idx="46">
                  <c:v>-2293.5</c:v>
                </c:pt>
                <c:pt idx="47">
                  <c:v>-2281</c:v>
                </c:pt>
                <c:pt idx="48">
                  <c:v>-2270.5</c:v>
                </c:pt>
                <c:pt idx="49">
                  <c:v>-2268.5</c:v>
                </c:pt>
                <c:pt idx="50">
                  <c:v>-2258</c:v>
                </c:pt>
                <c:pt idx="51">
                  <c:v>-2247.5</c:v>
                </c:pt>
                <c:pt idx="52">
                  <c:v>-2245.5</c:v>
                </c:pt>
                <c:pt idx="53">
                  <c:v>-2235</c:v>
                </c:pt>
                <c:pt idx="54">
                  <c:v>-2222.5</c:v>
                </c:pt>
                <c:pt idx="55">
                  <c:v>-2212</c:v>
                </c:pt>
                <c:pt idx="56">
                  <c:v>-2188</c:v>
                </c:pt>
                <c:pt idx="57">
                  <c:v>-999.5</c:v>
                </c:pt>
                <c:pt idx="58">
                  <c:v>-995.5</c:v>
                </c:pt>
                <c:pt idx="59">
                  <c:v>-993.5</c:v>
                </c:pt>
                <c:pt idx="60">
                  <c:v>-991.5</c:v>
                </c:pt>
                <c:pt idx="61">
                  <c:v>-989.5</c:v>
                </c:pt>
                <c:pt idx="62">
                  <c:v>-989</c:v>
                </c:pt>
                <c:pt idx="63">
                  <c:v>-987</c:v>
                </c:pt>
                <c:pt idx="64">
                  <c:v>-979</c:v>
                </c:pt>
                <c:pt idx="65">
                  <c:v>-949.5</c:v>
                </c:pt>
                <c:pt idx="66">
                  <c:v>-947.5</c:v>
                </c:pt>
                <c:pt idx="67">
                  <c:v>-945.5</c:v>
                </c:pt>
                <c:pt idx="68">
                  <c:v>-943.5</c:v>
                </c:pt>
                <c:pt idx="69">
                  <c:v>-941.5</c:v>
                </c:pt>
                <c:pt idx="70">
                  <c:v>-941</c:v>
                </c:pt>
                <c:pt idx="71">
                  <c:v>-939</c:v>
                </c:pt>
                <c:pt idx="72">
                  <c:v>-874.5</c:v>
                </c:pt>
                <c:pt idx="73">
                  <c:v>-845</c:v>
                </c:pt>
                <c:pt idx="74">
                  <c:v>-344.5</c:v>
                </c:pt>
                <c:pt idx="75">
                  <c:v>-325.5</c:v>
                </c:pt>
                <c:pt idx="76">
                  <c:v>-323.5</c:v>
                </c:pt>
                <c:pt idx="77">
                  <c:v>-317</c:v>
                </c:pt>
                <c:pt idx="78">
                  <c:v>-315</c:v>
                </c:pt>
                <c:pt idx="79">
                  <c:v>-313</c:v>
                </c:pt>
                <c:pt idx="80">
                  <c:v>-311</c:v>
                </c:pt>
                <c:pt idx="81">
                  <c:v>-309</c:v>
                </c:pt>
                <c:pt idx="82">
                  <c:v>-304.5</c:v>
                </c:pt>
                <c:pt idx="83">
                  <c:v>-302.5</c:v>
                </c:pt>
                <c:pt idx="84">
                  <c:v>-300.5</c:v>
                </c:pt>
                <c:pt idx="85">
                  <c:v>-298.5</c:v>
                </c:pt>
                <c:pt idx="86">
                  <c:v>-296.5</c:v>
                </c:pt>
                <c:pt idx="87">
                  <c:v>-292</c:v>
                </c:pt>
                <c:pt idx="88">
                  <c:v>-290</c:v>
                </c:pt>
                <c:pt idx="89">
                  <c:v>-288</c:v>
                </c:pt>
                <c:pt idx="90">
                  <c:v>-281.5</c:v>
                </c:pt>
                <c:pt idx="91">
                  <c:v>-279.5</c:v>
                </c:pt>
                <c:pt idx="92">
                  <c:v>-242</c:v>
                </c:pt>
                <c:pt idx="93">
                  <c:v>-240</c:v>
                </c:pt>
                <c:pt idx="94">
                  <c:v>-238</c:v>
                </c:pt>
                <c:pt idx="95">
                  <c:v>-231.5</c:v>
                </c:pt>
                <c:pt idx="96">
                  <c:v>-229.5</c:v>
                </c:pt>
                <c:pt idx="97">
                  <c:v>-215</c:v>
                </c:pt>
                <c:pt idx="98">
                  <c:v>-206.5</c:v>
                </c:pt>
                <c:pt idx="99">
                  <c:v>-202.5</c:v>
                </c:pt>
                <c:pt idx="100">
                  <c:v>-202</c:v>
                </c:pt>
                <c:pt idx="101">
                  <c:v>-198</c:v>
                </c:pt>
                <c:pt idx="102">
                  <c:v>-194</c:v>
                </c:pt>
                <c:pt idx="103">
                  <c:v>-192</c:v>
                </c:pt>
                <c:pt idx="104">
                  <c:v>-190</c:v>
                </c:pt>
                <c:pt idx="105">
                  <c:v>-189.5</c:v>
                </c:pt>
                <c:pt idx="106">
                  <c:v>-187.5</c:v>
                </c:pt>
                <c:pt idx="107">
                  <c:v>-185.5</c:v>
                </c:pt>
                <c:pt idx="108">
                  <c:v>-183.5</c:v>
                </c:pt>
                <c:pt idx="109">
                  <c:v>-181.5</c:v>
                </c:pt>
                <c:pt idx="110">
                  <c:v>-179.5</c:v>
                </c:pt>
                <c:pt idx="111">
                  <c:v>-177.5</c:v>
                </c:pt>
                <c:pt idx="112">
                  <c:v>-177.5</c:v>
                </c:pt>
                <c:pt idx="113">
                  <c:v>-173</c:v>
                </c:pt>
                <c:pt idx="114">
                  <c:v>-173</c:v>
                </c:pt>
                <c:pt idx="115">
                  <c:v>-171</c:v>
                </c:pt>
                <c:pt idx="116">
                  <c:v>-171</c:v>
                </c:pt>
                <c:pt idx="117">
                  <c:v>-169</c:v>
                </c:pt>
                <c:pt idx="118">
                  <c:v>-167</c:v>
                </c:pt>
                <c:pt idx="119">
                  <c:v>-166.5</c:v>
                </c:pt>
                <c:pt idx="120">
                  <c:v>-165</c:v>
                </c:pt>
                <c:pt idx="121">
                  <c:v>-164.5</c:v>
                </c:pt>
                <c:pt idx="122">
                  <c:v>-162.5</c:v>
                </c:pt>
                <c:pt idx="123">
                  <c:v>-160.5</c:v>
                </c:pt>
                <c:pt idx="124">
                  <c:v>-156.5</c:v>
                </c:pt>
                <c:pt idx="125">
                  <c:v>-154.5</c:v>
                </c:pt>
                <c:pt idx="126">
                  <c:v>-154</c:v>
                </c:pt>
                <c:pt idx="127">
                  <c:v>-152</c:v>
                </c:pt>
                <c:pt idx="128">
                  <c:v>-150</c:v>
                </c:pt>
                <c:pt idx="129">
                  <c:v>-148</c:v>
                </c:pt>
                <c:pt idx="130">
                  <c:v>-146</c:v>
                </c:pt>
                <c:pt idx="131">
                  <c:v>-144</c:v>
                </c:pt>
                <c:pt idx="132">
                  <c:v>-143.5</c:v>
                </c:pt>
                <c:pt idx="133">
                  <c:v>-142</c:v>
                </c:pt>
                <c:pt idx="134">
                  <c:v>-137.5</c:v>
                </c:pt>
                <c:pt idx="135">
                  <c:v>-116.5</c:v>
                </c:pt>
                <c:pt idx="136">
                  <c:v>-114.5</c:v>
                </c:pt>
                <c:pt idx="137">
                  <c:v>-112.5</c:v>
                </c:pt>
                <c:pt idx="138">
                  <c:v>-110.5</c:v>
                </c:pt>
                <c:pt idx="139">
                  <c:v>-106</c:v>
                </c:pt>
                <c:pt idx="140">
                  <c:v>-102</c:v>
                </c:pt>
                <c:pt idx="141">
                  <c:v>-102</c:v>
                </c:pt>
                <c:pt idx="142">
                  <c:v>-100</c:v>
                </c:pt>
                <c:pt idx="143">
                  <c:v>-91.5</c:v>
                </c:pt>
                <c:pt idx="144">
                  <c:v>-89.5</c:v>
                </c:pt>
                <c:pt idx="145">
                  <c:v>-87.5</c:v>
                </c:pt>
                <c:pt idx="146">
                  <c:v>-83</c:v>
                </c:pt>
                <c:pt idx="147">
                  <c:v>-81</c:v>
                </c:pt>
                <c:pt idx="148">
                  <c:v>-79</c:v>
                </c:pt>
                <c:pt idx="149">
                  <c:v>-77</c:v>
                </c:pt>
                <c:pt idx="150">
                  <c:v>-70.5</c:v>
                </c:pt>
                <c:pt idx="151">
                  <c:v>-68.5</c:v>
                </c:pt>
                <c:pt idx="152">
                  <c:v>-66.5</c:v>
                </c:pt>
                <c:pt idx="153">
                  <c:v>-60</c:v>
                </c:pt>
                <c:pt idx="154">
                  <c:v>-58</c:v>
                </c:pt>
                <c:pt idx="155">
                  <c:v>-56</c:v>
                </c:pt>
                <c:pt idx="156">
                  <c:v>-54</c:v>
                </c:pt>
                <c:pt idx="157">
                  <c:v>0.5</c:v>
                </c:pt>
                <c:pt idx="158">
                  <c:v>4.5</c:v>
                </c:pt>
                <c:pt idx="159">
                  <c:v>551.5</c:v>
                </c:pt>
                <c:pt idx="160">
                  <c:v>552</c:v>
                </c:pt>
                <c:pt idx="161">
                  <c:v>552</c:v>
                </c:pt>
                <c:pt idx="162">
                  <c:v>1298</c:v>
                </c:pt>
                <c:pt idx="163">
                  <c:v>1323</c:v>
                </c:pt>
                <c:pt idx="164">
                  <c:v>1323.5</c:v>
                </c:pt>
                <c:pt idx="165">
                  <c:v>1344</c:v>
                </c:pt>
                <c:pt idx="166">
                  <c:v>1368</c:v>
                </c:pt>
                <c:pt idx="167">
                  <c:v>1369.5</c:v>
                </c:pt>
                <c:pt idx="168">
                  <c:v>2194</c:v>
                </c:pt>
                <c:pt idx="169">
                  <c:v>2196</c:v>
                </c:pt>
                <c:pt idx="170">
                  <c:v>2217</c:v>
                </c:pt>
                <c:pt idx="171">
                  <c:v>2261</c:v>
                </c:pt>
                <c:pt idx="172">
                  <c:v>2263</c:v>
                </c:pt>
                <c:pt idx="173">
                  <c:v>2273.5</c:v>
                </c:pt>
                <c:pt idx="174">
                  <c:v>2275.5</c:v>
                </c:pt>
                <c:pt idx="175">
                  <c:v>2690.5</c:v>
                </c:pt>
                <c:pt idx="176">
                  <c:v>2694.5</c:v>
                </c:pt>
                <c:pt idx="177">
                  <c:v>2709</c:v>
                </c:pt>
                <c:pt idx="178">
                  <c:v>2744.5</c:v>
                </c:pt>
                <c:pt idx="179">
                  <c:v>2744.5</c:v>
                </c:pt>
                <c:pt idx="180">
                  <c:v>2751</c:v>
                </c:pt>
                <c:pt idx="181">
                  <c:v>2782.5</c:v>
                </c:pt>
                <c:pt idx="182">
                  <c:v>2795</c:v>
                </c:pt>
                <c:pt idx="183">
                  <c:v>2803</c:v>
                </c:pt>
                <c:pt idx="184">
                  <c:v>2804</c:v>
                </c:pt>
                <c:pt idx="185">
                  <c:v>2816</c:v>
                </c:pt>
                <c:pt idx="186">
                  <c:v>2817.5</c:v>
                </c:pt>
                <c:pt idx="187">
                  <c:v>2841</c:v>
                </c:pt>
                <c:pt idx="188">
                  <c:v>2859.5</c:v>
                </c:pt>
                <c:pt idx="189">
                  <c:v>2889</c:v>
                </c:pt>
                <c:pt idx="190">
                  <c:v>2893</c:v>
                </c:pt>
                <c:pt idx="191">
                  <c:v>2899.5</c:v>
                </c:pt>
                <c:pt idx="192">
                  <c:v>2899.5</c:v>
                </c:pt>
                <c:pt idx="193">
                  <c:v>2903.5</c:v>
                </c:pt>
                <c:pt idx="194">
                  <c:v>2910.5</c:v>
                </c:pt>
                <c:pt idx="195">
                  <c:v>2920.5</c:v>
                </c:pt>
                <c:pt idx="196">
                  <c:v>2935</c:v>
                </c:pt>
                <c:pt idx="197">
                  <c:v>2993.5</c:v>
                </c:pt>
                <c:pt idx="198">
                  <c:v>2995.5</c:v>
                </c:pt>
                <c:pt idx="199">
                  <c:v>2997.5</c:v>
                </c:pt>
                <c:pt idx="200">
                  <c:v>3006</c:v>
                </c:pt>
                <c:pt idx="201">
                  <c:v>3008</c:v>
                </c:pt>
                <c:pt idx="202">
                  <c:v>3471</c:v>
                </c:pt>
                <c:pt idx="203">
                  <c:v>3570</c:v>
                </c:pt>
                <c:pt idx="204">
                  <c:v>3588</c:v>
                </c:pt>
                <c:pt idx="205">
                  <c:v>3602.5</c:v>
                </c:pt>
                <c:pt idx="206">
                  <c:v>3619.5</c:v>
                </c:pt>
                <c:pt idx="207">
                  <c:v>3648.5</c:v>
                </c:pt>
                <c:pt idx="208">
                  <c:v>3648.5</c:v>
                </c:pt>
                <c:pt idx="209">
                  <c:v>3648.5</c:v>
                </c:pt>
                <c:pt idx="210">
                  <c:v>3648.5</c:v>
                </c:pt>
                <c:pt idx="211">
                  <c:v>3669.5</c:v>
                </c:pt>
                <c:pt idx="212">
                  <c:v>3671.5</c:v>
                </c:pt>
                <c:pt idx="213">
                  <c:v>3692.5</c:v>
                </c:pt>
                <c:pt idx="214">
                  <c:v>3712</c:v>
                </c:pt>
                <c:pt idx="215">
                  <c:v>3745</c:v>
                </c:pt>
                <c:pt idx="216">
                  <c:v>4289.5</c:v>
                </c:pt>
                <c:pt idx="217">
                  <c:v>4314.5</c:v>
                </c:pt>
                <c:pt idx="218">
                  <c:v>4379</c:v>
                </c:pt>
                <c:pt idx="219">
                  <c:v>4379</c:v>
                </c:pt>
                <c:pt idx="220">
                  <c:v>4385.5</c:v>
                </c:pt>
                <c:pt idx="221">
                  <c:v>4402</c:v>
                </c:pt>
                <c:pt idx="222">
                  <c:v>4402</c:v>
                </c:pt>
                <c:pt idx="223">
                  <c:v>4423</c:v>
                </c:pt>
                <c:pt idx="224">
                  <c:v>4429.5</c:v>
                </c:pt>
                <c:pt idx="225">
                  <c:v>4513</c:v>
                </c:pt>
                <c:pt idx="226">
                  <c:v>4546.5</c:v>
                </c:pt>
                <c:pt idx="227">
                  <c:v>4546.5</c:v>
                </c:pt>
                <c:pt idx="228">
                  <c:v>4559</c:v>
                </c:pt>
                <c:pt idx="229">
                  <c:v>5032.5</c:v>
                </c:pt>
                <c:pt idx="230">
                  <c:v>5076</c:v>
                </c:pt>
                <c:pt idx="231">
                  <c:v>5076.5</c:v>
                </c:pt>
                <c:pt idx="232">
                  <c:v>5089</c:v>
                </c:pt>
                <c:pt idx="233">
                  <c:v>5105.5</c:v>
                </c:pt>
                <c:pt idx="234">
                  <c:v>5111.5</c:v>
                </c:pt>
                <c:pt idx="235">
                  <c:v>5111.5</c:v>
                </c:pt>
                <c:pt idx="236">
                  <c:v>5112</c:v>
                </c:pt>
                <c:pt idx="237">
                  <c:v>5112</c:v>
                </c:pt>
                <c:pt idx="238">
                  <c:v>5112</c:v>
                </c:pt>
                <c:pt idx="239">
                  <c:v>5116</c:v>
                </c:pt>
                <c:pt idx="240">
                  <c:v>5118</c:v>
                </c:pt>
                <c:pt idx="241">
                  <c:v>5183</c:v>
                </c:pt>
                <c:pt idx="242">
                  <c:v>5218.5</c:v>
                </c:pt>
                <c:pt idx="243">
                  <c:v>5220.5</c:v>
                </c:pt>
                <c:pt idx="244">
                  <c:v>5310.5</c:v>
                </c:pt>
                <c:pt idx="245">
                  <c:v>5863</c:v>
                </c:pt>
                <c:pt idx="246">
                  <c:v>5863.5</c:v>
                </c:pt>
                <c:pt idx="247">
                  <c:v>5898.5</c:v>
                </c:pt>
                <c:pt idx="248">
                  <c:v>5909</c:v>
                </c:pt>
                <c:pt idx="249">
                  <c:v>5909.5</c:v>
                </c:pt>
                <c:pt idx="250">
                  <c:v>5921.5</c:v>
                </c:pt>
                <c:pt idx="251">
                  <c:v>5922</c:v>
                </c:pt>
                <c:pt idx="252">
                  <c:v>5928</c:v>
                </c:pt>
                <c:pt idx="253">
                  <c:v>5928</c:v>
                </c:pt>
                <c:pt idx="254">
                  <c:v>5936.5</c:v>
                </c:pt>
                <c:pt idx="255">
                  <c:v>5949</c:v>
                </c:pt>
                <c:pt idx="256">
                  <c:v>6584.5</c:v>
                </c:pt>
                <c:pt idx="257">
                  <c:v>6587.5</c:v>
                </c:pt>
                <c:pt idx="258">
                  <c:v>6612.5</c:v>
                </c:pt>
                <c:pt idx="259">
                  <c:v>6706.5</c:v>
                </c:pt>
                <c:pt idx="260">
                  <c:v>6721.5</c:v>
                </c:pt>
                <c:pt idx="261">
                  <c:v>6740</c:v>
                </c:pt>
                <c:pt idx="262">
                  <c:v>7363.5</c:v>
                </c:pt>
                <c:pt idx="263">
                  <c:v>7395</c:v>
                </c:pt>
                <c:pt idx="264">
                  <c:v>7395.5</c:v>
                </c:pt>
                <c:pt idx="265">
                  <c:v>7412</c:v>
                </c:pt>
                <c:pt idx="266">
                  <c:v>7426.5</c:v>
                </c:pt>
                <c:pt idx="267">
                  <c:v>7427</c:v>
                </c:pt>
                <c:pt idx="268">
                  <c:v>7314</c:v>
                </c:pt>
                <c:pt idx="269">
                  <c:v>7368</c:v>
                </c:pt>
                <c:pt idx="270">
                  <c:v>7426.5</c:v>
                </c:pt>
                <c:pt idx="271">
                  <c:v>7426.5</c:v>
                </c:pt>
                <c:pt idx="272">
                  <c:v>10367.5</c:v>
                </c:pt>
                <c:pt idx="273">
                  <c:v>10395</c:v>
                </c:pt>
                <c:pt idx="274">
                  <c:v>10474</c:v>
                </c:pt>
                <c:pt idx="275">
                  <c:v>10474.5</c:v>
                </c:pt>
                <c:pt idx="276">
                  <c:v>10551.5</c:v>
                </c:pt>
                <c:pt idx="277">
                  <c:v>10593.5</c:v>
                </c:pt>
                <c:pt idx="278">
                  <c:v>11203.5</c:v>
                </c:pt>
                <c:pt idx="279">
                  <c:v>11329</c:v>
                </c:pt>
                <c:pt idx="280">
                  <c:v>11337</c:v>
                </c:pt>
                <c:pt idx="281">
                  <c:v>11345.5</c:v>
                </c:pt>
                <c:pt idx="282">
                  <c:v>11349.5</c:v>
                </c:pt>
                <c:pt idx="283">
                  <c:v>11354</c:v>
                </c:pt>
                <c:pt idx="284">
                  <c:v>12613.5</c:v>
                </c:pt>
                <c:pt idx="285">
                  <c:v>12793.5</c:v>
                </c:pt>
                <c:pt idx="286">
                  <c:v>12896</c:v>
                </c:pt>
              </c:numCache>
            </c:numRef>
          </c:xVal>
          <c:yVal>
            <c:numRef>
              <c:f>Active!$N$21:$N$996</c:f>
              <c:numCache>
                <c:formatCode>General</c:formatCode>
                <c:ptCount val="976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D5DE-488F-B250-FAE5B331E246}"/>
            </c:ext>
          </c:extLst>
        </c:ser>
        <c:ser>
          <c:idx val="7"/>
          <c:order val="7"/>
          <c:tx>
            <c:strRef>
              <c:f>Active!$AX$1</c:f>
              <c:strCache>
                <c:ptCount val="1"/>
                <c:pt idx="0">
                  <c:v>Q.+LiTE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Active!$AW$2:$AW$82</c:f>
              <c:numCache>
                <c:formatCode>General</c:formatCode>
                <c:ptCount val="81"/>
                <c:pt idx="0">
                  <c:v>-8000</c:v>
                </c:pt>
                <c:pt idx="1">
                  <c:v>-7800</c:v>
                </c:pt>
                <c:pt idx="2">
                  <c:v>-7600</c:v>
                </c:pt>
                <c:pt idx="3">
                  <c:v>-7400</c:v>
                </c:pt>
                <c:pt idx="4">
                  <c:v>-7200</c:v>
                </c:pt>
                <c:pt idx="5">
                  <c:v>-7000</c:v>
                </c:pt>
                <c:pt idx="6">
                  <c:v>-6800</c:v>
                </c:pt>
                <c:pt idx="7">
                  <c:v>-6600</c:v>
                </c:pt>
                <c:pt idx="8">
                  <c:v>-6400</c:v>
                </c:pt>
                <c:pt idx="9">
                  <c:v>-6200</c:v>
                </c:pt>
                <c:pt idx="10">
                  <c:v>-6000</c:v>
                </c:pt>
                <c:pt idx="11">
                  <c:v>-5800</c:v>
                </c:pt>
                <c:pt idx="12">
                  <c:v>-5600</c:v>
                </c:pt>
                <c:pt idx="13">
                  <c:v>-5400</c:v>
                </c:pt>
                <c:pt idx="14">
                  <c:v>-5200</c:v>
                </c:pt>
                <c:pt idx="15">
                  <c:v>-5000</c:v>
                </c:pt>
                <c:pt idx="16">
                  <c:v>-4800</c:v>
                </c:pt>
                <c:pt idx="17">
                  <c:v>-4600</c:v>
                </c:pt>
                <c:pt idx="18">
                  <c:v>-4400</c:v>
                </c:pt>
                <c:pt idx="19">
                  <c:v>-4200</c:v>
                </c:pt>
                <c:pt idx="20">
                  <c:v>-4000</c:v>
                </c:pt>
                <c:pt idx="21">
                  <c:v>-3800</c:v>
                </c:pt>
                <c:pt idx="22">
                  <c:v>-3600</c:v>
                </c:pt>
                <c:pt idx="23">
                  <c:v>-3400</c:v>
                </c:pt>
                <c:pt idx="24">
                  <c:v>-3200</c:v>
                </c:pt>
                <c:pt idx="25">
                  <c:v>-3000</c:v>
                </c:pt>
                <c:pt idx="26">
                  <c:v>-2800</c:v>
                </c:pt>
                <c:pt idx="27">
                  <c:v>-2600</c:v>
                </c:pt>
                <c:pt idx="28">
                  <c:v>-2400</c:v>
                </c:pt>
                <c:pt idx="29">
                  <c:v>-2200</c:v>
                </c:pt>
                <c:pt idx="30">
                  <c:v>-2000</c:v>
                </c:pt>
                <c:pt idx="31">
                  <c:v>-1800</c:v>
                </c:pt>
                <c:pt idx="32">
                  <c:v>-1600</c:v>
                </c:pt>
                <c:pt idx="33">
                  <c:v>-1400</c:v>
                </c:pt>
                <c:pt idx="34">
                  <c:v>-1200</c:v>
                </c:pt>
                <c:pt idx="35">
                  <c:v>-1000</c:v>
                </c:pt>
                <c:pt idx="36">
                  <c:v>-800</c:v>
                </c:pt>
                <c:pt idx="37">
                  <c:v>-600</c:v>
                </c:pt>
                <c:pt idx="38">
                  <c:v>-400</c:v>
                </c:pt>
                <c:pt idx="39">
                  <c:v>-200</c:v>
                </c:pt>
                <c:pt idx="40">
                  <c:v>0</c:v>
                </c:pt>
                <c:pt idx="41">
                  <c:v>200</c:v>
                </c:pt>
                <c:pt idx="42">
                  <c:v>400</c:v>
                </c:pt>
                <c:pt idx="43">
                  <c:v>600</c:v>
                </c:pt>
                <c:pt idx="44">
                  <c:v>800</c:v>
                </c:pt>
                <c:pt idx="45">
                  <c:v>1000</c:v>
                </c:pt>
                <c:pt idx="46">
                  <c:v>1200</c:v>
                </c:pt>
                <c:pt idx="47">
                  <c:v>1400</c:v>
                </c:pt>
                <c:pt idx="48">
                  <c:v>1600</c:v>
                </c:pt>
                <c:pt idx="49">
                  <c:v>1800</c:v>
                </c:pt>
                <c:pt idx="50">
                  <c:v>2000</c:v>
                </c:pt>
                <c:pt idx="51">
                  <c:v>2200</c:v>
                </c:pt>
                <c:pt idx="52">
                  <c:v>2400</c:v>
                </c:pt>
                <c:pt idx="53">
                  <c:v>2600</c:v>
                </c:pt>
                <c:pt idx="54">
                  <c:v>2800</c:v>
                </c:pt>
                <c:pt idx="55">
                  <c:v>3000</c:v>
                </c:pt>
                <c:pt idx="56">
                  <c:v>3200</c:v>
                </c:pt>
                <c:pt idx="57">
                  <c:v>3400</c:v>
                </c:pt>
                <c:pt idx="58">
                  <c:v>3600</c:v>
                </c:pt>
                <c:pt idx="59">
                  <c:v>3800</c:v>
                </c:pt>
                <c:pt idx="60">
                  <c:v>4000</c:v>
                </c:pt>
                <c:pt idx="61">
                  <c:v>4200</c:v>
                </c:pt>
                <c:pt idx="62">
                  <c:v>4400</c:v>
                </c:pt>
                <c:pt idx="63">
                  <c:v>4600</c:v>
                </c:pt>
                <c:pt idx="64">
                  <c:v>4800</c:v>
                </c:pt>
                <c:pt idx="65">
                  <c:v>5000</c:v>
                </c:pt>
                <c:pt idx="66">
                  <c:v>5200</c:v>
                </c:pt>
                <c:pt idx="67">
                  <c:v>5400</c:v>
                </c:pt>
                <c:pt idx="68">
                  <c:v>5600</c:v>
                </c:pt>
                <c:pt idx="69">
                  <c:v>5800</c:v>
                </c:pt>
                <c:pt idx="70">
                  <c:v>6000</c:v>
                </c:pt>
                <c:pt idx="71">
                  <c:v>6200</c:v>
                </c:pt>
                <c:pt idx="72">
                  <c:v>6400</c:v>
                </c:pt>
                <c:pt idx="73">
                  <c:v>6600</c:v>
                </c:pt>
                <c:pt idx="74">
                  <c:v>6800</c:v>
                </c:pt>
                <c:pt idx="75">
                  <c:v>7000</c:v>
                </c:pt>
                <c:pt idx="76">
                  <c:v>7200</c:v>
                </c:pt>
                <c:pt idx="77">
                  <c:v>7400</c:v>
                </c:pt>
                <c:pt idx="78">
                  <c:v>7600</c:v>
                </c:pt>
                <c:pt idx="79">
                  <c:v>7800</c:v>
                </c:pt>
                <c:pt idx="80">
                  <c:v>8000</c:v>
                </c:pt>
              </c:numCache>
            </c:numRef>
          </c:xVal>
          <c:yVal>
            <c:numRef>
              <c:f>Active!$AX$2:$AX$82</c:f>
              <c:numCache>
                <c:formatCode>General</c:formatCode>
                <c:ptCount val="81"/>
                <c:pt idx="0">
                  <c:v>-0.23980645000521458</c:v>
                </c:pt>
                <c:pt idx="1">
                  <c:v>-0.23967071859170919</c:v>
                </c:pt>
                <c:pt idx="2">
                  <c:v>-0.23945764454812635</c:v>
                </c:pt>
                <c:pt idx="3">
                  <c:v>-0.23919616801967336</c:v>
                </c:pt>
                <c:pt idx="4">
                  <c:v>-0.23891316432530443</c:v>
                </c:pt>
                <c:pt idx="5">
                  <c:v>-0.23863108439192623</c:v>
                </c:pt>
                <c:pt idx="6">
                  <c:v>-0.23836761049185184</c:v>
                </c:pt>
                <c:pt idx="7">
                  <c:v>-0.23813623919136778</c:v>
                </c:pt>
                <c:pt idx="8">
                  <c:v>-0.23794711022508166</c:v>
                </c:pt>
                <c:pt idx="9">
                  <c:v>-0.23780776656165134</c:v>
                </c:pt>
                <c:pt idx="10">
                  <c:v>-0.23772373688753265</c:v>
                </c:pt>
                <c:pt idx="11">
                  <c:v>-0.23769891958987088</c:v>
                </c:pt>
                <c:pt idx="12">
                  <c:v>-0.23773577181345296</c:v>
                </c:pt>
                <c:pt idx="13">
                  <c:v>-0.23783530267137182</c:v>
                </c:pt>
                <c:pt idx="14">
                  <c:v>-0.23799685336830811</c:v>
                </c:pt>
                <c:pt idx="15">
                  <c:v>-0.2382176271047026</c:v>
                </c:pt>
                <c:pt idx="16">
                  <c:v>-0.23849191811667467</c:v>
                </c:pt>
                <c:pt idx="17">
                  <c:v>-0.23881000592239185</c:v>
                </c:pt>
                <c:pt idx="18">
                  <c:v>-0.23915678034895801</c:v>
                </c:pt>
                <c:pt idx="19">
                  <c:v>-0.23951043759607513</c:v>
                </c:pt>
                <c:pt idx="20">
                  <c:v>-0.23984211938343833</c:v>
                </c:pt>
                <c:pt idx="21">
                  <c:v>-0.24011798158295589</c:v>
                </c:pt>
                <c:pt idx="22">
                  <c:v>-0.24030501977723287</c:v>
                </c:pt>
                <c:pt idx="23">
                  <c:v>-0.24037980432174025</c:v>
                </c:pt>
                <c:pt idx="24">
                  <c:v>-0.2403358205169813</c:v>
                </c:pt>
                <c:pt idx="25">
                  <c:v>-0.2401845680648724</c:v>
                </c:pt>
                <c:pt idx="26">
                  <c:v>-0.23995008885537128</c:v>
                </c:pt>
                <c:pt idx="27">
                  <c:v>-0.23966118425548943</c:v>
                </c:pt>
                <c:pt idx="28">
                  <c:v>-0.23934544743751268</c:v>
                </c:pt>
                <c:pt idx="29">
                  <c:v>-0.23902633379256713</c:v>
                </c:pt>
                <c:pt idx="30">
                  <c:v>-0.23872249426438769</c:v>
                </c:pt>
                <c:pt idx="31">
                  <c:v>-0.23844823537083901</c:v>
                </c:pt>
                <c:pt idx="32">
                  <c:v>-0.23821433240371354</c:v>
                </c:pt>
                <c:pt idx="33">
                  <c:v>-0.23802881761183478</c:v>
                </c:pt>
                <c:pt idx="34">
                  <c:v>-0.23789760330768103</c:v>
                </c:pt>
                <c:pt idx="35">
                  <c:v>-0.23782490736526721</c:v>
                </c:pt>
                <c:pt idx="36">
                  <c:v>-0.23781348279483064</c:v>
                </c:pt>
                <c:pt idx="37">
                  <c:v>-0.23786465277380256</c:v>
                </c:pt>
                <c:pt idx="38">
                  <c:v>-0.23797813783222613</c:v>
                </c:pt>
                <c:pt idx="39">
                  <c:v>-0.23815164215593582</c:v>
                </c:pt>
                <c:pt idx="40">
                  <c:v>-0.2383801498049728</c:v>
                </c:pt>
                <c:pt idx="41">
                  <c:v>-0.2386548888878153</c:v>
                </c:pt>
                <c:pt idx="42">
                  <c:v>-0.23896199754495057</c:v>
                </c:pt>
                <c:pt idx="43">
                  <c:v>-0.23928115454100757</c:v>
                </c:pt>
                <c:pt idx="44">
                  <c:v>-0.23958491503015431</c:v>
                </c:pt>
                <c:pt idx="45">
                  <c:v>-0.23984013179314009</c:v>
                </c:pt>
                <c:pt idx="46">
                  <c:v>-0.2400129553161246</c:v>
                </c:pt>
                <c:pt idx="47">
                  <c:v>-0.24007720923942497</c:v>
                </c:pt>
                <c:pt idx="48">
                  <c:v>-0.24002248949492599</c:v>
                </c:pt>
                <c:pt idx="49">
                  <c:v>-0.23985680076768129</c:v>
                </c:pt>
                <c:pt idx="50">
                  <c:v>-0.2396022020665034</c:v>
                </c:pt>
                <c:pt idx="51">
                  <c:v>-0.23928709046944208</c:v>
                </c:pt>
                <c:pt idx="52">
                  <c:v>-0.23893965196834194</c:v>
                </c:pt>
                <c:pt idx="53">
                  <c:v>-0.23858432141657979</c:v>
                </c:pt>
                <c:pt idx="54">
                  <c:v>-0.23824074130326012</c:v>
                </c:pt>
                <c:pt idx="55">
                  <c:v>-0.23792406503397187</c:v>
                </c:pt>
                <c:pt idx="56">
                  <c:v>-0.23764573848771547</c:v>
                </c:pt>
                <c:pt idx="57">
                  <c:v>-0.23741431062929624</c:v>
                </c:pt>
                <c:pt idx="58">
                  <c:v>-0.23723609605589743</c:v>
                </c:pt>
                <c:pt idx="59">
                  <c:v>-0.23711564219598102</c:v>
                </c:pt>
                <c:pt idx="60">
                  <c:v>-0.23705599950734302</c:v>
                </c:pt>
                <c:pt idx="61">
                  <c:v>-0.23705879776167516</c:v>
                </c:pt>
                <c:pt idx="62">
                  <c:v>-0.23712411883444151</c:v>
                </c:pt>
                <c:pt idx="63">
                  <c:v>-0.23725013717645269</c:v>
                </c:pt>
                <c:pt idx="64">
                  <c:v>-0.23743248114888965</c:v>
                </c:pt>
                <c:pt idx="65">
                  <c:v>-0.23766326809263158</c:v>
                </c:pt>
                <c:pt idx="66">
                  <c:v>-0.23792982187524353</c:v>
                </c:pt>
                <c:pt idx="67">
                  <c:v>-0.23821326966982909</c:v>
                </c:pt>
                <c:pt idx="68">
                  <c:v>-0.23848763633142722</c:v>
                </c:pt>
                <c:pt idx="69">
                  <c:v>-0.238720690579664</c:v>
                </c:pt>
                <c:pt idx="70">
                  <c:v>-0.23887811906038731</c:v>
                </c:pt>
                <c:pt idx="71">
                  <c:v>-0.23893137554916077</c:v>
                </c:pt>
                <c:pt idx="72">
                  <c:v>-0.23886628862283163</c:v>
                </c:pt>
                <c:pt idx="73">
                  <c:v>-0.23868716138363608</c:v>
                </c:pt>
                <c:pt idx="74">
                  <c:v>-0.23841371347910478</c:v>
                </c:pt>
                <c:pt idx="75">
                  <c:v>-0.23807364422564811</c:v>
                </c:pt>
                <c:pt idx="76">
                  <c:v>-0.2376955797636833</c:v>
                </c:pt>
                <c:pt idx="77">
                  <c:v>-0.23730489313754088</c:v>
                </c:pt>
                <c:pt idx="78">
                  <c:v>-0.23692223473779517</c:v>
                </c:pt>
                <c:pt idx="79">
                  <c:v>-0.23656364065405031</c:v>
                </c:pt>
                <c:pt idx="80">
                  <c:v>-0.2362412634899648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D5DE-488F-B250-FAE5B331E2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0794464"/>
        <c:axId val="1"/>
      </c:scatterChart>
      <c:valAx>
        <c:axId val="600794464"/>
        <c:scaling>
          <c:orientation val="minMax"/>
          <c:max val="8000"/>
          <c:min val="-8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941176470588236"/>
              <c:y val="0.8552631578947368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-0.23"/>
          <c:min val="-0.2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7314578005115092E-2"/>
              <c:y val="0.3894736842105263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00794464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28772378516624042"/>
          <c:y val="0.93157894736842106"/>
          <c:w val="0.5613810741687979"/>
          <c:h val="5.263157894736836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GK Boo - O-C Diagr.</a:t>
            </a:r>
          </a:p>
        </c:rich>
      </c:tx>
      <c:layout>
        <c:manualLayout>
          <c:xMode val="edge"/>
          <c:yMode val="edge"/>
          <c:x val="0.38323353293413176"/>
          <c:y val="3.488372093023255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323353293413173"/>
          <c:y val="0.13953488372093023"/>
          <c:w val="0.82185628742514971"/>
          <c:h val="0.64825581395348841"/>
        </c:manualLayout>
      </c:layout>
      <c:scatterChart>
        <c:scatterStyle val="lineMarker"/>
        <c:varyColors val="0"/>
        <c:ser>
          <c:idx val="0"/>
          <c:order val="0"/>
          <c:tx>
            <c:strRef>
              <c:f>Active!$H$20</c:f>
              <c:strCache>
                <c:ptCount val="1"/>
                <c:pt idx="0">
                  <c:v>pg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Active!$D$21:$D$236</c:f>
                <c:numCache>
                  <c:formatCode>General</c:formatCode>
                  <c:ptCount val="216"/>
                  <c:pt idx="0">
                    <c:v>4.0000000000000002E-4</c:v>
                  </c:pt>
                  <c:pt idx="1">
                    <c:v>6.9999999999999999E-4</c:v>
                  </c:pt>
                  <c:pt idx="2">
                    <c:v>1.4E-3</c:v>
                  </c:pt>
                  <c:pt idx="4">
                    <c:v>4.0000000000000002E-4</c:v>
                  </c:pt>
                  <c:pt idx="5">
                    <c:v>2.4000000000000001E-4</c:v>
                  </c:pt>
                  <c:pt idx="6">
                    <c:v>4.0999999999999999E-4</c:v>
                  </c:pt>
                  <c:pt idx="7">
                    <c:v>5.5999999999999995E-4</c:v>
                  </c:pt>
                  <c:pt idx="8">
                    <c:v>4.6999999999999999E-4</c:v>
                  </c:pt>
                  <c:pt idx="9">
                    <c:v>2.1000000000000001E-4</c:v>
                  </c:pt>
                  <c:pt idx="10">
                    <c:v>1E-4</c:v>
                  </c:pt>
                  <c:pt idx="11">
                    <c:v>2.4000000000000001E-4</c:v>
                  </c:pt>
                  <c:pt idx="12">
                    <c:v>2.7999999999999998E-4</c:v>
                  </c:pt>
                  <c:pt idx="13">
                    <c:v>2.1000000000000001E-4</c:v>
                  </c:pt>
                  <c:pt idx="14">
                    <c:v>2.7E-4</c:v>
                  </c:pt>
                  <c:pt idx="15">
                    <c:v>2.5000000000000001E-4</c:v>
                  </c:pt>
                  <c:pt idx="16">
                    <c:v>2.0000000000000001E-4</c:v>
                  </c:pt>
                  <c:pt idx="17">
                    <c:v>1.7000000000000001E-4</c:v>
                  </c:pt>
                  <c:pt idx="18">
                    <c:v>1.4999999999999999E-4</c:v>
                  </c:pt>
                  <c:pt idx="19">
                    <c:v>1.3999999999999999E-4</c:v>
                  </c:pt>
                  <c:pt idx="20">
                    <c:v>4.8000000000000001E-4</c:v>
                  </c:pt>
                  <c:pt idx="21">
                    <c:v>2.2000000000000001E-4</c:v>
                  </c:pt>
                  <c:pt idx="22">
                    <c:v>2.1000000000000001E-4</c:v>
                  </c:pt>
                  <c:pt idx="23">
                    <c:v>2.5999999999999998E-4</c:v>
                  </c:pt>
                  <c:pt idx="24">
                    <c:v>3.1E-4</c:v>
                  </c:pt>
                  <c:pt idx="25">
                    <c:v>3.1E-4</c:v>
                  </c:pt>
                  <c:pt idx="26">
                    <c:v>1.4999999999999999E-4</c:v>
                  </c:pt>
                  <c:pt idx="27">
                    <c:v>2.0000000000000001E-4</c:v>
                  </c:pt>
                  <c:pt idx="28">
                    <c:v>3.4000000000000002E-4</c:v>
                  </c:pt>
                  <c:pt idx="29">
                    <c:v>2.4000000000000001E-4</c:v>
                  </c:pt>
                  <c:pt idx="30">
                    <c:v>3.4000000000000002E-4</c:v>
                  </c:pt>
                  <c:pt idx="31">
                    <c:v>3.1E-4</c:v>
                  </c:pt>
                  <c:pt idx="32">
                    <c:v>2.4000000000000001E-4</c:v>
                  </c:pt>
                  <c:pt idx="33">
                    <c:v>4.6999999999999999E-4</c:v>
                  </c:pt>
                  <c:pt idx="34">
                    <c:v>2.2000000000000001E-4</c:v>
                  </c:pt>
                  <c:pt idx="35">
                    <c:v>1.7000000000000001E-4</c:v>
                  </c:pt>
                  <c:pt idx="36">
                    <c:v>1.8000000000000001E-4</c:v>
                  </c:pt>
                  <c:pt idx="37">
                    <c:v>7.6000000000000004E-4</c:v>
                  </c:pt>
                  <c:pt idx="38">
                    <c:v>8.0000000000000004E-4</c:v>
                  </c:pt>
                  <c:pt idx="39">
                    <c:v>3.1E-4</c:v>
                  </c:pt>
                  <c:pt idx="40">
                    <c:v>2.5999999999999998E-4</c:v>
                  </c:pt>
                  <c:pt idx="41">
                    <c:v>4.4999999999999999E-4</c:v>
                  </c:pt>
                  <c:pt idx="42">
                    <c:v>8.0000000000000004E-4</c:v>
                  </c:pt>
                  <c:pt idx="43">
                    <c:v>2.3000000000000001E-4</c:v>
                  </c:pt>
                  <c:pt idx="44">
                    <c:v>2.5999999999999998E-4</c:v>
                  </c:pt>
                  <c:pt idx="45">
                    <c:v>2.9E-4</c:v>
                  </c:pt>
                  <c:pt idx="46">
                    <c:v>4.6999999999999999E-4</c:v>
                  </c:pt>
                  <c:pt idx="47">
                    <c:v>4.0000000000000002E-4</c:v>
                  </c:pt>
                  <c:pt idx="48">
                    <c:v>8.3000000000000001E-4</c:v>
                  </c:pt>
                  <c:pt idx="49">
                    <c:v>3.8999999999999999E-4</c:v>
                  </c:pt>
                  <c:pt idx="50">
                    <c:v>5.8E-4</c:v>
                  </c:pt>
                  <c:pt idx="51">
                    <c:v>4.4999999999999999E-4</c:v>
                  </c:pt>
                  <c:pt idx="52">
                    <c:v>3.2000000000000003E-4</c:v>
                  </c:pt>
                  <c:pt idx="53">
                    <c:v>3.3E-4</c:v>
                  </c:pt>
                  <c:pt idx="54">
                    <c:v>8.1999999999999998E-4</c:v>
                  </c:pt>
                  <c:pt idx="55">
                    <c:v>7.7999999999999999E-4</c:v>
                  </c:pt>
                  <c:pt idx="56">
                    <c:v>7.7999999999999999E-4</c:v>
                  </c:pt>
                  <c:pt idx="57">
                    <c:v>8.4999999999999995E-4</c:v>
                  </c:pt>
                  <c:pt idx="58">
                    <c:v>8.8000000000000003E-4</c:v>
                  </c:pt>
                  <c:pt idx="59">
                    <c:v>6.8999999999999997E-4</c:v>
                  </c:pt>
                  <c:pt idx="60">
                    <c:v>5.1000000000000004E-4</c:v>
                  </c:pt>
                  <c:pt idx="61">
                    <c:v>1.4999999999999999E-4</c:v>
                  </c:pt>
                  <c:pt idx="62">
                    <c:v>2.4000000000000001E-4</c:v>
                  </c:pt>
                  <c:pt idx="63">
                    <c:v>4.6999999999999999E-4</c:v>
                  </c:pt>
                  <c:pt idx="64">
                    <c:v>2.9E-4</c:v>
                  </c:pt>
                  <c:pt idx="65">
                    <c:v>1.0499999999999999E-3</c:v>
                  </c:pt>
                  <c:pt idx="66">
                    <c:v>4.8999999999999998E-4</c:v>
                  </c:pt>
                  <c:pt idx="67">
                    <c:v>2.7E-4</c:v>
                  </c:pt>
                  <c:pt idx="68">
                    <c:v>3.2000000000000003E-4</c:v>
                  </c:pt>
                  <c:pt idx="69">
                    <c:v>8.9999999999999998E-4</c:v>
                  </c:pt>
                  <c:pt idx="70">
                    <c:v>3.6999999999999999E-4</c:v>
                  </c:pt>
                  <c:pt idx="71">
                    <c:v>5.1000000000000004E-4</c:v>
                  </c:pt>
                  <c:pt idx="72">
                    <c:v>2.4000000000000001E-4</c:v>
                  </c:pt>
                  <c:pt idx="73">
                    <c:v>8.0000000000000004E-4</c:v>
                  </c:pt>
                  <c:pt idx="74">
                    <c:v>2.2000000000000001E-4</c:v>
                  </c:pt>
                  <c:pt idx="75">
                    <c:v>2.1000000000000001E-4</c:v>
                  </c:pt>
                  <c:pt idx="76">
                    <c:v>2.7999999999999998E-4</c:v>
                  </c:pt>
                  <c:pt idx="77">
                    <c:v>1.1900000000000001E-3</c:v>
                  </c:pt>
                  <c:pt idx="78">
                    <c:v>2.5999999999999998E-4</c:v>
                  </c:pt>
                  <c:pt idx="79">
                    <c:v>6.0999999999999997E-4</c:v>
                  </c:pt>
                  <c:pt idx="80">
                    <c:v>5.2999999999999998E-4</c:v>
                  </c:pt>
                  <c:pt idx="81">
                    <c:v>6.4999999999999997E-4</c:v>
                  </c:pt>
                  <c:pt idx="82">
                    <c:v>1.9000000000000001E-4</c:v>
                  </c:pt>
                  <c:pt idx="83">
                    <c:v>1.8000000000000001E-4</c:v>
                  </c:pt>
                  <c:pt idx="84">
                    <c:v>2.2000000000000001E-4</c:v>
                  </c:pt>
                  <c:pt idx="85">
                    <c:v>1.9000000000000001E-4</c:v>
                  </c:pt>
                  <c:pt idx="86">
                    <c:v>6.4999999999999997E-4</c:v>
                  </c:pt>
                  <c:pt idx="87">
                    <c:v>3.6999999999999999E-4</c:v>
                  </c:pt>
                  <c:pt idx="88">
                    <c:v>2.2000000000000001E-4</c:v>
                  </c:pt>
                  <c:pt idx="89">
                    <c:v>3.4000000000000002E-4</c:v>
                  </c:pt>
                  <c:pt idx="90">
                    <c:v>2.3000000000000001E-4</c:v>
                  </c:pt>
                  <c:pt idx="91">
                    <c:v>4.2999999999999999E-4</c:v>
                  </c:pt>
                  <c:pt idx="92">
                    <c:v>3.2000000000000003E-4</c:v>
                  </c:pt>
                  <c:pt idx="93">
                    <c:v>1.9000000000000001E-4</c:v>
                  </c:pt>
                  <c:pt idx="94">
                    <c:v>5.2999999999999998E-4</c:v>
                  </c:pt>
                  <c:pt idx="95">
                    <c:v>2.9E-4</c:v>
                  </c:pt>
                  <c:pt idx="96">
                    <c:v>2.9E-4</c:v>
                  </c:pt>
                  <c:pt idx="97">
                    <c:v>4.6000000000000001E-4</c:v>
                  </c:pt>
                  <c:pt idx="98">
                    <c:v>3.8999999999999999E-4</c:v>
                  </c:pt>
                  <c:pt idx="99">
                    <c:v>2.7E-4</c:v>
                  </c:pt>
                  <c:pt idx="100">
                    <c:v>1.4300000000000001E-3</c:v>
                  </c:pt>
                  <c:pt idx="101">
                    <c:v>2.9999999999999997E-4</c:v>
                  </c:pt>
                  <c:pt idx="102">
                    <c:v>5.0000000000000001E-4</c:v>
                  </c:pt>
                  <c:pt idx="103">
                    <c:v>4.8999999999999998E-4</c:v>
                  </c:pt>
                  <c:pt idx="104">
                    <c:v>2.9E-4</c:v>
                  </c:pt>
                  <c:pt idx="105">
                    <c:v>3.8999999999999999E-4</c:v>
                  </c:pt>
                  <c:pt idx="106">
                    <c:v>5.6999999999999998E-4</c:v>
                  </c:pt>
                  <c:pt idx="107">
                    <c:v>1.9000000000000001E-4</c:v>
                  </c:pt>
                  <c:pt idx="108">
                    <c:v>3.8000000000000002E-4</c:v>
                  </c:pt>
                  <c:pt idx="109">
                    <c:v>2.1000000000000001E-4</c:v>
                  </c:pt>
                  <c:pt idx="110">
                    <c:v>2.9999999999999997E-4</c:v>
                  </c:pt>
                  <c:pt idx="111">
                    <c:v>6.8999999999999997E-4</c:v>
                  </c:pt>
                  <c:pt idx="112">
                    <c:v>2.9E-4</c:v>
                  </c:pt>
                  <c:pt idx="113">
                    <c:v>6.6E-4</c:v>
                  </c:pt>
                  <c:pt idx="114">
                    <c:v>2.7999999999999998E-4</c:v>
                  </c:pt>
                  <c:pt idx="115">
                    <c:v>1.6900000000000001E-3</c:v>
                  </c:pt>
                  <c:pt idx="116">
                    <c:v>1.08E-3</c:v>
                  </c:pt>
                  <c:pt idx="117">
                    <c:v>3.5E-4</c:v>
                  </c:pt>
                  <c:pt idx="118">
                    <c:v>2.2000000000000001E-4</c:v>
                  </c:pt>
                  <c:pt idx="119">
                    <c:v>2.5999999999999998E-4</c:v>
                  </c:pt>
                  <c:pt idx="120">
                    <c:v>3.4000000000000002E-4</c:v>
                  </c:pt>
                  <c:pt idx="121">
                    <c:v>3.6000000000000002E-4</c:v>
                  </c:pt>
                  <c:pt idx="122">
                    <c:v>2.5999999999999998E-4</c:v>
                  </c:pt>
                  <c:pt idx="123">
                    <c:v>3.1E-4</c:v>
                  </c:pt>
                  <c:pt idx="124">
                    <c:v>1.9000000000000001E-4</c:v>
                  </c:pt>
                  <c:pt idx="125">
                    <c:v>1.9000000000000001E-4</c:v>
                  </c:pt>
                  <c:pt idx="126">
                    <c:v>4.8000000000000001E-4</c:v>
                  </c:pt>
                  <c:pt idx="127">
                    <c:v>3.2000000000000003E-4</c:v>
                  </c:pt>
                  <c:pt idx="128">
                    <c:v>2.5000000000000001E-4</c:v>
                  </c:pt>
                  <c:pt idx="129">
                    <c:v>3.4000000000000002E-4</c:v>
                  </c:pt>
                  <c:pt idx="130">
                    <c:v>5.4000000000000001E-4</c:v>
                  </c:pt>
                  <c:pt idx="131">
                    <c:v>2.7999999999999998E-4</c:v>
                  </c:pt>
                  <c:pt idx="132">
                    <c:v>8.4999999999999995E-4</c:v>
                  </c:pt>
                  <c:pt idx="133">
                    <c:v>1.3699999999999999E-3</c:v>
                  </c:pt>
                  <c:pt idx="134">
                    <c:v>9.1E-4</c:v>
                  </c:pt>
                  <c:pt idx="135">
                    <c:v>2.7E-4</c:v>
                  </c:pt>
                  <c:pt idx="136">
                    <c:v>3.1E-4</c:v>
                  </c:pt>
                  <c:pt idx="137">
                    <c:v>5.6999999999999998E-4</c:v>
                  </c:pt>
                  <c:pt idx="138">
                    <c:v>2.7999999999999998E-4</c:v>
                  </c:pt>
                  <c:pt idx="139">
                    <c:v>5.9000000000000003E-4</c:v>
                  </c:pt>
                  <c:pt idx="140">
                    <c:v>3.8999999999999999E-4</c:v>
                  </c:pt>
                  <c:pt idx="141">
                    <c:v>1.72E-3</c:v>
                  </c:pt>
                  <c:pt idx="142">
                    <c:v>2.5000000000000001E-4</c:v>
                  </c:pt>
                  <c:pt idx="143">
                    <c:v>3.1E-4</c:v>
                  </c:pt>
                  <c:pt idx="144">
                    <c:v>2.0000000000000001E-4</c:v>
                  </c:pt>
                  <c:pt idx="145">
                    <c:v>3.6999999999999999E-4</c:v>
                  </c:pt>
                  <c:pt idx="146">
                    <c:v>7.9000000000000001E-4</c:v>
                  </c:pt>
                  <c:pt idx="147">
                    <c:v>4.2000000000000002E-4</c:v>
                  </c:pt>
                  <c:pt idx="148">
                    <c:v>2.0000000000000001E-4</c:v>
                  </c:pt>
                  <c:pt idx="149">
                    <c:v>1.7000000000000001E-4</c:v>
                  </c:pt>
                  <c:pt idx="150">
                    <c:v>6.9999999999999999E-4</c:v>
                  </c:pt>
                  <c:pt idx="151">
                    <c:v>3.3E-4</c:v>
                  </c:pt>
                  <c:pt idx="152">
                    <c:v>2.5999999999999998E-4</c:v>
                  </c:pt>
                  <c:pt idx="153">
                    <c:v>9.5E-4</c:v>
                  </c:pt>
                  <c:pt idx="154">
                    <c:v>6.4999999999999997E-4</c:v>
                  </c:pt>
                  <c:pt idx="155">
                    <c:v>3.1E-4</c:v>
                  </c:pt>
                  <c:pt idx="156">
                    <c:v>2.1000000000000001E-4</c:v>
                  </c:pt>
                  <c:pt idx="157">
                    <c:v>1.57E-3</c:v>
                  </c:pt>
                  <c:pt idx="158">
                    <c:v>1.41E-3</c:v>
                  </c:pt>
                  <c:pt idx="159">
                    <c:v>7.2000000000000005E-4</c:v>
                  </c:pt>
                  <c:pt idx="160">
                    <c:v>9.7000000000000005E-4</c:v>
                  </c:pt>
                  <c:pt idx="161">
                    <c:v>9.7000000000000005E-4</c:v>
                  </c:pt>
                  <c:pt idx="162">
                    <c:v>1E-4</c:v>
                  </c:pt>
                  <c:pt idx="163">
                    <c:v>2E-3</c:v>
                  </c:pt>
                  <c:pt idx="164">
                    <c:v>5.0000000000000001E-4</c:v>
                  </c:pt>
                  <c:pt idx="165">
                    <c:v>1.4E-3</c:v>
                  </c:pt>
                  <c:pt idx="166">
                    <c:v>6.9999999999999999E-4</c:v>
                  </c:pt>
                  <c:pt idx="167">
                    <c:v>1E-4</c:v>
                  </c:pt>
                  <c:pt idx="168">
                    <c:v>1E-4</c:v>
                  </c:pt>
                  <c:pt idx="169">
                    <c:v>1.48E-3</c:v>
                  </c:pt>
                  <c:pt idx="170">
                    <c:v>1E-4</c:v>
                  </c:pt>
                  <c:pt idx="171">
                    <c:v>1.31E-3</c:v>
                  </c:pt>
                  <c:pt idx="172">
                    <c:v>1.0399999999999999E-3</c:v>
                  </c:pt>
                  <c:pt idx="173">
                    <c:v>9.7000000000000005E-4</c:v>
                  </c:pt>
                  <c:pt idx="174">
                    <c:v>1.1299999999999999E-3</c:v>
                  </c:pt>
                  <c:pt idx="175">
                    <c:v>3.6000000000000002E-4</c:v>
                  </c:pt>
                  <c:pt idx="176">
                    <c:v>1E-4</c:v>
                  </c:pt>
                  <c:pt idx="177">
                    <c:v>1.8000000000000001E-4</c:v>
                  </c:pt>
                  <c:pt idx="178">
                    <c:v>1.2E-4</c:v>
                  </c:pt>
                  <c:pt idx="179">
                    <c:v>5.0000000000000002E-5</c:v>
                  </c:pt>
                  <c:pt idx="180">
                    <c:v>1E-4</c:v>
                  </c:pt>
                  <c:pt idx="181">
                    <c:v>1.6000000000000001E-4</c:v>
                  </c:pt>
                  <c:pt idx="182">
                    <c:v>1.9000000000000001E-4</c:v>
                  </c:pt>
                  <c:pt idx="183">
                    <c:v>5.0000000000000002E-5</c:v>
                  </c:pt>
                  <c:pt idx="184">
                    <c:v>5.0000000000000001E-4</c:v>
                  </c:pt>
                  <c:pt idx="185">
                    <c:v>1.3999999999999999E-4</c:v>
                  </c:pt>
                  <c:pt idx="186">
                    <c:v>1.1299999999999999E-3</c:v>
                  </c:pt>
                  <c:pt idx="187">
                    <c:v>1.2999999999999999E-4</c:v>
                  </c:pt>
                  <c:pt idx="188">
                    <c:v>6.9999999999999994E-5</c:v>
                  </c:pt>
                  <c:pt idx="189">
                    <c:v>1.2E-4</c:v>
                  </c:pt>
                  <c:pt idx="190">
                    <c:v>1.1E-4</c:v>
                  </c:pt>
                  <c:pt idx="191">
                    <c:v>0</c:v>
                  </c:pt>
                  <c:pt idx="192">
                    <c:v>0</c:v>
                  </c:pt>
                  <c:pt idx="193">
                    <c:v>4.0000000000000003E-5</c:v>
                  </c:pt>
                  <c:pt idx="194">
                    <c:v>5.0000000000000001E-4</c:v>
                  </c:pt>
                  <c:pt idx="195">
                    <c:v>4.0000000000000003E-5</c:v>
                  </c:pt>
                  <c:pt idx="196">
                    <c:v>8.0000000000000007E-5</c:v>
                  </c:pt>
                  <c:pt idx="197">
                    <c:v>2.0000000000000001E-4</c:v>
                  </c:pt>
                  <c:pt idx="198">
                    <c:v>1E-4</c:v>
                  </c:pt>
                  <c:pt idx="199">
                    <c:v>1E-4</c:v>
                  </c:pt>
                  <c:pt idx="200">
                    <c:v>2.0000000000000001E-4</c:v>
                  </c:pt>
                  <c:pt idx="201">
                    <c:v>2.9999999999999997E-4</c:v>
                  </c:pt>
                  <c:pt idx="202">
                    <c:v>1.6000000000000001E-4</c:v>
                  </c:pt>
                  <c:pt idx="203">
                    <c:v>4.0000000000000002E-4</c:v>
                  </c:pt>
                  <c:pt idx="204">
                    <c:v>2.7999999999999998E-4</c:v>
                  </c:pt>
                  <c:pt idx="205">
                    <c:v>1.1E-4</c:v>
                  </c:pt>
                  <c:pt idx="206">
                    <c:v>1E-4</c:v>
                  </c:pt>
                  <c:pt idx="207">
                    <c:v>1E-3</c:v>
                  </c:pt>
                  <c:pt idx="208">
                    <c:v>5.0000000000000001E-4</c:v>
                  </c:pt>
                  <c:pt idx="209">
                    <c:v>2.0000000000000001E-4</c:v>
                  </c:pt>
                  <c:pt idx="210">
                    <c:v>2.9999999999999997E-4</c:v>
                  </c:pt>
                  <c:pt idx="211">
                    <c:v>6.9999999999999999E-4</c:v>
                  </c:pt>
                  <c:pt idx="212">
                    <c:v>1.5E-3</c:v>
                  </c:pt>
                  <c:pt idx="213">
                    <c:v>2.9999999999999997E-4</c:v>
                  </c:pt>
                  <c:pt idx="214">
                    <c:v>5.0000000000000001E-4</c:v>
                  </c:pt>
                  <c:pt idx="215">
                    <c:v>1E-4</c:v>
                  </c:pt>
                </c:numCache>
              </c:numRef>
            </c:plus>
            <c:minus>
              <c:numRef>
                <c:f>Active!$D$21:$D$236</c:f>
                <c:numCache>
                  <c:formatCode>General</c:formatCode>
                  <c:ptCount val="216"/>
                  <c:pt idx="0">
                    <c:v>4.0000000000000002E-4</c:v>
                  </c:pt>
                  <c:pt idx="1">
                    <c:v>6.9999999999999999E-4</c:v>
                  </c:pt>
                  <c:pt idx="2">
                    <c:v>1.4E-3</c:v>
                  </c:pt>
                  <c:pt idx="4">
                    <c:v>4.0000000000000002E-4</c:v>
                  </c:pt>
                  <c:pt idx="5">
                    <c:v>2.4000000000000001E-4</c:v>
                  </c:pt>
                  <c:pt idx="6">
                    <c:v>4.0999999999999999E-4</c:v>
                  </c:pt>
                  <c:pt idx="7">
                    <c:v>5.5999999999999995E-4</c:v>
                  </c:pt>
                  <c:pt idx="8">
                    <c:v>4.6999999999999999E-4</c:v>
                  </c:pt>
                  <c:pt idx="9">
                    <c:v>2.1000000000000001E-4</c:v>
                  </c:pt>
                  <c:pt idx="10">
                    <c:v>1E-4</c:v>
                  </c:pt>
                  <c:pt idx="11">
                    <c:v>2.4000000000000001E-4</c:v>
                  </c:pt>
                  <c:pt idx="12">
                    <c:v>2.7999999999999998E-4</c:v>
                  </c:pt>
                  <c:pt idx="13">
                    <c:v>2.1000000000000001E-4</c:v>
                  </c:pt>
                  <c:pt idx="14">
                    <c:v>2.7E-4</c:v>
                  </c:pt>
                  <c:pt idx="15">
                    <c:v>2.5000000000000001E-4</c:v>
                  </c:pt>
                  <c:pt idx="16">
                    <c:v>2.0000000000000001E-4</c:v>
                  </c:pt>
                  <c:pt idx="17">
                    <c:v>1.7000000000000001E-4</c:v>
                  </c:pt>
                  <c:pt idx="18">
                    <c:v>1.4999999999999999E-4</c:v>
                  </c:pt>
                  <c:pt idx="19">
                    <c:v>1.3999999999999999E-4</c:v>
                  </c:pt>
                  <c:pt idx="20">
                    <c:v>4.8000000000000001E-4</c:v>
                  </c:pt>
                  <c:pt idx="21">
                    <c:v>2.2000000000000001E-4</c:v>
                  </c:pt>
                  <c:pt idx="22">
                    <c:v>2.1000000000000001E-4</c:v>
                  </c:pt>
                  <c:pt idx="23">
                    <c:v>2.5999999999999998E-4</c:v>
                  </c:pt>
                  <c:pt idx="24">
                    <c:v>3.1E-4</c:v>
                  </c:pt>
                  <c:pt idx="25">
                    <c:v>3.1E-4</c:v>
                  </c:pt>
                  <c:pt idx="26">
                    <c:v>1.4999999999999999E-4</c:v>
                  </c:pt>
                  <c:pt idx="27">
                    <c:v>2.0000000000000001E-4</c:v>
                  </c:pt>
                  <c:pt idx="28">
                    <c:v>3.4000000000000002E-4</c:v>
                  </c:pt>
                  <c:pt idx="29">
                    <c:v>2.4000000000000001E-4</c:v>
                  </c:pt>
                  <c:pt idx="30">
                    <c:v>3.4000000000000002E-4</c:v>
                  </c:pt>
                  <c:pt idx="31">
                    <c:v>3.1E-4</c:v>
                  </c:pt>
                  <c:pt idx="32">
                    <c:v>2.4000000000000001E-4</c:v>
                  </c:pt>
                  <c:pt idx="33">
                    <c:v>4.6999999999999999E-4</c:v>
                  </c:pt>
                  <c:pt idx="34">
                    <c:v>2.2000000000000001E-4</c:v>
                  </c:pt>
                  <c:pt idx="35">
                    <c:v>1.7000000000000001E-4</c:v>
                  </c:pt>
                  <c:pt idx="36">
                    <c:v>1.8000000000000001E-4</c:v>
                  </c:pt>
                  <c:pt idx="37">
                    <c:v>7.6000000000000004E-4</c:v>
                  </c:pt>
                  <c:pt idx="38">
                    <c:v>8.0000000000000004E-4</c:v>
                  </c:pt>
                  <c:pt idx="39">
                    <c:v>3.1E-4</c:v>
                  </c:pt>
                  <c:pt idx="40">
                    <c:v>2.5999999999999998E-4</c:v>
                  </c:pt>
                  <c:pt idx="41">
                    <c:v>4.4999999999999999E-4</c:v>
                  </c:pt>
                  <c:pt idx="42">
                    <c:v>8.0000000000000004E-4</c:v>
                  </c:pt>
                  <c:pt idx="43">
                    <c:v>2.3000000000000001E-4</c:v>
                  </c:pt>
                  <c:pt idx="44">
                    <c:v>2.5999999999999998E-4</c:v>
                  </c:pt>
                  <c:pt idx="45">
                    <c:v>2.9E-4</c:v>
                  </c:pt>
                  <c:pt idx="46">
                    <c:v>4.6999999999999999E-4</c:v>
                  </c:pt>
                  <c:pt idx="47">
                    <c:v>4.0000000000000002E-4</c:v>
                  </c:pt>
                  <c:pt idx="48">
                    <c:v>8.3000000000000001E-4</c:v>
                  </c:pt>
                  <c:pt idx="49">
                    <c:v>3.8999999999999999E-4</c:v>
                  </c:pt>
                  <c:pt idx="50">
                    <c:v>5.8E-4</c:v>
                  </c:pt>
                  <c:pt idx="51">
                    <c:v>4.4999999999999999E-4</c:v>
                  </c:pt>
                  <c:pt idx="52">
                    <c:v>3.2000000000000003E-4</c:v>
                  </c:pt>
                  <c:pt idx="53">
                    <c:v>3.3E-4</c:v>
                  </c:pt>
                  <c:pt idx="54">
                    <c:v>8.1999999999999998E-4</c:v>
                  </c:pt>
                  <c:pt idx="55">
                    <c:v>7.7999999999999999E-4</c:v>
                  </c:pt>
                  <c:pt idx="56">
                    <c:v>7.7999999999999999E-4</c:v>
                  </c:pt>
                  <c:pt idx="57">
                    <c:v>8.4999999999999995E-4</c:v>
                  </c:pt>
                  <c:pt idx="58">
                    <c:v>8.8000000000000003E-4</c:v>
                  </c:pt>
                  <c:pt idx="59">
                    <c:v>6.8999999999999997E-4</c:v>
                  </c:pt>
                  <c:pt idx="60">
                    <c:v>5.1000000000000004E-4</c:v>
                  </c:pt>
                  <c:pt idx="61">
                    <c:v>1.4999999999999999E-4</c:v>
                  </c:pt>
                  <c:pt idx="62">
                    <c:v>2.4000000000000001E-4</c:v>
                  </c:pt>
                  <c:pt idx="63">
                    <c:v>4.6999999999999999E-4</c:v>
                  </c:pt>
                  <c:pt idx="64">
                    <c:v>2.9E-4</c:v>
                  </c:pt>
                  <c:pt idx="65">
                    <c:v>1.0499999999999999E-3</c:v>
                  </c:pt>
                  <c:pt idx="66">
                    <c:v>4.8999999999999998E-4</c:v>
                  </c:pt>
                  <c:pt idx="67">
                    <c:v>2.7E-4</c:v>
                  </c:pt>
                  <c:pt idx="68">
                    <c:v>3.2000000000000003E-4</c:v>
                  </c:pt>
                  <c:pt idx="69">
                    <c:v>8.9999999999999998E-4</c:v>
                  </c:pt>
                  <c:pt idx="70">
                    <c:v>3.6999999999999999E-4</c:v>
                  </c:pt>
                  <c:pt idx="71">
                    <c:v>5.1000000000000004E-4</c:v>
                  </c:pt>
                  <c:pt idx="72">
                    <c:v>2.4000000000000001E-4</c:v>
                  </c:pt>
                  <c:pt idx="73">
                    <c:v>8.0000000000000004E-4</c:v>
                  </c:pt>
                  <c:pt idx="74">
                    <c:v>2.2000000000000001E-4</c:v>
                  </c:pt>
                  <c:pt idx="75">
                    <c:v>2.1000000000000001E-4</c:v>
                  </c:pt>
                  <c:pt idx="76">
                    <c:v>2.7999999999999998E-4</c:v>
                  </c:pt>
                  <c:pt idx="77">
                    <c:v>1.1900000000000001E-3</c:v>
                  </c:pt>
                  <c:pt idx="78">
                    <c:v>2.5999999999999998E-4</c:v>
                  </c:pt>
                  <c:pt idx="79">
                    <c:v>6.0999999999999997E-4</c:v>
                  </c:pt>
                  <c:pt idx="80">
                    <c:v>5.2999999999999998E-4</c:v>
                  </c:pt>
                  <c:pt idx="81">
                    <c:v>6.4999999999999997E-4</c:v>
                  </c:pt>
                  <c:pt idx="82">
                    <c:v>1.9000000000000001E-4</c:v>
                  </c:pt>
                  <c:pt idx="83">
                    <c:v>1.8000000000000001E-4</c:v>
                  </c:pt>
                  <c:pt idx="84">
                    <c:v>2.2000000000000001E-4</c:v>
                  </c:pt>
                  <c:pt idx="85">
                    <c:v>1.9000000000000001E-4</c:v>
                  </c:pt>
                  <c:pt idx="86">
                    <c:v>6.4999999999999997E-4</c:v>
                  </c:pt>
                  <c:pt idx="87">
                    <c:v>3.6999999999999999E-4</c:v>
                  </c:pt>
                  <c:pt idx="88">
                    <c:v>2.2000000000000001E-4</c:v>
                  </c:pt>
                  <c:pt idx="89">
                    <c:v>3.4000000000000002E-4</c:v>
                  </c:pt>
                  <c:pt idx="90">
                    <c:v>2.3000000000000001E-4</c:v>
                  </c:pt>
                  <c:pt idx="91">
                    <c:v>4.2999999999999999E-4</c:v>
                  </c:pt>
                  <c:pt idx="92">
                    <c:v>3.2000000000000003E-4</c:v>
                  </c:pt>
                  <c:pt idx="93">
                    <c:v>1.9000000000000001E-4</c:v>
                  </c:pt>
                  <c:pt idx="94">
                    <c:v>5.2999999999999998E-4</c:v>
                  </c:pt>
                  <c:pt idx="95">
                    <c:v>2.9E-4</c:v>
                  </c:pt>
                  <c:pt idx="96">
                    <c:v>2.9E-4</c:v>
                  </c:pt>
                  <c:pt idx="97">
                    <c:v>4.6000000000000001E-4</c:v>
                  </c:pt>
                  <c:pt idx="98">
                    <c:v>3.8999999999999999E-4</c:v>
                  </c:pt>
                  <c:pt idx="99">
                    <c:v>2.7E-4</c:v>
                  </c:pt>
                  <c:pt idx="100">
                    <c:v>1.4300000000000001E-3</c:v>
                  </c:pt>
                  <c:pt idx="101">
                    <c:v>2.9999999999999997E-4</c:v>
                  </c:pt>
                  <c:pt idx="102">
                    <c:v>5.0000000000000001E-4</c:v>
                  </c:pt>
                  <c:pt idx="103">
                    <c:v>4.8999999999999998E-4</c:v>
                  </c:pt>
                  <c:pt idx="104">
                    <c:v>2.9E-4</c:v>
                  </c:pt>
                  <c:pt idx="105">
                    <c:v>3.8999999999999999E-4</c:v>
                  </c:pt>
                  <c:pt idx="106">
                    <c:v>5.6999999999999998E-4</c:v>
                  </c:pt>
                  <c:pt idx="107">
                    <c:v>1.9000000000000001E-4</c:v>
                  </c:pt>
                  <c:pt idx="108">
                    <c:v>3.8000000000000002E-4</c:v>
                  </c:pt>
                  <c:pt idx="109">
                    <c:v>2.1000000000000001E-4</c:v>
                  </c:pt>
                  <c:pt idx="110">
                    <c:v>2.9999999999999997E-4</c:v>
                  </c:pt>
                  <c:pt idx="111">
                    <c:v>6.8999999999999997E-4</c:v>
                  </c:pt>
                  <c:pt idx="112">
                    <c:v>2.9E-4</c:v>
                  </c:pt>
                  <c:pt idx="113">
                    <c:v>6.6E-4</c:v>
                  </c:pt>
                  <c:pt idx="114">
                    <c:v>2.7999999999999998E-4</c:v>
                  </c:pt>
                  <c:pt idx="115">
                    <c:v>1.6900000000000001E-3</c:v>
                  </c:pt>
                  <c:pt idx="116">
                    <c:v>1.08E-3</c:v>
                  </c:pt>
                  <c:pt idx="117">
                    <c:v>3.5E-4</c:v>
                  </c:pt>
                  <c:pt idx="118">
                    <c:v>2.2000000000000001E-4</c:v>
                  </c:pt>
                  <c:pt idx="119">
                    <c:v>2.5999999999999998E-4</c:v>
                  </c:pt>
                  <c:pt idx="120">
                    <c:v>3.4000000000000002E-4</c:v>
                  </c:pt>
                  <c:pt idx="121">
                    <c:v>3.6000000000000002E-4</c:v>
                  </c:pt>
                  <c:pt idx="122">
                    <c:v>2.5999999999999998E-4</c:v>
                  </c:pt>
                  <c:pt idx="123">
                    <c:v>3.1E-4</c:v>
                  </c:pt>
                  <c:pt idx="124">
                    <c:v>1.9000000000000001E-4</c:v>
                  </c:pt>
                  <c:pt idx="125">
                    <c:v>1.9000000000000001E-4</c:v>
                  </c:pt>
                  <c:pt idx="126">
                    <c:v>4.8000000000000001E-4</c:v>
                  </c:pt>
                  <c:pt idx="127">
                    <c:v>3.2000000000000003E-4</c:v>
                  </c:pt>
                  <c:pt idx="128">
                    <c:v>2.5000000000000001E-4</c:v>
                  </c:pt>
                  <c:pt idx="129">
                    <c:v>3.4000000000000002E-4</c:v>
                  </c:pt>
                  <c:pt idx="130">
                    <c:v>5.4000000000000001E-4</c:v>
                  </c:pt>
                  <c:pt idx="131">
                    <c:v>2.7999999999999998E-4</c:v>
                  </c:pt>
                  <c:pt idx="132">
                    <c:v>8.4999999999999995E-4</c:v>
                  </c:pt>
                  <c:pt idx="133">
                    <c:v>1.3699999999999999E-3</c:v>
                  </c:pt>
                  <c:pt idx="134">
                    <c:v>9.1E-4</c:v>
                  </c:pt>
                  <c:pt idx="135">
                    <c:v>2.7E-4</c:v>
                  </c:pt>
                  <c:pt idx="136">
                    <c:v>3.1E-4</c:v>
                  </c:pt>
                  <c:pt idx="137">
                    <c:v>5.6999999999999998E-4</c:v>
                  </c:pt>
                  <c:pt idx="138">
                    <c:v>2.7999999999999998E-4</c:v>
                  </c:pt>
                  <c:pt idx="139">
                    <c:v>5.9000000000000003E-4</c:v>
                  </c:pt>
                  <c:pt idx="140">
                    <c:v>3.8999999999999999E-4</c:v>
                  </c:pt>
                  <c:pt idx="141">
                    <c:v>1.72E-3</c:v>
                  </c:pt>
                  <c:pt idx="142">
                    <c:v>2.5000000000000001E-4</c:v>
                  </c:pt>
                  <c:pt idx="143">
                    <c:v>3.1E-4</c:v>
                  </c:pt>
                  <c:pt idx="144">
                    <c:v>2.0000000000000001E-4</c:v>
                  </c:pt>
                  <c:pt idx="145">
                    <c:v>3.6999999999999999E-4</c:v>
                  </c:pt>
                  <c:pt idx="146">
                    <c:v>7.9000000000000001E-4</c:v>
                  </c:pt>
                  <c:pt idx="147">
                    <c:v>4.2000000000000002E-4</c:v>
                  </c:pt>
                  <c:pt idx="148">
                    <c:v>2.0000000000000001E-4</c:v>
                  </c:pt>
                  <c:pt idx="149">
                    <c:v>1.7000000000000001E-4</c:v>
                  </c:pt>
                  <c:pt idx="150">
                    <c:v>6.9999999999999999E-4</c:v>
                  </c:pt>
                  <c:pt idx="151">
                    <c:v>3.3E-4</c:v>
                  </c:pt>
                  <c:pt idx="152">
                    <c:v>2.5999999999999998E-4</c:v>
                  </c:pt>
                  <c:pt idx="153">
                    <c:v>9.5E-4</c:v>
                  </c:pt>
                  <c:pt idx="154">
                    <c:v>6.4999999999999997E-4</c:v>
                  </c:pt>
                  <c:pt idx="155">
                    <c:v>3.1E-4</c:v>
                  </c:pt>
                  <c:pt idx="156">
                    <c:v>2.1000000000000001E-4</c:v>
                  </c:pt>
                  <c:pt idx="157">
                    <c:v>1.57E-3</c:v>
                  </c:pt>
                  <c:pt idx="158">
                    <c:v>1.41E-3</c:v>
                  </c:pt>
                  <c:pt idx="159">
                    <c:v>7.2000000000000005E-4</c:v>
                  </c:pt>
                  <c:pt idx="160">
                    <c:v>9.7000000000000005E-4</c:v>
                  </c:pt>
                  <c:pt idx="161">
                    <c:v>9.7000000000000005E-4</c:v>
                  </c:pt>
                  <c:pt idx="162">
                    <c:v>1E-4</c:v>
                  </c:pt>
                  <c:pt idx="163">
                    <c:v>2E-3</c:v>
                  </c:pt>
                  <c:pt idx="164">
                    <c:v>5.0000000000000001E-4</c:v>
                  </c:pt>
                  <c:pt idx="165">
                    <c:v>1.4E-3</c:v>
                  </c:pt>
                  <c:pt idx="166">
                    <c:v>6.9999999999999999E-4</c:v>
                  </c:pt>
                  <c:pt idx="167">
                    <c:v>1E-4</c:v>
                  </c:pt>
                  <c:pt idx="168">
                    <c:v>1E-4</c:v>
                  </c:pt>
                  <c:pt idx="169">
                    <c:v>1.48E-3</c:v>
                  </c:pt>
                  <c:pt idx="170">
                    <c:v>1E-4</c:v>
                  </c:pt>
                  <c:pt idx="171">
                    <c:v>1.31E-3</c:v>
                  </c:pt>
                  <c:pt idx="172">
                    <c:v>1.0399999999999999E-3</c:v>
                  </c:pt>
                  <c:pt idx="173">
                    <c:v>9.7000000000000005E-4</c:v>
                  </c:pt>
                  <c:pt idx="174">
                    <c:v>1.1299999999999999E-3</c:v>
                  </c:pt>
                  <c:pt idx="175">
                    <c:v>3.6000000000000002E-4</c:v>
                  </c:pt>
                  <c:pt idx="176">
                    <c:v>1E-4</c:v>
                  </c:pt>
                  <c:pt idx="177">
                    <c:v>1.8000000000000001E-4</c:v>
                  </c:pt>
                  <c:pt idx="178">
                    <c:v>1.2E-4</c:v>
                  </c:pt>
                  <c:pt idx="179">
                    <c:v>5.0000000000000002E-5</c:v>
                  </c:pt>
                  <c:pt idx="180">
                    <c:v>1E-4</c:v>
                  </c:pt>
                  <c:pt idx="181">
                    <c:v>1.6000000000000001E-4</c:v>
                  </c:pt>
                  <c:pt idx="182">
                    <c:v>1.9000000000000001E-4</c:v>
                  </c:pt>
                  <c:pt idx="183">
                    <c:v>5.0000000000000002E-5</c:v>
                  </c:pt>
                  <c:pt idx="184">
                    <c:v>5.0000000000000001E-4</c:v>
                  </c:pt>
                  <c:pt idx="185">
                    <c:v>1.3999999999999999E-4</c:v>
                  </c:pt>
                  <c:pt idx="186">
                    <c:v>1.1299999999999999E-3</c:v>
                  </c:pt>
                  <c:pt idx="187">
                    <c:v>1.2999999999999999E-4</c:v>
                  </c:pt>
                  <c:pt idx="188">
                    <c:v>6.9999999999999994E-5</c:v>
                  </c:pt>
                  <c:pt idx="189">
                    <c:v>1.2E-4</c:v>
                  </c:pt>
                  <c:pt idx="190">
                    <c:v>1.1E-4</c:v>
                  </c:pt>
                  <c:pt idx="191">
                    <c:v>0</c:v>
                  </c:pt>
                  <c:pt idx="192">
                    <c:v>0</c:v>
                  </c:pt>
                  <c:pt idx="193">
                    <c:v>4.0000000000000003E-5</c:v>
                  </c:pt>
                  <c:pt idx="194">
                    <c:v>5.0000000000000001E-4</c:v>
                  </c:pt>
                  <c:pt idx="195">
                    <c:v>4.0000000000000003E-5</c:v>
                  </c:pt>
                  <c:pt idx="196">
                    <c:v>8.0000000000000007E-5</c:v>
                  </c:pt>
                  <c:pt idx="197">
                    <c:v>2.0000000000000001E-4</c:v>
                  </c:pt>
                  <c:pt idx="198">
                    <c:v>1E-4</c:v>
                  </c:pt>
                  <c:pt idx="199">
                    <c:v>1E-4</c:v>
                  </c:pt>
                  <c:pt idx="200">
                    <c:v>2.0000000000000001E-4</c:v>
                  </c:pt>
                  <c:pt idx="201">
                    <c:v>2.9999999999999997E-4</c:v>
                  </c:pt>
                  <c:pt idx="202">
                    <c:v>1.6000000000000001E-4</c:v>
                  </c:pt>
                  <c:pt idx="203">
                    <c:v>4.0000000000000002E-4</c:v>
                  </c:pt>
                  <c:pt idx="204">
                    <c:v>2.7999999999999998E-4</c:v>
                  </c:pt>
                  <c:pt idx="205">
                    <c:v>1.1E-4</c:v>
                  </c:pt>
                  <c:pt idx="206">
                    <c:v>1E-4</c:v>
                  </c:pt>
                  <c:pt idx="207">
                    <c:v>1E-3</c:v>
                  </c:pt>
                  <c:pt idx="208">
                    <c:v>5.0000000000000001E-4</c:v>
                  </c:pt>
                  <c:pt idx="209">
                    <c:v>2.0000000000000001E-4</c:v>
                  </c:pt>
                  <c:pt idx="210">
                    <c:v>2.9999999999999997E-4</c:v>
                  </c:pt>
                  <c:pt idx="211">
                    <c:v>6.9999999999999999E-4</c:v>
                  </c:pt>
                  <c:pt idx="212">
                    <c:v>1.5E-3</c:v>
                  </c:pt>
                  <c:pt idx="213">
                    <c:v>2.9999999999999997E-4</c:v>
                  </c:pt>
                  <c:pt idx="214">
                    <c:v>5.0000000000000001E-4</c:v>
                  </c:pt>
                  <c:pt idx="215">
                    <c:v>1E-4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Active!$F$21:$F$996</c:f>
              <c:numCache>
                <c:formatCode>General</c:formatCode>
                <c:ptCount val="976"/>
                <c:pt idx="0">
                  <c:v>-6374</c:v>
                </c:pt>
                <c:pt idx="1">
                  <c:v>-6372</c:v>
                </c:pt>
                <c:pt idx="2">
                  <c:v>-6372</c:v>
                </c:pt>
                <c:pt idx="3">
                  <c:v>-6344.5</c:v>
                </c:pt>
                <c:pt idx="4">
                  <c:v>-6265.5</c:v>
                </c:pt>
                <c:pt idx="5">
                  <c:v>-2463</c:v>
                </c:pt>
                <c:pt idx="6">
                  <c:v>-2462.5</c:v>
                </c:pt>
                <c:pt idx="7">
                  <c:v>-2460.5</c:v>
                </c:pt>
                <c:pt idx="8">
                  <c:v>-2458.5</c:v>
                </c:pt>
                <c:pt idx="9">
                  <c:v>-2454.5</c:v>
                </c:pt>
                <c:pt idx="10">
                  <c:v>-2448.5</c:v>
                </c:pt>
                <c:pt idx="11">
                  <c:v>-2444</c:v>
                </c:pt>
                <c:pt idx="12">
                  <c:v>-2442</c:v>
                </c:pt>
                <c:pt idx="13">
                  <c:v>-2440</c:v>
                </c:pt>
                <c:pt idx="14">
                  <c:v>-2435.5</c:v>
                </c:pt>
                <c:pt idx="15">
                  <c:v>-2412.5</c:v>
                </c:pt>
                <c:pt idx="16">
                  <c:v>-2410.5</c:v>
                </c:pt>
                <c:pt idx="17">
                  <c:v>-2408.5</c:v>
                </c:pt>
                <c:pt idx="18">
                  <c:v>-2406.5</c:v>
                </c:pt>
                <c:pt idx="19">
                  <c:v>-2404.5</c:v>
                </c:pt>
                <c:pt idx="20">
                  <c:v>-2400</c:v>
                </c:pt>
                <c:pt idx="21">
                  <c:v>-2398</c:v>
                </c:pt>
                <c:pt idx="22">
                  <c:v>-2396</c:v>
                </c:pt>
                <c:pt idx="23">
                  <c:v>-2394</c:v>
                </c:pt>
                <c:pt idx="24">
                  <c:v>-2389.5</c:v>
                </c:pt>
                <c:pt idx="25">
                  <c:v>-2387.5</c:v>
                </c:pt>
                <c:pt idx="26">
                  <c:v>-2385.5</c:v>
                </c:pt>
                <c:pt idx="27">
                  <c:v>-2383.5</c:v>
                </c:pt>
                <c:pt idx="28">
                  <c:v>-2377</c:v>
                </c:pt>
                <c:pt idx="29">
                  <c:v>-2375</c:v>
                </c:pt>
                <c:pt idx="30">
                  <c:v>-2373</c:v>
                </c:pt>
                <c:pt idx="31">
                  <c:v>-2371</c:v>
                </c:pt>
                <c:pt idx="32">
                  <c:v>-2364.5</c:v>
                </c:pt>
                <c:pt idx="33">
                  <c:v>-2362.5</c:v>
                </c:pt>
                <c:pt idx="34">
                  <c:v>-2354</c:v>
                </c:pt>
                <c:pt idx="35">
                  <c:v>-2352</c:v>
                </c:pt>
                <c:pt idx="36">
                  <c:v>-2350</c:v>
                </c:pt>
                <c:pt idx="37">
                  <c:v>-2348</c:v>
                </c:pt>
                <c:pt idx="38">
                  <c:v>-2331</c:v>
                </c:pt>
                <c:pt idx="39">
                  <c:v>-2329</c:v>
                </c:pt>
                <c:pt idx="40">
                  <c:v>-2327</c:v>
                </c:pt>
                <c:pt idx="41">
                  <c:v>-2325</c:v>
                </c:pt>
                <c:pt idx="42">
                  <c:v>-2318.5</c:v>
                </c:pt>
                <c:pt idx="43">
                  <c:v>-2316.5</c:v>
                </c:pt>
                <c:pt idx="44">
                  <c:v>-2314.5</c:v>
                </c:pt>
                <c:pt idx="45">
                  <c:v>-2306</c:v>
                </c:pt>
                <c:pt idx="46">
                  <c:v>-2293.5</c:v>
                </c:pt>
                <c:pt idx="47">
                  <c:v>-2281</c:v>
                </c:pt>
                <c:pt idx="48">
                  <c:v>-2270.5</c:v>
                </c:pt>
                <c:pt idx="49">
                  <c:v>-2268.5</c:v>
                </c:pt>
                <c:pt idx="50">
                  <c:v>-2258</c:v>
                </c:pt>
                <c:pt idx="51">
                  <c:v>-2247.5</c:v>
                </c:pt>
                <c:pt idx="52">
                  <c:v>-2245.5</c:v>
                </c:pt>
                <c:pt idx="53">
                  <c:v>-2235</c:v>
                </c:pt>
                <c:pt idx="54">
                  <c:v>-2222.5</c:v>
                </c:pt>
                <c:pt idx="55">
                  <c:v>-2212</c:v>
                </c:pt>
                <c:pt idx="56">
                  <c:v>-2188</c:v>
                </c:pt>
                <c:pt idx="57">
                  <c:v>-999.5</c:v>
                </c:pt>
                <c:pt idx="58">
                  <c:v>-995.5</c:v>
                </c:pt>
                <c:pt idx="59">
                  <c:v>-993.5</c:v>
                </c:pt>
                <c:pt idx="60">
                  <c:v>-991.5</c:v>
                </c:pt>
                <c:pt idx="61">
                  <c:v>-989.5</c:v>
                </c:pt>
                <c:pt idx="62">
                  <c:v>-989</c:v>
                </c:pt>
                <c:pt idx="63">
                  <c:v>-987</c:v>
                </c:pt>
                <c:pt idx="64">
                  <c:v>-979</c:v>
                </c:pt>
                <c:pt idx="65">
                  <c:v>-949.5</c:v>
                </c:pt>
                <c:pt idx="66">
                  <c:v>-947.5</c:v>
                </c:pt>
                <c:pt idx="67">
                  <c:v>-945.5</c:v>
                </c:pt>
                <c:pt idx="68">
                  <c:v>-943.5</c:v>
                </c:pt>
                <c:pt idx="69">
                  <c:v>-941.5</c:v>
                </c:pt>
                <c:pt idx="70">
                  <c:v>-941</c:v>
                </c:pt>
                <c:pt idx="71">
                  <c:v>-939</c:v>
                </c:pt>
                <c:pt idx="72">
                  <c:v>-874.5</c:v>
                </c:pt>
                <c:pt idx="73">
                  <c:v>-845</c:v>
                </c:pt>
                <c:pt idx="74">
                  <c:v>-344.5</c:v>
                </c:pt>
                <c:pt idx="75">
                  <c:v>-325.5</c:v>
                </c:pt>
                <c:pt idx="76">
                  <c:v>-323.5</c:v>
                </c:pt>
                <c:pt idx="77">
                  <c:v>-317</c:v>
                </c:pt>
                <c:pt idx="78">
                  <c:v>-315</c:v>
                </c:pt>
                <c:pt idx="79">
                  <c:v>-313</c:v>
                </c:pt>
                <c:pt idx="80">
                  <c:v>-311</c:v>
                </c:pt>
                <c:pt idx="81">
                  <c:v>-309</c:v>
                </c:pt>
                <c:pt idx="82">
                  <c:v>-304.5</c:v>
                </c:pt>
                <c:pt idx="83">
                  <c:v>-302.5</c:v>
                </c:pt>
                <c:pt idx="84">
                  <c:v>-300.5</c:v>
                </c:pt>
                <c:pt idx="85">
                  <c:v>-298.5</c:v>
                </c:pt>
                <c:pt idx="86">
                  <c:v>-296.5</c:v>
                </c:pt>
                <c:pt idx="87">
                  <c:v>-292</c:v>
                </c:pt>
                <c:pt idx="88">
                  <c:v>-290</c:v>
                </c:pt>
                <c:pt idx="89">
                  <c:v>-288</c:v>
                </c:pt>
                <c:pt idx="90">
                  <c:v>-281.5</c:v>
                </c:pt>
                <c:pt idx="91">
                  <c:v>-279.5</c:v>
                </c:pt>
                <c:pt idx="92">
                  <c:v>-242</c:v>
                </c:pt>
                <c:pt idx="93">
                  <c:v>-240</c:v>
                </c:pt>
                <c:pt idx="94">
                  <c:v>-238</c:v>
                </c:pt>
                <c:pt idx="95">
                  <c:v>-231.5</c:v>
                </c:pt>
                <c:pt idx="96">
                  <c:v>-229.5</c:v>
                </c:pt>
                <c:pt idx="97">
                  <c:v>-215</c:v>
                </c:pt>
                <c:pt idx="98">
                  <c:v>-206.5</c:v>
                </c:pt>
                <c:pt idx="99">
                  <c:v>-202.5</c:v>
                </c:pt>
                <c:pt idx="100">
                  <c:v>-202</c:v>
                </c:pt>
                <c:pt idx="101">
                  <c:v>-198</c:v>
                </c:pt>
                <c:pt idx="102">
                  <c:v>-194</c:v>
                </c:pt>
                <c:pt idx="103">
                  <c:v>-192</c:v>
                </c:pt>
                <c:pt idx="104">
                  <c:v>-190</c:v>
                </c:pt>
                <c:pt idx="105">
                  <c:v>-189.5</c:v>
                </c:pt>
                <c:pt idx="106">
                  <c:v>-187.5</c:v>
                </c:pt>
                <c:pt idx="107">
                  <c:v>-185.5</c:v>
                </c:pt>
                <c:pt idx="108">
                  <c:v>-183.5</c:v>
                </c:pt>
                <c:pt idx="109">
                  <c:v>-181.5</c:v>
                </c:pt>
                <c:pt idx="110">
                  <c:v>-179.5</c:v>
                </c:pt>
                <c:pt idx="111">
                  <c:v>-177.5</c:v>
                </c:pt>
                <c:pt idx="112">
                  <c:v>-177.5</c:v>
                </c:pt>
                <c:pt idx="113">
                  <c:v>-173</c:v>
                </c:pt>
                <c:pt idx="114">
                  <c:v>-173</c:v>
                </c:pt>
                <c:pt idx="115">
                  <c:v>-171</c:v>
                </c:pt>
                <c:pt idx="116">
                  <c:v>-171</c:v>
                </c:pt>
                <c:pt idx="117">
                  <c:v>-169</c:v>
                </c:pt>
                <c:pt idx="118">
                  <c:v>-167</c:v>
                </c:pt>
                <c:pt idx="119">
                  <c:v>-166.5</c:v>
                </c:pt>
                <c:pt idx="120">
                  <c:v>-165</c:v>
                </c:pt>
                <c:pt idx="121">
                  <c:v>-164.5</c:v>
                </c:pt>
                <c:pt idx="122">
                  <c:v>-162.5</c:v>
                </c:pt>
                <c:pt idx="123">
                  <c:v>-160.5</c:v>
                </c:pt>
                <c:pt idx="124">
                  <c:v>-156.5</c:v>
                </c:pt>
                <c:pt idx="125">
                  <c:v>-154.5</c:v>
                </c:pt>
                <c:pt idx="126">
                  <c:v>-154</c:v>
                </c:pt>
                <c:pt idx="127">
                  <c:v>-152</c:v>
                </c:pt>
                <c:pt idx="128">
                  <c:v>-150</c:v>
                </c:pt>
                <c:pt idx="129">
                  <c:v>-148</c:v>
                </c:pt>
                <c:pt idx="130">
                  <c:v>-146</c:v>
                </c:pt>
                <c:pt idx="131">
                  <c:v>-144</c:v>
                </c:pt>
                <c:pt idx="132">
                  <c:v>-143.5</c:v>
                </c:pt>
                <c:pt idx="133">
                  <c:v>-142</c:v>
                </c:pt>
                <c:pt idx="134">
                  <c:v>-137.5</c:v>
                </c:pt>
                <c:pt idx="135">
                  <c:v>-116.5</c:v>
                </c:pt>
                <c:pt idx="136">
                  <c:v>-114.5</c:v>
                </c:pt>
                <c:pt idx="137">
                  <c:v>-112.5</c:v>
                </c:pt>
                <c:pt idx="138">
                  <c:v>-110.5</c:v>
                </c:pt>
                <c:pt idx="139">
                  <c:v>-106</c:v>
                </c:pt>
                <c:pt idx="140">
                  <c:v>-102</c:v>
                </c:pt>
                <c:pt idx="141">
                  <c:v>-102</c:v>
                </c:pt>
                <c:pt idx="142">
                  <c:v>-100</c:v>
                </c:pt>
                <c:pt idx="143">
                  <c:v>-91.5</c:v>
                </c:pt>
                <c:pt idx="144">
                  <c:v>-89.5</c:v>
                </c:pt>
                <c:pt idx="145">
                  <c:v>-87.5</c:v>
                </c:pt>
                <c:pt idx="146">
                  <c:v>-83</c:v>
                </c:pt>
                <c:pt idx="147">
                  <c:v>-81</c:v>
                </c:pt>
                <c:pt idx="148">
                  <c:v>-79</c:v>
                </c:pt>
                <c:pt idx="149">
                  <c:v>-77</c:v>
                </c:pt>
                <c:pt idx="150">
                  <c:v>-70.5</c:v>
                </c:pt>
                <c:pt idx="151">
                  <c:v>-68.5</c:v>
                </c:pt>
                <c:pt idx="152">
                  <c:v>-66.5</c:v>
                </c:pt>
                <c:pt idx="153">
                  <c:v>-60</c:v>
                </c:pt>
                <c:pt idx="154">
                  <c:v>-58</c:v>
                </c:pt>
                <c:pt idx="155">
                  <c:v>-56</c:v>
                </c:pt>
                <c:pt idx="156">
                  <c:v>-54</c:v>
                </c:pt>
                <c:pt idx="157">
                  <c:v>0.5</c:v>
                </c:pt>
                <c:pt idx="158">
                  <c:v>4.5</c:v>
                </c:pt>
                <c:pt idx="159">
                  <c:v>551.5</c:v>
                </c:pt>
                <c:pt idx="160">
                  <c:v>552</c:v>
                </c:pt>
                <c:pt idx="161">
                  <c:v>552</c:v>
                </c:pt>
                <c:pt idx="162">
                  <c:v>1298</c:v>
                </c:pt>
                <c:pt idx="163">
                  <c:v>1323</c:v>
                </c:pt>
                <c:pt idx="164">
                  <c:v>1323.5</c:v>
                </c:pt>
                <c:pt idx="165">
                  <c:v>1344</c:v>
                </c:pt>
                <c:pt idx="166">
                  <c:v>1368</c:v>
                </c:pt>
                <c:pt idx="167">
                  <c:v>1369.5</c:v>
                </c:pt>
                <c:pt idx="168">
                  <c:v>2194</c:v>
                </c:pt>
                <c:pt idx="169">
                  <c:v>2196</c:v>
                </c:pt>
                <c:pt idx="170">
                  <c:v>2217</c:v>
                </c:pt>
                <c:pt idx="171">
                  <c:v>2261</c:v>
                </c:pt>
                <c:pt idx="172">
                  <c:v>2263</c:v>
                </c:pt>
                <c:pt idx="173">
                  <c:v>2273.5</c:v>
                </c:pt>
                <c:pt idx="174">
                  <c:v>2275.5</c:v>
                </c:pt>
                <c:pt idx="175">
                  <c:v>2690.5</c:v>
                </c:pt>
                <c:pt idx="176">
                  <c:v>2694.5</c:v>
                </c:pt>
                <c:pt idx="177">
                  <c:v>2709</c:v>
                </c:pt>
                <c:pt idx="178">
                  <c:v>2744.5</c:v>
                </c:pt>
                <c:pt idx="179">
                  <c:v>2744.5</c:v>
                </c:pt>
                <c:pt idx="180">
                  <c:v>2751</c:v>
                </c:pt>
                <c:pt idx="181">
                  <c:v>2782.5</c:v>
                </c:pt>
                <c:pt idx="182">
                  <c:v>2795</c:v>
                </c:pt>
                <c:pt idx="183">
                  <c:v>2803</c:v>
                </c:pt>
                <c:pt idx="184">
                  <c:v>2804</c:v>
                </c:pt>
                <c:pt idx="185">
                  <c:v>2816</c:v>
                </c:pt>
                <c:pt idx="186">
                  <c:v>2817.5</c:v>
                </c:pt>
                <c:pt idx="187">
                  <c:v>2841</c:v>
                </c:pt>
                <c:pt idx="188">
                  <c:v>2859.5</c:v>
                </c:pt>
                <c:pt idx="189">
                  <c:v>2889</c:v>
                </c:pt>
                <c:pt idx="190">
                  <c:v>2893</c:v>
                </c:pt>
                <c:pt idx="191">
                  <c:v>2899.5</c:v>
                </c:pt>
                <c:pt idx="192">
                  <c:v>2899.5</c:v>
                </c:pt>
                <c:pt idx="193">
                  <c:v>2903.5</c:v>
                </c:pt>
                <c:pt idx="194">
                  <c:v>2910.5</c:v>
                </c:pt>
                <c:pt idx="195">
                  <c:v>2920.5</c:v>
                </c:pt>
                <c:pt idx="196">
                  <c:v>2935</c:v>
                </c:pt>
                <c:pt idx="197">
                  <c:v>2993.5</c:v>
                </c:pt>
                <c:pt idx="198">
                  <c:v>2995.5</c:v>
                </c:pt>
                <c:pt idx="199">
                  <c:v>2997.5</c:v>
                </c:pt>
                <c:pt idx="200">
                  <c:v>3006</c:v>
                </c:pt>
                <c:pt idx="201">
                  <c:v>3008</c:v>
                </c:pt>
                <c:pt idx="202">
                  <c:v>3471</c:v>
                </c:pt>
                <c:pt idx="203">
                  <c:v>3570</c:v>
                </c:pt>
                <c:pt idx="204">
                  <c:v>3588</c:v>
                </c:pt>
                <c:pt idx="205">
                  <c:v>3602.5</c:v>
                </c:pt>
                <c:pt idx="206">
                  <c:v>3619.5</c:v>
                </c:pt>
                <c:pt idx="207">
                  <c:v>3648.5</c:v>
                </c:pt>
                <c:pt idx="208">
                  <c:v>3648.5</c:v>
                </c:pt>
                <c:pt idx="209">
                  <c:v>3648.5</c:v>
                </c:pt>
                <c:pt idx="210">
                  <c:v>3648.5</c:v>
                </c:pt>
                <c:pt idx="211">
                  <c:v>3669.5</c:v>
                </c:pt>
                <c:pt idx="212">
                  <c:v>3671.5</c:v>
                </c:pt>
                <c:pt idx="213">
                  <c:v>3692.5</c:v>
                </c:pt>
                <c:pt idx="214">
                  <c:v>3712</c:v>
                </c:pt>
                <c:pt idx="215">
                  <c:v>3745</c:v>
                </c:pt>
                <c:pt idx="216">
                  <c:v>4289.5</c:v>
                </c:pt>
                <c:pt idx="217">
                  <c:v>4314.5</c:v>
                </c:pt>
                <c:pt idx="218">
                  <c:v>4379</c:v>
                </c:pt>
                <c:pt idx="219">
                  <c:v>4379</c:v>
                </c:pt>
                <c:pt idx="220">
                  <c:v>4385.5</c:v>
                </c:pt>
                <c:pt idx="221">
                  <c:v>4402</c:v>
                </c:pt>
                <c:pt idx="222">
                  <c:v>4402</c:v>
                </c:pt>
                <c:pt idx="223">
                  <c:v>4423</c:v>
                </c:pt>
                <c:pt idx="224">
                  <c:v>4429.5</c:v>
                </c:pt>
                <c:pt idx="225">
                  <c:v>4513</c:v>
                </c:pt>
                <c:pt idx="226">
                  <c:v>4546.5</c:v>
                </c:pt>
                <c:pt idx="227">
                  <c:v>4546.5</c:v>
                </c:pt>
                <c:pt idx="228">
                  <c:v>4559</c:v>
                </c:pt>
                <c:pt idx="229">
                  <c:v>5032.5</c:v>
                </c:pt>
                <c:pt idx="230">
                  <c:v>5076</c:v>
                </c:pt>
                <c:pt idx="231">
                  <c:v>5076.5</c:v>
                </c:pt>
                <c:pt idx="232">
                  <c:v>5089</c:v>
                </c:pt>
                <c:pt idx="233">
                  <c:v>5105.5</c:v>
                </c:pt>
                <c:pt idx="234">
                  <c:v>5111.5</c:v>
                </c:pt>
                <c:pt idx="235">
                  <c:v>5111.5</c:v>
                </c:pt>
                <c:pt idx="236">
                  <c:v>5112</c:v>
                </c:pt>
                <c:pt idx="237">
                  <c:v>5112</c:v>
                </c:pt>
                <c:pt idx="238">
                  <c:v>5112</c:v>
                </c:pt>
                <c:pt idx="239">
                  <c:v>5116</c:v>
                </c:pt>
                <c:pt idx="240">
                  <c:v>5118</c:v>
                </c:pt>
                <c:pt idx="241">
                  <c:v>5183</c:v>
                </c:pt>
                <c:pt idx="242">
                  <c:v>5218.5</c:v>
                </c:pt>
                <c:pt idx="243">
                  <c:v>5220.5</c:v>
                </c:pt>
                <c:pt idx="244">
                  <c:v>5310.5</c:v>
                </c:pt>
                <c:pt idx="245">
                  <c:v>5863</c:v>
                </c:pt>
                <c:pt idx="246">
                  <c:v>5863.5</c:v>
                </c:pt>
                <c:pt idx="247">
                  <c:v>5898.5</c:v>
                </c:pt>
                <c:pt idx="248">
                  <c:v>5909</c:v>
                </c:pt>
                <c:pt idx="249">
                  <c:v>5909.5</c:v>
                </c:pt>
                <c:pt idx="250">
                  <c:v>5921.5</c:v>
                </c:pt>
                <c:pt idx="251">
                  <c:v>5922</c:v>
                </c:pt>
                <c:pt idx="252">
                  <c:v>5928</c:v>
                </c:pt>
                <c:pt idx="253">
                  <c:v>5928</c:v>
                </c:pt>
                <c:pt idx="254">
                  <c:v>5936.5</c:v>
                </c:pt>
                <c:pt idx="255">
                  <c:v>5949</c:v>
                </c:pt>
                <c:pt idx="256">
                  <c:v>6584.5</c:v>
                </c:pt>
                <c:pt idx="257">
                  <c:v>6587.5</c:v>
                </c:pt>
                <c:pt idx="258">
                  <c:v>6612.5</c:v>
                </c:pt>
                <c:pt idx="259">
                  <c:v>6706.5</c:v>
                </c:pt>
                <c:pt idx="260">
                  <c:v>6721.5</c:v>
                </c:pt>
                <c:pt idx="261">
                  <c:v>6740</c:v>
                </c:pt>
                <c:pt idx="262">
                  <c:v>7363.5</c:v>
                </c:pt>
                <c:pt idx="263">
                  <c:v>7395</c:v>
                </c:pt>
                <c:pt idx="264">
                  <c:v>7395.5</c:v>
                </c:pt>
                <c:pt idx="265">
                  <c:v>7412</c:v>
                </c:pt>
                <c:pt idx="266">
                  <c:v>7426.5</c:v>
                </c:pt>
                <c:pt idx="267">
                  <c:v>7427</c:v>
                </c:pt>
                <c:pt idx="268">
                  <c:v>7314</c:v>
                </c:pt>
                <c:pt idx="269">
                  <c:v>7368</c:v>
                </c:pt>
                <c:pt idx="270">
                  <c:v>7426.5</c:v>
                </c:pt>
                <c:pt idx="271">
                  <c:v>7426.5</c:v>
                </c:pt>
                <c:pt idx="272">
                  <c:v>10367.5</c:v>
                </c:pt>
                <c:pt idx="273">
                  <c:v>10395</c:v>
                </c:pt>
                <c:pt idx="274">
                  <c:v>10474</c:v>
                </c:pt>
                <c:pt idx="275">
                  <c:v>10474.5</c:v>
                </c:pt>
                <c:pt idx="276">
                  <c:v>10551.5</c:v>
                </c:pt>
                <c:pt idx="277">
                  <c:v>10593.5</c:v>
                </c:pt>
                <c:pt idx="278">
                  <c:v>11203.5</c:v>
                </c:pt>
                <c:pt idx="279">
                  <c:v>11329</c:v>
                </c:pt>
                <c:pt idx="280">
                  <c:v>11337</c:v>
                </c:pt>
                <c:pt idx="281">
                  <c:v>11345.5</c:v>
                </c:pt>
                <c:pt idx="282">
                  <c:v>11349.5</c:v>
                </c:pt>
                <c:pt idx="283">
                  <c:v>11354</c:v>
                </c:pt>
                <c:pt idx="284">
                  <c:v>12613.5</c:v>
                </c:pt>
                <c:pt idx="285">
                  <c:v>12793.5</c:v>
                </c:pt>
                <c:pt idx="286">
                  <c:v>12896</c:v>
                </c:pt>
              </c:numCache>
            </c:numRef>
          </c:xVal>
          <c:yVal>
            <c:numRef>
              <c:f>Active!$H$21:$H$996</c:f>
              <c:numCache>
                <c:formatCode>General</c:formatCode>
                <c:ptCount val="976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875-4063-BE0A-D68DA8F5414F}"/>
            </c:ext>
          </c:extLst>
        </c:ser>
        <c:ser>
          <c:idx val="1"/>
          <c:order val="1"/>
          <c:tx>
            <c:strRef>
              <c:f>Active!$I$20</c:f>
              <c:strCache>
                <c:ptCount val="1"/>
                <c:pt idx="0">
                  <c:v>vis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Active!$D$21:$D$996</c:f>
                <c:numCache>
                  <c:formatCode>General</c:formatCode>
                  <c:ptCount val="976"/>
                  <c:pt idx="0">
                    <c:v>4.0000000000000002E-4</c:v>
                  </c:pt>
                  <c:pt idx="1">
                    <c:v>6.9999999999999999E-4</c:v>
                  </c:pt>
                  <c:pt idx="2">
                    <c:v>1.4E-3</c:v>
                  </c:pt>
                  <c:pt idx="4">
                    <c:v>4.0000000000000002E-4</c:v>
                  </c:pt>
                  <c:pt idx="5">
                    <c:v>2.4000000000000001E-4</c:v>
                  </c:pt>
                  <c:pt idx="6">
                    <c:v>4.0999999999999999E-4</c:v>
                  </c:pt>
                  <c:pt idx="7">
                    <c:v>5.5999999999999995E-4</c:v>
                  </c:pt>
                  <c:pt idx="8">
                    <c:v>4.6999999999999999E-4</c:v>
                  </c:pt>
                  <c:pt idx="9">
                    <c:v>2.1000000000000001E-4</c:v>
                  </c:pt>
                  <c:pt idx="10">
                    <c:v>1E-4</c:v>
                  </c:pt>
                  <c:pt idx="11">
                    <c:v>2.4000000000000001E-4</c:v>
                  </c:pt>
                  <c:pt idx="12">
                    <c:v>2.7999999999999998E-4</c:v>
                  </c:pt>
                  <c:pt idx="13">
                    <c:v>2.1000000000000001E-4</c:v>
                  </c:pt>
                  <c:pt idx="14">
                    <c:v>2.7E-4</c:v>
                  </c:pt>
                  <c:pt idx="15">
                    <c:v>2.5000000000000001E-4</c:v>
                  </c:pt>
                  <c:pt idx="16">
                    <c:v>2.0000000000000001E-4</c:v>
                  </c:pt>
                  <c:pt idx="17">
                    <c:v>1.7000000000000001E-4</c:v>
                  </c:pt>
                  <c:pt idx="18">
                    <c:v>1.4999999999999999E-4</c:v>
                  </c:pt>
                  <c:pt idx="19">
                    <c:v>1.3999999999999999E-4</c:v>
                  </c:pt>
                  <c:pt idx="20">
                    <c:v>4.8000000000000001E-4</c:v>
                  </c:pt>
                  <c:pt idx="21">
                    <c:v>2.2000000000000001E-4</c:v>
                  </c:pt>
                  <c:pt idx="22">
                    <c:v>2.1000000000000001E-4</c:v>
                  </c:pt>
                  <c:pt idx="23">
                    <c:v>2.5999999999999998E-4</c:v>
                  </c:pt>
                  <c:pt idx="24">
                    <c:v>3.1E-4</c:v>
                  </c:pt>
                  <c:pt idx="25">
                    <c:v>3.1E-4</c:v>
                  </c:pt>
                  <c:pt idx="26">
                    <c:v>1.4999999999999999E-4</c:v>
                  </c:pt>
                  <c:pt idx="27">
                    <c:v>2.0000000000000001E-4</c:v>
                  </c:pt>
                  <c:pt idx="28">
                    <c:v>3.4000000000000002E-4</c:v>
                  </c:pt>
                  <c:pt idx="29">
                    <c:v>2.4000000000000001E-4</c:v>
                  </c:pt>
                  <c:pt idx="30">
                    <c:v>3.4000000000000002E-4</c:v>
                  </c:pt>
                  <c:pt idx="31">
                    <c:v>3.1E-4</c:v>
                  </c:pt>
                  <c:pt idx="32">
                    <c:v>2.4000000000000001E-4</c:v>
                  </c:pt>
                  <c:pt idx="33">
                    <c:v>4.6999999999999999E-4</c:v>
                  </c:pt>
                  <c:pt idx="34">
                    <c:v>2.2000000000000001E-4</c:v>
                  </c:pt>
                  <c:pt idx="35">
                    <c:v>1.7000000000000001E-4</c:v>
                  </c:pt>
                  <c:pt idx="36">
                    <c:v>1.8000000000000001E-4</c:v>
                  </c:pt>
                  <c:pt idx="37">
                    <c:v>7.6000000000000004E-4</c:v>
                  </c:pt>
                  <c:pt idx="38">
                    <c:v>8.0000000000000004E-4</c:v>
                  </c:pt>
                  <c:pt idx="39">
                    <c:v>3.1E-4</c:v>
                  </c:pt>
                  <c:pt idx="40">
                    <c:v>2.5999999999999998E-4</c:v>
                  </c:pt>
                  <c:pt idx="41">
                    <c:v>4.4999999999999999E-4</c:v>
                  </c:pt>
                  <c:pt idx="42">
                    <c:v>8.0000000000000004E-4</c:v>
                  </c:pt>
                  <c:pt idx="43">
                    <c:v>2.3000000000000001E-4</c:v>
                  </c:pt>
                  <c:pt idx="44">
                    <c:v>2.5999999999999998E-4</c:v>
                  </c:pt>
                  <c:pt idx="45">
                    <c:v>2.9E-4</c:v>
                  </c:pt>
                  <c:pt idx="46">
                    <c:v>4.6999999999999999E-4</c:v>
                  </c:pt>
                  <c:pt idx="47">
                    <c:v>4.0000000000000002E-4</c:v>
                  </c:pt>
                  <c:pt idx="48">
                    <c:v>8.3000000000000001E-4</c:v>
                  </c:pt>
                  <c:pt idx="49">
                    <c:v>3.8999999999999999E-4</c:v>
                  </c:pt>
                  <c:pt idx="50">
                    <c:v>5.8E-4</c:v>
                  </c:pt>
                  <c:pt idx="51">
                    <c:v>4.4999999999999999E-4</c:v>
                  </c:pt>
                  <c:pt idx="52">
                    <c:v>3.2000000000000003E-4</c:v>
                  </c:pt>
                  <c:pt idx="53">
                    <c:v>3.3E-4</c:v>
                  </c:pt>
                  <c:pt idx="54">
                    <c:v>8.1999999999999998E-4</c:v>
                  </c:pt>
                  <c:pt idx="55">
                    <c:v>7.7999999999999999E-4</c:v>
                  </c:pt>
                  <c:pt idx="56">
                    <c:v>7.7999999999999999E-4</c:v>
                  </c:pt>
                  <c:pt idx="57">
                    <c:v>8.4999999999999995E-4</c:v>
                  </c:pt>
                  <c:pt idx="58">
                    <c:v>8.8000000000000003E-4</c:v>
                  </c:pt>
                  <c:pt idx="59">
                    <c:v>6.8999999999999997E-4</c:v>
                  </c:pt>
                  <c:pt idx="60">
                    <c:v>5.1000000000000004E-4</c:v>
                  </c:pt>
                  <c:pt idx="61">
                    <c:v>1.4999999999999999E-4</c:v>
                  </c:pt>
                  <c:pt idx="62">
                    <c:v>2.4000000000000001E-4</c:v>
                  </c:pt>
                  <c:pt idx="63">
                    <c:v>4.6999999999999999E-4</c:v>
                  </c:pt>
                  <c:pt idx="64">
                    <c:v>2.9E-4</c:v>
                  </c:pt>
                  <c:pt idx="65">
                    <c:v>1.0499999999999999E-3</c:v>
                  </c:pt>
                  <c:pt idx="66">
                    <c:v>4.8999999999999998E-4</c:v>
                  </c:pt>
                  <c:pt idx="67">
                    <c:v>2.7E-4</c:v>
                  </c:pt>
                  <c:pt idx="68">
                    <c:v>3.2000000000000003E-4</c:v>
                  </c:pt>
                  <c:pt idx="69">
                    <c:v>8.9999999999999998E-4</c:v>
                  </c:pt>
                  <c:pt idx="70">
                    <c:v>3.6999999999999999E-4</c:v>
                  </c:pt>
                  <c:pt idx="71">
                    <c:v>5.1000000000000004E-4</c:v>
                  </c:pt>
                  <c:pt idx="72">
                    <c:v>2.4000000000000001E-4</c:v>
                  </c:pt>
                  <c:pt idx="73">
                    <c:v>8.0000000000000004E-4</c:v>
                  </c:pt>
                  <c:pt idx="74">
                    <c:v>2.2000000000000001E-4</c:v>
                  </c:pt>
                  <c:pt idx="75">
                    <c:v>2.1000000000000001E-4</c:v>
                  </c:pt>
                  <c:pt idx="76">
                    <c:v>2.7999999999999998E-4</c:v>
                  </c:pt>
                  <c:pt idx="77">
                    <c:v>1.1900000000000001E-3</c:v>
                  </c:pt>
                  <c:pt idx="78">
                    <c:v>2.5999999999999998E-4</c:v>
                  </c:pt>
                  <c:pt idx="79">
                    <c:v>6.0999999999999997E-4</c:v>
                  </c:pt>
                  <c:pt idx="80">
                    <c:v>5.2999999999999998E-4</c:v>
                  </c:pt>
                  <c:pt idx="81">
                    <c:v>6.4999999999999997E-4</c:v>
                  </c:pt>
                  <c:pt idx="82">
                    <c:v>1.9000000000000001E-4</c:v>
                  </c:pt>
                  <c:pt idx="83">
                    <c:v>1.8000000000000001E-4</c:v>
                  </c:pt>
                  <c:pt idx="84">
                    <c:v>2.2000000000000001E-4</c:v>
                  </c:pt>
                  <c:pt idx="85">
                    <c:v>1.9000000000000001E-4</c:v>
                  </c:pt>
                  <c:pt idx="86">
                    <c:v>6.4999999999999997E-4</c:v>
                  </c:pt>
                  <c:pt idx="87">
                    <c:v>3.6999999999999999E-4</c:v>
                  </c:pt>
                  <c:pt idx="88">
                    <c:v>2.2000000000000001E-4</c:v>
                  </c:pt>
                  <c:pt idx="89">
                    <c:v>3.4000000000000002E-4</c:v>
                  </c:pt>
                  <c:pt idx="90">
                    <c:v>2.3000000000000001E-4</c:v>
                  </c:pt>
                  <c:pt idx="91">
                    <c:v>4.2999999999999999E-4</c:v>
                  </c:pt>
                  <c:pt idx="92">
                    <c:v>3.2000000000000003E-4</c:v>
                  </c:pt>
                  <c:pt idx="93">
                    <c:v>1.9000000000000001E-4</c:v>
                  </c:pt>
                  <c:pt idx="94">
                    <c:v>5.2999999999999998E-4</c:v>
                  </c:pt>
                  <c:pt idx="95">
                    <c:v>2.9E-4</c:v>
                  </c:pt>
                  <c:pt idx="96">
                    <c:v>2.9E-4</c:v>
                  </c:pt>
                  <c:pt idx="97">
                    <c:v>4.6000000000000001E-4</c:v>
                  </c:pt>
                  <c:pt idx="98">
                    <c:v>3.8999999999999999E-4</c:v>
                  </c:pt>
                  <c:pt idx="99">
                    <c:v>2.7E-4</c:v>
                  </c:pt>
                  <c:pt idx="100">
                    <c:v>1.4300000000000001E-3</c:v>
                  </c:pt>
                  <c:pt idx="101">
                    <c:v>2.9999999999999997E-4</c:v>
                  </c:pt>
                  <c:pt idx="102">
                    <c:v>5.0000000000000001E-4</c:v>
                  </c:pt>
                  <c:pt idx="103">
                    <c:v>4.8999999999999998E-4</c:v>
                  </c:pt>
                  <c:pt idx="104">
                    <c:v>2.9E-4</c:v>
                  </c:pt>
                  <c:pt idx="105">
                    <c:v>3.8999999999999999E-4</c:v>
                  </c:pt>
                  <c:pt idx="106">
                    <c:v>5.6999999999999998E-4</c:v>
                  </c:pt>
                  <c:pt idx="107">
                    <c:v>1.9000000000000001E-4</c:v>
                  </c:pt>
                  <c:pt idx="108">
                    <c:v>3.8000000000000002E-4</c:v>
                  </c:pt>
                  <c:pt idx="109">
                    <c:v>2.1000000000000001E-4</c:v>
                  </c:pt>
                  <c:pt idx="110">
                    <c:v>2.9999999999999997E-4</c:v>
                  </c:pt>
                  <c:pt idx="111">
                    <c:v>6.8999999999999997E-4</c:v>
                  </c:pt>
                  <c:pt idx="112">
                    <c:v>2.9E-4</c:v>
                  </c:pt>
                  <c:pt idx="113">
                    <c:v>6.6E-4</c:v>
                  </c:pt>
                  <c:pt idx="114">
                    <c:v>2.7999999999999998E-4</c:v>
                  </c:pt>
                  <c:pt idx="115">
                    <c:v>1.6900000000000001E-3</c:v>
                  </c:pt>
                  <c:pt idx="116">
                    <c:v>1.08E-3</c:v>
                  </c:pt>
                  <c:pt idx="117">
                    <c:v>3.5E-4</c:v>
                  </c:pt>
                  <c:pt idx="118">
                    <c:v>2.2000000000000001E-4</c:v>
                  </c:pt>
                  <c:pt idx="119">
                    <c:v>2.5999999999999998E-4</c:v>
                  </c:pt>
                  <c:pt idx="120">
                    <c:v>3.4000000000000002E-4</c:v>
                  </c:pt>
                  <c:pt idx="121">
                    <c:v>3.6000000000000002E-4</c:v>
                  </c:pt>
                  <c:pt idx="122">
                    <c:v>2.5999999999999998E-4</c:v>
                  </c:pt>
                  <c:pt idx="123">
                    <c:v>3.1E-4</c:v>
                  </c:pt>
                  <c:pt idx="124">
                    <c:v>1.9000000000000001E-4</c:v>
                  </c:pt>
                  <c:pt idx="125">
                    <c:v>1.9000000000000001E-4</c:v>
                  </c:pt>
                  <c:pt idx="126">
                    <c:v>4.8000000000000001E-4</c:v>
                  </c:pt>
                  <c:pt idx="127">
                    <c:v>3.2000000000000003E-4</c:v>
                  </c:pt>
                  <c:pt idx="128">
                    <c:v>2.5000000000000001E-4</c:v>
                  </c:pt>
                  <c:pt idx="129">
                    <c:v>3.4000000000000002E-4</c:v>
                  </c:pt>
                  <c:pt idx="130">
                    <c:v>5.4000000000000001E-4</c:v>
                  </c:pt>
                  <c:pt idx="131">
                    <c:v>2.7999999999999998E-4</c:v>
                  </c:pt>
                  <c:pt idx="132">
                    <c:v>8.4999999999999995E-4</c:v>
                  </c:pt>
                  <c:pt idx="133">
                    <c:v>1.3699999999999999E-3</c:v>
                  </c:pt>
                  <c:pt idx="134">
                    <c:v>9.1E-4</c:v>
                  </c:pt>
                  <c:pt idx="135">
                    <c:v>2.7E-4</c:v>
                  </c:pt>
                  <c:pt idx="136">
                    <c:v>3.1E-4</c:v>
                  </c:pt>
                  <c:pt idx="137">
                    <c:v>5.6999999999999998E-4</c:v>
                  </c:pt>
                  <c:pt idx="138">
                    <c:v>2.7999999999999998E-4</c:v>
                  </c:pt>
                  <c:pt idx="139">
                    <c:v>5.9000000000000003E-4</c:v>
                  </c:pt>
                  <c:pt idx="140">
                    <c:v>3.8999999999999999E-4</c:v>
                  </c:pt>
                  <c:pt idx="141">
                    <c:v>1.72E-3</c:v>
                  </c:pt>
                  <c:pt idx="142">
                    <c:v>2.5000000000000001E-4</c:v>
                  </c:pt>
                  <c:pt idx="143">
                    <c:v>3.1E-4</c:v>
                  </c:pt>
                  <c:pt idx="144">
                    <c:v>2.0000000000000001E-4</c:v>
                  </c:pt>
                  <c:pt idx="145">
                    <c:v>3.6999999999999999E-4</c:v>
                  </c:pt>
                  <c:pt idx="146">
                    <c:v>7.9000000000000001E-4</c:v>
                  </c:pt>
                  <c:pt idx="147">
                    <c:v>4.2000000000000002E-4</c:v>
                  </c:pt>
                  <c:pt idx="148">
                    <c:v>2.0000000000000001E-4</c:v>
                  </c:pt>
                  <c:pt idx="149">
                    <c:v>1.7000000000000001E-4</c:v>
                  </c:pt>
                  <c:pt idx="150">
                    <c:v>6.9999999999999999E-4</c:v>
                  </c:pt>
                  <c:pt idx="151">
                    <c:v>3.3E-4</c:v>
                  </c:pt>
                  <c:pt idx="152">
                    <c:v>2.5999999999999998E-4</c:v>
                  </c:pt>
                  <c:pt idx="153">
                    <c:v>9.5E-4</c:v>
                  </c:pt>
                  <c:pt idx="154">
                    <c:v>6.4999999999999997E-4</c:v>
                  </c:pt>
                  <c:pt idx="155">
                    <c:v>3.1E-4</c:v>
                  </c:pt>
                  <c:pt idx="156">
                    <c:v>2.1000000000000001E-4</c:v>
                  </c:pt>
                  <c:pt idx="157">
                    <c:v>1.57E-3</c:v>
                  </c:pt>
                  <c:pt idx="158">
                    <c:v>1.41E-3</c:v>
                  </c:pt>
                  <c:pt idx="159">
                    <c:v>7.2000000000000005E-4</c:v>
                  </c:pt>
                  <c:pt idx="160">
                    <c:v>9.7000000000000005E-4</c:v>
                  </c:pt>
                  <c:pt idx="161">
                    <c:v>9.7000000000000005E-4</c:v>
                  </c:pt>
                  <c:pt idx="162">
                    <c:v>1E-4</c:v>
                  </c:pt>
                  <c:pt idx="163">
                    <c:v>2E-3</c:v>
                  </c:pt>
                  <c:pt idx="164">
                    <c:v>5.0000000000000001E-4</c:v>
                  </c:pt>
                  <c:pt idx="165">
                    <c:v>1.4E-3</c:v>
                  </c:pt>
                  <c:pt idx="166">
                    <c:v>6.9999999999999999E-4</c:v>
                  </c:pt>
                  <c:pt idx="167">
                    <c:v>1E-4</c:v>
                  </c:pt>
                  <c:pt idx="168">
                    <c:v>1E-4</c:v>
                  </c:pt>
                  <c:pt idx="169">
                    <c:v>1.48E-3</c:v>
                  </c:pt>
                  <c:pt idx="170">
                    <c:v>1E-4</c:v>
                  </c:pt>
                  <c:pt idx="171">
                    <c:v>1.31E-3</c:v>
                  </c:pt>
                  <c:pt idx="172">
                    <c:v>1.0399999999999999E-3</c:v>
                  </c:pt>
                  <c:pt idx="173">
                    <c:v>9.7000000000000005E-4</c:v>
                  </c:pt>
                  <c:pt idx="174">
                    <c:v>1.1299999999999999E-3</c:v>
                  </c:pt>
                  <c:pt idx="175">
                    <c:v>3.6000000000000002E-4</c:v>
                  </c:pt>
                  <c:pt idx="176">
                    <c:v>1E-4</c:v>
                  </c:pt>
                  <c:pt idx="177">
                    <c:v>1.8000000000000001E-4</c:v>
                  </c:pt>
                  <c:pt idx="178">
                    <c:v>1.2E-4</c:v>
                  </c:pt>
                  <c:pt idx="179">
                    <c:v>5.0000000000000002E-5</c:v>
                  </c:pt>
                  <c:pt idx="180">
                    <c:v>1E-4</c:v>
                  </c:pt>
                  <c:pt idx="181">
                    <c:v>1.6000000000000001E-4</c:v>
                  </c:pt>
                  <c:pt idx="182">
                    <c:v>1.9000000000000001E-4</c:v>
                  </c:pt>
                  <c:pt idx="183">
                    <c:v>5.0000000000000002E-5</c:v>
                  </c:pt>
                  <c:pt idx="184">
                    <c:v>5.0000000000000001E-4</c:v>
                  </c:pt>
                  <c:pt idx="185">
                    <c:v>1.3999999999999999E-4</c:v>
                  </c:pt>
                  <c:pt idx="186">
                    <c:v>1.1299999999999999E-3</c:v>
                  </c:pt>
                  <c:pt idx="187">
                    <c:v>1.2999999999999999E-4</c:v>
                  </c:pt>
                  <c:pt idx="188">
                    <c:v>6.9999999999999994E-5</c:v>
                  </c:pt>
                  <c:pt idx="189">
                    <c:v>1.2E-4</c:v>
                  </c:pt>
                  <c:pt idx="190">
                    <c:v>1.1E-4</c:v>
                  </c:pt>
                  <c:pt idx="191">
                    <c:v>0</c:v>
                  </c:pt>
                  <c:pt idx="192">
                    <c:v>0</c:v>
                  </c:pt>
                  <c:pt idx="193">
                    <c:v>4.0000000000000003E-5</c:v>
                  </c:pt>
                  <c:pt idx="194">
                    <c:v>5.0000000000000001E-4</c:v>
                  </c:pt>
                  <c:pt idx="195">
                    <c:v>4.0000000000000003E-5</c:v>
                  </c:pt>
                  <c:pt idx="196">
                    <c:v>8.0000000000000007E-5</c:v>
                  </c:pt>
                  <c:pt idx="197">
                    <c:v>2.0000000000000001E-4</c:v>
                  </c:pt>
                  <c:pt idx="198">
                    <c:v>1E-4</c:v>
                  </c:pt>
                  <c:pt idx="199">
                    <c:v>1E-4</c:v>
                  </c:pt>
                  <c:pt idx="200">
                    <c:v>2.0000000000000001E-4</c:v>
                  </c:pt>
                  <c:pt idx="201">
                    <c:v>2.9999999999999997E-4</c:v>
                  </c:pt>
                  <c:pt idx="202">
                    <c:v>1.6000000000000001E-4</c:v>
                  </c:pt>
                  <c:pt idx="203">
                    <c:v>4.0000000000000002E-4</c:v>
                  </c:pt>
                  <c:pt idx="204">
                    <c:v>2.7999999999999998E-4</c:v>
                  </c:pt>
                  <c:pt idx="205">
                    <c:v>1.1E-4</c:v>
                  </c:pt>
                  <c:pt idx="206">
                    <c:v>1E-4</c:v>
                  </c:pt>
                  <c:pt idx="207">
                    <c:v>1E-3</c:v>
                  </c:pt>
                  <c:pt idx="208">
                    <c:v>5.0000000000000001E-4</c:v>
                  </c:pt>
                  <c:pt idx="209">
                    <c:v>2.0000000000000001E-4</c:v>
                  </c:pt>
                  <c:pt idx="210">
                    <c:v>2.9999999999999997E-4</c:v>
                  </c:pt>
                  <c:pt idx="211">
                    <c:v>6.9999999999999999E-4</c:v>
                  </c:pt>
                  <c:pt idx="212">
                    <c:v>1.5E-3</c:v>
                  </c:pt>
                  <c:pt idx="213">
                    <c:v>2.9999999999999997E-4</c:v>
                  </c:pt>
                  <c:pt idx="214">
                    <c:v>5.0000000000000001E-4</c:v>
                  </c:pt>
                  <c:pt idx="215">
                    <c:v>1E-4</c:v>
                  </c:pt>
                  <c:pt idx="216">
                    <c:v>8.4000000000000003E-4</c:v>
                  </c:pt>
                  <c:pt idx="217">
                    <c:v>3.8999999999999999E-4</c:v>
                  </c:pt>
                  <c:pt idx="218">
                    <c:v>1E-4</c:v>
                  </c:pt>
                  <c:pt idx="219">
                    <c:v>0</c:v>
                  </c:pt>
                  <c:pt idx="220">
                    <c:v>2.3999999999999998E-3</c:v>
                  </c:pt>
                  <c:pt idx="221">
                    <c:v>1E-4</c:v>
                  </c:pt>
                  <c:pt idx="222">
                    <c:v>0</c:v>
                  </c:pt>
                  <c:pt idx="223">
                    <c:v>2.3999999999999998E-3</c:v>
                  </c:pt>
                  <c:pt idx="224">
                    <c:v>2.9E-4</c:v>
                  </c:pt>
                  <c:pt idx="225">
                    <c:v>3.6000000000000002E-4</c:v>
                  </c:pt>
                  <c:pt idx="226">
                    <c:v>2.0000000000000001E-4</c:v>
                  </c:pt>
                  <c:pt idx="227">
                    <c:v>1.9000000000000001E-4</c:v>
                  </c:pt>
                  <c:pt idx="228">
                    <c:v>1.7000000000000001E-4</c:v>
                  </c:pt>
                  <c:pt idx="229">
                    <c:v>2.7E-4</c:v>
                  </c:pt>
                  <c:pt idx="230">
                    <c:v>1.1999999999999999E-3</c:v>
                  </c:pt>
                  <c:pt idx="231">
                    <c:v>1.1999999999999999E-3</c:v>
                  </c:pt>
                  <c:pt idx="232">
                    <c:v>1.2999999999999999E-3</c:v>
                  </c:pt>
                  <c:pt idx="233">
                    <c:v>1.6000000000000001E-3</c:v>
                  </c:pt>
                  <c:pt idx="234">
                    <c:v>1.1999999999999999E-3</c:v>
                  </c:pt>
                  <c:pt idx="235">
                    <c:v>1.1999999999999999E-3</c:v>
                  </c:pt>
                  <c:pt idx="236">
                    <c:v>6.9999999999999999E-4</c:v>
                  </c:pt>
                  <c:pt idx="237">
                    <c:v>1E-4</c:v>
                  </c:pt>
                  <c:pt idx="238">
                    <c:v>1.1000000000000001E-3</c:v>
                  </c:pt>
                  <c:pt idx="239">
                    <c:v>3.8800000000000001E-2</c:v>
                  </c:pt>
                  <c:pt idx="240">
                    <c:v>1.2E-4</c:v>
                  </c:pt>
                  <c:pt idx="241">
                    <c:v>2.4000000000000001E-4</c:v>
                  </c:pt>
                  <c:pt idx="242">
                    <c:v>1.4E-3</c:v>
                  </c:pt>
                  <c:pt idx="243">
                    <c:v>1E-4</c:v>
                  </c:pt>
                  <c:pt idx="244">
                    <c:v>2.0000000000000001E-4</c:v>
                  </c:pt>
                  <c:pt idx="245">
                    <c:v>1.1000000000000001E-3</c:v>
                  </c:pt>
                  <c:pt idx="246">
                    <c:v>1.1000000000000001E-3</c:v>
                  </c:pt>
                  <c:pt idx="247">
                    <c:v>1E-4</c:v>
                  </c:pt>
                  <c:pt idx="248">
                    <c:v>0</c:v>
                  </c:pt>
                  <c:pt idx="249">
                    <c:v>0</c:v>
                  </c:pt>
                  <c:pt idx="250">
                    <c:v>0</c:v>
                  </c:pt>
                  <c:pt idx="251">
                    <c:v>0</c:v>
                  </c:pt>
                  <c:pt idx="252">
                    <c:v>1E-4</c:v>
                  </c:pt>
                  <c:pt idx="253">
                    <c:v>0</c:v>
                  </c:pt>
                  <c:pt idx="254">
                    <c:v>1E-4</c:v>
                  </c:pt>
                  <c:pt idx="255">
                    <c:v>1E-4</c:v>
                  </c:pt>
                  <c:pt idx="256">
                    <c:v>0</c:v>
                  </c:pt>
                  <c:pt idx="257">
                    <c:v>8.9999999999999998E-4</c:v>
                  </c:pt>
                  <c:pt idx="258">
                    <c:v>0</c:v>
                  </c:pt>
                  <c:pt idx="259">
                    <c:v>2.0000000000000001E-4</c:v>
                  </c:pt>
                  <c:pt idx="260">
                    <c:v>1E-4</c:v>
                  </c:pt>
                  <c:pt idx="261">
                    <c:v>2.9999999999999997E-4</c:v>
                  </c:pt>
                  <c:pt idx="262">
                    <c:v>0</c:v>
                  </c:pt>
                  <c:pt idx="263">
                    <c:v>4.0000000000000002E-4</c:v>
                  </c:pt>
                  <c:pt idx="264">
                    <c:v>1.5E-3</c:v>
                  </c:pt>
                  <c:pt idx="265">
                    <c:v>1.6000000000000001E-3</c:v>
                  </c:pt>
                  <c:pt idx="266">
                    <c:v>2E-3</c:v>
                  </c:pt>
                  <c:pt idx="267">
                    <c:v>5.0000000000000001E-4</c:v>
                  </c:pt>
                  <c:pt idx="268">
                    <c:v>1E-4</c:v>
                  </c:pt>
                  <c:pt idx="269">
                    <c:v>1E-4</c:v>
                  </c:pt>
                  <c:pt idx="270">
                    <c:v>1E-4</c:v>
                  </c:pt>
                  <c:pt idx="271">
                    <c:v>1E-4</c:v>
                  </c:pt>
                  <c:pt idx="272">
                    <c:v>1E-3</c:v>
                  </c:pt>
                  <c:pt idx="273">
                    <c:v>8.0000000000000004E-4</c:v>
                  </c:pt>
                  <c:pt idx="274">
                    <c:v>1.6999999999999999E-3</c:v>
                  </c:pt>
                  <c:pt idx="275">
                    <c:v>3.0000000000000001E-3</c:v>
                  </c:pt>
                  <c:pt idx="276">
                    <c:v>6.9999999999999999E-4</c:v>
                  </c:pt>
                  <c:pt idx="277">
                    <c:v>1.4E-3</c:v>
                  </c:pt>
                  <c:pt idx="278">
                    <c:v>2.9999999999999997E-4</c:v>
                  </c:pt>
                  <c:pt idx="279">
                    <c:v>2.9999999999999997E-4</c:v>
                  </c:pt>
                  <c:pt idx="280">
                    <c:v>2.0000000000000001E-4</c:v>
                  </c:pt>
                  <c:pt idx="281">
                    <c:v>4.0000000000000002E-4</c:v>
                  </c:pt>
                  <c:pt idx="282">
                    <c:v>2.9999999999999997E-4</c:v>
                  </c:pt>
                  <c:pt idx="283">
                    <c:v>4.0000000000000002E-4</c:v>
                  </c:pt>
                  <c:pt idx="284">
                    <c:v>1E-4</c:v>
                  </c:pt>
                  <c:pt idx="285">
                    <c:v>2.0000000000000001E-4</c:v>
                  </c:pt>
                  <c:pt idx="286">
                    <c:v>4.0000000000000001E-3</c:v>
                  </c:pt>
                </c:numCache>
              </c:numRef>
            </c:plus>
            <c:minus>
              <c:numRef>
                <c:f>Active!$D$21:$D$996</c:f>
                <c:numCache>
                  <c:formatCode>General</c:formatCode>
                  <c:ptCount val="976"/>
                  <c:pt idx="0">
                    <c:v>4.0000000000000002E-4</c:v>
                  </c:pt>
                  <c:pt idx="1">
                    <c:v>6.9999999999999999E-4</c:v>
                  </c:pt>
                  <c:pt idx="2">
                    <c:v>1.4E-3</c:v>
                  </c:pt>
                  <c:pt idx="4">
                    <c:v>4.0000000000000002E-4</c:v>
                  </c:pt>
                  <c:pt idx="5">
                    <c:v>2.4000000000000001E-4</c:v>
                  </c:pt>
                  <c:pt idx="6">
                    <c:v>4.0999999999999999E-4</c:v>
                  </c:pt>
                  <c:pt idx="7">
                    <c:v>5.5999999999999995E-4</c:v>
                  </c:pt>
                  <c:pt idx="8">
                    <c:v>4.6999999999999999E-4</c:v>
                  </c:pt>
                  <c:pt idx="9">
                    <c:v>2.1000000000000001E-4</c:v>
                  </c:pt>
                  <c:pt idx="10">
                    <c:v>1E-4</c:v>
                  </c:pt>
                  <c:pt idx="11">
                    <c:v>2.4000000000000001E-4</c:v>
                  </c:pt>
                  <c:pt idx="12">
                    <c:v>2.7999999999999998E-4</c:v>
                  </c:pt>
                  <c:pt idx="13">
                    <c:v>2.1000000000000001E-4</c:v>
                  </c:pt>
                  <c:pt idx="14">
                    <c:v>2.7E-4</c:v>
                  </c:pt>
                  <c:pt idx="15">
                    <c:v>2.5000000000000001E-4</c:v>
                  </c:pt>
                  <c:pt idx="16">
                    <c:v>2.0000000000000001E-4</c:v>
                  </c:pt>
                  <c:pt idx="17">
                    <c:v>1.7000000000000001E-4</c:v>
                  </c:pt>
                  <c:pt idx="18">
                    <c:v>1.4999999999999999E-4</c:v>
                  </c:pt>
                  <c:pt idx="19">
                    <c:v>1.3999999999999999E-4</c:v>
                  </c:pt>
                  <c:pt idx="20">
                    <c:v>4.8000000000000001E-4</c:v>
                  </c:pt>
                  <c:pt idx="21">
                    <c:v>2.2000000000000001E-4</c:v>
                  </c:pt>
                  <c:pt idx="22">
                    <c:v>2.1000000000000001E-4</c:v>
                  </c:pt>
                  <c:pt idx="23">
                    <c:v>2.5999999999999998E-4</c:v>
                  </c:pt>
                  <c:pt idx="24">
                    <c:v>3.1E-4</c:v>
                  </c:pt>
                  <c:pt idx="25">
                    <c:v>3.1E-4</c:v>
                  </c:pt>
                  <c:pt idx="26">
                    <c:v>1.4999999999999999E-4</c:v>
                  </c:pt>
                  <c:pt idx="27">
                    <c:v>2.0000000000000001E-4</c:v>
                  </c:pt>
                  <c:pt idx="28">
                    <c:v>3.4000000000000002E-4</c:v>
                  </c:pt>
                  <c:pt idx="29">
                    <c:v>2.4000000000000001E-4</c:v>
                  </c:pt>
                  <c:pt idx="30">
                    <c:v>3.4000000000000002E-4</c:v>
                  </c:pt>
                  <c:pt idx="31">
                    <c:v>3.1E-4</c:v>
                  </c:pt>
                  <c:pt idx="32">
                    <c:v>2.4000000000000001E-4</c:v>
                  </c:pt>
                  <c:pt idx="33">
                    <c:v>4.6999999999999999E-4</c:v>
                  </c:pt>
                  <c:pt idx="34">
                    <c:v>2.2000000000000001E-4</c:v>
                  </c:pt>
                  <c:pt idx="35">
                    <c:v>1.7000000000000001E-4</c:v>
                  </c:pt>
                  <c:pt idx="36">
                    <c:v>1.8000000000000001E-4</c:v>
                  </c:pt>
                  <c:pt idx="37">
                    <c:v>7.6000000000000004E-4</c:v>
                  </c:pt>
                  <c:pt idx="38">
                    <c:v>8.0000000000000004E-4</c:v>
                  </c:pt>
                  <c:pt idx="39">
                    <c:v>3.1E-4</c:v>
                  </c:pt>
                  <c:pt idx="40">
                    <c:v>2.5999999999999998E-4</c:v>
                  </c:pt>
                  <c:pt idx="41">
                    <c:v>4.4999999999999999E-4</c:v>
                  </c:pt>
                  <c:pt idx="42">
                    <c:v>8.0000000000000004E-4</c:v>
                  </c:pt>
                  <c:pt idx="43">
                    <c:v>2.3000000000000001E-4</c:v>
                  </c:pt>
                  <c:pt idx="44">
                    <c:v>2.5999999999999998E-4</c:v>
                  </c:pt>
                  <c:pt idx="45">
                    <c:v>2.9E-4</c:v>
                  </c:pt>
                  <c:pt idx="46">
                    <c:v>4.6999999999999999E-4</c:v>
                  </c:pt>
                  <c:pt idx="47">
                    <c:v>4.0000000000000002E-4</c:v>
                  </c:pt>
                  <c:pt idx="48">
                    <c:v>8.3000000000000001E-4</c:v>
                  </c:pt>
                  <c:pt idx="49">
                    <c:v>3.8999999999999999E-4</c:v>
                  </c:pt>
                  <c:pt idx="50">
                    <c:v>5.8E-4</c:v>
                  </c:pt>
                  <c:pt idx="51">
                    <c:v>4.4999999999999999E-4</c:v>
                  </c:pt>
                  <c:pt idx="52">
                    <c:v>3.2000000000000003E-4</c:v>
                  </c:pt>
                  <c:pt idx="53">
                    <c:v>3.3E-4</c:v>
                  </c:pt>
                  <c:pt idx="54">
                    <c:v>8.1999999999999998E-4</c:v>
                  </c:pt>
                  <c:pt idx="55">
                    <c:v>7.7999999999999999E-4</c:v>
                  </c:pt>
                  <c:pt idx="56">
                    <c:v>7.7999999999999999E-4</c:v>
                  </c:pt>
                  <c:pt idx="57">
                    <c:v>8.4999999999999995E-4</c:v>
                  </c:pt>
                  <c:pt idx="58">
                    <c:v>8.8000000000000003E-4</c:v>
                  </c:pt>
                  <c:pt idx="59">
                    <c:v>6.8999999999999997E-4</c:v>
                  </c:pt>
                  <c:pt idx="60">
                    <c:v>5.1000000000000004E-4</c:v>
                  </c:pt>
                  <c:pt idx="61">
                    <c:v>1.4999999999999999E-4</c:v>
                  </c:pt>
                  <c:pt idx="62">
                    <c:v>2.4000000000000001E-4</c:v>
                  </c:pt>
                  <c:pt idx="63">
                    <c:v>4.6999999999999999E-4</c:v>
                  </c:pt>
                  <c:pt idx="64">
                    <c:v>2.9E-4</c:v>
                  </c:pt>
                  <c:pt idx="65">
                    <c:v>1.0499999999999999E-3</c:v>
                  </c:pt>
                  <c:pt idx="66">
                    <c:v>4.8999999999999998E-4</c:v>
                  </c:pt>
                  <c:pt idx="67">
                    <c:v>2.7E-4</c:v>
                  </c:pt>
                  <c:pt idx="68">
                    <c:v>3.2000000000000003E-4</c:v>
                  </c:pt>
                  <c:pt idx="69">
                    <c:v>8.9999999999999998E-4</c:v>
                  </c:pt>
                  <c:pt idx="70">
                    <c:v>3.6999999999999999E-4</c:v>
                  </c:pt>
                  <c:pt idx="71">
                    <c:v>5.1000000000000004E-4</c:v>
                  </c:pt>
                  <c:pt idx="72">
                    <c:v>2.4000000000000001E-4</c:v>
                  </c:pt>
                  <c:pt idx="73">
                    <c:v>8.0000000000000004E-4</c:v>
                  </c:pt>
                  <c:pt idx="74">
                    <c:v>2.2000000000000001E-4</c:v>
                  </c:pt>
                  <c:pt idx="75">
                    <c:v>2.1000000000000001E-4</c:v>
                  </c:pt>
                  <c:pt idx="76">
                    <c:v>2.7999999999999998E-4</c:v>
                  </c:pt>
                  <c:pt idx="77">
                    <c:v>1.1900000000000001E-3</c:v>
                  </c:pt>
                  <c:pt idx="78">
                    <c:v>2.5999999999999998E-4</c:v>
                  </c:pt>
                  <c:pt idx="79">
                    <c:v>6.0999999999999997E-4</c:v>
                  </c:pt>
                  <c:pt idx="80">
                    <c:v>5.2999999999999998E-4</c:v>
                  </c:pt>
                  <c:pt idx="81">
                    <c:v>6.4999999999999997E-4</c:v>
                  </c:pt>
                  <c:pt idx="82">
                    <c:v>1.9000000000000001E-4</c:v>
                  </c:pt>
                  <c:pt idx="83">
                    <c:v>1.8000000000000001E-4</c:v>
                  </c:pt>
                  <c:pt idx="84">
                    <c:v>2.2000000000000001E-4</c:v>
                  </c:pt>
                  <c:pt idx="85">
                    <c:v>1.9000000000000001E-4</c:v>
                  </c:pt>
                  <c:pt idx="86">
                    <c:v>6.4999999999999997E-4</c:v>
                  </c:pt>
                  <c:pt idx="87">
                    <c:v>3.6999999999999999E-4</c:v>
                  </c:pt>
                  <c:pt idx="88">
                    <c:v>2.2000000000000001E-4</c:v>
                  </c:pt>
                  <c:pt idx="89">
                    <c:v>3.4000000000000002E-4</c:v>
                  </c:pt>
                  <c:pt idx="90">
                    <c:v>2.3000000000000001E-4</c:v>
                  </c:pt>
                  <c:pt idx="91">
                    <c:v>4.2999999999999999E-4</c:v>
                  </c:pt>
                  <c:pt idx="92">
                    <c:v>3.2000000000000003E-4</c:v>
                  </c:pt>
                  <c:pt idx="93">
                    <c:v>1.9000000000000001E-4</c:v>
                  </c:pt>
                  <c:pt idx="94">
                    <c:v>5.2999999999999998E-4</c:v>
                  </c:pt>
                  <c:pt idx="95">
                    <c:v>2.9E-4</c:v>
                  </c:pt>
                  <c:pt idx="96">
                    <c:v>2.9E-4</c:v>
                  </c:pt>
                  <c:pt idx="97">
                    <c:v>4.6000000000000001E-4</c:v>
                  </c:pt>
                  <c:pt idx="98">
                    <c:v>3.8999999999999999E-4</c:v>
                  </c:pt>
                  <c:pt idx="99">
                    <c:v>2.7E-4</c:v>
                  </c:pt>
                  <c:pt idx="100">
                    <c:v>1.4300000000000001E-3</c:v>
                  </c:pt>
                  <c:pt idx="101">
                    <c:v>2.9999999999999997E-4</c:v>
                  </c:pt>
                  <c:pt idx="102">
                    <c:v>5.0000000000000001E-4</c:v>
                  </c:pt>
                  <c:pt idx="103">
                    <c:v>4.8999999999999998E-4</c:v>
                  </c:pt>
                  <c:pt idx="104">
                    <c:v>2.9E-4</c:v>
                  </c:pt>
                  <c:pt idx="105">
                    <c:v>3.8999999999999999E-4</c:v>
                  </c:pt>
                  <c:pt idx="106">
                    <c:v>5.6999999999999998E-4</c:v>
                  </c:pt>
                  <c:pt idx="107">
                    <c:v>1.9000000000000001E-4</c:v>
                  </c:pt>
                  <c:pt idx="108">
                    <c:v>3.8000000000000002E-4</c:v>
                  </c:pt>
                  <c:pt idx="109">
                    <c:v>2.1000000000000001E-4</c:v>
                  </c:pt>
                  <c:pt idx="110">
                    <c:v>2.9999999999999997E-4</c:v>
                  </c:pt>
                  <c:pt idx="111">
                    <c:v>6.8999999999999997E-4</c:v>
                  </c:pt>
                  <c:pt idx="112">
                    <c:v>2.9E-4</c:v>
                  </c:pt>
                  <c:pt idx="113">
                    <c:v>6.6E-4</c:v>
                  </c:pt>
                  <c:pt idx="114">
                    <c:v>2.7999999999999998E-4</c:v>
                  </c:pt>
                  <c:pt idx="115">
                    <c:v>1.6900000000000001E-3</c:v>
                  </c:pt>
                  <c:pt idx="116">
                    <c:v>1.08E-3</c:v>
                  </c:pt>
                  <c:pt idx="117">
                    <c:v>3.5E-4</c:v>
                  </c:pt>
                  <c:pt idx="118">
                    <c:v>2.2000000000000001E-4</c:v>
                  </c:pt>
                  <c:pt idx="119">
                    <c:v>2.5999999999999998E-4</c:v>
                  </c:pt>
                  <c:pt idx="120">
                    <c:v>3.4000000000000002E-4</c:v>
                  </c:pt>
                  <c:pt idx="121">
                    <c:v>3.6000000000000002E-4</c:v>
                  </c:pt>
                  <c:pt idx="122">
                    <c:v>2.5999999999999998E-4</c:v>
                  </c:pt>
                  <c:pt idx="123">
                    <c:v>3.1E-4</c:v>
                  </c:pt>
                  <c:pt idx="124">
                    <c:v>1.9000000000000001E-4</c:v>
                  </c:pt>
                  <c:pt idx="125">
                    <c:v>1.9000000000000001E-4</c:v>
                  </c:pt>
                  <c:pt idx="126">
                    <c:v>4.8000000000000001E-4</c:v>
                  </c:pt>
                  <c:pt idx="127">
                    <c:v>3.2000000000000003E-4</c:v>
                  </c:pt>
                  <c:pt idx="128">
                    <c:v>2.5000000000000001E-4</c:v>
                  </c:pt>
                  <c:pt idx="129">
                    <c:v>3.4000000000000002E-4</c:v>
                  </c:pt>
                  <c:pt idx="130">
                    <c:v>5.4000000000000001E-4</c:v>
                  </c:pt>
                  <c:pt idx="131">
                    <c:v>2.7999999999999998E-4</c:v>
                  </c:pt>
                  <c:pt idx="132">
                    <c:v>8.4999999999999995E-4</c:v>
                  </c:pt>
                  <c:pt idx="133">
                    <c:v>1.3699999999999999E-3</c:v>
                  </c:pt>
                  <c:pt idx="134">
                    <c:v>9.1E-4</c:v>
                  </c:pt>
                  <c:pt idx="135">
                    <c:v>2.7E-4</c:v>
                  </c:pt>
                  <c:pt idx="136">
                    <c:v>3.1E-4</c:v>
                  </c:pt>
                  <c:pt idx="137">
                    <c:v>5.6999999999999998E-4</c:v>
                  </c:pt>
                  <c:pt idx="138">
                    <c:v>2.7999999999999998E-4</c:v>
                  </c:pt>
                  <c:pt idx="139">
                    <c:v>5.9000000000000003E-4</c:v>
                  </c:pt>
                  <c:pt idx="140">
                    <c:v>3.8999999999999999E-4</c:v>
                  </c:pt>
                  <c:pt idx="141">
                    <c:v>1.72E-3</c:v>
                  </c:pt>
                  <c:pt idx="142">
                    <c:v>2.5000000000000001E-4</c:v>
                  </c:pt>
                  <c:pt idx="143">
                    <c:v>3.1E-4</c:v>
                  </c:pt>
                  <c:pt idx="144">
                    <c:v>2.0000000000000001E-4</c:v>
                  </c:pt>
                  <c:pt idx="145">
                    <c:v>3.6999999999999999E-4</c:v>
                  </c:pt>
                  <c:pt idx="146">
                    <c:v>7.9000000000000001E-4</c:v>
                  </c:pt>
                  <c:pt idx="147">
                    <c:v>4.2000000000000002E-4</c:v>
                  </c:pt>
                  <c:pt idx="148">
                    <c:v>2.0000000000000001E-4</c:v>
                  </c:pt>
                  <c:pt idx="149">
                    <c:v>1.7000000000000001E-4</c:v>
                  </c:pt>
                  <c:pt idx="150">
                    <c:v>6.9999999999999999E-4</c:v>
                  </c:pt>
                  <c:pt idx="151">
                    <c:v>3.3E-4</c:v>
                  </c:pt>
                  <c:pt idx="152">
                    <c:v>2.5999999999999998E-4</c:v>
                  </c:pt>
                  <c:pt idx="153">
                    <c:v>9.5E-4</c:v>
                  </c:pt>
                  <c:pt idx="154">
                    <c:v>6.4999999999999997E-4</c:v>
                  </c:pt>
                  <c:pt idx="155">
                    <c:v>3.1E-4</c:v>
                  </c:pt>
                  <c:pt idx="156">
                    <c:v>2.1000000000000001E-4</c:v>
                  </c:pt>
                  <c:pt idx="157">
                    <c:v>1.57E-3</c:v>
                  </c:pt>
                  <c:pt idx="158">
                    <c:v>1.41E-3</c:v>
                  </c:pt>
                  <c:pt idx="159">
                    <c:v>7.2000000000000005E-4</c:v>
                  </c:pt>
                  <c:pt idx="160">
                    <c:v>9.7000000000000005E-4</c:v>
                  </c:pt>
                  <c:pt idx="161">
                    <c:v>9.7000000000000005E-4</c:v>
                  </c:pt>
                  <c:pt idx="162">
                    <c:v>1E-4</c:v>
                  </c:pt>
                  <c:pt idx="163">
                    <c:v>2E-3</c:v>
                  </c:pt>
                  <c:pt idx="164">
                    <c:v>5.0000000000000001E-4</c:v>
                  </c:pt>
                  <c:pt idx="165">
                    <c:v>1.4E-3</c:v>
                  </c:pt>
                  <c:pt idx="166">
                    <c:v>6.9999999999999999E-4</c:v>
                  </c:pt>
                  <c:pt idx="167">
                    <c:v>1E-4</c:v>
                  </c:pt>
                  <c:pt idx="168">
                    <c:v>1E-4</c:v>
                  </c:pt>
                  <c:pt idx="169">
                    <c:v>1.48E-3</c:v>
                  </c:pt>
                  <c:pt idx="170">
                    <c:v>1E-4</c:v>
                  </c:pt>
                  <c:pt idx="171">
                    <c:v>1.31E-3</c:v>
                  </c:pt>
                  <c:pt idx="172">
                    <c:v>1.0399999999999999E-3</c:v>
                  </c:pt>
                  <c:pt idx="173">
                    <c:v>9.7000000000000005E-4</c:v>
                  </c:pt>
                  <c:pt idx="174">
                    <c:v>1.1299999999999999E-3</c:v>
                  </c:pt>
                  <c:pt idx="175">
                    <c:v>3.6000000000000002E-4</c:v>
                  </c:pt>
                  <c:pt idx="176">
                    <c:v>1E-4</c:v>
                  </c:pt>
                  <c:pt idx="177">
                    <c:v>1.8000000000000001E-4</c:v>
                  </c:pt>
                  <c:pt idx="178">
                    <c:v>1.2E-4</c:v>
                  </c:pt>
                  <c:pt idx="179">
                    <c:v>5.0000000000000002E-5</c:v>
                  </c:pt>
                  <c:pt idx="180">
                    <c:v>1E-4</c:v>
                  </c:pt>
                  <c:pt idx="181">
                    <c:v>1.6000000000000001E-4</c:v>
                  </c:pt>
                  <c:pt idx="182">
                    <c:v>1.9000000000000001E-4</c:v>
                  </c:pt>
                  <c:pt idx="183">
                    <c:v>5.0000000000000002E-5</c:v>
                  </c:pt>
                  <c:pt idx="184">
                    <c:v>5.0000000000000001E-4</c:v>
                  </c:pt>
                  <c:pt idx="185">
                    <c:v>1.3999999999999999E-4</c:v>
                  </c:pt>
                  <c:pt idx="186">
                    <c:v>1.1299999999999999E-3</c:v>
                  </c:pt>
                  <c:pt idx="187">
                    <c:v>1.2999999999999999E-4</c:v>
                  </c:pt>
                  <c:pt idx="188">
                    <c:v>6.9999999999999994E-5</c:v>
                  </c:pt>
                  <c:pt idx="189">
                    <c:v>1.2E-4</c:v>
                  </c:pt>
                  <c:pt idx="190">
                    <c:v>1.1E-4</c:v>
                  </c:pt>
                  <c:pt idx="191">
                    <c:v>0</c:v>
                  </c:pt>
                  <c:pt idx="192">
                    <c:v>0</c:v>
                  </c:pt>
                  <c:pt idx="193">
                    <c:v>4.0000000000000003E-5</c:v>
                  </c:pt>
                  <c:pt idx="194">
                    <c:v>5.0000000000000001E-4</c:v>
                  </c:pt>
                  <c:pt idx="195">
                    <c:v>4.0000000000000003E-5</c:v>
                  </c:pt>
                  <c:pt idx="196">
                    <c:v>8.0000000000000007E-5</c:v>
                  </c:pt>
                  <c:pt idx="197">
                    <c:v>2.0000000000000001E-4</c:v>
                  </c:pt>
                  <c:pt idx="198">
                    <c:v>1E-4</c:v>
                  </c:pt>
                  <c:pt idx="199">
                    <c:v>1E-4</c:v>
                  </c:pt>
                  <c:pt idx="200">
                    <c:v>2.0000000000000001E-4</c:v>
                  </c:pt>
                  <c:pt idx="201">
                    <c:v>2.9999999999999997E-4</c:v>
                  </c:pt>
                  <c:pt idx="202">
                    <c:v>1.6000000000000001E-4</c:v>
                  </c:pt>
                  <c:pt idx="203">
                    <c:v>4.0000000000000002E-4</c:v>
                  </c:pt>
                  <c:pt idx="204">
                    <c:v>2.7999999999999998E-4</c:v>
                  </c:pt>
                  <c:pt idx="205">
                    <c:v>1.1E-4</c:v>
                  </c:pt>
                  <c:pt idx="206">
                    <c:v>1E-4</c:v>
                  </c:pt>
                  <c:pt idx="207">
                    <c:v>1E-3</c:v>
                  </c:pt>
                  <c:pt idx="208">
                    <c:v>5.0000000000000001E-4</c:v>
                  </c:pt>
                  <c:pt idx="209">
                    <c:v>2.0000000000000001E-4</c:v>
                  </c:pt>
                  <c:pt idx="210">
                    <c:v>2.9999999999999997E-4</c:v>
                  </c:pt>
                  <c:pt idx="211">
                    <c:v>6.9999999999999999E-4</c:v>
                  </c:pt>
                  <c:pt idx="212">
                    <c:v>1.5E-3</c:v>
                  </c:pt>
                  <c:pt idx="213">
                    <c:v>2.9999999999999997E-4</c:v>
                  </c:pt>
                  <c:pt idx="214">
                    <c:v>5.0000000000000001E-4</c:v>
                  </c:pt>
                  <c:pt idx="215">
                    <c:v>1E-4</c:v>
                  </c:pt>
                  <c:pt idx="216">
                    <c:v>8.4000000000000003E-4</c:v>
                  </c:pt>
                  <c:pt idx="217">
                    <c:v>3.8999999999999999E-4</c:v>
                  </c:pt>
                  <c:pt idx="218">
                    <c:v>1E-4</c:v>
                  </c:pt>
                  <c:pt idx="219">
                    <c:v>0</c:v>
                  </c:pt>
                  <c:pt idx="220">
                    <c:v>2.3999999999999998E-3</c:v>
                  </c:pt>
                  <c:pt idx="221">
                    <c:v>1E-4</c:v>
                  </c:pt>
                  <c:pt idx="222">
                    <c:v>0</c:v>
                  </c:pt>
                  <c:pt idx="223">
                    <c:v>2.3999999999999998E-3</c:v>
                  </c:pt>
                  <c:pt idx="224">
                    <c:v>2.9E-4</c:v>
                  </c:pt>
                  <c:pt idx="225">
                    <c:v>3.6000000000000002E-4</c:v>
                  </c:pt>
                  <c:pt idx="226">
                    <c:v>2.0000000000000001E-4</c:v>
                  </c:pt>
                  <c:pt idx="227">
                    <c:v>1.9000000000000001E-4</c:v>
                  </c:pt>
                  <c:pt idx="228">
                    <c:v>1.7000000000000001E-4</c:v>
                  </c:pt>
                  <c:pt idx="229">
                    <c:v>2.7E-4</c:v>
                  </c:pt>
                  <c:pt idx="230">
                    <c:v>1.1999999999999999E-3</c:v>
                  </c:pt>
                  <c:pt idx="231">
                    <c:v>1.1999999999999999E-3</c:v>
                  </c:pt>
                  <c:pt idx="232">
                    <c:v>1.2999999999999999E-3</c:v>
                  </c:pt>
                  <c:pt idx="233">
                    <c:v>1.6000000000000001E-3</c:v>
                  </c:pt>
                  <c:pt idx="234">
                    <c:v>1.1999999999999999E-3</c:v>
                  </c:pt>
                  <c:pt idx="235">
                    <c:v>1.1999999999999999E-3</c:v>
                  </c:pt>
                  <c:pt idx="236">
                    <c:v>6.9999999999999999E-4</c:v>
                  </c:pt>
                  <c:pt idx="237">
                    <c:v>1E-4</c:v>
                  </c:pt>
                  <c:pt idx="238">
                    <c:v>1.1000000000000001E-3</c:v>
                  </c:pt>
                  <c:pt idx="239">
                    <c:v>3.8800000000000001E-2</c:v>
                  </c:pt>
                  <c:pt idx="240">
                    <c:v>1.2E-4</c:v>
                  </c:pt>
                  <c:pt idx="241">
                    <c:v>2.4000000000000001E-4</c:v>
                  </c:pt>
                  <c:pt idx="242">
                    <c:v>1.4E-3</c:v>
                  </c:pt>
                  <c:pt idx="243">
                    <c:v>1E-4</c:v>
                  </c:pt>
                  <c:pt idx="244">
                    <c:v>2.0000000000000001E-4</c:v>
                  </c:pt>
                  <c:pt idx="245">
                    <c:v>1.1000000000000001E-3</c:v>
                  </c:pt>
                  <c:pt idx="246">
                    <c:v>1.1000000000000001E-3</c:v>
                  </c:pt>
                  <c:pt idx="247">
                    <c:v>1E-4</c:v>
                  </c:pt>
                  <c:pt idx="248">
                    <c:v>0</c:v>
                  </c:pt>
                  <c:pt idx="249">
                    <c:v>0</c:v>
                  </c:pt>
                  <c:pt idx="250">
                    <c:v>0</c:v>
                  </c:pt>
                  <c:pt idx="251">
                    <c:v>0</c:v>
                  </c:pt>
                  <c:pt idx="252">
                    <c:v>1E-4</c:v>
                  </c:pt>
                  <c:pt idx="253">
                    <c:v>0</c:v>
                  </c:pt>
                  <c:pt idx="254">
                    <c:v>1E-4</c:v>
                  </c:pt>
                  <c:pt idx="255">
                    <c:v>1E-4</c:v>
                  </c:pt>
                  <c:pt idx="256">
                    <c:v>0</c:v>
                  </c:pt>
                  <c:pt idx="257">
                    <c:v>8.9999999999999998E-4</c:v>
                  </c:pt>
                  <c:pt idx="258">
                    <c:v>0</c:v>
                  </c:pt>
                  <c:pt idx="259">
                    <c:v>2.0000000000000001E-4</c:v>
                  </c:pt>
                  <c:pt idx="260">
                    <c:v>1E-4</c:v>
                  </c:pt>
                  <c:pt idx="261">
                    <c:v>2.9999999999999997E-4</c:v>
                  </c:pt>
                  <c:pt idx="262">
                    <c:v>0</c:v>
                  </c:pt>
                  <c:pt idx="263">
                    <c:v>4.0000000000000002E-4</c:v>
                  </c:pt>
                  <c:pt idx="264">
                    <c:v>1.5E-3</c:v>
                  </c:pt>
                  <c:pt idx="265">
                    <c:v>1.6000000000000001E-3</c:v>
                  </c:pt>
                  <c:pt idx="266">
                    <c:v>2E-3</c:v>
                  </c:pt>
                  <c:pt idx="267">
                    <c:v>5.0000000000000001E-4</c:v>
                  </c:pt>
                  <c:pt idx="268">
                    <c:v>1E-4</c:v>
                  </c:pt>
                  <c:pt idx="269">
                    <c:v>1E-4</c:v>
                  </c:pt>
                  <c:pt idx="270">
                    <c:v>1E-4</c:v>
                  </c:pt>
                  <c:pt idx="271">
                    <c:v>1E-4</c:v>
                  </c:pt>
                  <c:pt idx="272">
                    <c:v>1E-3</c:v>
                  </c:pt>
                  <c:pt idx="273">
                    <c:v>8.0000000000000004E-4</c:v>
                  </c:pt>
                  <c:pt idx="274">
                    <c:v>1.6999999999999999E-3</c:v>
                  </c:pt>
                  <c:pt idx="275">
                    <c:v>3.0000000000000001E-3</c:v>
                  </c:pt>
                  <c:pt idx="276">
                    <c:v>6.9999999999999999E-4</c:v>
                  </c:pt>
                  <c:pt idx="277">
                    <c:v>1.4E-3</c:v>
                  </c:pt>
                  <c:pt idx="278">
                    <c:v>2.9999999999999997E-4</c:v>
                  </c:pt>
                  <c:pt idx="279">
                    <c:v>2.9999999999999997E-4</c:v>
                  </c:pt>
                  <c:pt idx="280">
                    <c:v>2.0000000000000001E-4</c:v>
                  </c:pt>
                  <c:pt idx="281">
                    <c:v>4.0000000000000002E-4</c:v>
                  </c:pt>
                  <c:pt idx="282">
                    <c:v>2.9999999999999997E-4</c:v>
                  </c:pt>
                  <c:pt idx="283">
                    <c:v>4.0000000000000002E-4</c:v>
                  </c:pt>
                  <c:pt idx="284">
                    <c:v>1E-4</c:v>
                  </c:pt>
                  <c:pt idx="285">
                    <c:v>2.0000000000000001E-4</c:v>
                  </c:pt>
                  <c:pt idx="286">
                    <c:v>4.0000000000000001E-3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Active!$F$21:$F$996</c:f>
              <c:numCache>
                <c:formatCode>General</c:formatCode>
                <c:ptCount val="976"/>
                <c:pt idx="0">
                  <c:v>-6374</c:v>
                </c:pt>
                <c:pt idx="1">
                  <c:v>-6372</c:v>
                </c:pt>
                <c:pt idx="2">
                  <c:v>-6372</c:v>
                </c:pt>
                <c:pt idx="3">
                  <c:v>-6344.5</c:v>
                </c:pt>
                <c:pt idx="4">
                  <c:v>-6265.5</c:v>
                </c:pt>
                <c:pt idx="5">
                  <c:v>-2463</c:v>
                </c:pt>
                <c:pt idx="6">
                  <c:v>-2462.5</c:v>
                </c:pt>
                <c:pt idx="7">
                  <c:v>-2460.5</c:v>
                </c:pt>
                <c:pt idx="8">
                  <c:v>-2458.5</c:v>
                </c:pt>
                <c:pt idx="9">
                  <c:v>-2454.5</c:v>
                </c:pt>
                <c:pt idx="10">
                  <c:v>-2448.5</c:v>
                </c:pt>
                <c:pt idx="11">
                  <c:v>-2444</c:v>
                </c:pt>
                <c:pt idx="12">
                  <c:v>-2442</c:v>
                </c:pt>
                <c:pt idx="13">
                  <c:v>-2440</c:v>
                </c:pt>
                <c:pt idx="14">
                  <c:v>-2435.5</c:v>
                </c:pt>
                <c:pt idx="15">
                  <c:v>-2412.5</c:v>
                </c:pt>
                <c:pt idx="16">
                  <c:v>-2410.5</c:v>
                </c:pt>
                <c:pt idx="17">
                  <c:v>-2408.5</c:v>
                </c:pt>
                <c:pt idx="18">
                  <c:v>-2406.5</c:v>
                </c:pt>
                <c:pt idx="19">
                  <c:v>-2404.5</c:v>
                </c:pt>
                <c:pt idx="20">
                  <c:v>-2400</c:v>
                </c:pt>
                <c:pt idx="21">
                  <c:v>-2398</c:v>
                </c:pt>
                <c:pt idx="22">
                  <c:v>-2396</c:v>
                </c:pt>
                <c:pt idx="23">
                  <c:v>-2394</c:v>
                </c:pt>
                <c:pt idx="24">
                  <c:v>-2389.5</c:v>
                </c:pt>
                <c:pt idx="25">
                  <c:v>-2387.5</c:v>
                </c:pt>
                <c:pt idx="26">
                  <c:v>-2385.5</c:v>
                </c:pt>
                <c:pt idx="27">
                  <c:v>-2383.5</c:v>
                </c:pt>
                <c:pt idx="28">
                  <c:v>-2377</c:v>
                </c:pt>
                <c:pt idx="29">
                  <c:v>-2375</c:v>
                </c:pt>
                <c:pt idx="30">
                  <c:v>-2373</c:v>
                </c:pt>
                <c:pt idx="31">
                  <c:v>-2371</c:v>
                </c:pt>
                <c:pt idx="32">
                  <c:v>-2364.5</c:v>
                </c:pt>
                <c:pt idx="33">
                  <c:v>-2362.5</c:v>
                </c:pt>
                <c:pt idx="34">
                  <c:v>-2354</c:v>
                </c:pt>
                <c:pt idx="35">
                  <c:v>-2352</c:v>
                </c:pt>
                <c:pt idx="36">
                  <c:v>-2350</c:v>
                </c:pt>
                <c:pt idx="37">
                  <c:v>-2348</c:v>
                </c:pt>
                <c:pt idx="38">
                  <c:v>-2331</c:v>
                </c:pt>
                <c:pt idx="39">
                  <c:v>-2329</c:v>
                </c:pt>
                <c:pt idx="40">
                  <c:v>-2327</c:v>
                </c:pt>
                <c:pt idx="41">
                  <c:v>-2325</c:v>
                </c:pt>
                <c:pt idx="42">
                  <c:v>-2318.5</c:v>
                </c:pt>
                <c:pt idx="43">
                  <c:v>-2316.5</c:v>
                </c:pt>
                <c:pt idx="44">
                  <c:v>-2314.5</c:v>
                </c:pt>
                <c:pt idx="45">
                  <c:v>-2306</c:v>
                </c:pt>
                <c:pt idx="46">
                  <c:v>-2293.5</c:v>
                </c:pt>
                <c:pt idx="47">
                  <c:v>-2281</c:v>
                </c:pt>
                <c:pt idx="48">
                  <c:v>-2270.5</c:v>
                </c:pt>
                <c:pt idx="49">
                  <c:v>-2268.5</c:v>
                </c:pt>
                <c:pt idx="50">
                  <c:v>-2258</c:v>
                </c:pt>
                <c:pt idx="51">
                  <c:v>-2247.5</c:v>
                </c:pt>
                <c:pt idx="52">
                  <c:v>-2245.5</c:v>
                </c:pt>
                <c:pt idx="53">
                  <c:v>-2235</c:v>
                </c:pt>
                <c:pt idx="54">
                  <c:v>-2222.5</c:v>
                </c:pt>
                <c:pt idx="55">
                  <c:v>-2212</c:v>
                </c:pt>
                <c:pt idx="56">
                  <c:v>-2188</c:v>
                </c:pt>
                <c:pt idx="57">
                  <c:v>-999.5</c:v>
                </c:pt>
                <c:pt idx="58">
                  <c:v>-995.5</c:v>
                </c:pt>
                <c:pt idx="59">
                  <c:v>-993.5</c:v>
                </c:pt>
                <c:pt idx="60">
                  <c:v>-991.5</c:v>
                </c:pt>
                <c:pt idx="61">
                  <c:v>-989.5</c:v>
                </c:pt>
                <c:pt idx="62">
                  <c:v>-989</c:v>
                </c:pt>
                <c:pt idx="63">
                  <c:v>-987</c:v>
                </c:pt>
                <c:pt idx="64">
                  <c:v>-979</c:v>
                </c:pt>
                <c:pt idx="65">
                  <c:v>-949.5</c:v>
                </c:pt>
                <c:pt idx="66">
                  <c:v>-947.5</c:v>
                </c:pt>
                <c:pt idx="67">
                  <c:v>-945.5</c:v>
                </c:pt>
                <c:pt idx="68">
                  <c:v>-943.5</c:v>
                </c:pt>
                <c:pt idx="69">
                  <c:v>-941.5</c:v>
                </c:pt>
                <c:pt idx="70">
                  <c:v>-941</c:v>
                </c:pt>
                <c:pt idx="71">
                  <c:v>-939</c:v>
                </c:pt>
                <c:pt idx="72">
                  <c:v>-874.5</c:v>
                </c:pt>
                <c:pt idx="73">
                  <c:v>-845</c:v>
                </c:pt>
                <c:pt idx="74">
                  <c:v>-344.5</c:v>
                </c:pt>
                <c:pt idx="75">
                  <c:v>-325.5</c:v>
                </c:pt>
                <c:pt idx="76">
                  <c:v>-323.5</c:v>
                </c:pt>
                <c:pt idx="77">
                  <c:v>-317</c:v>
                </c:pt>
                <c:pt idx="78">
                  <c:v>-315</c:v>
                </c:pt>
                <c:pt idx="79">
                  <c:v>-313</c:v>
                </c:pt>
                <c:pt idx="80">
                  <c:v>-311</c:v>
                </c:pt>
                <c:pt idx="81">
                  <c:v>-309</c:v>
                </c:pt>
                <c:pt idx="82">
                  <c:v>-304.5</c:v>
                </c:pt>
                <c:pt idx="83">
                  <c:v>-302.5</c:v>
                </c:pt>
                <c:pt idx="84">
                  <c:v>-300.5</c:v>
                </c:pt>
                <c:pt idx="85">
                  <c:v>-298.5</c:v>
                </c:pt>
                <c:pt idx="86">
                  <c:v>-296.5</c:v>
                </c:pt>
                <c:pt idx="87">
                  <c:v>-292</c:v>
                </c:pt>
                <c:pt idx="88">
                  <c:v>-290</c:v>
                </c:pt>
                <c:pt idx="89">
                  <c:v>-288</c:v>
                </c:pt>
                <c:pt idx="90">
                  <c:v>-281.5</c:v>
                </c:pt>
                <c:pt idx="91">
                  <c:v>-279.5</c:v>
                </c:pt>
                <c:pt idx="92">
                  <c:v>-242</c:v>
                </c:pt>
                <c:pt idx="93">
                  <c:v>-240</c:v>
                </c:pt>
                <c:pt idx="94">
                  <c:v>-238</c:v>
                </c:pt>
                <c:pt idx="95">
                  <c:v>-231.5</c:v>
                </c:pt>
                <c:pt idx="96">
                  <c:v>-229.5</c:v>
                </c:pt>
                <c:pt idx="97">
                  <c:v>-215</c:v>
                </c:pt>
                <c:pt idx="98">
                  <c:v>-206.5</c:v>
                </c:pt>
                <c:pt idx="99">
                  <c:v>-202.5</c:v>
                </c:pt>
                <c:pt idx="100">
                  <c:v>-202</c:v>
                </c:pt>
                <c:pt idx="101">
                  <c:v>-198</c:v>
                </c:pt>
                <c:pt idx="102">
                  <c:v>-194</c:v>
                </c:pt>
                <c:pt idx="103">
                  <c:v>-192</c:v>
                </c:pt>
                <c:pt idx="104">
                  <c:v>-190</c:v>
                </c:pt>
                <c:pt idx="105">
                  <c:v>-189.5</c:v>
                </c:pt>
                <c:pt idx="106">
                  <c:v>-187.5</c:v>
                </c:pt>
                <c:pt idx="107">
                  <c:v>-185.5</c:v>
                </c:pt>
                <c:pt idx="108">
                  <c:v>-183.5</c:v>
                </c:pt>
                <c:pt idx="109">
                  <c:v>-181.5</c:v>
                </c:pt>
                <c:pt idx="110">
                  <c:v>-179.5</c:v>
                </c:pt>
                <c:pt idx="111">
                  <c:v>-177.5</c:v>
                </c:pt>
                <c:pt idx="112">
                  <c:v>-177.5</c:v>
                </c:pt>
                <c:pt idx="113">
                  <c:v>-173</c:v>
                </c:pt>
                <c:pt idx="114">
                  <c:v>-173</c:v>
                </c:pt>
                <c:pt idx="115">
                  <c:v>-171</c:v>
                </c:pt>
                <c:pt idx="116">
                  <c:v>-171</c:v>
                </c:pt>
                <c:pt idx="117">
                  <c:v>-169</c:v>
                </c:pt>
                <c:pt idx="118">
                  <c:v>-167</c:v>
                </c:pt>
                <c:pt idx="119">
                  <c:v>-166.5</c:v>
                </c:pt>
                <c:pt idx="120">
                  <c:v>-165</c:v>
                </c:pt>
                <c:pt idx="121">
                  <c:v>-164.5</c:v>
                </c:pt>
                <c:pt idx="122">
                  <c:v>-162.5</c:v>
                </c:pt>
                <c:pt idx="123">
                  <c:v>-160.5</c:v>
                </c:pt>
                <c:pt idx="124">
                  <c:v>-156.5</c:v>
                </c:pt>
                <c:pt idx="125">
                  <c:v>-154.5</c:v>
                </c:pt>
                <c:pt idx="126">
                  <c:v>-154</c:v>
                </c:pt>
                <c:pt idx="127">
                  <c:v>-152</c:v>
                </c:pt>
                <c:pt idx="128">
                  <c:v>-150</c:v>
                </c:pt>
                <c:pt idx="129">
                  <c:v>-148</c:v>
                </c:pt>
                <c:pt idx="130">
                  <c:v>-146</c:v>
                </c:pt>
                <c:pt idx="131">
                  <c:v>-144</c:v>
                </c:pt>
                <c:pt idx="132">
                  <c:v>-143.5</c:v>
                </c:pt>
                <c:pt idx="133">
                  <c:v>-142</c:v>
                </c:pt>
                <c:pt idx="134">
                  <c:v>-137.5</c:v>
                </c:pt>
                <c:pt idx="135">
                  <c:v>-116.5</c:v>
                </c:pt>
                <c:pt idx="136">
                  <c:v>-114.5</c:v>
                </c:pt>
                <c:pt idx="137">
                  <c:v>-112.5</c:v>
                </c:pt>
                <c:pt idx="138">
                  <c:v>-110.5</c:v>
                </c:pt>
                <c:pt idx="139">
                  <c:v>-106</c:v>
                </c:pt>
                <c:pt idx="140">
                  <c:v>-102</c:v>
                </c:pt>
                <c:pt idx="141">
                  <c:v>-102</c:v>
                </c:pt>
                <c:pt idx="142">
                  <c:v>-100</c:v>
                </c:pt>
                <c:pt idx="143">
                  <c:v>-91.5</c:v>
                </c:pt>
                <c:pt idx="144">
                  <c:v>-89.5</c:v>
                </c:pt>
                <c:pt idx="145">
                  <c:v>-87.5</c:v>
                </c:pt>
                <c:pt idx="146">
                  <c:v>-83</c:v>
                </c:pt>
                <c:pt idx="147">
                  <c:v>-81</c:v>
                </c:pt>
                <c:pt idx="148">
                  <c:v>-79</c:v>
                </c:pt>
                <c:pt idx="149">
                  <c:v>-77</c:v>
                </c:pt>
                <c:pt idx="150">
                  <c:v>-70.5</c:v>
                </c:pt>
                <c:pt idx="151">
                  <c:v>-68.5</c:v>
                </c:pt>
                <c:pt idx="152">
                  <c:v>-66.5</c:v>
                </c:pt>
                <c:pt idx="153">
                  <c:v>-60</c:v>
                </c:pt>
                <c:pt idx="154">
                  <c:v>-58</c:v>
                </c:pt>
                <c:pt idx="155">
                  <c:v>-56</c:v>
                </c:pt>
                <c:pt idx="156">
                  <c:v>-54</c:v>
                </c:pt>
                <c:pt idx="157">
                  <c:v>0.5</c:v>
                </c:pt>
                <c:pt idx="158">
                  <c:v>4.5</c:v>
                </c:pt>
                <c:pt idx="159">
                  <c:v>551.5</c:v>
                </c:pt>
                <c:pt idx="160">
                  <c:v>552</c:v>
                </c:pt>
                <c:pt idx="161">
                  <c:v>552</c:v>
                </c:pt>
                <c:pt idx="162">
                  <c:v>1298</c:v>
                </c:pt>
                <c:pt idx="163">
                  <c:v>1323</c:v>
                </c:pt>
                <c:pt idx="164">
                  <c:v>1323.5</c:v>
                </c:pt>
                <c:pt idx="165">
                  <c:v>1344</c:v>
                </c:pt>
                <c:pt idx="166">
                  <c:v>1368</c:v>
                </c:pt>
                <c:pt idx="167">
                  <c:v>1369.5</c:v>
                </c:pt>
                <c:pt idx="168">
                  <c:v>2194</c:v>
                </c:pt>
                <c:pt idx="169">
                  <c:v>2196</c:v>
                </c:pt>
                <c:pt idx="170">
                  <c:v>2217</c:v>
                </c:pt>
                <c:pt idx="171">
                  <c:v>2261</c:v>
                </c:pt>
                <c:pt idx="172">
                  <c:v>2263</c:v>
                </c:pt>
                <c:pt idx="173">
                  <c:v>2273.5</c:v>
                </c:pt>
                <c:pt idx="174">
                  <c:v>2275.5</c:v>
                </c:pt>
                <c:pt idx="175">
                  <c:v>2690.5</c:v>
                </c:pt>
                <c:pt idx="176">
                  <c:v>2694.5</c:v>
                </c:pt>
                <c:pt idx="177">
                  <c:v>2709</c:v>
                </c:pt>
                <c:pt idx="178">
                  <c:v>2744.5</c:v>
                </c:pt>
                <c:pt idx="179">
                  <c:v>2744.5</c:v>
                </c:pt>
                <c:pt idx="180">
                  <c:v>2751</c:v>
                </c:pt>
                <c:pt idx="181">
                  <c:v>2782.5</c:v>
                </c:pt>
                <c:pt idx="182">
                  <c:v>2795</c:v>
                </c:pt>
                <c:pt idx="183">
                  <c:v>2803</c:v>
                </c:pt>
                <c:pt idx="184">
                  <c:v>2804</c:v>
                </c:pt>
                <c:pt idx="185">
                  <c:v>2816</c:v>
                </c:pt>
                <c:pt idx="186">
                  <c:v>2817.5</c:v>
                </c:pt>
                <c:pt idx="187">
                  <c:v>2841</c:v>
                </c:pt>
                <c:pt idx="188">
                  <c:v>2859.5</c:v>
                </c:pt>
                <c:pt idx="189">
                  <c:v>2889</c:v>
                </c:pt>
                <c:pt idx="190">
                  <c:v>2893</c:v>
                </c:pt>
                <c:pt idx="191">
                  <c:v>2899.5</c:v>
                </c:pt>
                <c:pt idx="192">
                  <c:v>2899.5</c:v>
                </c:pt>
                <c:pt idx="193">
                  <c:v>2903.5</c:v>
                </c:pt>
                <c:pt idx="194">
                  <c:v>2910.5</c:v>
                </c:pt>
                <c:pt idx="195">
                  <c:v>2920.5</c:v>
                </c:pt>
                <c:pt idx="196">
                  <c:v>2935</c:v>
                </c:pt>
                <c:pt idx="197">
                  <c:v>2993.5</c:v>
                </c:pt>
                <c:pt idx="198">
                  <c:v>2995.5</c:v>
                </c:pt>
                <c:pt idx="199">
                  <c:v>2997.5</c:v>
                </c:pt>
                <c:pt idx="200">
                  <c:v>3006</c:v>
                </c:pt>
                <c:pt idx="201">
                  <c:v>3008</c:v>
                </c:pt>
                <c:pt idx="202">
                  <c:v>3471</c:v>
                </c:pt>
                <c:pt idx="203">
                  <c:v>3570</c:v>
                </c:pt>
                <c:pt idx="204">
                  <c:v>3588</c:v>
                </c:pt>
                <c:pt idx="205">
                  <c:v>3602.5</c:v>
                </c:pt>
                <c:pt idx="206">
                  <c:v>3619.5</c:v>
                </c:pt>
                <c:pt idx="207">
                  <c:v>3648.5</c:v>
                </c:pt>
                <c:pt idx="208">
                  <c:v>3648.5</c:v>
                </c:pt>
                <c:pt idx="209">
                  <c:v>3648.5</c:v>
                </c:pt>
                <c:pt idx="210">
                  <c:v>3648.5</c:v>
                </c:pt>
                <c:pt idx="211">
                  <c:v>3669.5</c:v>
                </c:pt>
                <c:pt idx="212">
                  <c:v>3671.5</c:v>
                </c:pt>
                <c:pt idx="213">
                  <c:v>3692.5</c:v>
                </c:pt>
                <c:pt idx="214">
                  <c:v>3712</c:v>
                </c:pt>
                <c:pt idx="215">
                  <c:v>3745</c:v>
                </c:pt>
                <c:pt idx="216">
                  <c:v>4289.5</c:v>
                </c:pt>
                <c:pt idx="217">
                  <c:v>4314.5</c:v>
                </c:pt>
                <c:pt idx="218">
                  <c:v>4379</c:v>
                </c:pt>
                <c:pt idx="219">
                  <c:v>4379</c:v>
                </c:pt>
                <c:pt idx="220">
                  <c:v>4385.5</c:v>
                </c:pt>
                <c:pt idx="221">
                  <c:v>4402</c:v>
                </c:pt>
                <c:pt idx="222">
                  <c:v>4402</c:v>
                </c:pt>
                <c:pt idx="223">
                  <c:v>4423</c:v>
                </c:pt>
                <c:pt idx="224">
                  <c:v>4429.5</c:v>
                </c:pt>
                <c:pt idx="225">
                  <c:v>4513</c:v>
                </c:pt>
                <c:pt idx="226">
                  <c:v>4546.5</c:v>
                </c:pt>
                <c:pt idx="227">
                  <c:v>4546.5</c:v>
                </c:pt>
                <c:pt idx="228">
                  <c:v>4559</c:v>
                </c:pt>
                <c:pt idx="229">
                  <c:v>5032.5</c:v>
                </c:pt>
                <c:pt idx="230">
                  <c:v>5076</c:v>
                </c:pt>
                <c:pt idx="231">
                  <c:v>5076.5</c:v>
                </c:pt>
                <c:pt idx="232">
                  <c:v>5089</c:v>
                </c:pt>
                <c:pt idx="233">
                  <c:v>5105.5</c:v>
                </c:pt>
                <c:pt idx="234">
                  <c:v>5111.5</c:v>
                </c:pt>
                <c:pt idx="235">
                  <c:v>5111.5</c:v>
                </c:pt>
                <c:pt idx="236">
                  <c:v>5112</c:v>
                </c:pt>
                <c:pt idx="237">
                  <c:v>5112</c:v>
                </c:pt>
                <c:pt idx="238">
                  <c:v>5112</c:v>
                </c:pt>
                <c:pt idx="239">
                  <c:v>5116</c:v>
                </c:pt>
                <c:pt idx="240">
                  <c:v>5118</c:v>
                </c:pt>
                <c:pt idx="241">
                  <c:v>5183</c:v>
                </c:pt>
                <c:pt idx="242">
                  <c:v>5218.5</c:v>
                </c:pt>
                <c:pt idx="243">
                  <c:v>5220.5</c:v>
                </c:pt>
                <c:pt idx="244">
                  <c:v>5310.5</c:v>
                </c:pt>
                <c:pt idx="245">
                  <c:v>5863</c:v>
                </c:pt>
                <c:pt idx="246">
                  <c:v>5863.5</c:v>
                </c:pt>
                <c:pt idx="247">
                  <c:v>5898.5</c:v>
                </c:pt>
                <c:pt idx="248">
                  <c:v>5909</c:v>
                </c:pt>
                <c:pt idx="249">
                  <c:v>5909.5</c:v>
                </c:pt>
                <c:pt idx="250">
                  <c:v>5921.5</c:v>
                </c:pt>
                <c:pt idx="251">
                  <c:v>5922</c:v>
                </c:pt>
                <c:pt idx="252">
                  <c:v>5928</c:v>
                </c:pt>
                <c:pt idx="253">
                  <c:v>5928</c:v>
                </c:pt>
                <c:pt idx="254">
                  <c:v>5936.5</c:v>
                </c:pt>
                <c:pt idx="255">
                  <c:v>5949</c:v>
                </c:pt>
                <c:pt idx="256">
                  <c:v>6584.5</c:v>
                </c:pt>
                <c:pt idx="257">
                  <c:v>6587.5</c:v>
                </c:pt>
                <c:pt idx="258">
                  <c:v>6612.5</c:v>
                </c:pt>
                <c:pt idx="259">
                  <c:v>6706.5</c:v>
                </c:pt>
                <c:pt idx="260">
                  <c:v>6721.5</c:v>
                </c:pt>
                <c:pt idx="261">
                  <c:v>6740</c:v>
                </c:pt>
                <c:pt idx="262">
                  <c:v>7363.5</c:v>
                </c:pt>
                <c:pt idx="263">
                  <c:v>7395</c:v>
                </c:pt>
                <c:pt idx="264">
                  <c:v>7395.5</c:v>
                </c:pt>
                <c:pt idx="265">
                  <c:v>7412</c:v>
                </c:pt>
                <c:pt idx="266">
                  <c:v>7426.5</c:v>
                </c:pt>
                <c:pt idx="267">
                  <c:v>7427</c:v>
                </c:pt>
                <c:pt idx="268">
                  <c:v>7314</c:v>
                </c:pt>
                <c:pt idx="269">
                  <c:v>7368</c:v>
                </c:pt>
                <c:pt idx="270">
                  <c:v>7426.5</c:v>
                </c:pt>
                <c:pt idx="271">
                  <c:v>7426.5</c:v>
                </c:pt>
                <c:pt idx="272">
                  <c:v>10367.5</c:v>
                </c:pt>
                <c:pt idx="273">
                  <c:v>10395</c:v>
                </c:pt>
                <c:pt idx="274">
                  <c:v>10474</c:v>
                </c:pt>
                <c:pt idx="275">
                  <c:v>10474.5</c:v>
                </c:pt>
                <c:pt idx="276">
                  <c:v>10551.5</c:v>
                </c:pt>
                <c:pt idx="277">
                  <c:v>10593.5</c:v>
                </c:pt>
                <c:pt idx="278">
                  <c:v>11203.5</c:v>
                </c:pt>
                <c:pt idx="279">
                  <c:v>11329</c:v>
                </c:pt>
                <c:pt idx="280">
                  <c:v>11337</c:v>
                </c:pt>
                <c:pt idx="281">
                  <c:v>11345.5</c:v>
                </c:pt>
                <c:pt idx="282">
                  <c:v>11349.5</c:v>
                </c:pt>
                <c:pt idx="283">
                  <c:v>11354</c:v>
                </c:pt>
                <c:pt idx="284">
                  <c:v>12613.5</c:v>
                </c:pt>
                <c:pt idx="285">
                  <c:v>12793.5</c:v>
                </c:pt>
                <c:pt idx="286">
                  <c:v>12896</c:v>
                </c:pt>
              </c:numCache>
            </c:numRef>
          </c:xVal>
          <c:yVal>
            <c:numRef>
              <c:f>Active!$I$21:$I$996</c:f>
              <c:numCache>
                <c:formatCode>General</c:formatCode>
                <c:ptCount val="976"/>
                <c:pt idx="1">
                  <c:v>-0.24077271999703953</c:v>
                </c:pt>
                <c:pt idx="2">
                  <c:v>-0.24037271999986842</c:v>
                </c:pt>
                <c:pt idx="3">
                  <c:v>-0.24519557000166969</c:v>
                </c:pt>
                <c:pt idx="4">
                  <c:v>-0.24046303000068292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875-4063-BE0A-D68DA8F5414F}"/>
            </c:ext>
          </c:extLst>
        </c:ser>
        <c:ser>
          <c:idx val="3"/>
          <c:order val="2"/>
          <c:tx>
            <c:strRef>
              <c:f>Active!$J$20</c:f>
              <c:strCache>
                <c:ptCount val="1"/>
                <c:pt idx="0">
                  <c:v>PE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Active!$D$21:$D$996</c:f>
                <c:numCache>
                  <c:formatCode>General</c:formatCode>
                  <c:ptCount val="976"/>
                  <c:pt idx="0">
                    <c:v>4.0000000000000002E-4</c:v>
                  </c:pt>
                  <c:pt idx="1">
                    <c:v>6.9999999999999999E-4</c:v>
                  </c:pt>
                  <c:pt idx="2">
                    <c:v>1.4E-3</c:v>
                  </c:pt>
                  <c:pt idx="4">
                    <c:v>4.0000000000000002E-4</c:v>
                  </c:pt>
                  <c:pt idx="5">
                    <c:v>2.4000000000000001E-4</c:v>
                  </c:pt>
                  <c:pt idx="6">
                    <c:v>4.0999999999999999E-4</c:v>
                  </c:pt>
                  <c:pt idx="7">
                    <c:v>5.5999999999999995E-4</c:v>
                  </c:pt>
                  <c:pt idx="8">
                    <c:v>4.6999999999999999E-4</c:v>
                  </c:pt>
                  <c:pt idx="9">
                    <c:v>2.1000000000000001E-4</c:v>
                  </c:pt>
                  <c:pt idx="10">
                    <c:v>1E-4</c:v>
                  </c:pt>
                  <c:pt idx="11">
                    <c:v>2.4000000000000001E-4</c:v>
                  </c:pt>
                  <c:pt idx="12">
                    <c:v>2.7999999999999998E-4</c:v>
                  </c:pt>
                  <c:pt idx="13">
                    <c:v>2.1000000000000001E-4</c:v>
                  </c:pt>
                  <c:pt idx="14">
                    <c:v>2.7E-4</c:v>
                  </c:pt>
                  <c:pt idx="15">
                    <c:v>2.5000000000000001E-4</c:v>
                  </c:pt>
                  <c:pt idx="16">
                    <c:v>2.0000000000000001E-4</c:v>
                  </c:pt>
                  <c:pt idx="17">
                    <c:v>1.7000000000000001E-4</c:v>
                  </c:pt>
                  <c:pt idx="18">
                    <c:v>1.4999999999999999E-4</c:v>
                  </c:pt>
                  <c:pt idx="19">
                    <c:v>1.3999999999999999E-4</c:v>
                  </c:pt>
                  <c:pt idx="20">
                    <c:v>4.8000000000000001E-4</c:v>
                  </c:pt>
                  <c:pt idx="21">
                    <c:v>2.2000000000000001E-4</c:v>
                  </c:pt>
                  <c:pt idx="22">
                    <c:v>2.1000000000000001E-4</c:v>
                  </c:pt>
                  <c:pt idx="23">
                    <c:v>2.5999999999999998E-4</c:v>
                  </c:pt>
                  <c:pt idx="24">
                    <c:v>3.1E-4</c:v>
                  </c:pt>
                  <c:pt idx="25">
                    <c:v>3.1E-4</c:v>
                  </c:pt>
                  <c:pt idx="26">
                    <c:v>1.4999999999999999E-4</c:v>
                  </c:pt>
                  <c:pt idx="27">
                    <c:v>2.0000000000000001E-4</c:v>
                  </c:pt>
                  <c:pt idx="28">
                    <c:v>3.4000000000000002E-4</c:v>
                  </c:pt>
                  <c:pt idx="29">
                    <c:v>2.4000000000000001E-4</c:v>
                  </c:pt>
                  <c:pt idx="30">
                    <c:v>3.4000000000000002E-4</c:v>
                  </c:pt>
                  <c:pt idx="31">
                    <c:v>3.1E-4</c:v>
                  </c:pt>
                  <c:pt idx="32">
                    <c:v>2.4000000000000001E-4</c:v>
                  </c:pt>
                  <c:pt idx="33">
                    <c:v>4.6999999999999999E-4</c:v>
                  </c:pt>
                  <c:pt idx="34">
                    <c:v>2.2000000000000001E-4</c:v>
                  </c:pt>
                  <c:pt idx="35">
                    <c:v>1.7000000000000001E-4</c:v>
                  </c:pt>
                  <c:pt idx="36">
                    <c:v>1.8000000000000001E-4</c:v>
                  </c:pt>
                  <c:pt idx="37">
                    <c:v>7.6000000000000004E-4</c:v>
                  </c:pt>
                  <c:pt idx="38">
                    <c:v>8.0000000000000004E-4</c:v>
                  </c:pt>
                  <c:pt idx="39">
                    <c:v>3.1E-4</c:v>
                  </c:pt>
                  <c:pt idx="40">
                    <c:v>2.5999999999999998E-4</c:v>
                  </c:pt>
                  <c:pt idx="41">
                    <c:v>4.4999999999999999E-4</c:v>
                  </c:pt>
                  <c:pt idx="42">
                    <c:v>8.0000000000000004E-4</c:v>
                  </c:pt>
                  <c:pt idx="43">
                    <c:v>2.3000000000000001E-4</c:v>
                  </c:pt>
                  <c:pt idx="44">
                    <c:v>2.5999999999999998E-4</c:v>
                  </c:pt>
                  <c:pt idx="45">
                    <c:v>2.9E-4</c:v>
                  </c:pt>
                  <c:pt idx="46">
                    <c:v>4.6999999999999999E-4</c:v>
                  </c:pt>
                  <c:pt idx="47">
                    <c:v>4.0000000000000002E-4</c:v>
                  </c:pt>
                  <c:pt idx="48">
                    <c:v>8.3000000000000001E-4</c:v>
                  </c:pt>
                  <c:pt idx="49">
                    <c:v>3.8999999999999999E-4</c:v>
                  </c:pt>
                  <c:pt idx="50">
                    <c:v>5.8E-4</c:v>
                  </c:pt>
                  <c:pt idx="51">
                    <c:v>4.4999999999999999E-4</c:v>
                  </c:pt>
                  <c:pt idx="52">
                    <c:v>3.2000000000000003E-4</c:v>
                  </c:pt>
                  <c:pt idx="53">
                    <c:v>3.3E-4</c:v>
                  </c:pt>
                  <c:pt idx="54">
                    <c:v>8.1999999999999998E-4</c:v>
                  </c:pt>
                  <c:pt idx="55">
                    <c:v>7.7999999999999999E-4</c:v>
                  </c:pt>
                  <c:pt idx="56">
                    <c:v>7.7999999999999999E-4</c:v>
                  </c:pt>
                  <c:pt idx="57">
                    <c:v>8.4999999999999995E-4</c:v>
                  </c:pt>
                  <c:pt idx="58">
                    <c:v>8.8000000000000003E-4</c:v>
                  </c:pt>
                  <c:pt idx="59">
                    <c:v>6.8999999999999997E-4</c:v>
                  </c:pt>
                  <c:pt idx="60">
                    <c:v>5.1000000000000004E-4</c:v>
                  </c:pt>
                  <c:pt idx="61">
                    <c:v>1.4999999999999999E-4</c:v>
                  </c:pt>
                  <c:pt idx="62">
                    <c:v>2.4000000000000001E-4</c:v>
                  </c:pt>
                  <c:pt idx="63">
                    <c:v>4.6999999999999999E-4</c:v>
                  </c:pt>
                  <c:pt idx="64">
                    <c:v>2.9E-4</c:v>
                  </c:pt>
                  <c:pt idx="65">
                    <c:v>1.0499999999999999E-3</c:v>
                  </c:pt>
                  <c:pt idx="66">
                    <c:v>4.8999999999999998E-4</c:v>
                  </c:pt>
                  <c:pt idx="67">
                    <c:v>2.7E-4</c:v>
                  </c:pt>
                  <c:pt idx="68">
                    <c:v>3.2000000000000003E-4</c:v>
                  </c:pt>
                  <c:pt idx="69">
                    <c:v>8.9999999999999998E-4</c:v>
                  </c:pt>
                  <c:pt idx="70">
                    <c:v>3.6999999999999999E-4</c:v>
                  </c:pt>
                  <c:pt idx="71">
                    <c:v>5.1000000000000004E-4</c:v>
                  </c:pt>
                  <c:pt idx="72">
                    <c:v>2.4000000000000001E-4</c:v>
                  </c:pt>
                  <c:pt idx="73">
                    <c:v>8.0000000000000004E-4</c:v>
                  </c:pt>
                  <c:pt idx="74">
                    <c:v>2.2000000000000001E-4</c:v>
                  </c:pt>
                  <c:pt idx="75">
                    <c:v>2.1000000000000001E-4</c:v>
                  </c:pt>
                  <c:pt idx="76">
                    <c:v>2.7999999999999998E-4</c:v>
                  </c:pt>
                  <c:pt idx="77">
                    <c:v>1.1900000000000001E-3</c:v>
                  </c:pt>
                  <c:pt idx="78">
                    <c:v>2.5999999999999998E-4</c:v>
                  </c:pt>
                  <c:pt idx="79">
                    <c:v>6.0999999999999997E-4</c:v>
                  </c:pt>
                  <c:pt idx="80">
                    <c:v>5.2999999999999998E-4</c:v>
                  </c:pt>
                  <c:pt idx="81">
                    <c:v>6.4999999999999997E-4</c:v>
                  </c:pt>
                  <c:pt idx="82">
                    <c:v>1.9000000000000001E-4</c:v>
                  </c:pt>
                  <c:pt idx="83">
                    <c:v>1.8000000000000001E-4</c:v>
                  </c:pt>
                  <c:pt idx="84">
                    <c:v>2.2000000000000001E-4</c:v>
                  </c:pt>
                  <c:pt idx="85">
                    <c:v>1.9000000000000001E-4</c:v>
                  </c:pt>
                  <c:pt idx="86">
                    <c:v>6.4999999999999997E-4</c:v>
                  </c:pt>
                  <c:pt idx="87">
                    <c:v>3.6999999999999999E-4</c:v>
                  </c:pt>
                  <c:pt idx="88">
                    <c:v>2.2000000000000001E-4</c:v>
                  </c:pt>
                  <c:pt idx="89">
                    <c:v>3.4000000000000002E-4</c:v>
                  </c:pt>
                  <c:pt idx="90">
                    <c:v>2.3000000000000001E-4</c:v>
                  </c:pt>
                  <c:pt idx="91">
                    <c:v>4.2999999999999999E-4</c:v>
                  </c:pt>
                  <c:pt idx="92">
                    <c:v>3.2000000000000003E-4</c:v>
                  </c:pt>
                  <c:pt idx="93">
                    <c:v>1.9000000000000001E-4</c:v>
                  </c:pt>
                  <c:pt idx="94">
                    <c:v>5.2999999999999998E-4</c:v>
                  </c:pt>
                  <c:pt idx="95">
                    <c:v>2.9E-4</c:v>
                  </c:pt>
                  <c:pt idx="96">
                    <c:v>2.9E-4</c:v>
                  </c:pt>
                  <c:pt idx="97">
                    <c:v>4.6000000000000001E-4</c:v>
                  </c:pt>
                  <c:pt idx="98">
                    <c:v>3.8999999999999999E-4</c:v>
                  </c:pt>
                  <c:pt idx="99">
                    <c:v>2.7E-4</c:v>
                  </c:pt>
                  <c:pt idx="100">
                    <c:v>1.4300000000000001E-3</c:v>
                  </c:pt>
                  <c:pt idx="101">
                    <c:v>2.9999999999999997E-4</c:v>
                  </c:pt>
                  <c:pt idx="102">
                    <c:v>5.0000000000000001E-4</c:v>
                  </c:pt>
                  <c:pt idx="103">
                    <c:v>4.8999999999999998E-4</c:v>
                  </c:pt>
                  <c:pt idx="104">
                    <c:v>2.9E-4</c:v>
                  </c:pt>
                  <c:pt idx="105">
                    <c:v>3.8999999999999999E-4</c:v>
                  </c:pt>
                  <c:pt idx="106">
                    <c:v>5.6999999999999998E-4</c:v>
                  </c:pt>
                  <c:pt idx="107">
                    <c:v>1.9000000000000001E-4</c:v>
                  </c:pt>
                  <c:pt idx="108">
                    <c:v>3.8000000000000002E-4</c:v>
                  </c:pt>
                  <c:pt idx="109">
                    <c:v>2.1000000000000001E-4</c:v>
                  </c:pt>
                  <c:pt idx="110">
                    <c:v>2.9999999999999997E-4</c:v>
                  </c:pt>
                  <c:pt idx="111">
                    <c:v>6.8999999999999997E-4</c:v>
                  </c:pt>
                  <c:pt idx="112">
                    <c:v>2.9E-4</c:v>
                  </c:pt>
                  <c:pt idx="113">
                    <c:v>6.6E-4</c:v>
                  </c:pt>
                  <c:pt idx="114">
                    <c:v>2.7999999999999998E-4</c:v>
                  </c:pt>
                  <c:pt idx="115">
                    <c:v>1.6900000000000001E-3</c:v>
                  </c:pt>
                  <c:pt idx="116">
                    <c:v>1.08E-3</c:v>
                  </c:pt>
                  <c:pt idx="117">
                    <c:v>3.5E-4</c:v>
                  </c:pt>
                  <c:pt idx="118">
                    <c:v>2.2000000000000001E-4</c:v>
                  </c:pt>
                  <c:pt idx="119">
                    <c:v>2.5999999999999998E-4</c:v>
                  </c:pt>
                  <c:pt idx="120">
                    <c:v>3.4000000000000002E-4</c:v>
                  </c:pt>
                  <c:pt idx="121">
                    <c:v>3.6000000000000002E-4</c:v>
                  </c:pt>
                  <c:pt idx="122">
                    <c:v>2.5999999999999998E-4</c:v>
                  </c:pt>
                  <c:pt idx="123">
                    <c:v>3.1E-4</c:v>
                  </c:pt>
                  <c:pt idx="124">
                    <c:v>1.9000000000000001E-4</c:v>
                  </c:pt>
                  <c:pt idx="125">
                    <c:v>1.9000000000000001E-4</c:v>
                  </c:pt>
                  <c:pt idx="126">
                    <c:v>4.8000000000000001E-4</c:v>
                  </c:pt>
                  <c:pt idx="127">
                    <c:v>3.2000000000000003E-4</c:v>
                  </c:pt>
                  <c:pt idx="128">
                    <c:v>2.5000000000000001E-4</c:v>
                  </c:pt>
                  <c:pt idx="129">
                    <c:v>3.4000000000000002E-4</c:v>
                  </c:pt>
                  <c:pt idx="130">
                    <c:v>5.4000000000000001E-4</c:v>
                  </c:pt>
                  <c:pt idx="131">
                    <c:v>2.7999999999999998E-4</c:v>
                  </c:pt>
                  <c:pt idx="132">
                    <c:v>8.4999999999999995E-4</c:v>
                  </c:pt>
                  <c:pt idx="133">
                    <c:v>1.3699999999999999E-3</c:v>
                  </c:pt>
                  <c:pt idx="134">
                    <c:v>9.1E-4</c:v>
                  </c:pt>
                  <c:pt idx="135">
                    <c:v>2.7E-4</c:v>
                  </c:pt>
                  <c:pt idx="136">
                    <c:v>3.1E-4</c:v>
                  </c:pt>
                  <c:pt idx="137">
                    <c:v>5.6999999999999998E-4</c:v>
                  </c:pt>
                  <c:pt idx="138">
                    <c:v>2.7999999999999998E-4</c:v>
                  </c:pt>
                  <c:pt idx="139">
                    <c:v>5.9000000000000003E-4</c:v>
                  </c:pt>
                  <c:pt idx="140">
                    <c:v>3.8999999999999999E-4</c:v>
                  </c:pt>
                  <c:pt idx="141">
                    <c:v>1.72E-3</c:v>
                  </c:pt>
                  <c:pt idx="142">
                    <c:v>2.5000000000000001E-4</c:v>
                  </c:pt>
                  <c:pt idx="143">
                    <c:v>3.1E-4</c:v>
                  </c:pt>
                  <c:pt idx="144">
                    <c:v>2.0000000000000001E-4</c:v>
                  </c:pt>
                  <c:pt idx="145">
                    <c:v>3.6999999999999999E-4</c:v>
                  </c:pt>
                  <c:pt idx="146">
                    <c:v>7.9000000000000001E-4</c:v>
                  </c:pt>
                  <c:pt idx="147">
                    <c:v>4.2000000000000002E-4</c:v>
                  </c:pt>
                  <c:pt idx="148">
                    <c:v>2.0000000000000001E-4</c:v>
                  </c:pt>
                  <c:pt idx="149">
                    <c:v>1.7000000000000001E-4</c:v>
                  </c:pt>
                  <c:pt idx="150">
                    <c:v>6.9999999999999999E-4</c:v>
                  </c:pt>
                  <c:pt idx="151">
                    <c:v>3.3E-4</c:v>
                  </c:pt>
                  <c:pt idx="152">
                    <c:v>2.5999999999999998E-4</c:v>
                  </c:pt>
                  <c:pt idx="153">
                    <c:v>9.5E-4</c:v>
                  </c:pt>
                  <c:pt idx="154">
                    <c:v>6.4999999999999997E-4</c:v>
                  </c:pt>
                  <c:pt idx="155">
                    <c:v>3.1E-4</c:v>
                  </c:pt>
                  <c:pt idx="156">
                    <c:v>2.1000000000000001E-4</c:v>
                  </c:pt>
                  <c:pt idx="157">
                    <c:v>1.57E-3</c:v>
                  </c:pt>
                  <c:pt idx="158">
                    <c:v>1.41E-3</c:v>
                  </c:pt>
                  <c:pt idx="159">
                    <c:v>7.2000000000000005E-4</c:v>
                  </c:pt>
                  <c:pt idx="160">
                    <c:v>9.7000000000000005E-4</c:v>
                  </c:pt>
                  <c:pt idx="161">
                    <c:v>9.7000000000000005E-4</c:v>
                  </c:pt>
                  <c:pt idx="162">
                    <c:v>1E-4</c:v>
                  </c:pt>
                  <c:pt idx="163">
                    <c:v>2E-3</c:v>
                  </c:pt>
                  <c:pt idx="164">
                    <c:v>5.0000000000000001E-4</c:v>
                  </c:pt>
                  <c:pt idx="165">
                    <c:v>1.4E-3</c:v>
                  </c:pt>
                  <c:pt idx="166">
                    <c:v>6.9999999999999999E-4</c:v>
                  </c:pt>
                  <c:pt idx="167">
                    <c:v>1E-4</c:v>
                  </c:pt>
                  <c:pt idx="168">
                    <c:v>1E-4</c:v>
                  </c:pt>
                  <c:pt idx="169">
                    <c:v>1.48E-3</c:v>
                  </c:pt>
                  <c:pt idx="170">
                    <c:v>1E-4</c:v>
                  </c:pt>
                  <c:pt idx="171">
                    <c:v>1.31E-3</c:v>
                  </c:pt>
                  <c:pt idx="172">
                    <c:v>1.0399999999999999E-3</c:v>
                  </c:pt>
                  <c:pt idx="173">
                    <c:v>9.7000000000000005E-4</c:v>
                  </c:pt>
                  <c:pt idx="174">
                    <c:v>1.1299999999999999E-3</c:v>
                  </c:pt>
                  <c:pt idx="175">
                    <c:v>3.6000000000000002E-4</c:v>
                  </c:pt>
                  <c:pt idx="176">
                    <c:v>1E-4</c:v>
                  </c:pt>
                  <c:pt idx="177">
                    <c:v>1.8000000000000001E-4</c:v>
                  </c:pt>
                  <c:pt idx="178">
                    <c:v>1.2E-4</c:v>
                  </c:pt>
                  <c:pt idx="179">
                    <c:v>5.0000000000000002E-5</c:v>
                  </c:pt>
                  <c:pt idx="180">
                    <c:v>1E-4</c:v>
                  </c:pt>
                  <c:pt idx="181">
                    <c:v>1.6000000000000001E-4</c:v>
                  </c:pt>
                  <c:pt idx="182">
                    <c:v>1.9000000000000001E-4</c:v>
                  </c:pt>
                  <c:pt idx="183">
                    <c:v>5.0000000000000002E-5</c:v>
                  </c:pt>
                  <c:pt idx="184">
                    <c:v>5.0000000000000001E-4</c:v>
                  </c:pt>
                  <c:pt idx="185">
                    <c:v>1.3999999999999999E-4</c:v>
                  </c:pt>
                  <c:pt idx="186">
                    <c:v>1.1299999999999999E-3</c:v>
                  </c:pt>
                  <c:pt idx="187">
                    <c:v>1.2999999999999999E-4</c:v>
                  </c:pt>
                  <c:pt idx="188">
                    <c:v>6.9999999999999994E-5</c:v>
                  </c:pt>
                  <c:pt idx="189">
                    <c:v>1.2E-4</c:v>
                  </c:pt>
                  <c:pt idx="190">
                    <c:v>1.1E-4</c:v>
                  </c:pt>
                  <c:pt idx="191">
                    <c:v>0</c:v>
                  </c:pt>
                  <c:pt idx="192">
                    <c:v>0</c:v>
                  </c:pt>
                  <c:pt idx="193">
                    <c:v>4.0000000000000003E-5</c:v>
                  </c:pt>
                  <c:pt idx="194">
                    <c:v>5.0000000000000001E-4</c:v>
                  </c:pt>
                  <c:pt idx="195">
                    <c:v>4.0000000000000003E-5</c:v>
                  </c:pt>
                  <c:pt idx="196">
                    <c:v>8.0000000000000007E-5</c:v>
                  </c:pt>
                  <c:pt idx="197">
                    <c:v>2.0000000000000001E-4</c:v>
                  </c:pt>
                  <c:pt idx="198">
                    <c:v>1E-4</c:v>
                  </c:pt>
                  <c:pt idx="199">
                    <c:v>1E-4</c:v>
                  </c:pt>
                  <c:pt idx="200">
                    <c:v>2.0000000000000001E-4</c:v>
                  </c:pt>
                  <c:pt idx="201">
                    <c:v>2.9999999999999997E-4</c:v>
                  </c:pt>
                  <c:pt idx="202">
                    <c:v>1.6000000000000001E-4</c:v>
                  </c:pt>
                  <c:pt idx="203">
                    <c:v>4.0000000000000002E-4</c:v>
                  </c:pt>
                  <c:pt idx="204">
                    <c:v>2.7999999999999998E-4</c:v>
                  </c:pt>
                  <c:pt idx="205">
                    <c:v>1.1E-4</c:v>
                  </c:pt>
                  <c:pt idx="206">
                    <c:v>1E-4</c:v>
                  </c:pt>
                  <c:pt idx="207">
                    <c:v>1E-3</c:v>
                  </c:pt>
                  <c:pt idx="208">
                    <c:v>5.0000000000000001E-4</c:v>
                  </c:pt>
                  <c:pt idx="209">
                    <c:v>2.0000000000000001E-4</c:v>
                  </c:pt>
                  <c:pt idx="210">
                    <c:v>2.9999999999999997E-4</c:v>
                  </c:pt>
                  <c:pt idx="211">
                    <c:v>6.9999999999999999E-4</c:v>
                  </c:pt>
                  <c:pt idx="212">
                    <c:v>1.5E-3</c:v>
                  </c:pt>
                  <c:pt idx="213">
                    <c:v>2.9999999999999997E-4</c:v>
                  </c:pt>
                  <c:pt idx="214">
                    <c:v>5.0000000000000001E-4</c:v>
                  </c:pt>
                  <c:pt idx="215">
                    <c:v>1E-4</c:v>
                  </c:pt>
                  <c:pt idx="216">
                    <c:v>8.4000000000000003E-4</c:v>
                  </c:pt>
                  <c:pt idx="217">
                    <c:v>3.8999999999999999E-4</c:v>
                  </c:pt>
                  <c:pt idx="218">
                    <c:v>1E-4</c:v>
                  </c:pt>
                  <c:pt idx="219">
                    <c:v>0</c:v>
                  </c:pt>
                  <c:pt idx="220">
                    <c:v>2.3999999999999998E-3</c:v>
                  </c:pt>
                  <c:pt idx="221">
                    <c:v>1E-4</c:v>
                  </c:pt>
                  <c:pt idx="222">
                    <c:v>0</c:v>
                  </c:pt>
                  <c:pt idx="223">
                    <c:v>2.3999999999999998E-3</c:v>
                  </c:pt>
                  <c:pt idx="224">
                    <c:v>2.9E-4</c:v>
                  </c:pt>
                  <c:pt idx="225">
                    <c:v>3.6000000000000002E-4</c:v>
                  </c:pt>
                  <c:pt idx="226">
                    <c:v>2.0000000000000001E-4</c:v>
                  </c:pt>
                  <c:pt idx="227">
                    <c:v>1.9000000000000001E-4</c:v>
                  </c:pt>
                  <c:pt idx="228">
                    <c:v>1.7000000000000001E-4</c:v>
                  </c:pt>
                  <c:pt idx="229">
                    <c:v>2.7E-4</c:v>
                  </c:pt>
                  <c:pt idx="230">
                    <c:v>1.1999999999999999E-3</c:v>
                  </c:pt>
                  <c:pt idx="231">
                    <c:v>1.1999999999999999E-3</c:v>
                  </c:pt>
                  <c:pt idx="232">
                    <c:v>1.2999999999999999E-3</c:v>
                  </c:pt>
                  <c:pt idx="233">
                    <c:v>1.6000000000000001E-3</c:v>
                  </c:pt>
                  <c:pt idx="234">
                    <c:v>1.1999999999999999E-3</c:v>
                  </c:pt>
                  <c:pt idx="235">
                    <c:v>1.1999999999999999E-3</c:v>
                  </c:pt>
                  <c:pt idx="236">
                    <c:v>6.9999999999999999E-4</c:v>
                  </c:pt>
                  <c:pt idx="237">
                    <c:v>1E-4</c:v>
                  </c:pt>
                  <c:pt idx="238">
                    <c:v>1.1000000000000001E-3</c:v>
                  </c:pt>
                  <c:pt idx="239">
                    <c:v>3.8800000000000001E-2</c:v>
                  </c:pt>
                  <c:pt idx="240">
                    <c:v>1.2E-4</c:v>
                  </c:pt>
                  <c:pt idx="241">
                    <c:v>2.4000000000000001E-4</c:v>
                  </c:pt>
                  <c:pt idx="242">
                    <c:v>1.4E-3</c:v>
                  </c:pt>
                  <c:pt idx="243">
                    <c:v>1E-4</c:v>
                  </c:pt>
                  <c:pt idx="244">
                    <c:v>2.0000000000000001E-4</c:v>
                  </c:pt>
                  <c:pt idx="245">
                    <c:v>1.1000000000000001E-3</c:v>
                  </c:pt>
                  <c:pt idx="246">
                    <c:v>1.1000000000000001E-3</c:v>
                  </c:pt>
                  <c:pt idx="247">
                    <c:v>1E-4</c:v>
                  </c:pt>
                  <c:pt idx="248">
                    <c:v>0</c:v>
                  </c:pt>
                  <c:pt idx="249">
                    <c:v>0</c:v>
                  </c:pt>
                  <c:pt idx="250">
                    <c:v>0</c:v>
                  </c:pt>
                  <c:pt idx="251">
                    <c:v>0</c:v>
                  </c:pt>
                  <c:pt idx="252">
                    <c:v>1E-4</c:v>
                  </c:pt>
                  <c:pt idx="253">
                    <c:v>0</c:v>
                  </c:pt>
                  <c:pt idx="254">
                    <c:v>1E-4</c:v>
                  </c:pt>
                  <c:pt idx="255">
                    <c:v>1E-4</c:v>
                  </c:pt>
                  <c:pt idx="256">
                    <c:v>0</c:v>
                  </c:pt>
                  <c:pt idx="257">
                    <c:v>8.9999999999999998E-4</c:v>
                  </c:pt>
                  <c:pt idx="258">
                    <c:v>0</c:v>
                  </c:pt>
                  <c:pt idx="259">
                    <c:v>2.0000000000000001E-4</c:v>
                  </c:pt>
                  <c:pt idx="260">
                    <c:v>1E-4</c:v>
                  </c:pt>
                  <c:pt idx="261">
                    <c:v>2.9999999999999997E-4</c:v>
                  </c:pt>
                  <c:pt idx="262">
                    <c:v>0</c:v>
                  </c:pt>
                  <c:pt idx="263">
                    <c:v>4.0000000000000002E-4</c:v>
                  </c:pt>
                  <c:pt idx="264">
                    <c:v>1.5E-3</c:v>
                  </c:pt>
                  <c:pt idx="265">
                    <c:v>1.6000000000000001E-3</c:v>
                  </c:pt>
                  <c:pt idx="266">
                    <c:v>2E-3</c:v>
                  </c:pt>
                  <c:pt idx="267">
                    <c:v>5.0000000000000001E-4</c:v>
                  </c:pt>
                  <c:pt idx="268">
                    <c:v>1E-4</c:v>
                  </c:pt>
                  <c:pt idx="269">
                    <c:v>1E-4</c:v>
                  </c:pt>
                  <c:pt idx="270">
                    <c:v>1E-4</c:v>
                  </c:pt>
                  <c:pt idx="271">
                    <c:v>1E-4</c:v>
                  </c:pt>
                  <c:pt idx="272">
                    <c:v>1E-3</c:v>
                  </c:pt>
                  <c:pt idx="273">
                    <c:v>8.0000000000000004E-4</c:v>
                  </c:pt>
                  <c:pt idx="274">
                    <c:v>1.6999999999999999E-3</c:v>
                  </c:pt>
                  <c:pt idx="275">
                    <c:v>3.0000000000000001E-3</c:v>
                  </c:pt>
                  <c:pt idx="276">
                    <c:v>6.9999999999999999E-4</c:v>
                  </c:pt>
                  <c:pt idx="277">
                    <c:v>1.4E-3</c:v>
                  </c:pt>
                  <c:pt idx="278">
                    <c:v>2.9999999999999997E-4</c:v>
                  </c:pt>
                  <c:pt idx="279">
                    <c:v>2.9999999999999997E-4</c:v>
                  </c:pt>
                  <c:pt idx="280">
                    <c:v>2.0000000000000001E-4</c:v>
                  </c:pt>
                  <c:pt idx="281">
                    <c:v>4.0000000000000002E-4</c:v>
                  </c:pt>
                  <c:pt idx="282">
                    <c:v>2.9999999999999997E-4</c:v>
                  </c:pt>
                  <c:pt idx="283">
                    <c:v>4.0000000000000002E-4</c:v>
                  </c:pt>
                  <c:pt idx="284">
                    <c:v>1E-4</c:v>
                  </c:pt>
                  <c:pt idx="285">
                    <c:v>2.0000000000000001E-4</c:v>
                  </c:pt>
                  <c:pt idx="286">
                    <c:v>4.0000000000000001E-3</c:v>
                  </c:pt>
                </c:numCache>
              </c:numRef>
            </c:plus>
            <c:minus>
              <c:numRef>
                <c:f>Active!$D$21:$D$996</c:f>
                <c:numCache>
                  <c:formatCode>General</c:formatCode>
                  <c:ptCount val="976"/>
                  <c:pt idx="0">
                    <c:v>4.0000000000000002E-4</c:v>
                  </c:pt>
                  <c:pt idx="1">
                    <c:v>6.9999999999999999E-4</c:v>
                  </c:pt>
                  <c:pt idx="2">
                    <c:v>1.4E-3</c:v>
                  </c:pt>
                  <c:pt idx="4">
                    <c:v>4.0000000000000002E-4</c:v>
                  </c:pt>
                  <c:pt idx="5">
                    <c:v>2.4000000000000001E-4</c:v>
                  </c:pt>
                  <c:pt idx="6">
                    <c:v>4.0999999999999999E-4</c:v>
                  </c:pt>
                  <c:pt idx="7">
                    <c:v>5.5999999999999995E-4</c:v>
                  </c:pt>
                  <c:pt idx="8">
                    <c:v>4.6999999999999999E-4</c:v>
                  </c:pt>
                  <c:pt idx="9">
                    <c:v>2.1000000000000001E-4</c:v>
                  </c:pt>
                  <c:pt idx="10">
                    <c:v>1E-4</c:v>
                  </c:pt>
                  <c:pt idx="11">
                    <c:v>2.4000000000000001E-4</c:v>
                  </c:pt>
                  <c:pt idx="12">
                    <c:v>2.7999999999999998E-4</c:v>
                  </c:pt>
                  <c:pt idx="13">
                    <c:v>2.1000000000000001E-4</c:v>
                  </c:pt>
                  <c:pt idx="14">
                    <c:v>2.7E-4</c:v>
                  </c:pt>
                  <c:pt idx="15">
                    <c:v>2.5000000000000001E-4</c:v>
                  </c:pt>
                  <c:pt idx="16">
                    <c:v>2.0000000000000001E-4</c:v>
                  </c:pt>
                  <c:pt idx="17">
                    <c:v>1.7000000000000001E-4</c:v>
                  </c:pt>
                  <c:pt idx="18">
                    <c:v>1.4999999999999999E-4</c:v>
                  </c:pt>
                  <c:pt idx="19">
                    <c:v>1.3999999999999999E-4</c:v>
                  </c:pt>
                  <c:pt idx="20">
                    <c:v>4.8000000000000001E-4</c:v>
                  </c:pt>
                  <c:pt idx="21">
                    <c:v>2.2000000000000001E-4</c:v>
                  </c:pt>
                  <c:pt idx="22">
                    <c:v>2.1000000000000001E-4</c:v>
                  </c:pt>
                  <c:pt idx="23">
                    <c:v>2.5999999999999998E-4</c:v>
                  </c:pt>
                  <c:pt idx="24">
                    <c:v>3.1E-4</c:v>
                  </c:pt>
                  <c:pt idx="25">
                    <c:v>3.1E-4</c:v>
                  </c:pt>
                  <c:pt idx="26">
                    <c:v>1.4999999999999999E-4</c:v>
                  </c:pt>
                  <c:pt idx="27">
                    <c:v>2.0000000000000001E-4</c:v>
                  </c:pt>
                  <c:pt idx="28">
                    <c:v>3.4000000000000002E-4</c:v>
                  </c:pt>
                  <c:pt idx="29">
                    <c:v>2.4000000000000001E-4</c:v>
                  </c:pt>
                  <c:pt idx="30">
                    <c:v>3.4000000000000002E-4</c:v>
                  </c:pt>
                  <c:pt idx="31">
                    <c:v>3.1E-4</c:v>
                  </c:pt>
                  <c:pt idx="32">
                    <c:v>2.4000000000000001E-4</c:v>
                  </c:pt>
                  <c:pt idx="33">
                    <c:v>4.6999999999999999E-4</c:v>
                  </c:pt>
                  <c:pt idx="34">
                    <c:v>2.2000000000000001E-4</c:v>
                  </c:pt>
                  <c:pt idx="35">
                    <c:v>1.7000000000000001E-4</c:v>
                  </c:pt>
                  <c:pt idx="36">
                    <c:v>1.8000000000000001E-4</c:v>
                  </c:pt>
                  <c:pt idx="37">
                    <c:v>7.6000000000000004E-4</c:v>
                  </c:pt>
                  <c:pt idx="38">
                    <c:v>8.0000000000000004E-4</c:v>
                  </c:pt>
                  <c:pt idx="39">
                    <c:v>3.1E-4</c:v>
                  </c:pt>
                  <c:pt idx="40">
                    <c:v>2.5999999999999998E-4</c:v>
                  </c:pt>
                  <c:pt idx="41">
                    <c:v>4.4999999999999999E-4</c:v>
                  </c:pt>
                  <c:pt idx="42">
                    <c:v>8.0000000000000004E-4</c:v>
                  </c:pt>
                  <c:pt idx="43">
                    <c:v>2.3000000000000001E-4</c:v>
                  </c:pt>
                  <c:pt idx="44">
                    <c:v>2.5999999999999998E-4</c:v>
                  </c:pt>
                  <c:pt idx="45">
                    <c:v>2.9E-4</c:v>
                  </c:pt>
                  <c:pt idx="46">
                    <c:v>4.6999999999999999E-4</c:v>
                  </c:pt>
                  <c:pt idx="47">
                    <c:v>4.0000000000000002E-4</c:v>
                  </c:pt>
                  <c:pt idx="48">
                    <c:v>8.3000000000000001E-4</c:v>
                  </c:pt>
                  <c:pt idx="49">
                    <c:v>3.8999999999999999E-4</c:v>
                  </c:pt>
                  <c:pt idx="50">
                    <c:v>5.8E-4</c:v>
                  </c:pt>
                  <c:pt idx="51">
                    <c:v>4.4999999999999999E-4</c:v>
                  </c:pt>
                  <c:pt idx="52">
                    <c:v>3.2000000000000003E-4</c:v>
                  </c:pt>
                  <c:pt idx="53">
                    <c:v>3.3E-4</c:v>
                  </c:pt>
                  <c:pt idx="54">
                    <c:v>8.1999999999999998E-4</c:v>
                  </c:pt>
                  <c:pt idx="55">
                    <c:v>7.7999999999999999E-4</c:v>
                  </c:pt>
                  <c:pt idx="56">
                    <c:v>7.7999999999999999E-4</c:v>
                  </c:pt>
                  <c:pt idx="57">
                    <c:v>8.4999999999999995E-4</c:v>
                  </c:pt>
                  <c:pt idx="58">
                    <c:v>8.8000000000000003E-4</c:v>
                  </c:pt>
                  <c:pt idx="59">
                    <c:v>6.8999999999999997E-4</c:v>
                  </c:pt>
                  <c:pt idx="60">
                    <c:v>5.1000000000000004E-4</c:v>
                  </c:pt>
                  <c:pt idx="61">
                    <c:v>1.4999999999999999E-4</c:v>
                  </c:pt>
                  <c:pt idx="62">
                    <c:v>2.4000000000000001E-4</c:v>
                  </c:pt>
                  <c:pt idx="63">
                    <c:v>4.6999999999999999E-4</c:v>
                  </c:pt>
                  <c:pt idx="64">
                    <c:v>2.9E-4</c:v>
                  </c:pt>
                  <c:pt idx="65">
                    <c:v>1.0499999999999999E-3</c:v>
                  </c:pt>
                  <c:pt idx="66">
                    <c:v>4.8999999999999998E-4</c:v>
                  </c:pt>
                  <c:pt idx="67">
                    <c:v>2.7E-4</c:v>
                  </c:pt>
                  <c:pt idx="68">
                    <c:v>3.2000000000000003E-4</c:v>
                  </c:pt>
                  <c:pt idx="69">
                    <c:v>8.9999999999999998E-4</c:v>
                  </c:pt>
                  <c:pt idx="70">
                    <c:v>3.6999999999999999E-4</c:v>
                  </c:pt>
                  <c:pt idx="71">
                    <c:v>5.1000000000000004E-4</c:v>
                  </c:pt>
                  <c:pt idx="72">
                    <c:v>2.4000000000000001E-4</c:v>
                  </c:pt>
                  <c:pt idx="73">
                    <c:v>8.0000000000000004E-4</c:v>
                  </c:pt>
                  <c:pt idx="74">
                    <c:v>2.2000000000000001E-4</c:v>
                  </c:pt>
                  <c:pt idx="75">
                    <c:v>2.1000000000000001E-4</c:v>
                  </c:pt>
                  <c:pt idx="76">
                    <c:v>2.7999999999999998E-4</c:v>
                  </c:pt>
                  <c:pt idx="77">
                    <c:v>1.1900000000000001E-3</c:v>
                  </c:pt>
                  <c:pt idx="78">
                    <c:v>2.5999999999999998E-4</c:v>
                  </c:pt>
                  <c:pt idx="79">
                    <c:v>6.0999999999999997E-4</c:v>
                  </c:pt>
                  <c:pt idx="80">
                    <c:v>5.2999999999999998E-4</c:v>
                  </c:pt>
                  <c:pt idx="81">
                    <c:v>6.4999999999999997E-4</c:v>
                  </c:pt>
                  <c:pt idx="82">
                    <c:v>1.9000000000000001E-4</c:v>
                  </c:pt>
                  <c:pt idx="83">
                    <c:v>1.8000000000000001E-4</c:v>
                  </c:pt>
                  <c:pt idx="84">
                    <c:v>2.2000000000000001E-4</c:v>
                  </c:pt>
                  <c:pt idx="85">
                    <c:v>1.9000000000000001E-4</c:v>
                  </c:pt>
                  <c:pt idx="86">
                    <c:v>6.4999999999999997E-4</c:v>
                  </c:pt>
                  <c:pt idx="87">
                    <c:v>3.6999999999999999E-4</c:v>
                  </c:pt>
                  <c:pt idx="88">
                    <c:v>2.2000000000000001E-4</c:v>
                  </c:pt>
                  <c:pt idx="89">
                    <c:v>3.4000000000000002E-4</c:v>
                  </c:pt>
                  <c:pt idx="90">
                    <c:v>2.3000000000000001E-4</c:v>
                  </c:pt>
                  <c:pt idx="91">
                    <c:v>4.2999999999999999E-4</c:v>
                  </c:pt>
                  <c:pt idx="92">
                    <c:v>3.2000000000000003E-4</c:v>
                  </c:pt>
                  <c:pt idx="93">
                    <c:v>1.9000000000000001E-4</c:v>
                  </c:pt>
                  <c:pt idx="94">
                    <c:v>5.2999999999999998E-4</c:v>
                  </c:pt>
                  <c:pt idx="95">
                    <c:v>2.9E-4</c:v>
                  </c:pt>
                  <c:pt idx="96">
                    <c:v>2.9E-4</c:v>
                  </c:pt>
                  <c:pt idx="97">
                    <c:v>4.6000000000000001E-4</c:v>
                  </c:pt>
                  <c:pt idx="98">
                    <c:v>3.8999999999999999E-4</c:v>
                  </c:pt>
                  <c:pt idx="99">
                    <c:v>2.7E-4</c:v>
                  </c:pt>
                  <c:pt idx="100">
                    <c:v>1.4300000000000001E-3</c:v>
                  </c:pt>
                  <c:pt idx="101">
                    <c:v>2.9999999999999997E-4</c:v>
                  </c:pt>
                  <c:pt idx="102">
                    <c:v>5.0000000000000001E-4</c:v>
                  </c:pt>
                  <c:pt idx="103">
                    <c:v>4.8999999999999998E-4</c:v>
                  </c:pt>
                  <c:pt idx="104">
                    <c:v>2.9E-4</c:v>
                  </c:pt>
                  <c:pt idx="105">
                    <c:v>3.8999999999999999E-4</c:v>
                  </c:pt>
                  <c:pt idx="106">
                    <c:v>5.6999999999999998E-4</c:v>
                  </c:pt>
                  <c:pt idx="107">
                    <c:v>1.9000000000000001E-4</c:v>
                  </c:pt>
                  <c:pt idx="108">
                    <c:v>3.8000000000000002E-4</c:v>
                  </c:pt>
                  <c:pt idx="109">
                    <c:v>2.1000000000000001E-4</c:v>
                  </c:pt>
                  <c:pt idx="110">
                    <c:v>2.9999999999999997E-4</c:v>
                  </c:pt>
                  <c:pt idx="111">
                    <c:v>6.8999999999999997E-4</c:v>
                  </c:pt>
                  <c:pt idx="112">
                    <c:v>2.9E-4</c:v>
                  </c:pt>
                  <c:pt idx="113">
                    <c:v>6.6E-4</c:v>
                  </c:pt>
                  <c:pt idx="114">
                    <c:v>2.7999999999999998E-4</c:v>
                  </c:pt>
                  <c:pt idx="115">
                    <c:v>1.6900000000000001E-3</c:v>
                  </c:pt>
                  <c:pt idx="116">
                    <c:v>1.08E-3</c:v>
                  </c:pt>
                  <c:pt idx="117">
                    <c:v>3.5E-4</c:v>
                  </c:pt>
                  <c:pt idx="118">
                    <c:v>2.2000000000000001E-4</c:v>
                  </c:pt>
                  <c:pt idx="119">
                    <c:v>2.5999999999999998E-4</c:v>
                  </c:pt>
                  <c:pt idx="120">
                    <c:v>3.4000000000000002E-4</c:v>
                  </c:pt>
                  <c:pt idx="121">
                    <c:v>3.6000000000000002E-4</c:v>
                  </c:pt>
                  <c:pt idx="122">
                    <c:v>2.5999999999999998E-4</c:v>
                  </c:pt>
                  <c:pt idx="123">
                    <c:v>3.1E-4</c:v>
                  </c:pt>
                  <c:pt idx="124">
                    <c:v>1.9000000000000001E-4</c:v>
                  </c:pt>
                  <c:pt idx="125">
                    <c:v>1.9000000000000001E-4</c:v>
                  </c:pt>
                  <c:pt idx="126">
                    <c:v>4.8000000000000001E-4</c:v>
                  </c:pt>
                  <c:pt idx="127">
                    <c:v>3.2000000000000003E-4</c:v>
                  </c:pt>
                  <c:pt idx="128">
                    <c:v>2.5000000000000001E-4</c:v>
                  </c:pt>
                  <c:pt idx="129">
                    <c:v>3.4000000000000002E-4</c:v>
                  </c:pt>
                  <c:pt idx="130">
                    <c:v>5.4000000000000001E-4</c:v>
                  </c:pt>
                  <c:pt idx="131">
                    <c:v>2.7999999999999998E-4</c:v>
                  </c:pt>
                  <c:pt idx="132">
                    <c:v>8.4999999999999995E-4</c:v>
                  </c:pt>
                  <c:pt idx="133">
                    <c:v>1.3699999999999999E-3</c:v>
                  </c:pt>
                  <c:pt idx="134">
                    <c:v>9.1E-4</c:v>
                  </c:pt>
                  <c:pt idx="135">
                    <c:v>2.7E-4</c:v>
                  </c:pt>
                  <c:pt idx="136">
                    <c:v>3.1E-4</c:v>
                  </c:pt>
                  <c:pt idx="137">
                    <c:v>5.6999999999999998E-4</c:v>
                  </c:pt>
                  <c:pt idx="138">
                    <c:v>2.7999999999999998E-4</c:v>
                  </c:pt>
                  <c:pt idx="139">
                    <c:v>5.9000000000000003E-4</c:v>
                  </c:pt>
                  <c:pt idx="140">
                    <c:v>3.8999999999999999E-4</c:v>
                  </c:pt>
                  <c:pt idx="141">
                    <c:v>1.72E-3</c:v>
                  </c:pt>
                  <c:pt idx="142">
                    <c:v>2.5000000000000001E-4</c:v>
                  </c:pt>
                  <c:pt idx="143">
                    <c:v>3.1E-4</c:v>
                  </c:pt>
                  <c:pt idx="144">
                    <c:v>2.0000000000000001E-4</c:v>
                  </c:pt>
                  <c:pt idx="145">
                    <c:v>3.6999999999999999E-4</c:v>
                  </c:pt>
                  <c:pt idx="146">
                    <c:v>7.9000000000000001E-4</c:v>
                  </c:pt>
                  <c:pt idx="147">
                    <c:v>4.2000000000000002E-4</c:v>
                  </c:pt>
                  <c:pt idx="148">
                    <c:v>2.0000000000000001E-4</c:v>
                  </c:pt>
                  <c:pt idx="149">
                    <c:v>1.7000000000000001E-4</c:v>
                  </c:pt>
                  <c:pt idx="150">
                    <c:v>6.9999999999999999E-4</c:v>
                  </c:pt>
                  <c:pt idx="151">
                    <c:v>3.3E-4</c:v>
                  </c:pt>
                  <c:pt idx="152">
                    <c:v>2.5999999999999998E-4</c:v>
                  </c:pt>
                  <c:pt idx="153">
                    <c:v>9.5E-4</c:v>
                  </c:pt>
                  <c:pt idx="154">
                    <c:v>6.4999999999999997E-4</c:v>
                  </c:pt>
                  <c:pt idx="155">
                    <c:v>3.1E-4</c:v>
                  </c:pt>
                  <c:pt idx="156">
                    <c:v>2.1000000000000001E-4</c:v>
                  </c:pt>
                  <c:pt idx="157">
                    <c:v>1.57E-3</c:v>
                  </c:pt>
                  <c:pt idx="158">
                    <c:v>1.41E-3</c:v>
                  </c:pt>
                  <c:pt idx="159">
                    <c:v>7.2000000000000005E-4</c:v>
                  </c:pt>
                  <c:pt idx="160">
                    <c:v>9.7000000000000005E-4</c:v>
                  </c:pt>
                  <c:pt idx="161">
                    <c:v>9.7000000000000005E-4</c:v>
                  </c:pt>
                  <c:pt idx="162">
                    <c:v>1E-4</c:v>
                  </c:pt>
                  <c:pt idx="163">
                    <c:v>2E-3</c:v>
                  </c:pt>
                  <c:pt idx="164">
                    <c:v>5.0000000000000001E-4</c:v>
                  </c:pt>
                  <c:pt idx="165">
                    <c:v>1.4E-3</c:v>
                  </c:pt>
                  <c:pt idx="166">
                    <c:v>6.9999999999999999E-4</c:v>
                  </c:pt>
                  <c:pt idx="167">
                    <c:v>1E-4</c:v>
                  </c:pt>
                  <c:pt idx="168">
                    <c:v>1E-4</c:v>
                  </c:pt>
                  <c:pt idx="169">
                    <c:v>1.48E-3</c:v>
                  </c:pt>
                  <c:pt idx="170">
                    <c:v>1E-4</c:v>
                  </c:pt>
                  <c:pt idx="171">
                    <c:v>1.31E-3</c:v>
                  </c:pt>
                  <c:pt idx="172">
                    <c:v>1.0399999999999999E-3</c:v>
                  </c:pt>
                  <c:pt idx="173">
                    <c:v>9.7000000000000005E-4</c:v>
                  </c:pt>
                  <c:pt idx="174">
                    <c:v>1.1299999999999999E-3</c:v>
                  </c:pt>
                  <c:pt idx="175">
                    <c:v>3.6000000000000002E-4</c:v>
                  </c:pt>
                  <c:pt idx="176">
                    <c:v>1E-4</c:v>
                  </c:pt>
                  <c:pt idx="177">
                    <c:v>1.8000000000000001E-4</c:v>
                  </c:pt>
                  <c:pt idx="178">
                    <c:v>1.2E-4</c:v>
                  </c:pt>
                  <c:pt idx="179">
                    <c:v>5.0000000000000002E-5</c:v>
                  </c:pt>
                  <c:pt idx="180">
                    <c:v>1E-4</c:v>
                  </c:pt>
                  <c:pt idx="181">
                    <c:v>1.6000000000000001E-4</c:v>
                  </c:pt>
                  <c:pt idx="182">
                    <c:v>1.9000000000000001E-4</c:v>
                  </c:pt>
                  <c:pt idx="183">
                    <c:v>5.0000000000000002E-5</c:v>
                  </c:pt>
                  <c:pt idx="184">
                    <c:v>5.0000000000000001E-4</c:v>
                  </c:pt>
                  <c:pt idx="185">
                    <c:v>1.3999999999999999E-4</c:v>
                  </c:pt>
                  <c:pt idx="186">
                    <c:v>1.1299999999999999E-3</c:v>
                  </c:pt>
                  <c:pt idx="187">
                    <c:v>1.2999999999999999E-4</c:v>
                  </c:pt>
                  <c:pt idx="188">
                    <c:v>6.9999999999999994E-5</c:v>
                  </c:pt>
                  <c:pt idx="189">
                    <c:v>1.2E-4</c:v>
                  </c:pt>
                  <c:pt idx="190">
                    <c:v>1.1E-4</c:v>
                  </c:pt>
                  <c:pt idx="191">
                    <c:v>0</c:v>
                  </c:pt>
                  <c:pt idx="192">
                    <c:v>0</c:v>
                  </c:pt>
                  <c:pt idx="193">
                    <c:v>4.0000000000000003E-5</c:v>
                  </c:pt>
                  <c:pt idx="194">
                    <c:v>5.0000000000000001E-4</c:v>
                  </c:pt>
                  <c:pt idx="195">
                    <c:v>4.0000000000000003E-5</c:v>
                  </c:pt>
                  <c:pt idx="196">
                    <c:v>8.0000000000000007E-5</c:v>
                  </c:pt>
                  <c:pt idx="197">
                    <c:v>2.0000000000000001E-4</c:v>
                  </c:pt>
                  <c:pt idx="198">
                    <c:v>1E-4</c:v>
                  </c:pt>
                  <c:pt idx="199">
                    <c:v>1E-4</c:v>
                  </c:pt>
                  <c:pt idx="200">
                    <c:v>2.0000000000000001E-4</c:v>
                  </c:pt>
                  <c:pt idx="201">
                    <c:v>2.9999999999999997E-4</c:v>
                  </c:pt>
                  <c:pt idx="202">
                    <c:v>1.6000000000000001E-4</c:v>
                  </c:pt>
                  <c:pt idx="203">
                    <c:v>4.0000000000000002E-4</c:v>
                  </c:pt>
                  <c:pt idx="204">
                    <c:v>2.7999999999999998E-4</c:v>
                  </c:pt>
                  <c:pt idx="205">
                    <c:v>1.1E-4</c:v>
                  </c:pt>
                  <c:pt idx="206">
                    <c:v>1E-4</c:v>
                  </c:pt>
                  <c:pt idx="207">
                    <c:v>1E-3</c:v>
                  </c:pt>
                  <c:pt idx="208">
                    <c:v>5.0000000000000001E-4</c:v>
                  </c:pt>
                  <c:pt idx="209">
                    <c:v>2.0000000000000001E-4</c:v>
                  </c:pt>
                  <c:pt idx="210">
                    <c:v>2.9999999999999997E-4</c:v>
                  </c:pt>
                  <c:pt idx="211">
                    <c:v>6.9999999999999999E-4</c:v>
                  </c:pt>
                  <c:pt idx="212">
                    <c:v>1.5E-3</c:v>
                  </c:pt>
                  <c:pt idx="213">
                    <c:v>2.9999999999999997E-4</c:v>
                  </c:pt>
                  <c:pt idx="214">
                    <c:v>5.0000000000000001E-4</c:v>
                  </c:pt>
                  <c:pt idx="215">
                    <c:v>1E-4</c:v>
                  </c:pt>
                  <c:pt idx="216">
                    <c:v>8.4000000000000003E-4</c:v>
                  </c:pt>
                  <c:pt idx="217">
                    <c:v>3.8999999999999999E-4</c:v>
                  </c:pt>
                  <c:pt idx="218">
                    <c:v>1E-4</c:v>
                  </c:pt>
                  <c:pt idx="219">
                    <c:v>0</c:v>
                  </c:pt>
                  <c:pt idx="220">
                    <c:v>2.3999999999999998E-3</c:v>
                  </c:pt>
                  <c:pt idx="221">
                    <c:v>1E-4</c:v>
                  </c:pt>
                  <c:pt idx="222">
                    <c:v>0</c:v>
                  </c:pt>
                  <c:pt idx="223">
                    <c:v>2.3999999999999998E-3</c:v>
                  </c:pt>
                  <c:pt idx="224">
                    <c:v>2.9E-4</c:v>
                  </c:pt>
                  <c:pt idx="225">
                    <c:v>3.6000000000000002E-4</c:v>
                  </c:pt>
                  <c:pt idx="226">
                    <c:v>2.0000000000000001E-4</c:v>
                  </c:pt>
                  <c:pt idx="227">
                    <c:v>1.9000000000000001E-4</c:v>
                  </c:pt>
                  <c:pt idx="228">
                    <c:v>1.7000000000000001E-4</c:v>
                  </c:pt>
                  <c:pt idx="229">
                    <c:v>2.7E-4</c:v>
                  </c:pt>
                  <c:pt idx="230">
                    <c:v>1.1999999999999999E-3</c:v>
                  </c:pt>
                  <c:pt idx="231">
                    <c:v>1.1999999999999999E-3</c:v>
                  </c:pt>
                  <c:pt idx="232">
                    <c:v>1.2999999999999999E-3</c:v>
                  </c:pt>
                  <c:pt idx="233">
                    <c:v>1.6000000000000001E-3</c:v>
                  </c:pt>
                  <c:pt idx="234">
                    <c:v>1.1999999999999999E-3</c:v>
                  </c:pt>
                  <c:pt idx="235">
                    <c:v>1.1999999999999999E-3</c:v>
                  </c:pt>
                  <c:pt idx="236">
                    <c:v>6.9999999999999999E-4</c:v>
                  </c:pt>
                  <c:pt idx="237">
                    <c:v>1E-4</c:v>
                  </c:pt>
                  <c:pt idx="238">
                    <c:v>1.1000000000000001E-3</c:v>
                  </c:pt>
                  <c:pt idx="239">
                    <c:v>3.8800000000000001E-2</c:v>
                  </c:pt>
                  <c:pt idx="240">
                    <c:v>1.2E-4</c:v>
                  </c:pt>
                  <c:pt idx="241">
                    <c:v>2.4000000000000001E-4</c:v>
                  </c:pt>
                  <c:pt idx="242">
                    <c:v>1.4E-3</c:v>
                  </c:pt>
                  <c:pt idx="243">
                    <c:v>1E-4</c:v>
                  </c:pt>
                  <c:pt idx="244">
                    <c:v>2.0000000000000001E-4</c:v>
                  </c:pt>
                  <c:pt idx="245">
                    <c:v>1.1000000000000001E-3</c:v>
                  </c:pt>
                  <c:pt idx="246">
                    <c:v>1.1000000000000001E-3</c:v>
                  </c:pt>
                  <c:pt idx="247">
                    <c:v>1E-4</c:v>
                  </c:pt>
                  <c:pt idx="248">
                    <c:v>0</c:v>
                  </c:pt>
                  <c:pt idx="249">
                    <c:v>0</c:v>
                  </c:pt>
                  <c:pt idx="250">
                    <c:v>0</c:v>
                  </c:pt>
                  <c:pt idx="251">
                    <c:v>0</c:v>
                  </c:pt>
                  <c:pt idx="252">
                    <c:v>1E-4</c:v>
                  </c:pt>
                  <c:pt idx="253">
                    <c:v>0</c:v>
                  </c:pt>
                  <c:pt idx="254">
                    <c:v>1E-4</c:v>
                  </c:pt>
                  <c:pt idx="255">
                    <c:v>1E-4</c:v>
                  </c:pt>
                  <c:pt idx="256">
                    <c:v>0</c:v>
                  </c:pt>
                  <c:pt idx="257">
                    <c:v>8.9999999999999998E-4</c:v>
                  </c:pt>
                  <c:pt idx="258">
                    <c:v>0</c:v>
                  </c:pt>
                  <c:pt idx="259">
                    <c:v>2.0000000000000001E-4</c:v>
                  </c:pt>
                  <c:pt idx="260">
                    <c:v>1E-4</c:v>
                  </c:pt>
                  <c:pt idx="261">
                    <c:v>2.9999999999999997E-4</c:v>
                  </c:pt>
                  <c:pt idx="262">
                    <c:v>0</c:v>
                  </c:pt>
                  <c:pt idx="263">
                    <c:v>4.0000000000000002E-4</c:v>
                  </c:pt>
                  <c:pt idx="264">
                    <c:v>1.5E-3</c:v>
                  </c:pt>
                  <c:pt idx="265">
                    <c:v>1.6000000000000001E-3</c:v>
                  </c:pt>
                  <c:pt idx="266">
                    <c:v>2E-3</c:v>
                  </c:pt>
                  <c:pt idx="267">
                    <c:v>5.0000000000000001E-4</c:v>
                  </c:pt>
                  <c:pt idx="268">
                    <c:v>1E-4</c:v>
                  </c:pt>
                  <c:pt idx="269">
                    <c:v>1E-4</c:v>
                  </c:pt>
                  <c:pt idx="270">
                    <c:v>1E-4</c:v>
                  </c:pt>
                  <c:pt idx="271">
                    <c:v>1E-4</c:v>
                  </c:pt>
                  <c:pt idx="272">
                    <c:v>1E-3</c:v>
                  </c:pt>
                  <c:pt idx="273">
                    <c:v>8.0000000000000004E-4</c:v>
                  </c:pt>
                  <c:pt idx="274">
                    <c:v>1.6999999999999999E-3</c:v>
                  </c:pt>
                  <c:pt idx="275">
                    <c:v>3.0000000000000001E-3</c:v>
                  </c:pt>
                  <c:pt idx="276">
                    <c:v>6.9999999999999999E-4</c:v>
                  </c:pt>
                  <c:pt idx="277">
                    <c:v>1.4E-3</c:v>
                  </c:pt>
                  <c:pt idx="278">
                    <c:v>2.9999999999999997E-4</c:v>
                  </c:pt>
                  <c:pt idx="279">
                    <c:v>2.9999999999999997E-4</c:v>
                  </c:pt>
                  <c:pt idx="280">
                    <c:v>2.0000000000000001E-4</c:v>
                  </c:pt>
                  <c:pt idx="281">
                    <c:v>4.0000000000000002E-4</c:v>
                  </c:pt>
                  <c:pt idx="282">
                    <c:v>2.9999999999999997E-4</c:v>
                  </c:pt>
                  <c:pt idx="283">
                    <c:v>4.0000000000000002E-4</c:v>
                  </c:pt>
                  <c:pt idx="284">
                    <c:v>1E-4</c:v>
                  </c:pt>
                  <c:pt idx="285">
                    <c:v>2.0000000000000001E-4</c:v>
                  </c:pt>
                  <c:pt idx="286">
                    <c:v>4.0000000000000001E-3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Active!$F$21:$F$996</c:f>
              <c:numCache>
                <c:formatCode>General</c:formatCode>
                <c:ptCount val="976"/>
                <c:pt idx="0">
                  <c:v>-6374</c:v>
                </c:pt>
                <c:pt idx="1">
                  <c:v>-6372</c:v>
                </c:pt>
                <c:pt idx="2">
                  <c:v>-6372</c:v>
                </c:pt>
                <c:pt idx="3">
                  <c:v>-6344.5</c:v>
                </c:pt>
                <c:pt idx="4">
                  <c:v>-6265.5</c:v>
                </c:pt>
                <c:pt idx="5">
                  <c:v>-2463</c:v>
                </c:pt>
                <c:pt idx="6">
                  <c:v>-2462.5</c:v>
                </c:pt>
                <c:pt idx="7">
                  <c:v>-2460.5</c:v>
                </c:pt>
                <c:pt idx="8">
                  <c:v>-2458.5</c:v>
                </c:pt>
                <c:pt idx="9">
                  <c:v>-2454.5</c:v>
                </c:pt>
                <c:pt idx="10">
                  <c:v>-2448.5</c:v>
                </c:pt>
                <c:pt idx="11">
                  <c:v>-2444</c:v>
                </c:pt>
                <c:pt idx="12">
                  <c:v>-2442</c:v>
                </c:pt>
                <c:pt idx="13">
                  <c:v>-2440</c:v>
                </c:pt>
                <c:pt idx="14">
                  <c:v>-2435.5</c:v>
                </c:pt>
                <c:pt idx="15">
                  <c:v>-2412.5</c:v>
                </c:pt>
                <c:pt idx="16">
                  <c:v>-2410.5</c:v>
                </c:pt>
                <c:pt idx="17">
                  <c:v>-2408.5</c:v>
                </c:pt>
                <c:pt idx="18">
                  <c:v>-2406.5</c:v>
                </c:pt>
                <c:pt idx="19">
                  <c:v>-2404.5</c:v>
                </c:pt>
                <c:pt idx="20">
                  <c:v>-2400</c:v>
                </c:pt>
                <c:pt idx="21">
                  <c:v>-2398</c:v>
                </c:pt>
                <c:pt idx="22">
                  <c:v>-2396</c:v>
                </c:pt>
                <c:pt idx="23">
                  <c:v>-2394</c:v>
                </c:pt>
                <c:pt idx="24">
                  <c:v>-2389.5</c:v>
                </c:pt>
                <c:pt idx="25">
                  <c:v>-2387.5</c:v>
                </c:pt>
                <c:pt idx="26">
                  <c:v>-2385.5</c:v>
                </c:pt>
                <c:pt idx="27">
                  <c:v>-2383.5</c:v>
                </c:pt>
                <c:pt idx="28">
                  <c:v>-2377</c:v>
                </c:pt>
                <c:pt idx="29">
                  <c:v>-2375</c:v>
                </c:pt>
                <c:pt idx="30">
                  <c:v>-2373</c:v>
                </c:pt>
                <c:pt idx="31">
                  <c:v>-2371</c:v>
                </c:pt>
                <c:pt idx="32">
                  <c:v>-2364.5</c:v>
                </c:pt>
                <c:pt idx="33">
                  <c:v>-2362.5</c:v>
                </c:pt>
                <c:pt idx="34">
                  <c:v>-2354</c:v>
                </c:pt>
                <c:pt idx="35">
                  <c:v>-2352</c:v>
                </c:pt>
                <c:pt idx="36">
                  <c:v>-2350</c:v>
                </c:pt>
                <c:pt idx="37">
                  <c:v>-2348</c:v>
                </c:pt>
                <c:pt idx="38">
                  <c:v>-2331</c:v>
                </c:pt>
                <c:pt idx="39">
                  <c:v>-2329</c:v>
                </c:pt>
                <c:pt idx="40">
                  <c:v>-2327</c:v>
                </c:pt>
                <c:pt idx="41">
                  <c:v>-2325</c:v>
                </c:pt>
                <c:pt idx="42">
                  <c:v>-2318.5</c:v>
                </c:pt>
                <c:pt idx="43">
                  <c:v>-2316.5</c:v>
                </c:pt>
                <c:pt idx="44">
                  <c:v>-2314.5</c:v>
                </c:pt>
                <c:pt idx="45">
                  <c:v>-2306</c:v>
                </c:pt>
                <c:pt idx="46">
                  <c:v>-2293.5</c:v>
                </c:pt>
                <c:pt idx="47">
                  <c:v>-2281</c:v>
                </c:pt>
                <c:pt idx="48">
                  <c:v>-2270.5</c:v>
                </c:pt>
                <c:pt idx="49">
                  <c:v>-2268.5</c:v>
                </c:pt>
                <c:pt idx="50">
                  <c:v>-2258</c:v>
                </c:pt>
                <c:pt idx="51">
                  <c:v>-2247.5</c:v>
                </c:pt>
                <c:pt idx="52">
                  <c:v>-2245.5</c:v>
                </c:pt>
                <c:pt idx="53">
                  <c:v>-2235</c:v>
                </c:pt>
                <c:pt idx="54">
                  <c:v>-2222.5</c:v>
                </c:pt>
                <c:pt idx="55">
                  <c:v>-2212</c:v>
                </c:pt>
                <c:pt idx="56">
                  <c:v>-2188</c:v>
                </c:pt>
                <c:pt idx="57">
                  <c:v>-999.5</c:v>
                </c:pt>
                <c:pt idx="58">
                  <c:v>-995.5</c:v>
                </c:pt>
                <c:pt idx="59">
                  <c:v>-993.5</c:v>
                </c:pt>
                <c:pt idx="60">
                  <c:v>-991.5</c:v>
                </c:pt>
                <c:pt idx="61">
                  <c:v>-989.5</c:v>
                </c:pt>
                <c:pt idx="62">
                  <c:v>-989</c:v>
                </c:pt>
                <c:pt idx="63">
                  <c:v>-987</c:v>
                </c:pt>
                <c:pt idx="64">
                  <c:v>-979</c:v>
                </c:pt>
                <c:pt idx="65">
                  <c:v>-949.5</c:v>
                </c:pt>
                <c:pt idx="66">
                  <c:v>-947.5</c:v>
                </c:pt>
                <c:pt idx="67">
                  <c:v>-945.5</c:v>
                </c:pt>
                <c:pt idx="68">
                  <c:v>-943.5</c:v>
                </c:pt>
                <c:pt idx="69">
                  <c:v>-941.5</c:v>
                </c:pt>
                <c:pt idx="70">
                  <c:v>-941</c:v>
                </c:pt>
                <c:pt idx="71">
                  <c:v>-939</c:v>
                </c:pt>
                <c:pt idx="72">
                  <c:v>-874.5</c:v>
                </c:pt>
                <c:pt idx="73">
                  <c:v>-845</c:v>
                </c:pt>
                <c:pt idx="74">
                  <c:v>-344.5</c:v>
                </c:pt>
                <c:pt idx="75">
                  <c:v>-325.5</c:v>
                </c:pt>
                <c:pt idx="76">
                  <c:v>-323.5</c:v>
                </c:pt>
                <c:pt idx="77">
                  <c:v>-317</c:v>
                </c:pt>
                <c:pt idx="78">
                  <c:v>-315</c:v>
                </c:pt>
                <c:pt idx="79">
                  <c:v>-313</c:v>
                </c:pt>
                <c:pt idx="80">
                  <c:v>-311</c:v>
                </c:pt>
                <c:pt idx="81">
                  <c:v>-309</c:v>
                </c:pt>
                <c:pt idx="82">
                  <c:v>-304.5</c:v>
                </c:pt>
                <c:pt idx="83">
                  <c:v>-302.5</c:v>
                </c:pt>
                <c:pt idx="84">
                  <c:v>-300.5</c:v>
                </c:pt>
                <c:pt idx="85">
                  <c:v>-298.5</c:v>
                </c:pt>
                <c:pt idx="86">
                  <c:v>-296.5</c:v>
                </c:pt>
                <c:pt idx="87">
                  <c:v>-292</c:v>
                </c:pt>
                <c:pt idx="88">
                  <c:v>-290</c:v>
                </c:pt>
                <c:pt idx="89">
                  <c:v>-288</c:v>
                </c:pt>
                <c:pt idx="90">
                  <c:v>-281.5</c:v>
                </c:pt>
                <c:pt idx="91">
                  <c:v>-279.5</c:v>
                </c:pt>
                <c:pt idx="92">
                  <c:v>-242</c:v>
                </c:pt>
                <c:pt idx="93">
                  <c:v>-240</c:v>
                </c:pt>
                <c:pt idx="94">
                  <c:v>-238</c:v>
                </c:pt>
                <c:pt idx="95">
                  <c:v>-231.5</c:v>
                </c:pt>
                <c:pt idx="96">
                  <c:v>-229.5</c:v>
                </c:pt>
                <c:pt idx="97">
                  <c:v>-215</c:v>
                </c:pt>
                <c:pt idx="98">
                  <c:v>-206.5</c:v>
                </c:pt>
                <c:pt idx="99">
                  <c:v>-202.5</c:v>
                </c:pt>
                <c:pt idx="100">
                  <c:v>-202</c:v>
                </c:pt>
                <c:pt idx="101">
                  <c:v>-198</c:v>
                </c:pt>
                <c:pt idx="102">
                  <c:v>-194</c:v>
                </c:pt>
                <c:pt idx="103">
                  <c:v>-192</c:v>
                </c:pt>
                <c:pt idx="104">
                  <c:v>-190</c:v>
                </c:pt>
                <c:pt idx="105">
                  <c:v>-189.5</c:v>
                </c:pt>
                <c:pt idx="106">
                  <c:v>-187.5</c:v>
                </c:pt>
                <c:pt idx="107">
                  <c:v>-185.5</c:v>
                </c:pt>
                <c:pt idx="108">
                  <c:v>-183.5</c:v>
                </c:pt>
                <c:pt idx="109">
                  <c:v>-181.5</c:v>
                </c:pt>
                <c:pt idx="110">
                  <c:v>-179.5</c:v>
                </c:pt>
                <c:pt idx="111">
                  <c:v>-177.5</c:v>
                </c:pt>
                <c:pt idx="112">
                  <c:v>-177.5</c:v>
                </c:pt>
                <c:pt idx="113">
                  <c:v>-173</c:v>
                </c:pt>
                <c:pt idx="114">
                  <c:v>-173</c:v>
                </c:pt>
                <c:pt idx="115">
                  <c:v>-171</c:v>
                </c:pt>
                <c:pt idx="116">
                  <c:v>-171</c:v>
                </c:pt>
                <c:pt idx="117">
                  <c:v>-169</c:v>
                </c:pt>
                <c:pt idx="118">
                  <c:v>-167</c:v>
                </c:pt>
                <c:pt idx="119">
                  <c:v>-166.5</c:v>
                </c:pt>
                <c:pt idx="120">
                  <c:v>-165</c:v>
                </c:pt>
                <c:pt idx="121">
                  <c:v>-164.5</c:v>
                </c:pt>
                <c:pt idx="122">
                  <c:v>-162.5</c:v>
                </c:pt>
                <c:pt idx="123">
                  <c:v>-160.5</c:v>
                </c:pt>
                <c:pt idx="124">
                  <c:v>-156.5</c:v>
                </c:pt>
                <c:pt idx="125">
                  <c:v>-154.5</c:v>
                </c:pt>
                <c:pt idx="126">
                  <c:v>-154</c:v>
                </c:pt>
                <c:pt idx="127">
                  <c:v>-152</c:v>
                </c:pt>
                <c:pt idx="128">
                  <c:v>-150</c:v>
                </c:pt>
                <c:pt idx="129">
                  <c:v>-148</c:v>
                </c:pt>
                <c:pt idx="130">
                  <c:v>-146</c:v>
                </c:pt>
                <c:pt idx="131">
                  <c:v>-144</c:v>
                </c:pt>
                <c:pt idx="132">
                  <c:v>-143.5</c:v>
                </c:pt>
                <c:pt idx="133">
                  <c:v>-142</c:v>
                </c:pt>
                <c:pt idx="134">
                  <c:v>-137.5</c:v>
                </c:pt>
                <c:pt idx="135">
                  <c:v>-116.5</c:v>
                </c:pt>
                <c:pt idx="136">
                  <c:v>-114.5</c:v>
                </c:pt>
                <c:pt idx="137">
                  <c:v>-112.5</c:v>
                </c:pt>
                <c:pt idx="138">
                  <c:v>-110.5</c:v>
                </c:pt>
                <c:pt idx="139">
                  <c:v>-106</c:v>
                </c:pt>
                <c:pt idx="140">
                  <c:v>-102</c:v>
                </c:pt>
                <c:pt idx="141">
                  <c:v>-102</c:v>
                </c:pt>
                <c:pt idx="142">
                  <c:v>-100</c:v>
                </c:pt>
                <c:pt idx="143">
                  <c:v>-91.5</c:v>
                </c:pt>
                <c:pt idx="144">
                  <c:v>-89.5</c:v>
                </c:pt>
                <c:pt idx="145">
                  <c:v>-87.5</c:v>
                </c:pt>
                <c:pt idx="146">
                  <c:v>-83</c:v>
                </c:pt>
                <c:pt idx="147">
                  <c:v>-81</c:v>
                </c:pt>
                <c:pt idx="148">
                  <c:v>-79</c:v>
                </c:pt>
                <c:pt idx="149">
                  <c:v>-77</c:v>
                </c:pt>
                <c:pt idx="150">
                  <c:v>-70.5</c:v>
                </c:pt>
                <c:pt idx="151">
                  <c:v>-68.5</c:v>
                </c:pt>
                <c:pt idx="152">
                  <c:v>-66.5</c:v>
                </c:pt>
                <c:pt idx="153">
                  <c:v>-60</c:v>
                </c:pt>
                <c:pt idx="154">
                  <c:v>-58</c:v>
                </c:pt>
                <c:pt idx="155">
                  <c:v>-56</c:v>
                </c:pt>
                <c:pt idx="156">
                  <c:v>-54</c:v>
                </c:pt>
                <c:pt idx="157">
                  <c:v>0.5</c:v>
                </c:pt>
                <c:pt idx="158">
                  <c:v>4.5</c:v>
                </c:pt>
                <c:pt idx="159">
                  <c:v>551.5</c:v>
                </c:pt>
                <c:pt idx="160">
                  <c:v>552</c:v>
                </c:pt>
                <c:pt idx="161">
                  <c:v>552</c:v>
                </c:pt>
                <c:pt idx="162">
                  <c:v>1298</c:v>
                </c:pt>
                <c:pt idx="163">
                  <c:v>1323</c:v>
                </c:pt>
                <c:pt idx="164">
                  <c:v>1323.5</c:v>
                </c:pt>
                <c:pt idx="165">
                  <c:v>1344</c:v>
                </c:pt>
                <c:pt idx="166">
                  <c:v>1368</c:v>
                </c:pt>
                <c:pt idx="167">
                  <c:v>1369.5</c:v>
                </c:pt>
                <c:pt idx="168">
                  <c:v>2194</c:v>
                </c:pt>
                <c:pt idx="169">
                  <c:v>2196</c:v>
                </c:pt>
                <c:pt idx="170">
                  <c:v>2217</c:v>
                </c:pt>
                <c:pt idx="171">
                  <c:v>2261</c:v>
                </c:pt>
                <c:pt idx="172">
                  <c:v>2263</c:v>
                </c:pt>
                <c:pt idx="173">
                  <c:v>2273.5</c:v>
                </c:pt>
                <c:pt idx="174">
                  <c:v>2275.5</c:v>
                </c:pt>
                <c:pt idx="175">
                  <c:v>2690.5</c:v>
                </c:pt>
                <c:pt idx="176">
                  <c:v>2694.5</c:v>
                </c:pt>
                <c:pt idx="177">
                  <c:v>2709</c:v>
                </c:pt>
                <c:pt idx="178">
                  <c:v>2744.5</c:v>
                </c:pt>
                <c:pt idx="179">
                  <c:v>2744.5</c:v>
                </c:pt>
                <c:pt idx="180">
                  <c:v>2751</c:v>
                </c:pt>
                <c:pt idx="181">
                  <c:v>2782.5</c:v>
                </c:pt>
                <c:pt idx="182">
                  <c:v>2795</c:v>
                </c:pt>
                <c:pt idx="183">
                  <c:v>2803</c:v>
                </c:pt>
                <c:pt idx="184">
                  <c:v>2804</c:v>
                </c:pt>
                <c:pt idx="185">
                  <c:v>2816</c:v>
                </c:pt>
                <c:pt idx="186">
                  <c:v>2817.5</c:v>
                </c:pt>
                <c:pt idx="187">
                  <c:v>2841</c:v>
                </c:pt>
                <c:pt idx="188">
                  <c:v>2859.5</c:v>
                </c:pt>
                <c:pt idx="189">
                  <c:v>2889</c:v>
                </c:pt>
                <c:pt idx="190">
                  <c:v>2893</c:v>
                </c:pt>
                <c:pt idx="191">
                  <c:v>2899.5</c:v>
                </c:pt>
                <c:pt idx="192">
                  <c:v>2899.5</c:v>
                </c:pt>
                <c:pt idx="193">
                  <c:v>2903.5</c:v>
                </c:pt>
                <c:pt idx="194">
                  <c:v>2910.5</c:v>
                </c:pt>
                <c:pt idx="195">
                  <c:v>2920.5</c:v>
                </c:pt>
                <c:pt idx="196">
                  <c:v>2935</c:v>
                </c:pt>
                <c:pt idx="197">
                  <c:v>2993.5</c:v>
                </c:pt>
                <c:pt idx="198">
                  <c:v>2995.5</c:v>
                </c:pt>
                <c:pt idx="199">
                  <c:v>2997.5</c:v>
                </c:pt>
                <c:pt idx="200">
                  <c:v>3006</c:v>
                </c:pt>
                <c:pt idx="201">
                  <c:v>3008</c:v>
                </c:pt>
                <c:pt idx="202">
                  <c:v>3471</c:v>
                </c:pt>
                <c:pt idx="203">
                  <c:v>3570</c:v>
                </c:pt>
                <c:pt idx="204">
                  <c:v>3588</c:v>
                </c:pt>
                <c:pt idx="205">
                  <c:v>3602.5</c:v>
                </c:pt>
                <c:pt idx="206">
                  <c:v>3619.5</c:v>
                </c:pt>
                <c:pt idx="207">
                  <c:v>3648.5</c:v>
                </c:pt>
                <c:pt idx="208">
                  <c:v>3648.5</c:v>
                </c:pt>
                <c:pt idx="209">
                  <c:v>3648.5</c:v>
                </c:pt>
                <c:pt idx="210">
                  <c:v>3648.5</c:v>
                </c:pt>
                <c:pt idx="211">
                  <c:v>3669.5</c:v>
                </c:pt>
                <c:pt idx="212">
                  <c:v>3671.5</c:v>
                </c:pt>
                <c:pt idx="213">
                  <c:v>3692.5</c:v>
                </c:pt>
                <c:pt idx="214">
                  <c:v>3712</c:v>
                </c:pt>
                <c:pt idx="215">
                  <c:v>3745</c:v>
                </c:pt>
                <c:pt idx="216">
                  <c:v>4289.5</c:v>
                </c:pt>
                <c:pt idx="217">
                  <c:v>4314.5</c:v>
                </c:pt>
                <c:pt idx="218">
                  <c:v>4379</c:v>
                </c:pt>
                <c:pt idx="219">
                  <c:v>4379</c:v>
                </c:pt>
                <c:pt idx="220">
                  <c:v>4385.5</c:v>
                </c:pt>
                <c:pt idx="221">
                  <c:v>4402</c:v>
                </c:pt>
                <c:pt idx="222">
                  <c:v>4402</c:v>
                </c:pt>
                <c:pt idx="223">
                  <c:v>4423</c:v>
                </c:pt>
                <c:pt idx="224">
                  <c:v>4429.5</c:v>
                </c:pt>
                <c:pt idx="225">
                  <c:v>4513</c:v>
                </c:pt>
                <c:pt idx="226">
                  <c:v>4546.5</c:v>
                </c:pt>
                <c:pt idx="227">
                  <c:v>4546.5</c:v>
                </c:pt>
                <c:pt idx="228">
                  <c:v>4559</c:v>
                </c:pt>
                <c:pt idx="229">
                  <c:v>5032.5</c:v>
                </c:pt>
                <c:pt idx="230">
                  <c:v>5076</c:v>
                </c:pt>
                <c:pt idx="231">
                  <c:v>5076.5</c:v>
                </c:pt>
                <c:pt idx="232">
                  <c:v>5089</c:v>
                </c:pt>
                <c:pt idx="233">
                  <c:v>5105.5</c:v>
                </c:pt>
                <c:pt idx="234">
                  <c:v>5111.5</c:v>
                </c:pt>
                <c:pt idx="235">
                  <c:v>5111.5</c:v>
                </c:pt>
                <c:pt idx="236">
                  <c:v>5112</c:v>
                </c:pt>
                <c:pt idx="237">
                  <c:v>5112</c:v>
                </c:pt>
                <c:pt idx="238">
                  <c:v>5112</c:v>
                </c:pt>
                <c:pt idx="239">
                  <c:v>5116</c:v>
                </c:pt>
                <c:pt idx="240">
                  <c:v>5118</c:v>
                </c:pt>
                <c:pt idx="241">
                  <c:v>5183</c:v>
                </c:pt>
                <c:pt idx="242">
                  <c:v>5218.5</c:v>
                </c:pt>
                <c:pt idx="243">
                  <c:v>5220.5</c:v>
                </c:pt>
                <c:pt idx="244">
                  <c:v>5310.5</c:v>
                </c:pt>
                <c:pt idx="245">
                  <c:v>5863</c:v>
                </c:pt>
                <c:pt idx="246">
                  <c:v>5863.5</c:v>
                </c:pt>
                <c:pt idx="247">
                  <c:v>5898.5</c:v>
                </c:pt>
                <c:pt idx="248">
                  <c:v>5909</c:v>
                </c:pt>
                <c:pt idx="249">
                  <c:v>5909.5</c:v>
                </c:pt>
                <c:pt idx="250">
                  <c:v>5921.5</c:v>
                </c:pt>
                <c:pt idx="251">
                  <c:v>5922</c:v>
                </c:pt>
                <c:pt idx="252">
                  <c:v>5928</c:v>
                </c:pt>
                <c:pt idx="253">
                  <c:v>5928</c:v>
                </c:pt>
                <c:pt idx="254">
                  <c:v>5936.5</c:v>
                </c:pt>
                <c:pt idx="255">
                  <c:v>5949</c:v>
                </c:pt>
                <c:pt idx="256">
                  <c:v>6584.5</c:v>
                </c:pt>
                <c:pt idx="257">
                  <c:v>6587.5</c:v>
                </c:pt>
                <c:pt idx="258">
                  <c:v>6612.5</c:v>
                </c:pt>
                <c:pt idx="259">
                  <c:v>6706.5</c:v>
                </c:pt>
                <c:pt idx="260">
                  <c:v>6721.5</c:v>
                </c:pt>
                <c:pt idx="261">
                  <c:v>6740</c:v>
                </c:pt>
                <c:pt idx="262">
                  <c:v>7363.5</c:v>
                </c:pt>
                <c:pt idx="263">
                  <c:v>7395</c:v>
                </c:pt>
                <c:pt idx="264">
                  <c:v>7395.5</c:v>
                </c:pt>
                <c:pt idx="265">
                  <c:v>7412</c:v>
                </c:pt>
                <c:pt idx="266">
                  <c:v>7426.5</c:v>
                </c:pt>
                <c:pt idx="267">
                  <c:v>7427</c:v>
                </c:pt>
                <c:pt idx="268">
                  <c:v>7314</c:v>
                </c:pt>
                <c:pt idx="269">
                  <c:v>7368</c:v>
                </c:pt>
                <c:pt idx="270">
                  <c:v>7426.5</c:v>
                </c:pt>
                <c:pt idx="271">
                  <c:v>7426.5</c:v>
                </c:pt>
                <c:pt idx="272">
                  <c:v>10367.5</c:v>
                </c:pt>
                <c:pt idx="273">
                  <c:v>10395</c:v>
                </c:pt>
                <c:pt idx="274">
                  <c:v>10474</c:v>
                </c:pt>
                <c:pt idx="275">
                  <c:v>10474.5</c:v>
                </c:pt>
                <c:pt idx="276">
                  <c:v>10551.5</c:v>
                </c:pt>
                <c:pt idx="277">
                  <c:v>10593.5</c:v>
                </c:pt>
                <c:pt idx="278">
                  <c:v>11203.5</c:v>
                </c:pt>
                <c:pt idx="279">
                  <c:v>11329</c:v>
                </c:pt>
                <c:pt idx="280">
                  <c:v>11337</c:v>
                </c:pt>
                <c:pt idx="281">
                  <c:v>11345.5</c:v>
                </c:pt>
                <c:pt idx="282">
                  <c:v>11349.5</c:v>
                </c:pt>
                <c:pt idx="283">
                  <c:v>11354</c:v>
                </c:pt>
                <c:pt idx="284">
                  <c:v>12613.5</c:v>
                </c:pt>
                <c:pt idx="285">
                  <c:v>12793.5</c:v>
                </c:pt>
                <c:pt idx="286">
                  <c:v>12896</c:v>
                </c:pt>
              </c:numCache>
            </c:numRef>
          </c:xVal>
          <c:yVal>
            <c:numRef>
              <c:f>Active!$J$21:$J$996</c:f>
              <c:numCache>
                <c:formatCode>General</c:formatCode>
                <c:ptCount val="976"/>
                <c:pt idx="161">
                  <c:v>-0.24143047999677947</c:v>
                </c:pt>
                <c:pt idx="163">
                  <c:v>-0.23781202000827761</c:v>
                </c:pt>
                <c:pt idx="164">
                  <c:v>-0.24169789000734454</c:v>
                </c:pt>
                <c:pt idx="168">
                  <c:v>-0.23929756000143243</c:v>
                </c:pt>
                <c:pt idx="171">
                  <c:v>-0.23999413999990793</c:v>
                </c:pt>
                <c:pt idx="172">
                  <c:v>-0.24063762000150746</c:v>
                </c:pt>
                <c:pt idx="173">
                  <c:v>-0.24030089000007138</c:v>
                </c:pt>
                <c:pt idx="174">
                  <c:v>-0.24001437000697479</c:v>
                </c:pt>
                <c:pt idx="175">
                  <c:v>-0.23851647000265075</c:v>
                </c:pt>
                <c:pt idx="177">
                  <c:v>-0.23918365999998059</c:v>
                </c:pt>
                <c:pt idx="178">
                  <c:v>-0.23888043000624748</c:v>
                </c:pt>
                <c:pt idx="179">
                  <c:v>-0.23879043000488309</c:v>
                </c:pt>
                <c:pt idx="180">
                  <c:v>-0.23909673999878578</c:v>
                </c:pt>
                <c:pt idx="181">
                  <c:v>-0.23788654999952996</c:v>
                </c:pt>
                <c:pt idx="182">
                  <c:v>-0.23954330000560731</c:v>
                </c:pt>
                <c:pt idx="183">
                  <c:v>-0.23949721999815665</c:v>
                </c:pt>
                <c:pt idx="185">
                  <c:v>-0.23918984000192722</c:v>
                </c:pt>
                <c:pt idx="186">
                  <c:v>-0.23856745000375668</c:v>
                </c:pt>
                <c:pt idx="187">
                  <c:v>-0.23945334000018192</c:v>
                </c:pt>
                <c:pt idx="188">
                  <c:v>-0.23865053000190528</c:v>
                </c:pt>
                <c:pt idx="189">
                  <c:v>-0.23934686000575311</c:v>
                </c:pt>
                <c:pt idx="190">
                  <c:v>-0.23914381999929901</c:v>
                </c:pt>
                <c:pt idx="193">
                  <c:v>-0.2387170900037745</c:v>
                </c:pt>
                <c:pt idx="195">
                  <c:v>-0.23865667000063695</c:v>
                </c:pt>
                <c:pt idx="196">
                  <c:v>-0.23900690000300528</c:v>
                </c:pt>
                <c:pt idx="213">
                  <c:v>-0.23684995000076015</c:v>
                </c:pt>
                <c:pt idx="220">
                  <c:v>-0.23826576999999816</c:v>
                </c:pt>
                <c:pt idx="223">
                  <c:v>-0.23790602000372019</c:v>
                </c:pt>
                <c:pt idx="230">
                  <c:v>-0.23785224000312155</c:v>
                </c:pt>
                <c:pt idx="231">
                  <c:v>-0.23823811000329442</c:v>
                </c:pt>
                <c:pt idx="232">
                  <c:v>-0.23918486000184203</c:v>
                </c:pt>
                <c:pt idx="233">
                  <c:v>-0.23841857000661548</c:v>
                </c:pt>
                <c:pt idx="234">
                  <c:v>-0.23844901000120444</c:v>
                </c:pt>
                <c:pt idx="235">
                  <c:v>-0.23734900999988895</c:v>
                </c:pt>
                <c:pt idx="236">
                  <c:v>-0.24003488000016659</c:v>
                </c:pt>
                <c:pt idx="238">
                  <c:v>-0.23673488000349607</c:v>
                </c:pt>
                <c:pt idx="239">
                  <c:v>-0.2388218400083133</c:v>
                </c:pt>
                <c:pt idx="242">
                  <c:v>-0.23712518999673193</c:v>
                </c:pt>
                <c:pt idx="245">
                  <c:v>-0.23651162000169279</c:v>
                </c:pt>
                <c:pt idx="246">
                  <c:v>-0.23769749000348384</c:v>
                </c:pt>
                <c:pt idx="247">
                  <c:v>-0.23658838999836007</c:v>
                </c:pt>
                <c:pt idx="248">
                  <c:v>-0.23841166000056546</c:v>
                </c:pt>
                <c:pt idx="249">
                  <c:v>-0.23829752999881748</c:v>
                </c:pt>
                <c:pt idx="250">
                  <c:v>-0.23685840999678476</c:v>
                </c:pt>
                <c:pt idx="251">
                  <c:v>-0.23864427999797044</c:v>
                </c:pt>
                <c:pt idx="252">
                  <c:v>-0.23794472000008682</c:v>
                </c:pt>
                <c:pt idx="253">
                  <c:v>-0.23767472000326961</c:v>
                </c:pt>
                <c:pt idx="254">
                  <c:v>-0.23680451000109315</c:v>
                </c:pt>
                <c:pt idx="255">
                  <c:v>-0.23755126000469318</c:v>
                </c:pt>
                <c:pt idx="256">
                  <c:v>-0.23792202999902656</c:v>
                </c:pt>
                <c:pt idx="257">
                  <c:v>-0.23853725000662962</c:v>
                </c:pt>
                <c:pt idx="258">
                  <c:v>-0.2365307500003837</c:v>
                </c:pt>
                <c:pt idx="259">
                  <c:v>-0.23816431000159355</c:v>
                </c:pt>
                <c:pt idx="260">
                  <c:v>-0.23787041000468889</c:v>
                </c:pt>
                <c:pt idx="261">
                  <c:v>-0.23821760000282666</c:v>
                </c:pt>
                <c:pt idx="262">
                  <c:v>-0.23790749000181677</c:v>
                </c:pt>
                <c:pt idx="263">
                  <c:v>-0.23751729999639792</c:v>
                </c:pt>
                <c:pt idx="264">
                  <c:v>-0.23900316999788629</c:v>
                </c:pt>
                <c:pt idx="265">
                  <c:v>-0.23743688000104157</c:v>
                </c:pt>
                <c:pt idx="266">
                  <c:v>-0.23842711000907002</c:v>
                </c:pt>
                <c:pt idx="267">
                  <c:v>-0.23621298000216484</c:v>
                </c:pt>
                <c:pt idx="268">
                  <c:v>-0.23744636002084007</c:v>
                </c:pt>
                <c:pt idx="269">
                  <c:v>-0.23793031985405833</c:v>
                </c:pt>
                <c:pt idx="270">
                  <c:v>-0.23822710996319074</c:v>
                </c:pt>
                <c:pt idx="271">
                  <c:v>-0.2379371100832941</c:v>
                </c:pt>
                <c:pt idx="272">
                  <c:v>-0.23851445000764215</c:v>
                </c:pt>
                <c:pt idx="273">
                  <c:v>-0.23923730000387877</c:v>
                </c:pt>
                <c:pt idx="274">
                  <c:v>-0.23970476000249619</c:v>
                </c:pt>
                <c:pt idx="275">
                  <c:v>-0.24119063000398455</c:v>
                </c:pt>
                <c:pt idx="276">
                  <c:v>-0.24001461000443669</c:v>
                </c:pt>
                <c:pt idx="277">
                  <c:v>-0.24002769000071567</c:v>
                </c:pt>
                <c:pt idx="278">
                  <c:v>-0.24158909000107087</c:v>
                </c:pt>
                <c:pt idx="279">
                  <c:v>-0.24194246000115527</c:v>
                </c:pt>
                <c:pt idx="280">
                  <c:v>-0.24191638000047533</c:v>
                </c:pt>
                <c:pt idx="281">
                  <c:v>-0.24217617000249447</c:v>
                </c:pt>
                <c:pt idx="282">
                  <c:v>-0.24206313000468072</c:v>
                </c:pt>
                <c:pt idx="283">
                  <c:v>-0.24193595999531681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9875-4063-BE0A-D68DA8F5414F}"/>
            </c:ext>
          </c:extLst>
        </c:ser>
        <c:ser>
          <c:idx val="4"/>
          <c:order val="3"/>
          <c:tx>
            <c:strRef>
              <c:f>Active!$K$20</c:f>
              <c:strCache>
                <c:ptCount val="1"/>
                <c:pt idx="0">
                  <c:v>CCD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Active!$D$21:$D$996</c:f>
                <c:numCache>
                  <c:formatCode>General</c:formatCode>
                  <c:ptCount val="976"/>
                  <c:pt idx="0">
                    <c:v>4.0000000000000002E-4</c:v>
                  </c:pt>
                  <c:pt idx="1">
                    <c:v>6.9999999999999999E-4</c:v>
                  </c:pt>
                  <c:pt idx="2">
                    <c:v>1.4E-3</c:v>
                  </c:pt>
                  <c:pt idx="4">
                    <c:v>4.0000000000000002E-4</c:v>
                  </c:pt>
                  <c:pt idx="5">
                    <c:v>2.4000000000000001E-4</c:v>
                  </c:pt>
                  <c:pt idx="6">
                    <c:v>4.0999999999999999E-4</c:v>
                  </c:pt>
                  <c:pt idx="7">
                    <c:v>5.5999999999999995E-4</c:v>
                  </c:pt>
                  <c:pt idx="8">
                    <c:v>4.6999999999999999E-4</c:v>
                  </c:pt>
                  <c:pt idx="9">
                    <c:v>2.1000000000000001E-4</c:v>
                  </c:pt>
                  <c:pt idx="10">
                    <c:v>1E-4</c:v>
                  </c:pt>
                  <c:pt idx="11">
                    <c:v>2.4000000000000001E-4</c:v>
                  </c:pt>
                  <c:pt idx="12">
                    <c:v>2.7999999999999998E-4</c:v>
                  </c:pt>
                  <c:pt idx="13">
                    <c:v>2.1000000000000001E-4</c:v>
                  </c:pt>
                  <c:pt idx="14">
                    <c:v>2.7E-4</c:v>
                  </c:pt>
                  <c:pt idx="15">
                    <c:v>2.5000000000000001E-4</c:v>
                  </c:pt>
                  <c:pt idx="16">
                    <c:v>2.0000000000000001E-4</c:v>
                  </c:pt>
                  <c:pt idx="17">
                    <c:v>1.7000000000000001E-4</c:v>
                  </c:pt>
                  <c:pt idx="18">
                    <c:v>1.4999999999999999E-4</c:v>
                  </c:pt>
                  <c:pt idx="19">
                    <c:v>1.3999999999999999E-4</c:v>
                  </c:pt>
                  <c:pt idx="20">
                    <c:v>4.8000000000000001E-4</c:v>
                  </c:pt>
                  <c:pt idx="21">
                    <c:v>2.2000000000000001E-4</c:v>
                  </c:pt>
                  <c:pt idx="22">
                    <c:v>2.1000000000000001E-4</c:v>
                  </c:pt>
                  <c:pt idx="23">
                    <c:v>2.5999999999999998E-4</c:v>
                  </c:pt>
                  <c:pt idx="24">
                    <c:v>3.1E-4</c:v>
                  </c:pt>
                  <c:pt idx="25">
                    <c:v>3.1E-4</c:v>
                  </c:pt>
                  <c:pt idx="26">
                    <c:v>1.4999999999999999E-4</c:v>
                  </c:pt>
                  <c:pt idx="27">
                    <c:v>2.0000000000000001E-4</c:v>
                  </c:pt>
                  <c:pt idx="28">
                    <c:v>3.4000000000000002E-4</c:v>
                  </c:pt>
                  <c:pt idx="29">
                    <c:v>2.4000000000000001E-4</c:v>
                  </c:pt>
                  <c:pt idx="30">
                    <c:v>3.4000000000000002E-4</c:v>
                  </c:pt>
                  <c:pt idx="31">
                    <c:v>3.1E-4</c:v>
                  </c:pt>
                  <c:pt idx="32">
                    <c:v>2.4000000000000001E-4</c:v>
                  </c:pt>
                  <c:pt idx="33">
                    <c:v>4.6999999999999999E-4</c:v>
                  </c:pt>
                  <c:pt idx="34">
                    <c:v>2.2000000000000001E-4</c:v>
                  </c:pt>
                  <c:pt idx="35">
                    <c:v>1.7000000000000001E-4</c:v>
                  </c:pt>
                  <c:pt idx="36">
                    <c:v>1.8000000000000001E-4</c:v>
                  </c:pt>
                  <c:pt idx="37">
                    <c:v>7.6000000000000004E-4</c:v>
                  </c:pt>
                  <c:pt idx="38">
                    <c:v>8.0000000000000004E-4</c:v>
                  </c:pt>
                  <c:pt idx="39">
                    <c:v>3.1E-4</c:v>
                  </c:pt>
                  <c:pt idx="40">
                    <c:v>2.5999999999999998E-4</c:v>
                  </c:pt>
                  <c:pt idx="41">
                    <c:v>4.4999999999999999E-4</c:v>
                  </c:pt>
                  <c:pt idx="42">
                    <c:v>8.0000000000000004E-4</c:v>
                  </c:pt>
                  <c:pt idx="43">
                    <c:v>2.3000000000000001E-4</c:v>
                  </c:pt>
                  <c:pt idx="44">
                    <c:v>2.5999999999999998E-4</c:v>
                  </c:pt>
                  <c:pt idx="45">
                    <c:v>2.9E-4</c:v>
                  </c:pt>
                  <c:pt idx="46">
                    <c:v>4.6999999999999999E-4</c:v>
                  </c:pt>
                  <c:pt idx="47">
                    <c:v>4.0000000000000002E-4</c:v>
                  </c:pt>
                  <c:pt idx="48">
                    <c:v>8.3000000000000001E-4</c:v>
                  </c:pt>
                  <c:pt idx="49">
                    <c:v>3.8999999999999999E-4</c:v>
                  </c:pt>
                  <c:pt idx="50">
                    <c:v>5.8E-4</c:v>
                  </c:pt>
                  <c:pt idx="51">
                    <c:v>4.4999999999999999E-4</c:v>
                  </c:pt>
                  <c:pt idx="52">
                    <c:v>3.2000000000000003E-4</c:v>
                  </c:pt>
                  <c:pt idx="53">
                    <c:v>3.3E-4</c:v>
                  </c:pt>
                  <c:pt idx="54">
                    <c:v>8.1999999999999998E-4</c:v>
                  </c:pt>
                  <c:pt idx="55">
                    <c:v>7.7999999999999999E-4</c:v>
                  </c:pt>
                  <c:pt idx="56">
                    <c:v>7.7999999999999999E-4</c:v>
                  </c:pt>
                  <c:pt idx="57">
                    <c:v>8.4999999999999995E-4</c:v>
                  </c:pt>
                  <c:pt idx="58">
                    <c:v>8.8000000000000003E-4</c:v>
                  </c:pt>
                  <c:pt idx="59">
                    <c:v>6.8999999999999997E-4</c:v>
                  </c:pt>
                  <c:pt idx="60">
                    <c:v>5.1000000000000004E-4</c:v>
                  </c:pt>
                  <c:pt idx="61">
                    <c:v>1.4999999999999999E-4</c:v>
                  </c:pt>
                  <c:pt idx="62">
                    <c:v>2.4000000000000001E-4</c:v>
                  </c:pt>
                  <c:pt idx="63">
                    <c:v>4.6999999999999999E-4</c:v>
                  </c:pt>
                  <c:pt idx="64">
                    <c:v>2.9E-4</c:v>
                  </c:pt>
                  <c:pt idx="65">
                    <c:v>1.0499999999999999E-3</c:v>
                  </c:pt>
                  <c:pt idx="66">
                    <c:v>4.8999999999999998E-4</c:v>
                  </c:pt>
                  <c:pt idx="67">
                    <c:v>2.7E-4</c:v>
                  </c:pt>
                  <c:pt idx="68">
                    <c:v>3.2000000000000003E-4</c:v>
                  </c:pt>
                  <c:pt idx="69">
                    <c:v>8.9999999999999998E-4</c:v>
                  </c:pt>
                  <c:pt idx="70">
                    <c:v>3.6999999999999999E-4</c:v>
                  </c:pt>
                  <c:pt idx="71">
                    <c:v>5.1000000000000004E-4</c:v>
                  </c:pt>
                  <c:pt idx="72">
                    <c:v>2.4000000000000001E-4</c:v>
                  </c:pt>
                  <c:pt idx="73">
                    <c:v>8.0000000000000004E-4</c:v>
                  </c:pt>
                  <c:pt idx="74">
                    <c:v>2.2000000000000001E-4</c:v>
                  </c:pt>
                  <c:pt idx="75">
                    <c:v>2.1000000000000001E-4</c:v>
                  </c:pt>
                  <c:pt idx="76">
                    <c:v>2.7999999999999998E-4</c:v>
                  </c:pt>
                  <c:pt idx="77">
                    <c:v>1.1900000000000001E-3</c:v>
                  </c:pt>
                  <c:pt idx="78">
                    <c:v>2.5999999999999998E-4</c:v>
                  </c:pt>
                  <c:pt idx="79">
                    <c:v>6.0999999999999997E-4</c:v>
                  </c:pt>
                  <c:pt idx="80">
                    <c:v>5.2999999999999998E-4</c:v>
                  </c:pt>
                  <c:pt idx="81">
                    <c:v>6.4999999999999997E-4</c:v>
                  </c:pt>
                  <c:pt idx="82">
                    <c:v>1.9000000000000001E-4</c:v>
                  </c:pt>
                  <c:pt idx="83">
                    <c:v>1.8000000000000001E-4</c:v>
                  </c:pt>
                  <c:pt idx="84">
                    <c:v>2.2000000000000001E-4</c:v>
                  </c:pt>
                  <c:pt idx="85">
                    <c:v>1.9000000000000001E-4</c:v>
                  </c:pt>
                  <c:pt idx="86">
                    <c:v>6.4999999999999997E-4</c:v>
                  </c:pt>
                  <c:pt idx="87">
                    <c:v>3.6999999999999999E-4</c:v>
                  </c:pt>
                  <c:pt idx="88">
                    <c:v>2.2000000000000001E-4</c:v>
                  </c:pt>
                  <c:pt idx="89">
                    <c:v>3.4000000000000002E-4</c:v>
                  </c:pt>
                  <c:pt idx="90">
                    <c:v>2.3000000000000001E-4</c:v>
                  </c:pt>
                  <c:pt idx="91">
                    <c:v>4.2999999999999999E-4</c:v>
                  </c:pt>
                  <c:pt idx="92">
                    <c:v>3.2000000000000003E-4</c:v>
                  </c:pt>
                  <c:pt idx="93">
                    <c:v>1.9000000000000001E-4</c:v>
                  </c:pt>
                  <c:pt idx="94">
                    <c:v>5.2999999999999998E-4</c:v>
                  </c:pt>
                  <c:pt idx="95">
                    <c:v>2.9E-4</c:v>
                  </c:pt>
                  <c:pt idx="96">
                    <c:v>2.9E-4</c:v>
                  </c:pt>
                  <c:pt idx="97">
                    <c:v>4.6000000000000001E-4</c:v>
                  </c:pt>
                  <c:pt idx="98">
                    <c:v>3.8999999999999999E-4</c:v>
                  </c:pt>
                  <c:pt idx="99">
                    <c:v>2.7E-4</c:v>
                  </c:pt>
                  <c:pt idx="100">
                    <c:v>1.4300000000000001E-3</c:v>
                  </c:pt>
                  <c:pt idx="101">
                    <c:v>2.9999999999999997E-4</c:v>
                  </c:pt>
                  <c:pt idx="102">
                    <c:v>5.0000000000000001E-4</c:v>
                  </c:pt>
                  <c:pt idx="103">
                    <c:v>4.8999999999999998E-4</c:v>
                  </c:pt>
                  <c:pt idx="104">
                    <c:v>2.9E-4</c:v>
                  </c:pt>
                  <c:pt idx="105">
                    <c:v>3.8999999999999999E-4</c:v>
                  </c:pt>
                  <c:pt idx="106">
                    <c:v>5.6999999999999998E-4</c:v>
                  </c:pt>
                  <c:pt idx="107">
                    <c:v>1.9000000000000001E-4</c:v>
                  </c:pt>
                  <c:pt idx="108">
                    <c:v>3.8000000000000002E-4</c:v>
                  </c:pt>
                  <c:pt idx="109">
                    <c:v>2.1000000000000001E-4</c:v>
                  </c:pt>
                  <c:pt idx="110">
                    <c:v>2.9999999999999997E-4</c:v>
                  </c:pt>
                  <c:pt idx="111">
                    <c:v>6.8999999999999997E-4</c:v>
                  </c:pt>
                  <c:pt idx="112">
                    <c:v>2.9E-4</c:v>
                  </c:pt>
                  <c:pt idx="113">
                    <c:v>6.6E-4</c:v>
                  </c:pt>
                  <c:pt idx="114">
                    <c:v>2.7999999999999998E-4</c:v>
                  </c:pt>
                  <c:pt idx="115">
                    <c:v>1.6900000000000001E-3</c:v>
                  </c:pt>
                  <c:pt idx="116">
                    <c:v>1.08E-3</c:v>
                  </c:pt>
                  <c:pt idx="117">
                    <c:v>3.5E-4</c:v>
                  </c:pt>
                  <c:pt idx="118">
                    <c:v>2.2000000000000001E-4</c:v>
                  </c:pt>
                  <c:pt idx="119">
                    <c:v>2.5999999999999998E-4</c:v>
                  </c:pt>
                  <c:pt idx="120">
                    <c:v>3.4000000000000002E-4</c:v>
                  </c:pt>
                  <c:pt idx="121">
                    <c:v>3.6000000000000002E-4</c:v>
                  </c:pt>
                  <c:pt idx="122">
                    <c:v>2.5999999999999998E-4</c:v>
                  </c:pt>
                  <c:pt idx="123">
                    <c:v>3.1E-4</c:v>
                  </c:pt>
                  <c:pt idx="124">
                    <c:v>1.9000000000000001E-4</c:v>
                  </c:pt>
                  <c:pt idx="125">
                    <c:v>1.9000000000000001E-4</c:v>
                  </c:pt>
                  <c:pt idx="126">
                    <c:v>4.8000000000000001E-4</c:v>
                  </c:pt>
                  <c:pt idx="127">
                    <c:v>3.2000000000000003E-4</c:v>
                  </c:pt>
                  <c:pt idx="128">
                    <c:v>2.5000000000000001E-4</c:v>
                  </c:pt>
                  <c:pt idx="129">
                    <c:v>3.4000000000000002E-4</c:v>
                  </c:pt>
                  <c:pt idx="130">
                    <c:v>5.4000000000000001E-4</c:v>
                  </c:pt>
                  <c:pt idx="131">
                    <c:v>2.7999999999999998E-4</c:v>
                  </c:pt>
                  <c:pt idx="132">
                    <c:v>8.4999999999999995E-4</c:v>
                  </c:pt>
                  <c:pt idx="133">
                    <c:v>1.3699999999999999E-3</c:v>
                  </c:pt>
                  <c:pt idx="134">
                    <c:v>9.1E-4</c:v>
                  </c:pt>
                  <c:pt idx="135">
                    <c:v>2.7E-4</c:v>
                  </c:pt>
                  <c:pt idx="136">
                    <c:v>3.1E-4</c:v>
                  </c:pt>
                  <c:pt idx="137">
                    <c:v>5.6999999999999998E-4</c:v>
                  </c:pt>
                  <c:pt idx="138">
                    <c:v>2.7999999999999998E-4</c:v>
                  </c:pt>
                  <c:pt idx="139">
                    <c:v>5.9000000000000003E-4</c:v>
                  </c:pt>
                  <c:pt idx="140">
                    <c:v>3.8999999999999999E-4</c:v>
                  </c:pt>
                  <c:pt idx="141">
                    <c:v>1.72E-3</c:v>
                  </c:pt>
                  <c:pt idx="142">
                    <c:v>2.5000000000000001E-4</c:v>
                  </c:pt>
                  <c:pt idx="143">
                    <c:v>3.1E-4</c:v>
                  </c:pt>
                  <c:pt idx="144">
                    <c:v>2.0000000000000001E-4</c:v>
                  </c:pt>
                  <c:pt idx="145">
                    <c:v>3.6999999999999999E-4</c:v>
                  </c:pt>
                  <c:pt idx="146">
                    <c:v>7.9000000000000001E-4</c:v>
                  </c:pt>
                  <c:pt idx="147">
                    <c:v>4.2000000000000002E-4</c:v>
                  </c:pt>
                  <c:pt idx="148">
                    <c:v>2.0000000000000001E-4</c:v>
                  </c:pt>
                  <c:pt idx="149">
                    <c:v>1.7000000000000001E-4</c:v>
                  </c:pt>
                  <c:pt idx="150">
                    <c:v>6.9999999999999999E-4</c:v>
                  </c:pt>
                  <c:pt idx="151">
                    <c:v>3.3E-4</c:v>
                  </c:pt>
                  <c:pt idx="152">
                    <c:v>2.5999999999999998E-4</c:v>
                  </c:pt>
                  <c:pt idx="153">
                    <c:v>9.5E-4</c:v>
                  </c:pt>
                  <c:pt idx="154">
                    <c:v>6.4999999999999997E-4</c:v>
                  </c:pt>
                  <c:pt idx="155">
                    <c:v>3.1E-4</c:v>
                  </c:pt>
                  <c:pt idx="156">
                    <c:v>2.1000000000000001E-4</c:v>
                  </c:pt>
                  <c:pt idx="157">
                    <c:v>1.57E-3</c:v>
                  </c:pt>
                  <c:pt idx="158">
                    <c:v>1.41E-3</c:v>
                  </c:pt>
                  <c:pt idx="159">
                    <c:v>7.2000000000000005E-4</c:v>
                  </c:pt>
                  <c:pt idx="160">
                    <c:v>9.7000000000000005E-4</c:v>
                  </c:pt>
                  <c:pt idx="161">
                    <c:v>9.7000000000000005E-4</c:v>
                  </c:pt>
                  <c:pt idx="162">
                    <c:v>1E-4</c:v>
                  </c:pt>
                  <c:pt idx="163">
                    <c:v>2E-3</c:v>
                  </c:pt>
                  <c:pt idx="164">
                    <c:v>5.0000000000000001E-4</c:v>
                  </c:pt>
                  <c:pt idx="165">
                    <c:v>1.4E-3</c:v>
                  </c:pt>
                  <c:pt idx="166">
                    <c:v>6.9999999999999999E-4</c:v>
                  </c:pt>
                  <c:pt idx="167">
                    <c:v>1E-4</c:v>
                  </c:pt>
                  <c:pt idx="168">
                    <c:v>1E-4</c:v>
                  </c:pt>
                  <c:pt idx="169">
                    <c:v>1.48E-3</c:v>
                  </c:pt>
                  <c:pt idx="170">
                    <c:v>1E-4</c:v>
                  </c:pt>
                  <c:pt idx="171">
                    <c:v>1.31E-3</c:v>
                  </c:pt>
                  <c:pt idx="172">
                    <c:v>1.0399999999999999E-3</c:v>
                  </c:pt>
                  <c:pt idx="173">
                    <c:v>9.7000000000000005E-4</c:v>
                  </c:pt>
                  <c:pt idx="174">
                    <c:v>1.1299999999999999E-3</c:v>
                  </c:pt>
                  <c:pt idx="175">
                    <c:v>3.6000000000000002E-4</c:v>
                  </c:pt>
                  <c:pt idx="176">
                    <c:v>1E-4</c:v>
                  </c:pt>
                  <c:pt idx="177">
                    <c:v>1.8000000000000001E-4</c:v>
                  </c:pt>
                  <c:pt idx="178">
                    <c:v>1.2E-4</c:v>
                  </c:pt>
                  <c:pt idx="179">
                    <c:v>5.0000000000000002E-5</c:v>
                  </c:pt>
                  <c:pt idx="180">
                    <c:v>1E-4</c:v>
                  </c:pt>
                  <c:pt idx="181">
                    <c:v>1.6000000000000001E-4</c:v>
                  </c:pt>
                  <c:pt idx="182">
                    <c:v>1.9000000000000001E-4</c:v>
                  </c:pt>
                  <c:pt idx="183">
                    <c:v>5.0000000000000002E-5</c:v>
                  </c:pt>
                  <c:pt idx="184">
                    <c:v>5.0000000000000001E-4</c:v>
                  </c:pt>
                  <c:pt idx="185">
                    <c:v>1.3999999999999999E-4</c:v>
                  </c:pt>
                  <c:pt idx="186">
                    <c:v>1.1299999999999999E-3</c:v>
                  </c:pt>
                  <c:pt idx="187">
                    <c:v>1.2999999999999999E-4</c:v>
                  </c:pt>
                  <c:pt idx="188">
                    <c:v>6.9999999999999994E-5</c:v>
                  </c:pt>
                  <c:pt idx="189">
                    <c:v>1.2E-4</c:v>
                  </c:pt>
                  <c:pt idx="190">
                    <c:v>1.1E-4</c:v>
                  </c:pt>
                  <c:pt idx="191">
                    <c:v>0</c:v>
                  </c:pt>
                  <c:pt idx="192">
                    <c:v>0</c:v>
                  </c:pt>
                  <c:pt idx="193">
                    <c:v>4.0000000000000003E-5</c:v>
                  </c:pt>
                  <c:pt idx="194">
                    <c:v>5.0000000000000001E-4</c:v>
                  </c:pt>
                  <c:pt idx="195">
                    <c:v>4.0000000000000003E-5</c:v>
                  </c:pt>
                  <c:pt idx="196">
                    <c:v>8.0000000000000007E-5</c:v>
                  </c:pt>
                  <c:pt idx="197">
                    <c:v>2.0000000000000001E-4</c:v>
                  </c:pt>
                  <c:pt idx="198">
                    <c:v>1E-4</c:v>
                  </c:pt>
                  <c:pt idx="199">
                    <c:v>1E-4</c:v>
                  </c:pt>
                  <c:pt idx="200">
                    <c:v>2.0000000000000001E-4</c:v>
                  </c:pt>
                  <c:pt idx="201">
                    <c:v>2.9999999999999997E-4</c:v>
                  </c:pt>
                  <c:pt idx="202">
                    <c:v>1.6000000000000001E-4</c:v>
                  </c:pt>
                  <c:pt idx="203">
                    <c:v>4.0000000000000002E-4</c:v>
                  </c:pt>
                  <c:pt idx="204">
                    <c:v>2.7999999999999998E-4</c:v>
                  </c:pt>
                  <c:pt idx="205">
                    <c:v>1.1E-4</c:v>
                  </c:pt>
                  <c:pt idx="206">
                    <c:v>1E-4</c:v>
                  </c:pt>
                  <c:pt idx="207">
                    <c:v>1E-3</c:v>
                  </c:pt>
                  <c:pt idx="208">
                    <c:v>5.0000000000000001E-4</c:v>
                  </c:pt>
                  <c:pt idx="209">
                    <c:v>2.0000000000000001E-4</c:v>
                  </c:pt>
                  <c:pt idx="210">
                    <c:v>2.9999999999999997E-4</c:v>
                  </c:pt>
                  <c:pt idx="211">
                    <c:v>6.9999999999999999E-4</c:v>
                  </c:pt>
                  <c:pt idx="212">
                    <c:v>1.5E-3</c:v>
                  </c:pt>
                  <c:pt idx="213">
                    <c:v>2.9999999999999997E-4</c:v>
                  </c:pt>
                  <c:pt idx="214">
                    <c:v>5.0000000000000001E-4</c:v>
                  </c:pt>
                  <c:pt idx="215">
                    <c:v>1E-4</c:v>
                  </c:pt>
                  <c:pt idx="216">
                    <c:v>8.4000000000000003E-4</c:v>
                  </c:pt>
                  <c:pt idx="217">
                    <c:v>3.8999999999999999E-4</c:v>
                  </c:pt>
                  <c:pt idx="218">
                    <c:v>1E-4</c:v>
                  </c:pt>
                  <c:pt idx="219">
                    <c:v>0</c:v>
                  </c:pt>
                  <c:pt idx="220">
                    <c:v>2.3999999999999998E-3</c:v>
                  </c:pt>
                  <c:pt idx="221">
                    <c:v>1E-4</c:v>
                  </c:pt>
                  <c:pt idx="222">
                    <c:v>0</c:v>
                  </c:pt>
                  <c:pt idx="223">
                    <c:v>2.3999999999999998E-3</c:v>
                  </c:pt>
                  <c:pt idx="224">
                    <c:v>2.9E-4</c:v>
                  </c:pt>
                  <c:pt idx="225">
                    <c:v>3.6000000000000002E-4</c:v>
                  </c:pt>
                  <c:pt idx="226">
                    <c:v>2.0000000000000001E-4</c:v>
                  </c:pt>
                  <c:pt idx="227">
                    <c:v>1.9000000000000001E-4</c:v>
                  </c:pt>
                  <c:pt idx="228">
                    <c:v>1.7000000000000001E-4</c:v>
                  </c:pt>
                  <c:pt idx="229">
                    <c:v>2.7E-4</c:v>
                  </c:pt>
                  <c:pt idx="230">
                    <c:v>1.1999999999999999E-3</c:v>
                  </c:pt>
                  <c:pt idx="231">
                    <c:v>1.1999999999999999E-3</c:v>
                  </c:pt>
                  <c:pt idx="232">
                    <c:v>1.2999999999999999E-3</c:v>
                  </c:pt>
                  <c:pt idx="233">
                    <c:v>1.6000000000000001E-3</c:v>
                  </c:pt>
                  <c:pt idx="234">
                    <c:v>1.1999999999999999E-3</c:v>
                  </c:pt>
                  <c:pt idx="235">
                    <c:v>1.1999999999999999E-3</c:v>
                  </c:pt>
                  <c:pt idx="236">
                    <c:v>6.9999999999999999E-4</c:v>
                  </c:pt>
                  <c:pt idx="237">
                    <c:v>1E-4</c:v>
                  </c:pt>
                  <c:pt idx="238">
                    <c:v>1.1000000000000001E-3</c:v>
                  </c:pt>
                  <c:pt idx="239">
                    <c:v>3.8800000000000001E-2</c:v>
                  </c:pt>
                  <c:pt idx="240">
                    <c:v>1.2E-4</c:v>
                  </c:pt>
                  <c:pt idx="241">
                    <c:v>2.4000000000000001E-4</c:v>
                  </c:pt>
                  <c:pt idx="242">
                    <c:v>1.4E-3</c:v>
                  </c:pt>
                  <c:pt idx="243">
                    <c:v>1E-4</c:v>
                  </c:pt>
                  <c:pt idx="244">
                    <c:v>2.0000000000000001E-4</c:v>
                  </c:pt>
                  <c:pt idx="245">
                    <c:v>1.1000000000000001E-3</c:v>
                  </c:pt>
                  <c:pt idx="246">
                    <c:v>1.1000000000000001E-3</c:v>
                  </c:pt>
                  <c:pt idx="247">
                    <c:v>1E-4</c:v>
                  </c:pt>
                  <c:pt idx="248">
                    <c:v>0</c:v>
                  </c:pt>
                  <c:pt idx="249">
                    <c:v>0</c:v>
                  </c:pt>
                  <c:pt idx="250">
                    <c:v>0</c:v>
                  </c:pt>
                  <c:pt idx="251">
                    <c:v>0</c:v>
                  </c:pt>
                  <c:pt idx="252">
                    <c:v>1E-4</c:v>
                  </c:pt>
                  <c:pt idx="253">
                    <c:v>0</c:v>
                  </c:pt>
                  <c:pt idx="254">
                    <c:v>1E-4</c:v>
                  </c:pt>
                  <c:pt idx="255">
                    <c:v>1E-4</c:v>
                  </c:pt>
                  <c:pt idx="256">
                    <c:v>0</c:v>
                  </c:pt>
                  <c:pt idx="257">
                    <c:v>8.9999999999999998E-4</c:v>
                  </c:pt>
                  <c:pt idx="258">
                    <c:v>0</c:v>
                  </c:pt>
                  <c:pt idx="259">
                    <c:v>2.0000000000000001E-4</c:v>
                  </c:pt>
                  <c:pt idx="260">
                    <c:v>1E-4</c:v>
                  </c:pt>
                  <c:pt idx="261">
                    <c:v>2.9999999999999997E-4</c:v>
                  </c:pt>
                  <c:pt idx="262">
                    <c:v>0</c:v>
                  </c:pt>
                  <c:pt idx="263">
                    <c:v>4.0000000000000002E-4</c:v>
                  </c:pt>
                  <c:pt idx="264">
                    <c:v>1.5E-3</c:v>
                  </c:pt>
                  <c:pt idx="265">
                    <c:v>1.6000000000000001E-3</c:v>
                  </c:pt>
                  <c:pt idx="266">
                    <c:v>2E-3</c:v>
                  </c:pt>
                  <c:pt idx="267">
                    <c:v>5.0000000000000001E-4</c:v>
                  </c:pt>
                  <c:pt idx="268">
                    <c:v>1E-4</c:v>
                  </c:pt>
                  <c:pt idx="269">
                    <c:v>1E-4</c:v>
                  </c:pt>
                  <c:pt idx="270">
                    <c:v>1E-4</c:v>
                  </c:pt>
                  <c:pt idx="271">
                    <c:v>1E-4</c:v>
                  </c:pt>
                  <c:pt idx="272">
                    <c:v>1E-3</c:v>
                  </c:pt>
                  <c:pt idx="273">
                    <c:v>8.0000000000000004E-4</c:v>
                  </c:pt>
                  <c:pt idx="274">
                    <c:v>1.6999999999999999E-3</c:v>
                  </c:pt>
                  <c:pt idx="275">
                    <c:v>3.0000000000000001E-3</c:v>
                  </c:pt>
                  <c:pt idx="276">
                    <c:v>6.9999999999999999E-4</c:v>
                  </c:pt>
                  <c:pt idx="277">
                    <c:v>1.4E-3</c:v>
                  </c:pt>
                  <c:pt idx="278">
                    <c:v>2.9999999999999997E-4</c:v>
                  </c:pt>
                  <c:pt idx="279">
                    <c:v>2.9999999999999997E-4</c:v>
                  </c:pt>
                  <c:pt idx="280">
                    <c:v>2.0000000000000001E-4</c:v>
                  </c:pt>
                  <c:pt idx="281">
                    <c:v>4.0000000000000002E-4</c:v>
                  </c:pt>
                  <c:pt idx="282">
                    <c:v>2.9999999999999997E-4</c:v>
                  </c:pt>
                  <c:pt idx="283">
                    <c:v>4.0000000000000002E-4</c:v>
                  </c:pt>
                  <c:pt idx="284">
                    <c:v>1E-4</c:v>
                  </c:pt>
                  <c:pt idx="285">
                    <c:v>2.0000000000000001E-4</c:v>
                  </c:pt>
                  <c:pt idx="286">
                    <c:v>4.0000000000000001E-3</c:v>
                  </c:pt>
                </c:numCache>
              </c:numRef>
            </c:plus>
            <c:minus>
              <c:numRef>
                <c:f>Active!$D$21:$D$996</c:f>
                <c:numCache>
                  <c:formatCode>General</c:formatCode>
                  <c:ptCount val="976"/>
                  <c:pt idx="0">
                    <c:v>4.0000000000000002E-4</c:v>
                  </c:pt>
                  <c:pt idx="1">
                    <c:v>6.9999999999999999E-4</c:v>
                  </c:pt>
                  <c:pt idx="2">
                    <c:v>1.4E-3</c:v>
                  </c:pt>
                  <c:pt idx="4">
                    <c:v>4.0000000000000002E-4</c:v>
                  </c:pt>
                  <c:pt idx="5">
                    <c:v>2.4000000000000001E-4</c:v>
                  </c:pt>
                  <c:pt idx="6">
                    <c:v>4.0999999999999999E-4</c:v>
                  </c:pt>
                  <c:pt idx="7">
                    <c:v>5.5999999999999995E-4</c:v>
                  </c:pt>
                  <c:pt idx="8">
                    <c:v>4.6999999999999999E-4</c:v>
                  </c:pt>
                  <c:pt idx="9">
                    <c:v>2.1000000000000001E-4</c:v>
                  </c:pt>
                  <c:pt idx="10">
                    <c:v>1E-4</c:v>
                  </c:pt>
                  <c:pt idx="11">
                    <c:v>2.4000000000000001E-4</c:v>
                  </c:pt>
                  <c:pt idx="12">
                    <c:v>2.7999999999999998E-4</c:v>
                  </c:pt>
                  <c:pt idx="13">
                    <c:v>2.1000000000000001E-4</c:v>
                  </c:pt>
                  <c:pt idx="14">
                    <c:v>2.7E-4</c:v>
                  </c:pt>
                  <c:pt idx="15">
                    <c:v>2.5000000000000001E-4</c:v>
                  </c:pt>
                  <c:pt idx="16">
                    <c:v>2.0000000000000001E-4</c:v>
                  </c:pt>
                  <c:pt idx="17">
                    <c:v>1.7000000000000001E-4</c:v>
                  </c:pt>
                  <c:pt idx="18">
                    <c:v>1.4999999999999999E-4</c:v>
                  </c:pt>
                  <c:pt idx="19">
                    <c:v>1.3999999999999999E-4</c:v>
                  </c:pt>
                  <c:pt idx="20">
                    <c:v>4.8000000000000001E-4</c:v>
                  </c:pt>
                  <c:pt idx="21">
                    <c:v>2.2000000000000001E-4</c:v>
                  </c:pt>
                  <c:pt idx="22">
                    <c:v>2.1000000000000001E-4</c:v>
                  </c:pt>
                  <c:pt idx="23">
                    <c:v>2.5999999999999998E-4</c:v>
                  </c:pt>
                  <c:pt idx="24">
                    <c:v>3.1E-4</c:v>
                  </c:pt>
                  <c:pt idx="25">
                    <c:v>3.1E-4</c:v>
                  </c:pt>
                  <c:pt idx="26">
                    <c:v>1.4999999999999999E-4</c:v>
                  </c:pt>
                  <c:pt idx="27">
                    <c:v>2.0000000000000001E-4</c:v>
                  </c:pt>
                  <c:pt idx="28">
                    <c:v>3.4000000000000002E-4</c:v>
                  </c:pt>
                  <c:pt idx="29">
                    <c:v>2.4000000000000001E-4</c:v>
                  </c:pt>
                  <c:pt idx="30">
                    <c:v>3.4000000000000002E-4</c:v>
                  </c:pt>
                  <c:pt idx="31">
                    <c:v>3.1E-4</c:v>
                  </c:pt>
                  <c:pt idx="32">
                    <c:v>2.4000000000000001E-4</c:v>
                  </c:pt>
                  <c:pt idx="33">
                    <c:v>4.6999999999999999E-4</c:v>
                  </c:pt>
                  <c:pt idx="34">
                    <c:v>2.2000000000000001E-4</c:v>
                  </c:pt>
                  <c:pt idx="35">
                    <c:v>1.7000000000000001E-4</c:v>
                  </c:pt>
                  <c:pt idx="36">
                    <c:v>1.8000000000000001E-4</c:v>
                  </c:pt>
                  <c:pt idx="37">
                    <c:v>7.6000000000000004E-4</c:v>
                  </c:pt>
                  <c:pt idx="38">
                    <c:v>8.0000000000000004E-4</c:v>
                  </c:pt>
                  <c:pt idx="39">
                    <c:v>3.1E-4</c:v>
                  </c:pt>
                  <c:pt idx="40">
                    <c:v>2.5999999999999998E-4</c:v>
                  </c:pt>
                  <c:pt idx="41">
                    <c:v>4.4999999999999999E-4</c:v>
                  </c:pt>
                  <c:pt idx="42">
                    <c:v>8.0000000000000004E-4</c:v>
                  </c:pt>
                  <c:pt idx="43">
                    <c:v>2.3000000000000001E-4</c:v>
                  </c:pt>
                  <c:pt idx="44">
                    <c:v>2.5999999999999998E-4</c:v>
                  </c:pt>
                  <c:pt idx="45">
                    <c:v>2.9E-4</c:v>
                  </c:pt>
                  <c:pt idx="46">
                    <c:v>4.6999999999999999E-4</c:v>
                  </c:pt>
                  <c:pt idx="47">
                    <c:v>4.0000000000000002E-4</c:v>
                  </c:pt>
                  <c:pt idx="48">
                    <c:v>8.3000000000000001E-4</c:v>
                  </c:pt>
                  <c:pt idx="49">
                    <c:v>3.8999999999999999E-4</c:v>
                  </c:pt>
                  <c:pt idx="50">
                    <c:v>5.8E-4</c:v>
                  </c:pt>
                  <c:pt idx="51">
                    <c:v>4.4999999999999999E-4</c:v>
                  </c:pt>
                  <c:pt idx="52">
                    <c:v>3.2000000000000003E-4</c:v>
                  </c:pt>
                  <c:pt idx="53">
                    <c:v>3.3E-4</c:v>
                  </c:pt>
                  <c:pt idx="54">
                    <c:v>8.1999999999999998E-4</c:v>
                  </c:pt>
                  <c:pt idx="55">
                    <c:v>7.7999999999999999E-4</c:v>
                  </c:pt>
                  <c:pt idx="56">
                    <c:v>7.7999999999999999E-4</c:v>
                  </c:pt>
                  <c:pt idx="57">
                    <c:v>8.4999999999999995E-4</c:v>
                  </c:pt>
                  <c:pt idx="58">
                    <c:v>8.8000000000000003E-4</c:v>
                  </c:pt>
                  <c:pt idx="59">
                    <c:v>6.8999999999999997E-4</c:v>
                  </c:pt>
                  <c:pt idx="60">
                    <c:v>5.1000000000000004E-4</c:v>
                  </c:pt>
                  <c:pt idx="61">
                    <c:v>1.4999999999999999E-4</c:v>
                  </c:pt>
                  <c:pt idx="62">
                    <c:v>2.4000000000000001E-4</c:v>
                  </c:pt>
                  <c:pt idx="63">
                    <c:v>4.6999999999999999E-4</c:v>
                  </c:pt>
                  <c:pt idx="64">
                    <c:v>2.9E-4</c:v>
                  </c:pt>
                  <c:pt idx="65">
                    <c:v>1.0499999999999999E-3</c:v>
                  </c:pt>
                  <c:pt idx="66">
                    <c:v>4.8999999999999998E-4</c:v>
                  </c:pt>
                  <c:pt idx="67">
                    <c:v>2.7E-4</c:v>
                  </c:pt>
                  <c:pt idx="68">
                    <c:v>3.2000000000000003E-4</c:v>
                  </c:pt>
                  <c:pt idx="69">
                    <c:v>8.9999999999999998E-4</c:v>
                  </c:pt>
                  <c:pt idx="70">
                    <c:v>3.6999999999999999E-4</c:v>
                  </c:pt>
                  <c:pt idx="71">
                    <c:v>5.1000000000000004E-4</c:v>
                  </c:pt>
                  <c:pt idx="72">
                    <c:v>2.4000000000000001E-4</c:v>
                  </c:pt>
                  <c:pt idx="73">
                    <c:v>8.0000000000000004E-4</c:v>
                  </c:pt>
                  <c:pt idx="74">
                    <c:v>2.2000000000000001E-4</c:v>
                  </c:pt>
                  <c:pt idx="75">
                    <c:v>2.1000000000000001E-4</c:v>
                  </c:pt>
                  <c:pt idx="76">
                    <c:v>2.7999999999999998E-4</c:v>
                  </c:pt>
                  <c:pt idx="77">
                    <c:v>1.1900000000000001E-3</c:v>
                  </c:pt>
                  <c:pt idx="78">
                    <c:v>2.5999999999999998E-4</c:v>
                  </c:pt>
                  <c:pt idx="79">
                    <c:v>6.0999999999999997E-4</c:v>
                  </c:pt>
                  <c:pt idx="80">
                    <c:v>5.2999999999999998E-4</c:v>
                  </c:pt>
                  <c:pt idx="81">
                    <c:v>6.4999999999999997E-4</c:v>
                  </c:pt>
                  <c:pt idx="82">
                    <c:v>1.9000000000000001E-4</c:v>
                  </c:pt>
                  <c:pt idx="83">
                    <c:v>1.8000000000000001E-4</c:v>
                  </c:pt>
                  <c:pt idx="84">
                    <c:v>2.2000000000000001E-4</c:v>
                  </c:pt>
                  <c:pt idx="85">
                    <c:v>1.9000000000000001E-4</c:v>
                  </c:pt>
                  <c:pt idx="86">
                    <c:v>6.4999999999999997E-4</c:v>
                  </c:pt>
                  <c:pt idx="87">
                    <c:v>3.6999999999999999E-4</c:v>
                  </c:pt>
                  <c:pt idx="88">
                    <c:v>2.2000000000000001E-4</c:v>
                  </c:pt>
                  <c:pt idx="89">
                    <c:v>3.4000000000000002E-4</c:v>
                  </c:pt>
                  <c:pt idx="90">
                    <c:v>2.3000000000000001E-4</c:v>
                  </c:pt>
                  <c:pt idx="91">
                    <c:v>4.2999999999999999E-4</c:v>
                  </c:pt>
                  <c:pt idx="92">
                    <c:v>3.2000000000000003E-4</c:v>
                  </c:pt>
                  <c:pt idx="93">
                    <c:v>1.9000000000000001E-4</c:v>
                  </c:pt>
                  <c:pt idx="94">
                    <c:v>5.2999999999999998E-4</c:v>
                  </c:pt>
                  <c:pt idx="95">
                    <c:v>2.9E-4</c:v>
                  </c:pt>
                  <c:pt idx="96">
                    <c:v>2.9E-4</c:v>
                  </c:pt>
                  <c:pt idx="97">
                    <c:v>4.6000000000000001E-4</c:v>
                  </c:pt>
                  <c:pt idx="98">
                    <c:v>3.8999999999999999E-4</c:v>
                  </c:pt>
                  <c:pt idx="99">
                    <c:v>2.7E-4</c:v>
                  </c:pt>
                  <c:pt idx="100">
                    <c:v>1.4300000000000001E-3</c:v>
                  </c:pt>
                  <c:pt idx="101">
                    <c:v>2.9999999999999997E-4</c:v>
                  </c:pt>
                  <c:pt idx="102">
                    <c:v>5.0000000000000001E-4</c:v>
                  </c:pt>
                  <c:pt idx="103">
                    <c:v>4.8999999999999998E-4</c:v>
                  </c:pt>
                  <c:pt idx="104">
                    <c:v>2.9E-4</c:v>
                  </c:pt>
                  <c:pt idx="105">
                    <c:v>3.8999999999999999E-4</c:v>
                  </c:pt>
                  <c:pt idx="106">
                    <c:v>5.6999999999999998E-4</c:v>
                  </c:pt>
                  <c:pt idx="107">
                    <c:v>1.9000000000000001E-4</c:v>
                  </c:pt>
                  <c:pt idx="108">
                    <c:v>3.8000000000000002E-4</c:v>
                  </c:pt>
                  <c:pt idx="109">
                    <c:v>2.1000000000000001E-4</c:v>
                  </c:pt>
                  <c:pt idx="110">
                    <c:v>2.9999999999999997E-4</c:v>
                  </c:pt>
                  <c:pt idx="111">
                    <c:v>6.8999999999999997E-4</c:v>
                  </c:pt>
                  <c:pt idx="112">
                    <c:v>2.9E-4</c:v>
                  </c:pt>
                  <c:pt idx="113">
                    <c:v>6.6E-4</c:v>
                  </c:pt>
                  <c:pt idx="114">
                    <c:v>2.7999999999999998E-4</c:v>
                  </c:pt>
                  <c:pt idx="115">
                    <c:v>1.6900000000000001E-3</c:v>
                  </c:pt>
                  <c:pt idx="116">
                    <c:v>1.08E-3</c:v>
                  </c:pt>
                  <c:pt idx="117">
                    <c:v>3.5E-4</c:v>
                  </c:pt>
                  <c:pt idx="118">
                    <c:v>2.2000000000000001E-4</c:v>
                  </c:pt>
                  <c:pt idx="119">
                    <c:v>2.5999999999999998E-4</c:v>
                  </c:pt>
                  <c:pt idx="120">
                    <c:v>3.4000000000000002E-4</c:v>
                  </c:pt>
                  <c:pt idx="121">
                    <c:v>3.6000000000000002E-4</c:v>
                  </c:pt>
                  <c:pt idx="122">
                    <c:v>2.5999999999999998E-4</c:v>
                  </c:pt>
                  <c:pt idx="123">
                    <c:v>3.1E-4</c:v>
                  </c:pt>
                  <c:pt idx="124">
                    <c:v>1.9000000000000001E-4</c:v>
                  </c:pt>
                  <c:pt idx="125">
                    <c:v>1.9000000000000001E-4</c:v>
                  </c:pt>
                  <c:pt idx="126">
                    <c:v>4.8000000000000001E-4</c:v>
                  </c:pt>
                  <c:pt idx="127">
                    <c:v>3.2000000000000003E-4</c:v>
                  </c:pt>
                  <c:pt idx="128">
                    <c:v>2.5000000000000001E-4</c:v>
                  </c:pt>
                  <c:pt idx="129">
                    <c:v>3.4000000000000002E-4</c:v>
                  </c:pt>
                  <c:pt idx="130">
                    <c:v>5.4000000000000001E-4</c:v>
                  </c:pt>
                  <c:pt idx="131">
                    <c:v>2.7999999999999998E-4</c:v>
                  </c:pt>
                  <c:pt idx="132">
                    <c:v>8.4999999999999995E-4</c:v>
                  </c:pt>
                  <c:pt idx="133">
                    <c:v>1.3699999999999999E-3</c:v>
                  </c:pt>
                  <c:pt idx="134">
                    <c:v>9.1E-4</c:v>
                  </c:pt>
                  <c:pt idx="135">
                    <c:v>2.7E-4</c:v>
                  </c:pt>
                  <c:pt idx="136">
                    <c:v>3.1E-4</c:v>
                  </c:pt>
                  <c:pt idx="137">
                    <c:v>5.6999999999999998E-4</c:v>
                  </c:pt>
                  <c:pt idx="138">
                    <c:v>2.7999999999999998E-4</c:v>
                  </c:pt>
                  <c:pt idx="139">
                    <c:v>5.9000000000000003E-4</c:v>
                  </c:pt>
                  <c:pt idx="140">
                    <c:v>3.8999999999999999E-4</c:v>
                  </c:pt>
                  <c:pt idx="141">
                    <c:v>1.72E-3</c:v>
                  </c:pt>
                  <c:pt idx="142">
                    <c:v>2.5000000000000001E-4</c:v>
                  </c:pt>
                  <c:pt idx="143">
                    <c:v>3.1E-4</c:v>
                  </c:pt>
                  <c:pt idx="144">
                    <c:v>2.0000000000000001E-4</c:v>
                  </c:pt>
                  <c:pt idx="145">
                    <c:v>3.6999999999999999E-4</c:v>
                  </c:pt>
                  <c:pt idx="146">
                    <c:v>7.9000000000000001E-4</c:v>
                  </c:pt>
                  <c:pt idx="147">
                    <c:v>4.2000000000000002E-4</c:v>
                  </c:pt>
                  <c:pt idx="148">
                    <c:v>2.0000000000000001E-4</c:v>
                  </c:pt>
                  <c:pt idx="149">
                    <c:v>1.7000000000000001E-4</c:v>
                  </c:pt>
                  <c:pt idx="150">
                    <c:v>6.9999999999999999E-4</c:v>
                  </c:pt>
                  <c:pt idx="151">
                    <c:v>3.3E-4</c:v>
                  </c:pt>
                  <c:pt idx="152">
                    <c:v>2.5999999999999998E-4</c:v>
                  </c:pt>
                  <c:pt idx="153">
                    <c:v>9.5E-4</c:v>
                  </c:pt>
                  <c:pt idx="154">
                    <c:v>6.4999999999999997E-4</c:v>
                  </c:pt>
                  <c:pt idx="155">
                    <c:v>3.1E-4</c:v>
                  </c:pt>
                  <c:pt idx="156">
                    <c:v>2.1000000000000001E-4</c:v>
                  </c:pt>
                  <c:pt idx="157">
                    <c:v>1.57E-3</c:v>
                  </c:pt>
                  <c:pt idx="158">
                    <c:v>1.41E-3</c:v>
                  </c:pt>
                  <c:pt idx="159">
                    <c:v>7.2000000000000005E-4</c:v>
                  </c:pt>
                  <c:pt idx="160">
                    <c:v>9.7000000000000005E-4</c:v>
                  </c:pt>
                  <c:pt idx="161">
                    <c:v>9.7000000000000005E-4</c:v>
                  </c:pt>
                  <c:pt idx="162">
                    <c:v>1E-4</c:v>
                  </c:pt>
                  <c:pt idx="163">
                    <c:v>2E-3</c:v>
                  </c:pt>
                  <c:pt idx="164">
                    <c:v>5.0000000000000001E-4</c:v>
                  </c:pt>
                  <c:pt idx="165">
                    <c:v>1.4E-3</c:v>
                  </c:pt>
                  <c:pt idx="166">
                    <c:v>6.9999999999999999E-4</c:v>
                  </c:pt>
                  <c:pt idx="167">
                    <c:v>1E-4</c:v>
                  </c:pt>
                  <c:pt idx="168">
                    <c:v>1E-4</c:v>
                  </c:pt>
                  <c:pt idx="169">
                    <c:v>1.48E-3</c:v>
                  </c:pt>
                  <c:pt idx="170">
                    <c:v>1E-4</c:v>
                  </c:pt>
                  <c:pt idx="171">
                    <c:v>1.31E-3</c:v>
                  </c:pt>
                  <c:pt idx="172">
                    <c:v>1.0399999999999999E-3</c:v>
                  </c:pt>
                  <c:pt idx="173">
                    <c:v>9.7000000000000005E-4</c:v>
                  </c:pt>
                  <c:pt idx="174">
                    <c:v>1.1299999999999999E-3</c:v>
                  </c:pt>
                  <c:pt idx="175">
                    <c:v>3.6000000000000002E-4</c:v>
                  </c:pt>
                  <c:pt idx="176">
                    <c:v>1E-4</c:v>
                  </c:pt>
                  <c:pt idx="177">
                    <c:v>1.8000000000000001E-4</c:v>
                  </c:pt>
                  <c:pt idx="178">
                    <c:v>1.2E-4</c:v>
                  </c:pt>
                  <c:pt idx="179">
                    <c:v>5.0000000000000002E-5</c:v>
                  </c:pt>
                  <c:pt idx="180">
                    <c:v>1E-4</c:v>
                  </c:pt>
                  <c:pt idx="181">
                    <c:v>1.6000000000000001E-4</c:v>
                  </c:pt>
                  <c:pt idx="182">
                    <c:v>1.9000000000000001E-4</c:v>
                  </c:pt>
                  <c:pt idx="183">
                    <c:v>5.0000000000000002E-5</c:v>
                  </c:pt>
                  <c:pt idx="184">
                    <c:v>5.0000000000000001E-4</c:v>
                  </c:pt>
                  <c:pt idx="185">
                    <c:v>1.3999999999999999E-4</c:v>
                  </c:pt>
                  <c:pt idx="186">
                    <c:v>1.1299999999999999E-3</c:v>
                  </c:pt>
                  <c:pt idx="187">
                    <c:v>1.2999999999999999E-4</c:v>
                  </c:pt>
                  <c:pt idx="188">
                    <c:v>6.9999999999999994E-5</c:v>
                  </c:pt>
                  <c:pt idx="189">
                    <c:v>1.2E-4</c:v>
                  </c:pt>
                  <c:pt idx="190">
                    <c:v>1.1E-4</c:v>
                  </c:pt>
                  <c:pt idx="191">
                    <c:v>0</c:v>
                  </c:pt>
                  <c:pt idx="192">
                    <c:v>0</c:v>
                  </c:pt>
                  <c:pt idx="193">
                    <c:v>4.0000000000000003E-5</c:v>
                  </c:pt>
                  <c:pt idx="194">
                    <c:v>5.0000000000000001E-4</c:v>
                  </c:pt>
                  <c:pt idx="195">
                    <c:v>4.0000000000000003E-5</c:v>
                  </c:pt>
                  <c:pt idx="196">
                    <c:v>8.0000000000000007E-5</c:v>
                  </c:pt>
                  <c:pt idx="197">
                    <c:v>2.0000000000000001E-4</c:v>
                  </c:pt>
                  <c:pt idx="198">
                    <c:v>1E-4</c:v>
                  </c:pt>
                  <c:pt idx="199">
                    <c:v>1E-4</c:v>
                  </c:pt>
                  <c:pt idx="200">
                    <c:v>2.0000000000000001E-4</c:v>
                  </c:pt>
                  <c:pt idx="201">
                    <c:v>2.9999999999999997E-4</c:v>
                  </c:pt>
                  <c:pt idx="202">
                    <c:v>1.6000000000000001E-4</c:v>
                  </c:pt>
                  <c:pt idx="203">
                    <c:v>4.0000000000000002E-4</c:v>
                  </c:pt>
                  <c:pt idx="204">
                    <c:v>2.7999999999999998E-4</c:v>
                  </c:pt>
                  <c:pt idx="205">
                    <c:v>1.1E-4</c:v>
                  </c:pt>
                  <c:pt idx="206">
                    <c:v>1E-4</c:v>
                  </c:pt>
                  <c:pt idx="207">
                    <c:v>1E-3</c:v>
                  </c:pt>
                  <c:pt idx="208">
                    <c:v>5.0000000000000001E-4</c:v>
                  </c:pt>
                  <c:pt idx="209">
                    <c:v>2.0000000000000001E-4</c:v>
                  </c:pt>
                  <c:pt idx="210">
                    <c:v>2.9999999999999997E-4</c:v>
                  </c:pt>
                  <c:pt idx="211">
                    <c:v>6.9999999999999999E-4</c:v>
                  </c:pt>
                  <c:pt idx="212">
                    <c:v>1.5E-3</c:v>
                  </c:pt>
                  <c:pt idx="213">
                    <c:v>2.9999999999999997E-4</c:v>
                  </c:pt>
                  <c:pt idx="214">
                    <c:v>5.0000000000000001E-4</c:v>
                  </c:pt>
                  <c:pt idx="215">
                    <c:v>1E-4</c:v>
                  </c:pt>
                  <c:pt idx="216">
                    <c:v>8.4000000000000003E-4</c:v>
                  </c:pt>
                  <c:pt idx="217">
                    <c:v>3.8999999999999999E-4</c:v>
                  </c:pt>
                  <c:pt idx="218">
                    <c:v>1E-4</c:v>
                  </c:pt>
                  <c:pt idx="219">
                    <c:v>0</c:v>
                  </c:pt>
                  <c:pt idx="220">
                    <c:v>2.3999999999999998E-3</c:v>
                  </c:pt>
                  <c:pt idx="221">
                    <c:v>1E-4</c:v>
                  </c:pt>
                  <c:pt idx="222">
                    <c:v>0</c:v>
                  </c:pt>
                  <c:pt idx="223">
                    <c:v>2.3999999999999998E-3</c:v>
                  </c:pt>
                  <c:pt idx="224">
                    <c:v>2.9E-4</c:v>
                  </c:pt>
                  <c:pt idx="225">
                    <c:v>3.6000000000000002E-4</c:v>
                  </c:pt>
                  <c:pt idx="226">
                    <c:v>2.0000000000000001E-4</c:v>
                  </c:pt>
                  <c:pt idx="227">
                    <c:v>1.9000000000000001E-4</c:v>
                  </c:pt>
                  <c:pt idx="228">
                    <c:v>1.7000000000000001E-4</c:v>
                  </c:pt>
                  <c:pt idx="229">
                    <c:v>2.7E-4</c:v>
                  </c:pt>
                  <c:pt idx="230">
                    <c:v>1.1999999999999999E-3</c:v>
                  </c:pt>
                  <c:pt idx="231">
                    <c:v>1.1999999999999999E-3</c:v>
                  </c:pt>
                  <c:pt idx="232">
                    <c:v>1.2999999999999999E-3</c:v>
                  </c:pt>
                  <c:pt idx="233">
                    <c:v>1.6000000000000001E-3</c:v>
                  </c:pt>
                  <c:pt idx="234">
                    <c:v>1.1999999999999999E-3</c:v>
                  </c:pt>
                  <c:pt idx="235">
                    <c:v>1.1999999999999999E-3</c:v>
                  </c:pt>
                  <c:pt idx="236">
                    <c:v>6.9999999999999999E-4</c:v>
                  </c:pt>
                  <c:pt idx="237">
                    <c:v>1E-4</c:v>
                  </c:pt>
                  <c:pt idx="238">
                    <c:v>1.1000000000000001E-3</c:v>
                  </c:pt>
                  <c:pt idx="239">
                    <c:v>3.8800000000000001E-2</c:v>
                  </c:pt>
                  <c:pt idx="240">
                    <c:v>1.2E-4</c:v>
                  </c:pt>
                  <c:pt idx="241">
                    <c:v>2.4000000000000001E-4</c:v>
                  </c:pt>
                  <c:pt idx="242">
                    <c:v>1.4E-3</c:v>
                  </c:pt>
                  <c:pt idx="243">
                    <c:v>1E-4</c:v>
                  </c:pt>
                  <c:pt idx="244">
                    <c:v>2.0000000000000001E-4</c:v>
                  </c:pt>
                  <c:pt idx="245">
                    <c:v>1.1000000000000001E-3</c:v>
                  </c:pt>
                  <c:pt idx="246">
                    <c:v>1.1000000000000001E-3</c:v>
                  </c:pt>
                  <c:pt idx="247">
                    <c:v>1E-4</c:v>
                  </c:pt>
                  <c:pt idx="248">
                    <c:v>0</c:v>
                  </c:pt>
                  <c:pt idx="249">
                    <c:v>0</c:v>
                  </c:pt>
                  <c:pt idx="250">
                    <c:v>0</c:v>
                  </c:pt>
                  <c:pt idx="251">
                    <c:v>0</c:v>
                  </c:pt>
                  <c:pt idx="252">
                    <c:v>1E-4</c:v>
                  </c:pt>
                  <c:pt idx="253">
                    <c:v>0</c:v>
                  </c:pt>
                  <c:pt idx="254">
                    <c:v>1E-4</c:v>
                  </c:pt>
                  <c:pt idx="255">
                    <c:v>1E-4</c:v>
                  </c:pt>
                  <c:pt idx="256">
                    <c:v>0</c:v>
                  </c:pt>
                  <c:pt idx="257">
                    <c:v>8.9999999999999998E-4</c:v>
                  </c:pt>
                  <c:pt idx="258">
                    <c:v>0</c:v>
                  </c:pt>
                  <c:pt idx="259">
                    <c:v>2.0000000000000001E-4</c:v>
                  </c:pt>
                  <c:pt idx="260">
                    <c:v>1E-4</c:v>
                  </c:pt>
                  <c:pt idx="261">
                    <c:v>2.9999999999999997E-4</c:v>
                  </c:pt>
                  <c:pt idx="262">
                    <c:v>0</c:v>
                  </c:pt>
                  <c:pt idx="263">
                    <c:v>4.0000000000000002E-4</c:v>
                  </c:pt>
                  <c:pt idx="264">
                    <c:v>1.5E-3</c:v>
                  </c:pt>
                  <c:pt idx="265">
                    <c:v>1.6000000000000001E-3</c:v>
                  </c:pt>
                  <c:pt idx="266">
                    <c:v>2E-3</c:v>
                  </c:pt>
                  <c:pt idx="267">
                    <c:v>5.0000000000000001E-4</c:v>
                  </c:pt>
                  <c:pt idx="268">
                    <c:v>1E-4</c:v>
                  </c:pt>
                  <c:pt idx="269">
                    <c:v>1E-4</c:v>
                  </c:pt>
                  <c:pt idx="270">
                    <c:v>1E-4</c:v>
                  </c:pt>
                  <c:pt idx="271">
                    <c:v>1E-4</c:v>
                  </c:pt>
                  <c:pt idx="272">
                    <c:v>1E-3</c:v>
                  </c:pt>
                  <c:pt idx="273">
                    <c:v>8.0000000000000004E-4</c:v>
                  </c:pt>
                  <c:pt idx="274">
                    <c:v>1.6999999999999999E-3</c:v>
                  </c:pt>
                  <c:pt idx="275">
                    <c:v>3.0000000000000001E-3</c:v>
                  </c:pt>
                  <c:pt idx="276">
                    <c:v>6.9999999999999999E-4</c:v>
                  </c:pt>
                  <c:pt idx="277">
                    <c:v>1.4E-3</c:v>
                  </c:pt>
                  <c:pt idx="278">
                    <c:v>2.9999999999999997E-4</c:v>
                  </c:pt>
                  <c:pt idx="279">
                    <c:v>2.9999999999999997E-4</c:v>
                  </c:pt>
                  <c:pt idx="280">
                    <c:v>2.0000000000000001E-4</c:v>
                  </c:pt>
                  <c:pt idx="281">
                    <c:v>4.0000000000000002E-4</c:v>
                  </c:pt>
                  <c:pt idx="282">
                    <c:v>2.9999999999999997E-4</c:v>
                  </c:pt>
                  <c:pt idx="283">
                    <c:v>4.0000000000000002E-4</c:v>
                  </c:pt>
                  <c:pt idx="284">
                    <c:v>1E-4</c:v>
                  </c:pt>
                  <c:pt idx="285">
                    <c:v>2.0000000000000001E-4</c:v>
                  </c:pt>
                  <c:pt idx="286">
                    <c:v>4.0000000000000001E-3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Active!$F$21:$F$996</c:f>
              <c:numCache>
                <c:formatCode>General</c:formatCode>
                <c:ptCount val="976"/>
                <c:pt idx="0">
                  <c:v>-6374</c:v>
                </c:pt>
                <c:pt idx="1">
                  <c:v>-6372</c:v>
                </c:pt>
                <c:pt idx="2">
                  <c:v>-6372</c:v>
                </c:pt>
                <c:pt idx="3">
                  <c:v>-6344.5</c:v>
                </c:pt>
                <c:pt idx="4">
                  <c:v>-6265.5</c:v>
                </c:pt>
                <c:pt idx="5">
                  <c:v>-2463</c:v>
                </c:pt>
                <c:pt idx="6">
                  <c:v>-2462.5</c:v>
                </c:pt>
                <c:pt idx="7">
                  <c:v>-2460.5</c:v>
                </c:pt>
                <c:pt idx="8">
                  <c:v>-2458.5</c:v>
                </c:pt>
                <c:pt idx="9">
                  <c:v>-2454.5</c:v>
                </c:pt>
                <c:pt idx="10">
                  <c:v>-2448.5</c:v>
                </c:pt>
                <c:pt idx="11">
                  <c:v>-2444</c:v>
                </c:pt>
                <c:pt idx="12">
                  <c:v>-2442</c:v>
                </c:pt>
                <c:pt idx="13">
                  <c:v>-2440</c:v>
                </c:pt>
                <c:pt idx="14">
                  <c:v>-2435.5</c:v>
                </c:pt>
                <c:pt idx="15">
                  <c:v>-2412.5</c:v>
                </c:pt>
                <c:pt idx="16">
                  <c:v>-2410.5</c:v>
                </c:pt>
                <c:pt idx="17">
                  <c:v>-2408.5</c:v>
                </c:pt>
                <c:pt idx="18">
                  <c:v>-2406.5</c:v>
                </c:pt>
                <c:pt idx="19">
                  <c:v>-2404.5</c:v>
                </c:pt>
                <c:pt idx="20">
                  <c:v>-2400</c:v>
                </c:pt>
                <c:pt idx="21">
                  <c:v>-2398</c:v>
                </c:pt>
                <c:pt idx="22">
                  <c:v>-2396</c:v>
                </c:pt>
                <c:pt idx="23">
                  <c:v>-2394</c:v>
                </c:pt>
                <c:pt idx="24">
                  <c:v>-2389.5</c:v>
                </c:pt>
                <c:pt idx="25">
                  <c:v>-2387.5</c:v>
                </c:pt>
                <c:pt idx="26">
                  <c:v>-2385.5</c:v>
                </c:pt>
                <c:pt idx="27">
                  <c:v>-2383.5</c:v>
                </c:pt>
                <c:pt idx="28">
                  <c:v>-2377</c:v>
                </c:pt>
                <c:pt idx="29">
                  <c:v>-2375</c:v>
                </c:pt>
                <c:pt idx="30">
                  <c:v>-2373</c:v>
                </c:pt>
                <c:pt idx="31">
                  <c:v>-2371</c:v>
                </c:pt>
                <c:pt idx="32">
                  <c:v>-2364.5</c:v>
                </c:pt>
                <c:pt idx="33">
                  <c:v>-2362.5</c:v>
                </c:pt>
                <c:pt idx="34">
                  <c:v>-2354</c:v>
                </c:pt>
                <c:pt idx="35">
                  <c:v>-2352</c:v>
                </c:pt>
                <c:pt idx="36">
                  <c:v>-2350</c:v>
                </c:pt>
                <c:pt idx="37">
                  <c:v>-2348</c:v>
                </c:pt>
                <c:pt idx="38">
                  <c:v>-2331</c:v>
                </c:pt>
                <c:pt idx="39">
                  <c:v>-2329</c:v>
                </c:pt>
                <c:pt idx="40">
                  <c:v>-2327</c:v>
                </c:pt>
                <c:pt idx="41">
                  <c:v>-2325</c:v>
                </c:pt>
                <c:pt idx="42">
                  <c:v>-2318.5</c:v>
                </c:pt>
                <c:pt idx="43">
                  <c:v>-2316.5</c:v>
                </c:pt>
                <c:pt idx="44">
                  <c:v>-2314.5</c:v>
                </c:pt>
                <c:pt idx="45">
                  <c:v>-2306</c:v>
                </c:pt>
                <c:pt idx="46">
                  <c:v>-2293.5</c:v>
                </c:pt>
                <c:pt idx="47">
                  <c:v>-2281</c:v>
                </c:pt>
                <c:pt idx="48">
                  <c:v>-2270.5</c:v>
                </c:pt>
                <c:pt idx="49">
                  <c:v>-2268.5</c:v>
                </c:pt>
                <c:pt idx="50">
                  <c:v>-2258</c:v>
                </c:pt>
                <c:pt idx="51">
                  <c:v>-2247.5</c:v>
                </c:pt>
                <c:pt idx="52">
                  <c:v>-2245.5</c:v>
                </c:pt>
                <c:pt idx="53">
                  <c:v>-2235</c:v>
                </c:pt>
                <c:pt idx="54">
                  <c:v>-2222.5</c:v>
                </c:pt>
                <c:pt idx="55">
                  <c:v>-2212</c:v>
                </c:pt>
                <c:pt idx="56">
                  <c:v>-2188</c:v>
                </c:pt>
                <c:pt idx="57">
                  <c:v>-999.5</c:v>
                </c:pt>
                <c:pt idx="58">
                  <c:v>-995.5</c:v>
                </c:pt>
                <c:pt idx="59">
                  <c:v>-993.5</c:v>
                </c:pt>
                <c:pt idx="60">
                  <c:v>-991.5</c:v>
                </c:pt>
                <c:pt idx="61">
                  <c:v>-989.5</c:v>
                </c:pt>
                <c:pt idx="62">
                  <c:v>-989</c:v>
                </c:pt>
                <c:pt idx="63">
                  <c:v>-987</c:v>
                </c:pt>
                <c:pt idx="64">
                  <c:v>-979</c:v>
                </c:pt>
                <c:pt idx="65">
                  <c:v>-949.5</c:v>
                </c:pt>
                <c:pt idx="66">
                  <c:v>-947.5</c:v>
                </c:pt>
                <c:pt idx="67">
                  <c:v>-945.5</c:v>
                </c:pt>
                <c:pt idx="68">
                  <c:v>-943.5</c:v>
                </c:pt>
                <c:pt idx="69">
                  <c:v>-941.5</c:v>
                </c:pt>
                <c:pt idx="70">
                  <c:v>-941</c:v>
                </c:pt>
                <c:pt idx="71">
                  <c:v>-939</c:v>
                </c:pt>
                <c:pt idx="72">
                  <c:v>-874.5</c:v>
                </c:pt>
                <c:pt idx="73">
                  <c:v>-845</c:v>
                </c:pt>
                <c:pt idx="74">
                  <c:v>-344.5</c:v>
                </c:pt>
                <c:pt idx="75">
                  <c:v>-325.5</c:v>
                </c:pt>
                <c:pt idx="76">
                  <c:v>-323.5</c:v>
                </c:pt>
                <c:pt idx="77">
                  <c:v>-317</c:v>
                </c:pt>
                <c:pt idx="78">
                  <c:v>-315</c:v>
                </c:pt>
                <c:pt idx="79">
                  <c:v>-313</c:v>
                </c:pt>
                <c:pt idx="80">
                  <c:v>-311</c:v>
                </c:pt>
                <c:pt idx="81">
                  <c:v>-309</c:v>
                </c:pt>
                <c:pt idx="82">
                  <c:v>-304.5</c:v>
                </c:pt>
                <c:pt idx="83">
                  <c:v>-302.5</c:v>
                </c:pt>
                <c:pt idx="84">
                  <c:v>-300.5</c:v>
                </c:pt>
                <c:pt idx="85">
                  <c:v>-298.5</c:v>
                </c:pt>
                <c:pt idx="86">
                  <c:v>-296.5</c:v>
                </c:pt>
                <c:pt idx="87">
                  <c:v>-292</c:v>
                </c:pt>
                <c:pt idx="88">
                  <c:v>-290</c:v>
                </c:pt>
                <c:pt idx="89">
                  <c:v>-288</c:v>
                </c:pt>
                <c:pt idx="90">
                  <c:v>-281.5</c:v>
                </c:pt>
                <c:pt idx="91">
                  <c:v>-279.5</c:v>
                </c:pt>
                <c:pt idx="92">
                  <c:v>-242</c:v>
                </c:pt>
                <c:pt idx="93">
                  <c:v>-240</c:v>
                </c:pt>
                <c:pt idx="94">
                  <c:v>-238</c:v>
                </c:pt>
                <c:pt idx="95">
                  <c:v>-231.5</c:v>
                </c:pt>
                <c:pt idx="96">
                  <c:v>-229.5</c:v>
                </c:pt>
                <c:pt idx="97">
                  <c:v>-215</c:v>
                </c:pt>
                <c:pt idx="98">
                  <c:v>-206.5</c:v>
                </c:pt>
                <c:pt idx="99">
                  <c:v>-202.5</c:v>
                </c:pt>
                <c:pt idx="100">
                  <c:v>-202</c:v>
                </c:pt>
                <c:pt idx="101">
                  <c:v>-198</c:v>
                </c:pt>
                <c:pt idx="102">
                  <c:v>-194</c:v>
                </c:pt>
                <c:pt idx="103">
                  <c:v>-192</c:v>
                </c:pt>
                <c:pt idx="104">
                  <c:v>-190</c:v>
                </c:pt>
                <c:pt idx="105">
                  <c:v>-189.5</c:v>
                </c:pt>
                <c:pt idx="106">
                  <c:v>-187.5</c:v>
                </c:pt>
                <c:pt idx="107">
                  <c:v>-185.5</c:v>
                </c:pt>
                <c:pt idx="108">
                  <c:v>-183.5</c:v>
                </c:pt>
                <c:pt idx="109">
                  <c:v>-181.5</c:v>
                </c:pt>
                <c:pt idx="110">
                  <c:v>-179.5</c:v>
                </c:pt>
                <c:pt idx="111">
                  <c:v>-177.5</c:v>
                </c:pt>
                <c:pt idx="112">
                  <c:v>-177.5</c:v>
                </c:pt>
                <c:pt idx="113">
                  <c:v>-173</c:v>
                </c:pt>
                <c:pt idx="114">
                  <c:v>-173</c:v>
                </c:pt>
                <c:pt idx="115">
                  <c:v>-171</c:v>
                </c:pt>
                <c:pt idx="116">
                  <c:v>-171</c:v>
                </c:pt>
                <c:pt idx="117">
                  <c:v>-169</c:v>
                </c:pt>
                <c:pt idx="118">
                  <c:v>-167</c:v>
                </c:pt>
                <c:pt idx="119">
                  <c:v>-166.5</c:v>
                </c:pt>
                <c:pt idx="120">
                  <c:v>-165</c:v>
                </c:pt>
                <c:pt idx="121">
                  <c:v>-164.5</c:v>
                </c:pt>
                <c:pt idx="122">
                  <c:v>-162.5</c:v>
                </c:pt>
                <c:pt idx="123">
                  <c:v>-160.5</c:v>
                </c:pt>
                <c:pt idx="124">
                  <c:v>-156.5</c:v>
                </c:pt>
                <c:pt idx="125">
                  <c:v>-154.5</c:v>
                </c:pt>
                <c:pt idx="126">
                  <c:v>-154</c:v>
                </c:pt>
                <c:pt idx="127">
                  <c:v>-152</c:v>
                </c:pt>
                <c:pt idx="128">
                  <c:v>-150</c:v>
                </c:pt>
                <c:pt idx="129">
                  <c:v>-148</c:v>
                </c:pt>
                <c:pt idx="130">
                  <c:v>-146</c:v>
                </c:pt>
                <c:pt idx="131">
                  <c:v>-144</c:v>
                </c:pt>
                <c:pt idx="132">
                  <c:v>-143.5</c:v>
                </c:pt>
                <c:pt idx="133">
                  <c:v>-142</c:v>
                </c:pt>
                <c:pt idx="134">
                  <c:v>-137.5</c:v>
                </c:pt>
                <c:pt idx="135">
                  <c:v>-116.5</c:v>
                </c:pt>
                <c:pt idx="136">
                  <c:v>-114.5</c:v>
                </c:pt>
                <c:pt idx="137">
                  <c:v>-112.5</c:v>
                </c:pt>
                <c:pt idx="138">
                  <c:v>-110.5</c:v>
                </c:pt>
                <c:pt idx="139">
                  <c:v>-106</c:v>
                </c:pt>
                <c:pt idx="140">
                  <c:v>-102</c:v>
                </c:pt>
                <c:pt idx="141">
                  <c:v>-102</c:v>
                </c:pt>
                <c:pt idx="142">
                  <c:v>-100</c:v>
                </c:pt>
                <c:pt idx="143">
                  <c:v>-91.5</c:v>
                </c:pt>
                <c:pt idx="144">
                  <c:v>-89.5</c:v>
                </c:pt>
                <c:pt idx="145">
                  <c:v>-87.5</c:v>
                </c:pt>
                <c:pt idx="146">
                  <c:v>-83</c:v>
                </c:pt>
                <c:pt idx="147">
                  <c:v>-81</c:v>
                </c:pt>
                <c:pt idx="148">
                  <c:v>-79</c:v>
                </c:pt>
                <c:pt idx="149">
                  <c:v>-77</c:v>
                </c:pt>
                <c:pt idx="150">
                  <c:v>-70.5</c:v>
                </c:pt>
                <c:pt idx="151">
                  <c:v>-68.5</c:v>
                </c:pt>
                <c:pt idx="152">
                  <c:v>-66.5</c:v>
                </c:pt>
                <c:pt idx="153">
                  <c:v>-60</c:v>
                </c:pt>
                <c:pt idx="154">
                  <c:v>-58</c:v>
                </c:pt>
                <c:pt idx="155">
                  <c:v>-56</c:v>
                </c:pt>
                <c:pt idx="156">
                  <c:v>-54</c:v>
                </c:pt>
                <c:pt idx="157">
                  <c:v>0.5</c:v>
                </c:pt>
                <c:pt idx="158">
                  <c:v>4.5</c:v>
                </c:pt>
                <c:pt idx="159">
                  <c:v>551.5</c:v>
                </c:pt>
                <c:pt idx="160">
                  <c:v>552</c:v>
                </c:pt>
                <c:pt idx="161">
                  <c:v>552</c:v>
                </c:pt>
                <c:pt idx="162">
                  <c:v>1298</c:v>
                </c:pt>
                <c:pt idx="163">
                  <c:v>1323</c:v>
                </c:pt>
                <c:pt idx="164">
                  <c:v>1323.5</c:v>
                </c:pt>
                <c:pt idx="165">
                  <c:v>1344</c:v>
                </c:pt>
                <c:pt idx="166">
                  <c:v>1368</c:v>
                </c:pt>
                <c:pt idx="167">
                  <c:v>1369.5</c:v>
                </c:pt>
                <c:pt idx="168">
                  <c:v>2194</c:v>
                </c:pt>
                <c:pt idx="169">
                  <c:v>2196</c:v>
                </c:pt>
                <c:pt idx="170">
                  <c:v>2217</c:v>
                </c:pt>
                <c:pt idx="171">
                  <c:v>2261</c:v>
                </c:pt>
                <c:pt idx="172">
                  <c:v>2263</c:v>
                </c:pt>
                <c:pt idx="173">
                  <c:v>2273.5</c:v>
                </c:pt>
                <c:pt idx="174">
                  <c:v>2275.5</c:v>
                </c:pt>
                <c:pt idx="175">
                  <c:v>2690.5</c:v>
                </c:pt>
                <c:pt idx="176">
                  <c:v>2694.5</c:v>
                </c:pt>
                <c:pt idx="177">
                  <c:v>2709</c:v>
                </c:pt>
                <c:pt idx="178">
                  <c:v>2744.5</c:v>
                </c:pt>
                <c:pt idx="179">
                  <c:v>2744.5</c:v>
                </c:pt>
                <c:pt idx="180">
                  <c:v>2751</c:v>
                </c:pt>
                <c:pt idx="181">
                  <c:v>2782.5</c:v>
                </c:pt>
                <c:pt idx="182">
                  <c:v>2795</c:v>
                </c:pt>
                <c:pt idx="183">
                  <c:v>2803</c:v>
                </c:pt>
                <c:pt idx="184">
                  <c:v>2804</c:v>
                </c:pt>
                <c:pt idx="185">
                  <c:v>2816</c:v>
                </c:pt>
                <c:pt idx="186">
                  <c:v>2817.5</c:v>
                </c:pt>
                <c:pt idx="187">
                  <c:v>2841</c:v>
                </c:pt>
                <c:pt idx="188">
                  <c:v>2859.5</c:v>
                </c:pt>
                <c:pt idx="189">
                  <c:v>2889</c:v>
                </c:pt>
                <c:pt idx="190">
                  <c:v>2893</c:v>
                </c:pt>
                <c:pt idx="191">
                  <c:v>2899.5</c:v>
                </c:pt>
                <c:pt idx="192">
                  <c:v>2899.5</c:v>
                </c:pt>
                <c:pt idx="193">
                  <c:v>2903.5</c:v>
                </c:pt>
                <c:pt idx="194">
                  <c:v>2910.5</c:v>
                </c:pt>
                <c:pt idx="195">
                  <c:v>2920.5</c:v>
                </c:pt>
                <c:pt idx="196">
                  <c:v>2935</c:v>
                </c:pt>
                <c:pt idx="197">
                  <c:v>2993.5</c:v>
                </c:pt>
                <c:pt idx="198">
                  <c:v>2995.5</c:v>
                </c:pt>
                <c:pt idx="199">
                  <c:v>2997.5</c:v>
                </c:pt>
                <c:pt idx="200">
                  <c:v>3006</c:v>
                </c:pt>
                <c:pt idx="201">
                  <c:v>3008</c:v>
                </c:pt>
                <c:pt idx="202">
                  <c:v>3471</c:v>
                </c:pt>
                <c:pt idx="203">
                  <c:v>3570</c:v>
                </c:pt>
                <c:pt idx="204">
                  <c:v>3588</c:v>
                </c:pt>
                <c:pt idx="205">
                  <c:v>3602.5</c:v>
                </c:pt>
                <c:pt idx="206">
                  <c:v>3619.5</c:v>
                </c:pt>
                <c:pt idx="207">
                  <c:v>3648.5</c:v>
                </c:pt>
                <c:pt idx="208">
                  <c:v>3648.5</c:v>
                </c:pt>
                <c:pt idx="209">
                  <c:v>3648.5</c:v>
                </c:pt>
                <c:pt idx="210">
                  <c:v>3648.5</c:v>
                </c:pt>
                <c:pt idx="211">
                  <c:v>3669.5</c:v>
                </c:pt>
                <c:pt idx="212">
                  <c:v>3671.5</c:v>
                </c:pt>
                <c:pt idx="213">
                  <c:v>3692.5</c:v>
                </c:pt>
                <c:pt idx="214">
                  <c:v>3712</c:v>
                </c:pt>
                <c:pt idx="215">
                  <c:v>3745</c:v>
                </c:pt>
                <c:pt idx="216">
                  <c:v>4289.5</c:v>
                </c:pt>
                <c:pt idx="217">
                  <c:v>4314.5</c:v>
                </c:pt>
                <c:pt idx="218">
                  <c:v>4379</c:v>
                </c:pt>
                <c:pt idx="219">
                  <c:v>4379</c:v>
                </c:pt>
                <c:pt idx="220">
                  <c:v>4385.5</c:v>
                </c:pt>
                <c:pt idx="221">
                  <c:v>4402</c:v>
                </c:pt>
                <c:pt idx="222">
                  <c:v>4402</c:v>
                </c:pt>
                <c:pt idx="223">
                  <c:v>4423</c:v>
                </c:pt>
                <c:pt idx="224">
                  <c:v>4429.5</c:v>
                </c:pt>
                <c:pt idx="225">
                  <c:v>4513</c:v>
                </c:pt>
                <c:pt idx="226">
                  <c:v>4546.5</c:v>
                </c:pt>
                <c:pt idx="227">
                  <c:v>4546.5</c:v>
                </c:pt>
                <c:pt idx="228">
                  <c:v>4559</c:v>
                </c:pt>
                <c:pt idx="229">
                  <c:v>5032.5</c:v>
                </c:pt>
                <c:pt idx="230">
                  <c:v>5076</c:v>
                </c:pt>
                <c:pt idx="231">
                  <c:v>5076.5</c:v>
                </c:pt>
                <c:pt idx="232">
                  <c:v>5089</c:v>
                </c:pt>
                <c:pt idx="233">
                  <c:v>5105.5</c:v>
                </c:pt>
                <c:pt idx="234">
                  <c:v>5111.5</c:v>
                </c:pt>
                <c:pt idx="235">
                  <c:v>5111.5</c:v>
                </c:pt>
                <c:pt idx="236">
                  <c:v>5112</c:v>
                </c:pt>
                <c:pt idx="237">
                  <c:v>5112</c:v>
                </c:pt>
                <c:pt idx="238">
                  <c:v>5112</c:v>
                </c:pt>
                <c:pt idx="239">
                  <c:v>5116</c:v>
                </c:pt>
                <c:pt idx="240">
                  <c:v>5118</c:v>
                </c:pt>
                <c:pt idx="241">
                  <c:v>5183</c:v>
                </c:pt>
                <c:pt idx="242">
                  <c:v>5218.5</c:v>
                </c:pt>
                <c:pt idx="243">
                  <c:v>5220.5</c:v>
                </c:pt>
                <c:pt idx="244">
                  <c:v>5310.5</c:v>
                </c:pt>
                <c:pt idx="245">
                  <c:v>5863</c:v>
                </c:pt>
                <c:pt idx="246">
                  <c:v>5863.5</c:v>
                </c:pt>
                <c:pt idx="247">
                  <c:v>5898.5</c:v>
                </c:pt>
                <c:pt idx="248">
                  <c:v>5909</c:v>
                </c:pt>
                <c:pt idx="249">
                  <c:v>5909.5</c:v>
                </c:pt>
                <c:pt idx="250">
                  <c:v>5921.5</c:v>
                </c:pt>
                <c:pt idx="251">
                  <c:v>5922</c:v>
                </c:pt>
                <c:pt idx="252">
                  <c:v>5928</c:v>
                </c:pt>
                <c:pt idx="253">
                  <c:v>5928</c:v>
                </c:pt>
                <c:pt idx="254">
                  <c:v>5936.5</c:v>
                </c:pt>
                <c:pt idx="255">
                  <c:v>5949</c:v>
                </c:pt>
                <c:pt idx="256">
                  <c:v>6584.5</c:v>
                </c:pt>
                <c:pt idx="257">
                  <c:v>6587.5</c:v>
                </c:pt>
                <c:pt idx="258">
                  <c:v>6612.5</c:v>
                </c:pt>
                <c:pt idx="259">
                  <c:v>6706.5</c:v>
                </c:pt>
                <c:pt idx="260">
                  <c:v>6721.5</c:v>
                </c:pt>
                <c:pt idx="261">
                  <c:v>6740</c:v>
                </c:pt>
                <c:pt idx="262">
                  <c:v>7363.5</c:v>
                </c:pt>
                <c:pt idx="263">
                  <c:v>7395</c:v>
                </c:pt>
                <c:pt idx="264">
                  <c:v>7395.5</c:v>
                </c:pt>
                <c:pt idx="265">
                  <c:v>7412</c:v>
                </c:pt>
                <c:pt idx="266">
                  <c:v>7426.5</c:v>
                </c:pt>
                <c:pt idx="267">
                  <c:v>7427</c:v>
                </c:pt>
                <c:pt idx="268">
                  <c:v>7314</c:v>
                </c:pt>
                <c:pt idx="269">
                  <c:v>7368</c:v>
                </c:pt>
                <c:pt idx="270">
                  <c:v>7426.5</c:v>
                </c:pt>
                <c:pt idx="271">
                  <c:v>7426.5</c:v>
                </c:pt>
                <c:pt idx="272">
                  <c:v>10367.5</c:v>
                </c:pt>
                <c:pt idx="273">
                  <c:v>10395</c:v>
                </c:pt>
                <c:pt idx="274">
                  <c:v>10474</c:v>
                </c:pt>
                <c:pt idx="275">
                  <c:v>10474.5</c:v>
                </c:pt>
                <c:pt idx="276">
                  <c:v>10551.5</c:v>
                </c:pt>
                <c:pt idx="277">
                  <c:v>10593.5</c:v>
                </c:pt>
                <c:pt idx="278">
                  <c:v>11203.5</c:v>
                </c:pt>
                <c:pt idx="279">
                  <c:v>11329</c:v>
                </c:pt>
                <c:pt idx="280">
                  <c:v>11337</c:v>
                </c:pt>
                <c:pt idx="281">
                  <c:v>11345.5</c:v>
                </c:pt>
                <c:pt idx="282">
                  <c:v>11349.5</c:v>
                </c:pt>
                <c:pt idx="283">
                  <c:v>11354</c:v>
                </c:pt>
                <c:pt idx="284">
                  <c:v>12613.5</c:v>
                </c:pt>
                <c:pt idx="285">
                  <c:v>12793.5</c:v>
                </c:pt>
                <c:pt idx="286">
                  <c:v>12896</c:v>
                </c:pt>
              </c:numCache>
            </c:numRef>
          </c:xVal>
          <c:yVal>
            <c:numRef>
              <c:f>Active!$K$21:$K$996</c:f>
              <c:numCache>
                <c:formatCode>General</c:formatCode>
                <c:ptCount val="976"/>
                <c:pt idx="5">
                  <c:v>-0.23932437999610556</c:v>
                </c:pt>
                <c:pt idx="6">
                  <c:v>-0.23911024999688379</c:v>
                </c:pt>
                <c:pt idx="7">
                  <c:v>-0.23822373000439256</c:v>
                </c:pt>
                <c:pt idx="8">
                  <c:v>-0.23820721000083722</c:v>
                </c:pt>
                <c:pt idx="9">
                  <c:v>-0.23849417000019457</c:v>
                </c:pt>
                <c:pt idx="10">
                  <c:v>-0.23854461000155425</c:v>
                </c:pt>
                <c:pt idx="11">
                  <c:v>-0.23926744000345934</c:v>
                </c:pt>
                <c:pt idx="12">
                  <c:v>-0.23950091999722645</c:v>
                </c:pt>
                <c:pt idx="13">
                  <c:v>-0.23904440000478644</c:v>
                </c:pt>
                <c:pt idx="14">
                  <c:v>-0.23832722999941325</c:v>
                </c:pt>
                <c:pt idx="15">
                  <c:v>-0.23843725000187987</c:v>
                </c:pt>
                <c:pt idx="16">
                  <c:v>-0.23840072999882977</c:v>
                </c:pt>
                <c:pt idx="17">
                  <c:v>-0.23823421000270173</c:v>
                </c:pt>
                <c:pt idx="18">
                  <c:v>-0.23859769000409869</c:v>
                </c:pt>
                <c:pt idx="19">
                  <c:v>-0.23843117000069469</c:v>
                </c:pt>
                <c:pt idx="20">
                  <c:v>-0.23990400000184309</c:v>
                </c:pt>
                <c:pt idx="21">
                  <c:v>-0.2396274800048559</c:v>
                </c:pt>
                <c:pt idx="22">
                  <c:v>-0.23951096000382677</c:v>
                </c:pt>
                <c:pt idx="23">
                  <c:v>-0.23976444000436459</c:v>
                </c:pt>
                <c:pt idx="24">
                  <c:v>-0.2382972699997481</c:v>
                </c:pt>
                <c:pt idx="25">
                  <c:v>-0.23835075000533834</c:v>
                </c:pt>
                <c:pt idx="26">
                  <c:v>-0.2385942300024908</c:v>
                </c:pt>
                <c:pt idx="27">
                  <c:v>-0.23840770999959204</c:v>
                </c:pt>
                <c:pt idx="28">
                  <c:v>-0.23996402000193484</c:v>
                </c:pt>
                <c:pt idx="29">
                  <c:v>-0.23972750000393717</c:v>
                </c:pt>
                <c:pt idx="30">
                  <c:v>-0.2397709799988661</c:v>
                </c:pt>
                <c:pt idx="31">
                  <c:v>-0.23943446000339463</c:v>
                </c:pt>
                <c:pt idx="32">
                  <c:v>-0.23865077000664314</c:v>
                </c:pt>
                <c:pt idx="33">
                  <c:v>-0.23837425000237999</c:v>
                </c:pt>
                <c:pt idx="34">
                  <c:v>-0.23970404000283452</c:v>
                </c:pt>
                <c:pt idx="35">
                  <c:v>-0.23951751999993576</c:v>
                </c:pt>
                <c:pt idx="36">
                  <c:v>-0.23965100000350503</c:v>
                </c:pt>
                <c:pt idx="37">
                  <c:v>-0.23886448000121163</c:v>
                </c:pt>
                <c:pt idx="38">
                  <c:v>-0.23840406000090297</c:v>
                </c:pt>
                <c:pt idx="39">
                  <c:v>-0.23983754000073532</c:v>
                </c:pt>
                <c:pt idx="40">
                  <c:v>-0.23835102000157349</c:v>
                </c:pt>
                <c:pt idx="41">
                  <c:v>-0.23920450000150595</c:v>
                </c:pt>
                <c:pt idx="42">
                  <c:v>-0.23939080999844009</c:v>
                </c:pt>
                <c:pt idx="43">
                  <c:v>-0.23830429000372533</c:v>
                </c:pt>
                <c:pt idx="44">
                  <c:v>-0.23807777000183705</c:v>
                </c:pt>
                <c:pt idx="45">
                  <c:v>-0.23904755999683402</c:v>
                </c:pt>
                <c:pt idx="46">
                  <c:v>-0.23833431000093697</c:v>
                </c:pt>
                <c:pt idx="47">
                  <c:v>-0.23856106000312138</c:v>
                </c:pt>
                <c:pt idx="48">
                  <c:v>-0.24038433000532677</c:v>
                </c:pt>
                <c:pt idx="49">
                  <c:v>-0.23863780999818118</c:v>
                </c:pt>
                <c:pt idx="50">
                  <c:v>-0.24045108000427717</c:v>
                </c:pt>
                <c:pt idx="51">
                  <c:v>-0.23871435000182828</c:v>
                </c:pt>
                <c:pt idx="52">
                  <c:v>-0.23780783000256633</c:v>
                </c:pt>
                <c:pt idx="53">
                  <c:v>-0.23984110000310466</c:v>
                </c:pt>
                <c:pt idx="54">
                  <c:v>-0.2390078500029631</c:v>
                </c:pt>
                <c:pt idx="55">
                  <c:v>-0.23860112000693334</c:v>
                </c:pt>
                <c:pt idx="56">
                  <c:v>-0.23606288000155473</c:v>
                </c:pt>
                <c:pt idx="57">
                  <c:v>-0.23840587000449887</c:v>
                </c:pt>
                <c:pt idx="58">
                  <c:v>-0.23783283000375377</c:v>
                </c:pt>
                <c:pt idx="59">
                  <c:v>-0.23876631000166526</c:v>
                </c:pt>
                <c:pt idx="60">
                  <c:v>-0.23902978999831248</c:v>
                </c:pt>
                <c:pt idx="61">
                  <c:v>-0.23916327000915771</c:v>
                </c:pt>
                <c:pt idx="62">
                  <c:v>-0.23936914000660181</c:v>
                </c:pt>
                <c:pt idx="63">
                  <c:v>-0.23948262000340037</c:v>
                </c:pt>
                <c:pt idx="64">
                  <c:v>-0.24043654000706738</c:v>
                </c:pt>
                <c:pt idx="65">
                  <c:v>-0.23968287000025157</c:v>
                </c:pt>
                <c:pt idx="66">
                  <c:v>-0.24137635000806767</c:v>
                </c:pt>
                <c:pt idx="67">
                  <c:v>-0.24168983000708977</c:v>
                </c:pt>
                <c:pt idx="68">
                  <c:v>-0.2413733100038371</c:v>
                </c:pt>
                <c:pt idx="69">
                  <c:v>-0.24178679000033299</c:v>
                </c:pt>
                <c:pt idx="70">
                  <c:v>-0.24208265999914147</c:v>
                </c:pt>
                <c:pt idx="71">
                  <c:v>-0.24238614000205416</c:v>
                </c:pt>
                <c:pt idx="72">
                  <c:v>-0.23772337000264088</c:v>
                </c:pt>
                <c:pt idx="73">
                  <c:v>-0.2370297000015853</c:v>
                </c:pt>
                <c:pt idx="74">
                  <c:v>-0.23806557000352768</c:v>
                </c:pt>
                <c:pt idx="75">
                  <c:v>-0.23771863000729354</c:v>
                </c:pt>
                <c:pt idx="76">
                  <c:v>-0.23786211000697222</c:v>
                </c:pt>
                <c:pt idx="77">
                  <c:v>-0.23848842000006698</c:v>
                </c:pt>
                <c:pt idx="78">
                  <c:v>-0.23901190000469796</c:v>
                </c:pt>
                <c:pt idx="79">
                  <c:v>-0.23863538000296103</c:v>
                </c:pt>
                <c:pt idx="80">
                  <c:v>-0.2383788600054686</c:v>
                </c:pt>
                <c:pt idx="81">
                  <c:v>-0.23886234000383411</c:v>
                </c:pt>
                <c:pt idx="82">
                  <c:v>-0.23751517000346212</c:v>
                </c:pt>
                <c:pt idx="83">
                  <c:v>-0.23757865000516176</c:v>
                </c:pt>
                <c:pt idx="84">
                  <c:v>-0.23731213000428397</c:v>
                </c:pt>
                <c:pt idx="85">
                  <c:v>-0.23888561000057962</c:v>
                </c:pt>
                <c:pt idx="86">
                  <c:v>-0.23825909000152024</c:v>
                </c:pt>
                <c:pt idx="87">
                  <c:v>-0.23856192000675946</c:v>
                </c:pt>
                <c:pt idx="88">
                  <c:v>-0.23857539999880828</c:v>
                </c:pt>
                <c:pt idx="89">
                  <c:v>-0.2382088800004567</c:v>
                </c:pt>
                <c:pt idx="90">
                  <c:v>-0.23787519000325119</c:v>
                </c:pt>
                <c:pt idx="91">
                  <c:v>-0.23801867000292987</c:v>
                </c:pt>
                <c:pt idx="92">
                  <c:v>-0.23868892000609776</c:v>
                </c:pt>
                <c:pt idx="93">
                  <c:v>-0.23856240000168327</c:v>
                </c:pt>
                <c:pt idx="94">
                  <c:v>-0.24030588000459829</c:v>
                </c:pt>
                <c:pt idx="95">
                  <c:v>-0.23866219000774436</c:v>
                </c:pt>
                <c:pt idx="96">
                  <c:v>-0.23788567000156036</c:v>
                </c:pt>
                <c:pt idx="97">
                  <c:v>-0.2386458999972092</c:v>
                </c:pt>
                <c:pt idx="98">
                  <c:v>-0.2380456899991259</c:v>
                </c:pt>
                <c:pt idx="99">
                  <c:v>-0.23900264999974752</c:v>
                </c:pt>
                <c:pt idx="100">
                  <c:v>-0.2388785200091661</c:v>
                </c:pt>
                <c:pt idx="101">
                  <c:v>-0.23911548000614857</c:v>
                </c:pt>
                <c:pt idx="102">
                  <c:v>-0.2387224400008563</c:v>
                </c:pt>
                <c:pt idx="103">
                  <c:v>-0.23784591999719851</c:v>
                </c:pt>
                <c:pt idx="104">
                  <c:v>-0.23769940000784118</c:v>
                </c:pt>
                <c:pt idx="105">
                  <c:v>-0.23778527000104077</c:v>
                </c:pt>
                <c:pt idx="106">
                  <c:v>-0.23859875000198372</c:v>
                </c:pt>
                <c:pt idx="107">
                  <c:v>-0.23801223000191385</c:v>
                </c:pt>
                <c:pt idx="108">
                  <c:v>-0.23783571000240045</c:v>
                </c:pt>
                <c:pt idx="109">
                  <c:v>-0.23783918999833986</c:v>
                </c:pt>
                <c:pt idx="110">
                  <c:v>-0.23769267000170657</c:v>
                </c:pt>
                <c:pt idx="111">
                  <c:v>-0.23757615000067744</c:v>
                </c:pt>
                <c:pt idx="112">
                  <c:v>-0.23753615000168793</c:v>
                </c:pt>
                <c:pt idx="113">
                  <c:v>-0.23825897999631707</c:v>
                </c:pt>
                <c:pt idx="114">
                  <c:v>-0.23804897999798413</c:v>
                </c:pt>
                <c:pt idx="115">
                  <c:v>-0.23854246000701096</c:v>
                </c:pt>
                <c:pt idx="116">
                  <c:v>-0.23809246000746498</c:v>
                </c:pt>
                <c:pt idx="117">
                  <c:v>-0.23792594000406098</c:v>
                </c:pt>
                <c:pt idx="118">
                  <c:v>-0.23801942000136478</c:v>
                </c:pt>
                <c:pt idx="119">
                  <c:v>-0.2379052899996168</c:v>
                </c:pt>
                <c:pt idx="120">
                  <c:v>-0.23795290000271052</c:v>
                </c:pt>
                <c:pt idx="121">
                  <c:v>-0.23810876999777975</c:v>
                </c:pt>
                <c:pt idx="122">
                  <c:v>-0.23798225000064122</c:v>
                </c:pt>
                <c:pt idx="123">
                  <c:v>-0.23787573000299744</c:v>
                </c:pt>
                <c:pt idx="124">
                  <c:v>-0.23772269000619417</c:v>
                </c:pt>
                <c:pt idx="125">
                  <c:v>-0.23761617000127444</c:v>
                </c:pt>
                <c:pt idx="126">
                  <c:v>-0.23847204000048805</c:v>
                </c:pt>
                <c:pt idx="127">
                  <c:v>-0.23779551999905379</c:v>
                </c:pt>
                <c:pt idx="128">
                  <c:v>-0.23819900000671623</c:v>
                </c:pt>
                <c:pt idx="129">
                  <c:v>-0.23779248000209918</c:v>
                </c:pt>
                <c:pt idx="130">
                  <c:v>-0.23682596000435296</c:v>
                </c:pt>
                <c:pt idx="131">
                  <c:v>-0.23739944000408286</c:v>
                </c:pt>
                <c:pt idx="132">
                  <c:v>-0.2383353100012755</c:v>
                </c:pt>
                <c:pt idx="133">
                  <c:v>-0.23824292000062997</c:v>
                </c:pt>
                <c:pt idx="134">
                  <c:v>-0.23785575000511017</c:v>
                </c:pt>
                <c:pt idx="135">
                  <c:v>-0.2378022900011274</c:v>
                </c:pt>
                <c:pt idx="136">
                  <c:v>-0.23742576999939047</c:v>
                </c:pt>
                <c:pt idx="137">
                  <c:v>-0.2374492500021006</c:v>
                </c:pt>
                <c:pt idx="138">
                  <c:v>-0.23678272999677574</c:v>
                </c:pt>
                <c:pt idx="139">
                  <c:v>-0.23672556000383338</c:v>
                </c:pt>
                <c:pt idx="140">
                  <c:v>-0.23773251999955392</c:v>
                </c:pt>
                <c:pt idx="141">
                  <c:v>-0.23771252000005916</c:v>
                </c:pt>
                <c:pt idx="142">
                  <c:v>-0.23760600000241539</c:v>
                </c:pt>
                <c:pt idx="143">
                  <c:v>-0.23721579000266502</c:v>
                </c:pt>
                <c:pt idx="144">
                  <c:v>-0.23782927000138443</c:v>
                </c:pt>
                <c:pt idx="145">
                  <c:v>-0.23710275000485126</c:v>
                </c:pt>
                <c:pt idx="146">
                  <c:v>-0.23814557999867247</c:v>
                </c:pt>
                <c:pt idx="147">
                  <c:v>-0.23856905999855371</c:v>
                </c:pt>
                <c:pt idx="148">
                  <c:v>-0.2381225400022231</c:v>
                </c:pt>
                <c:pt idx="149">
                  <c:v>-0.23773602000437677</c:v>
                </c:pt>
                <c:pt idx="150">
                  <c:v>-0.23746232999837957</c:v>
                </c:pt>
                <c:pt idx="151">
                  <c:v>-0.23738580999633996</c:v>
                </c:pt>
                <c:pt idx="152">
                  <c:v>-0.23709929000324337</c:v>
                </c:pt>
                <c:pt idx="153">
                  <c:v>-0.23755559999699472</c:v>
                </c:pt>
                <c:pt idx="154">
                  <c:v>-0.23810907999722986</c:v>
                </c:pt>
                <c:pt idx="155">
                  <c:v>-0.23825256000418449</c:v>
                </c:pt>
                <c:pt idx="156">
                  <c:v>-0.23790604000532767</c:v>
                </c:pt>
                <c:pt idx="157">
                  <c:v>-0.23830586999974912</c:v>
                </c:pt>
                <c:pt idx="158">
                  <c:v>-0.23652282999682939</c:v>
                </c:pt>
                <c:pt idx="159">
                  <c:v>-0.24162461000378244</c:v>
                </c:pt>
                <c:pt idx="160">
                  <c:v>-0.24143047999677947</c:v>
                </c:pt>
                <c:pt idx="162">
                  <c:v>-0.23957851999875857</c:v>
                </c:pt>
                <c:pt idx="165">
                  <c:v>-0.23961856000096304</c:v>
                </c:pt>
                <c:pt idx="166">
                  <c:v>-0.24024032000306761</c:v>
                </c:pt>
                <c:pt idx="167">
                  <c:v>-0.24050793000060366</c:v>
                </c:pt>
                <c:pt idx="169">
                  <c:v>-0.23994104000303196</c:v>
                </c:pt>
                <c:pt idx="170">
                  <c:v>-0.24024758000450674</c:v>
                </c:pt>
                <c:pt idx="176">
                  <c:v>-0.23845342999993591</c:v>
                </c:pt>
                <c:pt idx="184">
                  <c:v>-0.23915896000835346</c:v>
                </c:pt>
                <c:pt idx="191">
                  <c:v>-0.23837013000593288</c:v>
                </c:pt>
                <c:pt idx="192">
                  <c:v>-0.23836013000254752</c:v>
                </c:pt>
                <c:pt idx="194">
                  <c:v>-0.23994927000603639</c:v>
                </c:pt>
                <c:pt idx="197">
                  <c:v>-0.23830369000643259</c:v>
                </c:pt>
                <c:pt idx="198">
                  <c:v>-0.23844716999883531</c:v>
                </c:pt>
                <c:pt idx="199">
                  <c:v>-0.23849065000104019</c:v>
                </c:pt>
                <c:pt idx="200">
                  <c:v>-0.23915044000023045</c:v>
                </c:pt>
                <c:pt idx="201">
                  <c:v>-0.23841392000031192</c:v>
                </c:pt>
                <c:pt idx="202">
                  <c:v>-0.23741954000433907</c:v>
                </c:pt>
                <c:pt idx="203">
                  <c:v>-0.23621180000191089</c:v>
                </c:pt>
                <c:pt idx="204">
                  <c:v>-0.23758312000427395</c:v>
                </c:pt>
                <c:pt idx="205">
                  <c:v>-0.23842335000517778</c:v>
                </c:pt>
                <c:pt idx="206">
                  <c:v>-0.23851293000188889</c:v>
                </c:pt>
                <c:pt idx="207">
                  <c:v>-0.23988339000061387</c:v>
                </c:pt>
                <c:pt idx="208">
                  <c:v>-0.23828339000465348</c:v>
                </c:pt>
                <c:pt idx="209">
                  <c:v>-0.23818338999990374</c:v>
                </c:pt>
                <c:pt idx="210">
                  <c:v>-0.23818338999990374</c:v>
                </c:pt>
                <c:pt idx="211">
                  <c:v>-0.23706993000087095</c:v>
                </c:pt>
                <c:pt idx="212">
                  <c:v>-0.2387634100014111</c:v>
                </c:pt>
                <c:pt idx="214">
                  <c:v>-0.23619888000393985</c:v>
                </c:pt>
                <c:pt idx="215">
                  <c:v>-0.23722629999974743</c:v>
                </c:pt>
                <c:pt idx="216">
                  <c:v>-0.23648873000638559</c:v>
                </c:pt>
                <c:pt idx="217">
                  <c:v>-0.23810223000327824</c:v>
                </c:pt>
                <c:pt idx="218">
                  <c:v>-0.24460946000908734</c:v>
                </c:pt>
                <c:pt idx="219">
                  <c:v>-0.23763946000690339</c:v>
                </c:pt>
                <c:pt idx="221">
                  <c:v>-0.24441948000458069</c:v>
                </c:pt>
                <c:pt idx="222">
                  <c:v>-0.23755948000325589</c:v>
                </c:pt>
                <c:pt idx="224">
                  <c:v>-0.23732233000191627</c:v>
                </c:pt>
                <c:pt idx="225">
                  <c:v>-0.23712261999753537</c:v>
                </c:pt>
                <c:pt idx="226">
                  <c:v>-0.24148591000266606</c:v>
                </c:pt>
                <c:pt idx="227">
                  <c:v>-0.2377159100069548</c:v>
                </c:pt>
                <c:pt idx="228">
                  <c:v>-0.23720266000600532</c:v>
                </c:pt>
                <c:pt idx="229">
                  <c:v>-0.23705155000789091</c:v>
                </c:pt>
                <c:pt idx="237">
                  <c:v>-0.23762487999920268</c:v>
                </c:pt>
                <c:pt idx="240">
                  <c:v>-0.23812532000010833</c:v>
                </c:pt>
                <c:pt idx="241">
                  <c:v>-0.23775842000031844</c:v>
                </c:pt>
                <c:pt idx="243">
                  <c:v>-0.23730867000267608</c:v>
                </c:pt>
                <c:pt idx="244">
                  <c:v>-0.23601526999846101</c:v>
                </c:pt>
                <c:pt idx="284">
                  <c:v>-0.24506249015394133</c:v>
                </c:pt>
                <c:pt idx="285">
                  <c:v>-0.2453056900340016</c:v>
                </c:pt>
                <c:pt idx="286">
                  <c:v>-0.24735903999680886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9875-4063-BE0A-D68DA8F5414F}"/>
            </c:ext>
          </c:extLst>
        </c:ser>
        <c:ser>
          <c:idx val="2"/>
          <c:order val="4"/>
          <c:tx>
            <c:strRef>
              <c:f>Active!$L$20</c:f>
              <c:strCache>
                <c:ptCount val="1"/>
                <c:pt idx="0">
                  <c:v>S5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4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Active!$D$21:$D$996</c:f>
                <c:numCache>
                  <c:formatCode>General</c:formatCode>
                  <c:ptCount val="976"/>
                  <c:pt idx="0">
                    <c:v>4.0000000000000002E-4</c:v>
                  </c:pt>
                  <c:pt idx="1">
                    <c:v>6.9999999999999999E-4</c:v>
                  </c:pt>
                  <c:pt idx="2">
                    <c:v>1.4E-3</c:v>
                  </c:pt>
                  <c:pt idx="4">
                    <c:v>4.0000000000000002E-4</c:v>
                  </c:pt>
                  <c:pt idx="5">
                    <c:v>2.4000000000000001E-4</c:v>
                  </c:pt>
                  <c:pt idx="6">
                    <c:v>4.0999999999999999E-4</c:v>
                  </c:pt>
                  <c:pt idx="7">
                    <c:v>5.5999999999999995E-4</c:v>
                  </c:pt>
                  <c:pt idx="8">
                    <c:v>4.6999999999999999E-4</c:v>
                  </c:pt>
                  <c:pt idx="9">
                    <c:v>2.1000000000000001E-4</c:v>
                  </c:pt>
                  <c:pt idx="10">
                    <c:v>1E-4</c:v>
                  </c:pt>
                  <c:pt idx="11">
                    <c:v>2.4000000000000001E-4</c:v>
                  </c:pt>
                  <c:pt idx="12">
                    <c:v>2.7999999999999998E-4</c:v>
                  </c:pt>
                  <c:pt idx="13">
                    <c:v>2.1000000000000001E-4</c:v>
                  </c:pt>
                  <c:pt idx="14">
                    <c:v>2.7E-4</c:v>
                  </c:pt>
                  <c:pt idx="15">
                    <c:v>2.5000000000000001E-4</c:v>
                  </c:pt>
                  <c:pt idx="16">
                    <c:v>2.0000000000000001E-4</c:v>
                  </c:pt>
                  <c:pt idx="17">
                    <c:v>1.7000000000000001E-4</c:v>
                  </c:pt>
                  <c:pt idx="18">
                    <c:v>1.4999999999999999E-4</c:v>
                  </c:pt>
                  <c:pt idx="19">
                    <c:v>1.3999999999999999E-4</c:v>
                  </c:pt>
                  <c:pt idx="20">
                    <c:v>4.8000000000000001E-4</c:v>
                  </c:pt>
                  <c:pt idx="21">
                    <c:v>2.2000000000000001E-4</c:v>
                  </c:pt>
                  <c:pt idx="22">
                    <c:v>2.1000000000000001E-4</c:v>
                  </c:pt>
                  <c:pt idx="23">
                    <c:v>2.5999999999999998E-4</c:v>
                  </c:pt>
                  <c:pt idx="24">
                    <c:v>3.1E-4</c:v>
                  </c:pt>
                  <c:pt idx="25">
                    <c:v>3.1E-4</c:v>
                  </c:pt>
                  <c:pt idx="26">
                    <c:v>1.4999999999999999E-4</c:v>
                  </c:pt>
                  <c:pt idx="27">
                    <c:v>2.0000000000000001E-4</c:v>
                  </c:pt>
                  <c:pt idx="28">
                    <c:v>3.4000000000000002E-4</c:v>
                  </c:pt>
                  <c:pt idx="29">
                    <c:v>2.4000000000000001E-4</c:v>
                  </c:pt>
                  <c:pt idx="30">
                    <c:v>3.4000000000000002E-4</c:v>
                  </c:pt>
                  <c:pt idx="31">
                    <c:v>3.1E-4</c:v>
                  </c:pt>
                  <c:pt idx="32">
                    <c:v>2.4000000000000001E-4</c:v>
                  </c:pt>
                  <c:pt idx="33">
                    <c:v>4.6999999999999999E-4</c:v>
                  </c:pt>
                  <c:pt idx="34">
                    <c:v>2.2000000000000001E-4</c:v>
                  </c:pt>
                  <c:pt idx="35">
                    <c:v>1.7000000000000001E-4</c:v>
                  </c:pt>
                  <c:pt idx="36">
                    <c:v>1.8000000000000001E-4</c:v>
                  </c:pt>
                  <c:pt idx="37">
                    <c:v>7.6000000000000004E-4</c:v>
                  </c:pt>
                  <c:pt idx="38">
                    <c:v>8.0000000000000004E-4</c:v>
                  </c:pt>
                  <c:pt idx="39">
                    <c:v>3.1E-4</c:v>
                  </c:pt>
                  <c:pt idx="40">
                    <c:v>2.5999999999999998E-4</c:v>
                  </c:pt>
                  <c:pt idx="41">
                    <c:v>4.4999999999999999E-4</c:v>
                  </c:pt>
                  <c:pt idx="42">
                    <c:v>8.0000000000000004E-4</c:v>
                  </c:pt>
                  <c:pt idx="43">
                    <c:v>2.3000000000000001E-4</c:v>
                  </c:pt>
                  <c:pt idx="44">
                    <c:v>2.5999999999999998E-4</c:v>
                  </c:pt>
                  <c:pt idx="45">
                    <c:v>2.9E-4</c:v>
                  </c:pt>
                  <c:pt idx="46">
                    <c:v>4.6999999999999999E-4</c:v>
                  </c:pt>
                  <c:pt idx="47">
                    <c:v>4.0000000000000002E-4</c:v>
                  </c:pt>
                  <c:pt idx="48">
                    <c:v>8.3000000000000001E-4</c:v>
                  </c:pt>
                  <c:pt idx="49">
                    <c:v>3.8999999999999999E-4</c:v>
                  </c:pt>
                  <c:pt idx="50">
                    <c:v>5.8E-4</c:v>
                  </c:pt>
                  <c:pt idx="51">
                    <c:v>4.4999999999999999E-4</c:v>
                  </c:pt>
                  <c:pt idx="52">
                    <c:v>3.2000000000000003E-4</c:v>
                  </c:pt>
                  <c:pt idx="53">
                    <c:v>3.3E-4</c:v>
                  </c:pt>
                  <c:pt idx="54">
                    <c:v>8.1999999999999998E-4</c:v>
                  </c:pt>
                  <c:pt idx="55">
                    <c:v>7.7999999999999999E-4</c:v>
                  </c:pt>
                  <c:pt idx="56">
                    <c:v>7.7999999999999999E-4</c:v>
                  </c:pt>
                  <c:pt idx="57">
                    <c:v>8.4999999999999995E-4</c:v>
                  </c:pt>
                  <c:pt idx="58">
                    <c:v>8.8000000000000003E-4</c:v>
                  </c:pt>
                  <c:pt idx="59">
                    <c:v>6.8999999999999997E-4</c:v>
                  </c:pt>
                  <c:pt idx="60">
                    <c:v>5.1000000000000004E-4</c:v>
                  </c:pt>
                  <c:pt idx="61">
                    <c:v>1.4999999999999999E-4</c:v>
                  </c:pt>
                  <c:pt idx="62">
                    <c:v>2.4000000000000001E-4</c:v>
                  </c:pt>
                  <c:pt idx="63">
                    <c:v>4.6999999999999999E-4</c:v>
                  </c:pt>
                  <c:pt idx="64">
                    <c:v>2.9E-4</c:v>
                  </c:pt>
                  <c:pt idx="65">
                    <c:v>1.0499999999999999E-3</c:v>
                  </c:pt>
                  <c:pt idx="66">
                    <c:v>4.8999999999999998E-4</c:v>
                  </c:pt>
                  <c:pt idx="67">
                    <c:v>2.7E-4</c:v>
                  </c:pt>
                  <c:pt idx="68">
                    <c:v>3.2000000000000003E-4</c:v>
                  </c:pt>
                  <c:pt idx="69">
                    <c:v>8.9999999999999998E-4</c:v>
                  </c:pt>
                  <c:pt idx="70">
                    <c:v>3.6999999999999999E-4</c:v>
                  </c:pt>
                  <c:pt idx="71">
                    <c:v>5.1000000000000004E-4</c:v>
                  </c:pt>
                  <c:pt idx="72">
                    <c:v>2.4000000000000001E-4</c:v>
                  </c:pt>
                  <c:pt idx="73">
                    <c:v>8.0000000000000004E-4</c:v>
                  </c:pt>
                  <c:pt idx="74">
                    <c:v>2.2000000000000001E-4</c:v>
                  </c:pt>
                  <c:pt idx="75">
                    <c:v>2.1000000000000001E-4</c:v>
                  </c:pt>
                  <c:pt idx="76">
                    <c:v>2.7999999999999998E-4</c:v>
                  </c:pt>
                  <c:pt idx="77">
                    <c:v>1.1900000000000001E-3</c:v>
                  </c:pt>
                  <c:pt idx="78">
                    <c:v>2.5999999999999998E-4</c:v>
                  </c:pt>
                  <c:pt idx="79">
                    <c:v>6.0999999999999997E-4</c:v>
                  </c:pt>
                  <c:pt idx="80">
                    <c:v>5.2999999999999998E-4</c:v>
                  </c:pt>
                  <c:pt idx="81">
                    <c:v>6.4999999999999997E-4</c:v>
                  </c:pt>
                  <c:pt idx="82">
                    <c:v>1.9000000000000001E-4</c:v>
                  </c:pt>
                  <c:pt idx="83">
                    <c:v>1.8000000000000001E-4</c:v>
                  </c:pt>
                  <c:pt idx="84">
                    <c:v>2.2000000000000001E-4</c:v>
                  </c:pt>
                  <c:pt idx="85">
                    <c:v>1.9000000000000001E-4</c:v>
                  </c:pt>
                  <c:pt idx="86">
                    <c:v>6.4999999999999997E-4</c:v>
                  </c:pt>
                  <c:pt idx="87">
                    <c:v>3.6999999999999999E-4</c:v>
                  </c:pt>
                  <c:pt idx="88">
                    <c:v>2.2000000000000001E-4</c:v>
                  </c:pt>
                  <c:pt idx="89">
                    <c:v>3.4000000000000002E-4</c:v>
                  </c:pt>
                  <c:pt idx="90">
                    <c:v>2.3000000000000001E-4</c:v>
                  </c:pt>
                  <c:pt idx="91">
                    <c:v>4.2999999999999999E-4</c:v>
                  </c:pt>
                  <c:pt idx="92">
                    <c:v>3.2000000000000003E-4</c:v>
                  </c:pt>
                  <c:pt idx="93">
                    <c:v>1.9000000000000001E-4</c:v>
                  </c:pt>
                  <c:pt idx="94">
                    <c:v>5.2999999999999998E-4</c:v>
                  </c:pt>
                  <c:pt idx="95">
                    <c:v>2.9E-4</c:v>
                  </c:pt>
                  <c:pt idx="96">
                    <c:v>2.9E-4</c:v>
                  </c:pt>
                  <c:pt idx="97">
                    <c:v>4.6000000000000001E-4</c:v>
                  </c:pt>
                  <c:pt idx="98">
                    <c:v>3.8999999999999999E-4</c:v>
                  </c:pt>
                  <c:pt idx="99">
                    <c:v>2.7E-4</c:v>
                  </c:pt>
                  <c:pt idx="100">
                    <c:v>1.4300000000000001E-3</c:v>
                  </c:pt>
                  <c:pt idx="101">
                    <c:v>2.9999999999999997E-4</c:v>
                  </c:pt>
                  <c:pt idx="102">
                    <c:v>5.0000000000000001E-4</c:v>
                  </c:pt>
                  <c:pt idx="103">
                    <c:v>4.8999999999999998E-4</c:v>
                  </c:pt>
                  <c:pt idx="104">
                    <c:v>2.9E-4</c:v>
                  </c:pt>
                  <c:pt idx="105">
                    <c:v>3.8999999999999999E-4</c:v>
                  </c:pt>
                  <c:pt idx="106">
                    <c:v>5.6999999999999998E-4</c:v>
                  </c:pt>
                  <c:pt idx="107">
                    <c:v>1.9000000000000001E-4</c:v>
                  </c:pt>
                  <c:pt idx="108">
                    <c:v>3.8000000000000002E-4</c:v>
                  </c:pt>
                  <c:pt idx="109">
                    <c:v>2.1000000000000001E-4</c:v>
                  </c:pt>
                  <c:pt idx="110">
                    <c:v>2.9999999999999997E-4</c:v>
                  </c:pt>
                  <c:pt idx="111">
                    <c:v>6.8999999999999997E-4</c:v>
                  </c:pt>
                  <c:pt idx="112">
                    <c:v>2.9E-4</c:v>
                  </c:pt>
                  <c:pt idx="113">
                    <c:v>6.6E-4</c:v>
                  </c:pt>
                  <c:pt idx="114">
                    <c:v>2.7999999999999998E-4</c:v>
                  </c:pt>
                  <c:pt idx="115">
                    <c:v>1.6900000000000001E-3</c:v>
                  </c:pt>
                  <c:pt idx="116">
                    <c:v>1.08E-3</c:v>
                  </c:pt>
                  <c:pt idx="117">
                    <c:v>3.5E-4</c:v>
                  </c:pt>
                  <c:pt idx="118">
                    <c:v>2.2000000000000001E-4</c:v>
                  </c:pt>
                  <c:pt idx="119">
                    <c:v>2.5999999999999998E-4</c:v>
                  </c:pt>
                  <c:pt idx="120">
                    <c:v>3.4000000000000002E-4</c:v>
                  </c:pt>
                  <c:pt idx="121">
                    <c:v>3.6000000000000002E-4</c:v>
                  </c:pt>
                  <c:pt idx="122">
                    <c:v>2.5999999999999998E-4</c:v>
                  </c:pt>
                  <c:pt idx="123">
                    <c:v>3.1E-4</c:v>
                  </c:pt>
                  <c:pt idx="124">
                    <c:v>1.9000000000000001E-4</c:v>
                  </c:pt>
                  <c:pt idx="125">
                    <c:v>1.9000000000000001E-4</c:v>
                  </c:pt>
                  <c:pt idx="126">
                    <c:v>4.8000000000000001E-4</c:v>
                  </c:pt>
                  <c:pt idx="127">
                    <c:v>3.2000000000000003E-4</c:v>
                  </c:pt>
                  <c:pt idx="128">
                    <c:v>2.5000000000000001E-4</c:v>
                  </c:pt>
                  <c:pt idx="129">
                    <c:v>3.4000000000000002E-4</c:v>
                  </c:pt>
                  <c:pt idx="130">
                    <c:v>5.4000000000000001E-4</c:v>
                  </c:pt>
                  <c:pt idx="131">
                    <c:v>2.7999999999999998E-4</c:v>
                  </c:pt>
                  <c:pt idx="132">
                    <c:v>8.4999999999999995E-4</c:v>
                  </c:pt>
                  <c:pt idx="133">
                    <c:v>1.3699999999999999E-3</c:v>
                  </c:pt>
                  <c:pt idx="134">
                    <c:v>9.1E-4</c:v>
                  </c:pt>
                  <c:pt idx="135">
                    <c:v>2.7E-4</c:v>
                  </c:pt>
                  <c:pt idx="136">
                    <c:v>3.1E-4</c:v>
                  </c:pt>
                  <c:pt idx="137">
                    <c:v>5.6999999999999998E-4</c:v>
                  </c:pt>
                  <c:pt idx="138">
                    <c:v>2.7999999999999998E-4</c:v>
                  </c:pt>
                  <c:pt idx="139">
                    <c:v>5.9000000000000003E-4</c:v>
                  </c:pt>
                  <c:pt idx="140">
                    <c:v>3.8999999999999999E-4</c:v>
                  </c:pt>
                  <c:pt idx="141">
                    <c:v>1.72E-3</c:v>
                  </c:pt>
                  <c:pt idx="142">
                    <c:v>2.5000000000000001E-4</c:v>
                  </c:pt>
                  <c:pt idx="143">
                    <c:v>3.1E-4</c:v>
                  </c:pt>
                  <c:pt idx="144">
                    <c:v>2.0000000000000001E-4</c:v>
                  </c:pt>
                  <c:pt idx="145">
                    <c:v>3.6999999999999999E-4</c:v>
                  </c:pt>
                  <c:pt idx="146">
                    <c:v>7.9000000000000001E-4</c:v>
                  </c:pt>
                  <c:pt idx="147">
                    <c:v>4.2000000000000002E-4</c:v>
                  </c:pt>
                  <c:pt idx="148">
                    <c:v>2.0000000000000001E-4</c:v>
                  </c:pt>
                  <c:pt idx="149">
                    <c:v>1.7000000000000001E-4</c:v>
                  </c:pt>
                  <c:pt idx="150">
                    <c:v>6.9999999999999999E-4</c:v>
                  </c:pt>
                  <c:pt idx="151">
                    <c:v>3.3E-4</c:v>
                  </c:pt>
                  <c:pt idx="152">
                    <c:v>2.5999999999999998E-4</c:v>
                  </c:pt>
                  <c:pt idx="153">
                    <c:v>9.5E-4</c:v>
                  </c:pt>
                  <c:pt idx="154">
                    <c:v>6.4999999999999997E-4</c:v>
                  </c:pt>
                  <c:pt idx="155">
                    <c:v>3.1E-4</c:v>
                  </c:pt>
                  <c:pt idx="156">
                    <c:v>2.1000000000000001E-4</c:v>
                  </c:pt>
                  <c:pt idx="157">
                    <c:v>1.57E-3</c:v>
                  </c:pt>
                  <c:pt idx="158">
                    <c:v>1.41E-3</c:v>
                  </c:pt>
                  <c:pt idx="159">
                    <c:v>7.2000000000000005E-4</c:v>
                  </c:pt>
                  <c:pt idx="160">
                    <c:v>9.7000000000000005E-4</c:v>
                  </c:pt>
                  <c:pt idx="161">
                    <c:v>9.7000000000000005E-4</c:v>
                  </c:pt>
                  <c:pt idx="162">
                    <c:v>1E-4</c:v>
                  </c:pt>
                  <c:pt idx="163">
                    <c:v>2E-3</c:v>
                  </c:pt>
                  <c:pt idx="164">
                    <c:v>5.0000000000000001E-4</c:v>
                  </c:pt>
                  <c:pt idx="165">
                    <c:v>1.4E-3</c:v>
                  </c:pt>
                  <c:pt idx="166">
                    <c:v>6.9999999999999999E-4</c:v>
                  </c:pt>
                  <c:pt idx="167">
                    <c:v>1E-4</c:v>
                  </c:pt>
                  <c:pt idx="168">
                    <c:v>1E-4</c:v>
                  </c:pt>
                  <c:pt idx="169">
                    <c:v>1.48E-3</c:v>
                  </c:pt>
                  <c:pt idx="170">
                    <c:v>1E-4</c:v>
                  </c:pt>
                  <c:pt idx="171">
                    <c:v>1.31E-3</c:v>
                  </c:pt>
                  <c:pt idx="172">
                    <c:v>1.0399999999999999E-3</c:v>
                  </c:pt>
                  <c:pt idx="173">
                    <c:v>9.7000000000000005E-4</c:v>
                  </c:pt>
                  <c:pt idx="174">
                    <c:v>1.1299999999999999E-3</c:v>
                  </c:pt>
                  <c:pt idx="175">
                    <c:v>3.6000000000000002E-4</c:v>
                  </c:pt>
                  <c:pt idx="176">
                    <c:v>1E-4</c:v>
                  </c:pt>
                  <c:pt idx="177">
                    <c:v>1.8000000000000001E-4</c:v>
                  </c:pt>
                  <c:pt idx="178">
                    <c:v>1.2E-4</c:v>
                  </c:pt>
                  <c:pt idx="179">
                    <c:v>5.0000000000000002E-5</c:v>
                  </c:pt>
                  <c:pt idx="180">
                    <c:v>1E-4</c:v>
                  </c:pt>
                  <c:pt idx="181">
                    <c:v>1.6000000000000001E-4</c:v>
                  </c:pt>
                  <c:pt idx="182">
                    <c:v>1.9000000000000001E-4</c:v>
                  </c:pt>
                  <c:pt idx="183">
                    <c:v>5.0000000000000002E-5</c:v>
                  </c:pt>
                  <c:pt idx="184">
                    <c:v>5.0000000000000001E-4</c:v>
                  </c:pt>
                  <c:pt idx="185">
                    <c:v>1.3999999999999999E-4</c:v>
                  </c:pt>
                  <c:pt idx="186">
                    <c:v>1.1299999999999999E-3</c:v>
                  </c:pt>
                  <c:pt idx="187">
                    <c:v>1.2999999999999999E-4</c:v>
                  </c:pt>
                  <c:pt idx="188">
                    <c:v>6.9999999999999994E-5</c:v>
                  </c:pt>
                  <c:pt idx="189">
                    <c:v>1.2E-4</c:v>
                  </c:pt>
                  <c:pt idx="190">
                    <c:v>1.1E-4</c:v>
                  </c:pt>
                  <c:pt idx="191">
                    <c:v>0</c:v>
                  </c:pt>
                  <c:pt idx="192">
                    <c:v>0</c:v>
                  </c:pt>
                  <c:pt idx="193">
                    <c:v>4.0000000000000003E-5</c:v>
                  </c:pt>
                  <c:pt idx="194">
                    <c:v>5.0000000000000001E-4</c:v>
                  </c:pt>
                  <c:pt idx="195">
                    <c:v>4.0000000000000003E-5</c:v>
                  </c:pt>
                  <c:pt idx="196">
                    <c:v>8.0000000000000007E-5</c:v>
                  </c:pt>
                  <c:pt idx="197">
                    <c:v>2.0000000000000001E-4</c:v>
                  </c:pt>
                  <c:pt idx="198">
                    <c:v>1E-4</c:v>
                  </c:pt>
                  <c:pt idx="199">
                    <c:v>1E-4</c:v>
                  </c:pt>
                  <c:pt idx="200">
                    <c:v>2.0000000000000001E-4</c:v>
                  </c:pt>
                  <c:pt idx="201">
                    <c:v>2.9999999999999997E-4</c:v>
                  </c:pt>
                  <c:pt idx="202">
                    <c:v>1.6000000000000001E-4</c:v>
                  </c:pt>
                  <c:pt idx="203">
                    <c:v>4.0000000000000002E-4</c:v>
                  </c:pt>
                  <c:pt idx="204">
                    <c:v>2.7999999999999998E-4</c:v>
                  </c:pt>
                  <c:pt idx="205">
                    <c:v>1.1E-4</c:v>
                  </c:pt>
                  <c:pt idx="206">
                    <c:v>1E-4</c:v>
                  </c:pt>
                  <c:pt idx="207">
                    <c:v>1E-3</c:v>
                  </c:pt>
                  <c:pt idx="208">
                    <c:v>5.0000000000000001E-4</c:v>
                  </c:pt>
                  <c:pt idx="209">
                    <c:v>2.0000000000000001E-4</c:v>
                  </c:pt>
                  <c:pt idx="210">
                    <c:v>2.9999999999999997E-4</c:v>
                  </c:pt>
                  <c:pt idx="211">
                    <c:v>6.9999999999999999E-4</c:v>
                  </c:pt>
                  <c:pt idx="212">
                    <c:v>1.5E-3</c:v>
                  </c:pt>
                  <c:pt idx="213">
                    <c:v>2.9999999999999997E-4</c:v>
                  </c:pt>
                  <c:pt idx="214">
                    <c:v>5.0000000000000001E-4</c:v>
                  </c:pt>
                  <c:pt idx="215">
                    <c:v>1E-4</c:v>
                  </c:pt>
                  <c:pt idx="216">
                    <c:v>8.4000000000000003E-4</c:v>
                  </c:pt>
                  <c:pt idx="217">
                    <c:v>3.8999999999999999E-4</c:v>
                  </c:pt>
                  <c:pt idx="218">
                    <c:v>1E-4</c:v>
                  </c:pt>
                  <c:pt idx="219">
                    <c:v>0</c:v>
                  </c:pt>
                  <c:pt idx="220">
                    <c:v>2.3999999999999998E-3</c:v>
                  </c:pt>
                  <c:pt idx="221">
                    <c:v>1E-4</c:v>
                  </c:pt>
                  <c:pt idx="222">
                    <c:v>0</c:v>
                  </c:pt>
                  <c:pt idx="223">
                    <c:v>2.3999999999999998E-3</c:v>
                  </c:pt>
                  <c:pt idx="224">
                    <c:v>2.9E-4</c:v>
                  </c:pt>
                  <c:pt idx="225">
                    <c:v>3.6000000000000002E-4</c:v>
                  </c:pt>
                  <c:pt idx="226">
                    <c:v>2.0000000000000001E-4</c:v>
                  </c:pt>
                  <c:pt idx="227">
                    <c:v>1.9000000000000001E-4</c:v>
                  </c:pt>
                  <c:pt idx="228">
                    <c:v>1.7000000000000001E-4</c:v>
                  </c:pt>
                  <c:pt idx="229">
                    <c:v>2.7E-4</c:v>
                  </c:pt>
                  <c:pt idx="230">
                    <c:v>1.1999999999999999E-3</c:v>
                  </c:pt>
                  <c:pt idx="231">
                    <c:v>1.1999999999999999E-3</c:v>
                  </c:pt>
                  <c:pt idx="232">
                    <c:v>1.2999999999999999E-3</c:v>
                  </c:pt>
                  <c:pt idx="233">
                    <c:v>1.6000000000000001E-3</c:v>
                  </c:pt>
                  <c:pt idx="234">
                    <c:v>1.1999999999999999E-3</c:v>
                  </c:pt>
                  <c:pt idx="235">
                    <c:v>1.1999999999999999E-3</c:v>
                  </c:pt>
                  <c:pt idx="236">
                    <c:v>6.9999999999999999E-4</c:v>
                  </c:pt>
                  <c:pt idx="237">
                    <c:v>1E-4</c:v>
                  </c:pt>
                  <c:pt idx="238">
                    <c:v>1.1000000000000001E-3</c:v>
                  </c:pt>
                  <c:pt idx="239">
                    <c:v>3.8800000000000001E-2</c:v>
                  </c:pt>
                  <c:pt idx="240">
                    <c:v>1.2E-4</c:v>
                  </c:pt>
                  <c:pt idx="241">
                    <c:v>2.4000000000000001E-4</c:v>
                  </c:pt>
                  <c:pt idx="242">
                    <c:v>1.4E-3</c:v>
                  </c:pt>
                  <c:pt idx="243">
                    <c:v>1E-4</c:v>
                  </c:pt>
                  <c:pt idx="244">
                    <c:v>2.0000000000000001E-4</c:v>
                  </c:pt>
                  <c:pt idx="245">
                    <c:v>1.1000000000000001E-3</c:v>
                  </c:pt>
                  <c:pt idx="246">
                    <c:v>1.1000000000000001E-3</c:v>
                  </c:pt>
                  <c:pt idx="247">
                    <c:v>1E-4</c:v>
                  </c:pt>
                  <c:pt idx="248">
                    <c:v>0</c:v>
                  </c:pt>
                  <c:pt idx="249">
                    <c:v>0</c:v>
                  </c:pt>
                  <c:pt idx="250">
                    <c:v>0</c:v>
                  </c:pt>
                  <c:pt idx="251">
                    <c:v>0</c:v>
                  </c:pt>
                  <c:pt idx="252">
                    <c:v>1E-4</c:v>
                  </c:pt>
                  <c:pt idx="253">
                    <c:v>0</c:v>
                  </c:pt>
                  <c:pt idx="254">
                    <c:v>1E-4</c:v>
                  </c:pt>
                  <c:pt idx="255">
                    <c:v>1E-4</c:v>
                  </c:pt>
                  <c:pt idx="256">
                    <c:v>0</c:v>
                  </c:pt>
                  <c:pt idx="257">
                    <c:v>8.9999999999999998E-4</c:v>
                  </c:pt>
                  <c:pt idx="258">
                    <c:v>0</c:v>
                  </c:pt>
                  <c:pt idx="259">
                    <c:v>2.0000000000000001E-4</c:v>
                  </c:pt>
                  <c:pt idx="260">
                    <c:v>1E-4</c:v>
                  </c:pt>
                  <c:pt idx="261">
                    <c:v>2.9999999999999997E-4</c:v>
                  </c:pt>
                  <c:pt idx="262">
                    <c:v>0</c:v>
                  </c:pt>
                  <c:pt idx="263">
                    <c:v>4.0000000000000002E-4</c:v>
                  </c:pt>
                  <c:pt idx="264">
                    <c:v>1.5E-3</c:v>
                  </c:pt>
                  <c:pt idx="265">
                    <c:v>1.6000000000000001E-3</c:v>
                  </c:pt>
                  <c:pt idx="266">
                    <c:v>2E-3</c:v>
                  </c:pt>
                  <c:pt idx="267">
                    <c:v>5.0000000000000001E-4</c:v>
                  </c:pt>
                  <c:pt idx="268">
                    <c:v>1E-4</c:v>
                  </c:pt>
                  <c:pt idx="269">
                    <c:v>1E-4</c:v>
                  </c:pt>
                  <c:pt idx="270">
                    <c:v>1E-4</c:v>
                  </c:pt>
                  <c:pt idx="271">
                    <c:v>1E-4</c:v>
                  </c:pt>
                  <c:pt idx="272">
                    <c:v>1E-3</c:v>
                  </c:pt>
                  <c:pt idx="273">
                    <c:v>8.0000000000000004E-4</c:v>
                  </c:pt>
                  <c:pt idx="274">
                    <c:v>1.6999999999999999E-3</c:v>
                  </c:pt>
                  <c:pt idx="275">
                    <c:v>3.0000000000000001E-3</c:v>
                  </c:pt>
                  <c:pt idx="276">
                    <c:v>6.9999999999999999E-4</c:v>
                  </c:pt>
                  <c:pt idx="277">
                    <c:v>1.4E-3</c:v>
                  </c:pt>
                  <c:pt idx="278">
                    <c:v>2.9999999999999997E-4</c:v>
                  </c:pt>
                  <c:pt idx="279">
                    <c:v>2.9999999999999997E-4</c:v>
                  </c:pt>
                  <c:pt idx="280">
                    <c:v>2.0000000000000001E-4</c:v>
                  </c:pt>
                  <c:pt idx="281">
                    <c:v>4.0000000000000002E-4</c:v>
                  </c:pt>
                  <c:pt idx="282">
                    <c:v>2.9999999999999997E-4</c:v>
                  </c:pt>
                  <c:pt idx="283">
                    <c:v>4.0000000000000002E-4</c:v>
                  </c:pt>
                  <c:pt idx="284">
                    <c:v>1E-4</c:v>
                  </c:pt>
                  <c:pt idx="285">
                    <c:v>2.0000000000000001E-4</c:v>
                  </c:pt>
                  <c:pt idx="286">
                    <c:v>4.0000000000000001E-3</c:v>
                  </c:pt>
                </c:numCache>
              </c:numRef>
            </c:plus>
            <c:minus>
              <c:numRef>
                <c:f>Active!$D$21:$D$996</c:f>
                <c:numCache>
                  <c:formatCode>General</c:formatCode>
                  <c:ptCount val="976"/>
                  <c:pt idx="0">
                    <c:v>4.0000000000000002E-4</c:v>
                  </c:pt>
                  <c:pt idx="1">
                    <c:v>6.9999999999999999E-4</c:v>
                  </c:pt>
                  <c:pt idx="2">
                    <c:v>1.4E-3</c:v>
                  </c:pt>
                  <c:pt idx="4">
                    <c:v>4.0000000000000002E-4</c:v>
                  </c:pt>
                  <c:pt idx="5">
                    <c:v>2.4000000000000001E-4</c:v>
                  </c:pt>
                  <c:pt idx="6">
                    <c:v>4.0999999999999999E-4</c:v>
                  </c:pt>
                  <c:pt idx="7">
                    <c:v>5.5999999999999995E-4</c:v>
                  </c:pt>
                  <c:pt idx="8">
                    <c:v>4.6999999999999999E-4</c:v>
                  </c:pt>
                  <c:pt idx="9">
                    <c:v>2.1000000000000001E-4</c:v>
                  </c:pt>
                  <c:pt idx="10">
                    <c:v>1E-4</c:v>
                  </c:pt>
                  <c:pt idx="11">
                    <c:v>2.4000000000000001E-4</c:v>
                  </c:pt>
                  <c:pt idx="12">
                    <c:v>2.7999999999999998E-4</c:v>
                  </c:pt>
                  <c:pt idx="13">
                    <c:v>2.1000000000000001E-4</c:v>
                  </c:pt>
                  <c:pt idx="14">
                    <c:v>2.7E-4</c:v>
                  </c:pt>
                  <c:pt idx="15">
                    <c:v>2.5000000000000001E-4</c:v>
                  </c:pt>
                  <c:pt idx="16">
                    <c:v>2.0000000000000001E-4</c:v>
                  </c:pt>
                  <c:pt idx="17">
                    <c:v>1.7000000000000001E-4</c:v>
                  </c:pt>
                  <c:pt idx="18">
                    <c:v>1.4999999999999999E-4</c:v>
                  </c:pt>
                  <c:pt idx="19">
                    <c:v>1.3999999999999999E-4</c:v>
                  </c:pt>
                  <c:pt idx="20">
                    <c:v>4.8000000000000001E-4</c:v>
                  </c:pt>
                  <c:pt idx="21">
                    <c:v>2.2000000000000001E-4</c:v>
                  </c:pt>
                  <c:pt idx="22">
                    <c:v>2.1000000000000001E-4</c:v>
                  </c:pt>
                  <c:pt idx="23">
                    <c:v>2.5999999999999998E-4</c:v>
                  </c:pt>
                  <c:pt idx="24">
                    <c:v>3.1E-4</c:v>
                  </c:pt>
                  <c:pt idx="25">
                    <c:v>3.1E-4</c:v>
                  </c:pt>
                  <c:pt idx="26">
                    <c:v>1.4999999999999999E-4</c:v>
                  </c:pt>
                  <c:pt idx="27">
                    <c:v>2.0000000000000001E-4</c:v>
                  </c:pt>
                  <c:pt idx="28">
                    <c:v>3.4000000000000002E-4</c:v>
                  </c:pt>
                  <c:pt idx="29">
                    <c:v>2.4000000000000001E-4</c:v>
                  </c:pt>
                  <c:pt idx="30">
                    <c:v>3.4000000000000002E-4</c:v>
                  </c:pt>
                  <c:pt idx="31">
                    <c:v>3.1E-4</c:v>
                  </c:pt>
                  <c:pt idx="32">
                    <c:v>2.4000000000000001E-4</c:v>
                  </c:pt>
                  <c:pt idx="33">
                    <c:v>4.6999999999999999E-4</c:v>
                  </c:pt>
                  <c:pt idx="34">
                    <c:v>2.2000000000000001E-4</c:v>
                  </c:pt>
                  <c:pt idx="35">
                    <c:v>1.7000000000000001E-4</c:v>
                  </c:pt>
                  <c:pt idx="36">
                    <c:v>1.8000000000000001E-4</c:v>
                  </c:pt>
                  <c:pt idx="37">
                    <c:v>7.6000000000000004E-4</c:v>
                  </c:pt>
                  <c:pt idx="38">
                    <c:v>8.0000000000000004E-4</c:v>
                  </c:pt>
                  <c:pt idx="39">
                    <c:v>3.1E-4</c:v>
                  </c:pt>
                  <c:pt idx="40">
                    <c:v>2.5999999999999998E-4</c:v>
                  </c:pt>
                  <c:pt idx="41">
                    <c:v>4.4999999999999999E-4</c:v>
                  </c:pt>
                  <c:pt idx="42">
                    <c:v>8.0000000000000004E-4</c:v>
                  </c:pt>
                  <c:pt idx="43">
                    <c:v>2.3000000000000001E-4</c:v>
                  </c:pt>
                  <c:pt idx="44">
                    <c:v>2.5999999999999998E-4</c:v>
                  </c:pt>
                  <c:pt idx="45">
                    <c:v>2.9E-4</c:v>
                  </c:pt>
                  <c:pt idx="46">
                    <c:v>4.6999999999999999E-4</c:v>
                  </c:pt>
                  <c:pt idx="47">
                    <c:v>4.0000000000000002E-4</c:v>
                  </c:pt>
                  <c:pt idx="48">
                    <c:v>8.3000000000000001E-4</c:v>
                  </c:pt>
                  <c:pt idx="49">
                    <c:v>3.8999999999999999E-4</c:v>
                  </c:pt>
                  <c:pt idx="50">
                    <c:v>5.8E-4</c:v>
                  </c:pt>
                  <c:pt idx="51">
                    <c:v>4.4999999999999999E-4</c:v>
                  </c:pt>
                  <c:pt idx="52">
                    <c:v>3.2000000000000003E-4</c:v>
                  </c:pt>
                  <c:pt idx="53">
                    <c:v>3.3E-4</c:v>
                  </c:pt>
                  <c:pt idx="54">
                    <c:v>8.1999999999999998E-4</c:v>
                  </c:pt>
                  <c:pt idx="55">
                    <c:v>7.7999999999999999E-4</c:v>
                  </c:pt>
                  <c:pt idx="56">
                    <c:v>7.7999999999999999E-4</c:v>
                  </c:pt>
                  <c:pt idx="57">
                    <c:v>8.4999999999999995E-4</c:v>
                  </c:pt>
                  <c:pt idx="58">
                    <c:v>8.8000000000000003E-4</c:v>
                  </c:pt>
                  <c:pt idx="59">
                    <c:v>6.8999999999999997E-4</c:v>
                  </c:pt>
                  <c:pt idx="60">
                    <c:v>5.1000000000000004E-4</c:v>
                  </c:pt>
                  <c:pt idx="61">
                    <c:v>1.4999999999999999E-4</c:v>
                  </c:pt>
                  <c:pt idx="62">
                    <c:v>2.4000000000000001E-4</c:v>
                  </c:pt>
                  <c:pt idx="63">
                    <c:v>4.6999999999999999E-4</c:v>
                  </c:pt>
                  <c:pt idx="64">
                    <c:v>2.9E-4</c:v>
                  </c:pt>
                  <c:pt idx="65">
                    <c:v>1.0499999999999999E-3</c:v>
                  </c:pt>
                  <c:pt idx="66">
                    <c:v>4.8999999999999998E-4</c:v>
                  </c:pt>
                  <c:pt idx="67">
                    <c:v>2.7E-4</c:v>
                  </c:pt>
                  <c:pt idx="68">
                    <c:v>3.2000000000000003E-4</c:v>
                  </c:pt>
                  <c:pt idx="69">
                    <c:v>8.9999999999999998E-4</c:v>
                  </c:pt>
                  <c:pt idx="70">
                    <c:v>3.6999999999999999E-4</c:v>
                  </c:pt>
                  <c:pt idx="71">
                    <c:v>5.1000000000000004E-4</c:v>
                  </c:pt>
                  <c:pt idx="72">
                    <c:v>2.4000000000000001E-4</c:v>
                  </c:pt>
                  <c:pt idx="73">
                    <c:v>8.0000000000000004E-4</c:v>
                  </c:pt>
                  <c:pt idx="74">
                    <c:v>2.2000000000000001E-4</c:v>
                  </c:pt>
                  <c:pt idx="75">
                    <c:v>2.1000000000000001E-4</c:v>
                  </c:pt>
                  <c:pt idx="76">
                    <c:v>2.7999999999999998E-4</c:v>
                  </c:pt>
                  <c:pt idx="77">
                    <c:v>1.1900000000000001E-3</c:v>
                  </c:pt>
                  <c:pt idx="78">
                    <c:v>2.5999999999999998E-4</c:v>
                  </c:pt>
                  <c:pt idx="79">
                    <c:v>6.0999999999999997E-4</c:v>
                  </c:pt>
                  <c:pt idx="80">
                    <c:v>5.2999999999999998E-4</c:v>
                  </c:pt>
                  <c:pt idx="81">
                    <c:v>6.4999999999999997E-4</c:v>
                  </c:pt>
                  <c:pt idx="82">
                    <c:v>1.9000000000000001E-4</c:v>
                  </c:pt>
                  <c:pt idx="83">
                    <c:v>1.8000000000000001E-4</c:v>
                  </c:pt>
                  <c:pt idx="84">
                    <c:v>2.2000000000000001E-4</c:v>
                  </c:pt>
                  <c:pt idx="85">
                    <c:v>1.9000000000000001E-4</c:v>
                  </c:pt>
                  <c:pt idx="86">
                    <c:v>6.4999999999999997E-4</c:v>
                  </c:pt>
                  <c:pt idx="87">
                    <c:v>3.6999999999999999E-4</c:v>
                  </c:pt>
                  <c:pt idx="88">
                    <c:v>2.2000000000000001E-4</c:v>
                  </c:pt>
                  <c:pt idx="89">
                    <c:v>3.4000000000000002E-4</c:v>
                  </c:pt>
                  <c:pt idx="90">
                    <c:v>2.3000000000000001E-4</c:v>
                  </c:pt>
                  <c:pt idx="91">
                    <c:v>4.2999999999999999E-4</c:v>
                  </c:pt>
                  <c:pt idx="92">
                    <c:v>3.2000000000000003E-4</c:v>
                  </c:pt>
                  <c:pt idx="93">
                    <c:v>1.9000000000000001E-4</c:v>
                  </c:pt>
                  <c:pt idx="94">
                    <c:v>5.2999999999999998E-4</c:v>
                  </c:pt>
                  <c:pt idx="95">
                    <c:v>2.9E-4</c:v>
                  </c:pt>
                  <c:pt idx="96">
                    <c:v>2.9E-4</c:v>
                  </c:pt>
                  <c:pt idx="97">
                    <c:v>4.6000000000000001E-4</c:v>
                  </c:pt>
                  <c:pt idx="98">
                    <c:v>3.8999999999999999E-4</c:v>
                  </c:pt>
                  <c:pt idx="99">
                    <c:v>2.7E-4</c:v>
                  </c:pt>
                  <c:pt idx="100">
                    <c:v>1.4300000000000001E-3</c:v>
                  </c:pt>
                  <c:pt idx="101">
                    <c:v>2.9999999999999997E-4</c:v>
                  </c:pt>
                  <c:pt idx="102">
                    <c:v>5.0000000000000001E-4</c:v>
                  </c:pt>
                  <c:pt idx="103">
                    <c:v>4.8999999999999998E-4</c:v>
                  </c:pt>
                  <c:pt idx="104">
                    <c:v>2.9E-4</c:v>
                  </c:pt>
                  <c:pt idx="105">
                    <c:v>3.8999999999999999E-4</c:v>
                  </c:pt>
                  <c:pt idx="106">
                    <c:v>5.6999999999999998E-4</c:v>
                  </c:pt>
                  <c:pt idx="107">
                    <c:v>1.9000000000000001E-4</c:v>
                  </c:pt>
                  <c:pt idx="108">
                    <c:v>3.8000000000000002E-4</c:v>
                  </c:pt>
                  <c:pt idx="109">
                    <c:v>2.1000000000000001E-4</c:v>
                  </c:pt>
                  <c:pt idx="110">
                    <c:v>2.9999999999999997E-4</c:v>
                  </c:pt>
                  <c:pt idx="111">
                    <c:v>6.8999999999999997E-4</c:v>
                  </c:pt>
                  <c:pt idx="112">
                    <c:v>2.9E-4</c:v>
                  </c:pt>
                  <c:pt idx="113">
                    <c:v>6.6E-4</c:v>
                  </c:pt>
                  <c:pt idx="114">
                    <c:v>2.7999999999999998E-4</c:v>
                  </c:pt>
                  <c:pt idx="115">
                    <c:v>1.6900000000000001E-3</c:v>
                  </c:pt>
                  <c:pt idx="116">
                    <c:v>1.08E-3</c:v>
                  </c:pt>
                  <c:pt idx="117">
                    <c:v>3.5E-4</c:v>
                  </c:pt>
                  <c:pt idx="118">
                    <c:v>2.2000000000000001E-4</c:v>
                  </c:pt>
                  <c:pt idx="119">
                    <c:v>2.5999999999999998E-4</c:v>
                  </c:pt>
                  <c:pt idx="120">
                    <c:v>3.4000000000000002E-4</c:v>
                  </c:pt>
                  <c:pt idx="121">
                    <c:v>3.6000000000000002E-4</c:v>
                  </c:pt>
                  <c:pt idx="122">
                    <c:v>2.5999999999999998E-4</c:v>
                  </c:pt>
                  <c:pt idx="123">
                    <c:v>3.1E-4</c:v>
                  </c:pt>
                  <c:pt idx="124">
                    <c:v>1.9000000000000001E-4</c:v>
                  </c:pt>
                  <c:pt idx="125">
                    <c:v>1.9000000000000001E-4</c:v>
                  </c:pt>
                  <c:pt idx="126">
                    <c:v>4.8000000000000001E-4</c:v>
                  </c:pt>
                  <c:pt idx="127">
                    <c:v>3.2000000000000003E-4</c:v>
                  </c:pt>
                  <c:pt idx="128">
                    <c:v>2.5000000000000001E-4</c:v>
                  </c:pt>
                  <c:pt idx="129">
                    <c:v>3.4000000000000002E-4</c:v>
                  </c:pt>
                  <c:pt idx="130">
                    <c:v>5.4000000000000001E-4</c:v>
                  </c:pt>
                  <c:pt idx="131">
                    <c:v>2.7999999999999998E-4</c:v>
                  </c:pt>
                  <c:pt idx="132">
                    <c:v>8.4999999999999995E-4</c:v>
                  </c:pt>
                  <c:pt idx="133">
                    <c:v>1.3699999999999999E-3</c:v>
                  </c:pt>
                  <c:pt idx="134">
                    <c:v>9.1E-4</c:v>
                  </c:pt>
                  <c:pt idx="135">
                    <c:v>2.7E-4</c:v>
                  </c:pt>
                  <c:pt idx="136">
                    <c:v>3.1E-4</c:v>
                  </c:pt>
                  <c:pt idx="137">
                    <c:v>5.6999999999999998E-4</c:v>
                  </c:pt>
                  <c:pt idx="138">
                    <c:v>2.7999999999999998E-4</c:v>
                  </c:pt>
                  <c:pt idx="139">
                    <c:v>5.9000000000000003E-4</c:v>
                  </c:pt>
                  <c:pt idx="140">
                    <c:v>3.8999999999999999E-4</c:v>
                  </c:pt>
                  <c:pt idx="141">
                    <c:v>1.72E-3</c:v>
                  </c:pt>
                  <c:pt idx="142">
                    <c:v>2.5000000000000001E-4</c:v>
                  </c:pt>
                  <c:pt idx="143">
                    <c:v>3.1E-4</c:v>
                  </c:pt>
                  <c:pt idx="144">
                    <c:v>2.0000000000000001E-4</c:v>
                  </c:pt>
                  <c:pt idx="145">
                    <c:v>3.6999999999999999E-4</c:v>
                  </c:pt>
                  <c:pt idx="146">
                    <c:v>7.9000000000000001E-4</c:v>
                  </c:pt>
                  <c:pt idx="147">
                    <c:v>4.2000000000000002E-4</c:v>
                  </c:pt>
                  <c:pt idx="148">
                    <c:v>2.0000000000000001E-4</c:v>
                  </c:pt>
                  <c:pt idx="149">
                    <c:v>1.7000000000000001E-4</c:v>
                  </c:pt>
                  <c:pt idx="150">
                    <c:v>6.9999999999999999E-4</c:v>
                  </c:pt>
                  <c:pt idx="151">
                    <c:v>3.3E-4</c:v>
                  </c:pt>
                  <c:pt idx="152">
                    <c:v>2.5999999999999998E-4</c:v>
                  </c:pt>
                  <c:pt idx="153">
                    <c:v>9.5E-4</c:v>
                  </c:pt>
                  <c:pt idx="154">
                    <c:v>6.4999999999999997E-4</c:v>
                  </c:pt>
                  <c:pt idx="155">
                    <c:v>3.1E-4</c:v>
                  </c:pt>
                  <c:pt idx="156">
                    <c:v>2.1000000000000001E-4</c:v>
                  </c:pt>
                  <c:pt idx="157">
                    <c:v>1.57E-3</c:v>
                  </c:pt>
                  <c:pt idx="158">
                    <c:v>1.41E-3</c:v>
                  </c:pt>
                  <c:pt idx="159">
                    <c:v>7.2000000000000005E-4</c:v>
                  </c:pt>
                  <c:pt idx="160">
                    <c:v>9.7000000000000005E-4</c:v>
                  </c:pt>
                  <c:pt idx="161">
                    <c:v>9.7000000000000005E-4</c:v>
                  </c:pt>
                  <c:pt idx="162">
                    <c:v>1E-4</c:v>
                  </c:pt>
                  <c:pt idx="163">
                    <c:v>2E-3</c:v>
                  </c:pt>
                  <c:pt idx="164">
                    <c:v>5.0000000000000001E-4</c:v>
                  </c:pt>
                  <c:pt idx="165">
                    <c:v>1.4E-3</c:v>
                  </c:pt>
                  <c:pt idx="166">
                    <c:v>6.9999999999999999E-4</c:v>
                  </c:pt>
                  <c:pt idx="167">
                    <c:v>1E-4</c:v>
                  </c:pt>
                  <c:pt idx="168">
                    <c:v>1E-4</c:v>
                  </c:pt>
                  <c:pt idx="169">
                    <c:v>1.48E-3</c:v>
                  </c:pt>
                  <c:pt idx="170">
                    <c:v>1E-4</c:v>
                  </c:pt>
                  <c:pt idx="171">
                    <c:v>1.31E-3</c:v>
                  </c:pt>
                  <c:pt idx="172">
                    <c:v>1.0399999999999999E-3</c:v>
                  </c:pt>
                  <c:pt idx="173">
                    <c:v>9.7000000000000005E-4</c:v>
                  </c:pt>
                  <c:pt idx="174">
                    <c:v>1.1299999999999999E-3</c:v>
                  </c:pt>
                  <c:pt idx="175">
                    <c:v>3.6000000000000002E-4</c:v>
                  </c:pt>
                  <c:pt idx="176">
                    <c:v>1E-4</c:v>
                  </c:pt>
                  <c:pt idx="177">
                    <c:v>1.8000000000000001E-4</c:v>
                  </c:pt>
                  <c:pt idx="178">
                    <c:v>1.2E-4</c:v>
                  </c:pt>
                  <c:pt idx="179">
                    <c:v>5.0000000000000002E-5</c:v>
                  </c:pt>
                  <c:pt idx="180">
                    <c:v>1E-4</c:v>
                  </c:pt>
                  <c:pt idx="181">
                    <c:v>1.6000000000000001E-4</c:v>
                  </c:pt>
                  <c:pt idx="182">
                    <c:v>1.9000000000000001E-4</c:v>
                  </c:pt>
                  <c:pt idx="183">
                    <c:v>5.0000000000000002E-5</c:v>
                  </c:pt>
                  <c:pt idx="184">
                    <c:v>5.0000000000000001E-4</c:v>
                  </c:pt>
                  <c:pt idx="185">
                    <c:v>1.3999999999999999E-4</c:v>
                  </c:pt>
                  <c:pt idx="186">
                    <c:v>1.1299999999999999E-3</c:v>
                  </c:pt>
                  <c:pt idx="187">
                    <c:v>1.2999999999999999E-4</c:v>
                  </c:pt>
                  <c:pt idx="188">
                    <c:v>6.9999999999999994E-5</c:v>
                  </c:pt>
                  <c:pt idx="189">
                    <c:v>1.2E-4</c:v>
                  </c:pt>
                  <c:pt idx="190">
                    <c:v>1.1E-4</c:v>
                  </c:pt>
                  <c:pt idx="191">
                    <c:v>0</c:v>
                  </c:pt>
                  <c:pt idx="192">
                    <c:v>0</c:v>
                  </c:pt>
                  <c:pt idx="193">
                    <c:v>4.0000000000000003E-5</c:v>
                  </c:pt>
                  <c:pt idx="194">
                    <c:v>5.0000000000000001E-4</c:v>
                  </c:pt>
                  <c:pt idx="195">
                    <c:v>4.0000000000000003E-5</c:v>
                  </c:pt>
                  <c:pt idx="196">
                    <c:v>8.0000000000000007E-5</c:v>
                  </c:pt>
                  <c:pt idx="197">
                    <c:v>2.0000000000000001E-4</c:v>
                  </c:pt>
                  <c:pt idx="198">
                    <c:v>1E-4</c:v>
                  </c:pt>
                  <c:pt idx="199">
                    <c:v>1E-4</c:v>
                  </c:pt>
                  <c:pt idx="200">
                    <c:v>2.0000000000000001E-4</c:v>
                  </c:pt>
                  <c:pt idx="201">
                    <c:v>2.9999999999999997E-4</c:v>
                  </c:pt>
                  <c:pt idx="202">
                    <c:v>1.6000000000000001E-4</c:v>
                  </c:pt>
                  <c:pt idx="203">
                    <c:v>4.0000000000000002E-4</c:v>
                  </c:pt>
                  <c:pt idx="204">
                    <c:v>2.7999999999999998E-4</c:v>
                  </c:pt>
                  <c:pt idx="205">
                    <c:v>1.1E-4</c:v>
                  </c:pt>
                  <c:pt idx="206">
                    <c:v>1E-4</c:v>
                  </c:pt>
                  <c:pt idx="207">
                    <c:v>1E-3</c:v>
                  </c:pt>
                  <c:pt idx="208">
                    <c:v>5.0000000000000001E-4</c:v>
                  </c:pt>
                  <c:pt idx="209">
                    <c:v>2.0000000000000001E-4</c:v>
                  </c:pt>
                  <c:pt idx="210">
                    <c:v>2.9999999999999997E-4</c:v>
                  </c:pt>
                  <c:pt idx="211">
                    <c:v>6.9999999999999999E-4</c:v>
                  </c:pt>
                  <c:pt idx="212">
                    <c:v>1.5E-3</c:v>
                  </c:pt>
                  <c:pt idx="213">
                    <c:v>2.9999999999999997E-4</c:v>
                  </c:pt>
                  <c:pt idx="214">
                    <c:v>5.0000000000000001E-4</c:v>
                  </c:pt>
                  <c:pt idx="215">
                    <c:v>1E-4</c:v>
                  </c:pt>
                  <c:pt idx="216">
                    <c:v>8.4000000000000003E-4</c:v>
                  </c:pt>
                  <c:pt idx="217">
                    <c:v>3.8999999999999999E-4</c:v>
                  </c:pt>
                  <c:pt idx="218">
                    <c:v>1E-4</c:v>
                  </c:pt>
                  <c:pt idx="219">
                    <c:v>0</c:v>
                  </c:pt>
                  <c:pt idx="220">
                    <c:v>2.3999999999999998E-3</c:v>
                  </c:pt>
                  <c:pt idx="221">
                    <c:v>1E-4</c:v>
                  </c:pt>
                  <c:pt idx="222">
                    <c:v>0</c:v>
                  </c:pt>
                  <c:pt idx="223">
                    <c:v>2.3999999999999998E-3</c:v>
                  </c:pt>
                  <c:pt idx="224">
                    <c:v>2.9E-4</c:v>
                  </c:pt>
                  <c:pt idx="225">
                    <c:v>3.6000000000000002E-4</c:v>
                  </c:pt>
                  <c:pt idx="226">
                    <c:v>2.0000000000000001E-4</c:v>
                  </c:pt>
                  <c:pt idx="227">
                    <c:v>1.9000000000000001E-4</c:v>
                  </c:pt>
                  <c:pt idx="228">
                    <c:v>1.7000000000000001E-4</c:v>
                  </c:pt>
                  <c:pt idx="229">
                    <c:v>2.7E-4</c:v>
                  </c:pt>
                  <c:pt idx="230">
                    <c:v>1.1999999999999999E-3</c:v>
                  </c:pt>
                  <c:pt idx="231">
                    <c:v>1.1999999999999999E-3</c:v>
                  </c:pt>
                  <c:pt idx="232">
                    <c:v>1.2999999999999999E-3</c:v>
                  </c:pt>
                  <c:pt idx="233">
                    <c:v>1.6000000000000001E-3</c:v>
                  </c:pt>
                  <c:pt idx="234">
                    <c:v>1.1999999999999999E-3</c:v>
                  </c:pt>
                  <c:pt idx="235">
                    <c:v>1.1999999999999999E-3</c:v>
                  </c:pt>
                  <c:pt idx="236">
                    <c:v>6.9999999999999999E-4</c:v>
                  </c:pt>
                  <c:pt idx="237">
                    <c:v>1E-4</c:v>
                  </c:pt>
                  <c:pt idx="238">
                    <c:v>1.1000000000000001E-3</c:v>
                  </c:pt>
                  <c:pt idx="239">
                    <c:v>3.8800000000000001E-2</c:v>
                  </c:pt>
                  <c:pt idx="240">
                    <c:v>1.2E-4</c:v>
                  </c:pt>
                  <c:pt idx="241">
                    <c:v>2.4000000000000001E-4</c:v>
                  </c:pt>
                  <c:pt idx="242">
                    <c:v>1.4E-3</c:v>
                  </c:pt>
                  <c:pt idx="243">
                    <c:v>1E-4</c:v>
                  </c:pt>
                  <c:pt idx="244">
                    <c:v>2.0000000000000001E-4</c:v>
                  </c:pt>
                  <c:pt idx="245">
                    <c:v>1.1000000000000001E-3</c:v>
                  </c:pt>
                  <c:pt idx="246">
                    <c:v>1.1000000000000001E-3</c:v>
                  </c:pt>
                  <c:pt idx="247">
                    <c:v>1E-4</c:v>
                  </c:pt>
                  <c:pt idx="248">
                    <c:v>0</c:v>
                  </c:pt>
                  <c:pt idx="249">
                    <c:v>0</c:v>
                  </c:pt>
                  <c:pt idx="250">
                    <c:v>0</c:v>
                  </c:pt>
                  <c:pt idx="251">
                    <c:v>0</c:v>
                  </c:pt>
                  <c:pt idx="252">
                    <c:v>1E-4</c:v>
                  </c:pt>
                  <c:pt idx="253">
                    <c:v>0</c:v>
                  </c:pt>
                  <c:pt idx="254">
                    <c:v>1E-4</c:v>
                  </c:pt>
                  <c:pt idx="255">
                    <c:v>1E-4</c:v>
                  </c:pt>
                  <c:pt idx="256">
                    <c:v>0</c:v>
                  </c:pt>
                  <c:pt idx="257">
                    <c:v>8.9999999999999998E-4</c:v>
                  </c:pt>
                  <c:pt idx="258">
                    <c:v>0</c:v>
                  </c:pt>
                  <c:pt idx="259">
                    <c:v>2.0000000000000001E-4</c:v>
                  </c:pt>
                  <c:pt idx="260">
                    <c:v>1E-4</c:v>
                  </c:pt>
                  <c:pt idx="261">
                    <c:v>2.9999999999999997E-4</c:v>
                  </c:pt>
                  <c:pt idx="262">
                    <c:v>0</c:v>
                  </c:pt>
                  <c:pt idx="263">
                    <c:v>4.0000000000000002E-4</c:v>
                  </c:pt>
                  <c:pt idx="264">
                    <c:v>1.5E-3</c:v>
                  </c:pt>
                  <c:pt idx="265">
                    <c:v>1.6000000000000001E-3</c:v>
                  </c:pt>
                  <c:pt idx="266">
                    <c:v>2E-3</c:v>
                  </c:pt>
                  <c:pt idx="267">
                    <c:v>5.0000000000000001E-4</c:v>
                  </c:pt>
                  <c:pt idx="268">
                    <c:v>1E-4</c:v>
                  </c:pt>
                  <c:pt idx="269">
                    <c:v>1E-4</c:v>
                  </c:pt>
                  <c:pt idx="270">
                    <c:v>1E-4</c:v>
                  </c:pt>
                  <c:pt idx="271">
                    <c:v>1E-4</c:v>
                  </c:pt>
                  <c:pt idx="272">
                    <c:v>1E-3</c:v>
                  </c:pt>
                  <c:pt idx="273">
                    <c:v>8.0000000000000004E-4</c:v>
                  </c:pt>
                  <c:pt idx="274">
                    <c:v>1.6999999999999999E-3</c:v>
                  </c:pt>
                  <c:pt idx="275">
                    <c:v>3.0000000000000001E-3</c:v>
                  </c:pt>
                  <c:pt idx="276">
                    <c:v>6.9999999999999999E-4</c:v>
                  </c:pt>
                  <c:pt idx="277">
                    <c:v>1.4E-3</c:v>
                  </c:pt>
                  <c:pt idx="278">
                    <c:v>2.9999999999999997E-4</c:v>
                  </c:pt>
                  <c:pt idx="279">
                    <c:v>2.9999999999999997E-4</c:v>
                  </c:pt>
                  <c:pt idx="280">
                    <c:v>2.0000000000000001E-4</c:v>
                  </c:pt>
                  <c:pt idx="281">
                    <c:v>4.0000000000000002E-4</c:v>
                  </c:pt>
                  <c:pt idx="282">
                    <c:v>2.9999999999999997E-4</c:v>
                  </c:pt>
                  <c:pt idx="283">
                    <c:v>4.0000000000000002E-4</c:v>
                  </c:pt>
                  <c:pt idx="284">
                    <c:v>1E-4</c:v>
                  </c:pt>
                  <c:pt idx="285">
                    <c:v>2.0000000000000001E-4</c:v>
                  </c:pt>
                  <c:pt idx="286">
                    <c:v>4.0000000000000001E-3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Active!$F$21:$F$996</c:f>
              <c:numCache>
                <c:formatCode>General</c:formatCode>
                <c:ptCount val="976"/>
                <c:pt idx="0">
                  <c:v>-6374</c:v>
                </c:pt>
                <c:pt idx="1">
                  <c:v>-6372</c:v>
                </c:pt>
                <c:pt idx="2">
                  <c:v>-6372</c:v>
                </c:pt>
                <c:pt idx="3">
                  <c:v>-6344.5</c:v>
                </c:pt>
                <c:pt idx="4">
                  <c:v>-6265.5</c:v>
                </c:pt>
                <c:pt idx="5">
                  <c:v>-2463</c:v>
                </c:pt>
                <c:pt idx="6">
                  <c:v>-2462.5</c:v>
                </c:pt>
                <c:pt idx="7">
                  <c:v>-2460.5</c:v>
                </c:pt>
                <c:pt idx="8">
                  <c:v>-2458.5</c:v>
                </c:pt>
                <c:pt idx="9">
                  <c:v>-2454.5</c:v>
                </c:pt>
                <c:pt idx="10">
                  <c:v>-2448.5</c:v>
                </c:pt>
                <c:pt idx="11">
                  <c:v>-2444</c:v>
                </c:pt>
                <c:pt idx="12">
                  <c:v>-2442</c:v>
                </c:pt>
                <c:pt idx="13">
                  <c:v>-2440</c:v>
                </c:pt>
                <c:pt idx="14">
                  <c:v>-2435.5</c:v>
                </c:pt>
                <c:pt idx="15">
                  <c:v>-2412.5</c:v>
                </c:pt>
                <c:pt idx="16">
                  <c:v>-2410.5</c:v>
                </c:pt>
                <c:pt idx="17">
                  <c:v>-2408.5</c:v>
                </c:pt>
                <c:pt idx="18">
                  <c:v>-2406.5</c:v>
                </c:pt>
                <c:pt idx="19">
                  <c:v>-2404.5</c:v>
                </c:pt>
                <c:pt idx="20">
                  <c:v>-2400</c:v>
                </c:pt>
                <c:pt idx="21">
                  <c:v>-2398</c:v>
                </c:pt>
                <c:pt idx="22">
                  <c:v>-2396</c:v>
                </c:pt>
                <c:pt idx="23">
                  <c:v>-2394</c:v>
                </c:pt>
                <c:pt idx="24">
                  <c:v>-2389.5</c:v>
                </c:pt>
                <c:pt idx="25">
                  <c:v>-2387.5</c:v>
                </c:pt>
                <c:pt idx="26">
                  <c:v>-2385.5</c:v>
                </c:pt>
                <c:pt idx="27">
                  <c:v>-2383.5</c:v>
                </c:pt>
                <c:pt idx="28">
                  <c:v>-2377</c:v>
                </c:pt>
                <c:pt idx="29">
                  <c:v>-2375</c:v>
                </c:pt>
                <c:pt idx="30">
                  <c:v>-2373</c:v>
                </c:pt>
                <c:pt idx="31">
                  <c:v>-2371</c:v>
                </c:pt>
                <c:pt idx="32">
                  <c:v>-2364.5</c:v>
                </c:pt>
                <c:pt idx="33">
                  <c:v>-2362.5</c:v>
                </c:pt>
                <c:pt idx="34">
                  <c:v>-2354</c:v>
                </c:pt>
                <c:pt idx="35">
                  <c:v>-2352</c:v>
                </c:pt>
                <c:pt idx="36">
                  <c:v>-2350</c:v>
                </c:pt>
                <c:pt idx="37">
                  <c:v>-2348</c:v>
                </c:pt>
                <c:pt idx="38">
                  <c:v>-2331</c:v>
                </c:pt>
                <c:pt idx="39">
                  <c:v>-2329</c:v>
                </c:pt>
                <c:pt idx="40">
                  <c:v>-2327</c:v>
                </c:pt>
                <c:pt idx="41">
                  <c:v>-2325</c:v>
                </c:pt>
                <c:pt idx="42">
                  <c:v>-2318.5</c:v>
                </c:pt>
                <c:pt idx="43">
                  <c:v>-2316.5</c:v>
                </c:pt>
                <c:pt idx="44">
                  <c:v>-2314.5</c:v>
                </c:pt>
                <c:pt idx="45">
                  <c:v>-2306</c:v>
                </c:pt>
                <c:pt idx="46">
                  <c:v>-2293.5</c:v>
                </c:pt>
                <c:pt idx="47">
                  <c:v>-2281</c:v>
                </c:pt>
                <c:pt idx="48">
                  <c:v>-2270.5</c:v>
                </c:pt>
                <c:pt idx="49">
                  <c:v>-2268.5</c:v>
                </c:pt>
                <c:pt idx="50">
                  <c:v>-2258</c:v>
                </c:pt>
                <c:pt idx="51">
                  <c:v>-2247.5</c:v>
                </c:pt>
                <c:pt idx="52">
                  <c:v>-2245.5</c:v>
                </c:pt>
                <c:pt idx="53">
                  <c:v>-2235</c:v>
                </c:pt>
                <c:pt idx="54">
                  <c:v>-2222.5</c:v>
                </c:pt>
                <c:pt idx="55">
                  <c:v>-2212</c:v>
                </c:pt>
                <c:pt idx="56">
                  <c:v>-2188</c:v>
                </c:pt>
                <c:pt idx="57">
                  <c:v>-999.5</c:v>
                </c:pt>
                <c:pt idx="58">
                  <c:v>-995.5</c:v>
                </c:pt>
                <c:pt idx="59">
                  <c:v>-993.5</c:v>
                </c:pt>
                <c:pt idx="60">
                  <c:v>-991.5</c:v>
                </c:pt>
                <c:pt idx="61">
                  <c:v>-989.5</c:v>
                </c:pt>
                <c:pt idx="62">
                  <c:v>-989</c:v>
                </c:pt>
                <c:pt idx="63">
                  <c:v>-987</c:v>
                </c:pt>
                <c:pt idx="64">
                  <c:v>-979</c:v>
                </c:pt>
                <c:pt idx="65">
                  <c:v>-949.5</c:v>
                </c:pt>
                <c:pt idx="66">
                  <c:v>-947.5</c:v>
                </c:pt>
                <c:pt idx="67">
                  <c:v>-945.5</c:v>
                </c:pt>
                <c:pt idx="68">
                  <c:v>-943.5</c:v>
                </c:pt>
                <c:pt idx="69">
                  <c:v>-941.5</c:v>
                </c:pt>
                <c:pt idx="70">
                  <c:v>-941</c:v>
                </c:pt>
                <c:pt idx="71">
                  <c:v>-939</c:v>
                </c:pt>
                <c:pt idx="72">
                  <c:v>-874.5</c:v>
                </c:pt>
                <c:pt idx="73">
                  <c:v>-845</c:v>
                </c:pt>
                <c:pt idx="74">
                  <c:v>-344.5</c:v>
                </c:pt>
                <c:pt idx="75">
                  <c:v>-325.5</c:v>
                </c:pt>
                <c:pt idx="76">
                  <c:v>-323.5</c:v>
                </c:pt>
                <c:pt idx="77">
                  <c:v>-317</c:v>
                </c:pt>
                <c:pt idx="78">
                  <c:v>-315</c:v>
                </c:pt>
                <c:pt idx="79">
                  <c:v>-313</c:v>
                </c:pt>
                <c:pt idx="80">
                  <c:v>-311</c:v>
                </c:pt>
                <c:pt idx="81">
                  <c:v>-309</c:v>
                </c:pt>
                <c:pt idx="82">
                  <c:v>-304.5</c:v>
                </c:pt>
                <c:pt idx="83">
                  <c:v>-302.5</c:v>
                </c:pt>
                <c:pt idx="84">
                  <c:v>-300.5</c:v>
                </c:pt>
                <c:pt idx="85">
                  <c:v>-298.5</c:v>
                </c:pt>
                <c:pt idx="86">
                  <c:v>-296.5</c:v>
                </c:pt>
                <c:pt idx="87">
                  <c:v>-292</c:v>
                </c:pt>
                <c:pt idx="88">
                  <c:v>-290</c:v>
                </c:pt>
                <c:pt idx="89">
                  <c:v>-288</c:v>
                </c:pt>
                <c:pt idx="90">
                  <c:v>-281.5</c:v>
                </c:pt>
                <c:pt idx="91">
                  <c:v>-279.5</c:v>
                </c:pt>
                <c:pt idx="92">
                  <c:v>-242</c:v>
                </c:pt>
                <c:pt idx="93">
                  <c:v>-240</c:v>
                </c:pt>
                <c:pt idx="94">
                  <c:v>-238</c:v>
                </c:pt>
                <c:pt idx="95">
                  <c:v>-231.5</c:v>
                </c:pt>
                <c:pt idx="96">
                  <c:v>-229.5</c:v>
                </c:pt>
                <c:pt idx="97">
                  <c:v>-215</c:v>
                </c:pt>
                <c:pt idx="98">
                  <c:v>-206.5</c:v>
                </c:pt>
                <c:pt idx="99">
                  <c:v>-202.5</c:v>
                </c:pt>
                <c:pt idx="100">
                  <c:v>-202</c:v>
                </c:pt>
                <c:pt idx="101">
                  <c:v>-198</c:v>
                </c:pt>
                <c:pt idx="102">
                  <c:v>-194</c:v>
                </c:pt>
                <c:pt idx="103">
                  <c:v>-192</c:v>
                </c:pt>
                <c:pt idx="104">
                  <c:v>-190</c:v>
                </c:pt>
                <c:pt idx="105">
                  <c:v>-189.5</c:v>
                </c:pt>
                <c:pt idx="106">
                  <c:v>-187.5</c:v>
                </c:pt>
                <c:pt idx="107">
                  <c:v>-185.5</c:v>
                </c:pt>
                <c:pt idx="108">
                  <c:v>-183.5</c:v>
                </c:pt>
                <c:pt idx="109">
                  <c:v>-181.5</c:v>
                </c:pt>
                <c:pt idx="110">
                  <c:v>-179.5</c:v>
                </c:pt>
                <c:pt idx="111">
                  <c:v>-177.5</c:v>
                </c:pt>
                <c:pt idx="112">
                  <c:v>-177.5</c:v>
                </c:pt>
                <c:pt idx="113">
                  <c:v>-173</c:v>
                </c:pt>
                <c:pt idx="114">
                  <c:v>-173</c:v>
                </c:pt>
                <c:pt idx="115">
                  <c:v>-171</c:v>
                </c:pt>
                <c:pt idx="116">
                  <c:v>-171</c:v>
                </c:pt>
                <c:pt idx="117">
                  <c:v>-169</c:v>
                </c:pt>
                <c:pt idx="118">
                  <c:v>-167</c:v>
                </c:pt>
                <c:pt idx="119">
                  <c:v>-166.5</c:v>
                </c:pt>
                <c:pt idx="120">
                  <c:v>-165</c:v>
                </c:pt>
                <c:pt idx="121">
                  <c:v>-164.5</c:v>
                </c:pt>
                <c:pt idx="122">
                  <c:v>-162.5</c:v>
                </c:pt>
                <c:pt idx="123">
                  <c:v>-160.5</c:v>
                </c:pt>
                <c:pt idx="124">
                  <c:v>-156.5</c:v>
                </c:pt>
                <c:pt idx="125">
                  <c:v>-154.5</c:v>
                </c:pt>
                <c:pt idx="126">
                  <c:v>-154</c:v>
                </c:pt>
                <c:pt idx="127">
                  <c:v>-152</c:v>
                </c:pt>
                <c:pt idx="128">
                  <c:v>-150</c:v>
                </c:pt>
                <c:pt idx="129">
                  <c:v>-148</c:v>
                </c:pt>
                <c:pt idx="130">
                  <c:v>-146</c:v>
                </c:pt>
                <c:pt idx="131">
                  <c:v>-144</c:v>
                </c:pt>
                <c:pt idx="132">
                  <c:v>-143.5</c:v>
                </c:pt>
                <c:pt idx="133">
                  <c:v>-142</c:v>
                </c:pt>
                <c:pt idx="134">
                  <c:v>-137.5</c:v>
                </c:pt>
                <c:pt idx="135">
                  <c:v>-116.5</c:v>
                </c:pt>
                <c:pt idx="136">
                  <c:v>-114.5</c:v>
                </c:pt>
                <c:pt idx="137">
                  <c:v>-112.5</c:v>
                </c:pt>
                <c:pt idx="138">
                  <c:v>-110.5</c:v>
                </c:pt>
                <c:pt idx="139">
                  <c:v>-106</c:v>
                </c:pt>
                <c:pt idx="140">
                  <c:v>-102</c:v>
                </c:pt>
                <c:pt idx="141">
                  <c:v>-102</c:v>
                </c:pt>
                <c:pt idx="142">
                  <c:v>-100</c:v>
                </c:pt>
                <c:pt idx="143">
                  <c:v>-91.5</c:v>
                </c:pt>
                <c:pt idx="144">
                  <c:v>-89.5</c:v>
                </c:pt>
                <c:pt idx="145">
                  <c:v>-87.5</c:v>
                </c:pt>
                <c:pt idx="146">
                  <c:v>-83</c:v>
                </c:pt>
                <c:pt idx="147">
                  <c:v>-81</c:v>
                </c:pt>
                <c:pt idx="148">
                  <c:v>-79</c:v>
                </c:pt>
                <c:pt idx="149">
                  <c:v>-77</c:v>
                </c:pt>
                <c:pt idx="150">
                  <c:v>-70.5</c:v>
                </c:pt>
                <c:pt idx="151">
                  <c:v>-68.5</c:v>
                </c:pt>
                <c:pt idx="152">
                  <c:v>-66.5</c:v>
                </c:pt>
                <c:pt idx="153">
                  <c:v>-60</c:v>
                </c:pt>
                <c:pt idx="154">
                  <c:v>-58</c:v>
                </c:pt>
                <c:pt idx="155">
                  <c:v>-56</c:v>
                </c:pt>
                <c:pt idx="156">
                  <c:v>-54</c:v>
                </c:pt>
                <c:pt idx="157">
                  <c:v>0.5</c:v>
                </c:pt>
                <c:pt idx="158">
                  <c:v>4.5</c:v>
                </c:pt>
                <c:pt idx="159">
                  <c:v>551.5</c:v>
                </c:pt>
                <c:pt idx="160">
                  <c:v>552</c:v>
                </c:pt>
                <c:pt idx="161">
                  <c:v>552</c:v>
                </c:pt>
                <c:pt idx="162">
                  <c:v>1298</c:v>
                </c:pt>
                <c:pt idx="163">
                  <c:v>1323</c:v>
                </c:pt>
                <c:pt idx="164">
                  <c:v>1323.5</c:v>
                </c:pt>
                <c:pt idx="165">
                  <c:v>1344</c:v>
                </c:pt>
                <c:pt idx="166">
                  <c:v>1368</c:v>
                </c:pt>
                <c:pt idx="167">
                  <c:v>1369.5</c:v>
                </c:pt>
                <c:pt idx="168">
                  <c:v>2194</c:v>
                </c:pt>
                <c:pt idx="169">
                  <c:v>2196</c:v>
                </c:pt>
                <c:pt idx="170">
                  <c:v>2217</c:v>
                </c:pt>
                <c:pt idx="171">
                  <c:v>2261</c:v>
                </c:pt>
                <c:pt idx="172">
                  <c:v>2263</c:v>
                </c:pt>
                <c:pt idx="173">
                  <c:v>2273.5</c:v>
                </c:pt>
                <c:pt idx="174">
                  <c:v>2275.5</c:v>
                </c:pt>
                <c:pt idx="175">
                  <c:v>2690.5</c:v>
                </c:pt>
                <c:pt idx="176">
                  <c:v>2694.5</c:v>
                </c:pt>
                <c:pt idx="177">
                  <c:v>2709</c:v>
                </c:pt>
                <c:pt idx="178">
                  <c:v>2744.5</c:v>
                </c:pt>
                <c:pt idx="179">
                  <c:v>2744.5</c:v>
                </c:pt>
                <c:pt idx="180">
                  <c:v>2751</c:v>
                </c:pt>
                <c:pt idx="181">
                  <c:v>2782.5</c:v>
                </c:pt>
                <c:pt idx="182">
                  <c:v>2795</c:v>
                </c:pt>
                <c:pt idx="183">
                  <c:v>2803</c:v>
                </c:pt>
                <c:pt idx="184">
                  <c:v>2804</c:v>
                </c:pt>
                <c:pt idx="185">
                  <c:v>2816</c:v>
                </c:pt>
                <c:pt idx="186">
                  <c:v>2817.5</c:v>
                </c:pt>
                <c:pt idx="187">
                  <c:v>2841</c:v>
                </c:pt>
                <c:pt idx="188">
                  <c:v>2859.5</c:v>
                </c:pt>
                <c:pt idx="189">
                  <c:v>2889</c:v>
                </c:pt>
                <c:pt idx="190">
                  <c:v>2893</c:v>
                </c:pt>
                <c:pt idx="191">
                  <c:v>2899.5</c:v>
                </c:pt>
                <c:pt idx="192">
                  <c:v>2899.5</c:v>
                </c:pt>
                <c:pt idx="193">
                  <c:v>2903.5</c:v>
                </c:pt>
                <c:pt idx="194">
                  <c:v>2910.5</c:v>
                </c:pt>
                <c:pt idx="195">
                  <c:v>2920.5</c:v>
                </c:pt>
                <c:pt idx="196">
                  <c:v>2935</c:v>
                </c:pt>
                <c:pt idx="197">
                  <c:v>2993.5</c:v>
                </c:pt>
                <c:pt idx="198">
                  <c:v>2995.5</c:v>
                </c:pt>
                <c:pt idx="199">
                  <c:v>2997.5</c:v>
                </c:pt>
                <c:pt idx="200">
                  <c:v>3006</c:v>
                </c:pt>
                <c:pt idx="201">
                  <c:v>3008</c:v>
                </c:pt>
                <c:pt idx="202">
                  <c:v>3471</c:v>
                </c:pt>
                <c:pt idx="203">
                  <c:v>3570</c:v>
                </c:pt>
                <c:pt idx="204">
                  <c:v>3588</c:v>
                </c:pt>
                <c:pt idx="205">
                  <c:v>3602.5</c:v>
                </c:pt>
                <c:pt idx="206">
                  <c:v>3619.5</c:v>
                </c:pt>
                <c:pt idx="207">
                  <c:v>3648.5</c:v>
                </c:pt>
                <c:pt idx="208">
                  <c:v>3648.5</c:v>
                </c:pt>
                <c:pt idx="209">
                  <c:v>3648.5</c:v>
                </c:pt>
                <c:pt idx="210">
                  <c:v>3648.5</c:v>
                </c:pt>
                <c:pt idx="211">
                  <c:v>3669.5</c:v>
                </c:pt>
                <c:pt idx="212">
                  <c:v>3671.5</c:v>
                </c:pt>
                <c:pt idx="213">
                  <c:v>3692.5</c:v>
                </c:pt>
                <c:pt idx="214">
                  <c:v>3712</c:v>
                </c:pt>
                <c:pt idx="215">
                  <c:v>3745</c:v>
                </c:pt>
                <c:pt idx="216">
                  <c:v>4289.5</c:v>
                </c:pt>
                <c:pt idx="217">
                  <c:v>4314.5</c:v>
                </c:pt>
                <c:pt idx="218">
                  <c:v>4379</c:v>
                </c:pt>
                <c:pt idx="219">
                  <c:v>4379</c:v>
                </c:pt>
                <c:pt idx="220">
                  <c:v>4385.5</c:v>
                </c:pt>
                <c:pt idx="221">
                  <c:v>4402</c:v>
                </c:pt>
                <c:pt idx="222">
                  <c:v>4402</c:v>
                </c:pt>
                <c:pt idx="223">
                  <c:v>4423</c:v>
                </c:pt>
                <c:pt idx="224">
                  <c:v>4429.5</c:v>
                </c:pt>
                <c:pt idx="225">
                  <c:v>4513</c:v>
                </c:pt>
                <c:pt idx="226">
                  <c:v>4546.5</c:v>
                </c:pt>
                <c:pt idx="227">
                  <c:v>4546.5</c:v>
                </c:pt>
                <c:pt idx="228">
                  <c:v>4559</c:v>
                </c:pt>
                <c:pt idx="229">
                  <c:v>5032.5</c:v>
                </c:pt>
                <c:pt idx="230">
                  <c:v>5076</c:v>
                </c:pt>
                <c:pt idx="231">
                  <c:v>5076.5</c:v>
                </c:pt>
                <c:pt idx="232">
                  <c:v>5089</c:v>
                </c:pt>
                <c:pt idx="233">
                  <c:v>5105.5</c:v>
                </c:pt>
                <c:pt idx="234">
                  <c:v>5111.5</c:v>
                </c:pt>
                <c:pt idx="235">
                  <c:v>5111.5</c:v>
                </c:pt>
                <c:pt idx="236">
                  <c:v>5112</c:v>
                </c:pt>
                <c:pt idx="237">
                  <c:v>5112</c:v>
                </c:pt>
                <c:pt idx="238">
                  <c:v>5112</c:v>
                </c:pt>
                <c:pt idx="239">
                  <c:v>5116</c:v>
                </c:pt>
                <c:pt idx="240">
                  <c:v>5118</c:v>
                </c:pt>
                <c:pt idx="241">
                  <c:v>5183</c:v>
                </c:pt>
                <c:pt idx="242">
                  <c:v>5218.5</c:v>
                </c:pt>
                <c:pt idx="243">
                  <c:v>5220.5</c:v>
                </c:pt>
                <c:pt idx="244">
                  <c:v>5310.5</c:v>
                </c:pt>
                <c:pt idx="245">
                  <c:v>5863</c:v>
                </c:pt>
                <c:pt idx="246">
                  <c:v>5863.5</c:v>
                </c:pt>
                <c:pt idx="247">
                  <c:v>5898.5</c:v>
                </c:pt>
                <c:pt idx="248">
                  <c:v>5909</c:v>
                </c:pt>
                <c:pt idx="249">
                  <c:v>5909.5</c:v>
                </c:pt>
                <c:pt idx="250">
                  <c:v>5921.5</c:v>
                </c:pt>
                <c:pt idx="251">
                  <c:v>5922</c:v>
                </c:pt>
                <c:pt idx="252">
                  <c:v>5928</c:v>
                </c:pt>
                <c:pt idx="253">
                  <c:v>5928</c:v>
                </c:pt>
                <c:pt idx="254">
                  <c:v>5936.5</c:v>
                </c:pt>
                <c:pt idx="255">
                  <c:v>5949</c:v>
                </c:pt>
                <c:pt idx="256">
                  <c:v>6584.5</c:v>
                </c:pt>
                <c:pt idx="257">
                  <c:v>6587.5</c:v>
                </c:pt>
                <c:pt idx="258">
                  <c:v>6612.5</c:v>
                </c:pt>
                <c:pt idx="259">
                  <c:v>6706.5</c:v>
                </c:pt>
                <c:pt idx="260">
                  <c:v>6721.5</c:v>
                </c:pt>
                <c:pt idx="261">
                  <c:v>6740</c:v>
                </c:pt>
                <c:pt idx="262">
                  <c:v>7363.5</c:v>
                </c:pt>
                <c:pt idx="263">
                  <c:v>7395</c:v>
                </c:pt>
                <c:pt idx="264">
                  <c:v>7395.5</c:v>
                </c:pt>
                <c:pt idx="265">
                  <c:v>7412</c:v>
                </c:pt>
                <c:pt idx="266">
                  <c:v>7426.5</c:v>
                </c:pt>
                <c:pt idx="267">
                  <c:v>7427</c:v>
                </c:pt>
                <c:pt idx="268">
                  <c:v>7314</c:v>
                </c:pt>
                <c:pt idx="269">
                  <c:v>7368</c:v>
                </c:pt>
                <c:pt idx="270">
                  <c:v>7426.5</c:v>
                </c:pt>
                <c:pt idx="271">
                  <c:v>7426.5</c:v>
                </c:pt>
                <c:pt idx="272">
                  <c:v>10367.5</c:v>
                </c:pt>
                <c:pt idx="273">
                  <c:v>10395</c:v>
                </c:pt>
                <c:pt idx="274">
                  <c:v>10474</c:v>
                </c:pt>
                <c:pt idx="275">
                  <c:v>10474.5</c:v>
                </c:pt>
                <c:pt idx="276">
                  <c:v>10551.5</c:v>
                </c:pt>
                <c:pt idx="277">
                  <c:v>10593.5</c:v>
                </c:pt>
                <c:pt idx="278">
                  <c:v>11203.5</c:v>
                </c:pt>
                <c:pt idx="279">
                  <c:v>11329</c:v>
                </c:pt>
                <c:pt idx="280">
                  <c:v>11337</c:v>
                </c:pt>
                <c:pt idx="281">
                  <c:v>11345.5</c:v>
                </c:pt>
                <c:pt idx="282">
                  <c:v>11349.5</c:v>
                </c:pt>
                <c:pt idx="283">
                  <c:v>11354</c:v>
                </c:pt>
                <c:pt idx="284">
                  <c:v>12613.5</c:v>
                </c:pt>
                <c:pt idx="285">
                  <c:v>12793.5</c:v>
                </c:pt>
                <c:pt idx="286">
                  <c:v>12896</c:v>
                </c:pt>
              </c:numCache>
            </c:numRef>
          </c:xVal>
          <c:yVal>
            <c:numRef>
              <c:f>Active!$L$21:$L$996</c:f>
              <c:numCache>
                <c:formatCode>General</c:formatCode>
                <c:ptCount val="976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9875-4063-BE0A-D68DA8F5414F}"/>
            </c:ext>
          </c:extLst>
        </c:ser>
        <c:ser>
          <c:idx val="5"/>
          <c:order val="5"/>
          <c:tx>
            <c:strRef>
              <c:f>Active!$M$20</c:f>
              <c:strCache>
                <c:ptCount val="1"/>
                <c:pt idx="0">
                  <c:v>S6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4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Active!$D$21:$D$996</c:f>
                <c:numCache>
                  <c:formatCode>General</c:formatCode>
                  <c:ptCount val="976"/>
                  <c:pt idx="0">
                    <c:v>4.0000000000000002E-4</c:v>
                  </c:pt>
                  <c:pt idx="1">
                    <c:v>6.9999999999999999E-4</c:v>
                  </c:pt>
                  <c:pt idx="2">
                    <c:v>1.4E-3</c:v>
                  </c:pt>
                  <c:pt idx="4">
                    <c:v>4.0000000000000002E-4</c:v>
                  </c:pt>
                  <c:pt idx="5">
                    <c:v>2.4000000000000001E-4</c:v>
                  </c:pt>
                  <c:pt idx="6">
                    <c:v>4.0999999999999999E-4</c:v>
                  </c:pt>
                  <c:pt idx="7">
                    <c:v>5.5999999999999995E-4</c:v>
                  </c:pt>
                  <c:pt idx="8">
                    <c:v>4.6999999999999999E-4</c:v>
                  </c:pt>
                  <c:pt idx="9">
                    <c:v>2.1000000000000001E-4</c:v>
                  </c:pt>
                  <c:pt idx="10">
                    <c:v>1E-4</c:v>
                  </c:pt>
                  <c:pt idx="11">
                    <c:v>2.4000000000000001E-4</c:v>
                  </c:pt>
                  <c:pt idx="12">
                    <c:v>2.7999999999999998E-4</c:v>
                  </c:pt>
                  <c:pt idx="13">
                    <c:v>2.1000000000000001E-4</c:v>
                  </c:pt>
                  <c:pt idx="14">
                    <c:v>2.7E-4</c:v>
                  </c:pt>
                  <c:pt idx="15">
                    <c:v>2.5000000000000001E-4</c:v>
                  </c:pt>
                  <c:pt idx="16">
                    <c:v>2.0000000000000001E-4</c:v>
                  </c:pt>
                  <c:pt idx="17">
                    <c:v>1.7000000000000001E-4</c:v>
                  </c:pt>
                  <c:pt idx="18">
                    <c:v>1.4999999999999999E-4</c:v>
                  </c:pt>
                  <c:pt idx="19">
                    <c:v>1.3999999999999999E-4</c:v>
                  </c:pt>
                  <c:pt idx="20">
                    <c:v>4.8000000000000001E-4</c:v>
                  </c:pt>
                  <c:pt idx="21">
                    <c:v>2.2000000000000001E-4</c:v>
                  </c:pt>
                  <c:pt idx="22">
                    <c:v>2.1000000000000001E-4</c:v>
                  </c:pt>
                  <c:pt idx="23">
                    <c:v>2.5999999999999998E-4</c:v>
                  </c:pt>
                  <c:pt idx="24">
                    <c:v>3.1E-4</c:v>
                  </c:pt>
                  <c:pt idx="25">
                    <c:v>3.1E-4</c:v>
                  </c:pt>
                  <c:pt idx="26">
                    <c:v>1.4999999999999999E-4</c:v>
                  </c:pt>
                  <c:pt idx="27">
                    <c:v>2.0000000000000001E-4</c:v>
                  </c:pt>
                  <c:pt idx="28">
                    <c:v>3.4000000000000002E-4</c:v>
                  </c:pt>
                  <c:pt idx="29">
                    <c:v>2.4000000000000001E-4</c:v>
                  </c:pt>
                  <c:pt idx="30">
                    <c:v>3.4000000000000002E-4</c:v>
                  </c:pt>
                  <c:pt idx="31">
                    <c:v>3.1E-4</c:v>
                  </c:pt>
                  <c:pt idx="32">
                    <c:v>2.4000000000000001E-4</c:v>
                  </c:pt>
                  <c:pt idx="33">
                    <c:v>4.6999999999999999E-4</c:v>
                  </c:pt>
                  <c:pt idx="34">
                    <c:v>2.2000000000000001E-4</c:v>
                  </c:pt>
                  <c:pt idx="35">
                    <c:v>1.7000000000000001E-4</c:v>
                  </c:pt>
                  <c:pt idx="36">
                    <c:v>1.8000000000000001E-4</c:v>
                  </c:pt>
                  <c:pt idx="37">
                    <c:v>7.6000000000000004E-4</c:v>
                  </c:pt>
                  <c:pt idx="38">
                    <c:v>8.0000000000000004E-4</c:v>
                  </c:pt>
                  <c:pt idx="39">
                    <c:v>3.1E-4</c:v>
                  </c:pt>
                  <c:pt idx="40">
                    <c:v>2.5999999999999998E-4</c:v>
                  </c:pt>
                  <c:pt idx="41">
                    <c:v>4.4999999999999999E-4</c:v>
                  </c:pt>
                  <c:pt idx="42">
                    <c:v>8.0000000000000004E-4</c:v>
                  </c:pt>
                  <c:pt idx="43">
                    <c:v>2.3000000000000001E-4</c:v>
                  </c:pt>
                  <c:pt idx="44">
                    <c:v>2.5999999999999998E-4</c:v>
                  </c:pt>
                  <c:pt idx="45">
                    <c:v>2.9E-4</c:v>
                  </c:pt>
                  <c:pt idx="46">
                    <c:v>4.6999999999999999E-4</c:v>
                  </c:pt>
                  <c:pt idx="47">
                    <c:v>4.0000000000000002E-4</c:v>
                  </c:pt>
                  <c:pt idx="48">
                    <c:v>8.3000000000000001E-4</c:v>
                  </c:pt>
                  <c:pt idx="49">
                    <c:v>3.8999999999999999E-4</c:v>
                  </c:pt>
                  <c:pt idx="50">
                    <c:v>5.8E-4</c:v>
                  </c:pt>
                  <c:pt idx="51">
                    <c:v>4.4999999999999999E-4</c:v>
                  </c:pt>
                  <c:pt idx="52">
                    <c:v>3.2000000000000003E-4</c:v>
                  </c:pt>
                  <c:pt idx="53">
                    <c:v>3.3E-4</c:v>
                  </c:pt>
                  <c:pt idx="54">
                    <c:v>8.1999999999999998E-4</c:v>
                  </c:pt>
                  <c:pt idx="55">
                    <c:v>7.7999999999999999E-4</c:v>
                  </c:pt>
                  <c:pt idx="56">
                    <c:v>7.7999999999999999E-4</c:v>
                  </c:pt>
                  <c:pt idx="57">
                    <c:v>8.4999999999999995E-4</c:v>
                  </c:pt>
                  <c:pt idx="58">
                    <c:v>8.8000000000000003E-4</c:v>
                  </c:pt>
                  <c:pt idx="59">
                    <c:v>6.8999999999999997E-4</c:v>
                  </c:pt>
                  <c:pt idx="60">
                    <c:v>5.1000000000000004E-4</c:v>
                  </c:pt>
                  <c:pt idx="61">
                    <c:v>1.4999999999999999E-4</c:v>
                  </c:pt>
                  <c:pt idx="62">
                    <c:v>2.4000000000000001E-4</c:v>
                  </c:pt>
                  <c:pt idx="63">
                    <c:v>4.6999999999999999E-4</c:v>
                  </c:pt>
                  <c:pt idx="64">
                    <c:v>2.9E-4</c:v>
                  </c:pt>
                  <c:pt idx="65">
                    <c:v>1.0499999999999999E-3</c:v>
                  </c:pt>
                  <c:pt idx="66">
                    <c:v>4.8999999999999998E-4</c:v>
                  </c:pt>
                  <c:pt idx="67">
                    <c:v>2.7E-4</c:v>
                  </c:pt>
                  <c:pt idx="68">
                    <c:v>3.2000000000000003E-4</c:v>
                  </c:pt>
                  <c:pt idx="69">
                    <c:v>8.9999999999999998E-4</c:v>
                  </c:pt>
                  <c:pt idx="70">
                    <c:v>3.6999999999999999E-4</c:v>
                  </c:pt>
                  <c:pt idx="71">
                    <c:v>5.1000000000000004E-4</c:v>
                  </c:pt>
                  <c:pt idx="72">
                    <c:v>2.4000000000000001E-4</c:v>
                  </c:pt>
                  <c:pt idx="73">
                    <c:v>8.0000000000000004E-4</c:v>
                  </c:pt>
                  <c:pt idx="74">
                    <c:v>2.2000000000000001E-4</c:v>
                  </c:pt>
                  <c:pt idx="75">
                    <c:v>2.1000000000000001E-4</c:v>
                  </c:pt>
                  <c:pt idx="76">
                    <c:v>2.7999999999999998E-4</c:v>
                  </c:pt>
                  <c:pt idx="77">
                    <c:v>1.1900000000000001E-3</c:v>
                  </c:pt>
                  <c:pt idx="78">
                    <c:v>2.5999999999999998E-4</c:v>
                  </c:pt>
                  <c:pt idx="79">
                    <c:v>6.0999999999999997E-4</c:v>
                  </c:pt>
                  <c:pt idx="80">
                    <c:v>5.2999999999999998E-4</c:v>
                  </c:pt>
                  <c:pt idx="81">
                    <c:v>6.4999999999999997E-4</c:v>
                  </c:pt>
                  <c:pt idx="82">
                    <c:v>1.9000000000000001E-4</c:v>
                  </c:pt>
                  <c:pt idx="83">
                    <c:v>1.8000000000000001E-4</c:v>
                  </c:pt>
                  <c:pt idx="84">
                    <c:v>2.2000000000000001E-4</c:v>
                  </c:pt>
                  <c:pt idx="85">
                    <c:v>1.9000000000000001E-4</c:v>
                  </c:pt>
                  <c:pt idx="86">
                    <c:v>6.4999999999999997E-4</c:v>
                  </c:pt>
                  <c:pt idx="87">
                    <c:v>3.6999999999999999E-4</c:v>
                  </c:pt>
                  <c:pt idx="88">
                    <c:v>2.2000000000000001E-4</c:v>
                  </c:pt>
                  <c:pt idx="89">
                    <c:v>3.4000000000000002E-4</c:v>
                  </c:pt>
                  <c:pt idx="90">
                    <c:v>2.3000000000000001E-4</c:v>
                  </c:pt>
                  <c:pt idx="91">
                    <c:v>4.2999999999999999E-4</c:v>
                  </c:pt>
                  <c:pt idx="92">
                    <c:v>3.2000000000000003E-4</c:v>
                  </c:pt>
                  <c:pt idx="93">
                    <c:v>1.9000000000000001E-4</c:v>
                  </c:pt>
                  <c:pt idx="94">
                    <c:v>5.2999999999999998E-4</c:v>
                  </c:pt>
                  <c:pt idx="95">
                    <c:v>2.9E-4</c:v>
                  </c:pt>
                  <c:pt idx="96">
                    <c:v>2.9E-4</c:v>
                  </c:pt>
                  <c:pt idx="97">
                    <c:v>4.6000000000000001E-4</c:v>
                  </c:pt>
                  <c:pt idx="98">
                    <c:v>3.8999999999999999E-4</c:v>
                  </c:pt>
                  <c:pt idx="99">
                    <c:v>2.7E-4</c:v>
                  </c:pt>
                  <c:pt idx="100">
                    <c:v>1.4300000000000001E-3</c:v>
                  </c:pt>
                  <c:pt idx="101">
                    <c:v>2.9999999999999997E-4</c:v>
                  </c:pt>
                  <c:pt idx="102">
                    <c:v>5.0000000000000001E-4</c:v>
                  </c:pt>
                  <c:pt idx="103">
                    <c:v>4.8999999999999998E-4</c:v>
                  </c:pt>
                  <c:pt idx="104">
                    <c:v>2.9E-4</c:v>
                  </c:pt>
                  <c:pt idx="105">
                    <c:v>3.8999999999999999E-4</c:v>
                  </c:pt>
                  <c:pt idx="106">
                    <c:v>5.6999999999999998E-4</c:v>
                  </c:pt>
                  <c:pt idx="107">
                    <c:v>1.9000000000000001E-4</c:v>
                  </c:pt>
                  <c:pt idx="108">
                    <c:v>3.8000000000000002E-4</c:v>
                  </c:pt>
                  <c:pt idx="109">
                    <c:v>2.1000000000000001E-4</c:v>
                  </c:pt>
                  <c:pt idx="110">
                    <c:v>2.9999999999999997E-4</c:v>
                  </c:pt>
                  <c:pt idx="111">
                    <c:v>6.8999999999999997E-4</c:v>
                  </c:pt>
                  <c:pt idx="112">
                    <c:v>2.9E-4</c:v>
                  </c:pt>
                  <c:pt idx="113">
                    <c:v>6.6E-4</c:v>
                  </c:pt>
                  <c:pt idx="114">
                    <c:v>2.7999999999999998E-4</c:v>
                  </c:pt>
                  <c:pt idx="115">
                    <c:v>1.6900000000000001E-3</c:v>
                  </c:pt>
                  <c:pt idx="116">
                    <c:v>1.08E-3</c:v>
                  </c:pt>
                  <c:pt idx="117">
                    <c:v>3.5E-4</c:v>
                  </c:pt>
                  <c:pt idx="118">
                    <c:v>2.2000000000000001E-4</c:v>
                  </c:pt>
                  <c:pt idx="119">
                    <c:v>2.5999999999999998E-4</c:v>
                  </c:pt>
                  <c:pt idx="120">
                    <c:v>3.4000000000000002E-4</c:v>
                  </c:pt>
                  <c:pt idx="121">
                    <c:v>3.6000000000000002E-4</c:v>
                  </c:pt>
                  <c:pt idx="122">
                    <c:v>2.5999999999999998E-4</c:v>
                  </c:pt>
                  <c:pt idx="123">
                    <c:v>3.1E-4</c:v>
                  </c:pt>
                  <c:pt idx="124">
                    <c:v>1.9000000000000001E-4</c:v>
                  </c:pt>
                  <c:pt idx="125">
                    <c:v>1.9000000000000001E-4</c:v>
                  </c:pt>
                  <c:pt idx="126">
                    <c:v>4.8000000000000001E-4</c:v>
                  </c:pt>
                  <c:pt idx="127">
                    <c:v>3.2000000000000003E-4</c:v>
                  </c:pt>
                  <c:pt idx="128">
                    <c:v>2.5000000000000001E-4</c:v>
                  </c:pt>
                  <c:pt idx="129">
                    <c:v>3.4000000000000002E-4</c:v>
                  </c:pt>
                  <c:pt idx="130">
                    <c:v>5.4000000000000001E-4</c:v>
                  </c:pt>
                  <c:pt idx="131">
                    <c:v>2.7999999999999998E-4</c:v>
                  </c:pt>
                  <c:pt idx="132">
                    <c:v>8.4999999999999995E-4</c:v>
                  </c:pt>
                  <c:pt idx="133">
                    <c:v>1.3699999999999999E-3</c:v>
                  </c:pt>
                  <c:pt idx="134">
                    <c:v>9.1E-4</c:v>
                  </c:pt>
                  <c:pt idx="135">
                    <c:v>2.7E-4</c:v>
                  </c:pt>
                  <c:pt idx="136">
                    <c:v>3.1E-4</c:v>
                  </c:pt>
                  <c:pt idx="137">
                    <c:v>5.6999999999999998E-4</c:v>
                  </c:pt>
                  <c:pt idx="138">
                    <c:v>2.7999999999999998E-4</c:v>
                  </c:pt>
                  <c:pt idx="139">
                    <c:v>5.9000000000000003E-4</c:v>
                  </c:pt>
                  <c:pt idx="140">
                    <c:v>3.8999999999999999E-4</c:v>
                  </c:pt>
                  <c:pt idx="141">
                    <c:v>1.72E-3</c:v>
                  </c:pt>
                  <c:pt idx="142">
                    <c:v>2.5000000000000001E-4</c:v>
                  </c:pt>
                  <c:pt idx="143">
                    <c:v>3.1E-4</c:v>
                  </c:pt>
                  <c:pt idx="144">
                    <c:v>2.0000000000000001E-4</c:v>
                  </c:pt>
                  <c:pt idx="145">
                    <c:v>3.6999999999999999E-4</c:v>
                  </c:pt>
                  <c:pt idx="146">
                    <c:v>7.9000000000000001E-4</c:v>
                  </c:pt>
                  <c:pt idx="147">
                    <c:v>4.2000000000000002E-4</c:v>
                  </c:pt>
                  <c:pt idx="148">
                    <c:v>2.0000000000000001E-4</c:v>
                  </c:pt>
                  <c:pt idx="149">
                    <c:v>1.7000000000000001E-4</c:v>
                  </c:pt>
                  <c:pt idx="150">
                    <c:v>6.9999999999999999E-4</c:v>
                  </c:pt>
                  <c:pt idx="151">
                    <c:v>3.3E-4</c:v>
                  </c:pt>
                  <c:pt idx="152">
                    <c:v>2.5999999999999998E-4</c:v>
                  </c:pt>
                  <c:pt idx="153">
                    <c:v>9.5E-4</c:v>
                  </c:pt>
                  <c:pt idx="154">
                    <c:v>6.4999999999999997E-4</c:v>
                  </c:pt>
                  <c:pt idx="155">
                    <c:v>3.1E-4</c:v>
                  </c:pt>
                  <c:pt idx="156">
                    <c:v>2.1000000000000001E-4</c:v>
                  </c:pt>
                  <c:pt idx="157">
                    <c:v>1.57E-3</c:v>
                  </c:pt>
                  <c:pt idx="158">
                    <c:v>1.41E-3</c:v>
                  </c:pt>
                  <c:pt idx="159">
                    <c:v>7.2000000000000005E-4</c:v>
                  </c:pt>
                  <c:pt idx="160">
                    <c:v>9.7000000000000005E-4</c:v>
                  </c:pt>
                  <c:pt idx="161">
                    <c:v>9.7000000000000005E-4</c:v>
                  </c:pt>
                  <c:pt idx="162">
                    <c:v>1E-4</c:v>
                  </c:pt>
                  <c:pt idx="163">
                    <c:v>2E-3</c:v>
                  </c:pt>
                  <c:pt idx="164">
                    <c:v>5.0000000000000001E-4</c:v>
                  </c:pt>
                  <c:pt idx="165">
                    <c:v>1.4E-3</c:v>
                  </c:pt>
                  <c:pt idx="166">
                    <c:v>6.9999999999999999E-4</c:v>
                  </c:pt>
                  <c:pt idx="167">
                    <c:v>1E-4</c:v>
                  </c:pt>
                  <c:pt idx="168">
                    <c:v>1E-4</c:v>
                  </c:pt>
                  <c:pt idx="169">
                    <c:v>1.48E-3</c:v>
                  </c:pt>
                  <c:pt idx="170">
                    <c:v>1E-4</c:v>
                  </c:pt>
                  <c:pt idx="171">
                    <c:v>1.31E-3</c:v>
                  </c:pt>
                  <c:pt idx="172">
                    <c:v>1.0399999999999999E-3</c:v>
                  </c:pt>
                  <c:pt idx="173">
                    <c:v>9.7000000000000005E-4</c:v>
                  </c:pt>
                  <c:pt idx="174">
                    <c:v>1.1299999999999999E-3</c:v>
                  </c:pt>
                  <c:pt idx="175">
                    <c:v>3.6000000000000002E-4</c:v>
                  </c:pt>
                  <c:pt idx="176">
                    <c:v>1E-4</c:v>
                  </c:pt>
                  <c:pt idx="177">
                    <c:v>1.8000000000000001E-4</c:v>
                  </c:pt>
                  <c:pt idx="178">
                    <c:v>1.2E-4</c:v>
                  </c:pt>
                  <c:pt idx="179">
                    <c:v>5.0000000000000002E-5</c:v>
                  </c:pt>
                  <c:pt idx="180">
                    <c:v>1E-4</c:v>
                  </c:pt>
                  <c:pt idx="181">
                    <c:v>1.6000000000000001E-4</c:v>
                  </c:pt>
                  <c:pt idx="182">
                    <c:v>1.9000000000000001E-4</c:v>
                  </c:pt>
                  <c:pt idx="183">
                    <c:v>5.0000000000000002E-5</c:v>
                  </c:pt>
                  <c:pt idx="184">
                    <c:v>5.0000000000000001E-4</c:v>
                  </c:pt>
                  <c:pt idx="185">
                    <c:v>1.3999999999999999E-4</c:v>
                  </c:pt>
                  <c:pt idx="186">
                    <c:v>1.1299999999999999E-3</c:v>
                  </c:pt>
                  <c:pt idx="187">
                    <c:v>1.2999999999999999E-4</c:v>
                  </c:pt>
                  <c:pt idx="188">
                    <c:v>6.9999999999999994E-5</c:v>
                  </c:pt>
                  <c:pt idx="189">
                    <c:v>1.2E-4</c:v>
                  </c:pt>
                  <c:pt idx="190">
                    <c:v>1.1E-4</c:v>
                  </c:pt>
                  <c:pt idx="191">
                    <c:v>0</c:v>
                  </c:pt>
                  <c:pt idx="192">
                    <c:v>0</c:v>
                  </c:pt>
                  <c:pt idx="193">
                    <c:v>4.0000000000000003E-5</c:v>
                  </c:pt>
                  <c:pt idx="194">
                    <c:v>5.0000000000000001E-4</c:v>
                  </c:pt>
                  <c:pt idx="195">
                    <c:v>4.0000000000000003E-5</c:v>
                  </c:pt>
                  <c:pt idx="196">
                    <c:v>8.0000000000000007E-5</c:v>
                  </c:pt>
                  <c:pt idx="197">
                    <c:v>2.0000000000000001E-4</c:v>
                  </c:pt>
                  <c:pt idx="198">
                    <c:v>1E-4</c:v>
                  </c:pt>
                  <c:pt idx="199">
                    <c:v>1E-4</c:v>
                  </c:pt>
                  <c:pt idx="200">
                    <c:v>2.0000000000000001E-4</c:v>
                  </c:pt>
                  <c:pt idx="201">
                    <c:v>2.9999999999999997E-4</c:v>
                  </c:pt>
                  <c:pt idx="202">
                    <c:v>1.6000000000000001E-4</c:v>
                  </c:pt>
                  <c:pt idx="203">
                    <c:v>4.0000000000000002E-4</c:v>
                  </c:pt>
                  <c:pt idx="204">
                    <c:v>2.7999999999999998E-4</c:v>
                  </c:pt>
                  <c:pt idx="205">
                    <c:v>1.1E-4</c:v>
                  </c:pt>
                  <c:pt idx="206">
                    <c:v>1E-4</c:v>
                  </c:pt>
                  <c:pt idx="207">
                    <c:v>1E-3</c:v>
                  </c:pt>
                  <c:pt idx="208">
                    <c:v>5.0000000000000001E-4</c:v>
                  </c:pt>
                  <c:pt idx="209">
                    <c:v>2.0000000000000001E-4</c:v>
                  </c:pt>
                  <c:pt idx="210">
                    <c:v>2.9999999999999997E-4</c:v>
                  </c:pt>
                  <c:pt idx="211">
                    <c:v>6.9999999999999999E-4</c:v>
                  </c:pt>
                  <c:pt idx="212">
                    <c:v>1.5E-3</c:v>
                  </c:pt>
                  <c:pt idx="213">
                    <c:v>2.9999999999999997E-4</c:v>
                  </c:pt>
                  <c:pt idx="214">
                    <c:v>5.0000000000000001E-4</c:v>
                  </c:pt>
                  <c:pt idx="215">
                    <c:v>1E-4</c:v>
                  </c:pt>
                  <c:pt idx="216">
                    <c:v>8.4000000000000003E-4</c:v>
                  </c:pt>
                  <c:pt idx="217">
                    <c:v>3.8999999999999999E-4</c:v>
                  </c:pt>
                  <c:pt idx="218">
                    <c:v>1E-4</c:v>
                  </c:pt>
                  <c:pt idx="219">
                    <c:v>0</c:v>
                  </c:pt>
                  <c:pt idx="220">
                    <c:v>2.3999999999999998E-3</c:v>
                  </c:pt>
                  <c:pt idx="221">
                    <c:v>1E-4</c:v>
                  </c:pt>
                  <c:pt idx="222">
                    <c:v>0</c:v>
                  </c:pt>
                  <c:pt idx="223">
                    <c:v>2.3999999999999998E-3</c:v>
                  </c:pt>
                  <c:pt idx="224">
                    <c:v>2.9E-4</c:v>
                  </c:pt>
                  <c:pt idx="225">
                    <c:v>3.6000000000000002E-4</c:v>
                  </c:pt>
                  <c:pt idx="226">
                    <c:v>2.0000000000000001E-4</c:v>
                  </c:pt>
                  <c:pt idx="227">
                    <c:v>1.9000000000000001E-4</c:v>
                  </c:pt>
                  <c:pt idx="228">
                    <c:v>1.7000000000000001E-4</c:v>
                  </c:pt>
                  <c:pt idx="229">
                    <c:v>2.7E-4</c:v>
                  </c:pt>
                  <c:pt idx="230">
                    <c:v>1.1999999999999999E-3</c:v>
                  </c:pt>
                  <c:pt idx="231">
                    <c:v>1.1999999999999999E-3</c:v>
                  </c:pt>
                  <c:pt idx="232">
                    <c:v>1.2999999999999999E-3</c:v>
                  </c:pt>
                  <c:pt idx="233">
                    <c:v>1.6000000000000001E-3</c:v>
                  </c:pt>
                  <c:pt idx="234">
                    <c:v>1.1999999999999999E-3</c:v>
                  </c:pt>
                  <c:pt idx="235">
                    <c:v>1.1999999999999999E-3</c:v>
                  </c:pt>
                  <c:pt idx="236">
                    <c:v>6.9999999999999999E-4</c:v>
                  </c:pt>
                  <c:pt idx="237">
                    <c:v>1E-4</c:v>
                  </c:pt>
                  <c:pt idx="238">
                    <c:v>1.1000000000000001E-3</c:v>
                  </c:pt>
                  <c:pt idx="239">
                    <c:v>3.8800000000000001E-2</c:v>
                  </c:pt>
                  <c:pt idx="240">
                    <c:v>1.2E-4</c:v>
                  </c:pt>
                  <c:pt idx="241">
                    <c:v>2.4000000000000001E-4</c:v>
                  </c:pt>
                  <c:pt idx="242">
                    <c:v>1.4E-3</c:v>
                  </c:pt>
                  <c:pt idx="243">
                    <c:v>1E-4</c:v>
                  </c:pt>
                  <c:pt idx="244">
                    <c:v>2.0000000000000001E-4</c:v>
                  </c:pt>
                  <c:pt idx="245">
                    <c:v>1.1000000000000001E-3</c:v>
                  </c:pt>
                  <c:pt idx="246">
                    <c:v>1.1000000000000001E-3</c:v>
                  </c:pt>
                  <c:pt idx="247">
                    <c:v>1E-4</c:v>
                  </c:pt>
                  <c:pt idx="248">
                    <c:v>0</c:v>
                  </c:pt>
                  <c:pt idx="249">
                    <c:v>0</c:v>
                  </c:pt>
                  <c:pt idx="250">
                    <c:v>0</c:v>
                  </c:pt>
                  <c:pt idx="251">
                    <c:v>0</c:v>
                  </c:pt>
                  <c:pt idx="252">
                    <c:v>1E-4</c:v>
                  </c:pt>
                  <c:pt idx="253">
                    <c:v>0</c:v>
                  </c:pt>
                  <c:pt idx="254">
                    <c:v>1E-4</c:v>
                  </c:pt>
                  <c:pt idx="255">
                    <c:v>1E-4</c:v>
                  </c:pt>
                  <c:pt idx="256">
                    <c:v>0</c:v>
                  </c:pt>
                  <c:pt idx="257">
                    <c:v>8.9999999999999998E-4</c:v>
                  </c:pt>
                  <c:pt idx="258">
                    <c:v>0</c:v>
                  </c:pt>
                  <c:pt idx="259">
                    <c:v>2.0000000000000001E-4</c:v>
                  </c:pt>
                  <c:pt idx="260">
                    <c:v>1E-4</c:v>
                  </c:pt>
                  <c:pt idx="261">
                    <c:v>2.9999999999999997E-4</c:v>
                  </c:pt>
                  <c:pt idx="262">
                    <c:v>0</c:v>
                  </c:pt>
                  <c:pt idx="263">
                    <c:v>4.0000000000000002E-4</c:v>
                  </c:pt>
                  <c:pt idx="264">
                    <c:v>1.5E-3</c:v>
                  </c:pt>
                  <c:pt idx="265">
                    <c:v>1.6000000000000001E-3</c:v>
                  </c:pt>
                  <c:pt idx="266">
                    <c:v>2E-3</c:v>
                  </c:pt>
                  <c:pt idx="267">
                    <c:v>5.0000000000000001E-4</c:v>
                  </c:pt>
                  <c:pt idx="268">
                    <c:v>1E-4</c:v>
                  </c:pt>
                  <c:pt idx="269">
                    <c:v>1E-4</c:v>
                  </c:pt>
                  <c:pt idx="270">
                    <c:v>1E-4</c:v>
                  </c:pt>
                  <c:pt idx="271">
                    <c:v>1E-4</c:v>
                  </c:pt>
                  <c:pt idx="272">
                    <c:v>1E-3</c:v>
                  </c:pt>
                  <c:pt idx="273">
                    <c:v>8.0000000000000004E-4</c:v>
                  </c:pt>
                  <c:pt idx="274">
                    <c:v>1.6999999999999999E-3</c:v>
                  </c:pt>
                  <c:pt idx="275">
                    <c:v>3.0000000000000001E-3</c:v>
                  </c:pt>
                  <c:pt idx="276">
                    <c:v>6.9999999999999999E-4</c:v>
                  </c:pt>
                  <c:pt idx="277">
                    <c:v>1.4E-3</c:v>
                  </c:pt>
                  <c:pt idx="278">
                    <c:v>2.9999999999999997E-4</c:v>
                  </c:pt>
                  <c:pt idx="279">
                    <c:v>2.9999999999999997E-4</c:v>
                  </c:pt>
                  <c:pt idx="280">
                    <c:v>2.0000000000000001E-4</c:v>
                  </c:pt>
                  <c:pt idx="281">
                    <c:v>4.0000000000000002E-4</c:v>
                  </c:pt>
                  <c:pt idx="282">
                    <c:v>2.9999999999999997E-4</c:v>
                  </c:pt>
                  <c:pt idx="283">
                    <c:v>4.0000000000000002E-4</c:v>
                  </c:pt>
                  <c:pt idx="284">
                    <c:v>1E-4</c:v>
                  </c:pt>
                  <c:pt idx="285">
                    <c:v>2.0000000000000001E-4</c:v>
                  </c:pt>
                  <c:pt idx="286">
                    <c:v>4.0000000000000001E-3</c:v>
                  </c:pt>
                </c:numCache>
              </c:numRef>
            </c:plus>
            <c:minus>
              <c:numRef>
                <c:f>Active!$D$21:$D$996</c:f>
                <c:numCache>
                  <c:formatCode>General</c:formatCode>
                  <c:ptCount val="976"/>
                  <c:pt idx="0">
                    <c:v>4.0000000000000002E-4</c:v>
                  </c:pt>
                  <c:pt idx="1">
                    <c:v>6.9999999999999999E-4</c:v>
                  </c:pt>
                  <c:pt idx="2">
                    <c:v>1.4E-3</c:v>
                  </c:pt>
                  <c:pt idx="4">
                    <c:v>4.0000000000000002E-4</c:v>
                  </c:pt>
                  <c:pt idx="5">
                    <c:v>2.4000000000000001E-4</c:v>
                  </c:pt>
                  <c:pt idx="6">
                    <c:v>4.0999999999999999E-4</c:v>
                  </c:pt>
                  <c:pt idx="7">
                    <c:v>5.5999999999999995E-4</c:v>
                  </c:pt>
                  <c:pt idx="8">
                    <c:v>4.6999999999999999E-4</c:v>
                  </c:pt>
                  <c:pt idx="9">
                    <c:v>2.1000000000000001E-4</c:v>
                  </c:pt>
                  <c:pt idx="10">
                    <c:v>1E-4</c:v>
                  </c:pt>
                  <c:pt idx="11">
                    <c:v>2.4000000000000001E-4</c:v>
                  </c:pt>
                  <c:pt idx="12">
                    <c:v>2.7999999999999998E-4</c:v>
                  </c:pt>
                  <c:pt idx="13">
                    <c:v>2.1000000000000001E-4</c:v>
                  </c:pt>
                  <c:pt idx="14">
                    <c:v>2.7E-4</c:v>
                  </c:pt>
                  <c:pt idx="15">
                    <c:v>2.5000000000000001E-4</c:v>
                  </c:pt>
                  <c:pt idx="16">
                    <c:v>2.0000000000000001E-4</c:v>
                  </c:pt>
                  <c:pt idx="17">
                    <c:v>1.7000000000000001E-4</c:v>
                  </c:pt>
                  <c:pt idx="18">
                    <c:v>1.4999999999999999E-4</c:v>
                  </c:pt>
                  <c:pt idx="19">
                    <c:v>1.3999999999999999E-4</c:v>
                  </c:pt>
                  <c:pt idx="20">
                    <c:v>4.8000000000000001E-4</c:v>
                  </c:pt>
                  <c:pt idx="21">
                    <c:v>2.2000000000000001E-4</c:v>
                  </c:pt>
                  <c:pt idx="22">
                    <c:v>2.1000000000000001E-4</c:v>
                  </c:pt>
                  <c:pt idx="23">
                    <c:v>2.5999999999999998E-4</c:v>
                  </c:pt>
                  <c:pt idx="24">
                    <c:v>3.1E-4</c:v>
                  </c:pt>
                  <c:pt idx="25">
                    <c:v>3.1E-4</c:v>
                  </c:pt>
                  <c:pt idx="26">
                    <c:v>1.4999999999999999E-4</c:v>
                  </c:pt>
                  <c:pt idx="27">
                    <c:v>2.0000000000000001E-4</c:v>
                  </c:pt>
                  <c:pt idx="28">
                    <c:v>3.4000000000000002E-4</c:v>
                  </c:pt>
                  <c:pt idx="29">
                    <c:v>2.4000000000000001E-4</c:v>
                  </c:pt>
                  <c:pt idx="30">
                    <c:v>3.4000000000000002E-4</c:v>
                  </c:pt>
                  <c:pt idx="31">
                    <c:v>3.1E-4</c:v>
                  </c:pt>
                  <c:pt idx="32">
                    <c:v>2.4000000000000001E-4</c:v>
                  </c:pt>
                  <c:pt idx="33">
                    <c:v>4.6999999999999999E-4</c:v>
                  </c:pt>
                  <c:pt idx="34">
                    <c:v>2.2000000000000001E-4</c:v>
                  </c:pt>
                  <c:pt idx="35">
                    <c:v>1.7000000000000001E-4</c:v>
                  </c:pt>
                  <c:pt idx="36">
                    <c:v>1.8000000000000001E-4</c:v>
                  </c:pt>
                  <c:pt idx="37">
                    <c:v>7.6000000000000004E-4</c:v>
                  </c:pt>
                  <c:pt idx="38">
                    <c:v>8.0000000000000004E-4</c:v>
                  </c:pt>
                  <c:pt idx="39">
                    <c:v>3.1E-4</c:v>
                  </c:pt>
                  <c:pt idx="40">
                    <c:v>2.5999999999999998E-4</c:v>
                  </c:pt>
                  <c:pt idx="41">
                    <c:v>4.4999999999999999E-4</c:v>
                  </c:pt>
                  <c:pt idx="42">
                    <c:v>8.0000000000000004E-4</c:v>
                  </c:pt>
                  <c:pt idx="43">
                    <c:v>2.3000000000000001E-4</c:v>
                  </c:pt>
                  <c:pt idx="44">
                    <c:v>2.5999999999999998E-4</c:v>
                  </c:pt>
                  <c:pt idx="45">
                    <c:v>2.9E-4</c:v>
                  </c:pt>
                  <c:pt idx="46">
                    <c:v>4.6999999999999999E-4</c:v>
                  </c:pt>
                  <c:pt idx="47">
                    <c:v>4.0000000000000002E-4</c:v>
                  </c:pt>
                  <c:pt idx="48">
                    <c:v>8.3000000000000001E-4</c:v>
                  </c:pt>
                  <c:pt idx="49">
                    <c:v>3.8999999999999999E-4</c:v>
                  </c:pt>
                  <c:pt idx="50">
                    <c:v>5.8E-4</c:v>
                  </c:pt>
                  <c:pt idx="51">
                    <c:v>4.4999999999999999E-4</c:v>
                  </c:pt>
                  <c:pt idx="52">
                    <c:v>3.2000000000000003E-4</c:v>
                  </c:pt>
                  <c:pt idx="53">
                    <c:v>3.3E-4</c:v>
                  </c:pt>
                  <c:pt idx="54">
                    <c:v>8.1999999999999998E-4</c:v>
                  </c:pt>
                  <c:pt idx="55">
                    <c:v>7.7999999999999999E-4</c:v>
                  </c:pt>
                  <c:pt idx="56">
                    <c:v>7.7999999999999999E-4</c:v>
                  </c:pt>
                  <c:pt idx="57">
                    <c:v>8.4999999999999995E-4</c:v>
                  </c:pt>
                  <c:pt idx="58">
                    <c:v>8.8000000000000003E-4</c:v>
                  </c:pt>
                  <c:pt idx="59">
                    <c:v>6.8999999999999997E-4</c:v>
                  </c:pt>
                  <c:pt idx="60">
                    <c:v>5.1000000000000004E-4</c:v>
                  </c:pt>
                  <c:pt idx="61">
                    <c:v>1.4999999999999999E-4</c:v>
                  </c:pt>
                  <c:pt idx="62">
                    <c:v>2.4000000000000001E-4</c:v>
                  </c:pt>
                  <c:pt idx="63">
                    <c:v>4.6999999999999999E-4</c:v>
                  </c:pt>
                  <c:pt idx="64">
                    <c:v>2.9E-4</c:v>
                  </c:pt>
                  <c:pt idx="65">
                    <c:v>1.0499999999999999E-3</c:v>
                  </c:pt>
                  <c:pt idx="66">
                    <c:v>4.8999999999999998E-4</c:v>
                  </c:pt>
                  <c:pt idx="67">
                    <c:v>2.7E-4</c:v>
                  </c:pt>
                  <c:pt idx="68">
                    <c:v>3.2000000000000003E-4</c:v>
                  </c:pt>
                  <c:pt idx="69">
                    <c:v>8.9999999999999998E-4</c:v>
                  </c:pt>
                  <c:pt idx="70">
                    <c:v>3.6999999999999999E-4</c:v>
                  </c:pt>
                  <c:pt idx="71">
                    <c:v>5.1000000000000004E-4</c:v>
                  </c:pt>
                  <c:pt idx="72">
                    <c:v>2.4000000000000001E-4</c:v>
                  </c:pt>
                  <c:pt idx="73">
                    <c:v>8.0000000000000004E-4</c:v>
                  </c:pt>
                  <c:pt idx="74">
                    <c:v>2.2000000000000001E-4</c:v>
                  </c:pt>
                  <c:pt idx="75">
                    <c:v>2.1000000000000001E-4</c:v>
                  </c:pt>
                  <c:pt idx="76">
                    <c:v>2.7999999999999998E-4</c:v>
                  </c:pt>
                  <c:pt idx="77">
                    <c:v>1.1900000000000001E-3</c:v>
                  </c:pt>
                  <c:pt idx="78">
                    <c:v>2.5999999999999998E-4</c:v>
                  </c:pt>
                  <c:pt idx="79">
                    <c:v>6.0999999999999997E-4</c:v>
                  </c:pt>
                  <c:pt idx="80">
                    <c:v>5.2999999999999998E-4</c:v>
                  </c:pt>
                  <c:pt idx="81">
                    <c:v>6.4999999999999997E-4</c:v>
                  </c:pt>
                  <c:pt idx="82">
                    <c:v>1.9000000000000001E-4</c:v>
                  </c:pt>
                  <c:pt idx="83">
                    <c:v>1.8000000000000001E-4</c:v>
                  </c:pt>
                  <c:pt idx="84">
                    <c:v>2.2000000000000001E-4</c:v>
                  </c:pt>
                  <c:pt idx="85">
                    <c:v>1.9000000000000001E-4</c:v>
                  </c:pt>
                  <c:pt idx="86">
                    <c:v>6.4999999999999997E-4</c:v>
                  </c:pt>
                  <c:pt idx="87">
                    <c:v>3.6999999999999999E-4</c:v>
                  </c:pt>
                  <c:pt idx="88">
                    <c:v>2.2000000000000001E-4</c:v>
                  </c:pt>
                  <c:pt idx="89">
                    <c:v>3.4000000000000002E-4</c:v>
                  </c:pt>
                  <c:pt idx="90">
                    <c:v>2.3000000000000001E-4</c:v>
                  </c:pt>
                  <c:pt idx="91">
                    <c:v>4.2999999999999999E-4</c:v>
                  </c:pt>
                  <c:pt idx="92">
                    <c:v>3.2000000000000003E-4</c:v>
                  </c:pt>
                  <c:pt idx="93">
                    <c:v>1.9000000000000001E-4</c:v>
                  </c:pt>
                  <c:pt idx="94">
                    <c:v>5.2999999999999998E-4</c:v>
                  </c:pt>
                  <c:pt idx="95">
                    <c:v>2.9E-4</c:v>
                  </c:pt>
                  <c:pt idx="96">
                    <c:v>2.9E-4</c:v>
                  </c:pt>
                  <c:pt idx="97">
                    <c:v>4.6000000000000001E-4</c:v>
                  </c:pt>
                  <c:pt idx="98">
                    <c:v>3.8999999999999999E-4</c:v>
                  </c:pt>
                  <c:pt idx="99">
                    <c:v>2.7E-4</c:v>
                  </c:pt>
                  <c:pt idx="100">
                    <c:v>1.4300000000000001E-3</c:v>
                  </c:pt>
                  <c:pt idx="101">
                    <c:v>2.9999999999999997E-4</c:v>
                  </c:pt>
                  <c:pt idx="102">
                    <c:v>5.0000000000000001E-4</c:v>
                  </c:pt>
                  <c:pt idx="103">
                    <c:v>4.8999999999999998E-4</c:v>
                  </c:pt>
                  <c:pt idx="104">
                    <c:v>2.9E-4</c:v>
                  </c:pt>
                  <c:pt idx="105">
                    <c:v>3.8999999999999999E-4</c:v>
                  </c:pt>
                  <c:pt idx="106">
                    <c:v>5.6999999999999998E-4</c:v>
                  </c:pt>
                  <c:pt idx="107">
                    <c:v>1.9000000000000001E-4</c:v>
                  </c:pt>
                  <c:pt idx="108">
                    <c:v>3.8000000000000002E-4</c:v>
                  </c:pt>
                  <c:pt idx="109">
                    <c:v>2.1000000000000001E-4</c:v>
                  </c:pt>
                  <c:pt idx="110">
                    <c:v>2.9999999999999997E-4</c:v>
                  </c:pt>
                  <c:pt idx="111">
                    <c:v>6.8999999999999997E-4</c:v>
                  </c:pt>
                  <c:pt idx="112">
                    <c:v>2.9E-4</c:v>
                  </c:pt>
                  <c:pt idx="113">
                    <c:v>6.6E-4</c:v>
                  </c:pt>
                  <c:pt idx="114">
                    <c:v>2.7999999999999998E-4</c:v>
                  </c:pt>
                  <c:pt idx="115">
                    <c:v>1.6900000000000001E-3</c:v>
                  </c:pt>
                  <c:pt idx="116">
                    <c:v>1.08E-3</c:v>
                  </c:pt>
                  <c:pt idx="117">
                    <c:v>3.5E-4</c:v>
                  </c:pt>
                  <c:pt idx="118">
                    <c:v>2.2000000000000001E-4</c:v>
                  </c:pt>
                  <c:pt idx="119">
                    <c:v>2.5999999999999998E-4</c:v>
                  </c:pt>
                  <c:pt idx="120">
                    <c:v>3.4000000000000002E-4</c:v>
                  </c:pt>
                  <c:pt idx="121">
                    <c:v>3.6000000000000002E-4</c:v>
                  </c:pt>
                  <c:pt idx="122">
                    <c:v>2.5999999999999998E-4</c:v>
                  </c:pt>
                  <c:pt idx="123">
                    <c:v>3.1E-4</c:v>
                  </c:pt>
                  <c:pt idx="124">
                    <c:v>1.9000000000000001E-4</c:v>
                  </c:pt>
                  <c:pt idx="125">
                    <c:v>1.9000000000000001E-4</c:v>
                  </c:pt>
                  <c:pt idx="126">
                    <c:v>4.8000000000000001E-4</c:v>
                  </c:pt>
                  <c:pt idx="127">
                    <c:v>3.2000000000000003E-4</c:v>
                  </c:pt>
                  <c:pt idx="128">
                    <c:v>2.5000000000000001E-4</c:v>
                  </c:pt>
                  <c:pt idx="129">
                    <c:v>3.4000000000000002E-4</c:v>
                  </c:pt>
                  <c:pt idx="130">
                    <c:v>5.4000000000000001E-4</c:v>
                  </c:pt>
                  <c:pt idx="131">
                    <c:v>2.7999999999999998E-4</c:v>
                  </c:pt>
                  <c:pt idx="132">
                    <c:v>8.4999999999999995E-4</c:v>
                  </c:pt>
                  <c:pt idx="133">
                    <c:v>1.3699999999999999E-3</c:v>
                  </c:pt>
                  <c:pt idx="134">
                    <c:v>9.1E-4</c:v>
                  </c:pt>
                  <c:pt idx="135">
                    <c:v>2.7E-4</c:v>
                  </c:pt>
                  <c:pt idx="136">
                    <c:v>3.1E-4</c:v>
                  </c:pt>
                  <c:pt idx="137">
                    <c:v>5.6999999999999998E-4</c:v>
                  </c:pt>
                  <c:pt idx="138">
                    <c:v>2.7999999999999998E-4</c:v>
                  </c:pt>
                  <c:pt idx="139">
                    <c:v>5.9000000000000003E-4</c:v>
                  </c:pt>
                  <c:pt idx="140">
                    <c:v>3.8999999999999999E-4</c:v>
                  </c:pt>
                  <c:pt idx="141">
                    <c:v>1.72E-3</c:v>
                  </c:pt>
                  <c:pt idx="142">
                    <c:v>2.5000000000000001E-4</c:v>
                  </c:pt>
                  <c:pt idx="143">
                    <c:v>3.1E-4</c:v>
                  </c:pt>
                  <c:pt idx="144">
                    <c:v>2.0000000000000001E-4</c:v>
                  </c:pt>
                  <c:pt idx="145">
                    <c:v>3.6999999999999999E-4</c:v>
                  </c:pt>
                  <c:pt idx="146">
                    <c:v>7.9000000000000001E-4</c:v>
                  </c:pt>
                  <c:pt idx="147">
                    <c:v>4.2000000000000002E-4</c:v>
                  </c:pt>
                  <c:pt idx="148">
                    <c:v>2.0000000000000001E-4</c:v>
                  </c:pt>
                  <c:pt idx="149">
                    <c:v>1.7000000000000001E-4</c:v>
                  </c:pt>
                  <c:pt idx="150">
                    <c:v>6.9999999999999999E-4</c:v>
                  </c:pt>
                  <c:pt idx="151">
                    <c:v>3.3E-4</c:v>
                  </c:pt>
                  <c:pt idx="152">
                    <c:v>2.5999999999999998E-4</c:v>
                  </c:pt>
                  <c:pt idx="153">
                    <c:v>9.5E-4</c:v>
                  </c:pt>
                  <c:pt idx="154">
                    <c:v>6.4999999999999997E-4</c:v>
                  </c:pt>
                  <c:pt idx="155">
                    <c:v>3.1E-4</c:v>
                  </c:pt>
                  <c:pt idx="156">
                    <c:v>2.1000000000000001E-4</c:v>
                  </c:pt>
                  <c:pt idx="157">
                    <c:v>1.57E-3</c:v>
                  </c:pt>
                  <c:pt idx="158">
                    <c:v>1.41E-3</c:v>
                  </c:pt>
                  <c:pt idx="159">
                    <c:v>7.2000000000000005E-4</c:v>
                  </c:pt>
                  <c:pt idx="160">
                    <c:v>9.7000000000000005E-4</c:v>
                  </c:pt>
                  <c:pt idx="161">
                    <c:v>9.7000000000000005E-4</c:v>
                  </c:pt>
                  <c:pt idx="162">
                    <c:v>1E-4</c:v>
                  </c:pt>
                  <c:pt idx="163">
                    <c:v>2E-3</c:v>
                  </c:pt>
                  <c:pt idx="164">
                    <c:v>5.0000000000000001E-4</c:v>
                  </c:pt>
                  <c:pt idx="165">
                    <c:v>1.4E-3</c:v>
                  </c:pt>
                  <c:pt idx="166">
                    <c:v>6.9999999999999999E-4</c:v>
                  </c:pt>
                  <c:pt idx="167">
                    <c:v>1E-4</c:v>
                  </c:pt>
                  <c:pt idx="168">
                    <c:v>1E-4</c:v>
                  </c:pt>
                  <c:pt idx="169">
                    <c:v>1.48E-3</c:v>
                  </c:pt>
                  <c:pt idx="170">
                    <c:v>1E-4</c:v>
                  </c:pt>
                  <c:pt idx="171">
                    <c:v>1.31E-3</c:v>
                  </c:pt>
                  <c:pt idx="172">
                    <c:v>1.0399999999999999E-3</c:v>
                  </c:pt>
                  <c:pt idx="173">
                    <c:v>9.7000000000000005E-4</c:v>
                  </c:pt>
                  <c:pt idx="174">
                    <c:v>1.1299999999999999E-3</c:v>
                  </c:pt>
                  <c:pt idx="175">
                    <c:v>3.6000000000000002E-4</c:v>
                  </c:pt>
                  <c:pt idx="176">
                    <c:v>1E-4</c:v>
                  </c:pt>
                  <c:pt idx="177">
                    <c:v>1.8000000000000001E-4</c:v>
                  </c:pt>
                  <c:pt idx="178">
                    <c:v>1.2E-4</c:v>
                  </c:pt>
                  <c:pt idx="179">
                    <c:v>5.0000000000000002E-5</c:v>
                  </c:pt>
                  <c:pt idx="180">
                    <c:v>1E-4</c:v>
                  </c:pt>
                  <c:pt idx="181">
                    <c:v>1.6000000000000001E-4</c:v>
                  </c:pt>
                  <c:pt idx="182">
                    <c:v>1.9000000000000001E-4</c:v>
                  </c:pt>
                  <c:pt idx="183">
                    <c:v>5.0000000000000002E-5</c:v>
                  </c:pt>
                  <c:pt idx="184">
                    <c:v>5.0000000000000001E-4</c:v>
                  </c:pt>
                  <c:pt idx="185">
                    <c:v>1.3999999999999999E-4</c:v>
                  </c:pt>
                  <c:pt idx="186">
                    <c:v>1.1299999999999999E-3</c:v>
                  </c:pt>
                  <c:pt idx="187">
                    <c:v>1.2999999999999999E-4</c:v>
                  </c:pt>
                  <c:pt idx="188">
                    <c:v>6.9999999999999994E-5</c:v>
                  </c:pt>
                  <c:pt idx="189">
                    <c:v>1.2E-4</c:v>
                  </c:pt>
                  <c:pt idx="190">
                    <c:v>1.1E-4</c:v>
                  </c:pt>
                  <c:pt idx="191">
                    <c:v>0</c:v>
                  </c:pt>
                  <c:pt idx="192">
                    <c:v>0</c:v>
                  </c:pt>
                  <c:pt idx="193">
                    <c:v>4.0000000000000003E-5</c:v>
                  </c:pt>
                  <c:pt idx="194">
                    <c:v>5.0000000000000001E-4</c:v>
                  </c:pt>
                  <c:pt idx="195">
                    <c:v>4.0000000000000003E-5</c:v>
                  </c:pt>
                  <c:pt idx="196">
                    <c:v>8.0000000000000007E-5</c:v>
                  </c:pt>
                  <c:pt idx="197">
                    <c:v>2.0000000000000001E-4</c:v>
                  </c:pt>
                  <c:pt idx="198">
                    <c:v>1E-4</c:v>
                  </c:pt>
                  <c:pt idx="199">
                    <c:v>1E-4</c:v>
                  </c:pt>
                  <c:pt idx="200">
                    <c:v>2.0000000000000001E-4</c:v>
                  </c:pt>
                  <c:pt idx="201">
                    <c:v>2.9999999999999997E-4</c:v>
                  </c:pt>
                  <c:pt idx="202">
                    <c:v>1.6000000000000001E-4</c:v>
                  </c:pt>
                  <c:pt idx="203">
                    <c:v>4.0000000000000002E-4</c:v>
                  </c:pt>
                  <c:pt idx="204">
                    <c:v>2.7999999999999998E-4</c:v>
                  </c:pt>
                  <c:pt idx="205">
                    <c:v>1.1E-4</c:v>
                  </c:pt>
                  <c:pt idx="206">
                    <c:v>1E-4</c:v>
                  </c:pt>
                  <c:pt idx="207">
                    <c:v>1E-3</c:v>
                  </c:pt>
                  <c:pt idx="208">
                    <c:v>5.0000000000000001E-4</c:v>
                  </c:pt>
                  <c:pt idx="209">
                    <c:v>2.0000000000000001E-4</c:v>
                  </c:pt>
                  <c:pt idx="210">
                    <c:v>2.9999999999999997E-4</c:v>
                  </c:pt>
                  <c:pt idx="211">
                    <c:v>6.9999999999999999E-4</c:v>
                  </c:pt>
                  <c:pt idx="212">
                    <c:v>1.5E-3</c:v>
                  </c:pt>
                  <c:pt idx="213">
                    <c:v>2.9999999999999997E-4</c:v>
                  </c:pt>
                  <c:pt idx="214">
                    <c:v>5.0000000000000001E-4</c:v>
                  </c:pt>
                  <c:pt idx="215">
                    <c:v>1E-4</c:v>
                  </c:pt>
                  <c:pt idx="216">
                    <c:v>8.4000000000000003E-4</c:v>
                  </c:pt>
                  <c:pt idx="217">
                    <c:v>3.8999999999999999E-4</c:v>
                  </c:pt>
                  <c:pt idx="218">
                    <c:v>1E-4</c:v>
                  </c:pt>
                  <c:pt idx="219">
                    <c:v>0</c:v>
                  </c:pt>
                  <c:pt idx="220">
                    <c:v>2.3999999999999998E-3</c:v>
                  </c:pt>
                  <c:pt idx="221">
                    <c:v>1E-4</c:v>
                  </c:pt>
                  <c:pt idx="222">
                    <c:v>0</c:v>
                  </c:pt>
                  <c:pt idx="223">
                    <c:v>2.3999999999999998E-3</c:v>
                  </c:pt>
                  <c:pt idx="224">
                    <c:v>2.9E-4</c:v>
                  </c:pt>
                  <c:pt idx="225">
                    <c:v>3.6000000000000002E-4</c:v>
                  </c:pt>
                  <c:pt idx="226">
                    <c:v>2.0000000000000001E-4</c:v>
                  </c:pt>
                  <c:pt idx="227">
                    <c:v>1.9000000000000001E-4</c:v>
                  </c:pt>
                  <c:pt idx="228">
                    <c:v>1.7000000000000001E-4</c:v>
                  </c:pt>
                  <c:pt idx="229">
                    <c:v>2.7E-4</c:v>
                  </c:pt>
                  <c:pt idx="230">
                    <c:v>1.1999999999999999E-3</c:v>
                  </c:pt>
                  <c:pt idx="231">
                    <c:v>1.1999999999999999E-3</c:v>
                  </c:pt>
                  <c:pt idx="232">
                    <c:v>1.2999999999999999E-3</c:v>
                  </c:pt>
                  <c:pt idx="233">
                    <c:v>1.6000000000000001E-3</c:v>
                  </c:pt>
                  <c:pt idx="234">
                    <c:v>1.1999999999999999E-3</c:v>
                  </c:pt>
                  <c:pt idx="235">
                    <c:v>1.1999999999999999E-3</c:v>
                  </c:pt>
                  <c:pt idx="236">
                    <c:v>6.9999999999999999E-4</c:v>
                  </c:pt>
                  <c:pt idx="237">
                    <c:v>1E-4</c:v>
                  </c:pt>
                  <c:pt idx="238">
                    <c:v>1.1000000000000001E-3</c:v>
                  </c:pt>
                  <c:pt idx="239">
                    <c:v>3.8800000000000001E-2</c:v>
                  </c:pt>
                  <c:pt idx="240">
                    <c:v>1.2E-4</c:v>
                  </c:pt>
                  <c:pt idx="241">
                    <c:v>2.4000000000000001E-4</c:v>
                  </c:pt>
                  <c:pt idx="242">
                    <c:v>1.4E-3</c:v>
                  </c:pt>
                  <c:pt idx="243">
                    <c:v>1E-4</c:v>
                  </c:pt>
                  <c:pt idx="244">
                    <c:v>2.0000000000000001E-4</c:v>
                  </c:pt>
                  <c:pt idx="245">
                    <c:v>1.1000000000000001E-3</c:v>
                  </c:pt>
                  <c:pt idx="246">
                    <c:v>1.1000000000000001E-3</c:v>
                  </c:pt>
                  <c:pt idx="247">
                    <c:v>1E-4</c:v>
                  </c:pt>
                  <c:pt idx="248">
                    <c:v>0</c:v>
                  </c:pt>
                  <c:pt idx="249">
                    <c:v>0</c:v>
                  </c:pt>
                  <c:pt idx="250">
                    <c:v>0</c:v>
                  </c:pt>
                  <c:pt idx="251">
                    <c:v>0</c:v>
                  </c:pt>
                  <c:pt idx="252">
                    <c:v>1E-4</c:v>
                  </c:pt>
                  <c:pt idx="253">
                    <c:v>0</c:v>
                  </c:pt>
                  <c:pt idx="254">
                    <c:v>1E-4</c:v>
                  </c:pt>
                  <c:pt idx="255">
                    <c:v>1E-4</c:v>
                  </c:pt>
                  <c:pt idx="256">
                    <c:v>0</c:v>
                  </c:pt>
                  <c:pt idx="257">
                    <c:v>8.9999999999999998E-4</c:v>
                  </c:pt>
                  <c:pt idx="258">
                    <c:v>0</c:v>
                  </c:pt>
                  <c:pt idx="259">
                    <c:v>2.0000000000000001E-4</c:v>
                  </c:pt>
                  <c:pt idx="260">
                    <c:v>1E-4</c:v>
                  </c:pt>
                  <c:pt idx="261">
                    <c:v>2.9999999999999997E-4</c:v>
                  </c:pt>
                  <c:pt idx="262">
                    <c:v>0</c:v>
                  </c:pt>
                  <c:pt idx="263">
                    <c:v>4.0000000000000002E-4</c:v>
                  </c:pt>
                  <c:pt idx="264">
                    <c:v>1.5E-3</c:v>
                  </c:pt>
                  <c:pt idx="265">
                    <c:v>1.6000000000000001E-3</c:v>
                  </c:pt>
                  <c:pt idx="266">
                    <c:v>2E-3</c:v>
                  </c:pt>
                  <c:pt idx="267">
                    <c:v>5.0000000000000001E-4</c:v>
                  </c:pt>
                  <c:pt idx="268">
                    <c:v>1E-4</c:v>
                  </c:pt>
                  <c:pt idx="269">
                    <c:v>1E-4</c:v>
                  </c:pt>
                  <c:pt idx="270">
                    <c:v>1E-4</c:v>
                  </c:pt>
                  <c:pt idx="271">
                    <c:v>1E-4</c:v>
                  </c:pt>
                  <c:pt idx="272">
                    <c:v>1E-3</c:v>
                  </c:pt>
                  <c:pt idx="273">
                    <c:v>8.0000000000000004E-4</c:v>
                  </c:pt>
                  <c:pt idx="274">
                    <c:v>1.6999999999999999E-3</c:v>
                  </c:pt>
                  <c:pt idx="275">
                    <c:v>3.0000000000000001E-3</c:v>
                  </c:pt>
                  <c:pt idx="276">
                    <c:v>6.9999999999999999E-4</c:v>
                  </c:pt>
                  <c:pt idx="277">
                    <c:v>1.4E-3</c:v>
                  </c:pt>
                  <c:pt idx="278">
                    <c:v>2.9999999999999997E-4</c:v>
                  </c:pt>
                  <c:pt idx="279">
                    <c:v>2.9999999999999997E-4</c:v>
                  </c:pt>
                  <c:pt idx="280">
                    <c:v>2.0000000000000001E-4</c:v>
                  </c:pt>
                  <c:pt idx="281">
                    <c:v>4.0000000000000002E-4</c:v>
                  </c:pt>
                  <c:pt idx="282">
                    <c:v>2.9999999999999997E-4</c:v>
                  </c:pt>
                  <c:pt idx="283">
                    <c:v>4.0000000000000002E-4</c:v>
                  </c:pt>
                  <c:pt idx="284">
                    <c:v>1E-4</c:v>
                  </c:pt>
                  <c:pt idx="285">
                    <c:v>2.0000000000000001E-4</c:v>
                  </c:pt>
                  <c:pt idx="286">
                    <c:v>4.0000000000000001E-3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Active!$F$21:$F$996</c:f>
              <c:numCache>
                <c:formatCode>General</c:formatCode>
                <c:ptCount val="976"/>
                <c:pt idx="0">
                  <c:v>-6374</c:v>
                </c:pt>
                <c:pt idx="1">
                  <c:v>-6372</c:v>
                </c:pt>
                <c:pt idx="2">
                  <c:v>-6372</c:v>
                </c:pt>
                <c:pt idx="3">
                  <c:v>-6344.5</c:v>
                </c:pt>
                <c:pt idx="4">
                  <c:v>-6265.5</c:v>
                </c:pt>
                <c:pt idx="5">
                  <c:v>-2463</c:v>
                </c:pt>
                <c:pt idx="6">
                  <c:v>-2462.5</c:v>
                </c:pt>
                <c:pt idx="7">
                  <c:v>-2460.5</c:v>
                </c:pt>
                <c:pt idx="8">
                  <c:v>-2458.5</c:v>
                </c:pt>
                <c:pt idx="9">
                  <c:v>-2454.5</c:v>
                </c:pt>
                <c:pt idx="10">
                  <c:v>-2448.5</c:v>
                </c:pt>
                <c:pt idx="11">
                  <c:v>-2444</c:v>
                </c:pt>
                <c:pt idx="12">
                  <c:v>-2442</c:v>
                </c:pt>
                <c:pt idx="13">
                  <c:v>-2440</c:v>
                </c:pt>
                <c:pt idx="14">
                  <c:v>-2435.5</c:v>
                </c:pt>
                <c:pt idx="15">
                  <c:v>-2412.5</c:v>
                </c:pt>
                <c:pt idx="16">
                  <c:v>-2410.5</c:v>
                </c:pt>
                <c:pt idx="17">
                  <c:v>-2408.5</c:v>
                </c:pt>
                <c:pt idx="18">
                  <c:v>-2406.5</c:v>
                </c:pt>
                <c:pt idx="19">
                  <c:v>-2404.5</c:v>
                </c:pt>
                <c:pt idx="20">
                  <c:v>-2400</c:v>
                </c:pt>
                <c:pt idx="21">
                  <c:v>-2398</c:v>
                </c:pt>
                <c:pt idx="22">
                  <c:v>-2396</c:v>
                </c:pt>
                <c:pt idx="23">
                  <c:v>-2394</c:v>
                </c:pt>
                <c:pt idx="24">
                  <c:v>-2389.5</c:v>
                </c:pt>
                <c:pt idx="25">
                  <c:v>-2387.5</c:v>
                </c:pt>
                <c:pt idx="26">
                  <c:v>-2385.5</c:v>
                </c:pt>
                <c:pt idx="27">
                  <c:v>-2383.5</c:v>
                </c:pt>
                <c:pt idx="28">
                  <c:v>-2377</c:v>
                </c:pt>
                <c:pt idx="29">
                  <c:v>-2375</c:v>
                </c:pt>
                <c:pt idx="30">
                  <c:v>-2373</c:v>
                </c:pt>
                <c:pt idx="31">
                  <c:v>-2371</c:v>
                </c:pt>
                <c:pt idx="32">
                  <c:v>-2364.5</c:v>
                </c:pt>
                <c:pt idx="33">
                  <c:v>-2362.5</c:v>
                </c:pt>
                <c:pt idx="34">
                  <c:v>-2354</c:v>
                </c:pt>
                <c:pt idx="35">
                  <c:v>-2352</c:v>
                </c:pt>
                <c:pt idx="36">
                  <c:v>-2350</c:v>
                </c:pt>
                <c:pt idx="37">
                  <c:v>-2348</c:v>
                </c:pt>
                <c:pt idx="38">
                  <c:v>-2331</c:v>
                </c:pt>
                <c:pt idx="39">
                  <c:v>-2329</c:v>
                </c:pt>
                <c:pt idx="40">
                  <c:v>-2327</c:v>
                </c:pt>
                <c:pt idx="41">
                  <c:v>-2325</c:v>
                </c:pt>
                <c:pt idx="42">
                  <c:v>-2318.5</c:v>
                </c:pt>
                <c:pt idx="43">
                  <c:v>-2316.5</c:v>
                </c:pt>
                <c:pt idx="44">
                  <c:v>-2314.5</c:v>
                </c:pt>
                <c:pt idx="45">
                  <c:v>-2306</c:v>
                </c:pt>
                <c:pt idx="46">
                  <c:v>-2293.5</c:v>
                </c:pt>
                <c:pt idx="47">
                  <c:v>-2281</c:v>
                </c:pt>
                <c:pt idx="48">
                  <c:v>-2270.5</c:v>
                </c:pt>
                <c:pt idx="49">
                  <c:v>-2268.5</c:v>
                </c:pt>
                <c:pt idx="50">
                  <c:v>-2258</c:v>
                </c:pt>
                <c:pt idx="51">
                  <c:v>-2247.5</c:v>
                </c:pt>
                <c:pt idx="52">
                  <c:v>-2245.5</c:v>
                </c:pt>
                <c:pt idx="53">
                  <c:v>-2235</c:v>
                </c:pt>
                <c:pt idx="54">
                  <c:v>-2222.5</c:v>
                </c:pt>
                <c:pt idx="55">
                  <c:v>-2212</c:v>
                </c:pt>
                <c:pt idx="56">
                  <c:v>-2188</c:v>
                </c:pt>
                <c:pt idx="57">
                  <c:v>-999.5</c:v>
                </c:pt>
                <c:pt idx="58">
                  <c:v>-995.5</c:v>
                </c:pt>
                <c:pt idx="59">
                  <c:v>-993.5</c:v>
                </c:pt>
                <c:pt idx="60">
                  <c:v>-991.5</c:v>
                </c:pt>
                <c:pt idx="61">
                  <c:v>-989.5</c:v>
                </c:pt>
                <c:pt idx="62">
                  <c:v>-989</c:v>
                </c:pt>
                <c:pt idx="63">
                  <c:v>-987</c:v>
                </c:pt>
                <c:pt idx="64">
                  <c:v>-979</c:v>
                </c:pt>
                <c:pt idx="65">
                  <c:v>-949.5</c:v>
                </c:pt>
                <c:pt idx="66">
                  <c:v>-947.5</c:v>
                </c:pt>
                <c:pt idx="67">
                  <c:v>-945.5</c:v>
                </c:pt>
                <c:pt idx="68">
                  <c:v>-943.5</c:v>
                </c:pt>
                <c:pt idx="69">
                  <c:v>-941.5</c:v>
                </c:pt>
                <c:pt idx="70">
                  <c:v>-941</c:v>
                </c:pt>
                <c:pt idx="71">
                  <c:v>-939</c:v>
                </c:pt>
                <c:pt idx="72">
                  <c:v>-874.5</c:v>
                </c:pt>
                <c:pt idx="73">
                  <c:v>-845</c:v>
                </c:pt>
                <c:pt idx="74">
                  <c:v>-344.5</c:v>
                </c:pt>
                <c:pt idx="75">
                  <c:v>-325.5</c:v>
                </c:pt>
                <c:pt idx="76">
                  <c:v>-323.5</c:v>
                </c:pt>
                <c:pt idx="77">
                  <c:v>-317</c:v>
                </c:pt>
                <c:pt idx="78">
                  <c:v>-315</c:v>
                </c:pt>
                <c:pt idx="79">
                  <c:v>-313</c:v>
                </c:pt>
                <c:pt idx="80">
                  <c:v>-311</c:v>
                </c:pt>
                <c:pt idx="81">
                  <c:v>-309</c:v>
                </c:pt>
                <c:pt idx="82">
                  <c:v>-304.5</c:v>
                </c:pt>
                <c:pt idx="83">
                  <c:v>-302.5</c:v>
                </c:pt>
                <c:pt idx="84">
                  <c:v>-300.5</c:v>
                </c:pt>
                <c:pt idx="85">
                  <c:v>-298.5</c:v>
                </c:pt>
                <c:pt idx="86">
                  <c:v>-296.5</c:v>
                </c:pt>
                <c:pt idx="87">
                  <c:v>-292</c:v>
                </c:pt>
                <c:pt idx="88">
                  <c:v>-290</c:v>
                </c:pt>
                <c:pt idx="89">
                  <c:v>-288</c:v>
                </c:pt>
                <c:pt idx="90">
                  <c:v>-281.5</c:v>
                </c:pt>
                <c:pt idx="91">
                  <c:v>-279.5</c:v>
                </c:pt>
                <c:pt idx="92">
                  <c:v>-242</c:v>
                </c:pt>
                <c:pt idx="93">
                  <c:v>-240</c:v>
                </c:pt>
                <c:pt idx="94">
                  <c:v>-238</c:v>
                </c:pt>
                <c:pt idx="95">
                  <c:v>-231.5</c:v>
                </c:pt>
                <c:pt idx="96">
                  <c:v>-229.5</c:v>
                </c:pt>
                <c:pt idx="97">
                  <c:v>-215</c:v>
                </c:pt>
                <c:pt idx="98">
                  <c:v>-206.5</c:v>
                </c:pt>
                <c:pt idx="99">
                  <c:v>-202.5</c:v>
                </c:pt>
                <c:pt idx="100">
                  <c:v>-202</c:v>
                </c:pt>
                <c:pt idx="101">
                  <c:v>-198</c:v>
                </c:pt>
                <c:pt idx="102">
                  <c:v>-194</c:v>
                </c:pt>
                <c:pt idx="103">
                  <c:v>-192</c:v>
                </c:pt>
                <c:pt idx="104">
                  <c:v>-190</c:v>
                </c:pt>
                <c:pt idx="105">
                  <c:v>-189.5</c:v>
                </c:pt>
                <c:pt idx="106">
                  <c:v>-187.5</c:v>
                </c:pt>
                <c:pt idx="107">
                  <c:v>-185.5</c:v>
                </c:pt>
                <c:pt idx="108">
                  <c:v>-183.5</c:v>
                </c:pt>
                <c:pt idx="109">
                  <c:v>-181.5</c:v>
                </c:pt>
                <c:pt idx="110">
                  <c:v>-179.5</c:v>
                </c:pt>
                <c:pt idx="111">
                  <c:v>-177.5</c:v>
                </c:pt>
                <c:pt idx="112">
                  <c:v>-177.5</c:v>
                </c:pt>
                <c:pt idx="113">
                  <c:v>-173</c:v>
                </c:pt>
                <c:pt idx="114">
                  <c:v>-173</c:v>
                </c:pt>
                <c:pt idx="115">
                  <c:v>-171</c:v>
                </c:pt>
                <c:pt idx="116">
                  <c:v>-171</c:v>
                </c:pt>
                <c:pt idx="117">
                  <c:v>-169</c:v>
                </c:pt>
                <c:pt idx="118">
                  <c:v>-167</c:v>
                </c:pt>
                <c:pt idx="119">
                  <c:v>-166.5</c:v>
                </c:pt>
                <c:pt idx="120">
                  <c:v>-165</c:v>
                </c:pt>
                <c:pt idx="121">
                  <c:v>-164.5</c:v>
                </c:pt>
                <c:pt idx="122">
                  <c:v>-162.5</c:v>
                </c:pt>
                <c:pt idx="123">
                  <c:v>-160.5</c:v>
                </c:pt>
                <c:pt idx="124">
                  <c:v>-156.5</c:v>
                </c:pt>
                <c:pt idx="125">
                  <c:v>-154.5</c:v>
                </c:pt>
                <c:pt idx="126">
                  <c:v>-154</c:v>
                </c:pt>
                <c:pt idx="127">
                  <c:v>-152</c:v>
                </c:pt>
                <c:pt idx="128">
                  <c:v>-150</c:v>
                </c:pt>
                <c:pt idx="129">
                  <c:v>-148</c:v>
                </c:pt>
                <c:pt idx="130">
                  <c:v>-146</c:v>
                </c:pt>
                <c:pt idx="131">
                  <c:v>-144</c:v>
                </c:pt>
                <c:pt idx="132">
                  <c:v>-143.5</c:v>
                </c:pt>
                <c:pt idx="133">
                  <c:v>-142</c:v>
                </c:pt>
                <c:pt idx="134">
                  <c:v>-137.5</c:v>
                </c:pt>
                <c:pt idx="135">
                  <c:v>-116.5</c:v>
                </c:pt>
                <c:pt idx="136">
                  <c:v>-114.5</c:v>
                </c:pt>
                <c:pt idx="137">
                  <c:v>-112.5</c:v>
                </c:pt>
                <c:pt idx="138">
                  <c:v>-110.5</c:v>
                </c:pt>
                <c:pt idx="139">
                  <c:v>-106</c:v>
                </c:pt>
                <c:pt idx="140">
                  <c:v>-102</c:v>
                </c:pt>
                <c:pt idx="141">
                  <c:v>-102</c:v>
                </c:pt>
                <c:pt idx="142">
                  <c:v>-100</c:v>
                </c:pt>
                <c:pt idx="143">
                  <c:v>-91.5</c:v>
                </c:pt>
                <c:pt idx="144">
                  <c:v>-89.5</c:v>
                </c:pt>
                <c:pt idx="145">
                  <c:v>-87.5</c:v>
                </c:pt>
                <c:pt idx="146">
                  <c:v>-83</c:v>
                </c:pt>
                <c:pt idx="147">
                  <c:v>-81</c:v>
                </c:pt>
                <c:pt idx="148">
                  <c:v>-79</c:v>
                </c:pt>
                <c:pt idx="149">
                  <c:v>-77</c:v>
                </c:pt>
                <c:pt idx="150">
                  <c:v>-70.5</c:v>
                </c:pt>
                <c:pt idx="151">
                  <c:v>-68.5</c:v>
                </c:pt>
                <c:pt idx="152">
                  <c:v>-66.5</c:v>
                </c:pt>
                <c:pt idx="153">
                  <c:v>-60</c:v>
                </c:pt>
                <c:pt idx="154">
                  <c:v>-58</c:v>
                </c:pt>
                <c:pt idx="155">
                  <c:v>-56</c:v>
                </c:pt>
                <c:pt idx="156">
                  <c:v>-54</c:v>
                </c:pt>
                <c:pt idx="157">
                  <c:v>0.5</c:v>
                </c:pt>
                <c:pt idx="158">
                  <c:v>4.5</c:v>
                </c:pt>
                <c:pt idx="159">
                  <c:v>551.5</c:v>
                </c:pt>
                <c:pt idx="160">
                  <c:v>552</c:v>
                </c:pt>
                <c:pt idx="161">
                  <c:v>552</c:v>
                </c:pt>
                <c:pt idx="162">
                  <c:v>1298</c:v>
                </c:pt>
                <c:pt idx="163">
                  <c:v>1323</c:v>
                </c:pt>
                <c:pt idx="164">
                  <c:v>1323.5</c:v>
                </c:pt>
                <c:pt idx="165">
                  <c:v>1344</c:v>
                </c:pt>
                <c:pt idx="166">
                  <c:v>1368</c:v>
                </c:pt>
                <c:pt idx="167">
                  <c:v>1369.5</c:v>
                </c:pt>
                <c:pt idx="168">
                  <c:v>2194</c:v>
                </c:pt>
                <c:pt idx="169">
                  <c:v>2196</c:v>
                </c:pt>
                <c:pt idx="170">
                  <c:v>2217</c:v>
                </c:pt>
                <c:pt idx="171">
                  <c:v>2261</c:v>
                </c:pt>
                <c:pt idx="172">
                  <c:v>2263</c:v>
                </c:pt>
                <c:pt idx="173">
                  <c:v>2273.5</c:v>
                </c:pt>
                <c:pt idx="174">
                  <c:v>2275.5</c:v>
                </c:pt>
                <c:pt idx="175">
                  <c:v>2690.5</c:v>
                </c:pt>
                <c:pt idx="176">
                  <c:v>2694.5</c:v>
                </c:pt>
                <c:pt idx="177">
                  <c:v>2709</c:v>
                </c:pt>
                <c:pt idx="178">
                  <c:v>2744.5</c:v>
                </c:pt>
                <c:pt idx="179">
                  <c:v>2744.5</c:v>
                </c:pt>
                <c:pt idx="180">
                  <c:v>2751</c:v>
                </c:pt>
                <c:pt idx="181">
                  <c:v>2782.5</c:v>
                </c:pt>
                <c:pt idx="182">
                  <c:v>2795</c:v>
                </c:pt>
                <c:pt idx="183">
                  <c:v>2803</c:v>
                </c:pt>
                <c:pt idx="184">
                  <c:v>2804</c:v>
                </c:pt>
                <c:pt idx="185">
                  <c:v>2816</c:v>
                </c:pt>
                <c:pt idx="186">
                  <c:v>2817.5</c:v>
                </c:pt>
                <c:pt idx="187">
                  <c:v>2841</c:v>
                </c:pt>
                <c:pt idx="188">
                  <c:v>2859.5</c:v>
                </c:pt>
                <c:pt idx="189">
                  <c:v>2889</c:v>
                </c:pt>
                <c:pt idx="190">
                  <c:v>2893</c:v>
                </c:pt>
                <c:pt idx="191">
                  <c:v>2899.5</c:v>
                </c:pt>
                <c:pt idx="192">
                  <c:v>2899.5</c:v>
                </c:pt>
                <c:pt idx="193">
                  <c:v>2903.5</c:v>
                </c:pt>
                <c:pt idx="194">
                  <c:v>2910.5</c:v>
                </c:pt>
                <c:pt idx="195">
                  <c:v>2920.5</c:v>
                </c:pt>
                <c:pt idx="196">
                  <c:v>2935</c:v>
                </c:pt>
                <c:pt idx="197">
                  <c:v>2993.5</c:v>
                </c:pt>
                <c:pt idx="198">
                  <c:v>2995.5</c:v>
                </c:pt>
                <c:pt idx="199">
                  <c:v>2997.5</c:v>
                </c:pt>
                <c:pt idx="200">
                  <c:v>3006</c:v>
                </c:pt>
                <c:pt idx="201">
                  <c:v>3008</c:v>
                </c:pt>
                <c:pt idx="202">
                  <c:v>3471</c:v>
                </c:pt>
                <c:pt idx="203">
                  <c:v>3570</c:v>
                </c:pt>
                <c:pt idx="204">
                  <c:v>3588</c:v>
                </c:pt>
                <c:pt idx="205">
                  <c:v>3602.5</c:v>
                </c:pt>
                <c:pt idx="206">
                  <c:v>3619.5</c:v>
                </c:pt>
                <c:pt idx="207">
                  <c:v>3648.5</c:v>
                </c:pt>
                <c:pt idx="208">
                  <c:v>3648.5</c:v>
                </c:pt>
                <c:pt idx="209">
                  <c:v>3648.5</c:v>
                </c:pt>
                <c:pt idx="210">
                  <c:v>3648.5</c:v>
                </c:pt>
                <c:pt idx="211">
                  <c:v>3669.5</c:v>
                </c:pt>
                <c:pt idx="212">
                  <c:v>3671.5</c:v>
                </c:pt>
                <c:pt idx="213">
                  <c:v>3692.5</c:v>
                </c:pt>
                <c:pt idx="214">
                  <c:v>3712</c:v>
                </c:pt>
                <c:pt idx="215">
                  <c:v>3745</c:v>
                </c:pt>
                <c:pt idx="216">
                  <c:v>4289.5</c:v>
                </c:pt>
                <c:pt idx="217">
                  <c:v>4314.5</c:v>
                </c:pt>
                <c:pt idx="218">
                  <c:v>4379</c:v>
                </c:pt>
                <c:pt idx="219">
                  <c:v>4379</c:v>
                </c:pt>
                <c:pt idx="220">
                  <c:v>4385.5</c:v>
                </c:pt>
                <c:pt idx="221">
                  <c:v>4402</c:v>
                </c:pt>
                <c:pt idx="222">
                  <c:v>4402</c:v>
                </c:pt>
                <c:pt idx="223">
                  <c:v>4423</c:v>
                </c:pt>
                <c:pt idx="224">
                  <c:v>4429.5</c:v>
                </c:pt>
                <c:pt idx="225">
                  <c:v>4513</c:v>
                </c:pt>
                <c:pt idx="226">
                  <c:v>4546.5</c:v>
                </c:pt>
                <c:pt idx="227">
                  <c:v>4546.5</c:v>
                </c:pt>
                <c:pt idx="228">
                  <c:v>4559</c:v>
                </c:pt>
                <c:pt idx="229">
                  <c:v>5032.5</c:v>
                </c:pt>
                <c:pt idx="230">
                  <c:v>5076</c:v>
                </c:pt>
                <c:pt idx="231">
                  <c:v>5076.5</c:v>
                </c:pt>
                <c:pt idx="232">
                  <c:v>5089</c:v>
                </c:pt>
                <c:pt idx="233">
                  <c:v>5105.5</c:v>
                </c:pt>
                <c:pt idx="234">
                  <c:v>5111.5</c:v>
                </c:pt>
                <c:pt idx="235">
                  <c:v>5111.5</c:v>
                </c:pt>
                <c:pt idx="236">
                  <c:v>5112</c:v>
                </c:pt>
                <c:pt idx="237">
                  <c:v>5112</c:v>
                </c:pt>
                <c:pt idx="238">
                  <c:v>5112</c:v>
                </c:pt>
                <c:pt idx="239">
                  <c:v>5116</c:v>
                </c:pt>
                <c:pt idx="240">
                  <c:v>5118</c:v>
                </c:pt>
                <c:pt idx="241">
                  <c:v>5183</c:v>
                </c:pt>
                <c:pt idx="242">
                  <c:v>5218.5</c:v>
                </c:pt>
                <c:pt idx="243">
                  <c:v>5220.5</c:v>
                </c:pt>
                <c:pt idx="244">
                  <c:v>5310.5</c:v>
                </c:pt>
                <c:pt idx="245">
                  <c:v>5863</c:v>
                </c:pt>
                <c:pt idx="246">
                  <c:v>5863.5</c:v>
                </c:pt>
                <c:pt idx="247">
                  <c:v>5898.5</c:v>
                </c:pt>
                <c:pt idx="248">
                  <c:v>5909</c:v>
                </c:pt>
                <c:pt idx="249">
                  <c:v>5909.5</c:v>
                </c:pt>
                <c:pt idx="250">
                  <c:v>5921.5</c:v>
                </c:pt>
                <c:pt idx="251">
                  <c:v>5922</c:v>
                </c:pt>
                <c:pt idx="252">
                  <c:v>5928</c:v>
                </c:pt>
                <c:pt idx="253">
                  <c:v>5928</c:v>
                </c:pt>
                <c:pt idx="254">
                  <c:v>5936.5</c:v>
                </c:pt>
                <c:pt idx="255">
                  <c:v>5949</c:v>
                </c:pt>
                <c:pt idx="256">
                  <c:v>6584.5</c:v>
                </c:pt>
                <c:pt idx="257">
                  <c:v>6587.5</c:v>
                </c:pt>
                <c:pt idx="258">
                  <c:v>6612.5</c:v>
                </c:pt>
                <c:pt idx="259">
                  <c:v>6706.5</c:v>
                </c:pt>
                <c:pt idx="260">
                  <c:v>6721.5</c:v>
                </c:pt>
                <c:pt idx="261">
                  <c:v>6740</c:v>
                </c:pt>
                <c:pt idx="262">
                  <c:v>7363.5</c:v>
                </c:pt>
                <c:pt idx="263">
                  <c:v>7395</c:v>
                </c:pt>
                <c:pt idx="264">
                  <c:v>7395.5</c:v>
                </c:pt>
                <c:pt idx="265">
                  <c:v>7412</c:v>
                </c:pt>
                <c:pt idx="266">
                  <c:v>7426.5</c:v>
                </c:pt>
                <c:pt idx="267">
                  <c:v>7427</c:v>
                </c:pt>
                <c:pt idx="268">
                  <c:v>7314</c:v>
                </c:pt>
                <c:pt idx="269">
                  <c:v>7368</c:v>
                </c:pt>
                <c:pt idx="270">
                  <c:v>7426.5</c:v>
                </c:pt>
                <c:pt idx="271">
                  <c:v>7426.5</c:v>
                </c:pt>
                <c:pt idx="272">
                  <c:v>10367.5</c:v>
                </c:pt>
                <c:pt idx="273">
                  <c:v>10395</c:v>
                </c:pt>
                <c:pt idx="274">
                  <c:v>10474</c:v>
                </c:pt>
                <c:pt idx="275">
                  <c:v>10474.5</c:v>
                </c:pt>
                <c:pt idx="276">
                  <c:v>10551.5</c:v>
                </c:pt>
                <c:pt idx="277">
                  <c:v>10593.5</c:v>
                </c:pt>
                <c:pt idx="278">
                  <c:v>11203.5</c:v>
                </c:pt>
                <c:pt idx="279">
                  <c:v>11329</c:v>
                </c:pt>
                <c:pt idx="280">
                  <c:v>11337</c:v>
                </c:pt>
                <c:pt idx="281">
                  <c:v>11345.5</c:v>
                </c:pt>
                <c:pt idx="282">
                  <c:v>11349.5</c:v>
                </c:pt>
                <c:pt idx="283">
                  <c:v>11354</c:v>
                </c:pt>
                <c:pt idx="284">
                  <c:v>12613.5</c:v>
                </c:pt>
                <c:pt idx="285">
                  <c:v>12793.5</c:v>
                </c:pt>
                <c:pt idx="286">
                  <c:v>12896</c:v>
                </c:pt>
              </c:numCache>
            </c:numRef>
          </c:xVal>
          <c:yVal>
            <c:numRef>
              <c:f>Active!$M$21:$M$996</c:f>
              <c:numCache>
                <c:formatCode>General</c:formatCode>
                <c:ptCount val="976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9875-4063-BE0A-D68DA8F5414F}"/>
            </c:ext>
          </c:extLst>
        </c:ser>
        <c:ser>
          <c:idx val="6"/>
          <c:order val="6"/>
          <c:tx>
            <c:strRef>
              <c:f>Active!$N$20</c:f>
              <c:strCache>
                <c:ptCount val="1"/>
                <c:pt idx="0">
                  <c:v>Misc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Active!$D$21:$D$996</c:f>
                <c:numCache>
                  <c:formatCode>General</c:formatCode>
                  <c:ptCount val="976"/>
                  <c:pt idx="0">
                    <c:v>4.0000000000000002E-4</c:v>
                  </c:pt>
                  <c:pt idx="1">
                    <c:v>6.9999999999999999E-4</c:v>
                  </c:pt>
                  <c:pt idx="2">
                    <c:v>1.4E-3</c:v>
                  </c:pt>
                  <c:pt idx="4">
                    <c:v>4.0000000000000002E-4</c:v>
                  </c:pt>
                  <c:pt idx="5">
                    <c:v>2.4000000000000001E-4</c:v>
                  </c:pt>
                  <c:pt idx="6">
                    <c:v>4.0999999999999999E-4</c:v>
                  </c:pt>
                  <c:pt idx="7">
                    <c:v>5.5999999999999995E-4</c:v>
                  </c:pt>
                  <c:pt idx="8">
                    <c:v>4.6999999999999999E-4</c:v>
                  </c:pt>
                  <c:pt idx="9">
                    <c:v>2.1000000000000001E-4</c:v>
                  </c:pt>
                  <c:pt idx="10">
                    <c:v>1E-4</c:v>
                  </c:pt>
                  <c:pt idx="11">
                    <c:v>2.4000000000000001E-4</c:v>
                  </c:pt>
                  <c:pt idx="12">
                    <c:v>2.7999999999999998E-4</c:v>
                  </c:pt>
                  <c:pt idx="13">
                    <c:v>2.1000000000000001E-4</c:v>
                  </c:pt>
                  <c:pt idx="14">
                    <c:v>2.7E-4</c:v>
                  </c:pt>
                  <c:pt idx="15">
                    <c:v>2.5000000000000001E-4</c:v>
                  </c:pt>
                  <c:pt idx="16">
                    <c:v>2.0000000000000001E-4</c:v>
                  </c:pt>
                  <c:pt idx="17">
                    <c:v>1.7000000000000001E-4</c:v>
                  </c:pt>
                  <c:pt idx="18">
                    <c:v>1.4999999999999999E-4</c:v>
                  </c:pt>
                  <c:pt idx="19">
                    <c:v>1.3999999999999999E-4</c:v>
                  </c:pt>
                  <c:pt idx="20">
                    <c:v>4.8000000000000001E-4</c:v>
                  </c:pt>
                  <c:pt idx="21">
                    <c:v>2.2000000000000001E-4</c:v>
                  </c:pt>
                  <c:pt idx="22">
                    <c:v>2.1000000000000001E-4</c:v>
                  </c:pt>
                  <c:pt idx="23">
                    <c:v>2.5999999999999998E-4</c:v>
                  </c:pt>
                  <c:pt idx="24">
                    <c:v>3.1E-4</c:v>
                  </c:pt>
                  <c:pt idx="25">
                    <c:v>3.1E-4</c:v>
                  </c:pt>
                  <c:pt idx="26">
                    <c:v>1.4999999999999999E-4</c:v>
                  </c:pt>
                  <c:pt idx="27">
                    <c:v>2.0000000000000001E-4</c:v>
                  </c:pt>
                  <c:pt idx="28">
                    <c:v>3.4000000000000002E-4</c:v>
                  </c:pt>
                  <c:pt idx="29">
                    <c:v>2.4000000000000001E-4</c:v>
                  </c:pt>
                  <c:pt idx="30">
                    <c:v>3.4000000000000002E-4</c:v>
                  </c:pt>
                  <c:pt idx="31">
                    <c:v>3.1E-4</c:v>
                  </c:pt>
                  <c:pt idx="32">
                    <c:v>2.4000000000000001E-4</c:v>
                  </c:pt>
                  <c:pt idx="33">
                    <c:v>4.6999999999999999E-4</c:v>
                  </c:pt>
                  <c:pt idx="34">
                    <c:v>2.2000000000000001E-4</c:v>
                  </c:pt>
                  <c:pt idx="35">
                    <c:v>1.7000000000000001E-4</c:v>
                  </c:pt>
                  <c:pt idx="36">
                    <c:v>1.8000000000000001E-4</c:v>
                  </c:pt>
                  <c:pt idx="37">
                    <c:v>7.6000000000000004E-4</c:v>
                  </c:pt>
                  <c:pt idx="38">
                    <c:v>8.0000000000000004E-4</c:v>
                  </c:pt>
                  <c:pt idx="39">
                    <c:v>3.1E-4</c:v>
                  </c:pt>
                  <c:pt idx="40">
                    <c:v>2.5999999999999998E-4</c:v>
                  </c:pt>
                  <c:pt idx="41">
                    <c:v>4.4999999999999999E-4</c:v>
                  </c:pt>
                  <c:pt idx="42">
                    <c:v>8.0000000000000004E-4</c:v>
                  </c:pt>
                  <c:pt idx="43">
                    <c:v>2.3000000000000001E-4</c:v>
                  </c:pt>
                  <c:pt idx="44">
                    <c:v>2.5999999999999998E-4</c:v>
                  </c:pt>
                  <c:pt idx="45">
                    <c:v>2.9E-4</c:v>
                  </c:pt>
                  <c:pt idx="46">
                    <c:v>4.6999999999999999E-4</c:v>
                  </c:pt>
                  <c:pt idx="47">
                    <c:v>4.0000000000000002E-4</c:v>
                  </c:pt>
                  <c:pt idx="48">
                    <c:v>8.3000000000000001E-4</c:v>
                  </c:pt>
                  <c:pt idx="49">
                    <c:v>3.8999999999999999E-4</c:v>
                  </c:pt>
                  <c:pt idx="50">
                    <c:v>5.8E-4</c:v>
                  </c:pt>
                  <c:pt idx="51">
                    <c:v>4.4999999999999999E-4</c:v>
                  </c:pt>
                  <c:pt idx="52">
                    <c:v>3.2000000000000003E-4</c:v>
                  </c:pt>
                  <c:pt idx="53">
                    <c:v>3.3E-4</c:v>
                  </c:pt>
                  <c:pt idx="54">
                    <c:v>8.1999999999999998E-4</c:v>
                  </c:pt>
                  <c:pt idx="55">
                    <c:v>7.7999999999999999E-4</c:v>
                  </c:pt>
                  <c:pt idx="56">
                    <c:v>7.7999999999999999E-4</c:v>
                  </c:pt>
                  <c:pt idx="57">
                    <c:v>8.4999999999999995E-4</c:v>
                  </c:pt>
                  <c:pt idx="58">
                    <c:v>8.8000000000000003E-4</c:v>
                  </c:pt>
                  <c:pt idx="59">
                    <c:v>6.8999999999999997E-4</c:v>
                  </c:pt>
                  <c:pt idx="60">
                    <c:v>5.1000000000000004E-4</c:v>
                  </c:pt>
                  <c:pt idx="61">
                    <c:v>1.4999999999999999E-4</c:v>
                  </c:pt>
                  <c:pt idx="62">
                    <c:v>2.4000000000000001E-4</c:v>
                  </c:pt>
                  <c:pt idx="63">
                    <c:v>4.6999999999999999E-4</c:v>
                  </c:pt>
                  <c:pt idx="64">
                    <c:v>2.9E-4</c:v>
                  </c:pt>
                  <c:pt idx="65">
                    <c:v>1.0499999999999999E-3</c:v>
                  </c:pt>
                  <c:pt idx="66">
                    <c:v>4.8999999999999998E-4</c:v>
                  </c:pt>
                  <c:pt idx="67">
                    <c:v>2.7E-4</c:v>
                  </c:pt>
                  <c:pt idx="68">
                    <c:v>3.2000000000000003E-4</c:v>
                  </c:pt>
                  <c:pt idx="69">
                    <c:v>8.9999999999999998E-4</c:v>
                  </c:pt>
                  <c:pt idx="70">
                    <c:v>3.6999999999999999E-4</c:v>
                  </c:pt>
                  <c:pt idx="71">
                    <c:v>5.1000000000000004E-4</c:v>
                  </c:pt>
                  <c:pt idx="72">
                    <c:v>2.4000000000000001E-4</c:v>
                  </c:pt>
                  <c:pt idx="73">
                    <c:v>8.0000000000000004E-4</c:v>
                  </c:pt>
                  <c:pt idx="74">
                    <c:v>2.2000000000000001E-4</c:v>
                  </c:pt>
                  <c:pt idx="75">
                    <c:v>2.1000000000000001E-4</c:v>
                  </c:pt>
                  <c:pt idx="76">
                    <c:v>2.7999999999999998E-4</c:v>
                  </c:pt>
                  <c:pt idx="77">
                    <c:v>1.1900000000000001E-3</c:v>
                  </c:pt>
                  <c:pt idx="78">
                    <c:v>2.5999999999999998E-4</c:v>
                  </c:pt>
                  <c:pt idx="79">
                    <c:v>6.0999999999999997E-4</c:v>
                  </c:pt>
                  <c:pt idx="80">
                    <c:v>5.2999999999999998E-4</c:v>
                  </c:pt>
                  <c:pt idx="81">
                    <c:v>6.4999999999999997E-4</c:v>
                  </c:pt>
                  <c:pt idx="82">
                    <c:v>1.9000000000000001E-4</c:v>
                  </c:pt>
                  <c:pt idx="83">
                    <c:v>1.8000000000000001E-4</c:v>
                  </c:pt>
                  <c:pt idx="84">
                    <c:v>2.2000000000000001E-4</c:v>
                  </c:pt>
                  <c:pt idx="85">
                    <c:v>1.9000000000000001E-4</c:v>
                  </c:pt>
                  <c:pt idx="86">
                    <c:v>6.4999999999999997E-4</c:v>
                  </c:pt>
                  <c:pt idx="87">
                    <c:v>3.6999999999999999E-4</c:v>
                  </c:pt>
                  <c:pt idx="88">
                    <c:v>2.2000000000000001E-4</c:v>
                  </c:pt>
                  <c:pt idx="89">
                    <c:v>3.4000000000000002E-4</c:v>
                  </c:pt>
                  <c:pt idx="90">
                    <c:v>2.3000000000000001E-4</c:v>
                  </c:pt>
                  <c:pt idx="91">
                    <c:v>4.2999999999999999E-4</c:v>
                  </c:pt>
                  <c:pt idx="92">
                    <c:v>3.2000000000000003E-4</c:v>
                  </c:pt>
                  <c:pt idx="93">
                    <c:v>1.9000000000000001E-4</c:v>
                  </c:pt>
                  <c:pt idx="94">
                    <c:v>5.2999999999999998E-4</c:v>
                  </c:pt>
                  <c:pt idx="95">
                    <c:v>2.9E-4</c:v>
                  </c:pt>
                  <c:pt idx="96">
                    <c:v>2.9E-4</c:v>
                  </c:pt>
                  <c:pt idx="97">
                    <c:v>4.6000000000000001E-4</c:v>
                  </c:pt>
                  <c:pt idx="98">
                    <c:v>3.8999999999999999E-4</c:v>
                  </c:pt>
                  <c:pt idx="99">
                    <c:v>2.7E-4</c:v>
                  </c:pt>
                  <c:pt idx="100">
                    <c:v>1.4300000000000001E-3</c:v>
                  </c:pt>
                  <c:pt idx="101">
                    <c:v>2.9999999999999997E-4</c:v>
                  </c:pt>
                  <c:pt idx="102">
                    <c:v>5.0000000000000001E-4</c:v>
                  </c:pt>
                  <c:pt idx="103">
                    <c:v>4.8999999999999998E-4</c:v>
                  </c:pt>
                  <c:pt idx="104">
                    <c:v>2.9E-4</c:v>
                  </c:pt>
                  <c:pt idx="105">
                    <c:v>3.8999999999999999E-4</c:v>
                  </c:pt>
                  <c:pt idx="106">
                    <c:v>5.6999999999999998E-4</c:v>
                  </c:pt>
                  <c:pt idx="107">
                    <c:v>1.9000000000000001E-4</c:v>
                  </c:pt>
                  <c:pt idx="108">
                    <c:v>3.8000000000000002E-4</c:v>
                  </c:pt>
                  <c:pt idx="109">
                    <c:v>2.1000000000000001E-4</c:v>
                  </c:pt>
                  <c:pt idx="110">
                    <c:v>2.9999999999999997E-4</c:v>
                  </c:pt>
                  <c:pt idx="111">
                    <c:v>6.8999999999999997E-4</c:v>
                  </c:pt>
                  <c:pt idx="112">
                    <c:v>2.9E-4</c:v>
                  </c:pt>
                  <c:pt idx="113">
                    <c:v>6.6E-4</c:v>
                  </c:pt>
                  <c:pt idx="114">
                    <c:v>2.7999999999999998E-4</c:v>
                  </c:pt>
                  <c:pt idx="115">
                    <c:v>1.6900000000000001E-3</c:v>
                  </c:pt>
                  <c:pt idx="116">
                    <c:v>1.08E-3</c:v>
                  </c:pt>
                  <c:pt idx="117">
                    <c:v>3.5E-4</c:v>
                  </c:pt>
                  <c:pt idx="118">
                    <c:v>2.2000000000000001E-4</c:v>
                  </c:pt>
                  <c:pt idx="119">
                    <c:v>2.5999999999999998E-4</c:v>
                  </c:pt>
                  <c:pt idx="120">
                    <c:v>3.4000000000000002E-4</c:v>
                  </c:pt>
                  <c:pt idx="121">
                    <c:v>3.6000000000000002E-4</c:v>
                  </c:pt>
                  <c:pt idx="122">
                    <c:v>2.5999999999999998E-4</c:v>
                  </c:pt>
                  <c:pt idx="123">
                    <c:v>3.1E-4</c:v>
                  </c:pt>
                  <c:pt idx="124">
                    <c:v>1.9000000000000001E-4</c:v>
                  </c:pt>
                  <c:pt idx="125">
                    <c:v>1.9000000000000001E-4</c:v>
                  </c:pt>
                  <c:pt idx="126">
                    <c:v>4.8000000000000001E-4</c:v>
                  </c:pt>
                  <c:pt idx="127">
                    <c:v>3.2000000000000003E-4</c:v>
                  </c:pt>
                  <c:pt idx="128">
                    <c:v>2.5000000000000001E-4</c:v>
                  </c:pt>
                  <c:pt idx="129">
                    <c:v>3.4000000000000002E-4</c:v>
                  </c:pt>
                  <c:pt idx="130">
                    <c:v>5.4000000000000001E-4</c:v>
                  </c:pt>
                  <c:pt idx="131">
                    <c:v>2.7999999999999998E-4</c:v>
                  </c:pt>
                  <c:pt idx="132">
                    <c:v>8.4999999999999995E-4</c:v>
                  </c:pt>
                  <c:pt idx="133">
                    <c:v>1.3699999999999999E-3</c:v>
                  </c:pt>
                  <c:pt idx="134">
                    <c:v>9.1E-4</c:v>
                  </c:pt>
                  <c:pt idx="135">
                    <c:v>2.7E-4</c:v>
                  </c:pt>
                  <c:pt idx="136">
                    <c:v>3.1E-4</c:v>
                  </c:pt>
                  <c:pt idx="137">
                    <c:v>5.6999999999999998E-4</c:v>
                  </c:pt>
                  <c:pt idx="138">
                    <c:v>2.7999999999999998E-4</c:v>
                  </c:pt>
                  <c:pt idx="139">
                    <c:v>5.9000000000000003E-4</c:v>
                  </c:pt>
                  <c:pt idx="140">
                    <c:v>3.8999999999999999E-4</c:v>
                  </c:pt>
                  <c:pt idx="141">
                    <c:v>1.72E-3</c:v>
                  </c:pt>
                  <c:pt idx="142">
                    <c:v>2.5000000000000001E-4</c:v>
                  </c:pt>
                  <c:pt idx="143">
                    <c:v>3.1E-4</c:v>
                  </c:pt>
                  <c:pt idx="144">
                    <c:v>2.0000000000000001E-4</c:v>
                  </c:pt>
                  <c:pt idx="145">
                    <c:v>3.6999999999999999E-4</c:v>
                  </c:pt>
                  <c:pt idx="146">
                    <c:v>7.9000000000000001E-4</c:v>
                  </c:pt>
                  <c:pt idx="147">
                    <c:v>4.2000000000000002E-4</c:v>
                  </c:pt>
                  <c:pt idx="148">
                    <c:v>2.0000000000000001E-4</c:v>
                  </c:pt>
                  <c:pt idx="149">
                    <c:v>1.7000000000000001E-4</c:v>
                  </c:pt>
                  <c:pt idx="150">
                    <c:v>6.9999999999999999E-4</c:v>
                  </c:pt>
                  <c:pt idx="151">
                    <c:v>3.3E-4</c:v>
                  </c:pt>
                  <c:pt idx="152">
                    <c:v>2.5999999999999998E-4</c:v>
                  </c:pt>
                  <c:pt idx="153">
                    <c:v>9.5E-4</c:v>
                  </c:pt>
                  <c:pt idx="154">
                    <c:v>6.4999999999999997E-4</c:v>
                  </c:pt>
                  <c:pt idx="155">
                    <c:v>3.1E-4</c:v>
                  </c:pt>
                  <c:pt idx="156">
                    <c:v>2.1000000000000001E-4</c:v>
                  </c:pt>
                  <c:pt idx="157">
                    <c:v>1.57E-3</c:v>
                  </c:pt>
                  <c:pt idx="158">
                    <c:v>1.41E-3</c:v>
                  </c:pt>
                  <c:pt idx="159">
                    <c:v>7.2000000000000005E-4</c:v>
                  </c:pt>
                  <c:pt idx="160">
                    <c:v>9.7000000000000005E-4</c:v>
                  </c:pt>
                  <c:pt idx="161">
                    <c:v>9.7000000000000005E-4</c:v>
                  </c:pt>
                  <c:pt idx="162">
                    <c:v>1E-4</c:v>
                  </c:pt>
                  <c:pt idx="163">
                    <c:v>2E-3</c:v>
                  </c:pt>
                  <c:pt idx="164">
                    <c:v>5.0000000000000001E-4</c:v>
                  </c:pt>
                  <c:pt idx="165">
                    <c:v>1.4E-3</c:v>
                  </c:pt>
                  <c:pt idx="166">
                    <c:v>6.9999999999999999E-4</c:v>
                  </c:pt>
                  <c:pt idx="167">
                    <c:v>1E-4</c:v>
                  </c:pt>
                  <c:pt idx="168">
                    <c:v>1E-4</c:v>
                  </c:pt>
                  <c:pt idx="169">
                    <c:v>1.48E-3</c:v>
                  </c:pt>
                  <c:pt idx="170">
                    <c:v>1E-4</c:v>
                  </c:pt>
                  <c:pt idx="171">
                    <c:v>1.31E-3</c:v>
                  </c:pt>
                  <c:pt idx="172">
                    <c:v>1.0399999999999999E-3</c:v>
                  </c:pt>
                  <c:pt idx="173">
                    <c:v>9.7000000000000005E-4</c:v>
                  </c:pt>
                  <c:pt idx="174">
                    <c:v>1.1299999999999999E-3</c:v>
                  </c:pt>
                  <c:pt idx="175">
                    <c:v>3.6000000000000002E-4</c:v>
                  </c:pt>
                  <c:pt idx="176">
                    <c:v>1E-4</c:v>
                  </c:pt>
                  <c:pt idx="177">
                    <c:v>1.8000000000000001E-4</c:v>
                  </c:pt>
                  <c:pt idx="178">
                    <c:v>1.2E-4</c:v>
                  </c:pt>
                  <c:pt idx="179">
                    <c:v>5.0000000000000002E-5</c:v>
                  </c:pt>
                  <c:pt idx="180">
                    <c:v>1E-4</c:v>
                  </c:pt>
                  <c:pt idx="181">
                    <c:v>1.6000000000000001E-4</c:v>
                  </c:pt>
                  <c:pt idx="182">
                    <c:v>1.9000000000000001E-4</c:v>
                  </c:pt>
                  <c:pt idx="183">
                    <c:v>5.0000000000000002E-5</c:v>
                  </c:pt>
                  <c:pt idx="184">
                    <c:v>5.0000000000000001E-4</c:v>
                  </c:pt>
                  <c:pt idx="185">
                    <c:v>1.3999999999999999E-4</c:v>
                  </c:pt>
                  <c:pt idx="186">
                    <c:v>1.1299999999999999E-3</c:v>
                  </c:pt>
                  <c:pt idx="187">
                    <c:v>1.2999999999999999E-4</c:v>
                  </c:pt>
                  <c:pt idx="188">
                    <c:v>6.9999999999999994E-5</c:v>
                  </c:pt>
                  <c:pt idx="189">
                    <c:v>1.2E-4</c:v>
                  </c:pt>
                  <c:pt idx="190">
                    <c:v>1.1E-4</c:v>
                  </c:pt>
                  <c:pt idx="191">
                    <c:v>0</c:v>
                  </c:pt>
                  <c:pt idx="192">
                    <c:v>0</c:v>
                  </c:pt>
                  <c:pt idx="193">
                    <c:v>4.0000000000000003E-5</c:v>
                  </c:pt>
                  <c:pt idx="194">
                    <c:v>5.0000000000000001E-4</c:v>
                  </c:pt>
                  <c:pt idx="195">
                    <c:v>4.0000000000000003E-5</c:v>
                  </c:pt>
                  <c:pt idx="196">
                    <c:v>8.0000000000000007E-5</c:v>
                  </c:pt>
                  <c:pt idx="197">
                    <c:v>2.0000000000000001E-4</c:v>
                  </c:pt>
                  <c:pt idx="198">
                    <c:v>1E-4</c:v>
                  </c:pt>
                  <c:pt idx="199">
                    <c:v>1E-4</c:v>
                  </c:pt>
                  <c:pt idx="200">
                    <c:v>2.0000000000000001E-4</c:v>
                  </c:pt>
                  <c:pt idx="201">
                    <c:v>2.9999999999999997E-4</c:v>
                  </c:pt>
                  <c:pt idx="202">
                    <c:v>1.6000000000000001E-4</c:v>
                  </c:pt>
                  <c:pt idx="203">
                    <c:v>4.0000000000000002E-4</c:v>
                  </c:pt>
                  <c:pt idx="204">
                    <c:v>2.7999999999999998E-4</c:v>
                  </c:pt>
                  <c:pt idx="205">
                    <c:v>1.1E-4</c:v>
                  </c:pt>
                  <c:pt idx="206">
                    <c:v>1E-4</c:v>
                  </c:pt>
                  <c:pt idx="207">
                    <c:v>1E-3</c:v>
                  </c:pt>
                  <c:pt idx="208">
                    <c:v>5.0000000000000001E-4</c:v>
                  </c:pt>
                  <c:pt idx="209">
                    <c:v>2.0000000000000001E-4</c:v>
                  </c:pt>
                  <c:pt idx="210">
                    <c:v>2.9999999999999997E-4</c:v>
                  </c:pt>
                  <c:pt idx="211">
                    <c:v>6.9999999999999999E-4</c:v>
                  </c:pt>
                  <c:pt idx="212">
                    <c:v>1.5E-3</c:v>
                  </c:pt>
                  <c:pt idx="213">
                    <c:v>2.9999999999999997E-4</c:v>
                  </c:pt>
                  <c:pt idx="214">
                    <c:v>5.0000000000000001E-4</c:v>
                  </c:pt>
                  <c:pt idx="215">
                    <c:v>1E-4</c:v>
                  </c:pt>
                  <c:pt idx="216">
                    <c:v>8.4000000000000003E-4</c:v>
                  </c:pt>
                  <c:pt idx="217">
                    <c:v>3.8999999999999999E-4</c:v>
                  </c:pt>
                  <c:pt idx="218">
                    <c:v>1E-4</c:v>
                  </c:pt>
                  <c:pt idx="219">
                    <c:v>0</c:v>
                  </c:pt>
                  <c:pt idx="220">
                    <c:v>2.3999999999999998E-3</c:v>
                  </c:pt>
                  <c:pt idx="221">
                    <c:v>1E-4</c:v>
                  </c:pt>
                  <c:pt idx="222">
                    <c:v>0</c:v>
                  </c:pt>
                  <c:pt idx="223">
                    <c:v>2.3999999999999998E-3</c:v>
                  </c:pt>
                  <c:pt idx="224">
                    <c:v>2.9E-4</c:v>
                  </c:pt>
                  <c:pt idx="225">
                    <c:v>3.6000000000000002E-4</c:v>
                  </c:pt>
                  <c:pt idx="226">
                    <c:v>2.0000000000000001E-4</c:v>
                  </c:pt>
                  <c:pt idx="227">
                    <c:v>1.9000000000000001E-4</c:v>
                  </c:pt>
                  <c:pt idx="228">
                    <c:v>1.7000000000000001E-4</c:v>
                  </c:pt>
                  <c:pt idx="229">
                    <c:v>2.7E-4</c:v>
                  </c:pt>
                  <c:pt idx="230">
                    <c:v>1.1999999999999999E-3</c:v>
                  </c:pt>
                  <c:pt idx="231">
                    <c:v>1.1999999999999999E-3</c:v>
                  </c:pt>
                  <c:pt idx="232">
                    <c:v>1.2999999999999999E-3</c:v>
                  </c:pt>
                  <c:pt idx="233">
                    <c:v>1.6000000000000001E-3</c:v>
                  </c:pt>
                  <c:pt idx="234">
                    <c:v>1.1999999999999999E-3</c:v>
                  </c:pt>
                  <c:pt idx="235">
                    <c:v>1.1999999999999999E-3</c:v>
                  </c:pt>
                  <c:pt idx="236">
                    <c:v>6.9999999999999999E-4</c:v>
                  </c:pt>
                  <c:pt idx="237">
                    <c:v>1E-4</c:v>
                  </c:pt>
                  <c:pt idx="238">
                    <c:v>1.1000000000000001E-3</c:v>
                  </c:pt>
                  <c:pt idx="239">
                    <c:v>3.8800000000000001E-2</c:v>
                  </c:pt>
                  <c:pt idx="240">
                    <c:v>1.2E-4</c:v>
                  </c:pt>
                  <c:pt idx="241">
                    <c:v>2.4000000000000001E-4</c:v>
                  </c:pt>
                  <c:pt idx="242">
                    <c:v>1.4E-3</c:v>
                  </c:pt>
                  <c:pt idx="243">
                    <c:v>1E-4</c:v>
                  </c:pt>
                  <c:pt idx="244">
                    <c:v>2.0000000000000001E-4</c:v>
                  </c:pt>
                  <c:pt idx="245">
                    <c:v>1.1000000000000001E-3</c:v>
                  </c:pt>
                  <c:pt idx="246">
                    <c:v>1.1000000000000001E-3</c:v>
                  </c:pt>
                  <c:pt idx="247">
                    <c:v>1E-4</c:v>
                  </c:pt>
                  <c:pt idx="248">
                    <c:v>0</c:v>
                  </c:pt>
                  <c:pt idx="249">
                    <c:v>0</c:v>
                  </c:pt>
                  <c:pt idx="250">
                    <c:v>0</c:v>
                  </c:pt>
                  <c:pt idx="251">
                    <c:v>0</c:v>
                  </c:pt>
                  <c:pt idx="252">
                    <c:v>1E-4</c:v>
                  </c:pt>
                  <c:pt idx="253">
                    <c:v>0</c:v>
                  </c:pt>
                  <c:pt idx="254">
                    <c:v>1E-4</c:v>
                  </c:pt>
                  <c:pt idx="255">
                    <c:v>1E-4</c:v>
                  </c:pt>
                  <c:pt idx="256">
                    <c:v>0</c:v>
                  </c:pt>
                  <c:pt idx="257">
                    <c:v>8.9999999999999998E-4</c:v>
                  </c:pt>
                  <c:pt idx="258">
                    <c:v>0</c:v>
                  </c:pt>
                  <c:pt idx="259">
                    <c:v>2.0000000000000001E-4</c:v>
                  </c:pt>
                  <c:pt idx="260">
                    <c:v>1E-4</c:v>
                  </c:pt>
                  <c:pt idx="261">
                    <c:v>2.9999999999999997E-4</c:v>
                  </c:pt>
                  <c:pt idx="262">
                    <c:v>0</c:v>
                  </c:pt>
                  <c:pt idx="263">
                    <c:v>4.0000000000000002E-4</c:v>
                  </c:pt>
                  <c:pt idx="264">
                    <c:v>1.5E-3</c:v>
                  </c:pt>
                  <c:pt idx="265">
                    <c:v>1.6000000000000001E-3</c:v>
                  </c:pt>
                  <c:pt idx="266">
                    <c:v>2E-3</c:v>
                  </c:pt>
                  <c:pt idx="267">
                    <c:v>5.0000000000000001E-4</c:v>
                  </c:pt>
                  <c:pt idx="268">
                    <c:v>1E-4</c:v>
                  </c:pt>
                  <c:pt idx="269">
                    <c:v>1E-4</c:v>
                  </c:pt>
                  <c:pt idx="270">
                    <c:v>1E-4</c:v>
                  </c:pt>
                  <c:pt idx="271">
                    <c:v>1E-4</c:v>
                  </c:pt>
                  <c:pt idx="272">
                    <c:v>1E-3</c:v>
                  </c:pt>
                  <c:pt idx="273">
                    <c:v>8.0000000000000004E-4</c:v>
                  </c:pt>
                  <c:pt idx="274">
                    <c:v>1.6999999999999999E-3</c:v>
                  </c:pt>
                  <c:pt idx="275">
                    <c:v>3.0000000000000001E-3</c:v>
                  </c:pt>
                  <c:pt idx="276">
                    <c:v>6.9999999999999999E-4</c:v>
                  </c:pt>
                  <c:pt idx="277">
                    <c:v>1.4E-3</c:v>
                  </c:pt>
                  <c:pt idx="278">
                    <c:v>2.9999999999999997E-4</c:v>
                  </c:pt>
                  <c:pt idx="279">
                    <c:v>2.9999999999999997E-4</c:v>
                  </c:pt>
                  <c:pt idx="280">
                    <c:v>2.0000000000000001E-4</c:v>
                  </c:pt>
                  <c:pt idx="281">
                    <c:v>4.0000000000000002E-4</c:v>
                  </c:pt>
                  <c:pt idx="282">
                    <c:v>2.9999999999999997E-4</c:v>
                  </c:pt>
                  <c:pt idx="283">
                    <c:v>4.0000000000000002E-4</c:v>
                  </c:pt>
                  <c:pt idx="284">
                    <c:v>1E-4</c:v>
                  </c:pt>
                  <c:pt idx="285">
                    <c:v>2.0000000000000001E-4</c:v>
                  </c:pt>
                  <c:pt idx="286">
                    <c:v>4.0000000000000001E-3</c:v>
                  </c:pt>
                </c:numCache>
              </c:numRef>
            </c:plus>
            <c:minus>
              <c:numRef>
                <c:f>Active!$D$21:$D$996</c:f>
                <c:numCache>
                  <c:formatCode>General</c:formatCode>
                  <c:ptCount val="976"/>
                  <c:pt idx="0">
                    <c:v>4.0000000000000002E-4</c:v>
                  </c:pt>
                  <c:pt idx="1">
                    <c:v>6.9999999999999999E-4</c:v>
                  </c:pt>
                  <c:pt idx="2">
                    <c:v>1.4E-3</c:v>
                  </c:pt>
                  <c:pt idx="4">
                    <c:v>4.0000000000000002E-4</c:v>
                  </c:pt>
                  <c:pt idx="5">
                    <c:v>2.4000000000000001E-4</c:v>
                  </c:pt>
                  <c:pt idx="6">
                    <c:v>4.0999999999999999E-4</c:v>
                  </c:pt>
                  <c:pt idx="7">
                    <c:v>5.5999999999999995E-4</c:v>
                  </c:pt>
                  <c:pt idx="8">
                    <c:v>4.6999999999999999E-4</c:v>
                  </c:pt>
                  <c:pt idx="9">
                    <c:v>2.1000000000000001E-4</c:v>
                  </c:pt>
                  <c:pt idx="10">
                    <c:v>1E-4</c:v>
                  </c:pt>
                  <c:pt idx="11">
                    <c:v>2.4000000000000001E-4</c:v>
                  </c:pt>
                  <c:pt idx="12">
                    <c:v>2.7999999999999998E-4</c:v>
                  </c:pt>
                  <c:pt idx="13">
                    <c:v>2.1000000000000001E-4</c:v>
                  </c:pt>
                  <c:pt idx="14">
                    <c:v>2.7E-4</c:v>
                  </c:pt>
                  <c:pt idx="15">
                    <c:v>2.5000000000000001E-4</c:v>
                  </c:pt>
                  <c:pt idx="16">
                    <c:v>2.0000000000000001E-4</c:v>
                  </c:pt>
                  <c:pt idx="17">
                    <c:v>1.7000000000000001E-4</c:v>
                  </c:pt>
                  <c:pt idx="18">
                    <c:v>1.4999999999999999E-4</c:v>
                  </c:pt>
                  <c:pt idx="19">
                    <c:v>1.3999999999999999E-4</c:v>
                  </c:pt>
                  <c:pt idx="20">
                    <c:v>4.8000000000000001E-4</c:v>
                  </c:pt>
                  <c:pt idx="21">
                    <c:v>2.2000000000000001E-4</c:v>
                  </c:pt>
                  <c:pt idx="22">
                    <c:v>2.1000000000000001E-4</c:v>
                  </c:pt>
                  <c:pt idx="23">
                    <c:v>2.5999999999999998E-4</c:v>
                  </c:pt>
                  <c:pt idx="24">
                    <c:v>3.1E-4</c:v>
                  </c:pt>
                  <c:pt idx="25">
                    <c:v>3.1E-4</c:v>
                  </c:pt>
                  <c:pt idx="26">
                    <c:v>1.4999999999999999E-4</c:v>
                  </c:pt>
                  <c:pt idx="27">
                    <c:v>2.0000000000000001E-4</c:v>
                  </c:pt>
                  <c:pt idx="28">
                    <c:v>3.4000000000000002E-4</c:v>
                  </c:pt>
                  <c:pt idx="29">
                    <c:v>2.4000000000000001E-4</c:v>
                  </c:pt>
                  <c:pt idx="30">
                    <c:v>3.4000000000000002E-4</c:v>
                  </c:pt>
                  <c:pt idx="31">
                    <c:v>3.1E-4</c:v>
                  </c:pt>
                  <c:pt idx="32">
                    <c:v>2.4000000000000001E-4</c:v>
                  </c:pt>
                  <c:pt idx="33">
                    <c:v>4.6999999999999999E-4</c:v>
                  </c:pt>
                  <c:pt idx="34">
                    <c:v>2.2000000000000001E-4</c:v>
                  </c:pt>
                  <c:pt idx="35">
                    <c:v>1.7000000000000001E-4</c:v>
                  </c:pt>
                  <c:pt idx="36">
                    <c:v>1.8000000000000001E-4</c:v>
                  </c:pt>
                  <c:pt idx="37">
                    <c:v>7.6000000000000004E-4</c:v>
                  </c:pt>
                  <c:pt idx="38">
                    <c:v>8.0000000000000004E-4</c:v>
                  </c:pt>
                  <c:pt idx="39">
                    <c:v>3.1E-4</c:v>
                  </c:pt>
                  <c:pt idx="40">
                    <c:v>2.5999999999999998E-4</c:v>
                  </c:pt>
                  <c:pt idx="41">
                    <c:v>4.4999999999999999E-4</c:v>
                  </c:pt>
                  <c:pt idx="42">
                    <c:v>8.0000000000000004E-4</c:v>
                  </c:pt>
                  <c:pt idx="43">
                    <c:v>2.3000000000000001E-4</c:v>
                  </c:pt>
                  <c:pt idx="44">
                    <c:v>2.5999999999999998E-4</c:v>
                  </c:pt>
                  <c:pt idx="45">
                    <c:v>2.9E-4</c:v>
                  </c:pt>
                  <c:pt idx="46">
                    <c:v>4.6999999999999999E-4</c:v>
                  </c:pt>
                  <c:pt idx="47">
                    <c:v>4.0000000000000002E-4</c:v>
                  </c:pt>
                  <c:pt idx="48">
                    <c:v>8.3000000000000001E-4</c:v>
                  </c:pt>
                  <c:pt idx="49">
                    <c:v>3.8999999999999999E-4</c:v>
                  </c:pt>
                  <c:pt idx="50">
                    <c:v>5.8E-4</c:v>
                  </c:pt>
                  <c:pt idx="51">
                    <c:v>4.4999999999999999E-4</c:v>
                  </c:pt>
                  <c:pt idx="52">
                    <c:v>3.2000000000000003E-4</c:v>
                  </c:pt>
                  <c:pt idx="53">
                    <c:v>3.3E-4</c:v>
                  </c:pt>
                  <c:pt idx="54">
                    <c:v>8.1999999999999998E-4</c:v>
                  </c:pt>
                  <c:pt idx="55">
                    <c:v>7.7999999999999999E-4</c:v>
                  </c:pt>
                  <c:pt idx="56">
                    <c:v>7.7999999999999999E-4</c:v>
                  </c:pt>
                  <c:pt idx="57">
                    <c:v>8.4999999999999995E-4</c:v>
                  </c:pt>
                  <c:pt idx="58">
                    <c:v>8.8000000000000003E-4</c:v>
                  </c:pt>
                  <c:pt idx="59">
                    <c:v>6.8999999999999997E-4</c:v>
                  </c:pt>
                  <c:pt idx="60">
                    <c:v>5.1000000000000004E-4</c:v>
                  </c:pt>
                  <c:pt idx="61">
                    <c:v>1.4999999999999999E-4</c:v>
                  </c:pt>
                  <c:pt idx="62">
                    <c:v>2.4000000000000001E-4</c:v>
                  </c:pt>
                  <c:pt idx="63">
                    <c:v>4.6999999999999999E-4</c:v>
                  </c:pt>
                  <c:pt idx="64">
                    <c:v>2.9E-4</c:v>
                  </c:pt>
                  <c:pt idx="65">
                    <c:v>1.0499999999999999E-3</c:v>
                  </c:pt>
                  <c:pt idx="66">
                    <c:v>4.8999999999999998E-4</c:v>
                  </c:pt>
                  <c:pt idx="67">
                    <c:v>2.7E-4</c:v>
                  </c:pt>
                  <c:pt idx="68">
                    <c:v>3.2000000000000003E-4</c:v>
                  </c:pt>
                  <c:pt idx="69">
                    <c:v>8.9999999999999998E-4</c:v>
                  </c:pt>
                  <c:pt idx="70">
                    <c:v>3.6999999999999999E-4</c:v>
                  </c:pt>
                  <c:pt idx="71">
                    <c:v>5.1000000000000004E-4</c:v>
                  </c:pt>
                  <c:pt idx="72">
                    <c:v>2.4000000000000001E-4</c:v>
                  </c:pt>
                  <c:pt idx="73">
                    <c:v>8.0000000000000004E-4</c:v>
                  </c:pt>
                  <c:pt idx="74">
                    <c:v>2.2000000000000001E-4</c:v>
                  </c:pt>
                  <c:pt idx="75">
                    <c:v>2.1000000000000001E-4</c:v>
                  </c:pt>
                  <c:pt idx="76">
                    <c:v>2.7999999999999998E-4</c:v>
                  </c:pt>
                  <c:pt idx="77">
                    <c:v>1.1900000000000001E-3</c:v>
                  </c:pt>
                  <c:pt idx="78">
                    <c:v>2.5999999999999998E-4</c:v>
                  </c:pt>
                  <c:pt idx="79">
                    <c:v>6.0999999999999997E-4</c:v>
                  </c:pt>
                  <c:pt idx="80">
                    <c:v>5.2999999999999998E-4</c:v>
                  </c:pt>
                  <c:pt idx="81">
                    <c:v>6.4999999999999997E-4</c:v>
                  </c:pt>
                  <c:pt idx="82">
                    <c:v>1.9000000000000001E-4</c:v>
                  </c:pt>
                  <c:pt idx="83">
                    <c:v>1.8000000000000001E-4</c:v>
                  </c:pt>
                  <c:pt idx="84">
                    <c:v>2.2000000000000001E-4</c:v>
                  </c:pt>
                  <c:pt idx="85">
                    <c:v>1.9000000000000001E-4</c:v>
                  </c:pt>
                  <c:pt idx="86">
                    <c:v>6.4999999999999997E-4</c:v>
                  </c:pt>
                  <c:pt idx="87">
                    <c:v>3.6999999999999999E-4</c:v>
                  </c:pt>
                  <c:pt idx="88">
                    <c:v>2.2000000000000001E-4</c:v>
                  </c:pt>
                  <c:pt idx="89">
                    <c:v>3.4000000000000002E-4</c:v>
                  </c:pt>
                  <c:pt idx="90">
                    <c:v>2.3000000000000001E-4</c:v>
                  </c:pt>
                  <c:pt idx="91">
                    <c:v>4.2999999999999999E-4</c:v>
                  </c:pt>
                  <c:pt idx="92">
                    <c:v>3.2000000000000003E-4</c:v>
                  </c:pt>
                  <c:pt idx="93">
                    <c:v>1.9000000000000001E-4</c:v>
                  </c:pt>
                  <c:pt idx="94">
                    <c:v>5.2999999999999998E-4</c:v>
                  </c:pt>
                  <c:pt idx="95">
                    <c:v>2.9E-4</c:v>
                  </c:pt>
                  <c:pt idx="96">
                    <c:v>2.9E-4</c:v>
                  </c:pt>
                  <c:pt idx="97">
                    <c:v>4.6000000000000001E-4</c:v>
                  </c:pt>
                  <c:pt idx="98">
                    <c:v>3.8999999999999999E-4</c:v>
                  </c:pt>
                  <c:pt idx="99">
                    <c:v>2.7E-4</c:v>
                  </c:pt>
                  <c:pt idx="100">
                    <c:v>1.4300000000000001E-3</c:v>
                  </c:pt>
                  <c:pt idx="101">
                    <c:v>2.9999999999999997E-4</c:v>
                  </c:pt>
                  <c:pt idx="102">
                    <c:v>5.0000000000000001E-4</c:v>
                  </c:pt>
                  <c:pt idx="103">
                    <c:v>4.8999999999999998E-4</c:v>
                  </c:pt>
                  <c:pt idx="104">
                    <c:v>2.9E-4</c:v>
                  </c:pt>
                  <c:pt idx="105">
                    <c:v>3.8999999999999999E-4</c:v>
                  </c:pt>
                  <c:pt idx="106">
                    <c:v>5.6999999999999998E-4</c:v>
                  </c:pt>
                  <c:pt idx="107">
                    <c:v>1.9000000000000001E-4</c:v>
                  </c:pt>
                  <c:pt idx="108">
                    <c:v>3.8000000000000002E-4</c:v>
                  </c:pt>
                  <c:pt idx="109">
                    <c:v>2.1000000000000001E-4</c:v>
                  </c:pt>
                  <c:pt idx="110">
                    <c:v>2.9999999999999997E-4</c:v>
                  </c:pt>
                  <c:pt idx="111">
                    <c:v>6.8999999999999997E-4</c:v>
                  </c:pt>
                  <c:pt idx="112">
                    <c:v>2.9E-4</c:v>
                  </c:pt>
                  <c:pt idx="113">
                    <c:v>6.6E-4</c:v>
                  </c:pt>
                  <c:pt idx="114">
                    <c:v>2.7999999999999998E-4</c:v>
                  </c:pt>
                  <c:pt idx="115">
                    <c:v>1.6900000000000001E-3</c:v>
                  </c:pt>
                  <c:pt idx="116">
                    <c:v>1.08E-3</c:v>
                  </c:pt>
                  <c:pt idx="117">
                    <c:v>3.5E-4</c:v>
                  </c:pt>
                  <c:pt idx="118">
                    <c:v>2.2000000000000001E-4</c:v>
                  </c:pt>
                  <c:pt idx="119">
                    <c:v>2.5999999999999998E-4</c:v>
                  </c:pt>
                  <c:pt idx="120">
                    <c:v>3.4000000000000002E-4</c:v>
                  </c:pt>
                  <c:pt idx="121">
                    <c:v>3.6000000000000002E-4</c:v>
                  </c:pt>
                  <c:pt idx="122">
                    <c:v>2.5999999999999998E-4</c:v>
                  </c:pt>
                  <c:pt idx="123">
                    <c:v>3.1E-4</c:v>
                  </c:pt>
                  <c:pt idx="124">
                    <c:v>1.9000000000000001E-4</c:v>
                  </c:pt>
                  <c:pt idx="125">
                    <c:v>1.9000000000000001E-4</c:v>
                  </c:pt>
                  <c:pt idx="126">
                    <c:v>4.8000000000000001E-4</c:v>
                  </c:pt>
                  <c:pt idx="127">
                    <c:v>3.2000000000000003E-4</c:v>
                  </c:pt>
                  <c:pt idx="128">
                    <c:v>2.5000000000000001E-4</c:v>
                  </c:pt>
                  <c:pt idx="129">
                    <c:v>3.4000000000000002E-4</c:v>
                  </c:pt>
                  <c:pt idx="130">
                    <c:v>5.4000000000000001E-4</c:v>
                  </c:pt>
                  <c:pt idx="131">
                    <c:v>2.7999999999999998E-4</c:v>
                  </c:pt>
                  <c:pt idx="132">
                    <c:v>8.4999999999999995E-4</c:v>
                  </c:pt>
                  <c:pt idx="133">
                    <c:v>1.3699999999999999E-3</c:v>
                  </c:pt>
                  <c:pt idx="134">
                    <c:v>9.1E-4</c:v>
                  </c:pt>
                  <c:pt idx="135">
                    <c:v>2.7E-4</c:v>
                  </c:pt>
                  <c:pt idx="136">
                    <c:v>3.1E-4</c:v>
                  </c:pt>
                  <c:pt idx="137">
                    <c:v>5.6999999999999998E-4</c:v>
                  </c:pt>
                  <c:pt idx="138">
                    <c:v>2.7999999999999998E-4</c:v>
                  </c:pt>
                  <c:pt idx="139">
                    <c:v>5.9000000000000003E-4</c:v>
                  </c:pt>
                  <c:pt idx="140">
                    <c:v>3.8999999999999999E-4</c:v>
                  </c:pt>
                  <c:pt idx="141">
                    <c:v>1.72E-3</c:v>
                  </c:pt>
                  <c:pt idx="142">
                    <c:v>2.5000000000000001E-4</c:v>
                  </c:pt>
                  <c:pt idx="143">
                    <c:v>3.1E-4</c:v>
                  </c:pt>
                  <c:pt idx="144">
                    <c:v>2.0000000000000001E-4</c:v>
                  </c:pt>
                  <c:pt idx="145">
                    <c:v>3.6999999999999999E-4</c:v>
                  </c:pt>
                  <c:pt idx="146">
                    <c:v>7.9000000000000001E-4</c:v>
                  </c:pt>
                  <c:pt idx="147">
                    <c:v>4.2000000000000002E-4</c:v>
                  </c:pt>
                  <c:pt idx="148">
                    <c:v>2.0000000000000001E-4</c:v>
                  </c:pt>
                  <c:pt idx="149">
                    <c:v>1.7000000000000001E-4</c:v>
                  </c:pt>
                  <c:pt idx="150">
                    <c:v>6.9999999999999999E-4</c:v>
                  </c:pt>
                  <c:pt idx="151">
                    <c:v>3.3E-4</c:v>
                  </c:pt>
                  <c:pt idx="152">
                    <c:v>2.5999999999999998E-4</c:v>
                  </c:pt>
                  <c:pt idx="153">
                    <c:v>9.5E-4</c:v>
                  </c:pt>
                  <c:pt idx="154">
                    <c:v>6.4999999999999997E-4</c:v>
                  </c:pt>
                  <c:pt idx="155">
                    <c:v>3.1E-4</c:v>
                  </c:pt>
                  <c:pt idx="156">
                    <c:v>2.1000000000000001E-4</c:v>
                  </c:pt>
                  <c:pt idx="157">
                    <c:v>1.57E-3</c:v>
                  </c:pt>
                  <c:pt idx="158">
                    <c:v>1.41E-3</c:v>
                  </c:pt>
                  <c:pt idx="159">
                    <c:v>7.2000000000000005E-4</c:v>
                  </c:pt>
                  <c:pt idx="160">
                    <c:v>9.7000000000000005E-4</c:v>
                  </c:pt>
                  <c:pt idx="161">
                    <c:v>9.7000000000000005E-4</c:v>
                  </c:pt>
                  <c:pt idx="162">
                    <c:v>1E-4</c:v>
                  </c:pt>
                  <c:pt idx="163">
                    <c:v>2E-3</c:v>
                  </c:pt>
                  <c:pt idx="164">
                    <c:v>5.0000000000000001E-4</c:v>
                  </c:pt>
                  <c:pt idx="165">
                    <c:v>1.4E-3</c:v>
                  </c:pt>
                  <c:pt idx="166">
                    <c:v>6.9999999999999999E-4</c:v>
                  </c:pt>
                  <c:pt idx="167">
                    <c:v>1E-4</c:v>
                  </c:pt>
                  <c:pt idx="168">
                    <c:v>1E-4</c:v>
                  </c:pt>
                  <c:pt idx="169">
                    <c:v>1.48E-3</c:v>
                  </c:pt>
                  <c:pt idx="170">
                    <c:v>1E-4</c:v>
                  </c:pt>
                  <c:pt idx="171">
                    <c:v>1.31E-3</c:v>
                  </c:pt>
                  <c:pt idx="172">
                    <c:v>1.0399999999999999E-3</c:v>
                  </c:pt>
                  <c:pt idx="173">
                    <c:v>9.7000000000000005E-4</c:v>
                  </c:pt>
                  <c:pt idx="174">
                    <c:v>1.1299999999999999E-3</c:v>
                  </c:pt>
                  <c:pt idx="175">
                    <c:v>3.6000000000000002E-4</c:v>
                  </c:pt>
                  <c:pt idx="176">
                    <c:v>1E-4</c:v>
                  </c:pt>
                  <c:pt idx="177">
                    <c:v>1.8000000000000001E-4</c:v>
                  </c:pt>
                  <c:pt idx="178">
                    <c:v>1.2E-4</c:v>
                  </c:pt>
                  <c:pt idx="179">
                    <c:v>5.0000000000000002E-5</c:v>
                  </c:pt>
                  <c:pt idx="180">
                    <c:v>1E-4</c:v>
                  </c:pt>
                  <c:pt idx="181">
                    <c:v>1.6000000000000001E-4</c:v>
                  </c:pt>
                  <c:pt idx="182">
                    <c:v>1.9000000000000001E-4</c:v>
                  </c:pt>
                  <c:pt idx="183">
                    <c:v>5.0000000000000002E-5</c:v>
                  </c:pt>
                  <c:pt idx="184">
                    <c:v>5.0000000000000001E-4</c:v>
                  </c:pt>
                  <c:pt idx="185">
                    <c:v>1.3999999999999999E-4</c:v>
                  </c:pt>
                  <c:pt idx="186">
                    <c:v>1.1299999999999999E-3</c:v>
                  </c:pt>
                  <c:pt idx="187">
                    <c:v>1.2999999999999999E-4</c:v>
                  </c:pt>
                  <c:pt idx="188">
                    <c:v>6.9999999999999994E-5</c:v>
                  </c:pt>
                  <c:pt idx="189">
                    <c:v>1.2E-4</c:v>
                  </c:pt>
                  <c:pt idx="190">
                    <c:v>1.1E-4</c:v>
                  </c:pt>
                  <c:pt idx="191">
                    <c:v>0</c:v>
                  </c:pt>
                  <c:pt idx="192">
                    <c:v>0</c:v>
                  </c:pt>
                  <c:pt idx="193">
                    <c:v>4.0000000000000003E-5</c:v>
                  </c:pt>
                  <c:pt idx="194">
                    <c:v>5.0000000000000001E-4</c:v>
                  </c:pt>
                  <c:pt idx="195">
                    <c:v>4.0000000000000003E-5</c:v>
                  </c:pt>
                  <c:pt idx="196">
                    <c:v>8.0000000000000007E-5</c:v>
                  </c:pt>
                  <c:pt idx="197">
                    <c:v>2.0000000000000001E-4</c:v>
                  </c:pt>
                  <c:pt idx="198">
                    <c:v>1E-4</c:v>
                  </c:pt>
                  <c:pt idx="199">
                    <c:v>1E-4</c:v>
                  </c:pt>
                  <c:pt idx="200">
                    <c:v>2.0000000000000001E-4</c:v>
                  </c:pt>
                  <c:pt idx="201">
                    <c:v>2.9999999999999997E-4</c:v>
                  </c:pt>
                  <c:pt idx="202">
                    <c:v>1.6000000000000001E-4</c:v>
                  </c:pt>
                  <c:pt idx="203">
                    <c:v>4.0000000000000002E-4</c:v>
                  </c:pt>
                  <c:pt idx="204">
                    <c:v>2.7999999999999998E-4</c:v>
                  </c:pt>
                  <c:pt idx="205">
                    <c:v>1.1E-4</c:v>
                  </c:pt>
                  <c:pt idx="206">
                    <c:v>1E-4</c:v>
                  </c:pt>
                  <c:pt idx="207">
                    <c:v>1E-3</c:v>
                  </c:pt>
                  <c:pt idx="208">
                    <c:v>5.0000000000000001E-4</c:v>
                  </c:pt>
                  <c:pt idx="209">
                    <c:v>2.0000000000000001E-4</c:v>
                  </c:pt>
                  <c:pt idx="210">
                    <c:v>2.9999999999999997E-4</c:v>
                  </c:pt>
                  <c:pt idx="211">
                    <c:v>6.9999999999999999E-4</c:v>
                  </c:pt>
                  <c:pt idx="212">
                    <c:v>1.5E-3</c:v>
                  </c:pt>
                  <c:pt idx="213">
                    <c:v>2.9999999999999997E-4</c:v>
                  </c:pt>
                  <c:pt idx="214">
                    <c:v>5.0000000000000001E-4</c:v>
                  </c:pt>
                  <c:pt idx="215">
                    <c:v>1E-4</c:v>
                  </c:pt>
                  <c:pt idx="216">
                    <c:v>8.4000000000000003E-4</c:v>
                  </c:pt>
                  <c:pt idx="217">
                    <c:v>3.8999999999999999E-4</c:v>
                  </c:pt>
                  <c:pt idx="218">
                    <c:v>1E-4</c:v>
                  </c:pt>
                  <c:pt idx="219">
                    <c:v>0</c:v>
                  </c:pt>
                  <c:pt idx="220">
                    <c:v>2.3999999999999998E-3</c:v>
                  </c:pt>
                  <c:pt idx="221">
                    <c:v>1E-4</c:v>
                  </c:pt>
                  <c:pt idx="222">
                    <c:v>0</c:v>
                  </c:pt>
                  <c:pt idx="223">
                    <c:v>2.3999999999999998E-3</c:v>
                  </c:pt>
                  <c:pt idx="224">
                    <c:v>2.9E-4</c:v>
                  </c:pt>
                  <c:pt idx="225">
                    <c:v>3.6000000000000002E-4</c:v>
                  </c:pt>
                  <c:pt idx="226">
                    <c:v>2.0000000000000001E-4</c:v>
                  </c:pt>
                  <c:pt idx="227">
                    <c:v>1.9000000000000001E-4</c:v>
                  </c:pt>
                  <c:pt idx="228">
                    <c:v>1.7000000000000001E-4</c:v>
                  </c:pt>
                  <c:pt idx="229">
                    <c:v>2.7E-4</c:v>
                  </c:pt>
                  <c:pt idx="230">
                    <c:v>1.1999999999999999E-3</c:v>
                  </c:pt>
                  <c:pt idx="231">
                    <c:v>1.1999999999999999E-3</c:v>
                  </c:pt>
                  <c:pt idx="232">
                    <c:v>1.2999999999999999E-3</c:v>
                  </c:pt>
                  <c:pt idx="233">
                    <c:v>1.6000000000000001E-3</c:v>
                  </c:pt>
                  <c:pt idx="234">
                    <c:v>1.1999999999999999E-3</c:v>
                  </c:pt>
                  <c:pt idx="235">
                    <c:v>1.1999999999999999E-3</c:v>
                  </c:pt>
                  <c:pt idx="236">
                    <c:v>6.9999999999999999E-4</c:v>
                  </c:pt>
                  <c:pt idx="237">
                    <c:v>1E-4</c:v>
                  </c:pt>
                  <c:pt idx="238">
                    <c:v>1.1000000000000001E-3</c:v>
                  </c:pt>
                  <c:pt idx="239">
                    <c:v>3.8800000000000001E-2</c:v>
                  </c:pt>
                  <c:pt idx="240">
                    <c:v>1.2E-4</c:v>
                  </c:pt>
                  <c:pt idx="241">
                    <c:v>2.4000000000000001E-4</c:v>
                  </c:pt>
                  <c:pt idx="242">
                    <c:v>1.4E-3</c:v>
                  </c:pt>
                  <c:pt idx="243">
                    <c:v>1E-4</c:v>
                  </c:pt>
                  <c:pt idx="244">
                    <c:v>2.0000000000000001E-4</c:v>
                  </c:pt>
                  <c:pt idx="245">
                    <c:v>1.1000000000000001E-3</c:v>
                  </c:pt>
                  <c:pt idx="246">
                    <c:v>1.1000000000000001E-3</c:v>
                  </c:pt>
                  <c:pt idx="247">
                    <c:v>1E-4</c:v>
                  </c:pt>
                  <c:pt idx="248">
                    <c:v>0</c:v>
                  </c:pt>
                  <c:pt idx="249">
                    <c:v>0</c:v>
                  </c:pt>
                  <c:pt idx="250">
                    <c:v>0</c:v>
                  </c:pt>
                  <c:pt idx="251">
                    <c:v>0</c:v>
                  </c:pt>
                  <c:pt idx="252">
                    <c:v>1E-4</c:v>
                  </c:pt>
                  <c:pt idx="253">
                    <c:v>0</c:v>
                  </c:pt>
                  <c:pt idx="254">
                    <c:v>1E-4</c:v>
                  </c:pt>
                  <c:pt idx="255">
                    <c:v>1E-4</c:v>
                  </c:pt>
                  <c:pt idx="256">
                    <c:v>0</c:v>
                  </c:pt>
                  <c:pt idx="257">
                    <c:v>8.9999999999999998E-4</c:v>
                  </c:pt>
                  <c:pt idx="258">
                    <c:v>0</c:v>
                  </c:pt>
                  <c:pt idx="259">
                    <c:v>2.0000000000000001E-4</c:v>
                  </c:pt>
                  <c:pt idx="260">
                    <c:v>1E-4</c:v>
                  </c:pt>
                  <c:pt idx="261">
                    <c:v>2.9999999999999997E-4</c:v>
                  </c:pt>
                  <c:pt idx="262">
                    <c:v>0</c:v>
                  </c:pt>
                  <c:pt idx="263">
                    <c:v>4.0000000000000002E-4</c:v>
                  </c:pt>
                  <c:pt idx="264">
                    <c:v>1.5E-3</c:v>
                  </c:pt>
                  <c:pt idx="265">
                    <c:v>1.6000000000000001E-3</c:v>
                  </c:pt>
                  <c:pt idx="266">
                    <c:v>2E-3</c:v>
                  </c:pt>
                  <c:pt idx="267">
                    <c:v>5.0000000000000001E-4</c:v>
                  </c:pt>
                  <c:pt idx="268">
                    <c:v>1E-4</c:v>
                  </c:pt>
                  <c:pt idx="269">
                    <c:v>1E-4</c:v>
                  </c:pt>
                  <c:pt idx="270">
                    <c:v>1E-4</c:v>
                  </c:pt>
                  <c:pt idx="271">
                    <c:v>1E-4</c:v>
                  </c:pt>
                  <c:pt idx="272">
                    <c:v>1E-3</c:v>
                  </c:pt>
                  <c:pt idx="273">
                    <c:v>8.0000000000000004E-4</c:v>
                  </c:pt>
                  <c:pt idx="274">
                    <c:v>1.6999999999999999E-3</c:v>
                  </c:pt>
                  <c:pt idx="275">
                    <c:v>3.0000000000000001E-3</c:v>
                  </c:pt>
                  <c:pt idx="276">
                    <c:v>6.9999999999999999E-4</c:v>
                  </c:pt>
                  <c:pt idx="277">
                    <c:v>1.4E-3</c:v>
                  </c:pt>
                  <c:pt idx="278">
                    <c:v>2.9999999999999997E-4</c:v>
                  </c:pt>
                  <c:pt idx="279">
                    <c:v>2.9999999999999997E-4</c:v>
                  </c:pt>
                  <c:pt idx="280">
                    <c:v>2.0000000000000001E-4</c:v>
                  </c:pt>
                  <c:pt idx="281">
                    <c:v>4.0000000000000002E-4</c:v>
                  </c:pt>
                  <c:pt idx="282">
                    <c:v>2.9999999999999997E-4</c:v>
                  </c:pt>
                  <c:pt idx="283">
                    <c:v>4.0000000000000002E-4</c:v>
                  </c:pt>
                  <c:pt idx="284">
                    <c:v>1E-4</c:v>
                  </c:pt>
                  <c:pt idx="285">
                    <c:v>2.0000000000000001E-4</c:v>
                  </c:pt>
                  <c:pt idx="286">
                    <c:v>4.0000000000000001E-3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Active!$F$21:$F$996</c:f>
              <c:numCache>
                <c:formatCode>General</c:formatCode>
                <c:ptCount val="976"/>
                <c:pt idx="0">
                  <c:v>-6374</c:v>
                </c:pt>
                <c:pt idx="1">
                  <c:v>-6372</c:v>
                </c:pt>
                <c:pt idx="2">
                  <c:v>-6372</c:v>
                </c:pt>
                <c:pt idx="3">
                  <c:v>-6344.5</c:v>
                </c:pt>
                <c:pt idx="4">
                  <c:v>-6265.5</c:v>
                </c:pt>
                <c:pt idx="5">
                  <c:v>-2463</c:v>
                </c:pt>
                <c:pt idx="6">
                  <c:v>-2462.5</c:v>
                </c:pt>
                <c:pt idx="7">
                  <c:v>-2460.5</c:v>
                </c:pt>
                <c:pt idx="8">
                  <c:v>-2458.5</c:v>
                </c:pt>
                <c:pt idx="9">
                  <c:v>-2454.5</c:v>
                </c:pt>
                <c:pt idx="10">
                  <c:v>-2448.5</c:v>
                </c:pt>
                <c:pt idx="11">
                  <c:v>-2444</c:v>
                </c:pt>
                <c:pt idx="12">
                  <c:v>-2442</c:v>
                </c:pt>
                <c:pt idx="13">
                  <c:v>-2440</c:v>
                </c:pt>
                <c:pt idx="14">
                  <c:v>-2435.5</c:v>
                </c:pt>
                <c:pt idx="15">
                  <c:v>-2412.5</c:v>
                </c:pt>
                <c:pt idx="16">
                  <c:v>-2410.5</c:v>
                </c:pt>
                <c:pt idx="17">
                  <c:v>-2408.5</c:v>
                </c:pt>
                <c:pt idx="18">
                  <c:v>-2406.5</c:v>
                </c:pt>
                <c:pt idx="19">
                  <c:v>-2404.5</c:v>
                </c:pt>
                <c:pt idx="20">
                  <c:v>-2400</c:v>
                </c:pt>
                <c:pt idx="21">
                  <c:v>-2398</c:v>
                </c:pt>
                <c:pt idx="22">
                  <c:v>-2396</c:v>
                </c:pt>
                <c:pt idx="23">
                  <c:v>-2394</c:v>
                </c:pt>
                <c:pt idx="24">
                  <c:v>-2389.5</c:v>
                </c:pt>
                <c:pt idx="25">
                  <c:v>-2387.5</c:v>
                </c:pt>
                <c:pt idx="26">
                  <c:v>-2385.5</c:v>
                </c:pt>
                <c:pt idx="27">
                  <c:v>-2383.5</c:v>
                </c:pt>
                <c:pt idx="28">
                  <c:v>-2377</c:v>
                </c:pt>
                <c:pt idx="29">
                  <c:v>-2375</c:v>
                </c:pt>
                <c:pt idx="30">
                  <c:v>-2373</c:v>
                </c:pt>
                <c:pt idx="31">
                  <c:v>-2371</c:v>
                </c:pt>
                <c:pt idx="32">
                  <c:v>-2364.5</c:v>
                </c:pt>
                <c:pt idx="33">
                  <c:v>-2362.5</c:v>
                </c:pt>
                <c:pt idx="34">
                  <c:v>-2354</c:v>
                </c:pt>
                <c:pt idx="35">
                  <c:v>-2352</c:v>
                </c:pt>
                <c:pt idx="36">
                  <c:v>-2350</c:v>
                </c:pt>
                <c:pt idx="37">
                  <c:v>-2348</c:v>
                </c:pt>
                <c:pt idx="38">
                  <c:v>-2331</c:v>
                </c:pt>
                <c:pt idx="39">
                  <c:v>-2329</c:v>
                </c:pt>
                <c:pt idx="40">
                  <c:v>-2327</c:v>
                </c:pt>
                <c:pt idx="41">
                  <c:v>-2325</c:v>
                </c:pt>
                <c:pt idx="42">
                  <c:v>-2318.5</c:v>
                </c:pt>
                <c:pt idx="43">
                  <c:v>-2316.5</c:v>
                </c:pt>
                <c:pt idx="44">
                  <c:v>-2314.5</c:v>
                </c:pt>
                <c:pt idx="45">
                  <c:v>-2306</c:v>
                </c:pt>
                <c:pt idx="46">
                  <c:v>-2293.5</c:v>
                </c:pt>
                <c:pt idx="47">
                  <c:v>-2281</c:v>
                </c:pt>
                <c:pt idx="48">
                  <c:v>-2270.5</c:v>
                </c:pt>
                <c:pt idx="49">
                  <c:v>-2268.5</c:v>
                </c:pt>
                <c:pt idx="50">
                  <c:v>-2258</c:v>
                </c:pt>
                <c:pt idx="51">
                  <c:v>-2247.5</c:v>
                </c:pt>
                <c:pt idx="52">
                  <c:v>-2245.5</c:v>
                </c:pt>
                <c:pt idx="53">
                  <c:v>-2235</c:v>
                </c:pt>
                <c:pt idx="54">
                  <c:v>-2222.5</c:v>
                </c:pt>
                <c:pt idx="55">
                  <c:v>-2212</c:v>
                </c:pt>
                <c:pt idx="56">
                  <c:v>-2188</c:v>
                </c:pt>
                <c:pt idx="57">
                  <c:v>-999.5</c:v>
                </c:pt>
                <c:pt idx="58">
                  <c:v>-995.5</c:v>
                </c:pt>
                <c:pt idx="59">
                  <c:v>-993.5</c:v>
                </c:pt>
                <c:pt idx="60">
                  <c:v>-991.5</c:v>
                </c:pt>
                <c:pt idx="61">
                  <c:v>-989.5</c:v>
                </c:pt>
                <c:pt idx="62">
                  <c:v>-989</c:v>
                </c:pt>
                <c:pt idx="63">
                  <c:v>-987</c:v>
                </c:pt>
                <c:pt idx="64">
                  <c:v>-979</c:v>
                </c:pt>
                <c:pt idx="65">
                  <c:v>-949.5</c:v>
                </c:pt>
                <c:pt idx="66">
                  <c:v>-947.5</c:v>
                </c:pt>
                <c:pt idx="67">
                  <c:v>-945.5</c:v>
                </c:pt>
                <c:pt idx="68">
                  <c:v>-943.5</c:v>
                </c:pt>
                <c:pt idx="69">
                  <c:v>-941.5</c:v>
                </c:pt>
                <c:pt idx="70">
                  <c:v>-941</c:v>
                </c:pt>
                <c:pt idx="71">
                  <c:v>-939</c:v>
                </c:pt>
                <c:pt idx="72">
                  <c:v>-874.5</c:v>
                </c:pt>
                <c:pt idx="73">
                  <c:v>-845</c:v>
                </c:pt>
                <c:pt idx="74">
                  <c:v>-344.5</c:v>
                </c:pt>
                <c:pt idx="75">
                  <c:v>-325.5</c:v>
                </c:pt>
                <c:pt idx="76">
                  <c:v>-323.5</c:v>
                </c:pt>
                <c:pt idx="77">
                  <c:v>-317</c:v>
                </c:pt>
                <c:pt idx="78">
                  <c:v>-315</c:v>
                </c:pt>
                <c:pt idx="79">
                  <c:v>-313</c:v>
                </c:pt>
                <c:pt idx="80">
                  <c:v>-311</c:v>
                </c:pt>
                <c:pt idx="81">
                  <c:v>-309</c:v>
                </c:pt>
                <c:pt idx="82">
                  <c:v>-304.5</c:v>
                </c:pt>
                <c:pt idx="83">
                  <c:v>-302.5</c:v>
                </c:pt>
                <c:pt idx="84">
                  <c:v>-300.5</c:v>
                </c:pt>
                <c:pt idx="85">
                  <c:v>-298.5</c:v>
                </c:pt>
                <c:pt idx="86">
                  <c:v>-296.5</c:v>
                </c:pt>
                <c:pt idx="87">
                  <c:v>-292</c:v>
                </c:pt>
                <c:pt idx="88">
                  <c:v>-290</c:v>
                </c:pt>
                <c:pt idx="89">
                  <c:v>-288</c:v>
                </c:pt>
                <c:pt idx="90">
                  <c:v>-281.5</c:v>
                </c:pt>
                <c:pt idx="91">
                  <c:v>-279.5</c:v>
                </c:pt>
                <c:pt idx="92">
                  <c:v>-242</c:v>
                </c:pt>
                <c:pt idx="93">
                  <c:v>-240</c:v>
                </c:pt>
                <c:pt idx="94">
                  <c:v>-238</c:v>
                </c:pt>
                <c:pt idx="95">
                  <c:v>-231.5</c:v>
                </c:pt>
                <c:pt idx="96">
                  <c:v>-229.5</c:v>
                </c:pt>
                <c:pt idx="97">
                  <c:v>-215</c:v>
                </c:pt>
                <c:pt idx="98">
                  <c:v>-206.5</c:v>
                </c:pt>
                <c:pt idx="99">
                  <c:v>-202.5</c:v>
                </c:pt>
                <c:pt idx="100">
                  <c:v>-202</c:v>
                </c:pt>
                <c:pt idx="101">
                  <c:v>-198</c:v>
                </c:pt>
                <c:pt idx="102">
                  <c:v>-194</c:v>
                </c:pt>
                <c:pt idx="103">
                  <c:v>-192</c:v>
                </c:pt>
                <c:pt idx="104">
                  <c:v>-190</c:v>
                </c:pt>
                <c:pt idx="105">
                  <c:v>-189.5</c:v>
                </c:pt>
                <c:pt idx="106">
                  <c:v>-187.5</c:v>
                </c:pt>
                <c:pt idx="107">
                  <c:v>-185.5</c:v>
                </c:pt>
                <c:pt idx="108">
                  <c:v>-183.5</c:v>
                </c:pt>
                <c:pt idx="109">
                  <c:v>-181.5</c:v>
                </c:pt>
                <c:pt idx="110">
                  <c:v>-179.5</c:v>
                </c:pt>
                <c:pt idx="111">
                  <c:v>-177.5</c:v>
                </c:pt>
                <c:pt idx="112">
                  <c:v>-177.5</c:v>
                </c:pt>
                <c:pt idx="113">
                  <c:v>-173</c:v>
                </c:pt>
                <c:pt idx="114">
                  <c:v>-173</c:v>
                </c:pt>
                <c:pt idx="115">
                  <c:v>-171</c:v>
                </c:pt>
                <c:pt idx="116">
                  <c:v>-171</c:v>
                </c:pt>
                <c:pt idx="117">
                  <c:v>-169</c:v>
                </c:pt>
                <c:pt idx="118">
                  <c:v>-167</c:v>
                </c:pt>
                <c:pt idx="119">
                  <c:v>-166.5</c:v>
                </c:pt>
                <c:pt idx="120">
                  <c:v>-165</c:v>
                </c:pt>
                <c:pt idx="121">
                  <c:v>-164.5</c:v>
                </c:pt>
                <c:pt idx="122">
                  <c:v>-162.5</c:v>
                </c:pt>
                <c:pt idx="123">
                  <c:v>-160.5</c:v>
                </c:pt>
                <c:pt idx="124">
                  <c:v>-156.5</c:v>
                </c:pt>
                <c:pt idx="125">
                  <c:v>-154.5</c:v>
                </c:pt>
                <c:pt idx="126">
                  <c:v>-154</c:v>
                </c:pt>
                <c:pt idx="127">
                  <c:v>-152</c:v>
                </c:pt>
                <c:pt idx="128">
                  <c:v>-150</c:v>
                </c:pt>
                <c:pt idx="129">
                  <c:v>-148</c:v>
                </c:pt>
                <c:pt idx="130">
                  <c:v>-146</c:v>
                </c:pt>
                <c:pt idx="131">
                  <c:v>-144</c:v>
                </c:pt>
                <c:pt idx="132">
                  <c:v>-143.5</c:v>
                </c:pt>
                <c:pt idx="133">
                  <c:v>-142</c:v>
                </c:pt>
                <c:pt idx="134">
                  <c:v>-137.5</c:v>
                </c:pt>
                <c:pt idx="135">
                  <c:v>-116.5</c:v>
                </c:pt>
                <c:pt idx="136">
                  <c:v>-114.5</c:v>
                </c:pt>
                <c:pt idx="137">
                  <c:v>-112.5</c:v>
                </c:pt>
                <c:pt idx="138">
                  <c:v>-110.5</c:v>
                </c:pt>
                <c:pt idx="139">
                  <c:v>-106</c:v>
                </c:pt>
                <c:pt idx="140">
                  <c:v>-102</c:v>
                </c:pt>
                <c:pt idx="141">
                  <c:v>-102</c:v>
                </c:pt>
                <c:pt idx="142">
                  <c:v>-100</c:v>
                </c:pt>
                <c:pt idx="143">
                  <c:v>-91.5</c:v>
                </c:pt>
                <c:pt idx="144">
                  <c:v>-89.5</c:v>
                </c:pt>
                <c:pt idx="145">
                  <c:v>-87.5</c:v>
                </c:pt>
                <c:pt idx="146">
                  <c:v>-83</c:v>
                </c:pt>
                <c:pt idx="147">
                  <c:v>-81</c:v>
                </c:pt>
                <c:pt idx="148">
                  <c:v>-79</c:v>
                </c:pt>
                <c:pt idx="149">
                  <c:v>-77</c:v>
                </c:pt>
                <c:pt idx="150">
                  <c:v>-70.5</c:v>
                </c:pt>
                <c:pt idx="151">
                  <c:v>-68.5</c:v>
                </c:pt>
                <c:pt idx="152">
                  <c:v>-66.5</c:v>
                </c:pt>
                <c:pt idx="153">
                  <c:v>-60</c:v>
                </c:pt>
                <c:pt idx="154">
                  <c:v>-58</c:v>
                </c:pt>
                <c:pt idx="155">
                  <c:v>-56</c:v>
                </c:pt>
                <c:pt idx="156">
                  <c:v>-54</c:v>
                </c:pt>
                <c:pt idx="157">
                  <c:v>0.5</c:v>
                </c:pt>
                <c:pt idx="158">
                  <c:v>4.5</c:v>
                </c:pt>
                <c:pt idx="159">
                  <c:v>551.5</c:v>
                </c:pt>
                <c:pt idx="160">
                  <c:v>552</c:v>
                </c:pt>
                <c:pt idx="161">
                  <c:v>552</c:v>
                </c:pt>
                <c:pt idx="162">
                  <c:v>1298</c:v>
                </c:pt>
                <c:pt idx="163">
                  <c:v>1323</c:v>
                </c:pt>
                <c:pt idx="164">
                  <c:v>1323.5</c:v>
                </c:pt>
                <c:pt idx="165">
                  <c:v>1344</c:v>
                </c:pt>
                <c:pt idx="166">
                  <c:v>1368</c:v>
                </c:pt>
                <c:pt idx="167">
                  <c:v>1369.5</c:v>
                </c:pt>
                <c:pt idx="168">
                  <c:v>2194</c:v>
                </c:pt>
                <c:pt idx="169">
                  <c:v>2196</c:v>
                </c:pt>
                <c:pt idx="170">
                  <c:v>2217</c:v>
                </c:pt>
                <c:pt idx="171">
                  <c:v>2261</c:v>
                </c:pt>
                <c:pt idx="172">
                  <c:v>2263</c:v>
                </c:pt>
                <c:pt idx="173">
                  <c:v>2273.5</c:v>
                </c:pt>
                <c:pt idx="174">
                  <c:v>2275.5</c:v>
                </c:pt>
                <c:pt idx="175">
                  <c:v>2690.5</c:v>
                </c:pt>
                <c:pt idx="176">
                  <c:v>2694.5</c:v>
                </c:pt>
                <c:pt idx="177">
                  <c:v>2709</c:v>
                </c:pt>
                <c:pt idx="178">
                  <c:v>2744.5</c:v>
                </c:pt>
                <c:pt idx="179">
                  <c:v>2744.5</c:v>
                </c:pt>
                <c:pt idx="180">
                  <c:v>2751</c:v>
                </c:pt>
                <c:pt idx="181">
                  <c:v>2782.5</c:v>
                </c:pt>
                <c:pt idx="182">
                  <c:v>2795</c:v>
                </c:pt>
                <c:pt idx="183">
                  <c:v>2803</c:v>
                </c:pt>
                <c:pt idx="184">
                  <c:v>2804</c:v>
                </c:pt>
                <c:pt idx="185">
                  <c:v>2816</c:v>
                </c:pt>
                <c:pt idx="186">
                  <c:v>2817.5</c:v>
                </c:pt>
                <c:pt idx="187">
                  <c:v>2841</c:v>
                </c:pt>
                <c:pt idx="188">
                  <c:v>2859.5</c:v>
                </c:pt>
                <c:pt idx="189">
                  <c:v>2889</c:v>
                </c:pt>
                <c:pt idx="190">
                  <c:v>2893</c:v>
                </c:pt>
                <c:pt idx="191">
                  <c:v>2899.5</c:v>
                </c:pt>
                <c:pt idx="192">
                  <c:v>2899.5</c:v>
                </c:pt>
                <c:pt idx="193">
                  <c:v>2903.5</c:v>
                </c:pt>
                <c:pt idx="194">
                  <c:v>2910.5</c:v>
                </c:pt>
                <c:pt idx="195">
                  <c:v>2920.5</c:v>
                </c:pt>
                <c:pt idx="196">
                  <c:v>2935</c:v>
                </c:pt>
                <c:pt idx="197">
                  <c:v>2993.5</c:v>
                </c:pt>
                <c:pt idx="198">
                  <c:v>2995.5</c:v>
                </c:pt>
                <c:pt idx="199">
                  <c:v>2997.5</c:v>
                </c:pt>
                <c:pt idx="200">
                  <c:v>3006</c:v>
                </c:pt>
                <c:pt idx="201">
                  <c:v>3008</c:v>
                </c:pt>
                <c:pt idx="202">
                  <c:v>3471</c:v>
                </c:pt>
                <c:pt idx="203">
                  <c:v>3570</c:v>
                </c:pt>
                <c:pt idx="204">
                  <c:v>3588</c:v>
                </c:pt>
                <c:pt idx="205">
                  <c:v>3602.5</c:v>
                </c:pt>
                <c:pt idx="206">
                  <c:v>3619.5</c:v>
                </c:pt>
                <c:pt idx="207">
                  <c:v>3648.5</c:v>
                </c:pt>
                <c:pt idx="208">
                  <c:v>3648.5</c:v>
                </c:pt>
                <c:pt idx="209">
                  <c:v>3648.5</c:v>
                </c:pt>
                <c:pt idx="210">
                  <c:v>3648.5</c:v>
                </c:pt>
                <c:pt idx="211">
                  <c:v>3669.5</c:v>
                </c:pt>
                <c:pt idx="212">
                  <c:v>3671.5</c:v>
                </c:pt>
                <c:pt idx="213">
                  <c:v>3692.5</c:v>
                </c:pt>
                <c:pt idx="214">
                  <c:v>3712</c:v>
                </c:pt>
                <c:pt idx="215">
                  <c:v>3745</c:v>
                </c:pt>
                <c:pt idx="216">
                  <c:v>4289.5</c:v>
                </c:pt>
                <c:pt idx="217">
                  <c:v>4314.5</c:v>
                </c:pt>
                <c:pt idx="218">
                  <c:v>4379</c:v>
                </c:pt>
                <c:pt idx="219">
                  <c:v>4379</c:v>
                </c:pt>
                <c:pt idx="220">
                  <c:v>4385.5</c:v>
                </c:pt>
                <c:pt idx="221">
                  <c:v>4402</c:v>
                </c:pt>
                <c:pt idx="222">
                  <c:v>4402</c:v>
                </c:pt>
                <c:pt idx="223">
                  <c:v>4423</c:v>
                </c:pt>
                <c:pt idx="224">
                  <c:v>4429.5</c:v>
                </c:pt>
                <c:pt idx="225">
                  <c:v>4513</c:v>
                </c:pt>
                <c:pt idx="226">
                  <c:v>4546.5</c:v>
                </c:pt>
                <c:pt idx="227">
                  <c:v>4546.5</c:v>
                </c:pt>
                <c:pt idx="228">
                  <c:v>4559</c:v>
                </c:pt>
                <c:pt idx="229">
                  <c:v>5032.5</c:v>
                </c:pt>
                <c:pt idx="230">
                  <c:v>5076</c:v>
                </c:pt>
                <c:pt idx="231">
                  <c:v>5076.5</c:v>
                </c:pt>
                <c:pt idx="232">
                  <c:v>5089</c:v>
                </c:pt>
                <c:pt idx="233">
                  <c:v>5105.5</c:v>
                </c:pt>
                <c:pt idx="234">
                  <c:v>5111.5</c:v>
                </c:pt>
                <c:pt idx="235">
                  <c:v>5111.5</c:v>
                </c:pt>
                <c:pt idx="236">
                  <c:v>5112</c:v>
                </c:pt>
                <c:pt idx="237">
                  <c:v>5112</c:v>
                </c:pt>
                <c:pt idx="238">
                  <c:v>5112</c:v>
                </c:pt>
                <c:pt idx="239">
                  <c:v>5116</c:v>
                </c:pt>
                <c:pt idx="240">
                  <c:v>5118</c:v>
                </c:pt>
                <c:pt idx="241">
                  <c:v>5183</c:v>
                </c:pt>
                <c:pt idx="242">
                  <c:v>5218.5</c:v>
                </c:pt>
                <c:pt idx="243">
                  <c:v>5220.5</c:v>
                </c:pt>
                <c:pt idx="244">
                  <c:v>5310.5</c:v>
                </c:pt>
                <c:pt idx="245">
                  <c:v>5863</c:v>
                </c:pt>
                <c:pt idx="246">
                  <c:v>5863.5</c:v>
                </c:pt>
                <c:pt idx="247">
                  <c:v>5898.5</c:v>
                </c:pt>
                <c:pt idx="248">
                  <c:v>5909</c:v>
                </c:pt>
                <c:pt idx="249">
                  <c:v>5909.5</c:v>
                </c:pt>
                <c:pt idx="250">
                  <c:v>5921.5</c:v>
                </c:pt>
                <c:pt idx="251">
                  <c:v>5922</c:v>
                </c:pt>
                <c:pt idx="252">
                  <c:v>5928</c:v>
                </c:pt>
                <c:pt idx="253">
                  <c:v>5928</c:v>
                </c:pt>
                <c:pt idx="254">
                  <c:v>5936.5</c:v>
                </c:pt>
                <c:pt idx="255">
                  <c:v>5949</c:v>
                </c:pt>
                <c:pt idx="256">
                  <c:v>6584.5</c:v>
                </c:pt>
                <c:pt idx="257">
                  <c:v>6587.5</c:v>
                </c:pt>
                <c:pt idx="258">
                  <c:v>6612.5</c:v>
                </c:pt>
                <c:pt idx="259">
                  <c:v>6706.5</c:v>
                </c:pt>
                <c:pt idx="260">
                  <c:v>6721.5</c:v>
                </c:pt>
                <c:pt idx="261">
                  <c:v>6740</c:v>
                </c:pt>
                <c:pt idx="262">
                  <c:v>7363.5</c:v>
                </c:pt>
                <c:pt idx="263">
                  <c:v>7395</c:v>
                </c:pt>
                <c:pt idx="264">
                  <c:v>7395.5</c:v>
                </c:pt>
                <c:pt idx="265">
                  <c:v>7412</c:v>
                </c:pt>
                <c:pt idx="266">
                  <c:v>7426.5</c:v>
                </c:pt>
                <c:pt idx="267">
                  <c:v>7427</c:v>
                </c:pt>
                <c:pt idx="268">
                  <c:v>7314</c:v>
                </c:pt>
                <c:pt idx="269">
                  <c:v>7368</c:v>
                </c:pt>
                <c:pt idx="270">
                  <c:v>7426.5</c:v>
                </c:pt>
                <c:pt idx="271">
                  <c:v>7426.5</c:v>
                </c:pt>
                <c:pt idx="272">
                  <c:v>10367.5</c:v>
                </c:pt>
                <c:pt idx="273">
                  <c:v>10395</c:v>
                </c:pt>
                <c:pt idx="274">
                  <c:v>10474</c:v>
                </c:pt>
                <c:pt idx="275">
                  <c:v>10474.5</c:v>
                </c:pt>
                <c:pt idx="276">
                  <c:v>10551.5</c:v>
                </c:pt>
                <c:pt idx="277">
                  <c:v>10593.5</c:v>
                </c:pt>
                <c:pt idx="278">
                  <c:v>11203.5</c:v>
                </c:pt>
                <c:pt idx="279">
                  <c:v>11329</c:v>
                </c:pt>
                <c:pt idx="280">
                  <c:v>11337</c:v>
                </c:pt>
                <c:pt idx="281">
                  <c:v>11345.5</c:v>
                </c:pt>
                <c:pt idx="282">
                  <c:v>11349.5</c:v>
                </c:pt>
                <c:pt idx="283">
                  <c:v>11354</c:v>
                </c:pt>
                <c:pt idx="284">
                  <c:v>12613.5</c:v>
                </c:pt>
                <c:pt idx="285">
                  <c:v>12793.5</c:v>
                </c:pt>
                <c:pt idx="286">
                  <c:v>12896</c:v>
                </c:pt>
              </c:numCache>
            </c:numRef>
          </c:xVal>
          <c:yVal>
            <c:numRef>
              <c:f>Active!$N$21:$N$996</c:f>
              <c:numCache>
                <c:formatCode>General</c:formatCode>
                <c:ptCount val="976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9875-4063-BE0A-D68DA8F5414F}"/>
            </c:ext>
          </c:extLst>
        </c:ser>
        <c:ser>
          <c:idx val="7"/>
          <c:order val="7"/>
          <c:tx>
            <c:strRef>
              <c:f>Active!$O$20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Active!$F$21:$F$996</c:f>
              <c:numCache>
                <c:formatCode>General</c:formatCode>
                <c:ptCount val="976"/>
                <c:pt idx="0">
                  <c:v>-6374</c:v>
                </c:pt>
                <c:pt idx="1">
                  <c:v>-6372</c:v>
                </c:pt>
                <c:pt idx="2">
                  <c:v>-6372</c:v>
                </c:pt>
                <c:pt idx="3">
                  <c:v>-6344.5</c:v>
                </c:pt>
                <c:pt idx="4">
                  <c:v>-6265.5</c:v>
                </c:pt>
                <c:pt idx="5">
                  <c:v>-2463</c:v>
                </c:pt>
                <c:pt idx="6">
                  <c:v>-2462.5</c:v>
                </c:pt>
                <c:pt idx="7">
                  <c:v>-2460.5</c:v>
                </c:pt>
                <c:pt idx="8">
                  <c:v>-2458.5</c:v>
                </c:pt>
                <c:pt idx="9">
                  <c:v>-2454.5</c:v>
                </c:pt>
                <c:pt idx="10">
                  <c:v>-2448.5</c:v>
                </c:pt>
                <c:pt idx="11">
                  <c:v>-2444</c:v>
                </c:pt>
                <c:pt idx="12">
                  <c:v>-2442</c:v>
                </c:pt>
                <c:pt idx="13">
                  <c:v>-2440</c:v>
                </c:pt>
                <c:pt idx="14">
                  <c:v>-2435.5</c:v>
                </c:pt>
                <c:pt idx="15">
                  <c:v>-2412.5</c:v>
                </c:pt>
                <c:pt idx="16">
                  <c:v>-2410.5</c:v>
                </c:pt>
                <c:pt idx="17">
                  <c:v>-2408.5</c:v>
                </c:pt>
                <c:pt idx="18">
                  <c:v>-2406.5</c:v>
                </c:pt>
                <c:pt idx="19">
                  <c:v>-2404.5</c:v>
                </c:pt>
                <c:pt idx="20">
                  <c:v>-2400</c:v>
                </c:pt>
                <c:pt idx="21">
                  <c:v>-2398</c:v>
                </c:pt>
                <c:pt idx="22">
                  <c:v>-2396</c:v>
                </c:pt>
                <c:pt idx="23">
                  <c:v>-2394</c:v>
                </c:pt>
                <c:pt idx="24">
                  <c:v>-2389.5</c:v>
                </c:pt>
                <c:pt idx="25">
                  <c:v>-2387.5</c:v>
                </c:pt>
                <c:pt idx="26">
                  <c:v>-2385.5</c:v>
                </c:pt>
                <c:pt idx="27">
                  <c:v>-2383.5</c:v>
                </c:pt>
                <c:pt idx="28">
                  <c:v>-2377</c:v>
                </c:pt>
                <c:pt idx="29">
                  <c:v>-2375</c:v>
                </c:pt>
                <c:pt idx="30">
                  <c:v>-2373</c:v>
                </c:pt>
                <c:pt idx="31">
                  <c:v>-2371</c:v>
                </c:pt>
                <c:pt idx="32">
                  <c:v>-2364.5</c:v>
                </c:pt>
                <c:pt idx="33">
                  <c:v>-2362.5</c:v>
                </c:pt>
                <c:pt idx="34">
                  <c:v>-2354</c:v>
                </c:pt>
                <c:pt idx="35">
                  <c:v>-2352</c:v>
                </c:pt>
                <c:pt idx="36">
                  <c:v>-2350</c:v>
                </c:pt>
                <c:pt idx="37">
                  <c:v>-2348</c:v>
                </c:pt>
                <c:pt idx="38">
                  <c:v>-2331</c:v>
                </c:pt>
                <c:pt idx="39">
                  <c:v>-2329</c:v>
                </c:pt>
                <c:pt idx="40">
                  <c:v>-2327</c:v>
                </c:pt>
                <c:pt idx="41">
                  <c:v>-2325</c:v>
                </c:pt>
                <c:pt idx="42">
                  <c:v>-2318.5</c:v>
                </c:pt>
                <c:pt idx="43">
                  <c:v>-2316.5</c:v>
                </c:pt>
                <c:pt idx="44">
                  <c:v>-2314.5</c:v>
                </c:pt>
                <c:pt idx="45">
                  <c:v>-2306</c:v>
                </c:pt>
                <c:pt idx="46">
                  <c:v>-2293.5</c:v>
                </c:pt>
                <c:pt idx="47">
                  <c:v>-2281</c:v>
                </c:pt>
                <c:pt idx="48">
                  <c:v>-2270.5</c:v>
                </c:pt>
                <c:pt idx="49">
                  <c:v>-2268.5</c:v>
                </c:pt>
                <c:pt idx="50">
                  <c:v>-2258</c:v>
                </c:pt>
                <c:pt idx="51">
                  <c:v>-2247.5</c:v>
                </c:pt>
                <c:pt idx="52">
                  <c:v>-2245.5</c:v>
                </c:pt>
                <c:pt idx="53">
                  <c:v>-2235</c:v>
                </c:pt>
                <c:pt idx="54">
                  <c:v>-2222.5</c:v>
                </c:pt>
                <c:pt idx="55">
                  <c:v>-2212</c:v>
                </c:pt>
                <c:pt idx="56">
                  <c:v>-2188</c:v>
                </c:pt>
                <c:pt idx="57">
                  <c:v>-999.5</c:v>
                </c:pt>
                <c:pt idx="58">
                  <c:v>-995.5</c:v>
                </c:pt>
                <c:pt idx="59">
                  <c:v>-993.5</c:v>
                </c:pt>
                <c:pt idx="60">
                  <c:v>-991.5</c:v>
                </c:pt>
                <c:pt idx="61">
                  <c:v>-989.5</c:v>
                </c:pt>
                <c:pt idx="62">
                  <c:v>-989</c:v>
                </c:pt>
                <c:pt idx="63">
                  <c:v>-987</c:v>
                </c:pt>
                <c:pt idx="64">
                  <c:v>-979</c:v>
                </c:pt>
                <c:pt idx="65">
                  <c:v>-949.5</c:v>
                </c:pt>
                <c:pt idx="66">
                  <c:v>-947.5</c:v>
                </c:pt>
                <c:pt idx="67">
                  <c:v>-945.5</c:v>
                </c:pt>
                <c:pt idx="68">
                  <c:v>-943.5</c:v>
                </c:pt>
                <c:pt idx="69">
                  <c:v>-941.5</c:v>
                </c:pt>
                <c:pt idx="70">
                  <c:v>-941</c:v>
                </c:pt>
                <c:pt idx="71">
                  <c:v>-939</c:v>
                </c:pt>
                <c:pt idx="72">
                  <c:v>-874.5</c:v>
                </c:pt>
                <c:pt idx="73">
                  <c:v>-845</c:v>
                </c:pt>
                <c:pt idx="74">
                  <c:v>-344.5</c:v>
                </c:pt>
                <c:pt idx="75">
                  <c:v>-325.5</c:v>
                </c:pt>
                <c:pt idx="76">
                  <c:v>-323.5</c:v>
                </c:pt>
                <c:pt idx="77">
                  <c:v>-317</c:v>
                </c:pt>
                <c:pt idx="78">
                  <c:v>-315</c:v>
                </c:pt>
                <c:pt idx="79">
                  <c:v>-313</c:v>
                </c:pt>
                <c:pt idx="80">
                  <c:v>-311</c:v>
                </c:pt>
                <c:pt idx="81">
                  <c:v>-309</c:v>
                </c:pt>
                <c:pt idx="82">
                  <c:v>-304.5</c:v>
                </c:pt>
                <c:pt idx="83">
                  <c:v>-302.5</c:v>
                </c:pt>
                <c:pt idx="84">
                  <c:v>-300.5</c:v>
                </c:pt>
                <c:pt idx="85">
                  <c:v>-298.5</c:v>
                </c:pt>
                <c:pt idx="86">
                  <c:v>-296.5</c:v>
                </c:pt>
                <c:pt idx="87">
                  <c:v>-292</c:v>
                </c:pt>
                <c:pt idx="88">
                  <c:v>-290</c:v>
                </c:pt>
                <c:pt idx="89">
                  <c:v>-288</c:v>
                </c:pt>
                <c:pt idx="90">
                  <c:v>-281.5</c:v>
                </c:pt>
                <c:pt idx="91">
                  <c:v>-279.5</c:v>
                </c:pt>
                <c:pt idx="92">
                  <c:v>-242</c:v>
                </c:pt>
                <c:pt idx="93">
                  <c:v>-240</c:v>
                </c:pt>
                <c:pt idx="94">
                  <c:v>-238</c:v>
                </c:pt>
                <c:pt idx="95">
                  <c:v>-231.5</c:v>
                </c:pt>
                <c:pt idx="96">
                  <c:v>-229.5</c:v>
                </c:pt>
                <c:pt idx="97">
                  <c:v>-215</c:v>
                </c:pt>
                <c:pt idx="98">
                  <c:v>-206.5</c:v>
                </c:pt>
                <c:pt idx="99">
                  <c:v>-202.5</c:v>
                </c:pt>
                <c:pt idx="100">
                  <c:v>-202</c:v>
                </c:pt>
                <c:pt idx="101">
                  <c:v>-198</c:v>
                </c:pt>
                <c:pt idx="102">
                  <c:v>-194</c:v>
                </c:pt>
                <c:pt idx="103">
                  <c:v>-192</c:v>
                </c:pt>
                <c:pt idx="104">
                  <c:v>-190</c:v>
                </c:pt>
                <c:pt idx="105">
                  <c:v>-189.5</c:v>
                </c:pt>
                <c:pt idx="106">
                  <c:v>-187.5</c:v>
                </c:pt>
                <c:pt idx="107">
                  <c:v>-185.5</c:v>
                </c:pt>
                <c:pt idx="108">
                  <c:v>-183.5</c:v>
                </c:pt>
                <c:pt idx="109">
                  <c:v>-181.5</c:v>
                </c:pt>
                <c:pt idx="110">
                  <c:v>-179.5</c:v>
                </c:pt>
                <c:pt idx="111">
                  <c:v>-177.5</c:v>
                </c:pt>
                <c:pt idx="112">
                  <c:v>-177.5</c:v>
                </c:pt>
                <c:pt idx="113">
                  <c:v>-173</c:v>
                </c:pt>
                <c:pt idx="114">
                  <c:v>-173</c:v>
                </c:pt>
                <c:pt idx="115">
                  <c:v>-171</c:v>
                </c:pt>
                <c:pt idx="116">
                  <c:v>-171</c:v>
                </c:pt>
                <c:pt idx="117">
                  <c:v>-169</c:v>
                </c:pt>
                <c:pt idx="118">
                  <c:v>-167</c:v>
                </c:pt>
                <c:pt idx="119">
                  <c:v>-166.5</c:v>
                </c:pt>
                <c:pt idx="120">
                  <c:v>-165</c:v>
                </c:pt>
                <c:pt idx="121">
                  <c:v>-164.5</c:v>
                </c:pt>
                <c:pt idx="122">
                  <c:v>-162.5</c:v>
                </c:pt>
                <c:pt idx="123">
                  <c:v>-160.5</c:v>
                </c:pt>
                <c:pt idx="124">
                  <c:v>-156.5</c:v>
                </c:pt>
                <c:pt idx="125">
                  <c:v>-154.5</c:v>
                </c:pt>
                <c:pt idx="126">
                  <c:v>-154</c:v>
                </c:pt>
                <c:pt idx="127">
                  <c:v>-152</c:v>
                </c:pt>
                <c:pt idx="128">
                  <c:v>-150</c:v>
                </c:pt>
                <c:pt idx="129">
                  <c:v>-148</c:v>
                </c:pt>
                <c:pt idx="130">
                  <c:v>-146</c:v>
                </c:pt>
                <c:pt idx="131">
                  <c:v>-144</c:v>
                </c:pt>
                <c:pt idx="132">
                  <c:v>-143.5</c:v>
                </c:pt>
                <c:pt idx="133">
                  <c:v>-142</c:v>
                </c:pt>
                <c:pt idx="134">
                  <c:v>-137.5</c:v>
                </c:pt>
                <c:pt idx="135">
                  <c:v>-116.5</c:v>
                </c:pt>
                <c:pt idx="136">
                  <c:v>-114.5</c:v>
                </c:pt>
                <c:pt idx="137">
                  <c:v>-112.5</c:v>
                </c:pt>
                <c:pt idx="138">
                  <c:v>-110.5</c:v>
                </c:pt>
                <c:pt idx="139">
                  <c:v>-106</c:v>
                </c:pt>
                <c:pt idx="140">
                  <c:v>-102</c:v>
                </c:pt>
                <c:pt idx="141">
                  <c:v>-102</c:v>
                </c:pt>
                <c:pt idx="142">
                  <c:v>-100</c:v>
                </c:pt>
                <c:pt idx="143">
                  <c:v>-91.5</c:v>
                </c:pt>
                <c:pt idx="144">
                  <c:v>-89.5</c:v>
                </c:pt>
                <c:pt idx="145">
                  <c:v>-87.5</c:v>
                </c:pt>
                <c:pt idx="146">
                  <c:v>-83</c:v>
                </c:pt>
                <c:pt idx="147">
                  <c:v>-81</c:v>
                </c:pt>
                <c:pt idx="148">
                  <c:v>-79</c:v>
                </c:pt>
                <c:pt idx="149">
                  <c:v>-77</c:v>
                </c:pt>
                <c:pt idx="150">
                  <c:v>-70.5</c:v>
                </c:pt>
                <c:pt idx="151">
                  <c:v>-68.5</c:v>
                </c:pt>
                <c:pt idx="152">
                  <c:v>-66.5</c:v>
                </c:pt>
                <c:pt idx="153">
                  <c:v>-60</c:v>
                </c:pt>
                <c:pt idx="154">
                  <c:v>-58</c:v>
                </c:pt>
                <c:pt idx="155">
                  <c:v>-56</c:v>
                </c:pt>
                <c:pt idx="156">
                  <c:v>-54</c:v>
                </c:pt>
                <c:pt idx="157">
                  <c:v>0.5</c:v>
                </c:pt>
                <c:pt idx="158">
                  <c:v>4.5</c:v>
                </c:pt>
                <c:pt idx="159">
                  <c:v>551.5</c:v>
                </c:pt>
                <c:pt idx="160">
                  <c:v>552</c:v>
                </c:pt>
                <c:pt idx="161">
                  <c:v>552</c:v>
                </c:pt>
                <c:pt idx="162">
                  <c:v>1298</c:v>
                </c:pt>
                <c:pt idx="163">
                  <c:v>1323</c:v>
                </c:pt>
                <c:pt idx="164">
                  <c:v>1323.5</c:v>
                </c:pt>
                <c:pt idx="165">
                  <c:v>1344</c:v>
                </c:pt>
                <c:pt idx="166">
                  <c:v>1368</c:v>
                </c:pt>
                <c:pt idx="167">
                  <c:v>1369.5</c:v>
                </c:pt>
                <c:pt idx="168">
                  <c:v>2194</c:v>
                </c:pt>
                <c:pt idx="169">
                  <c:v>2196</c:v>
                </c:pt>
                <c:pt idx="170">
                  <c:v>2217</c:v>
                </c:pt>
                <c:pt idx="171">
                  <c:v>2261</c:v>
                </c:pt>
                <c:pt idx="172">
                  <c:v>2263</c:v>
                </c:pt>
                <c:pt idx="173">
                  <c:v>2273.5</c:v>
                </c:pt>
                <c:pt idx="174">
                  <c:v>2275.5</c:v>
                </c:pt>
                <c:pt idx="175">
                  <c:v>2690.5</c:v>
                </c:pt>
                <c:pt idx="176">
                  <c:v>2694.5</c:v>
                </c:pt>
                <c:pt idx="177">
                  <c:v>2709</c:v>
                </c:pt>
                <c:pt idx="178">
                  <c:v>2744.5</c:v>
                </c:pt>
                <c:pt idx="179">
                  <c:v>2744.5</c:v>
                </c:pt>
                <c:pt idx="180">
                  <c:v>2751</c:v>
                </c:pt>
                <c:pt idx="181">
                  <c:v>2782.5</c:v>
                </c:pt>
                <c:pt idx="182">
                  <c:v>2795</c:v>
                </c:pt>
                <c:pt idx="183">
                  <c:v>2803</c:v>
                </c:pt>
                <c:pt idx="184">
                  <c:v>2804</c:v>
                </c:pt>
                <c:pt idx="185">
                  <c:v>2816</c:v>
                </c:pt>
                <c:pt idx="186">
                  <c:v>2817.5</c:v>
                </c:pt>
                <c:pt idx="187">
                  <c:v>2841</c:v>
                </c:pt>
                <c:pt idx="188">
                  <c:v>2859.5</c:v>
                </c:pt>
                <c:pt idx="189">
                  <c:v>2889</c:v>
                </c:pt>
                <c:pt idx="190">
                  <c:v>2893</c:v>
                </c:pt>
                <c:pt idx="191">
                  <c:v>2899.5</c:v>
                </c:pt>
                <c:pt idx="192">
                  <c:v>2899.5</c:v>
                </c:pt>
                <c:pt idx="193">
                  <c:v>2903.5</c:v>
                </c:pt>
                <c:pt idx="194">
                  <c:v>2910.5</c:v>
                </c:pt>
                <c:pt idx="195">
                  <c:v>2920.5</c:v>
                </c:pt>
                <c:pt idx="196">
                  <c:v>2935</c:v>
                </c:pt>
                <c:pt idx="197">
                  <c:v>2993.5</c:v>
                </c:pt>
                <c:pt idx="198">
                  <c:v>2995.5</c:v>
                </c:pt>
                <c:pt idx="199">
                  <c:v>2997.5</c:v>
                </c:pt>
                <c:pt idx="200">
                  <c:v>3006</c:v>
                </c:pt>
                <c:pt idx="201">
                  <c:v>3008</c:v>
                </c:pt>
                <c:pt idx="202">
                  <c:v>3471</c:v>
                </c:pt>
                <c:pt idx="203">
                  <c:v>3570</c:v>
                </c:pt>
                <c:pt idx="204">
                  <c:v>3588</c:v>
                </c:pt>
                <c:pt idx="205">
                  <c:v>3602.5</c:v>
                </c:pt>
                <c:pt idx="206">
                  <c:v>3619.5</c:v>
                </c:pt>
                <c:pt idx="207">
                  <c:v>3648.5</c:v>
                </c:pt>
                <c:pt idx="208">
                  <c:v>3648.5</c:v>
                </c:pt>
                <c:pt idx="209">
                  <c:v>3648.5</c:v>
                </c:pt>
                <c:pt idx="210">
                  <c:v>3648.5</c:v>
                </c:pt>
                <c:pt idx="211">
                  <c:v>3669.5</c:v>
                </c:pt>
                <c:pt idx="212">
                  <c:v>3671.5</c:v>
                </c:pt>
                <c:pt idx="213">
                  <c:v>3692.5</c:v>
                </c:pt>
                <c:pt idx="214">
                  <c:v>3712</c:v>
                </c:pt>
                <c:pt idx="215">
                  <c:v>3745</c:v>
                </c:pt>
                <c:pt idx="216">
                  <c:v>4289.5</c:v>
                </c:pt>
                <c:pt idx="217">
                  <c:v>4314.5</c:v>
                </c:pt>
                <c:pt idx="218">
                  <c:v>4379</c:v>
                </c:pt>
                <c:pt idx="219">
                  <c:v>4379</c:v>
                </c:pt>
                <c:pt idx="220">
                  <c:v>4385.5</c:v>
                </c:pt>
                <c:pt idx="221">
                  <c:v>4402</c:v>
                </c:pt>
                <c:pt idx="222">
                  <c:v>4402</c:v>
                </c:pt>
                <c:pt idx="223">
                  <c:v>4423</c:v>
                </c:pt>
                <c:pt idx="224">
                  <c:v>4429.5</c:v>
                </c:pt>
                <c:pt idx="225">
                  <c:v>4513</c:v>
                </c:pt>
                <c:pt idx="226">
                  <c:v>4546.5</c:v>
                </c:pt>
                <c:pt idx="227">
                  <c:v>4546.5</c:v>
                </c:pt>
                <c:pt idx="228">
                  <c:v>4559</c:v>
                </c:pt>
                <c:pt idx="229">
                  <c:v>5032.5</c:v>
                </c:pt>
                <c:pt idx="230">
                  <c:v>5076</c:v>
                </c:pt>
                <c:pt idx="231">
                  <c:v>5076.5</c:v>
                </c:pt>
                <c:pt idx="232">
                  <c:v>5089</c:v>
                </c:pt>
                <c:pt idx="233">
                  <c:v>5105.5</c:v>
                </c:pt>
                <c:pt idx="234">
                  <c:v>5111.5</c:v>
                </c:pt>
                <c:pt idx="235">
                  <c:v>5111.5</c:v>
                </c:pt>
                <c:pt idx="236">
                  <c:v>5112</c:v>
                </c:pt>
                <c:pt idx="237">
                  <c:v>5112</c:v>
                </c:pt>
                <c:pt idx="238">
                  <c:v>5112</c:v>
                </c:pt>
                <c:pt idx="239">
                  <c:v>5116</c:v>
                </c:pt>
                <c:pt idx="240">
                  <c:v>5118</c:v>
                </c:pt>
                <c:pt idx="241">
                  <c:v>5183</c:v>
                </c:pt>
                <c:pt idx="242">
                  <c:v>5218.5</c:v>
                </c:pt>
                <c:pt idx="243">
                  <c:v>5220.5</c:v>
                </c:pt>
                <c:pt idx="244">
                  <c:v>5310.5</c:v>
                </c:pt>
                <c:pt idx="245">
                  <c:v>5863</c:v>
                </c:pt>
                <c:pt idx="246">
                  <c:v>5863.5</c:v>
                </c:pt>
                <c:pt idx="247">
                  <c:v>5898.5</c:v>
                </c:pt>
                <c:pt idx="248">
                  <c:v>5909</c:v>
                </c:pt>
                <c:pt idx="249">
                  <c:v>5909.5</c:v>
                </c:pt>
                <c:pt idx="250">
                  <c:v>5921.5</c:v>
                </c:pt>
                <c:pt idx="251">
                  <c:v>5922</c:v>
                </c:pt>
                <c:pt idx="252">
                  <c:v>5928</c:v>
                </c:pt>
                <c:pt idx="253">
                  <c:v>5928</c:v>
                </c:pt>
                <c:pt idx="254">
                  <c:v>5936.5</c:v>
                </c:pt>
                <c:pt idx="255">
                  <c:v>5949</c:v>
                </c:pt>
                <c:pt idx="256">
                  <c:v>6584.5</c:v>
                </c:pt>
                <c:pt idx="257">
                  <c:v>6587.5</c:v>
                </c:pt>
                <c:pt idx="258">
                  <c:v>6612.5</c:v>
                </c:pt>
                <c:pt idx="259">
                  <c:v>6706.5</c:v>
                </c:pt>
                <c:pt idx="260">
                  <c:v>6721.5</c:v>
                </c:pt>
                <c:pt idx="261">
                  <c:v>6740</c:v>
                </c:pt>
                <c:pt idx="262">
                  <c:v>7363.5</c:v>
                </c:pt>
                <c:pt idx="263">
                  <c:v>7395</c:v>
                </c:pt>
                <c:pt idx="264">
                  <c:v>7395.5</c:v>
                </c:pt>
                <c:pt idx="265">
                  <c:v>7412</c:v>
                </c:pt>
                <c:pt idx="266">
                  <c:v>7426.5</c:v>
                </c:pt>
                <c:pt idx="267">
                  <c:v>7427</c:v>
                </c:pt>
                <c:pt idx="268">
                  <c:v>7314</c:v>
                </c:pt>
                <c:pt idx="269">
                  <c:v>7368</c:v>
                </c:pt>
                <c:pt idx="270">
                  <c:v>7426.5</c:v>
                </c:pt>
                <c:pt idx="271">
                  <c:v>7426.5</c:v>
                </c:pt>
                <c:pt idx="272">
                  <c:v>10367.5</c:v>
                </c:pt>
                <c:pt idx="273">
                  <c:v>10395</c:v>
                </c:pt>
                <c:pt idx="274">
                  <c:v>10474</c:v>
                </c:pt>
                <c:pt idx="275">
                  <c:v>10474.5</c:v>
                </c:pt>
                <c:pt idx="276">
                  <c:v>10551.5</c:v>
                </c:pt>
                <c:pt idx="277">
                  <c:v>10593.5</c:v>
                </c:pt>
                <c:pt idx="278">
                  <c:v>11203.5</c:v>
                </c:pt>
                <c:pt idx="279">
                  <c:v>11329</c:v>
                </c:pt>
                <c:pt idx="280">
                  <c:v>11337</c:v>
                </c:pt>
                <c:pt idx="281">
                  <c:v>11345.5</c:v>
                </c:pt>
                <c:pt idx="282">
                  <c:v>11349.5</c:v>
                </c:pt>
                <c:pt idx="283">
                  <c:v>11354</c:v>
                </c:pt>
                <c:pt idx="284">
                  <c:v>12613.5</c:v>
                </c:pt>
                <c:pt idx="285">
                  <c:v>12793.5</c:v>
                </c:pt>
                <c:pt idx="286">
                  <c:v>12896</c:v>
                </c:pt>
              </c:numCache>
            </c:numRef>
          </c:xVal>
          <c:yVal>
            <c:numRef>
              <c:f>Active!$O$21:$O$996</c:f>
              <c:numCache>
                <c:formatCode>General</c:formatCode>
                <c:ptCount val="976"/>
                <c:pt idx="0">
                  <c:v>-0.22658118309426303</c:v>
                </c:pt>
                <c:pt idx="1">
                  <c:v>-0.22658292165260299</c:v>
                </c:pt>
                <c:pt idx="2">
                  <c:v>-0.22658292165260299</c:v>
                </c:pt>
                <c:pt idx="3">
                  <c:v>-0.22660682682977742</c:v>
                </c:pt>
                <c:pt idx="4">
                  <c:v>-0.22667549988420582</c:v>
                </c:pt>
                <c:pt idx="5">
                  <c:v>-0.22998093392805286</c:v>
                </c:pt>
                <c:pt idx="6">
                  <c:v>-0.22998136856763784</c:v>
                </c:pt>
                <c:pt idx="7">
                  <c:v>-0.2299831071259778</c:v>
                </c:pt>
                <c:pt idx="8">
                  <c:v>-0.22998484568431776</c:v>
                </c:pt>
                <c:pt idx="9">
                  <c:v>-0.22998832280099768</c:v>
                </c:pt>
                <c:pt idx="10">
                  <c:v>-0.22999353847601756</c:v>
                </c:pt>
                <c:pt idx="11">
                  <c:v>-0.22999745023228246</c:v>
                </c:pt>
                <c:pt idx="12">
                  <c:v>-0.22999918879062242</c:v>
                </c:pt>
                <c:pt idx="13">
                  <c:v>-0.23000092734896238</c:v>
                </c:pt>
                <c:pt idx="14">
                  <c:v>-0.23000483910522729</c:v>
                </c:pt>
                <c:pt idx="15">
                  <c:v>-0.23002483252613681</c:v>
                </c:pt>
                <c:pt idx="16">
                  <c:v>-0.23002657108447677</c:v>
                </c:pt>
                <c:pt idx="17">
                  <c:v>-0.23002830964281673</c:v>
                </c:pt>
                <c:pt idx="18">
                  <c:v>-0.23003004820115669</c:v>
                </c:pt>
                <c:pt idx="19">
                  <c:v>-0.23003178675949665</c:v>
                </c:pt>
                <c:pt idx="20">
                  <c:v>-0.23003569851576156</c:v>
                </c:pt>
                <c:pt idx="21">
                  <c:v>-0.23003743707410151</c:v>
                </c:pt>
                <c:pt idx="22">
                  <c:v>-0.23003917563244147</c:v>
                </c:pt>
                <c:pt idx="23">
                  <c:v>-0.23004091419078143</c:v>
                </c:pt>
                <c:pt idx="24">
                  <c:v>-0.23004482594704634</c:v>
                </c:pt>
                <c:pt idx="25">
                  <c:v>-0.2300465645053863</c:v>
                </c:pt>
                <c:pt idx="26">
                  <c:v>-0.23004830306372628</c:v>
                </c:pt>
                <c:pt idx="27">
                  <c:v>-0.23005004162206624</c:v>
                </c:pt>
                <c:pt idx="28">
                  <c:v>-0.23005569193667111</c:v>
                </c:pt>
                <c:pt idx="29">
                  <c:v>-0.23005743049501107</c:v>
                </c:pt>
                <c:pt idx="30">
                  <c:v>-0.23005916905335103</c:v>
                </c:pt>
                <c:pt idx="31">
                  <c:v>-0.23006090761169098</c:v>
                </c:pt>
                <c:pt idx="32">
                  <c:v>-0.23006655792629585</c:v>
                </c:pt>
                <c:pt idx="33">
                  <c:v>-0.23006829648463581</c:v>
                </c:pt>
                <c:pt idx="34">
                  <c:v>-0.23007568535758063</c:v>
                </c:pt>
                <c:pt idx="35">
                  <c:v>-0.23007742391592059</c:v>
                </c:pt>
                <c:pt idx="36">
                  <c:v>-0.23007916247426055</c:v>
                </c:pt>
                <c:pt idx="37">
                  <c:v>-0.23008090103260051</c:v>
                </c:pt>
                <c:pt idx="38">
                  <c:v>-0.23009567877849016</c:v>
                </c:pt>
                <c:pt idx="39">
                  <c:v>-0.23009741733683012</c:v>
                </c:pt>
                <c:pt idx="40">
                  <c:v>-0.23009915589517008</c:v>
                </c:pt>
                <c:pt idx="41">
                  <c:v>-0.23010089445351004</c:v>
                </c:pt>
                <c:pt idx="42">
                  <c:v>-0.2301065447681149</c:v>
                </c:pt>
                <c:pt idx="43">
                  <c:v>-0.23010828332645486</c:v>
                </c:pt>
                <c:pt idx="44">
                  <c:v>-0.23011002188479482</c:v>
                </c:pt>
                <c:pt idx="45">
                  <c:v>-0.23011741075773964</c:v>
                </c:pt>
                <c:pt idx="46">
                  <c:v>-0.23012827674736439</c:v>
                </c:pt>
                <c:pt idx="47">
                  <c:v>-0.23013914273698913</c:v>
                </c:pt>
                <c:pt idx="48">
                  <c:v>-0.23014827016827391</c:v>
                </c:pt>
                <c:pt idx="49">
                  <c:v>-0.23015000872661387</c:v>
                </c:pt>
                <c:pt idx="50">
                  <c:v>-0.23015913615789865</c:v>
                </c:pt>
                <c:pt idx="51">
                  <c:v>-0.23016826358918344</c:v>
                </c:pt>
                <c:pt idx="52">
                  <c:v>-0.23017000214752339</c:v>
                </c:pt>
                <c:pt idx="53">
                  <c:v>-0.23017912957880818</c:v>
                </c:pt>
                <c:pt idx="54">
                  <c:v>-0.23018999556843292</c:v>
                </c:pt>
                <c:pt idx="55">
                  <c:v>-0.2301991229997177</c:v>
                </c:pt>
                <c:pt idx="56">
                  <c:v>-0.23021998569979721</c:v>
                </c:pt>
                <c:pt idx="57">
                  <c:v>-0.23125312399331785</c:v>
                </c:pt>
                <c:pt idx="58">
                  <c:v>-0.23125660110999777</c:v>
                </c:pt>
                <c:pt idx="59">
                  <c:v>-0.23125833966833773</c:v>
                </c:pt>
                <c:pt idx="60">
                  <c:v>-0.23126007822667768</c:v>
                </c:pt>
                <c:pt idx="61">
                  <c:v>-0.23126181678501764</c:v>
                </c:pt>
                <c:pt idx="62">
                  <c:v>-0.23126225142460263</c:v>
                </c:pt>
                <c:pt idx="63">
                  <c:v>-0.23126398998294259</c:v>
                </c:pt>
                <c:pt idx="64">
                  <c:v>-0.23127094421630243</c:v>
                </c:pt>
                <c:pt idx="65">
                  <c:v>-0.23129658795181682</c:v>
                </c:pt>
                <c:pt idx="66">
                  <c:v>-0.23129832651015678</c:v>
                </c:pt>
                <c:pt idx="67">
                  <c:v>-0.23130006506849674</c:v>
                </c:pt>
                <c:pt idx="68">
                  <c:v>-0.23130180362683669</c:v>
                </c:pt>
                <c:pt idx="69">
                  <c:v>-0.23130354218517665</c:v>
                </c:pt>
                <c:pt idx="70">
                  <c:v>-0.23130397682476164</c:v>
                </c:pt>
                <c:pt idx="71">
                  <c:v>-0.2313057153831016</c:v>
                </c:pt>
                <c:pt idx="72">
                  <c:v>-0.2313617838895653</c:v>
                </c:pt>
                <c:pt idx="73">
                  <c:v>-0.23138742762507969</c:v>
                </c:pt>
                <c:pt idx="74">
                  <c:v>-0.23182250184965442</c:v>
                </c:pt>
                <c:pt idx="75">
                  <c:v>-0.23183901815388402</c:v>
                </c:pt>
                <c:pt idx="76">
                  <c:v>-0.23184075671222398</c:v>
                </c:pt>
                <c:pt idx="77">
                  <c:v>-0.23184640702682885</c:v>
                </c:pt>
                <c:pt idx="78">
                  <c:v>-0.23184814558516881</c:v>
                </c:pt>
                <c:pt idx="79">
                  <c:v>-0.23184988414350877</c:v>
                </c:pt>
                <c:pt idx="80">
                  <c:v>-0.23185162270184875</c:v>
                </c:pt>
                <c:pt idx="81">
                  <c:v>-0.23185336126018871</c:v>
                </c:pt>
                <c:pt idx="82">
                  <c:v>-0.23185727301645362</c:v>
                </c:pt>
                <c:pt idx="83">
                  <c:v>-0.23185901157479358</c:v>
                </c:pt>
                <c:pt idx="84">
                  <c:v>-0.23186075013313354</c:v>
                </c:pt>
                <c:pt idx="85">
                  <c:v>-0.2318624886914735</c:v>
                </c:pt>
                <c:pt idx="86">
                  <c:v>-0.23186422724981345</c:v>
                </c:pt>
                <c:pt idx="87">
                  <c:v>-0.23186813900607836</c:v>
                </c:pt>
                <c:pt idx="88">
                  <c:v>-0.23186987756441832</c:v>
                </c:pt>
                <c:pt idx="89">
                  <c:v>-0.23187161612275828</c:v>
                </c:pt>
                <c:pt idx="90">
                  <c:v>-0.23187726643736314</c:v>
                </c:pt>
                <c:pt idx="91">
                  <c:v>-0.2318790049957031</c:v>
                </c:pt>
                <c:pt idx="92">
                  <c:v>-0.23191160296457733</c:v>
                </c:pt>
                <c:pt idx="93">
                  <c:v>-0.23191334152291729</c:v>
                </c:pt>
                <c:pt idx="94">
                  <c:v>-0.23191508008125725</c:v>
                </c:pt>
                <c:pt idx="95">
                  <c:v>-0.23192073039586211</c:v>
                </c:pt>
                <c:pt idx="96">
                  <c:v>-0.23192246895420207</c:v>
                </c:pt>
                <c:pt idx="97">
                  <c:v>-0.23193507350216677</c:v>
                </c:pt>
                <c:pt idx="98">
                  <c:v>-0.2319424623751116</c:v>
                </c:pt>
                <c:pt idx="99">
                  <c:v>-0.23194593949179151</c:v>
                </c:pt>
                <c:pt idx="100">
                  <c:v>-0.2319463741313765</c:v>
                </c:pt>
                <c:pt idx="101">
                  <c:v>-0.23194985124805642</c:v>
                </c:pt>
                <c:pt idx="102">
                  <c:v>-0.23195332836473634</c:v>
                </c:pt>
                <c:pt idx="103">
                  <c:v>-0.2319550669230763</c:v>
                </c:pt>
                <c:pt idx="104">
                  <c:v>-0.23195680548141626</c:v>
                </c:pt>
                <c:pt idx="105">
                  <c:v>-0.23195724012100125</c:v>
                </c:pt>
                <c:pt idx="106">
                  <c:v>-0.2319589786793412</c:v>
                </c:pt>
                <c:pt idx="107">
                  <c:v>-0.23196071723768116</c:v>
                </c:pt>
                <c:pt idx="108">
                  <c:v>-0.23196245579602112</c:v>
                </c:pt>
                <c:pt idx="109">
                  <c:v>-0.23196419435436108</c:v>
                </c:pt>
                <c:pt idx="110">
                  <c:v>-0.23196593291270104</c:v>
                </c:pt>
                <c:pt idx="111">
                  <c:v>-0.231967671471041</c:v>
                </c:pt>
                <c:pt idx="112">
                  <c:v>-0.231967671471041</c:v>
                </c:pt>
                <c:pt idx="113">
                  <c:v>-0.23197158322730591</c:v>
                </c:pt>
                <c:pt idx="114">
                  <c:v>-0.23197158322730591</c:v>
                </c:pt>
                <c:pt idx="115">
                  <c:v>-0.23197332178564586</c:v>
                </c:pt>
                <c:pt idx="116">
                  <c:v>-0.23197332178564586</c:v>
                </c:pt>
                <c:pt idx="117">
                  <c:v>-0.23197506034398582</c:v>
                </c:pt>
                <c:pt idx="118">
                  <c:v>-0.23197679890232578</c:v>
                </c:pt>
                <c:pt idx="119">
                  <c:v>-0.23197723354191077</c:v>
                </c:pt>
                <c:pt idx="120">
                  <c:v>-0.23197853746066574</c:v>
                </c:pt>
                <c:pt idx="121">
                  <c:v>-0.23197897210025073</c:v>
                </c:pt>
                <c:pt idx="122">
                  <c:v>-0.23198071065859069</c:v>
                </c:pt>
                <c:pt idx="123">
                  <c:v>-0.23198244921693065</c:v>
                </c:pt>
                <c:pt idx="124">
                  <c:v>-0.23198592633361056</c:v>
                </c:pt>
                <c:pt idx="125">
                  <c:v>-0.23198766489195052</c:v>
                </c:pt>
                <c:pt idx="126">
                  <c:v>-0.23198809953153551</c:v>
                </c:pt>
                <c:pt idx="127">
                  <c:v>-0.23198983808987547</c:v>
                </c:pt>
                <c:pt idx="128">
                  <c:v>-0.23199157664821543</c:v>
                </c:pt>
                <c:pt idx="129">
                  <c:v>-0.23199331520655539</c:v>
                </c:pt>
                <c:pt idx="130">
                  <c:v>-0.23199505376489535</c:v>
                </c:pt>
                <c:pt idx="131">
                  <c:v>-0.23199679232323531</c:v>
                </c:pt>
                <c:pt idx="132">
                  <c:v>-0.2319972269628203</c:v>
                </c:pt>
                <c:pt idx="133">
                  <c:v>-0.23199853088157527</c:v>
                </c:pt>
                <c:pt idx="134">
                  <c:v>-0.23200244263784017</c:v>
                </c:pt>
                <c:pt idx="135">
                  <c:v>-0.23202069750040974</c:v>
                </c:pt>
                <c:pt idx="136">
                  <c:v>-0.2320224360587497</c:v>
                </c:pt>
                <c:pt idx="137">
                  <c:v>-0.23202417461708966</c:v>
                </c:pt>
                <c:pt idx="138">
                  <c:v>-0.23202591317542962</c:v>
                </c:pt>
                <c:pt idx="139">
                  <c:v>-0.23202982493169452</c:v>
                </c:pt>
                <c:pt idx="140">
                  <c:v>-0.23203330204837447</c:v>
                </c:pt>
                <c:pt idx="141">
                  <c:v>-0.23203330204837447</c:v>
                </c:pt>
                <c:pt idx="142">
                  <c:v>-0.23203504060671443</c:v>
                </c:pt>
                <c:pt idx="143">
                  <c:v>-0.23204242947965925</c:v>
                </c:pt>
                <c:pt idx="144">
                  <c:v>-0.23204416803799921</c:v>
                </c:pt>
                <c:pt idx="145">
                  <c:v>-0.23204590659633917</c:v>
                </c:pt>
                <c:pt idx="146">
                  <c:v>-0.23204981835260408</c:v>
                </c:pt>
                <c:pt idx="147">
                  <c:v>-0.23205155691094403</c:v>
                </c:pt>
                <c:pt idx="148">
                  <c:v>-0.23205329546928399</c:v>
                </c:pt>
                <c:pt idx="149">
                  <c:v>-0.23205503402762395</c:v>
                </c:pt>
                <c:pt idx="150">
                  <c:v>-0.23206068434222882</c:v>
                </c:pt>
                <c:pt idx="151">
                  <c:v>-0.23206242290056878</c:v>
                </c:pt>
                <c:pt idx="152">
                  <c:v>-0.23206416145890874</c:v>
                </c:pt>
                <c:pt idx="153">
                  <c:v>-0.2320698117735136</c:v>
                </c:pt>
                <c:pt idx="154">
                  <c:v>-0.23207155033185356</c:v>
                </c:pt>
                <c:pt idx="155">
                  <c:v>-0.23207328889019352</c:v>
                </c:pt>
                <c:pt idx="156">
                  <c:v>-0.23207502744853348</c:v>
                </c:pt>
                <c:pt idx="157">
                  <c:v>-0.23212240316329735</c:v>
                </c:pt>
                <c:pt idx="158">
                  <c:v>-0.23212588027997727</c:v>
                </c:pt>
                <c:pt idx="159">
                  <c:v>-0.23260137598595607</c:v>
                </c:pt>
                <c:pt idx="160">
                  <c:v>-0.23260181062554106</c:v>
                </c:pt>
                <c:pt idx="161">
                  <c:v>-0.23260181062554106</c:v>
                </c:pt>
                <c:pt idx="162">
                  <c:v>-0.23325029288634574</c:v>
                </c:pt>
                <c:pt idx="163">
                  <c:v>-0.23327202486559523</c:v>
                </c:pt>
                <c:pt idx="164">
                  <c:v>-0.23327245950518022</c:v>
                </c:pt>
                <c:pt idx="165">
                  <c:v>-0.2332902797281648</c:v>
                </c:pt>
                <c:pt idx="166">
                  <c:v>-0.23331114242824433</c:v>
                </c:pt>
                <c:pt idx="167">
                  <c:v>-0.2333124463469993</c:v>
                </c:pt>
                <c:pt idx="168">
                  <c:v>-0.23402916702264739</c:v>
                </c:pt>
                <c:pt idx="169">
                  <c:v>-0.23403090558098735</c:v>
                </c:pt>
                <c:pt idx="170">
                  <c:v>-0.23404916044355692</c:v>
                </c:pt>
                <c:pt idx="171">
                  <c:v>-0.23408740872703601</c:v>
                </c:pt>
                <c:pt idx="172">
                  <c:v>-0.23408914728537597</c:v>
                </c:pt>
                <c:pt idx="173">
                  <c:v>-0.23409827471666075</c:v>
                </c:pt>
                <c:pt idx="174">
                  <c:v>-0.23410001327500071</c:v>
                </c:pt>
                <c:pt idx="175">
                  <c:v>-0.2344607641305422</c:v>
                </c:pt>
                <c:pt idx="176">
                  <c:v>-0.23446424124722212</c:v>
                </c:pt>
                <c:pt idx="177">
                  <c:v>-0.23447684579518682</c:v>
                </c:pt>
                <c:pt idx="178">
                  <c:v>-0.23450770520572109</c:v>
                </c:pt>
                <c:pt idx="179">
                  <c:v>-0.23450770520572109</c:v>
                </c:pt>
                <c:pt idx="180">
                  <c:v>-0.23451335552032596</c:v>
                </c:pt>
                <c:pt idx="181">
                  <c:v>-0.23454073781418031</c:v>
                </c:pt>
                <c:pt idx="182">
                  <c:v>-0.23455160380380505</c:v>
                </c:pt>
                <c:pt idx="183">
                  <c:v>-0.23455855803716491</c:v>
                </c:pt>
                <c:pt idx="184">
                  <c:v>-0.23455942731633489</c:v>
                </c:pt>
                <c:pt idx="185">
                  <c:v>-0.23456985866637464</c:v>
                </c:pt>
                <c:pt idx="186">
                  <c:v>-0.23457116258512961</c:v>
                </c:pt>
                <c:pt idx="187">
                  <c:v>-0.23459159064562413</c:v>
                </c:pt>
                <c:pt idx="188">
                  <c:v>-0.23460767231026874</c:v>
                </c:pt>
                <c:pt idx="189">
                  <c:v>-0.23463331604578314</c:v>
                </c:pt>
                <c:pt idx="190">
                  <c:v>-0.23463679316246305</c:v>
                </c:pt>
                <c:pt idx="191">
                  <c:v>-0.23464244347706792</c:v>
                </c:pt>
                <c:pt idx="192">
                  <c:v>-0.23464244347706792</c:v>
                </c:pt>
                <c:pt idx="193">
                  <c:v>-0.23464592059374784</c:v>
                </c:pt>
                <c:pt idx="194">
                  <c:v>-0.23465200554793769</c:v>
                </c:pt>
                <c:pt idx="195">
                  <c:v>-0.23466069833963749</c:v>
                </c:pt>
                <c:pt idx="196">
                  <c:v>-0.23467330288760219</c:v>
                </c:pt>
                <c:pt idx="197">
                  <c:v>-0.23472415571904598</c:v>
                </c:pt>
                <c:pt idx="198">
                  <c:v>-0.23472589427738594</c:v>
                </c:pt>
                <c:pt idx="199">
                  <c:v>-0.2347276328357259</c:v>
                </c:pt>
                <c:pt idx="200">
                  <c:v>-0.23473502170867072</c:v>
                </c:pt>
                <c:pt idx="201">
                  <c:v>-0.23473676026701068</c:v>
                </c:pt>
                <c:pt idx="202">
                  <c:v>-0.23513923652271121</c:v>
                </c:pt>
                <c:pt idx="203">
                  <c:v>-0.23522529516053917</c:v>
                </c:pt>
                <c:pt idx="204">
                  <c:v>-0.23524094218559879</c:v>
                </c:pt>
                <c:pt idx="205">
                  <c:v>-0.2352535467335635</c:v>
                </c:pt>
                <c:pt idx="206">
                  <c:v>-0.23526832447945314</c:v>
                </c:pt>
                <c:pt idx="207">
                  <c:v>-0.23529353357538257</c:v>
                </c:pt>
                <c:pt idx="208">
                  <c:v>-0.23529353357538257</c:v>
                </c:pt>
                <c:pt idx="209">
                  <c:v>-0.23529353357538257</c:v>
                </c:pt>
                <c:pt idx="210">
                  <c:v>-0.23529353357538257</c:v>
                </c:pt>
                <c:pt idx="211">
                  <c:v>-0.23531178843795214</c:v>
                </c:pt>
                <c:pt idx="212">
                  <c:v>-0.2353135269962921</c:v>
                </c:pt>
                <c:pt idx="213">
                  <c:v>-0.23533178185886167</c:v>
                </c:pt>
                <c:pt idx="214">
                  <c:v>-0.23534873280267626</c:v>
                </c:pt>
                <c:pt idx="215">
                  <c:v>-0.23537741901528558</c:v>
                </c:pt>
                <c:pt idx="216">
                  <c:v>-0.23585074152333943</c:v>
                </c:pt>
                <c:pt idx="217">
                  <c:v>-0.23587247350258891</c:v>
                </c:pt>
                <c:pt idx="218">
                  <c:v>-0.23592854200905258</c:v>
                </c:pt>
                <c:pt idx="219">
                  <c:v>-0.23592854200905258</c:v>
                </c:pt>
                <c:pt idx="220">
                  <c:v>-0.23593419232365745</c:v>
                </c:pt>
                <c:pt idx="221">
                  <c:v>-0.23594853542996211</c:v>
                </c:pt>
                <c:pt idx="222">
                  <c:v>-0.23594853542996211</c:v>
                </c:pt>
                <c:pt idx="223">
                  <c:v>-0.23596679029253168</c:v>
                </c:pt>
                <c:pt idx="224">
                  <c:v>-0.23597244060713654</c:v>
                </c:pt>
                <c:pt idx="225">
                  <c:v>-0.23604502541782985</c:v>
                </c:pt>
                <c:pt idx="226">
                  <c:v>-0.23607414627002415</c:v>
                </c:pt>
                <c:pt idx="227">
                  <c:v>-0.23607414627002415</c:v>
                </c:pt>
                <c:pt idx="228">
                  <c:v>-0.2360850122596489</c:v>
                </c:pt>
                <c:pt idx="229">
                  <c:v>-0.23649661594663418</c:v>
                </c:pt>
                <c:pt idx="230">
                  <c:v>-0.23653442959052828</c:v>
                </c:pt>
                <c:pt idx="231">
                  <c:v>-0.23653486423011327</c:v>
                </c:pt>
                <c:pt idx="232">
                  <c:v>-0.23654573021973802</c:v>
                </c:pt>
                <c:pt idx="233">
                  <c:v>-0.2365600733260427</c:v>
                </c:pt>
                <c:pt idx="234">
                  <c:v>-0.23656528900106258</c:v>
                </c:pt>
                <c:pt idx="235">
                  <c:v>-0.23656528900106258</c:v>
                </c:pt>
                <c:pt idx="236">
                  <c:v>-0.23656572364064757</c:v>
                </c:pt>
                <c:pt idx="237">
                  <c:v>-0.23656572364064757</c:v>
                </c:pt>
                <c:pt idx="238">
                  <c:v>-0.23656572364064757</c:v>
                </c:pt>
                <c:pt idx="239">
                  <c:v>-0.23656920075732749</c:v>
                </c:pt>
                <c:pt idx="240">
                  <c:v>-0.23657093931566744</c:v>
                </c:pt>
                <c:pt idx="241">
                  <c:v>-0.2366274424617161</c:v>
                </c:pt>
                <c:pt idx="242">
                  <c:v>-0.23665830187225037</c:v>
                </c:pt>
                <c:pt idx="243">
                  <c:v>-0.23666004043059033</c:v>
                </c:pt>
                <c:pt idx="244">
                  <c:v>-0.2367382755558885</c:v>
                </c:pt>
                <c:pt idx="245">
                  <c:v>-0.23721855229730215</c:v>
                </c:pt>
                <c:pt idx="246">
                  <c:v>-0.23721898693688714</c:v>
                </c:pt>
                <c:pt idx="247">
                  <c:v>-0.23724941170783642</c:v>
                </c:pt>
                <c:pt idx="248">
                  <c:v>-0.23725853913912121</c:v>
                </c:pt>
                <c:pt idx="249">
                  <c:v>-0.23725897377870619</c:v>
                </c:pt>
                <c:pt idx="250">
                  <c:v>-0.23726940512874595</c:v>
                </c:pt>
                <c:pt idx="251">
                  <c:v>-0.23726983976833094</c:v>
                </c:pt>
                <c:pt idx="252">
                  <c:v>-0.23727505544335084</c:v>
                </c:pt>
                <c:pt idx="253">
                  <c:v>-0.23727505544335084</c:v>
                </c:pt>
                <c:pt idx="254">
                  <c:v>-0.23728244431629567</c:v>
                </c:pt>
                <c:pt idx="255">
                  <c:v>-0.23729331030592041</c:v>
                </c:pt>
                <c:pt idx="256">
                  <c:v>-0.23784573721844238</c:v>
                </c:pt>
                <c:pt idx="257">
                  <c:v>-0.23784834505595231</c:v>
                </c:pt>
                <c:pt idx="258">
                  <c:v>-0.2378700770352018</c:v>
                </c:pt>
                <c:pt idx="259">
                  <c:v>-0.23795178927717986</c:v>
                </c:pt>
                <c:pt idx="260">
                  <c:v>-0.23796482846472955</c:v>
                </c:pt>
                <c:pt idx="261">
                  <c:v>-0.23798091012937417</c:v>
                </c:pt>
                <c:pt idx="262">
                  <c:v>-0.23852290569185639</c:v>
                </c:pt>
                <c:pt idx="263">
                  <c:v>-0.23855028798571076</c:v>
                </c:pt>
                <c:pt idx="264">
                  <c:v>-0.23855072262529575</c:v>
                </c:pt>
                <c:pt idx="265">
                  <c:v>-0.23856506573160041</c:v>
                </c:pt>
                <c:pt idx="266">
                  <c:v>-0.23857767027956511</c:v>
                </c:pt>
                <c:pt idx="267">
                  <c:v>-0.2385781049191501</c:v>
                </c:pt>
                <c:pt idx="268">
                  <c:v>-0.23847987637294241</c:v>
                </c:pt>
                <c:pt idx="269">
                  <c:v>-0.23852681744812129</c:v>
                </c:pt>
                <c:pt idx="270">
                  <c:v>-0.23857767027956511</c:v>
                </c:pt>
                <c:pt idx="271">
                  <c:v>-0.23857767027956511</c:v>
                </c:pt>
                <c:pt idx="272">
                  <c:v>-0.24113422031847481</c:v>
                </c:pt>
                <c:pt idx="273">
                  <c:v>-0.24115812549564924</c:v>
                </c:pt>
                <c:pt idx="274">
                  <c:v>-0.24122679855007761</c:v>
                </c:pt>
                <c:pt idx="275">
                  <c:v>-0.2412272331896626</c:v>
                </c:pt>
                <c:pt idx="276">
                  <c:v>-0.24129416768575104</c:v>
                </c:pt>
                <c:pt idx="277">
                  <c:v>-0.24133067741089018</c:v>
                </c:pt>
                <c:pt idx="278">
                  <c:v>-0.24186093770457767</c:v>
                </c:pt>
                <c:pt idx="279">
                  <c:v>-0.24197003224041011</c:v>
                </c:pt>
                <c:pt idx="280">
                  <c:v>-0.24197698647376994</c:v>
                </c:pt>
                <c:pt idx="281">
                  <c:v>-0.24198437534671477</c:v>
                </c:pt>
                <c:pt idx="282">
                  <c:v>-0.24198785246339469</c:v>
                </c:pt>
                <c:pt idx="283">
                  <c:v>-0.24199176421965959</c:v>
                </c:pt>
                <c:pt idx="284">
                  <c:v>-0.24308662133424877</c:v>
                </c:pt>
                <c:pt idx="285">
                  <c:v>-0.24324309158484508</c:v>
                </c:pt>
                <c:pt idx="286">
                  <c:v>-0.24333219269976797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9875-4063-BE0A-D68DA8F5414F}"/>
            </c:ext>
          </c:extLst>
        </c:ser>
        <c:ser>
          <c:idx val="8"/>
          <c:order val="8"/>
          <c:tx>
            <c:strRef>
              <c:f>Active!$U$20</c:f>
              <c:strCache>
                <c:ptCount val="1"/>
                <c:pt idx="0">
                  <c:v>BAD?</c:v>
                </c:pt>
              </c:strCache>
            </c:strRef>
          </c:tx>
          <c:spPr>
            <a:ln w="28575">
              <a:noFill/>
            </a:ln>
          </c:spPr>
          <c:marker>
            <c:symbol val="star"/>
            <c:size val="5"/>
            <c:spPr>
              <a:solidFill>
                <a:srgbClr val="33CCCC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Active!$F$21:$F$996</c:f>
              <c:numCache>
                <c:formatCode>General</c:formatCode>
                <c:ptCount val="976"/>
                <c:pt idx="0">
                  <c:v>-6374</c:v>
                </c:pt>
                <c:pt idx="1">
                  <c:v>-6372</c:v>
                </c:pt>
                <c:pt idx="2">
                  <c:v>-6372</c:v>
                </c:pt>
                <c:pt idx="3">
                  <c:v>-6344.5</c:v>
                </c:pt>
                <c:pt idx="4">
                  <c:v>-6265.5</c:v>
                </c:pt>
                <c:pt idx="5">
                  <c:v>-2463</c:v>
                </c:pt>
                <c:pt idx="6">
                  <c:v>-2462.5</c:v>
                </c:pt>
                <c:pt idx="7">
                  <c:v>-2460.5</c:v>
                </c:pt>
                <c:pt idx="8">
                  <c:v>-2458.5</c:v>
                </c:pt>
                <c:pt idx="9">
                  <c:v>-2454.5</c:v>
                </c:pt>
                <c:pt idx="10">
                  <c:v>-2448.5</c:v>
                </c:pt>
                <c:pt idx="11">
                  <c:v>-2444</c:v>
                </c:pt>
                <c:pt idx="12">
                  <c:v>-2442</c:v>
                </c:pt>
                <c:pt idx="13">
                  <c:v>-2440</c:v>
                </c:pt>
                <c:pt idx="14">
                  <c:v>-2435.5</c:v>
                </c:pt>
                <c:pt idx="15">
                  <c:v>-2412.5</c:v>
                </c:pt>
                <c:pt idx="16">
                  <c:v>-2410.5</c:v>
                </c:pt>
                <c:pt idx="17">
                  <c:v>-2408.5</c:v>
                </c:pt>
                <c:pt idx="18">
                  <c:v>-2406.5</c:v>
                </c:pt>
                <c:pt idx="19">
                  <c:v>-2404.5</c:v>
                </c:pt>
                <c:pt idx="20">
                  <c:v>-2400</c:v>
                </c:pt>
                <c:pt idx="21">
                  <c:v>-2398</c:v>
                </c:pt>
                <c:pt idx="22">
                  <c:v>-2396</c:v>
                </c:pt>
                <c:pt idx="23">
                  <c:v>-2394</c:v>
                </c:pt>
                <c:pt idx="24">
                  <c:v>-2389.5</c:v>
                </c:pt>
                <c:pt idx="25">
                  <c:v>-2387.5</c:v>
                </c:pt>
                <c:pt idx="26">
                  <c:v>-2385.5</c:v>
                </c:pt>
                <c:pt idx="27">
                  <c:v>-2383.5</c:v>
                </c:pt>
                <c:pt idx="28">
                  <c:v>-2377</c:v>
                </c:pt>
                <c:pt idx="29">
                  <c:v>-2375</c:v>
                </c:pt>
                <c:pt idx="30">
                  <c:v>-2373</c:v>
                </c:pt>
                <c:pt idx="31">
                  <c:v>-2371</c:v>
                </c:pt>
                <c:pt idx="32">
                  <c:v>-2364.5</c:v>
                </c:pt>
                <c:pt idx="33">
                  <c:v>-2362.5</c:v>
                </c:pt>
                <c:pt idx="34">
                  <c:v>-2354</c:v>
                </c:pt>
                <c:pt idx="35">
                  <c:v>-2352</c:v>
                </c:pt>
                <c:pt idx="36">
                  <c:v>-2350</c:v>
                </c:pt>
                <c:pt idx="37">
                  <c:v>-2348</c:v>
                </c:pt>
                <c:pt idx="38">
                  <c:v>-2331</c:v>
                </c:pt>
                <c:pt idx="39">
                  <c:v>-2329</c:v>
                </c:pt>
                <c:pt idx="40">
                  <c:v>-2327</c:v>
                </c:pt>
                <c:pt idx="41">
                  <c:v>-2325</c:v>
                </c:pt>
                <c:pt idx="42">
                  <c:v>-2318.5</c:v>
                </c:pt>
                <c:pt idx="43">
                  <c:v>-2316.5</c:v>
                </c:pt>
                <c:pt idx="44">
                  <c:v>-2314.5</c:v>
                </c:pt>
                <c:pt idx="45">
                  <c:v>-2306</c:v>
                </c:pt>
                <c:pt idx="46">
                  <c:v>-2293.5</c:v>
                </c:pt>
                <c:pt idx="47">
                  <c:v>-2281</c:v>
                </c:pt>
                <c:pt idx="48">
                  <c:v>-2270.5</c:v>
                </c:pt>
                <c:pt idx="49">
                  <c:v>-2268.5</c:v>
                </c:pt>
                <c:pt idx="50">
                  <c:v>-2258</c:v>
                </c:pt>
                <c:pt idx="51">
                  <c:v>-2247.5</c:v>
                </c:pt>
                <c:pt idx="52">
                  <c:v>-2245.5</c:v>
                </c:pt>
                <c:pt idx="53">
                  <c:v>-2235</c:v>
                </c:pt>
                <c:pt idx="54">
                  <c:v>-2222.5</c:v>
                </c:pt>
                <c:pt idx="55">
                  <c:v>-2212</c:v>
                </c:pt>
                <c:pt idx="56">
                  <c:v>-2188</c:v>
                </c:pt>
                <c:pt idx="57">
                  <c:v>-999.5</c:v>
                </c:pt>
                <c:pt idx="58">
                  <c:v>-995.5</c:v>
                </c:pt>
                <c:pt idx="59">
                  <c:v>-993.5</c:v>
                </c:pt>
                <c:pt idx="60">
                  <c:v>-991.5</c:v>
                </c:pt>
                <c:pt idx="61">
                  <c:v>-989.5</c:v>
                </c:pt>
                <c:pt idx="62">
                  <c:v>-989</c:v>
                </c:pt>
                <c:pt idx="63">
                  <c:v>-987</c:v>
                </c:pt>
                <c:pt idx="64">
                  <c:v>-979</c:v>
                </c:pt>
                <c:pt idx="65">
                  <c:v>-949.5</c:v>
                </c:pt>
                <c:pt idx="66">
                  <c:v>-947.5</c:v>
                </c:pt>
                <c:pt idx="67">
                  <c:v>-945.5</c:v>
                </c:pt>
                <c:pt idx="68">
                  <c:v>-943.5</c:v>
                </c:pt>
                <c:pt idx="69">
                  <c:v>-941.5</c:v>
                </c:pt>
                <c:pt idx="70">
                  <c:v>-941</c:v>
                </c:pt>
                <c:pt idx="71">
                  <c:v>-939</c:v>
                </c:pt>
                <c:pt idx="72">
                  <c:v>-874.5</c:v>
                </c:pt>
                <c:pt idx="73">
                  <c:v>-845</c:v>
                </c:pt>
                <c:pt idx="74">
                  <c:v>-344.5</c:v>
                </c:pt>
                <c:pt idx="75">
                  <c:v>-325.5</c:v>
                </c:pt>
                <c:pt idx="76">
                  <c:v>-323.5</c:v>
                </c:pt>
                <c:pt idx="77">
                  <c:v>-317</c:v>
                </c:pt>
                <c:pt idx="78">
                  <c:v>-315</c:v>
                </c:pt>
                <c:pt idx="79">
                  <c:v>-313</c:v>
                </c:pt>
                <c:pt idx="80">
                  <c:v>-311</c:v>
                </c:pt>
                <c:pt idx="81">
                  <c:v>-309</c:v>
                </c:pt>
                <c:pt idx="82">
                  <c:v>-304.5</c:v>
                </c:pt>
                <c:pt idx="83">
                  <c:v>-302.5</c:v>
                </c:pt>
                <c:pt idx="84">
                  <c:v>-300.5</c:v>
                </c:pt>
                <c:pt idx="85">
                  <c:v>-298.5</c:v>
                </c:pt>
                <c:pt idx="86">
                  <c:v>-296.5</c:v>
                </c:pt>
                <c:pt idx="87">
                  <c:v>-292</c:v>
                </c:pt>
                <c:pt idx="88">
                  <c:v>-290</c:v>
                </c:pt>
                <c:pt idx="89">
                  <c:v>-288</c:v>
                </c:pt>
                <c:pt idx="90">
                  <c:v>-281.5</c:v>
                </c:pt>
                <c:pt idx="91">
                  <c:v>-279.5</c:v>
                </c:pt>
                <c:pt idx="92">
                  <c:v>-242</c:v>
                </c:pt>
                <c:pt idx="93">
                  <c:v>-240</c:v>
                </c:pt>
                <c:pt idx="94">
                  <c:v>-238</c:v>
                </c:pt>
                <c:pt idx="95">
                  <c:v>-231.5</c:v>
                </c:pt>
                <c:pt idx="96">
                  <c:v>-229.5</c:v>
                </c:pt>
                <c:pt idx="97">
                  <c:v>-215</c:v>
                </c:pt>
                <c:pt idx="98">
                  <c:v>-206.5</c:v>
                </c:pt>
                <c:pt idx="99">
                  <c:v>-202.5</c:v>
                </c:pt>
                <c:pt idx="100">
                  <c:v>-202</c:v>
                </c:pt>
                <c:pt idx="101">
                  <c:v>-198</c:v>
                </c:pt>
                <c:pt idx="102">
                  <c:v>-194</c:v>
                </c:pt>
                <c:pt idx="103">
                  <c:v>-192</c:v>
                </c:pt>
                <c:pt idx="104">
                  <c:v>-190</c:v>
                </c:pt>
                <c:pt idx="105">
                  <c:v>-189.5</c:v>
                </c:pt>
                <c:pt idx="106">
                  <c:v>-187.5</c:v>
                </c:pt>
                <c:pt idx="107">
                  <c:v>-185.5</c:v>
                </c:pt>
                <c:pt idx="108">
                  <c:v>-183.5</c:v>
                </c:pt>
                <c:pt idx="109">
                  <c:v>-181.5</c:v>
                </c:pt>
                <c:pt idx="110">
                  <c:v>-179.5</c:v>
                </c:pt>
                <c:pt idx="111">
                  <c:v>-177.5</c:v>
                </c:pt>
                <c:pt idx="112">
                  <c:v>-177.5</c:v>
                </c:pt>
                <c:pt idx="113">
                  <c:v>-173</c:v>
                </c:pt>
                <c:pt idx="114">
                  <c:v>-173</c:v>
                </c:pt>
                <c:pt idx="115">
                  <c:v>-171</c:v>
                </c:pt>
                <c:pt idx="116">
                  <c:v>-171</c:v>
                </c:pt>
                <c:pt idx="117">
                  <c:v>-169</c:v>
                </c:pt>
                <c:pt idx="118">
                  <c:v>-167</c:v>
                </c:pt>
                <c:pt idx="119">
                  <c:v>-166.5</c:v>
                </c:pt>
                <c:pt idx="120">
                  <c:v>-165</c:v>
                </c:pt>
                <c:pt idx="121">
                  <c:v>-164.5</c:v>
                </c:pt>
                <c:pt idx="122">
                  <c:v>-162.5</c:v>
                </c:pt>
                <c:pt idx="123">
                  <c:v>-160.5</c:v>
                </c:pt>
                <c:pt idx="124">
                  <c:v>-156.5</c:v>
                </c:pt>
                <c:pt idx="125">
                  <c:v>-154.5</c:v>
                </c:pt>
                <c:pt idx="126">
                  <c:v>-154</c:v>
                </c:pt>
                <c:pt idx="127">
                  <c:v>-152</c:v>
                </c:pt>
                <c:pt idx="128">
                  <c:v>-150</c:v>
                </c:pt>
                <c:pt idx="129">
                  <c:v>-148</c:v>
                </c:pt>
                <c:pt idx="130">
                  <c:v>-146</c:v>
                </c:pt>
                <c:pt idx="131">
                  <c:v>-144</c:v>
                </c:pt>
                <c:pt idx="132">
                  <c:v>-143.5</c:v>
                </c:pt>
                <c:pt idx="133">
                  <c:v>-142</c:v>
                </c:pt>
                <c:pt idx="134">
                  <c:v>-137.5</c:v>
                </c:pt>
                <c:pt idx="135">
                  <c:v>-116.5</c:v>
                </c:pt>
                <c:pt idx="136">
                  <c:v>-114.5</c:v>
                </c:pt>
                <c:pt idx="137">
                  <c:v>-112.5</c:v>
                </c:pt>
                <c:pt idx="138">
                  <c:v>-110.5</c:v>
                </c:pt>
                <c:pt idx="139">
                  <c:v>-106</c:v>
                </c:pt>
                <c:pt idx="140">
                  <c:v>-102</c:v>
                </c:pt>
                <c:pt idx="141">
                  <c:v>-102</c:v>
                </c:pt>
                <c:pt idx="142">
                  <c:v>-100</c:v>
                </c:pt>
                <c:pt idx="143">
                  <c:v>-91.5</c:v>
                </c:pt>
                <c:pt idx="144">
                  <c:v>-89.5</c:v>
                </c:pt>
                <c:pt idx="145">
                  <c:v>-87.5</c:v>
                </c:pt>
                <c:pt idx="146">
                  <c:v>-83</c:v>
                </c:pt>
                <c:pt idx="147">
                  <c:v>-81</c:v>
                </c:pt>
                <c:pt idx="148">
                  <c:v>-79</c:v>
                </c:pt>
                <c:pt idx="149">
                  <c:v>-77</c:v>
                </c:pt>
                <c:pt idx="150">
                  <c:v>-70.5</c:v>
                </c:pt>
                <c:pt idx="151">
                  <c:v>-68.5</c:v>
                </c:pt>
                <c:pt idx="152">
                  <c:v>-66.5</c:v>
                </c:pt>
                <c:pt idx="153">
                  <c:v>-60</c:v>
                </c:pt>
                <c:pt idx="154">
                  <c:v>-58</c:v>
                </c:pt>
                <c:pt idx="155">
                  <c:v>-56</c:v>
                </c:pt>
                <c:pt idx="156">
                  <c:v>-54</c:v>
                </c:pt>
                <c:pt idx="157">
                  <c:v>0.5</c:v>
                </c:pt>
                <c:pt idx="158">
                  <c:v>4.5</c:v>
                </c:pt>
                <c:pt idx="159">
                  <c:v>551.5</c:v>
                </c:pt>
                <c:pt idx="160">
                  <c:v>552</c:v>
                </c:pt>
                <c:pt idx="161">
                  <c:v>552</c:v>
                </c:pt>
                <c:pt idx="162">
                  <c:v>1298</c:v>
                </c:pt>
                <c:pt idx="163">
                  <c:v>1323</c:v>
                </c:pt>
                <c:pt idx="164">
                  <c:v>1323.5</c:v>
                </c:pt>
                <c:pt idx="165">
                  <c:v>1344</c:v>
                </c:pt>
                <c:pt idx="166">
                  <c:v>1368</c:v>
                </c:pt>
                <c:pt idx="167">
                  <c:v>1369.5</c:v>
                </c:pt>
                <c:pt idx="168">
                  <c:v>2194</c:v>
                </c:pt>
                <c:pt idx="169">
                  <c:v>2196</c:v>
                </c:pt>
                <c:pt idx="170">
                  <c:v>2217</c:v>
                </c:pt>
                <c:pt idx="171">
                  <c:v>2261</c:v>
                </c:pt>
                <c:pt idx="172">
                  <c:v>2263</c:v>
                </c:pt>
                <c:pt idx="173">
                  <c:v>2273.5</c:v>
                </c:pt>
                <c:pt idx="174">
                  <c:v>2275.5</c:v>
                </c:pt>
                <c:pt idx="175">
                  <c:v>2690.5</c:v>
                </c:pt>
                <c:pt idx="176">
                  <c:v>2694.5</c:v>
                </c:pt>
                <c:pt idx="177">
                  <c:v>2709</c:v>
                </c:pt>
                <c:pt idx="178">
                  <c:v>2744.5</c:v>
                </c:pt>
                <c:pt idx="179">
                  <c:v>2744.5</c:v>
                </c:pt>
                <c:pt idx="180">
                  <c:v>2751</c:v>
                </c:pt>
                <c:pt idx="181">
                  <c:v>2782.5</c:v>
                </c:pt>
                <c:pt idx="182">
                  <c:v>2795</c:v>
                </c:pt>
                <c:pt idx="183">
                  <c:v>2803</c:v>
                </c:pt>
                <c:pt idx="184">
                  <c:v>2804</c:v>
                </c:pt>
                <c:pt idx="185">
                  <c:v>2816</c:v>
                </c:pt>
                <c:pt idx="186">
                  <c:v>2817.5</c:v>
                </c:pt>
                <c:pt idx="187">
                  <c:v>2841</c:v>
                </c:pt>
                <c:pt idx="188">
                  <c:v>2859.5</c:v>
                </c:pt>
                <c:pt idx="189">
                  <c:v>2889</c:v>
                </c:pt>
                <c:pt idx="190">
                  <c:v>2893</c:v>
                </c:pt>
                <c:pt idx="191">
                  <c:v>2899.5</c:v>
                </c:pt>
                <c:pt idx="192">
                  <c:v>2899.5</c:v>
                </c:pt>
                <c:pt idx="193">
                  <c:v>2903.5</c:v>
                </c:pt>
                <c:pt idx="194">
                  <c:v>2910.5</c:v>
                </c:pt>
                <c:pt idx="195">
                  <c:v>2920.5</c:v>
                </c:pt>
                <c:pt idx="196">
                  <c:v>2935</c:v>
                </c:pt>
                <c:pt idx="197">
                  <c:v>2993.5</c:v>
                </c:pt>
                <c:pt idx="198">
                  <c:v>2995.5</c:v>
                </c:pt>
                <c:pt idx="199">
                  <c:v>2997.5</c:v>
                </c:pt>
                <c:pt idx="200">
                  <c:v>3006</c:v>
                </c:pt>
                <c:pt idx="201">
                  <c:v>3008</c:v>
                </c:pt>
                <c:pt idx="202">
                  <c:v>3471</c:v>
                </c:pt>
                <c:pt idx="203">
                  <c:v>3570</c:v>
                </c:pt>
                <c:pt idx="204">
                  <c:v>3588</c:v>
                </c:pt>
                <c:pt idx="205">
                  <c:v>3602.5</c:v>
                </c:pt>
                <c:pt idx="206">
                  <c:v>3619.5</c:v>
                </c:pt>
                <c:pt idx="207">
                  <c:v>3648.5</c:v>
                </c:pt>
                <c:pt idx="208">
                  <c:v>3648.5</c:v>
                </c:pt>
                <c:pt idx="209">
                  <c:v>3648.5</c:v>
                </c:pt>
                <c:pt idx="210">
                  <c:v>3648.5</c:v>
                </c:pt>
                <c:pt idx="211">
                  <c:v>3669.5</c:v>
                </c:pt>
                <c:pt idx="212">
                  <c:v>3671.5</c:v>
                </c:pt>
                <c:pt idx="213">
                  <c:v>3692.5</c:v>
                </c:pt>
                <c:pt idx="214">
                  <c:v>3712</c:v>
                </c:pt>
                <c:pt idx="215">
                  <c:v>3745</c:v>
                </c:pt>
                <c:pt idx="216">
                  <c:v>4289.5</c:v>
                </c:pt>
                <c:pt idx="217">
                  <c:v>4314.5</c:v>
                </c:pt>
                <c:pt idx="218">
                  <c:v>4379</c:v>
                </c:pt>
                <c:pt idx="219">
                  <c:v>4379</c:v>
                </c:pt>
                <c:pt idx="220">
                  <c:v>4385.5</c:v>
                </c:pt>
                <c:pt idx="221">
                  <c:v>4402</c:v>
                </c:pt>
                <c:pt idx="222">
                  <c:v>4402</c:v>
                </c:pt>
                <c:pt idx="223">
                  <c:v>4423</c:v>
                </c:pt>
                <c:pt idx="224">
                  <c:v>4429.5</c:v>
                </c:pt>
                <c:pt idx="225">
                  <c:v>4513</c:v>
                </c:pt>
                <c:pt idx="226">
                  <c:v>4546.5</c:v>
                </c:pt>
                <c:pt idx="227">
                  <c:v>4546.5</c:v>
                </c:pt>
                <c:pt idx="228">
                  <c:v>4559</c:v>
                </c:pt>
                <c:pt idx="229">
                  <c:v>5032.5</c:v>
                </c:pt>
                <c:pt idx="230">
                  <c:v>5076</c:v>
                </c:pt>
                <c:pt idx="231">
                  <c:v>5076.5</c:v>
                </c:pt>
                <c:pt idx="232">
                  <c:v>5089</c:v>
                </c:pt>
                <c:pt idx="233">
                  <c:v>5105.5</c:v>
                </c:pt>
                <c:pt idx="234">
                  <c:v>5111.5</c:v>
                </c:pt>
                <c:pt idx="235">
                  <c:v>5111.5</c:v>
                </c:pt>
                <c:pt idx="236">
                  <c:v>5112</c:v>
                </c:pt>
                <c:pt idx="237">
                  <c:v>5112</c:v>
                </c:pt>
                <c:pt idx="238">
                  <c:v>5112</c:v>
                </c:pt>
                <c:pt idx="239">
                  <c:v>5116</c:v>
                </c:pt>
                <c:pt idx="240">
                  <c:v>5118</c:v>
                </c:pt>
                <c:pt idx="241">
                  <c:v>5183</c:v>
                </c:pt>
                <c:pt idx="242">
                  <c:v>5218.5</c:v>
                </c:pt>
                <c:pt idx="243">
                  <c:v>5220.5</c:v>
                </c:pt>
                <c:pt idx="244">
                  <c:v>5310.5</c:v>
                </c:pt>
                <c:pt idx="245">
                  <c:v>5863</c:v>
                </c:pt>
                <c:pt idx="246">
                  <c:v>5863.5</c:v>
                </c:pt>
                <c:pt idx="247">
                  <c:v>5898.5</c:v>
                </c:pt>
                <c:pt idx="248">
                  <c:v>5909</c:v>
                </c:pt>
                <c:pt idx="249">
                  <c:v>5909.5</c:v>
                </c:pt>
                <c:pt idx="250">
                  <c:v>5921.5</c:v>
                </c:pt>
                <c:pt idx="251">
                  <c:v>5922</c:v>
                </c:pt>
                <c:pt idx="252">
                  <c:v>5928</c:v>
                </c:pt>
                <c:pt idx="253">
                  <c:v>5928</c:v>
                </c:pt>
                <c:pt idx="254">
                  <c:v>5936.5</c:v>
                </c:pt>
                <c:pt idx="255">
                  <c:v>5949</c:v>
                </c:pt>
                <c:pt idx="256">
                  <c:v>6584.5</c:v>
                </c:pt>
                <c:pt idx="257">
                  <c:v>6587.5</c:v>
                </c:pt>
                <c:pt idx="258">
                  <c:v>6612.5</c:v>
                </c:pt>
                <c:pt idx="259">
                  <c:v>6706.5</c:v>
                </c:pt>
                <c:pt idx="260">
                  <c:v>6721.5</c:v>
                </c:pt>
                <c:pt idx="261">
                  <c:v>6740</c:v>
                </c:pt>
                <c:pt idx="262">
                  <c:v>7363.5</c:v>
                </c:pt>
                <c:pt idx="263">
                  <c:v>7395</c:v>
                </c:pt>
                <c:pt idx="264">
                  <c:v>7395.5</c:v>
                </c:pt>
                <c:pt idx="265">
                  <c:v>7412</c:v>
                </c:pt>
                <c:pt idx="266">
                  <c:v>7426.5</c:v>
                </c:pt>
                <c:pt idx="267">
                  <c:v>7427</c:v>
                </c:pt>
                <c:pt idx="268">
                  <c:v>7314</c:v>
                </c:pt>
                <c:pt idx="269">
                  <c:v>7368</c:v>
                </c:pt>
                <c:pt idx="270">
                  <c:v>7426.5</c:v>
                </c:pt>
                <c:pt idx="271">
                  <c:v>7426.5</c:v>
                </c:pt>
                <c:pt idx="272">
                  <c:v>10367.5</c:v>
                </c:pt>
                <c:pt idx="273">
                  <c:v>10395</c:v>
                </c:pt>
                <c:pt idx="274">
                  <c:v>10474</c:v>
                </c:pt>
                <c:pt idx="275">
                  <c:v>10474.5</c:v>
                </c:pt>
                <c:pt idx="276">
                  <c:v>10551.5</c:v>
                </c:pt>
                <c:pt idx="277">
                  <c:v>10593.5</c:v>
                </c:pt>
                <c:pt idx="278">
                  <c:v>11203.5</c:v>
                </c:pt>
                <c:pt idx="279">
                  <c:v>11329</c:v>
                </c:pt>
                <c:pt idx="280">
                  <c:v>11337</c:v>
                </c:pt>
                <c:pt idx="281">
                  <c:v>11345.5</c:v>
                </c:pt>
                <c:pt idx="282">
                  <c:v>11349.5</c:v>
                </c:pt>
                <c:pt idx="283">
                  <c:v>11354</c:v>
                </c:pt>
                <c:pt idx="284">
                  <c:v>12613.5</c:v>
                </c:pt>
                <c:pt idx="285">
                  <c:v>12793.5</c:v>
                </c:pt>
                <c:pt idx="286">
                  <c:v>12896</c:v>
                </c:pt>
              </c:numCache>
            </c:numRef>
          </c:xVal>
          <c:yVal>
            <c:numRef>
              <c:f>Active!$U$21:$U$996</c:f>
              <c:numCache>
                <c:formatCode>General</c:formatCode>
                <c:ptCount val="976"/>
                <c:pt idx="0">
                  <c:v>-0.21257000000332482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9875-4063-BE0A-D68DA8F541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0798728"/>
        <c:axId val="1"/>
      </c:scatterChart>
      <c:valAx>
        <c:axId val="600798728"/>
        <c:scaling>
          <c:orientation val="minMax"/>
          <c:min val="-8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39520958083832"/>
              <c:y val="0.8430232558139535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-0.2"/>
          <c:min val="-0.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940119760479042E-2"/>
              <c:y val="0.37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00798728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20808383233532934"/>
          <c:y val="0.92441860465116277"/>
          <c:w val="0.72005988023952094"/>
          <c:h val="5.813953488372092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GK Boo - O-C Diagr.</a:t>
            </a:r>
          </a:p>
        </c:rich>
      </c:tx>
      <c:layout>
        <c:manualLayout>
          <c:xMode val="edge"/>
          <c:yMode val="edge"/>
          <c:x val="0.38288351343469451"/>
          <c:y val="3.508771929824561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36338295822623"/>
          <c:y val="0.14035127795846455"/>
          <c:w val="0.82132252563480324"/>
          <c:h val="0.6462006756004306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(old)'!$H$20:$H$20</c:f>
              <c:strCache>
                <c:ptCount val="1"/>
                <c:pt idx="0">
                  <c:v>ROTSE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(old)'!$D$21:$D$237</c:f>
                <c:numCache>
                  <c:formatCode>General</c:formatCode>
                  <c:ptCount val="217"/>
                  <c:pt idx="0">
                    <c:v>4.0000000000000002E-4</c:v>
                  </c:pt>
                  <c:pt idx="1">
                    <c:v>6.9999999999999999E-4</c:v>
                  </c:pt>
                  <c:pt idx="2">
                    <c:v>1.4E-3</c:v>
                  </c:pt>
                  <c:pt idx="3">
                    <c:v>4.0000000000000002E-4</c:v>
                  </c:pt>
                  <c:pt idx="4">
                    <c:v>1E-4</c:v>
                  </c:pt>
                  <c:pt idx="5">
                    <c:v>0</c:v>
                  </c:pt>
                  <c:pt idx="6">
                    <c:v>0</c:v>
                  </c:pt>
                  <c:pt idx="7">
                    <c:v>1.4E-3</c:v>
                  </c:pt>
                  <c:pt idx="8">
                    <c:v>6.9999999999999999E-4</c:v>
                  </c:pt>
                  <c:pt idx="9">
                    <c:v>1E-4</c:v>
                  </c:pt>
                  <c:pt idx="10">
                    <c:v>0</c:v>
                  </c:pt>
                  <c:pt idx="11">
                    <c:v>1E-4</c:v>
                  </c:pt>
                  <c:pt idx="12">
                    <c:v>1E-4</c:v>
                  </c:pt>
                  <c:pt idx="13">
                    <c:v>5.0000000000000001E-4</c:v>
                  </c:pt>
                  <c:pt idx="14">
                    <c:v>0</c:v>
                  </c:pt>
                  <c:pt idx="15">
                    <c:v>0</c:v>
                  </c:pt>
                  <c:pt idx="16">
                    <c:v>5.0000000000000001E-4</c:v>
                  </c:pt>
                  <c:pt idx="17">
                    <c:v>2.0000000000000001E-4</c:v>
                  </c:pt>
                  <c:pt idx="18">
                    <c:v>1E-4</c:v>
                  </c:pt>
                  <c:pt idx="19">
                    <c:v>1E-4</c:v>
                  </c:pt>
                  <c:pt idx="20">
                    <c:v>2.0000000000000001E-4</c:v>
                  </c:pt>
                  <c:pt idx="21">
                    <c:v>2.9999999999999997E-4</c:v>
                  </c:pt>
                  <c:pt idx="22">
                    <c:v>1.6000000000000001E-4</c:v>
                  </c:pt>
                  <c:pt idx="23">
                    <c:v>4.0000000000000002E-4</c:v>
                  </c:pt>
                  <c:pt idx="24">
                    <c:v>2.7999999999999998E-4</c:v>
                  </c:pt>
                  <c:pt idx="25">
                    <c:v>1.1E-4</c:v>
                  </c:pt>
                  <c:pt idx="26">
                    <c:v>1E-4</c:v>
                  </c:pt>
                  <c:pt idx="27">
                    <c:v>1E-3</c:v>
                  </c:pt>
                  <c:pt idx="28">
                    <c:v>5.0000000000000001E-4</c:v>
                  </c:pt>
                  <c:pt idx="29">
                    <c:v>2.0000000000000001E-4</c:v>
                  </c:pt>
                  <c:pt idx="30">
                    <c:v>2.9999999999999997E-4</c:v>
                  </c:pt>
                  <c:pt idx="31">
                    <c:v>6.9999999999999999E-4</c:v>
                  </c:pt>
                  <c:pt idx="32">
                    <c:v>1.5E-3</c:v>
                  </c:pt>
                  <c:pt idx="33">
                    <c:v>2.9999999999999997E-4</c:v>
                  </c:pt>
                  <c:pt idx="34">
                    <c:v>5.0000000000000001E-4</c:v>
                  </c:pt>
                  <c:pt idx="35">
                    <c:v>1E-4</c:v>
                  </c:pt>
                  <c:pt idx="36">
                    <c:v>8.4000000000000003E-4</c:v>
                  </c:pt>
                  <c:pt idx="37">
                    <c:v>3.8999999999999999E-4</c:v>
                  </c:pt>
                  <c:pt idx="38">
                    <c:v>1E-4</c:v>
                  </c:pt>
                  <c:pt idx="39">
                    <c:v>2.3999999999999998E-3</c:v>
                  </c:pt>
                  <c:pt idx="40">
                    <c:v>1E-4</c:v>
                  </c:pt>
                  <c:pt idx="41">
                    <c:v>2.3999999999999998E-3</c:v>
                  </c:pt>
                  <c:pt idx="42">
                    <c:v>2.9E-4</c:v>
                  </c:pt>
                  <c:pt idx="43">
                    <c:v>3.6000000000000002E-4</c:v>
                  </c:pt>
                  <c:pt idx="44">
                    <c:v>2.0000000000000001E-4</c:v>
                  </c:pt>
                  <c:pt idx="45">
                    <c:v>1.7000000000000001E-4</c:v>
                  </c:pt>
                  <c:pt idx="46">
                    <c:v>2.7E-4</c:v>
                  </c:pt>
                  <c:pt idx="47">
                    <c:v>1.2E-4</c:v>
                  </c:pt>
                  <c:pt idx="48">
                    <c:v>2.4000000000000001E-4</c:v>
                  </c:pt>
                </c:numCache>
              </c:numRef>
            </c:plus>
            <c:minus>
              <c:numRef>
                <c:f>'A (old)'!$D$21:$D$237</c:f>
                <c:numCache>
                  <c:formatCode>General</c:formatCode>
                  <c:ptCount val="217"/>
                  <c:pt idx="0">
                    <c:v>4.0000000000000002E-4</c:v>
                  </c:pt>
                  <c:pt idx="1">
                    <c:v>6.9999999999999999E-4</c:v>
                  </c:pt>
                  <c:pt idx="2">
                    <c:v>1.4E-3</c:v>
                  </c:pt>
                  <c:pt idx="3">
                    <c:v>4.0000000000000002E-4</c:v>
                  </c:pt>
                  <c:pt idx="4">
                    <c:v>1E-4</c:v>
                  </c:pt>
                  <c:pt idx="5">
                    <c:v>0</c:v>
                  </c:pt>
                  <c:pt idx="6">
                    <c:v>0</c:v>
                  </c:pt>
                  <c:pt idx="7">
                    <c:v>1.4E-3</c:v>
                  </c:pt>
                  <c:pt idx="8">
                    <c:v>6.9999999999999999E-4</c:v>
                  </c:pt>
                  <c:pt idx="9">
                    <c:v>1E-4</c:v>
                  </c:pt>
                  <c:pt idx="10">
                    <c:v>0</c:v>
                  </c:pt>
                  <c:pt idx="11">
                    <c:v>1E-4</c:v>
                  </c:pt>
                  <c:pt idx="12">
                    <c:v>1E-4</c:v>
                  </c:pt>
                  <c:pt idx="13">
                    <c:v>5.0000000000000001E-4</c:v>
                  </c:pt>
                  <c:pt idx="14">
                    <c:v>0</c:v>
                  </c:pt>
                  <c:pt idx="15">
                    <c:v>0</c:v>
                  </c:pt>
                  <c:pt idx="16">
                    <c:v>5.0000000000000001E-4</c:v>
                  </c:pt>
                  <c:pt idx="17">
                    <c:v>2.0000000000000001E-4</c:v>
                  </c:pt>
                  <c:pt idx="18">
                    <c:v>1E-4</c:v>
                  </c:pt>
                  <c:pt idx="19">
                    <c:v>1E-4</c:v>
                  </c:pt>
                  <c:pt idx="20">
                    <c:v>2.0000000000000001E-4</c:v>
                  </c:pt>
                  <c:pt idx="21">
                    <c:v>2.9999999999999997E-4</c:v>
                  </c:pt>
                  <c:pt idx="22">
                    <c:v>1.6000000000000001E-4</c:v>
                  </c:pt>
                  <c:pt idx="23">
                    <c:v>4.0000000000000002E-4</c:v>
                  </c:pt>
                  <c:pt idx="24">
                    <c:v>2.7999999999999998E-4</c:v>
                  </c:pt>
                  <c:pt idx="25">
                    <c:v>1.1E-4</c:v>
                  </c:pt>
                  <c:pt idx="26">
                    <c:v>1E-4</c:v>
                  </c:pt>
                  <c:pt idx="27">
                    <c:v>1E-3</c:v>
                  </c:pt>
                  <c:pt idx="28">
                    <c:v>5.0000000000000001E-4</c:v>
                  </c:pt>
                  <c:pt idx="29">
                    <c:v>2.0000000000000001E-4</c:v>
                  </c:pt>
                  <c:pt idx="30">
                    <c:v>2.9999999999999997E-4</c:v>
                  </c:pt>
                  <c:pt idx="31">
                    <c:v>6.9999999999999999E-4</c:v>
                  </c:pt>
                  <c:pt idx="32">
                    <c:v>1.5E-3</c:v>
                  </c:pt>
                  <c:pt idx="33">
                    <c:v>2.9999999999999997E-4</c:v>
                  </c:pt>
                  <c:pt idx="34">
                    <c:v>5.0000000000000001E-4</c:v>
                  </c:pt>
                  <c:pt idx="35">
                    <c:v>1E-4</c:v>
                  </c:pt>
                  <c:pt idx="36">
                    <c:v>8.4000000000000003E-4</c:v>
                  </c:pt>
                  <c:pt idx="37">
                    <c:v>3.8999999999999999E-4</c:v>
                  </c:pt>
                  <c:pt idx="38">
                    <c:v>1E-4</c:v>
                  </c:pt>
                  <c:pt idx="39">
                    <c:v>2.3999999999999998E-3</c:v>
                  </c:pt>
                  <c:pt idx="40">
                    <c:v>1E-4</c:v>
                  </c:pt>
                  <c:pt idx="41">
                    <c:v>2.3999999999999998E-3</c:v>
                  </c:pt>
                  <c:pt idx="42">
                    <c:v>2.9E-4</c:v>
                  </c:pt>
                  <c:pt idx="43">
                    <c:v>3.6000000000000002E-4</c:v>
                  </c:pt>
                  <c:pt idx="44">
                    <c:v>2.0000000000000001E-4</c:v>
                  </c:pt>
                  <c:pt idx="45">
                    <c:v>1.7000000000000001E-4</c:v>
                  </c:pt>
                  <c:pt idx="46">
                    <c:v>2.7E-4</c:v>
                  </c:pt>
                  <c:pt idx="47">
                    <c:v>1.2E-4</c:v>
                  </c:pt>
                  <c:pt idx="48">
                    <c:v>2.4000000000000001E-4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(old)'!$F$21:$F$997</c:f>
              <c:numCache>
                <c:formatCode>General</c:formatCode>
                <c:ptCount val="977"/>
                <c:pt idx="0">
                  <c:v>-7671.5</c:v>
                </c:pt>
                <c:pt idx="1">
                  <c:v>-7669.5</c:v>
                </c:pt>
                <c:pt idx="2">
                  <c:v>-7669.5</c:v>
                </c:pt>
                <c:pt idx="3">
                  <c:v>-7563</c:v>
                </c:pt>
                <c:pt idx="4">
                  <c:v>0.5</c:v>
                </c:pt>
                <c:pt idx="5">
                  <c:v>25.5</c:v>
                </c:pt>
                <c:pt idx="6">
                  <c:v>26</c:v>
                </c:pt>
                <c:pt idx="7">
                  <c:v>46.5</c:v>
                </c:pt>
                <c:pt idx="8">
                  <c:v>70.5</c:v>
                </c:pt>
                <c:pt idx="9">
                  <c:v>72</c:v>
                </c:pt>
                <c:pt idx="10">
                  <c:v>896.5</c:v>
                </c:pt>
                <c:pt idx="11">
                  <c:v>919.5</c:v>
                </c:pt>
                <c:pt idx="12">
                  <c:v>1397</c:v>
                </c:pt>
                <c:pt idx="13">
                  <c:v>1506.5</c:v>
                </c:pt>
                <c:pt idx="14">
                  <c:v>1602</c:v>
                </c:pt>
                <c:pt idx="15">
                  <c:v>1602</c:v>
                </c:pt>
                <c:pt idx="16">
                  <c:v>1613</c:v>
                </c:pt>
                <c:pt idx="17">
                  <c:v>1696</c:v>
                </c:pt>
                <c:pt idx="18">
                  <c:v>1698</c:v>
                </c:pt>
                <c:pt idx="19">
                  <c:v>1700</c:v>
                </c:pt>
                <c:pt idx="20">
                  <c:v>1708.5</c:v>
                </c:pt>
                <c:pt idx="21">
                  <c:v>1710.5</c:v>
                </c:pt>
                <c:pt idx="22">
                  <c:v>2173.5</c:v>
                </c:pt>
                <c:pt idx="23">
                  <c:v>2272.5</c:v>
                </c:pt>
                <c:pt idx="24">
                  <c:v>2290.5</c:v>
                </c:pt>
                <c:pt idx="25">
                  <c:v>2305</c:v>
                </c:pt>
                <c:pt idx="26">
                  <c:v>2322</c:v>
                </c:pt>
                <c:pt idx="27">
                  <c:v>2351</c:v>
                </c:pt>
                <c:pt idx="28">
                  <c:v>2351</c:v>
                </c:pt>
                <c:pt idx="29">
                  <c:v>2351</c:v>
                </c:pt>
                <c:pt idx="30">
                  <c:v>2351</c:v>
                </c:pt>
                <c:pt idx="31">
                  <c:v>2372</c:v>
                </c:pt>
                <c:pt idx="32">
                  <c:v>2374</c:v>
                </c:pt>
                <c:pt idx="33">
                  <c:v>2395</c:v>
                </c:pt>
                <c:pt idx="34">
                  <c:v>2414.5</c:v>
                </c:pt>
                <c:pt idx="35">
                  <c:v>2447.5</c:v>
                </c:pt>
                <c:pt idx="36">
                  <c:v>2992</c:v>
                </c:pt>
                <c:pt idx="37">
                  <c:v>3017</c:v>
                </c:pt>
                <c:pt idx="38">
                  <c:v>3081.5</c:v>
                </c:pt>
                <c:pt idx="39">
                  <c:v>3088</c:v>
                </c:pt>
                <c:pt idx="40">
                  <c:v>3104.5</c:v>
                </c:pt>
                <c:pt idx="41">
                  <c:v>3125.5</c:v>
                </c:pt>
                <c:pt idx="42">
                  <c:v>3132</c:v>
                </c:pt>
                <c:pt idx="43">
                  <c:v>3215.5</c:v>
                </c:pt>
                <c:pt idx="44">
                  <c:v>3249</c:v>
                </c:pt>
                <c:pt idx="45">
                  <c:v>3261.5</c:v>
                </c:pt>
                <c:pt idx="46">
                  <c:v>3735</c:v>
                </c:pt>
                <c:pt idx="47">
                  <c:v>3820.5</c:v>
                </c:pt>
                <c:pt idx="48">
                  <c:v>3885.5</c:v>
                </c:pt>
              </c:numCache>
            </c:numRef>
          </c:xVal>
          <c:yVal>
            <c:numRef>
              <c:f>'A (old)'!$H$21:$H$997</c:f>
              <c:numCache>
                <c:formatCode>General</c:formatCode>
                <c:ptCount val="977"/>
                <c:pt idx="0">
                  <c:v>-0.21257000000332482</c:v>
                </c:pt>
                <c:pt idx="2">
                  <c:v>-0.17633000000205357</c:v>
                </c:pt>
                <c:pt idx="3">
                  <c:v>-0.17730000000301516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194-4A99-AB6F-736520325DD7}"/>
            </c:ext>
          </c:extLst>
        </c:ser>
        <c:ser>
          <c:idx val="1"/>
          <c:order val="1"/>
          <c:tx>
            <c:strRef>
              <c:f>'A (old)'!$I$20:$I$20</c:f>
              <c:strCache>
                <c:ptCount val="1"/>
                <c:pt idx="0">
                  <c:v>OEJV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(old)'!$D$21:$D$997</c:f>
                <c:numCache>
                  <c:formatCode>General</c:formatCode>
                  <c:ptCount val="977"/>
                  <c:pt idx="0">
                    <c:v>4.0000000000000002E-4</c:v>
                  </c:pt>
                  <c:pt idx="1">
                    <c:v>6.9999999999999999E-4</c:v>
                  </c:pt>
                  <c:pt idx="2">
                    <c:v>1.4E-3</c:v>
                  </c:pt>
                  <c:pt idx="3">
                    <c:v>4.0000000000000002E-4</c:v>
                  </c:pt>
                  <c:pt idx="4">
                    <c:v>1E-4</c:v>
                  </c:pt>
                  <c:pt idx="5">
                    <c:v>0</c:v>
                  </c:pt>
                  <c:pt idx="6">
                    <c:v>0</c:v>
                  </c:pt>
                  <c:pt idx="7">
                    <c:v>1.4E-3</c:v>
                  </c:pt>
                  <c:pt idx="8">
                    <c:v>6.9999999999999999E-4</c:v>
                  </c:pt>
                  <c:pt idx="9">
                    <c:v>1E-4</c:v>
                  </c:pt>
                  <c:pt idx="10">
                    <c:v>0</c:v>
                  </c:pt>
                  <c:pt idx="11">
                    <c:v>1E-4</c:v>
                  </c:pt>
                  <c:pt idx="12">
                    <c:v>1E-4</c:v>
                  </c:pt>
                  <c:pt idx="13">
                    <c:v>5.0000000000000001E-4</c:v>
                  </c:pt>
                  <c:pt idx="14">
                    <c:v>0</c:v>
                  </c:pt>
                  <c:pt idx="15">
                    <c:v>0</c:v>
                  </c:pt>
                  <c:pt idx="16">
                    <c:v>5.0000000000000001E-4</c:v>
                  </c:pt>
                  <c:pt idx="17">
                    <c:v>2.0000000000000001E-4</c:v>
                  </c:pt>
                  <c:pt idx="18">
                    <c:v>1E-4</c:v>
                  </c:pt>
                  <c:pt idx="19">
                    <c:v>1E-4</c:v>
                  </c:pt>
                  <c:pt idx="20">
                    <c:v>2.0000000000000001E-4</c:v>
                  </c:pt>
                  <c:pt idx="21">
                    <c:v>2.9999999999999997E-4</c:v>
                  </c:pt>
                  <c:pt idx="22">
                    <c:v>1.6000000000000001E-4</c:v>
                  </c:pt>
                  <c:pt idx="23">
                    <c:v>4.0000000000000002E-4</c:v>
                  </c:pt>
                  <c:pt idx="24">
                    <c:v>2.7999999999999998E-4</c:v>
                  </c:pt>
                  <c:pt idx="25">
                    <c:v>1.1E-4</c:v>
                  </c:pt>
                  <c:pt idx="26">
                    <c:v>1E-4</c:v>
                  </c:pt>
                  <c:pt idx="27">
                    <c:v>1E-3</c:v>
                  </c:pt>
                  <c:pt idx="28">
                    <c:v>5.0000000000000001E-4</c:v>
                  </c:pt>
                  <c:pt idx="29">
                    <c:v>2.0000000000000001E-4</c:v>
                  </c:pt>
                  <c:pt idx="30">
                    <c:v>2.9999999999999997E-4</c:v>
                  </c:pt>
                  <c:pt idx="31">
                    <c:v>6.9999999999999999E-4</c:v>
                  </c:pt>
                  <c:pt idx="32">
                    <c:v>1.5E-3</c:v>
                  </c:pt>
                  <c:pt idx="33">
                    <c:v>2.9999999999999997E-4</c:v>
                  </c:pt>
                  <c:pt idx="34">
                    <c:v>5.0000000000000001E-4</c:v>
                  </c:pt>
                  <c:pt idx="35">
                    <c:v>1E-4</c:v>
                  </c:pt>
                  <c:pt idx="36">
                    <c:v>8.4000000000000003E-4</c:v>
                  </c:pt>
                  <c:pt idx="37">
                    <c:v>3.8999999999999999E-4</c:v>
                  </c:pt>
                  <c:pt idx="38">
                    <c:v>1E-4</c:v>
                  </c:pt>
                  <c:pt idx="39">
                    <c:v>2.3999999999999998E-3</c:v>
                  </c:pt>
                  <c:pt idx="40">
                    <c:v>1E-4</c:v>
                  </c:pt>
                  <c:pt idx="41">
                    <c:v>2.3999999999999998E-3</c:v>
                  </c:pt>
                  <c:pt idx="42">
                    <c:v>2.9E-4</c:v>
                  </c:pt>
                  <c:pt idx="43">
                    <c:v>3.6000000000000002E-4</c:v>
                  </c:pt>
                  <c:pt idx="44">
                    <c:v>2.0000000000000001E-4</c:v>
                  </c:pt>
                  <c:pt idx="45">
                    <c:v>1.7000000000000001E-4</c:v>
                  </c:pt>
                  <c:pt idx="46">
                    <c:v>2.7E-4</c:v>
                  </c:pt>
                  <c:pt idx="47">
                    <c:v>1.2E-4</c:v>
                  </c:pt>
                  <c:pt idx="48">
                    <c:v>2.4000000000000001E-4</c:v>
                  </c:pt>
                </c:numCache>
              </c:numRef>
            </c:plus>
            <c:minus>
              <c:numRef>
                <c:f>'A (old)'!$D$21:$D$997</c:f>
                <c:numCache>
                  <c:formatCode>General</c:formatCode>
                  <c:ptCount val="977"/>
                  <c:pt idx="0">
                    <c:v>4.0000000000000002E-4</c:v>
                  </c:pt>
                  <c:pt idx="1">
                    <c:v>6.9999999999999999E-4</c:v>
                  </c:pt>
                  <c:pt idx="2">
                    <c:v>1.4E-3</c:v>
                  </c:pt>
                  <c:pt idx="3">
                    <c:v>4.0000000000000002E-4</c:v>
                  </c:pt>
                  <c:pt idx="4">
                    <c:v>1E-4</c:v>
                  </c:pt>
                  <c:pt idx="5">
                    <c:v>0</c:v>
                  </c:pt>
                  <c:pt idx="6">
                    <c:v>0</c:v>
                  </c:pt>
                  <c:pt idx="7">
                    <c:v>1.4E-3</c:v>
                  </c:pt>
                  <c:pt idx="8">
                    <c:v>6.9999999999999999E-4</c:v>
                  </c:pt>
                  <c:pt idx="9">
                    <c:v>1E-4</c:v>
                  </c:pt>
                  <c:pt idx="10">
                    <c:v>0</c:v>
                  </c:pt>
                  <c:pt idx="11">
                    <c:v>1E-4</c:v>
                  </c:pt>
                  <c:pt idx="12">
                    <c:v>1E-4</c:v>
                  </c:pt>
                  <c:pt idx="13">
                    <c:v>5.0000000000000001E-4</c:v>
                  </c:pt>
                  <c:pt idx="14">
                    <c:v>0</c:v>
                  </c:pt>
                  <c:pt idx="15">
                    <c:v>0</c:v>
                  </c:pt>
                  <c:pt idx="16">
                    <c:v>5.0000000000000001E-4</c:v>
                  </c:pt>
                  <c:pt idx="17">
                    <c:v>2.0000000000000001E-4</c:v>
                  </c:pt>
                  <c:pt idx="18">
                    <c:v>1E-4</c:v>
                  </c:pt>
                  <c:pt idx="19">
                    <c:v>1E-4</c:v>
                  </c:pt>
                  <c:pt idx="20">
                    <c:v>2.0000000000000001E-4</c:v>
                  </c:pt>
                  <c:pt idx="21">
                    <c:v>2.9999999999999997E-4</c:v>
                  </c:pt>
                  <c:pt idx="22">
                    <c:v>1.6000000000000001E-4</c:v>
                  </c:pt>
                  <c:pt idx="23">
                    <c:v>4.0000000000000002E-4</c:v>
                  </c:pt>
                  <c:pt idx="24">
                    <c:v>2.7999999999999998E-4</c:v>
                  </c:pt>
                  <c:pt idx="25">
                    <c:v>1.1E-4</c:v>
                  </c:pt>
                  <c:pt idx="26">
                    <c:v>1E-4</c:v>
                  </c:pt>
                  <c:pt idx="27">
                    <c:v>1E-3</c:v>
                  </c:pt>
                  <c:pt idx="28">
                    <c:v>5.0000000000000001E-4</c:v>
                  </c:pt>
                  <c:pt idx="29">
                    <c:v>2.0000000000000001E-4</c:v>
                  </c:pt>
                  <c:pt idx="30">
                    <c:v>2.9999999999999997E-4</c:v>
                  </c:pt>
                  <c:pt idx="31">
                    <c:v>6.9999999999999999E-4</c:v>
                  </c:pt>
                  <c:pt idx="32">
                    <c:v>1.5E-3</c:v>
                  </c:pt>
                  <c:pt idx="33">
                    <c:v>2.9999999999999997E-4</c:v>
                  </c:pt>
                  <c:pt idx="34">
                    <c:v>5.0000000000000001E-4</c:v>
                  </c:pt>
                  <c:pt idx="35">
                    <c:v>1E-4</c:v>
                  </c:pt>
                  <c:pt idx="36">
                    <c:v>8.4000000000000003E-4</c:v>
                  </c:pt>
                  <c:pt idx="37">
                    <c:v>3.8999999999999999E-4</c:v>
                  </c:pt>
                  <c:pt idx="38">
                    <c:v>1E-4</c:v>
                  </c:pt>
                  <c:pt idx="39">
                    <c:v>2.3999999999999998E-3</c:v>
                  </c:pt>
                  <c:pt idx="40">
                    <c:v>1E-4</c:v>
                  </c:pt>
                  <c:pt idx="41">
                    <c:v>2.3999999999999998E-3</c:v>
                  </c:pt>
                  <c:pt idx="42">
                    <c:v>2.9E-4</c:v>
                  </c:pt>
                  <c:pt idx="43">
                    <c:v>3.6000000000000002E-4</c:v>
                  </c:pt>
                  <c:pt idx="44">
                    <c:v>2.0000000000000001E-4</c:v>
                  </c:pt>
                  <c:pt idx="45">
                    <c:v>1.7000000000000001E-4</c:v>
                  </c:pt>
                  <c:pt idx="46">
                    <c:v>2.7E-4</c:v>
                  </c:pt>
                  <c:pt idx="47">
                    <c:v>1.2E-4</c:v>
                  </c:pt>
                  <c:pt idx="48">
                    <c:v>2.4000000000000001E-4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(old)'!$F$21:$F$997</c:f>
              <c:numCache>
                <c:formatCode>General</c:formatCode>
                <c:ptCount val="977"/>
                <c:pt idx="0">
                  <c:v>-7671.5</c:v>
                </c:pt>
                <c:pt idx="1">
                  <c:v>-7669.5</c:v>
                </c:pt>
                <c:pt idx="2">
                  <c:v>-7669.5</c:v>
                </c:pt>
                <c:pt idx="3">
                  <c:v>-7563</c:v>
                </c:pt>
                <c:pt idx="4">
                  <c:v>0.5</c:v>
                </c:pt>
                <c:pt idx="5">
                  <c:v>25.5</c:v>
                </c:pt>
                <c:pt idx="6">
                  <c:v>26</c:v>
                </c:pt>
                <c:pt idx="7">
                  <c:v>46.5</c:v>
                </c:pt>
                <c:pt idx="8">
                  <c:v>70.5</c:v>
                </c:pt>
                <c:pt idx="9">
                  <c:v>72</c:v>
                </c:pt>
                <c:pt idx="10">
                  <c:v>896.5</c:v>
                </c:pt>
                <c:pt idx="11">
                  <c:v>919.5</c:v>
                </c:pt>
                <c:pt idx="12">
                  <c:v>1397</c:v>
                </c:pt>
                <c:pt idx="13">
                  <c:v>1506.5</c:v>
                </c:pt>
                <c:pt idx="14">
                  <c:v>1602</c:v>
                </c:pt>
                <c:pt idx="15">
                  <c:v>1602</c:v>
                </c:pt>
                <c:pt idx="16">
                  <c:v>1613</c:v>
                </c:pt>
                <c:pt idx="17">
                  <c:v>1696</c:v>
                </c:pt>
                <c:pt idx="18">
                  <c:v>1698</c:v>
                </c:pt>
                <c:pt idx="19">
                  <c:v>1700</c:v>
                </c:pt>
                <c:pt idx="20">
                  <c:v>1708.5</c:v>
                </c:pt>
                <c:pt idx="21">
                  <c:v>1710.5</c:v>
                </c:pt>
                <c:pt idx="22">
                  <c:v>2173.5</c:v>
                </c:pt>
                <c:pt idx="23">
                  <c:v>2272.5</c:v>
                </c:pt>
                <c:pt idx="24">
                  <c:v>2290.5</c:v>
                </c:pt>
                <c:pt idx="25">
                  <c:v>2305</c:v>
                </c:pt>
                <c:pt idx="26">
                  <c:v>2322</c:v>
                </c:pt>
                <c:pt idx="27">
                  <c:v>2351</c:v>
                </c:pt>
                <c:pt idx="28">
                  <c:v>2351</c:v>
                </c:pt>
                <c:pt idx="29">
                  <c:v>2351</c:v>
                </c:pt>
                <c:pt idx="30">
                  <c:v>2351</c:v>
                </c:pt>
                <c:pt idx="31">
                  <c:v>2372</c:v>
                </c:pt>
                <c:pt idx="32">
                  <c:v>2374</c:v>
                </c:pt>
                <c:pt idx="33">
                  <c:v>2395</c:v>
                </c:pt>
                <c:pt idx="34">
                  <c:v>2414.5</c:v>
                </c:pt>
                <c:pt idx="35">
                  <c:v>2447.5</c:v>
                </c:pt>
                <c:pt idx="36">
                  <c:v>2992</c:v>
                </c:pt>
                <c:pt idx="37">
                  <c:v>3017</c:v>
                </c:pt>
                <c:pt idx="38">
                  <c:v>3081.5</c:v>
                </c:pt>
                <c:pt idx="39">
                  <c:v>3088</c:v>
                </c:pt>
                <c:pt idx="40">
                  <c:v>3104.5</c:v>
                </c:pt>
                <c:pt idx="41">
                  <c:v>3125.5</c:v>
                </c:pt>
                <c:pt idx="42">
                  <c:v>3132</c:v>
                </c:pt>
                <c:pt idx="43">
                  <c:v>3215.5</c:v>
                </c:pt>
                <c:pt idx="44">
                  <c:v>3249</c:v>
                </c:pt>
                <c:pt idx="45">
                  <c:v>3261.5</c:v>
                </c:pt>
                <c:pt idx="46">
                  <c:v>3735</c:v>
                </c:pt>
                <c:pt idx="47">
                  <c:v>3820.5</c:v>
                </c:pt>
                <c:pt idx="48">
                  <c:v>3885.5</c:v>
                </c:pt>
              </c:numCache>
            </c:numRef>
          </c:xVal>
          <c:yVal>
            <c:numRef>
              <c:f>'A (old)'!$I$21:$I$997</c:f>
              <c:numCache>
                <c:formatCode>General</c:formatCode>
                <c:ptCount val="977"/>
                <c:pt idx="4">
                  <c:v>-0.23889000000053784</c:v>
                </c:pt>
                <c:pt idx="7">
                  <c:v>-0.2393099999972037</c:v>
                </c:pt>
                <c:pt idx="9">
                  <c:v>-0.2404099999985192</c:v>
                </c:pt>
                <c:pt idx="12">
                  <c:v>-0.24929999999585561</c:v>
                </c:pt>
                <c:pt idx="14">
                  <c:v>-0.25091000000247732</c:v>
                </c:pt>
                <c:pt idx="15">
                  <c:v>-0.25089999999909196</c:v>
                </c:pt>
                <c:pt idx="21">
                  <c:v>-0.25185000000055879</c:v>
                </c:pt>
                <c:pt idx="27">
                  <c:v>-0.25860999999713385</c:v>
                </c:pt>
                <c:pt idx="28">
                  <c:v>-0.25701000000117347</c:v>
                </c:pt>
                <c:pt idx="29">
                  <c:v>-0.25690999999642372</c:v>
                </c:pt>
                <c:pt idx="30">
                  <c:v>-0.25690999999642372</c:v>
                </c:pt>
                <c:pt idx="31">
                  <c:v>-0.25596999999834225</c:v>
                </c:pt>
                <c:pt idx="32">
                  <c:v>-0.25768000000243774</c:v>
                </c:pt>
                <c:pt idx="38">
                  <c:v>-0.26937000000179978</c:v>
                </c:pt>
                <c:pt idx="40">
                  <c:v>-0.26937000000179978</c:v>
                </c:pt>
                <c:pt idx="44">
                  <c:v>-0.26763000000210013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D194-4A99-AB6F-736520325DD7}"/>
            </c:ext>
          </c:extLst>
        </c:ser>
        <c:ser>
          <c:idx val="3"/>
          <c:order val="2"/>
          <c:tx>
            <c:strRef>
              <c:f>'A (old)'!$J$20</c:f>
              <c:strCache>
                <c:ptCount val="1"/>
                <c:pt idx="0">
                  <c:v>IBVS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999933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(old)'!$D$21:$D$997</c:f>
                <c:numCache>
                  <c:formatCode>General</c:formatCode>
                  <c:ptCount val="977"/>
                  <c:pt idx="0">
                    <c:v>4.0000000000000002E-4</c:v>
                  </c:pt>
                  <c:pt idx="1">
                    <c:v>6.9999999999999999E-4</c:v>
                  </c:pt>
                  <c:pt idx="2">
                    <c:v>1.4E-3</c:v>
                  </c:pt>
                  <c:pt idx="3">
                    <c:v>4.0000000000000002E-4</c:v>
                  </c:pt>
                  <c:pt idx="4">
                    <c:v>1E-4</c:v>
                  </c:pt>
                  <c:pt idx="5">
                    <c:v>0</c:v>
                  </c:pt>
                  <c:pt idx="6">
                    <c:v>0</c:v>
                  </c:pt>
                  <c:pt idx="7">
                    <c:v>1.4E-3</c:v>
                  </c:pt>
                  <c:pt idx="8">
                    <c:v>6.9999999999999999E-4</c:v>
                  </c:pt>
                  <c:pt idx="9">
                    <c:v>1E-4</c:v>
                  </c:pt>
                  <c:pt idx="10">
                    <c:v>0</c:v>
                  </c:pt>
                  <c:pt idx="11">
                    <c:v>1E-4</c:v>
                  </c:pt>
                  <c:pt idx="12">
                    <c:v>1E-4</c:v>
                  </c:pt>
                  <c:pt idx="13">
                    <c:v>5.0000000000000001E-4</c:v>
                  </c:pt>
                  <c:pt idx="14">
                    <c:v>0</c:v>
                  </c:pt>
                  <c:pt idx="15">
                    <c:v>0</c:v>
                  </c:pt>
                  <c:pt idx="16">
                    <c:v>5.0000000000000001E-4</c:v>
                  </c:pt>
                  <c:pt idx="17">
                    <c:v>2.0000000000000001E-4</c:v>
                  </c:pt>
                  <c:pt idx="18">
                    <c:v>1E-4</c:v>
                  </c:pt>
                  <c:pt idx="19">
                    <c:v>1E-4</c:v>
                  </c:pt>
                  <c:pt idx="20">
                    <c:v>2.0000000000000001E-4</c:v>
                  </c:pt>
                  <c:pt idx="21">
                    <c:v>2.9999999999999997E-4</c:v>
                  </c:pt>
                  <c:pt idx="22">
                    <c:v>1.6000000000000001E-4</c:v>
                  </c:pt>
                  <c:pt idx="23">
                    <c:v>4.0000000000000002E-4</c:v>
                  </c:pt>
                  <c:pt idx="24">
                    <c:v>2.7999999999999998E-4</c:v>
                  </c:pt>
                  <c:pt idx="25">
                    <c:v>1.1E-4</c:v>
                  </c:pt>
                  <c:pt idx="26">
                    <c:v>1E-4</c:v>
                  </c:pt>
                  <c:pt idx="27">
                    <c:v>1E-3</c:v>
                  </c:pt>
                  <c:pt idx="28">
                    <c:v>5.0000000000000001E-4</c:v>
                  </c:pt>
                  <c:pt idx="29">
                    <c:v>2.0000000000000001E-4</c:v>
                  </c:pt>
                  <c:pt idx="30">
                    <c:v>2.9999999999999997E-4</c:v>
                  </c:pt>
                  <c:pt idx="31">
                    <c:v>6.9999999999999999E-4</c:v>
                  </c:pt>
                  <c:pt idx="32">
                    <c:v>1.5E-3</c:v>
                  </c:pt>
                  <c:pt idx="33">
                    <c:v>2.9999999999999997E-4</c:v>
                  </c:pt>
                  <c:pt idx="34">
                    <c:v>5.0000000000000001E-4</c:v>
                  </c:pt>
                  <c:pt idx="35">
                    <c:v>1E-4</c:v>
                  </c:pt>
                  <c:pt idx="36">
                    <c:v>8.4000000000000003E-4</c:v>
                  </c:pt>
                  <c:pt idx="37">
                    <c:v>3.8999999999999999E-4</c:v>
                  </c:pt>
                  <c:pt idx="38">
                    <c:v>1E-4</c:v>
                  </c:pt>
                  <c:pt idx="39">
                    <c:v>2.3999999999999998E-3</c:v>
                  </c:pt>
                  <c:pt idx="40">
                    <c:v>1E-4</c:v>
                  </c:pt>
                  <c:pt idx="41">
                    <c:v>2.3999999999999998E-3</c:v>
                  </c:pt>
                  <c:pt idx="42">
                    <c:v>2.9E-4</c:v>
                  </c:pt>
                  <c:pt idx="43">
                    <c:v>3.6000000000000002E-4</c:v>
                  </c:pt>
                  <c:pt idx="44">
                    <c:v>2.0000000000000001E-4</c:v>
                  </c:pt>
                  <c:pt idx="45">
                    <c:v>1.7000000000000001E-4</c:v>
                  </c:pt>
                  <c:pt idx="46">
                    <c:v>2.7E-4</c:v>
                  </c:pt>
                  <c:pt idx="47">
                    <c:v>1.2E-4</c:v>
                  </c:pt>
                  <c:pt idx="48">
                    <c:v>2.4000000000000001E-4</c:v>
                  </c:pt>
                </c:numCache>
              </c:numRef>
            </c:plus>
            <c:minus>
              <c:numRef>
                <c:f>'A (old)'!$D$21:$D$997</c:f>
                <c:numCache>
                  <c:formatCode>General</c:formatCode>
                  <c:ptCount val="977"/>
                  <c:pt idx="0">
                    <c:v>4.0000000000000002E-4</c:v>
                  </c:pt>
                  <c:pt idx="1">
                    <c:v>6.9999999999999999E-4</c:v>
                  </c:pt>
                  <c:pt idx="2">
                    <c:v>1.4E-3</c:v>
                  </c:pt>
                  <c:pt idx="3">
                    <c:v>4.0000000000000002E-4</c:v>
                  </c:pt>
                  <c:pt idx="4">
                    <c:v>1E-4</c:v>
                  </c:pt>
                  <c:pt idx="5">
                    <c:v>0</c:v>
                  </c:pt>
                  <c:pt idx="6">
                    <c:v>0</c:v>
                  </c:pt>
                  <c:pt idx="7">
                    <c:v>1.4E-3</c:v>
                  </c:pt>
                  <c:pt idx="8">
                    <c:v>6.9999999999999999E-4</c:v>
                  </c:pt>
                  <c:pt idx="9">
                    <c:v>1E-4</c:v>
                  </c:pt>
                  <c:pt idx="10">
                    <c:v>0</c:v>
                  </c:pt>
                  <c:pt idx="11">
                    <c:v>1E-4</c:v>
                  </c:pt>
                  <c:pt idx="12">
                    <c:v>1E-4</c:v>
                  </c:pt>
                  <c:pt idx="13">
                    <c:v>5.0000000000000001E-4</c:v>
                  </c:pt>
                  <c:pt idx="14">
                    <c:v>0</c:v>
                  </c:pt>
                  <c:pt idx="15">
                    <c:v>0</c:v>
                  </c:pt>
                  <c:pt idx="16">
                    <c:v>5.0000000000000001E-4</c:v>
                  </c:pt>
                  <c:pt idx="17">
                    <c:v>2.0000000000000001E-4</c:v>
                  </c:pt>
                  <c:pt idx="18">
                    <c:v>1E-4</c:v>
                  </c:pt>
                  <c:pt idx="19">
                    <c:v>1E-4</c:v>
                  </c:pt>
                  <c:pt idx="20">
                    <c:v>2.0000000000000001E-4</c:v>
                  </c:pt>
                  <c:pt idx="21">
                    <c:v>2.9999999999999997E-4</c:v>
                  </c:pt>
                  <c:pt idx="22">
                    <c:v>1.6000000000000001E-4</c:v>
                  </c:pt>
                  <c:pt idx="23">
                    <c:v>4.0000000000000002E-4</c:v>
                  </c:pt>
                  <c:pt idx="24">
                    <c:v>2.7999999999999998E-4</c:v>
                  </c:pt>
                  <c:pt idx="25">
                    <c:v>1.1E-4</c:v>
                  </c:pt>
                  <c:pt idx="26">
                    <c:v>1E-4</c:v>
                  </c:pt>
                  <c:pt idx="27">
                    <c:v>1E-3</c:v>
                  </c:pt>
                  <c:pt idx="28">
                    <c:v>5.0000000000000001E-4</c:v>
                  </c:pt>
                  <c:pt idx="29">
                    <c:v>2.0000000000000001E-4</c:v>
                  </c:pt>
                  <c:pt idx="30">
                    <c:v>2.9999999999999997E-4</c:v>
                  </c:pt>
                  <c:pt idx="31">
                    <c:v>6.9999999999999999E-4</c:v>
                  </c:pt>
                  <c:pt idx="32">
                    <c:v>1.5E-3</c:v>
                  </c:pt>
                  <c:pt idx="33">
                    <c:v>2.9999999999999997E-4</c:v>
                  </c:pt>
                  <c:pt idx="34">
                    <c:v>5.0000000000000001E-4</c:v>
                  </c:pt>
                  <c:pt idx="35">
                    <c:v>1E-4</c:v>
                  </c:pt>
                  <c:pt idx="36">
                    <c:v>8.4000000000000003E-4</c:v>
                  </c:pt>
                  <c:pt idx="37">
                    <c:v>3.8999999999999999E-4</c:v>
                  </c:pt>
                  <c:pt idx="38">
                    <c:v>1E-4</c:v>
                  </c:pt>
                  <c:pt idx="39">
                    <c:v>2.3999999999999998E-3</c:v>
                  </c:pt>
                  <c:pt idx="40">
                    <c:v>1E-4</c:v>
                  </c:pt>
                  <c:pt idx="41">
                    <c:v>2.3999999999999998E-3</c:v>
                  </c:pt>
                  <c:pt idx="42">
                    <c:v>2.9E-4</c:v>
                  </c:pt>
                  <c:pt idx="43">
                    <c:v>3.6000000000000002E-4</c:v>
                  </c:pt>
                  <c:pt idx="44">
                    <c:v>2.0000000000000001E-4</c:v>
                  </c:pt>
                  <c:pt idx="45">
                    <c:v>1.7000000000000001E-4</c:v>
                  </c:pt>
                  <c:pt idx="46">
                    <c:v>2.7E-4</c:v>
                  </c:pt>
                  <c:pt idx="47">
                    <c:v>1.2E-4</c:v>
                  </c:pt>
                  <c:pt idx="48">
                    <c:v>2.4000000000000001E-4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(old)'!$F$21:$F$997</c:f>
              <c:numCache>
                <c:formatCode>General</c:formatCode>
                <c:ptCount val="977"/>
                <c:pt idx="0">
                  <c:v>-7671.5</c:v>
                </c:pt>
                <c:pt idx="1">
                  <c:v>-7669.5</c:v>
                </c:pt>
                <c:pt idx="2">
                  <c:v>-7669.5</c:v>
                </c:pt>
                <c:pt idx="3">
                  <c:v>-7563</c:v>
                </c:pt>
                <c:pt idx="4">
                  <c:v>0.5</c:v>
                </c:pt>
                <c:pt idx="5">
                  <c:v>25.5</c:v>
                </c:pt>
                <c:pt idx="6">
                  <c:v>26</c:v>
                </c:pt>
                <c:pt idx="7">
                  <c:v>46.5</c:v>
                </c:pt>
                <c:pt idx="8">
                  <c:v>70.5</c:v>
                </c:pt>
                <c:pt idx="9">
                  <c:v>72</c:v>
                </c:pt>
                <c:pt idx="10">
                  <c:v>896.5</c:v>
                </c:pt>
                <c:pt idx="11">
                  <c:v>919.5</c:v>
                </c:pt>
                <c:pt idx="12">
                  <c:v>1397</c:v>
                </c:pt>
                <c:pt idx="13">
                  <c:v>1506.5</c:v>
                </c:pt>
                <c:pt idx="14">
                  <c:v>1602</c:v>
                </c:pt>
                <c:pt idx="15">
                  <c:v>1602</c:v>
                </c:pt>
                <c:pt idx="16">
                  <c:v>1613</c:v>
                </c:pt>
                <c:pt idx="17">
                  <c:v>1696</c:v>
                </c:pt>
                <c:pt idx="18">
                  <c:v>1698</c:v>
                </c:pt>
                <c:pt idx="19">
                  <c:v>1700</c:v>
                </c:pt>
                <c:pt idx="20">
                  <c:v>1708.5</c:v>
                </c:pt>
                <c:pt idx="21">
                  <c:v>1710.5</c:v>
                </c:pt>
                <c:pt idx="22">
                  <c:v>2173.5</c:v>
                </c:pt>
                <c:pt idx="23">
                  <c:v>2272.5</c:v>
                </c:pt>
                <c:pt idx="24">
                  <c:v>2290.5</c:v>
                </c:pt>
                <c:pt idx="25">
                  <c:v>2305</c:v>
                </c:pt>
                <c:pt idx="26">
                  <c:v>2322</c:v>
                </c:pt>
                <c:pt idx="27">
                  <c:v>2351</c:v>
                </c:pt>
                <c:pt idx="28">
                  <c:v>2351</c:v>
                </c:pt>
                <c:pt idx="29">
                  <c:v>2351</c:v>
                </c:pt>
                <c:pt idx="30">
                  <c:v>2351</c:v>
                </c:pt>
                <c:pt idx="31">
                  <c:v>2372</c:v>
                </c:pt>
                <c:pt idx="32">
                  <c:v>2374</c:v>
                </c:pt>
                <c:pt idx="33">
                  <c:v>2395</c:v>
                </c:pt>
                <c:pt idx="34">
                  <c:v>2414.5</c:v>
                </c:pt>
                <c:pt idx="35">
                  <c:v>2447.5</c:v>
                </c:pt>
                <c:pt idx="36">
                  <c:v>2992</c:v>
                </c:pt>
                <c:pt idx="37">
                  <c:v>3017</c:v>
                </c:pt>
                <c:pt idx="38">
                  <c:v>3081.5</c:v>
                </c:pt>
                <c:pt idx="39">
                  <c:v>3088</c:v>
                </c:pt>
                <c:pt idx="40">
                  <c:v>3104.5</c:v>
                </c:pt>
                <c:pt idx="41">
                  <c:v>3125.5</c:v>
                </c:pt>
                <c:pt idx="42">
                  <c:v>3132</c:v>
                </c:pt>
                <c:pt idx="43">
                  <c:v>3215.5</c:v>
                </c:pt>
                <c:pt idx="44">
                  <c:v>3249</c:v>
                </c:pt>
                <c:pt idx="45">
                  <c:v>3261.5</c:v>
                </c:pt>
                <c:pt idx="46">
                  <c:v>3735</c:v>
                </c:pt>
                <c:pt idx="47">
                  <c:v>3820.5</c:v>
                </c:pt>
                <c:pt idx="48">
                  <c:v>3885.5</c:v>
                </c:pt>
              </c:numCache>
            </c:numRef>
          </c:xVal>
          <c:yVal>
            <c:numRef>
              <c:f>'A (old)'!$J$21:$J$997</c:f>
              <c:numCache>
                <c:formatCode>General</c:formatCode>
                <c:ptCount val="977"/>
                <c:pt idx="1">
                  <c:v>-0.17672999999922467</c:v>
                </c:pt>
                <c:pt idx="5">
                  <c:v>-0.23733000000356697</c:v>
                </c:pt>
                <c:pt idx="6">
                  <c:v>-0.24122000000352273</c:v>
                </c:pt>
                <c:pt idx="8">
                  <c:v>-0.24013000000559259</c:v>
                </c:pt>
                <c:pt idx="10">
                  <c:v>-0.24600999999529449</c:v>
                </c:pt>
                <c:pt idx="11">
                  <c:v>-0.24715000000287546</c:v>
                </c:pt>
                <c:pt idx="13">
                  <c:v>-0.25091000000247732</c:v>
                </c:pt>
                <c:pt idx="16">
                  <c:v>-0.25258000000758329</c:v>
                </c:pt>
                <c:pt idx="17">
                  <c:v>-0.2516200000027311</c:v>
                </c:pt>
                <c:pt idx="18">
                  <c:v>-0.25177999999868916</c:v>
                </c:pt>
                <c:pt idx="19">
                  <c:v>-0.25184000000444939</c:v>
                </c:pt>
                <c:pt idx="20">
                  <c:v>-0.25256999999692198</c:v>
                </c:pt>
                <c:pt idx="22">
                  <c:v>-0.25468000000546454</c:v>
                </c:pt>
                <c:pt idx="23">
                  <c:v>-0.25429000000440283</c:v>
                </c:pt>
                <c:pt idx="24">
                  <c:v>-0.25581000000238419</c:v>
                </c:pt>
                <c:pt idx="25">
                  <c:v>-0.25676999999996042</c:v>
                </c:pt>
                <c:pt idx="26">
                  <c:v>-0.25700000000506407</c:v>
                </c:pt>
                <c:pt idx="33">
                  <c:v>-0.25594000000273809</c:v>
                </c:pt>
                <c:pt idx="34">
                  <c:v>-0.25545000000420259</c:v>
                </c:pt>
                <c:pt idx="35">
                  <c:v>-0.25675000000046566</c:v>
                </c:pt>
                <c:pt idx="36">
                  <c:v>-0.26051000000734348</c:v>
                </c:pt>
                <c:pt idx="37">
                  <c:v>-0.26233000000502216</c:v>
                </c:pt>
                <c:pt idx="39">
                  <c:v>-0.2630799999969895</c:v>
                </c:pt>
                <c:pt idx="41">
                  <c:v>-0.26303000000189058</c:v>
                </c:pt>
                <c:pt idx="42">
                  <c:v>-0.26250000000436557</c:v>
                </c:pt>
                <c:pt idx="43">
                  <c:v>-0.26299000000290107</c:v>
                </c:pt>
                <c:pt idx="45">
                  <c:v>-0.26345000000583241</c:v>
                </c:pt>
                <c:pt idx="46">
                  <c:v>-0.26721000000543427</c:v>
                </c:pt>
                <c:pt idx="47">
                  <c:v>-0.26898999999684747</c:v>
                </c:pt>
                <c:pt idx="48">
                  <c:v>-0.26916000000346685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D194-4A99-AB6F-736520325DD7}"/>
            </c:ext>
          </c:extLst>
        </c:ser>
        <c:ser>
          <c:idx val="4"/>
          <c:order val="3"/>
          <c:tx>
            <c:strRef>
              <c:f>'A (old)'!$K$20</c:f>
              <c:strCache>
                <c:ptCount val="1"/>
                <c:pt idx="0">
                  <c:v>S4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(old)'!$D$21:$D$997</c:f>
                <c:numCache>
                  <c:formatCode>General</c:formatCode>
                  <c:ptCount val="977"/>
                  <c:pt idx="0">
                    <c:v>4.0000000000000002E-4</c:v>
                  </c:pt>
                  <c:pt idx="1">
                    <c:v>6.9999999999999999E-4</c:v>
                  </c:pt>
                  <c:pt idx="2">
                    <c:v>1.4E-3</c:v>
                  </c:pt>
                  <c:pt idx="3">
                    <c:v>4.0000000000000002E-4</c:v>
                  </c:pt>
                  <c:pt idx="4">
                    <c:v>1E-4</c:v>
                  </c:pt>
                  <c:pt idx="5">
                    <c:v>0</c:v>
                  </c:pt>
                  <c:pt idx="6">
                    <c:v>0</c:v>
                  </c:pt>
                  <c:pt idx="7">
                    <c:v>1.4E-3</c:v>
                  </c:pt>
                  <c:pt idx="8">
                    <c:v>6.9999999999999999E-4</c:v>
                  </c:pt>
                  <c:pt idx="9">
                    <c:v>1E-4</c:v>
                  </c:pt>
                  <c:pt idx="10">
                    <c:v>0</c:v>
                  </c:pt>
                  <c:pt idx="11">
                    <c:v>1E-4</c:v>
                  </c:pt>
                  <c:pt idx="12">
                    <c:v>1E-4</c:v>
                  </c:pt>
                  <c:pt idx="13">
                    <c:v>5.0000000000000001E-4</c:v>
                  </c:pt>
                  <c:pt idx="14">
                    <c:v>0</c:v>
                  </c:pt>
                  <c:pt idx="15">
                    <c:v>0</c:v>
                  </c:pt>
                  <c:pt idx="16">
                    <c:v>5.0000000000000001E-4</c:v>
                  </c:pt>
                  <c:pt idx="17">
                    <c:v>2.0000000000000001E-4</c:v>
                  </c:pt>
                  <c:pt idx="18">
                    <c:v>1E-4</c:v>
                  </c:pt>
                  <c:pt idx="19">
                    <c:v>1E-4</c:v>
                  </c:pt>
                  <c:pt idx="20">
                    <c:v>2.0000000000000001E-4</c:v>
                  </c:pt>
                  <c:pt idx="21">
                    <c:v>2.9999999999999997E-4</c:v>
                  </c:pt>
                  <c:pt idx="22">
                    <c:v>1.6000000000000001E-4</c:v>
                  </c:pt>
                  <c:pt idx="23">
                    <c:v>4.0000000000000002E-4</c:v>
                  </c:pt>
                  <c:pt idx="24">
                    <c:v>2.7999999999999998E-4</c:v>
                  </c:pt>
                  <c:pt idx="25">
                    <c:v>1.1E-4</c:v>
                  </c:pt>
                  <c:pt idx="26">
                    <c:v>1E-4</c:v>
                  </c:pt>
                  <c:pt idx="27">
                    <c:v>1E-3</c:v>
                  </c:pt>
                  <c:pt idx="28">
                    <c:v>5.0000000000000001E-4</c:v>
                  </c:pt>
                  <c:pt idx="29">
                    <c:v>2.0000000000000001E-4</c:v>
                  </c:pt>
                  <c:pt idx="30">
                    <c:v>2.9999999999999997E-4</c:v>
                  </c:pt>
                  <c:pt idx="31">
                    <c:v>6.9999999999999999E-4</c:v>
                  </c:pt>
                  <c:pt idx="32">
                    <c:v>1.5E-3</c:v>
                  </c:pt>
                  <c:pt idx="33">
                    <c:v>2.9999999999999997E-4</c:v>
                  </c:pt>
                  <c:pt idx="34">
                    <c:v>5.0000000000000001E-4</c:v>
                  </c:pt>
                  <c:pt idx="35">
                    <c:v>1E-4</c:v>
                  </c:pt>
                  <c:pt idx="36">
                    <c:v>8.4000000000000003E-4</c:v>
                  </c:pt>
                  <c:pt idx="37">
                    <c:v>3.8999999999999999E-4</c:v>
                  </c:pt>
                  <c:pt idx="38">
                    <c:v>1E-4</c:v>
                  </c:pt>
                  <c:pt idx="39">
                    <c:v>2.3999999999999998E-3</c:v>
                  </c:pt>
                  <c:pt idx="40">
                    <c:v>1E-4</c:v>
                  </c:pt>
                  <c:pt idx="41">
                    <c:v>2.3999999999999998E-3</c:v>
                  </c:pt>
                  <c:pt idx="42">
                    <c:v>2.9E-4</c:v>
                  </c:pt>
                  <c:pt idx="43">
                    <c:v>3.6000000000000002E-4</c:v>
                  </c:pt>
                  <c:pt idx="44">
                    <c:v>2.0000000000000001E-4</c:v>
                  </c:pt>
                  <c:pt idx="45">
                    <c:v>1.7000000000000001E-4</c:v>
                  </c:pt>
                  <c:pt idx="46">
                    <c:v>2.7E-4</c:v>
                  </c:pt>
                  <c:pt idx="47">
                    <c:v>1.2E-4</c:v>
                  </c:pt>
                  <c:pt idx="48">
                    <c:v>2.4000000000000001E-4</c:v>
                  </c:pt>
                </c:numCache>
              </c:numRef>
            </c:plus>
            <c:minus>
              <c:numRef>
                <c:f>'A (old)'!$D$21:$D$997</c:f>
                <c:numCache>
                  <c:formatCode>General</c:formatCode>
                  <c:ptCount val="977"/>
                  <c:pt idx="0">
                    <c:v>4.0000000000000002E-4</c:v>
                  </c:pt>
                  <c:pt idx="1">
                    <c:v>6.9999999999999999E-4</c:v>
                  </c:pt>
                  <c:pt idx="2">
                    <c:v>1.4E-3</c:v>
                  </c:pt>
                  <c:pt idx="3">
                    <c:v>4.0000000000000002E-4</c:v>
                  </c:pt>
                  <c:pt idx="4">
                    <c:v>1E-4</c:v>
                  </c:pt>
                  <c:pt idx="5">
                    <c:v>0</c:v>
                  </c:pt>
                  <c:pt idx="6">
                    <c:v>0</c:v>
                  </c:pt>
                  <c:pt idx="7">
                    <c:v>1.4E-3</c:v>
                  </c:pt>
                  <c:pt idx="8">
                    <c:v>6.9999999999999999E-4</c:v>
                  </c:pt>
                  <c:pt idx="9">
                    <c:v>1E-4</c:v>
                  </c:pt>
                  <c:pt idx="10">
                    <c:v>0</c:v>
                  </c:pt>
                  <c:pt idx="11">
                    <c:v>1E-4</c:v>
                  </c:pt>
                  <c:pt idx="12">
                    <c:v>1E-4</c:v>
                  </c:pt>
                  <c:pt idx="13">
                    <c:v>5.0000000000000001E-4</c:v>
                  </c:pt>
                  <c:pt idx="14">
                    <c:v>0</c:v>
                  </c:pt>
                  <c:pt idx="15">
                    <c:v>0</c:v>
                  </c:pt>
                  <c:pt idx="16">
                    <c:v>5.0000000000000001E-4</c:v>
                  </c:pt>
                  <c:pt idx="17">
                    <c:v>2.0000000000000001E-4</c:v>
                  </c:pt>
                  <c:pt idx="18">
                    <c:v>1E-4</c:v>
                  </c:pt>
                  <c:pt idx="19">
                    <c:v>1E-4</c:v>
                  </c:pt>
                  <c:pt idx="20">
                    <c:v>2.0000000000000001E-4</c:v>
                  </c:pt>
                  <c:pt idx="21">
                    <c:v>2.9999999999999997E-4</c:v>
                  </c:pt>
                  <c:pt idx="22">
                    <c:v>1.6000000000000001E-4</c:v>
                  </c:pt>
                  <c:pt idx="23">
                    <c:v>4.0000000000000002E-4</c:v>
                  </c:pt>
                  <c:pt idx="24">
                    <c:v>2.7999999999999998E-4</c:v>
                  </c:pt>
                  <c:pt idx="25">
                    <c:v>1.1E-4</c:v>
                  </c:pt>
                  <c:pt idx="26">
                    <c:v>1E-4</c:v>
                  </c:pt>
                  <c:pt idx="27">
                    <c:v>1E-3</c:v>
                  </c:pt>
                  <c:pt idx="28">
                    <c:v>5.0000000000000001E-4</c:v>
                  </c:pt>
                  <c:pt idx="29">
                    <c:v>2.0000000000000001E-4</c:v>
                  </c:pt>
                  <c:pt idx="30">
                    <c:v>2.9999999999999997E-4</c:v>
                  </c:pt>
                  <c:pt idx="31">
                    <c:v>6.9999999999999999E-4</c:v>
                  </c:pt>
                  <c:pt idx="32">
                    <c:v>1.5E-3</c:v>
                  </c:pt>
                  <c:pt idx="33">
                    <c:v>2.9999999999999997E-4</c:v>
                  </c:pt>
                  <c:pt idx="34">
                    <c:v>5.0000000000000001E-4</c:v>
                  </c:pt>
                  <c:pt idx="35">
                    <c:v>1E-4</c:v>
                  </c:pt>
                  <c:pt idx="36">
                    <c:v>8.4000000000000003E-4</c:v>
                  </c:pt>
                  <c:pt idx="37">
                    <c:v>3.8999999999999999E-4</c:v>
                  </c:pt>
                  <c:pt idx="38">
                    <c:v>1E-4</c:v>
                  </c:pt>
                  <c:pt idx="39">
                    <c:v>2.3999999999999998E-3</c:v>
                  </c:pt>
                  <c:pt idx="40">
                    <c:v>1E-4</c:v>
                  </c:pt>
                  <c:pt idx="41">
                    <c:v>2.3999999999999998E-3</c:v>
                  </c:pt>
                  <c:pt idx="42">
                    <c:v>2.9E-4</c:v>
                  </c:pt>
                  <c:pt idx="43">
                    <c:v>3.6000000000000002E-4</c:v>
                  </c:pt>
                  <c:pt idx="44">
                    <c:v>2.0000000000000001E-4</c:v>
                  </c:pt>
                  <c:pt idx="45">
                    <c:v>1.7000000000000001E-4</c:v>
                  </c:pt>
                  <c:pt idx="46">
                    <c:v>2.7E-4</c:v>
                  </c:pt>
                  <c:pt idx="47">
                    <c:v>1.2E-4</c:v>
                  </c:pt>
                  <c:pt idx="48">
                    <c:v>2.4000000000000001E-4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(old)'!$F$21:$F$997</c:f>
              <c:numCache>
                <c:formatCode>General</c:formatCode>
                <c:ptCount val="977"/>
                <c:pt idx="0">
                  <c:v>-7671.5</c:v>
                </c:pt>
                <c:pt idx="1">
                  <c:v>-7669.5</c:v>
                </c:pt>
                <c:pt idx="2">
                  <c:v>-7669.5</c:v>
                </c:pt>
                <c:pt idx="3">
                  <c:v>-7563</c:v>
                </c:pt>
                <c:pt idx="4">
                  <c:v>0.5</c:v>
                </c:pt>
                <c:pt idx="5">
                  <c:v>25.5</c:v>
                </c:pt>
                <c:pt idx="6">
                  <c:v>26</c:v>
                </c:pt>
                <c:pt idx="7">
                  <c:v>46.5</c:v>
                </c:pt>
                <c:pt idx="8">
                  <c:v>70.5</c:v>
                </c:pt>
                <c:pt idx="9">
                  <c:v>72</c:v>
                </c:pt>
                <c:pt idx="10">
                  <c:v>896.5</c:v>
                </c:pt>
                <c:pt idx="11">
                  <c:v>919.5</c:v>
                </c:pt>
                <c:pt idx="12">
                  <c:v>1397</c:v>
                </c:pt>
                <c:pt idx="13">
                  <c:v>1506.5</c:v>
                </c:pt>
                <c:pt idx="14">
                  <c:v>1602</c:v>
                </c:pt>
                <c:pt idx="15">
                  <c:v>1602</c:v>
                </c:pt>
                <c:pt idx="16">
                  <c:v>1613</c:v>
                </c:pt>
                <c:pt idx="17">
                  <c:v>1696</c:v>
                </c:pt>
                <c:pt idx="18">
                  <c:v>1698</c:v>
                </c:pt>
                <c:pt idx="19">
                  <c:v>1700</c:v>
                </c:pt>
                <c:pt idx="20">
                  <c:v>1708.5</c:v>
                </c:pt>
                <c:pt idx="21">
                  <c:v>1710.5</c:v>
                </c:pt>
                <c:pt idx="22">
                  <c:v>2173.5</c:v>
                </c:pt>
                <c:pt idx="23">
                  <c:v>2272.5</c:v>
                </c:pt>
                <c:pt idx="24">
                  <c:v>2290.5</c:v>
                </c:pt>
                <c:pt idx="25">
                  <c:v>2305</c:v>
                </c:pt>
                <c:pt idx="26">
                  <c:v>2322</c:v>
                </c:pt>
                <c:pt idx="27">
                  <c:v>2351</c:v>
                </c:pt>
                <c:pt idx="28">
                  <c:v>2351</c:v>
                </c:pt>
                <c:pt idx="29">
                  <c:v>2351</c:v>
                </c:pt>
                <c:pt idx="30">
                  <c:v>2351</c:v>
                </c:pt>
                <c:pt idx="31">
                  <c:v>2372</c:v>
                </c:pt>
                <c:pt idx="32">
                  <c:v>2374</c:v>
                </c:pt>
                <c:pt idx="33">
                  <c:v>2395</c:v>
                </c:pt>
                <c:pt idx="34">
                  <c:v>2414.5</c:v>
                </c:pt>
                <c:pt idx="35">
                  <c:v>2447.5</c:v>
                </c:pt>
                <c:pt idx="36">
                  <c:v>2992</c:v>
                </c:pt>
                <c:pt idx="37">
                  <c:v>3017</c:v>
                </c:pt>
                <c:pt idx="38">
                  <c:v>3081.5</c:v>
                </c:pt>
                <c:pt idx="39">
                  <c:v>3088</c:v>
                </c:pt>
                <c:pt idx="40">
                  <c:v>3104.5</c:v>
                </c:pt>
                <c:pt idx="41">
                  <c:v>3125.5</c:v>
                </c:pt>
                <c:pt idx="42">
                  <c:v>3132</c:v>
                </c:pt>
                <c:pt idx="43">
                  <c:v>3215.5</c:v>
                </c:pt>
                <c:pt idx="44">
                  <c:v>3249</c:v>
                </c:pt>
                <c:pt idx="45">
                  <c:v>3261.5</c:v>
                </c:pt>
                <c:pt idx="46">
                  <c:v>3735</c:v>
                </c:pt>
                <c:pt idx="47">
                  <c:v>3820.5</c:v>
                </c:pt>
                <c:pt idx="48">
                  <c:v>3885.5</c:v>
                </c:pt>
              </c:numCache>
            </c:numRef>
          </c:xVal>
          <c:yVal>
            <c:numRef>
              <c:f>'A (old)'!$K$21:$K$997</c:f>
              <c:numCache>
                <c:formatCode>General</c:formatCode>
                <c:ptCount val="977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D194-4A99-AB6F-736520325DD7}"/>
            </c:ext>
          </c:extLst>
        </c:ser>
        <c:ser>
          <c:idx val="2"/>
          <c:order val="4"/>
          <c:tx>
            <c:strRef>
              <c:f>'A (old)'!$L$20</c:f>
              <c:strCache>
                <c:ptCount val="1"/>
                <c:pt idx="0">
                  <c:v>S5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4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(old)'!$D$21:$D$997</c:f>
                <c:numCache>
                  <c:formatCode>General</c:formatCode>
                  <c:ptCount val="977"/>
                  <c:pt idx="0">
                    <c:v>4.0000000000000002E-4</c:v>
                  </c:pt>
                  <c:pt idx="1">
                    <c:v>6.9999999999999999E-4</c:v>
                  </c:pt>
                  <c:pt idx="2">
                    <c:v>1.4E-3</c:v>
                  </c:pt>
                  <c:pt idx="3">
                    <c:v>4.0000000000000002E-4</c:v>
                  </c:pt>
                  <c:pt idx="4">
                    <c:v>1E-4</c:v>
                  </c:pt>
                  <c:pt idx="5">
                    <c:v>0</c:v>
                  </c:pt>
                  <c:pt idx="6">
                    <c:v>0</c:v>
                  </c:pt>
                  <c:pt idx="7">
                    <c:v>1.4E-3</c:v>
                  </c:pt>
                  <c:pt idx="8">
                    <c:v>6.9999999999999999E-4</c:v>
                  </c:pt>
                  <c:pt idx="9">
                    <c:v>1E-4</c:v>
                  </c:pt>
                  <c:pt idx="10">
                    <c:v>0</c:v>
                  </c:pt>
                  <c:pt idx="11">
                    <c:v>1E-4</c:v>
                  </c:pt>
                  <c:pt idx="12">
                    <c:v>1E-4</c:v>
                  </c:pt>
                  <c:pt idx="13">
                    <c:v>5.0000000000000001E-4</c:v>
                  </c:pt>
                  <c:pt idx="14">
                    <c:v>0</c:v>
                  </c:pt>
                  <c:pt idx="15">
                    <c:v>0</c:v>
                  </c:pt>
                  <c:pt idx="16">
                    <c:v>5.0000000000000001E-4</c:v>
                  </c:pt>
                  <c:pt idx="17">
                    <c:v>2.0000000000000001E-4</c:v>
                  </c:pt>
                  <c:pt idx="18">
                    <c:v>1E-4</c:v>
                  </c:pt>
                  <c:pt idx="19">
                    <c:v>1E-4</c:v>
                  </c:pt>
                  <c:pt idx="20">
                    <c:v>2.0000000000000001E-4</c:v>
                  </c:pt>
                  <c:pt idx="21">
                    <c:v>2.9999999999999997E-4</c:v>
                  </c:pt>
                  <c:pt idx="22">
                    <c:v>1.6000000000000001E-4</c:v>
                  </c:pt>
                  <c:pt idx="23">
                    <c:v>4.0000000000000002E-4</c:v>
                  </c:pt>
                  <c:pt idx="24">
                    <c:v>2.7999999999999998E-4</c:v>
                  </c:pt>
                  <c:pt idx="25">
                    <c:v>1.1E-4</c:v>
                  </c:pt>
                  <c:pt idx="26">
                    <c:v>1E-4</c:v>
                  </c:pt>
                  <c:pt idx="27">
                    <c:v>1E-3</c:v>
                  </c:pt>
                  <c:pt idx="28">
                    <c:v>5.0000000000000001E-4</c:v>
                  </c:pt>
                  <c:pt idx="29">
                    <c:v>2.0000000000000001E-4</c:v>
                  </c:pt>
                  <c:pt idx="30">
                    <c:v>2.9999999999999997E-4</c:v>
                  </c:pt>
                  <c:pt idx="31">
                    <c:v>6.9999999999999999E-4</c:v>
                  </c:pt>
                  <c:pt idx="32">
                    <c:v>1.5E-3</c:v>
                  </c:pt>
                  <c:pt idx="33">
                    <c:v>2.9999999999999997E-4</c:v>
                  </c:pt>
                  <c:pt idx="34">
                    <c:v>5.0000000000000001E-4</c:v>
                  </c:pt>
                  <c:pt idx="35">
                    <c:v>1E-4</c:v>
                  </c:pt>
                  <c:pt idx="36">
                    <c:v>8.4000000000000003E-4</c:v>
                  </c:pt>
                  <c:pt idx="37">
                    <c:v>3.8999999999999999E-4</c:v>
                  </c:pt>
                  <c:pt idx="38">
                    <c:v>1E-4</c:v>
                  </c:pt>
                  <c:pt idx="39">
                    <c:v>2.3999999999999998E-3</c:v>
                  </c:pt>
                  <c:pt idx="40">
                    <c:v>1E-4</c:v>
                  </c:pt>
                  <c:pt idx="41">
                    <c:v>2.3999999999999998E-3</c:v>
                  </c:pt>
                  <c:pt idx="42">
                    <c:v>2.9E-4</c:v>
                  </c:pt>
                  <c:pt idx="43">
                    <c:v>3.6000000000000002E-4</c:v>
                  </c:pt>
                  <c:pt idx="44">
                    <c:v>2.0000000000000001E-4</c:v>
                  </c:pt>
                  <c:pt idx="45">
                    <c:v>1.7000000000000001E-4</c:v>
                  </c:pt>
                  <c:pt idx="46">
                    <c:v>2.7E-4</c:v>
                  </c:pt>
                  <c:pt idx="47">
                    <c:v>1.2E-4</c:v>
                  </c:pt>
                  <c:pt idx="48">
                    <c:v>2.4000000000000001E-4</c:v>
                  </c:pt>
                </c:numCache>
              </c:numRef>
            </c:plus>
            <c:minus>
              <c:numRef>
                <c:f>'A (old)'!$D$21:$D$997</c:f>
                <c:numCache>
                  <c:formatCode>General</c:formatCode>
                  <c:ptCount val="977"/>
                  <c:pt idx="0">
                    <c:v>4.0000000000000002E-4</c:v>
                  </c:pt>
                  <c:pt idx="1">
                    <c:v>6.9999999999999999E-4</c:v>
                  </c:pt>
                  <c:pt idx="2">
                    <c:v>1.4E-3</c:v>
                  </c:pt>
                  <c:pt idx="3">
                    <c:v>4.0000000000000002E-4</c:v>
                  </c:pt>
                  <c:pt idx="4">
                    <c:v>1E-4</c:v>
                  </c:pt>
                  <c:pt idx="5">
                    <c:v>0</c:v>
                  </c:pt>
                  <c:pt idx="6">
                    <c:v>0</c:v>
                  </c:pt>
                  <c:pt idx="7">
                    <c:v>1.4E-3</c:v>
                  </c:pt>
                  <c:pt idx="8">
                    <c:v>6.9999999999999999E-4</c:v>
                  </c:pt>
                  <c:pt idx="9">
                    <c:v>1E-4</c:v>
                  </c:pt>
                  <c:pt idx="10">
                    <c:v>0</c:v>
                  </c:pt>
                  <c:pt idx="11">
                    <c:v>1E-4</c:v>
                  </c:pt>
                  <c:pt idx="12">
                    <c:v>1E-4</c:v>
                  </c:pt>
                  <c:pt idx="13">
                    <c:v>5.0000000000000001E-4</c:v>
                  </c:pt>
                  <c:pt idx="14">
                    <c:v>0</c:v>
                  </c:pt>
                  <c:pt idx="15">
                    <c:v>0</c:v>
                  </c:pt>
                  <c:pt idx="16">
                    <c:v>5.0000000000000001E-4</c:v>
                  </c:pt>
                  <c:pt idx="17">
                    <c:v>2.0000000000000001E-4</c:v>
                  </c:pt>
                  <c:pt idx="18">
                    <c:v>1E-4</c:v>
                  </c:pt>
                  <c:pt idx="19">
                    <c:v>1E-4</c:v>
                  </c:pt>
                  <c:pt idx="20">
                    <c:v>2.0000000000000001E-4</c:v>
                  </c:pt>
                  <c:pt idx="21">
                    <c:v>2.9999999999999997E-4</c:v>
                  </c:pt>
                  <c:pt idx="22">
                    <c:v>1.6000000000000001E-4</c:v>
                  </c:pt>
                  <c:pt idx="23">
                    <c:v>4.0000000000000002E-4</c:v>
                  </c:pt>
                  <c:pt idx="24">
                    <c:v>2.7999999999999998E-4</c:v>
                  </c:pt>
                  <c:pt idx="25">
                    <c:v>1.1E-4</c:v>
                  </c:pt>
                  <c:pt idx="26">
                    <c:v>1E-4</c:v>
                  </c:pt>
                  <c:pt idx="27">
                    <c:v>1E-3</c:v>
                  </c:pt>
                  <c:pt idx="28">
                    <c:v>5.0000000000000001E-4</c:v>
                  </c:pt>
                  <c:pt idx="29">
                    <c:v>2.0000000000000001E-4</c:v>
                  </c:pt>
                  <c:pt idx="30">
                    <c:v>2.9999999999999997E-4</c:v>
                  </c:pt>
                  <c:pt idx="31">
                    <c:v>6.9999999999999999E-4</c:v>
                  </c:pt>
                  <c:pt idx="32">
                    <c:v>1.5E-3</c:v>
                  </c:pt>
                  <c:pt idx="33">
                    <c:v>2.9999999999999997E-4</c:v>
                  </c:pt>
                  <c:pt idx="34">
                    <c:v>5.0000000000000001E-4</c:v>
                  </c:pt>
                  <c:pt idx="35">
                    <c:v>1E-4</c:v>
                  </c:pt>
                  <c:pt idx="36">
                    <c:v>8.4000000000000003E-4</c:v>
                  </c:pt>
                  <c:pt idx="37">
                    <c:v>3.8999999999999999E-4</c:v>
                  </c:pt>
                  <c:pt idx="38">
                    <c:v>1E-4</c:v>
                  </c:pt>
                  <c:pt idx="39">
                    <c:v>2.3999999999999998E-3</c:v>
                  </c:pt>
                  <c:pt idx="40">
                    <c:v>1E-4</c:v>
                  </c:pt>
                  <c:pt idx="41">
                    <c:v>2.3999999999999998E-3</c:v>
                  </c:pt>
                  <c:pt idx="42">
                    <c:v>2.9E-4</c:v>
                  </c:pt>
                  <c:pt idx="43">
                    <c:v>3.6000000000000002E-4</c:v>
                  </c:pt>
                  <c:pt idx="44">
                    <c:v>2.0000000000000001E-4</c:v>
                  </c:pt>
                  <c:pt idx="45">
                    <c:v>1.7000000000000001E-4</c:v>
                  </c:pt>
                  <c:pt idx="46">
                    <c:v>2.7E-4</c:v>
                  </c:pt>
                  <c:pt idx="47">
                    <c:v>1.2E-4</c:v>
                  </c:pt>
                  <c:pt idx="48">
                    <c:v>2.4000000000000001E-4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(old)'!$F$21:$F$997</c:f>
              <c:numCache>
                <c:formatCode>General</c:formatCode>
                <c:ptCount val="977"/>
                <c:pt idx="0">
                  <c:v>-7671.5</c:v>
                </c:pt>
                <c:pt idx="1">
                  <c:v>-7669.5</c:v>
                </c:pt>
                <c:pt idx="2">
                  <c:v>-7669.5</c:v>
                </c:pt>
                <c:pt idx="3">
                  <c:v>-7563</c:v>
                </c:pt>
                <c:pt idx="4">
                  <c:v>0.5</c:v>
                </c:pt>
                <c:pt idx="5">
                  <c:v>25.5</c:v>
                </c:pt>
                <c:pt idx="6">
                  <c:v>26</c:v>
                </c:pt>
                <c:pt idx="7">
                  <c:v>46.5</c:v>
                </c:pt>
                <c:pt idx="8">
                  <c:v>70.5</c:v>
                </c:pt>
                <c:pt idx="9">
                  <c:v>72</c:v>
                </c:pt>
                <c:pt idx="10">
                  <c:v>896.5</c:v>
                </c:pt>
                <c:pt idx="11">
                  <c:v>919.5</c:v>
                </c:pt>
                <c:pt idx="12">
                  <c:v>1397</c:v>
                </c:pt>
                <c:pt idx="13">
                  <c:v>1506.5</c:v>
                </c:pt>
                <c:pt idx="14">
                  <c:v>1602</c:v>
                </c:pt>
                <c:pt idx="15">
                  <c:v>1602</c:v>
                </c:pt>
                <c:pt idx="16">
                  <c:v>1613</c:v>
                </c:pt>
                <c:pt idx="17">
                  <c:v>1696</c:v>
                </c:pt>
                <c:pt idx="18">
                  <c:v>1698</c:v>
                </c:pt>
                <c:pt idx="19">
                  <c:v>1700</c:v>
                </c:pt>
                <c:pt idx="20">
                  <c:v>1708.5</c:v>
                </c:pt>
                <c:pt idx="21">
                  <c:v>1710.5</c:v>
                </c:pt>
                <c:pt idx="22">
                  <c:v>2173.5</c:v>
                </c:pt>
                <c:pt idx="23">
                  <c:v>2272.5</c:v>
                </c:pt>
                <c:pt idx="24">
                  <c:v>2290.5</c:v>
                </c:pt>
                <c:pt idx="25">
                  <c:v>2305</c:v>
                </c:pt>
                <c:pt idx="26">
                  <c:v>2322</c:v>
                </c:pt>
                <c:pt idx="27">
                  <c:v>2351</c:v>
                </c:pt>
                <c:pt idx="28">
                  <c:v>2351</c:v>
                </c:pt>
                <c:pt idx="29">
                  <c:v>2351</c:v>
                </c:pt>
                <c:pt idx="30">
                  <c:v>2351</c:v>
                </c:pt>
                <c:pt idx="31">
                  <c:v>2372</c:v>
                </c:pt>
                <c:pt idx="32">
                  <c:v>2374</c:v>
                </c:pt>
                <c:pt idx="33">
                  <c:v>2395</c:v>
                </c:pt>
                <c:pt idx="34">
                  <c:v>2414.5</c:v>
                </c:pt>
                <c:pt idx="35">
                  <c:v>2447.5</c:v>
                </c:pt>
                <c:pt idx="36">
                  <c:v>2992</c:v>
                </c:pt>
                <c:pt idx="37">
                  <c:v>3017</c:v>
                </c:pt>
                <c:pt idx="38">
                  <c:v>3081.5</c:v>
                </c:pt>
                <c:pt idx="39">
                  <c:v>3088</c:v>
                </c:pt>
                <c:pt idx="40">
                  <c:v>3104.5</c:v>
                </c:pt>
                <c:pt idx="41">
                  <c:v>3125.5</c:v>
                </c:pt>
                <c:pt idx="42">
                  <c:v>3132</c:v>
                </c:pt>
                <c:pt idx="43">
                  <c:v>3215.5</c:v>
                </c:pt>
                <c:pt idx="44">
                  <c:v>3249</c:v>
                </c:pt>
                <c:pt idx="45">
                  <c:v>3261.5</c:v>
                </c:pt>
                <c:pt idx="46">
                  <c:v>3735</c:v>
                </c:pt>
                <c:pt idx="47">
                  <c:v>3820.5</c:v>
                </c:pt>
                <c:pt idx="48">
                  <c:v>3885.5</c:v>
                </c:pt>
              </c:numCache>
            </c:numRef>
          </c:xVal>
          <c:yVal>
            <c:numRef>
              <c:f>'A (old)'!$L$21:$L$997</c:f>
              <c:numCache>
                <c:formatCode>General</c:formatCode>
                <c:ptCount val="977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D194-4A99-AB6F-736520325DD7}"/>
            </c:ext>
          </c:extLst>
        </c:ser>
        <c:ser>
          <c:idx val="5"/>
          <c:order val="5"/>
          <c:tx>
            <c:strRef>
              <c:f>'A (old)'!$M$20</c:f>
              <c:strCache>
                <c:ptCount val="1"/>
                <c:pt idx="0">
                  <c:v>S6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4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(old)'!$D$21:$D$997</c:f>
                <c:numCache>
                  <c:formatCode>General</c:formatCode>
                  <c:ptCount val="977"/>
                  <c:pt idx="0">
                    <c:v>4.0000000000000002E-4</c:v>
                  </c:pt>
                  <c:pt idx="1">
                    <c:v>6.9999999999999999E-4</c:v>
                  </c:pt>
                  <c:pt idx="2">
                    <c:v>1.4E-3</c:v>
                  </c:pt>
                  <c:pt idx="3">
                    <c:v>4.0000000000000002E-4</c:v>
                  </c:pt>
                  <c:pt idx="4">
                    <c:v>1E-4</c:v>
                  </c:pt>
                  <c:pt idx="5">
                    <c:v>0</c:v>
                  </c:pt>
                  <c:pt idx="6">
                    <c:v>0</c:v>
                  </c:pt>
                  <c:pt idx="7">
                    <c:v>1.4E-3</c:v>
                  </c:pt>
                  <c:pt idx="8">
                    <c:v>6.9999999999999999E-4</c:v>
                  </c:pt>
                  <c:pt idx="9">
                    <c:v>1E-4</c:v>
                  </c:pt>
                  <c:pt idx="10">
                    <c:v>0</c:v>
                  </c:pt>
                  <c:pt idx="11">
                    <c:v>1E-4</c:v>
                  </c:pt>
                  <c:pt idx="12">
                    <c:v>1E-4</c:v>
                  </c:pt>
                  <c:pt idx="13">
                    <c:v>5.0000000000000001E-4</c:v>
                  </c:pt>
                  <c:pt idx="14">
                    <c:v>0</c:v>
                  </c:pt>
                  <c:pt idx="15">
                    <c:v>0</c:v>
                  </c:pt>
                  <c:pt idx="16">
                    <c:v>5.0000000000000001E-4</c:v>
                  </c:pt>
                  <c:pt idx="17">
                    <c:v>2.0000000000000001E-4</c:v>
                  </c:pt>
                  <c:pt idx="18">
                    <c:v>1E-4</c:v>
                  </c:pt>
                  <c:pt idx="19">
                    <c:v>1E-4</c:v>
                  </c:pt>
                  <c:pt idx="20">
                    <c:v>2.0000000000000001E-4</c:v>
                  </c:pt>
                  <c:pt idx="21">
                    <c:v>2.9999999999999997E-4</c:v>
                  </c:pt>
                  <c:pt idx="22">
                    <c:v>1.6000000000000001E-4</c:v>
                  </c:pt>
                  <c:pt idx="23">
                    <c:v>4.0000000000000002E-4</c:v>
                  </c:pt>
                  <c:pt idx="24">
                    <c:v>2.7999999999999998E-4</c:v>
                  </c:pt>
                  <c:pt idx="25">
                    <c:v>1.1E-4</c:v>
                  </c:pt>
                  <c:pt idx="26">
                    <c:v>1E-4</c:v>
                  </c:pt>
                  <c:pt idx="27">
                    <c:v>1E-3</c:v>
                  </c:pt>
                  <c:pt idx="28">
                    <c:v>5.0000000000000001E-4</c:v>
                  </c:pt>
                  <c:pt idx="29">
                    <c:v>2.0000000000000001E-4</c:v>
                  </c:pt>
                  <c:pt idx="30">
                    <c:v>2.9999999999999997E-4</c:v>
                  </c:pt>
                  <c:pt idx="31">
                    <c:v>6.9999999999999999E-4</c:v>
                  </c:pt>
                  <c:pt idx="32">
                    <c:v>1.5E-3</c:v>
                  </c:pt>
                  <c:pt idx="33">
                    <c:v>2.9999999999999997E-4</c:v>
                  </c:pt>
                  <c:pt idx="34">
                    <c:v>5.0000000000000001E-4</c:v>
                  </c:pt>
                  <c:pt idx="35">
                    <c:v>1E-4</c:v>
                  </c:pt>
                  <c:pt idx="36">
                    <c:v>8.4000000000000003E-4</c:v>
                  </c:pt>
                  <c:pt idx="37">
                    <c:v>3.8999999999999999E-4</c:v>
                  </c:pt>
                  <c:pt idx="38">
                    <c:v>1E-4</c:v>
                  </c:pt>
                  <c:pt idx="39">
                    <c:v>2.3999999999999998E-3</c:v>
                  </c:pt>
                  <c:pt idx="40">
                    <c:v>1E-4</c:v>
                  </c:pt>
                  <c:pt idx="41">
                    <c:v>2.3999999999999998E-3</c:v>
                  </c:pt>
                  <c:pt idx="42">
                    <c:v>2.9E-4</c:v>
                  </c:pt>
                  <c:pt idx="43">
                    <c:v>3.6000000000000002E-4</c:v>
                  </c:pt>
                  <c:pt idx="44">
                    <c:v>2.0000000000000001E-4</c:v>
                  </c:pt>
                  <c:pt idx="45">
                    <c:v>1.7000000000000001E-4</c:v>
                  </c:pt>
                  <c:pt idx="46">
                    <c:v>2.7E-4</c:v>
                  </c:pt>
                  <c:pt idx="47">
                    <c:v>1.2E-4</c:v>
                  </c:pt>
                  <c:pt idx="48">
                    <c:v>2.4000000000000001E-4</c:v>
                  </c:pt>
                </c:numCache>
              </c:numRef>
            </c:plus>
            <c:minus>
              <c:numRef>
                <c:f>'A (old)'!$D$21:$D$997</c:f>
                <c:numCache>
                  <c:formatCode>General</c:formatCode>
                  <c:ptCount val="977"/>
                  <c:pt idx="0">
                    <c:v>4.0000000000000002E-4</c:v>
                  </c:pt>
                  <c:pt idx="1">
                    <c:v>6.9999999999999999E-4</c:v>
                  </c:pt>
                  <c:pt idx="2">
                    <c:v>1.4E-3</c:v>
                  </c:pt>
                  <c:pt idx="3">
                    <c:v>4.0000000000000002E-4</c:v>
                  </c:pt>
                  <c:pt idx="4">
                    <c:v>1E-4</c:v>
                  </c:pt>
                  <c:pt idx="5">
                    <c:v>0</c:v>
                  </c:pt>
                  <c:pt idx="6">
                    <c:v>0</c:v>
                  </c:pt>
                  <c:pt idx="7">
                    <c:v>1.4E-3</c:v>
                  </c:pt>
                  <c:pt idx="8">
                    <c:v>6.9999999999999999E-4</c:v>
                  </c:pt>
                  <c:pt idx="9">
                    <c:v>1E-4</c:v>
                  </c:pt>
                  <c:pt idx="10">
                    <c:v>0</c:v>
                  </c:pt>
                  <c:pt idx="11">
                    <c:v>1E-4</c:v>
                  </c:pt>
                  <c:pt idx="12">
                    <c:v>1E-4</c:v>
                  </c:pt>
                  <c:pt idx="13">
                    <c:v>5.0000000000000001E-4</c:v>
                  </c:pt>
                  <c:pt idx="14">
                    <c:v>0</c:v>
                  </c:pt>
                  <c:pt idx="15">
                    <c:v>0</c:v>
                  </c:pt>
                  <c:pt idx="16">
                    <c:v>5.0000000000000001E-4</c:v>
                  </c:pt>
                  <c:pt idx="17">
                    <c:v>2.0000000000000001E-4</c:v>
                  </c:pt>
                  <c:pt idx="18">
                    <c:v>1E-4</c:v>
                  </c:pt>
                  <c:pt idx="19">
                    <c:v>1E-4</c:v>
                  </c:pt>
                  <c:pt idx="20">
                    <c:v>2.0000000000000001E-4</c:v>
                  </c:pt>
                  <c:pt idx="21">
                    <c:v>2.9999999999999997E-4</c:v>
                  </c:pt>
                  <c:pt idx="22">
                    <c:v>1.6000000000000001E-4</c:v>
                  </c:pt>
                  <c:pt idx="23">
                    <c:v>4.0000000000000002E-4</c:v>
                  </c:pt>
                  <c:pt idx="24">
                    <c:v>2.7999999999999998E-4</c:v>
                  </c:pt>
                  <c:pt idx="25">
                    <c:v>1.1E-4</c:v>
                  </c:pt>
                  <c:pt idx="26">
                    <c:v>1E-4</c:v>
                  </c:pt>
                  <c:pt idx="27">
                    <c:v>1E-3</c:v>
                  </c:pt>
                  <c:pt idx="28">
                    <c:v>5.0000000000000001E-4</c:v>
                  </c:pt>
                  <c:pt idx="29">
                    <c:v>2.0000000000000001E-4</c:v>
                  </c:pt>
                  <c:pt idx="30">
                    <c:v>2.9999999999999997E-4</c:v>
                  </c:pt>
                  <c:pt idx="31">
                    <c:v>6.9999999999999999E-4</c:v>
                  </c:pt>
                  <c:pt idx="32">
                    <c:v>1.5E-3</c:v>
                  </c:pt>
                  <c:pt idx="33">
                    <c:v>2.9999999999999997E-4</c:v>
                  </c:pt>
                  <c:pt idx="34">
                    <c:v>5.0000000000000001E-4</c:v>
                  </c:pt>
                  <c:pt idx="35">
                    <c:v>1E-4</c:v>
                  </c:pt>
                  <c:pt idx="36">
                    <c:v>8.4000000000000003E-4</c:v>
                  </c:pt>
                  <c:pt idx="37">
                    <c:v>3.8999999999999999E-4</c:v>
                  </c:pt>
                  <c:pt idx="38">
                    <c:v>1E-4</c:v>
                  </c:pt>
                  <c:pt idx="39">
                    <c:v>2.3999999999999998E-3</c:v>
                  </c:pt>
                  <c:pt idx="40">
                    <c:v>1E-4</c:v>
                  </c:pt>
                  <c:pt idx="41">
                    <c:v>2.3999999999999998E-3</c:v>
                  </c:pt>
                  <c:pt idx="42">
                    <c:v>2.9E-4</c:v>
                  </c:pt>
                  <c:pt idx="43">
                    <c:v>3.6000000000000002E-4</c:v>
                  </c:pt>
                  <c:pt idx="44">
                    <c:v>2.0000000000000001E-4</c:v>
                  </c:pt>
                  <c:pt idx="45">
                    <c:v>1.7000000000000001E-4</c:v>
                  </c:pt>
                  <c:pt idx="46">
                    <c:v>2.7E-4</c:v>
                  </c:pt>
                  <c:pt idx="47">
                    <c:v>1.2E-4</c:v>
                  </c:pt>
                  <c:pt idx="48">
                    <c:v>2.4000000000000001E-4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(old)'!$F$21:$F$997</c:f>
              <c:numCache>
                <c:formatCode>General</c:formatCode>
                <c:ptCount val="977"/>
                <c:pt idx="0">
                  <c:v>-7671.5</c:v>
                </c:pt>
                <c:pt idx="1">
                  <c:v>-7669.5</c:v>
                </c:pt>
                <c:pt idx="2">
                  <c:v>-7669.5</c:v>
                </c:pt>
                <c:pt idx="3">
                  <c:v>-7563</c:v>
                </c:pt>
                <c:pt idx="4">
                  <c:v>0.5</c:v>
                </c:pt>
                <c:pt idx="5">
                  <c:v>25.5</c:v>
                </c:pt>
                <c:pt idx="6">
                  <c:v>26</c:v>
                </c:pt>
                <c:pt idx="7">
                  <c:v>46.5</c:v>
                </c:pt>
                <c:pt idx="8">
                  <c:v>70.5</c:v>
                </c:pt>
                <c:pt idx="9">
                  <c:v>72</c:v>
                </c:pt>
                <c:pt idx="10">
                  <c:v>896.5</c:v>
                </c:pt>
                <c:pt idx="11">
                  <c:v>919.5</c:v>
                </c:pt>
                <c:pt idx="12">
                  <c:v>1397</c:v>
                </c:pt>
                <c:pt idx="13">
                  <c:v>1506.5</c:v>
                </c:pt>
                <c:pt idx="14">
                  <c:v>1602</c:v>
                </c:pt>
                <c:pt idx="15">
                  <c:v>1602</c:v>
                </c:pt>
                <c:pt idx="16">
                  <c:v>1613</c:v>
                </c:pt>
                <c:pt idx="17">
                  <c:v>1696</c:v>
                </c:pt>
                <c:pt idx="18">
                  <c:v>1698</c:v>
                </c:pt>
                <c:pt idx="19">
                  <c:v>1700</c:v>
                </c:pt>
                <c:pt idx="20">
                  <c:v>1708.5</c:v>
                </c:pt>
                <c:pt idx="21">
                  <c:v>1710.5</c:v>
                </c:pt>
                <c:pt idx="22">
                  <c:v>2173.5</c:v>
                </c:pt>
                <c:pt idx="23">
                  <c:v>2272.5</c:v>
                </c:pt>
                <c:pt idx="24">
                  <c:v>2290.5</c:v>
                </c:pt>
                <c:pt idx="25">
                  <c:v>2305</c:v>
                </c:pt>
                <c:pt idx="26">
                  <c:v>2322</c:v>
                </c:pt>
                <c:pt idx="27">
                  <c:v>2351</c:v>
                </c:pt>
                <c:pt idx="28">
                  <c:v>2351</c:v>
                </c:pt>
                <c:pt idx="29">
                  <c:v>2351</c:v>
                </c:pt>
                <c:pt idx="30">
                  <c:v>2351</c:v>
                </c:pt>
                <c:pt idx="31">
                  <c:v>2372</c:v>
                </c:pt>
                <c:pt idx="32">
                  <c:v>2374</c:v>
                </c:pt>
                <c:pt idx="33">
                  <c:v>2395</c:v>
                </c:pt>
                <c:pt idx="34">
                  <c:v>2414.5</c:v>
                </c:pt>
                <c:pt idx="35">
                  <c:v>2447.5</c:v>
                </c:pt>
                <c:pt idx="36">
                  <c:v>2992</c:v>
                </c:pt>
                <c:pt idx="37">
                  <c:v>3017</c:v>
                </c:pt>
                <c:pt idx="38">
                  <c:v>3081.5</c:v>
                </c:pt>
                <c:pt idx="39">
                  <c:v>3088</c:v>
                </c:pt>
                <c:pt idx="40">
                  <c:v>3104.5</c:v>
                </c:pt>
                <c:pt idx="41">
                  <c:v>3125.5</c:v>
                </c:pt>
                <c:pt idx="42">
                  <c:v>3132</c:v>
                </c:pt>
                <c:pt idx="43">
                  <c:v>3215.5</c:v>
                </c:pt>
                <c:pt idx="44">
                  <c:v>3249</c:v>
                </c:pt>
                <c:pt idx="45">
                  <c:v>3261.5</c:v>
                </c:pt>
                <c:pt idx="46">
                  <c:v>3735</c:v>
                </c:pt>
                <c:pt idx="47">
                  <c:v>3820.5</c:v>
                </c:pt>
                <c:pt idx="48">
                  <c:v>3885.5</c:v>
                </c:pt>
              </c:numCache>
            </c:numRef>
          </c:xVal>
          <c:yVal>
            <c:numRef>
              <c:f>'A (old)'!$M$21:$M$997</c:f>
              <c:numCache>
                <c:formatCode>General</c:formatCode>
                <c:ptCount val="977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D194-4A99-AB6F-736520325DD7}"/>
            </c:ext>
          </c:extLst>
        </c:ser>
        <c:ser>
          <c:idx val="6"/>
          <c:order val="6"/>
          <c:tx>
            <c:strRef>
              <c:f>'A (old)'!$N$20</c:f>
              <c:strCache>
                <c:ptCount val="1"/>
                <c:pt idx="0">
                  <c:v>Misc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(old)'!$D$21:$D$997</c:f>
                <c:numCache>
                  <c:formatCode>General</c:formatCode>
                  <c:ptCount val="977"/>
                  <c:pt idx="0">
                    <c:v>4.0000000000000002E-4</c:v>
                  </c:pt>
                  <c:pt idx="1">
                    <c:v>6.9999999999999999E-4</c:v>
                  </c:pt>
                  <c:pt idx="2">
                    <c:v>1.4E-3</c:v>
                  </c:pt>
                  <c:pt idx="3">
                    <c:v>4.0000000000000002E-4</c:v>
                  </c:pt>
                  <c:pt idx="4">
                    <c:v>1E-4</c:v>
                  </c:pt>
                  <c:pt idx="5">
                    <c:v>0</c:v>
                  </c:pt>
                  <c:pt idx="6">
                    <c:v>0</c:v>
                  </c:pt>
                  <c:pt idx="7">
                    <c:v>1.4E-3</c:v>
                  </c:pt>
                  <c:pt idx="8">
                    <c:v>6.9999999999999999E-4</c:v>
                  </c:pt>
                  <c:pt idx="9">
                    <c:v>1E-4</c:v>
                  </c:pt>
                  <c:pt idx="10">
                    <c:v>0</c:v>
                  </c:pt>
                  <c:pt idx="11">
                    <c:v>1E-4</c:v>
                  </c:pt>
                  <c:pt idx="12">
                    <c:v>1E-4</c:v>
                  </c:pt>
                  <c:pt idx="13">
                    <c:v>5.0000000000000001E-4</c:v>
                  </c:pt>
                  <c:pt idx="14">
                    <c:v>0</c:v>
                  </c:pt>
                  <c:pt idx="15">
                    <c:v>0</c:v>
                  </c:pt>
                  <c:pt idx="16">
                    <c:v>5.0000000000000001E-4</c:v>
                  </c:pt>
                  <c:pt idx="17">
                    <c:v>2.0000000000000001E-4</c:v>
                  </c:pt>
                  <c:pt idx="18">
                    <c:v>1E-4</c:v>
                  </c:pt>
                  <c:pt idx="19">
                    <c:v>1E-4</c:v>
                  </c:pt>
                  <c:pt idx="20">
                    <c:v>2.0000000000000001E-4</c:v>
                  </c:pt>
                  <c:pt idx="21">
                    <c:v>2.9999999999999997E-4</c:v>
                  </c:pt>
                  <c:pt idx="22">
                    <c:v>1.6000000000000001E-4</c:v>
                  </c:pt>
                  <c:pt idx="23">
                    <c:v>4.0000000000000002E-4</c:v>
                  </c:pt>
                  <c:pt idx="24">
                    <c:v>2.7999999999999998E-4</c:v>
                  </c:pt>
                  <c:pt idx="25">
                    <c:v>1.1E-4</c:v>
                  </c:pt>
                  <c:pt idx="26">
                    <c:v>1E-4</c:v>
                  </c:pt>
                  <c:pt idx="27">
                    <c:v>1E-3</c:v>
                  </c:pt>
                  <c:pt idx="28">
                    <c:v>5.0000000000000001E-4</c:v>
                  </c:pt>
                  <c:pt idx="29">
                    <c:v>2.0000000000000001E-4</c:v>
                  </c:pt>
                  <c:pt idx="30">
                    <c:v>2.9999999999999997E-4</c:v>
                  </c:pt>
                  <c:pt idx="31">
                    <c:v>6.9999999999999999E-4</c:v>
                  </c:pt>
                  <c:pt idx="32">
                    <c:v>1.5E-3</c:v>
                  </c:pt>
                  <c:pt idx="33">
                    <c:v>2.9999999999999997E-4</c:v>
                  </c:pt>
                  <c:pt idx="34">
                    <c:v>5.0000000000000001E-4</c:v>
                  </c:pt>
                  <c:pt idx="35">
                    <c:v>1E-4</c:v>
                  </c:pt>
                  <c:pt idx="36">
                    <c:v>8.4000000000000003E-4</c:v>
                  </c:pt>
                  <c:pt idx="37">
                    <c:v>3.8999999999999999E-4</c:v>
                  </c:pt>
                  <c:pt idx="38">
                    <c:v>1E-4</c:v>
                  </c:pt>
                  <c:pt idx="39">
                    <c:v>2.3999999999999998E-3</c:v>
                  </c:pt>
                  <c:pt idx="40">
                    <c:v>1E-4</c:v>
                  </c:pt>
                  <c:pt idx="41">
                    <c:v>2.3999999999999998E-3</c:v>
                  </c:pt>
                  <c:pt idx="42">
                    <c:v>2.9E-4</c:v>
                  </c:pt>
                  <c:pt idx="43">
                    <c:v>3.6000000000000002E-4</c:v>
                  </c:pt>
                  <c:pt idx="44">
                    <c:v>2.0000000000000001E-4</c:v>
                  </c:pt>
                  <c:pt idx="45">
                    <c:v>1.7000000000000001E-4</c:v>
                  </c:pt>
                  <c:pt idx="46">
                    <c:v>2.7E-4</c:v>
                  </c:pt>
                  <c:pt idx="47">
                    <c:v>1.2E-4</c:v>
                  </c:pt>
                  <c:pt idx="48">
                    <c:v>2.4000000000000001E-4</c:v>
                  </c:pt>
                </c:numCache>
              </c:numRef>
            </c:plus>
            <c:minus>
              <c:numRef>
                <c:f>'A (old)'!$D$21:$D$997</c:f>
                <c:numCache>
                  <c:formatCode>General</c:formatCode>
                  <c:ptCount val="977"/>
                  <c:pt idx="0">
                    <c:v>4.0000000000000002E-4</c:v>
                  </c:pt>
                  <c:pt idx="1">
                    <c:v>6.9999999999999999E-4</c:v>
                  </c:pt>
                  <c:pt idx="2">
                    <c:v>1.4E-3</c:v>
                  </c:pt>
                  <c:pt idx="3">
                    <c:v>4.0000000000000002E-4</c:v>
                  </c:pt>
                  <c:pt idx="4">
                    <c:v>1E-4</c:v>
                  </c:pt>
                  <c:pt idx="5">
                    <c:v>0</c:v>
                  </c:pt>
                  <c:pt idx="6">
                    <c:v>0</c:v>
                  </c:pt>
                  <c:pt idx="7">
                    <c:v>1.4E-3</c:v>
                  </c:pt>
                  <c:pt idx="8">
                    <c:v>6.9999999999999999E-4</c:v>
                  </c:pt>
                  <c:pt idx="9">
                    <c:v>1E-4</c:v>
                  </c:pt>
                  <c:pt idx="10">
                    <c:v>0</c:v>
                  </c:pt>
                  <c:pt idx="11">
                    <c:v>1E-4</c:v>
                  </c:pt>
                  <c:pt idx="12">
                    <c:v>1E-4</c:v>
                  </c:pt>
                  <c:pt idx="13">
                    <c:v>5.0000000000000001E-4</c:v>
                  </c:pt>
                  <c:pt idx="14">
                    <c:v>0</c:v>
                  </c:pt>
                  <c:pt idx="15">
                    <c:v>0</c:v>
                  </c:pt>
                  <c:pt idx="16">
                    <c:v>5.0000000000000001E-4</c:v>
                  </c:pt>
                  <c:pt idx="17">
                    <c:v>2.0000000000000001E-4</c:v>
                  </c:pt>
                  <c:pt idx="18">
                    <c:v>1E-4</c:v>
                  </c:pt>
                  <c:pt idx="19">
                    <c:v>1E-4</c:v>
                  </c:pt>
                  <c:pt idx="20">
                    <c:v>2.0000000000000001E-4</c:v>
                  </c:pt>
                  <c:pt idx="21">
                    <c:v>2.9999999999999997E-4</c:v>
                  </c:pt>
                  <c:pt idx="22">
                    <c:v>1.6000000000000001E-4</c:v>
                  </c:pt>
                  <c:pt idx="23">
                    <c:v>4.0000000000000002E-4</c:v>
                  </c:pt>
                  <c:pt idx="24">
                    <c:v>2.7999999999999998E-4</c:v>
                  </c:pt>
                  <c:pt idx="25">
                    <c:v>1.1E-4</c:v>
                  </c:pt>
                  <c:pt idx="26">
                    <c:v>1E-4</c:v>
                  </c:pt>
                  <c:pt idx="27">
                    <c:v>1E-3</c:v>
                  </c:pt>
                  <c:pt idx="28">
                    <c:v>5.0000000000000001E-4</c:v>
                  </c:pt>
                  <c:pt idx="29">
                    <c:v>2.0000000000000001E-4</c:v>
                  </c:pt>
                  <c:pt idx="30">
                    <c:v>2.9999999999999997E-4</c:v>
                  </c:pt>
                  <c:pt idx="31">
                    <c:v>6.9999999999999999E-4</c:v>
                  </c:pt>
                  <c:pt idx="32">
                    <c:v>1.5E-3</c:v>
                  </c:pt>
                  <c:pt idx="33">
                    <c:v>2.9999999999999997E-4</c:v>
                  </c:pt>
                  <c:pt idx="34">
                    <c:v>5.0000000000000001E-4</c:v>
                  </c:pt>
                  <c:pt idx="35">
                    <c:v>1E-4</c:v>
                  </c:pt>
                  <c:pt idx="36">
                    <c:v>8.4000000000000003E-4</c:v>
                  </c:pt>
                  <c:pt idx="37">
                    <c:v>3.8999999999999999E-4</c:v>
                  </c:pt>
                  <c:pt idx="38">
                    <c:v>1E-4</c:v>
                  </c:pt>
                  <c:pt idx="39">
                    <c:v>2.3999999999999998E-3</c:v>
                  </c:pt>
                  <c:pt idx="40">
                    <c:v>1E-4</c:v>
                  </c:pt>
                  <c:pt idx="41">
                    <c:v>2.3999999999999998E-3</c:v>
                  </c:pt>
                  <c:pt idx="42">
                    <c:v>2.9E-4</c:v>
                  </c:pt>
                  <c:pt idx="43">
                    <c:v>3.6000000000000002E-4</c:v>
                  </c:pt>
                  <c:pt idx="44">
                    <c:v>2.0000000000000001E-4</c:v>
                  </c:pt>
                  <c:pt idx="45">
                    <c:v>1.7000000000000001E-4</c:v>
                  </c:pt>
                  <c:pt idx="46">
                    <c:v>2.7E-4</c:v>
                  </c:pt>
                  <c:pt idx="47">
                    <c:v>1.2E-4</c:v>
                  </c:pt>
                  <c:pt idx="48">
                    <c:v>2.4000000000000001E-4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(old)'!$F$21:$F$997</c:f>
              <c:numCache>
                <c:formatCode>General</c:formatCode>
                <c:ptCount val="977"/>
                <c:pt idx="0">
                  <c:v>-7671.5</c:v>
                </c:pt>
                <c:pt idx="1">
                  <c:v>-7669.5</c:v>
                </c:pt>
                <c:pt idx="2">
                  <c:v>-7669.5</c:v>
                </c:pt>
                <c:pt idx="3">
                  <c:v>-7563</c:v>
                </c:pt>
                <c:pt idx="4">
                  <c:v>0.5</c:v>
                </c:pt>
                <c:pt idx="5">
                  <c:v>25.5</c:v>
                </c:pt>
                <c:pt idx="6">
                  <c:v>26</c:v>
                </c:pt>
                <c:pt idx="7">
                  <c:v>46.5</c:v>
                </c:pt>
                <c:pt idx="8">
                  <c:v>70.5</c:v>
                </c:pt>
                <c:pt idx="9">
                  <c:v>72</c:v>
                </c:pt>
                <c:pt idx="10">
                  <c:v>896.5</c:v>
                </c:pt>
                <c:pt idx="11">
                  <c:v>919.5</c:v>
                </c:pt>
                <c:pt idx="12">
                  <c:v>1397</c:v>
                </c:pt>
                <c:pt idx="13">
                  <c:v>1506.5</c:v>
                </c:pt>
                <c:pt idx="14">
                  <c:v>1602</c:v>
                </c:pt>
                <c:pt idx="15">
                  <c:v>1602</c:v>
                </c:pt>
                <c:pt idx="16">
                  <c:v>1613</c:v>
                </c:pt>
                <c:pt idx="17">
                  <c:v>1696</c:v>
                </c:pt>
                <c:pt idx="18">
                  <c:v>1698</c:v>
                </c:pt>
                <c:pt idx="19">
                  <c:v>1700</c:v>
                </c:pt>
                <c:pt idx="20">
                  <c:v>1708.5</c:v>
                </c:pt>
                <c:pt idx="21">
                  <c:v>1710.5</c:v>
                </c:pt>
                <c:pt idx="22">
                  <c:v>2173.5</c:v>
                </c:pt>
                <c:pt idx="23">
                  <c:v>2272.5</c:v>
                </c:pt>
                <c:pt idx="24">
                  <c:v>2290.5</c:v>
                </c:pt>
                <c:pt idx="25">
                  <c:v>2305</c:v>
                </c:pt>
                <c:pt idx="26">
                  <c:v>2322</c:v>
                </c:pt>
                <c:pt idx="27">
                  <c:v>2351</c:v>
                </c:pt>
                <c:pt idx="28">
                  <c:v>2351</c:v>
                </c:pt>
                <c:pt idx="29">
                  <c:v>2351</c:v>
                </c:pt>
                <c:pt idx="30">
                  <c:v>2351</c:v>
                </c:pt>
                <c:pt idx="31">
                  <c:v>2372</c:v>
                </c:pt>
                <c:pt idx="32">
                  <c:v>2374</c:v>
                </c:pt>
                <c:pt idx="33">
                  <c:v>2395</c:v>
                </c:pt>
                <c:pt idx="34">
                  <c:v>2414.5</c:v>
                </c:pt>
                <c:pt idx="35">
                  <c:v>2447.5</c:v>
                </c:pt>
                <c:pt idx="36">
                  <c:v>2992</c:v>
                </c:pt>
                <c:pt idx="37">
                  <c:v>3017</c:v>
                </c:pt>
                <c:pt idx="38">
                  <c:v>3081.5</c:v>
                </c:pt>
                <c:pt idx="39">
                  <c:v>3088</c:v>
                </c:pt>
                <c:pt idx="40">
                  <c:v>3104.5</c:v>
                </c:pt>
                <c:pt idx="41">
                  <c:v>3125.5</c:v>
                </c:pt>
                <c:pt idx="42">
                  <c:v>3132</c:v>
                </c:pt>
                <c:pt idx="43">
                  <c:v>3215.5</c:v>
                </c:pt>
                <c:pt idx="44">
                  <c:v>3249</c:v>
                </c:pt>
                <c:pt idx="45">
                  <c:v>3261.5</c:v>
                </c:pt>
                <c:pt idx="46">
                  <c:v>3735</c:v>
                </c:pt>
                <c:pt idx="47">
                  <c:v>3820.5</c:v>
                </c:pt>
                <c:pt idx="48">
                  <c:v>3885.5</c:v>
                </c:pt>
              </c:numCache>
            </c:numRef>
          </c:xVal>
          <c:yVal>
            <c:numRef>
              <c:f>'A (old)'!$N$21:$N$997</c:f>
              <c:numCache>
                <c:formatCode>General</c:formatCode>
                <c:ptCount val="977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D194-4A99-AB6F-736520325DD7}"/>
            </c:ext>
          </c:extLst>
        </c:ser>
        <c:ser>
          <c:idx val="7"/>
          <c:order val="7"/>
          <c:tx>
            <c:strRef>
              <c:f>'A (old)'!$O$20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'A (old)'!$F$21:$F$997</c:f>
              <c:numCache>
                <c:formatCode>General</c:formatCode>
                <c:ptCount val="977"/>
                <c:pt idx="0">
                  <c:v>-7671.5</c:v>
                </c:pt>
                <c:pt idx="1">
                  <c:v>-7669.5</c:v>
                </c:pt>
                <c:pt idx="2">
                  <c:v>-7669.5</c:v>
                </c:pt>
                <c:pt idx="3">
                  <c:v>-7563</c:v>
                </c:pt>
                <c:pt idx="4">
                  <c:v>0.5</c:v>
                </c:pt>
                <c:pt idx="5">
                  <c:v>25.5</c:v>
                </c:pt>
                <c:pt idx="6">
                  <c:v>26</c:v>
                </c:pt>
                <c:pt idx="7">
                  <c:v>46.5</c:v>
                </c:pt>
                <c:pt idx="8">
                  <c:v>70.5</c:v>
                </c:pt>
                <c:pt idx="9">
                  <c:v>72</c:v>
                </c:pt>
                <c:pt idx="10">
                  <c:v>896.5</c:v>
                </c:pt>
                <c:pt idx="11">
                  <c:v>919.5</c:v>
                </c:pt>
                <c:pt idx="12">
                  <c:v>1397</c:v>
                </c:pt>
                <c:pt idx="13">
                  <c:v>1506.5</c:v>
                </c:pt>
                <c:pt idx="14">
                  <c:v>1602</c:v>
                </c:pt>
                <c:pt idx="15">
                  <c:v>1602</c:v>
                </c:pt>
                <c:pt idx="16">
                  <c:v>1613</c:v>
                </c:pt>
                <c:pt idx="17">
                  <c:v>1696</c:v>
                </c:pt>
                <c:pt idx="18">
                  <c:v>1698</c:v>
                </c:pt>
                <c:pt idx="19">
                  <c:v>1700</c:v>
                </c:pt>
                <c:pt idx="20">
                  <c:v>1708.5</c:v>
                </c:pt>
                <c:pt idx="21">
                  <c:v>1710.5</c:v>
                </c:pt>
                <c:pt idx="22">
                  <c:v>2173.5</c:v>
                </c:pt>
                <c:pt idx="23">
                  <c:v>2272.5</c:v>
                </c:pt>
                <c:pt idx="24">
                  <c:v>2290.5</c:v>
                </c:pt>
                <c:pt idx="25">
                  <c:v>2305</c:v>
                </c:pt>
                <c:pt idx="26">
                  <c:v>2322</c:v>
                </c:pt>
                <c:pt idx="27">
                  <c:v>2351</c:v>
                </c:pt>
                <c:pt idx="28">
                  <c:v>2351</c:v>
                </c:pt>
                <c:pt idx="29">
                  <c:v>2351</c:v>
                </c:pt>
                <c:pt idx="30">
                  <c:v>2351</c:v>
                </c:pt>
                <c:pt idx="31">
                  <c:v>2372</c:v>
                </c:pt>
                <c:pt idx="32">
                  <c:v>2374</c:v>
                </c:pt>
                <c:pt idx="33">
                  <c:v>2395</c:v>
                </c:pt>
                <c:pt idx="34">
                  <c:v>2414.5</c:v>
                </c:pt>
                <c:pt idx="35">
                  <c:v>2447.5</c:v>
                </c:pt>
                <c:pt idx="36">
                  <c:v>2992</c:v>
                </c:pt>
                <c:pt idx="37">
                  <c:v>3017</c:v>
                </c:pt>
                <c:pt idx="38">
                  <c:v>3081.5</c:v>
                </c:pt>
                <c:pt idx="39">
                  <c:v>3088</c:v>
                </c:pt>
                <c:pt idx="40">
                  <c:v>3104.5</c:v>
                </c:pt>
                <c:pt idx="41">
                  <c:v>3125.5</c:v>
                </c:pt>
                <c:pt idx="42">
                  <c:v>3132</c:v>
                </c:pt>
                <c:pt idx="43">
                  <c:v>3215.5</c:v>
                </c:pt>
                <c:pt idx="44">
                  <c:v>3249</c:v>
                </c:pt>
                <c:pt idx="45">
                  <c:v>3261.5</c:v>
                </c:pt>
                <c:pt idx="46">
                  <c:v>3735</c:v>
                </c:pt>
                <c:pt idx="47">
                  <c:v>3820.5</c:v>
                </c:pt>
                <c:pt idx="48">
                  <c:v>3885.5</c:v>
                </c:pt>
              </c:numCache>
            </c:numRef>
          </c:xVal>
          <c:yVal>
            <c:numRef>
              <c:f>'A (old)'!$O$21:$O$997</c:f>
              <c:numCache>
                <c:formatCode>General</c:formatCode>
                <c:ptCount val="977"/>
                <c:pt idx="0">
                  <c:v>-0.17678210366691624</c:v>
                </c:pt>
                <c:pt idx="1">
                  <c:v>-0.17679817718583768</c:v>
                </c:pt>
                <c:pt idx="2">
                  <c:v>-0.17679817718583768</c:v>
                </c:pt>
                <c:pt idx="3">
                  <c:v>-0.1776540920684043</c:v>
                </c:pt>
                <c:pt idx="4">
                  <c:v>-0.23844012224955505</c:v>
                </c:pt>
                <c:pt idx="5">
                  <c:v>-0.23864104123607305</c:v>
                </c:pt>
                <c:pt idx="6">
                  <c:v>-0.2386450596158034</c:v>
                </c:pt>
                <c:pt idx="7">
                  <c:v>-0.23880981318474814</c:v>
                </c:pt>
                <c:pt idx="8">
                  <c:v>-0.23900269541180541</c:v>
                </c:pt>
                <c:pt idx="9">
                  <c:v>-0.2390147505509965</c:v>
                </c:pt>
                <c:pt idx="10">
                  <c:v>-0.24564105872635958</c:v>
                </c:pt>
                <c:pt idx="11">
                  <c:v>-0.24582590419395614</c:v>
                </c:pt>
                <c:pt idx="12">
                  <c:v>-0.24966345683644961</c:v>
                </c:pt>
                <c:pt idx="13">
                  <c:v>-0.2505434819973984</c:v>
                </c:pt>
                <c:pt idx="14">
                  <c:v>-0.25131099252589706</c:v>
                </c:pt>
                <c:pt idx="15">
                  <c:v>-0.25131099252589706</c:v>
                </c:pt>
                <c:pt idx="16">
                  <c:v>-0.25139939687996499</c:v>
                </c:pt>
                <c:pt idx="17">
                  <c:v>-0.25206644791520472</c:v>
                </c:pt>
                <c:pt idx="18">
                  <c:v>-0.25208252143412613</c:v>
                </c:pt>
                <c:pt idx="19">
                  <c:v>-0.25209859495304759</c:v>
                </c:pt>
                <c:pt idx="20">
                  <c:v>-0.2521669074084637</c:v>
                </c:pt>
                <c:pt idx="21">
                  <c:v>-0.25218298092738511</c:v>
                </c:pt>
                <c:pt idx="22">
                  <c:v>-0.25590400055769819</c:v>
                </c:pt>
                <c:pt idx="23">
                  <c:v>-0.25669963974430943</c:v>
                </c:pt>
                <c:pt idx="24">
                  <c:v>-0.25684430141460235</c:v>
                </c:pt>
                <c:pt idx="25">
                  <c:v>-0.2569608344267828</c:v>
                </c:pt>
                <c:pt idx="26">
                  <c:v>-0.25709745933761502</c:v>
                </c:pt>
                <c:pt idx="27">
                  <c:v>-0.25733052536197587</c:v>
                </c:pt>
                <c:pt idx="28">
                  <c:v>-0.25733052536197587</c:v>
                </c:pt>
                <c:pt idx="29">
                  <c:v>-0.25733052536197587</c:v>
                </c:pt>
                <c:pt idx="30">
                  <c:v>-0.25733052536197587</c:v>
                </c:pt>
                <c:pt idx="31">
                  <c:v>-0.25749929731065097</c:v>
                </c:pt>
                <c:pt idx="32">
                  <c:v>-0.25751537082957243</c:v>
                </c:pt>
                <c:pt idx="33">
                  <c:v>-0.25768414277824753</c:v>
                </c:pt>
                <c:pt idx="34">
                  <c:v>-0.25784085958773156</c:v>
                </c:pt>
                <c:pt idx="35">
                  <c:v>-0.25810607264993529</c:v>
                </c:pt>
                <c:pt idx="36">
                  <c:v>-0.26248208817629698</c:v>
                </c:pt>
                <c:pt idx="37">
                  <c:v>-0.26268300716281495</c:v>
                </c:pt>
                <c:pt idx="38">
                  <c:v>-0.26320137814803135</c:v>
                </c:pt>
                <c:pt idx="39">
                  <c:v>-0.26325361708452605</c:v>
                </c:pt>
                <c:pt idx="40">
                  <c:v>-0.26338622361562791</c:v>
                </c:pt>
                <c:pt idx="41">
                  <c:v>-0.26355499556430301</c:v>
                </c:pt>
                <c:pt idx="42">
                  <c:v>-0.2636072345007977</c:v>
                </c:pt>
                <c:pt idx="43">
                  <c:v>-0.26427830391576773</c:v>
                </c:pt>
                <c:pt idx="44">
                  <c:v>-0.26454753535770187</c:v>
                </c:pt>
                <c:pt idx="45">
                  <c:v>-0.26464799485096085</c:v>
                </c:pt>
                <c:pt idx="46">
                  <c:v>-0.26845340045561145</c:v>
                </c:pt>
                <c:pt idx="47">
                  <c:v>-0.26914054338950294</c:v>
                </c:pt>
                <c:pt idx="48">
                  <c:v>-0.26966293275444969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D194-4A99-AB6F-736520325D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0789872"/>
        <c:axId val="1"/>
      </c:scatterChart>
      <c:valAx>
        <c:axId val="600789872"/>
        <c:scaling>
          <c:orientation val="minMax"/>
          <c:min val="-8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40248122137886"/>
              <c:y val="0.8450316955994535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-0.16"/>
          <c:min val="-0.2800000000000000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954954954954955E-2"/>
              <c:y val="0.374269926785467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00789872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wMode val="edge"/>
          <c:hMode val="edge"/>
          <c:x val="0.22522554050113103"/>
          <c:y val="0.92397937099967764"/>
          <c:w val="0.91141267251503466"/>
          <c:h val="0.98245921014259174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GK Boo - O-C Diagr.</a:t>
            </a:r>
          </a:p>
        </c:rich>
      </c:tx>
      <c:layout>
        <c:manualLayout>
          <c:xMode val="edge"/>
          <c:yMode val="edge"/>
          <c:x val="0.38380841075525229"/>
          <c:y val="3.498542274052478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242888987309801"/>
          <c:y val="0.13994189017784567"/>
          <c:w val="0.81259429801283289"/>
          <c:h val="0.64723124207253624"/>
        </c:manualLayout>
      </c:layout>
      <c:scatterChart>
        <c:scatterStyle val="lineMarker"/>
        <c:varyColors val="0"/>
        <c:ser>
          <c:idx val="0"/>
          <c:order val="0"/>
          <c:tx>
            <c:strRef>
              <c:f>A!$H$20:$H$20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A!$D$21:$D$237</c:f>
                <c:numCache>
                  <c:formatCode>General</c:formatCode>
                  <c:ptCount val="217"/>
                  <c:pt idx="0">
                    <c:v>4.0000000000000002E-4</c:v>
                  </c:pt>
                  <c:pt idx="1">
                    <c:v>6.9999999999999999E-4</c:v>
                  </c:pt>
                  <c:pt idx="2">
                    <c:v>1.4E-3</c:v>
                  </c:pt>
                  <c:pt idx="4">
                    <c:v>4.0000000000000002E-4</c:v>
                  </c:pt>
                  <c:pt idx="5">
                    <c:v>2.4000000000000001E-4</c:v>
                  </c:pt>
                  <c:pt idx="6">
                    <c:v>4.0999999999999999E-4</c:v>
                  </c:pt>
                  <c:pt idx="7">
                    <c:v>5.5999999999999995E-4</c:v>
                  </c:pt>
                  <c:pt idx="8">
                    <c:v>4.6999999999999999E-4</c:v>
                  </c:pt>
                  <c:pt idx="9">
                    <c:v>2.1000000000000001E-4</c:v>
                  </c:pt>
                  <c:pt idx="10">
                    <c:v>1E-4</c:v>
                  </c:pt>
                  <c:pt idx="11">
                    <c:v>2.4000000000000001E-4</c:v>
                  </c:pt>
                  <c:pt idx="12">
                    <c:v>2.7999999999999998E-4</c:v>
                  </c:pt>
                  <c:pt idx="13">
                    <c:v>2.1000000000000001E-4</c:v>
                  </c:pt>
                  <c:pt idx="14">
                    <c:v>2.7E-4</c:v>
                  </c:pt>
                  <c:pt idx="15">
                    <c:v>2.5000000000000001E-4</c:v>
                  </c:pt>
                  <c:pt idx="16">
                    <c:v>2.0000000000000001E-4</c:v>
                  </c:pt>
                  <c:pt idx="17">
                    <c:v>1.7000000000000001E-4</c:v>
                  </c:pt>
                  <c:pt idx="18">
                    <c:v>1.4999999999999999E-4</c:v>
                  </c:pt>
                  <c:pt idx="19">
                    <c:v>1.3999999999999999E-4</c:v>
                  </c:pt>
                  <c:pt idx="20">
                    <c:v>4.8000000000000001E-4</c:v>
                  </c:pt>
                  <c:pt idx="21">
                    <c:v>2.2000000000000001E-4</c:v>
                  </c:pt>
                  <c:pt idx="22">
                    <c:v>2.1000000000000001E-4</c:v>
                  </c:pt>
                  <c:pt idx="23">
                    <c:v>2.5999999999999998E-4</c:v>
                  </c:pt>
                  <c:pt idx="24">
                    <c:v>3.1E-4</c:v>
                  </c:pt>
                  <c:pt idx="25">
                    <c:v>3.1E-4</c:v>
                  </c:pt>
                  <c:pt idx="26">
                    <c:v>1.4999999999999999E-4</c:v>
                  </c:pt>
                  <c:pt idx="27">
                    <c:v>2.0000000000000001E-4</c:v>
                  </c:pt>
                  <c:pt idx="28">
                    <c:v>3.4000000000000002E-4</c:v>
                  </c:pt>
                  <c:pt idx="29">
                    <c:v>2.4000000000000001E-4</c:v>
                  </c:pt>
                  <c:pt idx="30">
                    <c:v>3.4000000000000002E-4</c:v>
                  </c:pt>
                  <c:pt idx="31">
                    <c:v>3.1E-4</c:v>
                  </c:pt>
                  <c:pt idx="32">
                    <c:v>2.4000000000000001E-4</c:v>
                  </c:pt>
                  <c:pt idx="33">
                    <c:v>4.6999999999999999E-4</c:v>
                  </c:pt>
                  <c:pt idx="34">
                    <c:v>2.2000000000000001E-4</c:v>
                  </c:pt>
                  <c:pt idx="35">
                    <c:v>1.7000000000000001E-4</c:v>
                  </c:pt>
                  <c:pt idx="36">
                    <c:v>1.8000000000000001E-4</c:v>
                  </c:pt>
                  <c:pt idx="37">
                    <c:v>7.6000000000000004E-4</c:v>
                  </c:pt>
                  <c:pt idx="38">
                    <c:v>8.0000000000000004E-4</c:v>
                  </c:pt>
                  <c:pt idx="39">
                    <c:v>3.1E-4</c:v>
                  </c:pt>
                  <c:pt idx="40">
                    <c:v>2.5999999999999998E-4</c:v>
                  </c:pt>
                  <c:pt idx="41">
                    <c:v>4.4999999999999999E-4</c:v>
                  </c:pt>
                  <c:pt idx="42">
                    <c:v>8.0000000000000004E-4</c:v>
                  </c:pt>
                  <c:pt idx="43">
                    <c:v>2.3000000000000001E-4</c:v>
                  </c:pt>
                  <c:pt idx="44">
                    <c:v>2.5999999999999998E-4</c:v>
                  </c:pt>
                  <c:pt idx="45">
                    <c:v>2.9E-4</c:v>
                  </c:pt>
                  <c:pt idx="46">
                    <c:v>4.6999999999999999E-4</c:v>
                  </c:pt>
                  <c:pt idx="47">
                    <c:v>4.0000000000000002E-4</c:v>
                  </c:pt>
                  <c:pt idx="48">
                    <c:v>8.3000000000000001E-4</c:v>
                  </c:pt>
                  <c:pt idx="49">
                    <c:v>3.8999999999999999E-4</c:v>
                  </c:pt>
                  <c:pt idx="50">
                    <c:v>5.8E-4</c:v>
                  </c:pt>
                  <c:pt idx="51">
                    <c:v>4.4999999999999999E-4</c:v>
                  </c:pt>
                  <c:pt idx="52">
                    <c:v>3.2000000000000003E-4</c:v>
                  </c:pt>
                  <c:pt idx="53">
                    <c:v>3.3E-4</c:v>
                  </c:pt>
                  <c:pt idx="54">
                    <c:v>8.1999999999999998E-4</c:v>
                  </c:pt>
                  <c:pt idx="55">
                    <c:v>7.7999999999999999E-4</c:v>
                  </c:pt>
                  <c:pt idx="56">
                    <c:v>7.7999999999999999E-4</c:v>
                  </c:pt>
                  <c:pt idx="57">
                    <c:v>8.4999999999999995E-4</c:v>
                  </c:pt>
                  <c:pt idx="58">
                    <c:v>8.8000000000000003E-4</c:v>
                  </c:pt>
                  <c:pt idx="59">
                    <c:v>6.8999999999999997E-4</c:v>
                  </c:pt>
                  <c:pt idx="60">
                    <c:v>5.1000000000000004E-4</c:v>
                  </c:pt>
                  <c:pt idx="61">
                    <c:v>1.4999999999999999E-4</c:v>
                  </c:pt>
                  <c:pt idx="62">
                    <c:v>2.4000000000000001E-4</c:v>
                  </c:pt>
                  <c:pt idx="63">
                    <c:v>4.6999999999999999E-4</c:v>
                  </c:pt>
                  <c:pt idx="64">
                    <c:v>2.9E-4</c:v>
                  </c:pt>
                  <c:pt idx="65">
                    <c:v>1.0499999999999999E-3</c:v>
                  </c:pt>
                  <c:pt idx="66">
                    <c:v>4.8999999999999998E-4</c:v>
                  </c:pt>
                  <c:pt idx="67">
                    <c:v>2.7E-4</c:v>
                  </c:pt>
                  <c:pt idx="68">
                    <c:v>3.2000000000000003E-4</c:v>
                  </c:pt>
                  <c:pt idx="69">
                    <c:v>8.9999999999999998E-4</c:v>
                  </c:pt>
                  <c:pt idx="70">
                    <c:v>3.6999999999999999E-4</c:v>
                  </c:pt>
                  <c:pt idx="71">
                    <c:v>5.1000000000000004E-4</c:v>
                  </c:pt>
                  <c:pt idx="72">
                    <c:v>2.4000000000000001E-4</c:v>
                  </c:pt>
                  <c:pt idx="73">
                    <c:v>8.0000000000000004E-4</c:v>
                  </c:pt>
                  <c:pt idx="74">
                    <c:v>2.2000000000000001E-4</c:v>
                  </c:pt>
                  <c:pt idx="75">
                    <c:v>2.1000000000000001E-4</c:v>
                  </c:pt>
                  <c:pt idx="76">
                    <c:v>2.7999999999999998E-4</c:v>
                  </c:pt>
                  <c:pt idx="77">
                    <c:v>1.1900000000000001E-3</c:v>
                  </c:pt>
                  <c:pt idx="78">
                    <c:v>2.5999999999999998E-4</c:v>
                  </c:pt>
                  <c:pt idx="79">
                    <c:v>6.0999999999999997E-4</c:v>
                  </c:pt>
                  <c:pt idx="80">
                    <c:v>5.2999999999999998E-4</c:v>
                  </c:pt>
                  <c:pt idx="81">
                    <c:v>6.4999999999999997E-4</c:v>
                  </c:pt>
                  <c:pt idx="82">
                    <c:v>1.9000000000000001E-4</c:v>
                  </c:pt>
                  <c:pt idx="83">
                    <c:v>1.8000000000000001E-4</c:v>
                  </c:pt>
                  <c:pt idx="84">
                    <c:v>2.2000000000000001E-4</c:v>
                  </c:pt>
                  <c:pt idx="85">
                    <c:v>1.9000000000000001E-4</c:v>
                  </c:pt>
                  <c:pt idx="86">
                    <c:v>6.4999999999999997E-4</c:v>
                  </c:pt>
                  <c:pt idx="87">
                    <c:v>3.6999999999999999E-4</c:v>
                  </c:pt>
                  <c:pt idx="88">
                    <c:v>2.2000000000000001E-4</c:v>
                  </c:pt>
                  <c:pt idx="89">
                    <c:v>3.4000000000000002E-4</c:v>
                  </c:pt>
                  <c:pt idx="90">
                    <c:v>2.3000000000000001E-4</c:v>
                  </c:pt>
                  <c:pt idx="91">
                    <c:v>4.2999999999999999E-4</c:v>
                  </c:pt>
                  <c:pt idx="92">
                    <c:v>3.2000000000000003E-4</c:v>
                  </c:pt>
                  <c:pt idx="93">
                    <c:v>1.9000000000000001E-4</c:v>
                  </c:pt>
                  <c:pt idx="94">
                    <c:v>5.2999999999999998E-4</c:v>
                  </c:pt>
                  <c:pt idx="95">
                    <c:v>2.9E-4</c:v>
                  </c:pt>
                  <c:pt idx="96">
                    <c:v>2.9E-4</c:v>
                  </c:pt>
                  <c:pt idx="97">
                    <c:v>4.6000000000000001E-4</c:v>
                  </c:pt>
                  <c:pt idx="98">
                    <c:v>3.8999999999999999E-4</c:v>
                  </c:pt>
                  <c:pt idx="99">
                    <c:v>2.7E-4</c:v>
                  </c:pt>
                  <c:pt idx="100">
                    <c:v>1.4300000000000001E-3</c:v>
                  </c:pt>
                  <c:pt idx="101">
                    <c:v>2.9999999999999997E-4</c:v>
                  </c:pt>
                  <c:pt idx="102">
                    <c:v>5.0000000000000001E-4</c:v>
                  </c:pt>
                  <c:pt idx="103">
                    <c:v>4.8999999999999998E-4</c:v>
                  </c:pt>
                  <c:pt idx="104">
                    <c:v>2.9E-4</c:v>
                  </c:pt>
                  <c:pt idx="105">
                    <c:v>3.8999999999999999E-4</c:v>
                  </c:pt>
                  <c:pt idx="106">
                    <c:v>5.6999999999999998E-4</c:v>
                  </c:pt>
                  <c:pt idx="107">
                    <c:v>1.9000000000000001E-4</c:v>
                  </c:pt>
                  <c:pt idx="108">
                    <c:v>3.8000000000000002E-4</c:v>
                  </c:pt>
                  <c:pt idx="109">
                    <c:v>2.1000000000000001E-4</c:v>
                  </c:pt>
                  <c:pt idx="110">
                    <c:v>2.9999999999999997E-4</c:v>
                  </c:pt>
                  <c:pt idx="111">
                    <c:v>6.8999999999999997E-4</c:v>
                  </c:pt>
                  <c:pt idx="112">
                    <c:v>2.9E-4</c:v>
                  </c:pt>
                  <c:pt idx="113">
                    <c:v>6.6E-4</c:v>
                  </c:pt>
                  <c:pt idx="114">
                    <c:v>2.7999999999999998E-4</c:v>
                  </c:pt>
                  <c:pt idx="115">
                    <c:v>1.6900000000000001E-3</c:v>
                  </c:pt>
                  <c:pt idx="116">
                    <c:v>1.08E-3</c:v>
                  </c:pt>
                  <c:pt idx="117">
                    <c:v>3.5E-4</c:v>
                  </c:pt>
                  <c:pt idx="118">
                    <c:v>2.2000000000000001E-4</c:v>
                  </c:pt>
                  <c:pt idx="119">
                    <c:v>2.5999999999999998E-4</c:v>
                  </c:pt>
                  <c:pt idx="120">
                    <c:v>3.4000000000000002E-4</c:v>
                  </c:pt>
                  <c:pt idx="121">
                    <c:v>3.6000000000000002E-4</c:v>
                  </c:pt>
                  <c:pt idx="122">
                    <c:v>2.5999999999999998E-4</c:v>
                  </c:pt>
                  <c:pt idx="123">
                    <c:v>3.1E-4</c:v>
                  </c:pt>
                  <c:pt idx="124">
                    <c:v>1.9000000000000001E-4</c:v>
                  </c:pt>
                  <c:pt idx="125">
                    <c:v>1.9000000000000001E-4</c:v>
                  </c:pt>
                  <c:pt idx="126">
                    <c:v>4.8000000000000001E-4</c:v>
                  </c:pt>
                  <c:pt idx="127">
                    <c:v>3.2000000000000003E-4</c:v>
                  </c:pt>
                  <c:pt idx="128">
                    <c:v>2.5000000000000001E-4</c:v>
                  </c:pt>
                  <c:pt idx="129">
                    <c:v>3.4000000000000002E-4</c:v>
                  </c:pt>
                  <c:pt idx="130">
                    <c:v>5.4000000000000001E-4</c:v>
                  </c:pt>
                  <c:pt idx="131">
                    <c:v>2.7999999999999998E-4</c:v>
                  </c:pt>
                  <c:pt idx="132">
                    <c:v>8.4999999999999995E-4</c:v>
                  </c:pt>
                  <c:pt idx="133">
                    <c:v>1.3699999999999999E-3</c:v>
                  </c:pt>
                  <c:pt idx="134">
                    <c:v>9.1E-4</c:v>
                  </c:pt>
                  <c:pt idx="135">
                    <c:v>2.7E-4</c:v>
                  </c:pt>
                  <c:pt idx="136">
                    <c:v>3.1E-4</c:v>
                  </c:pt>
                  <c:pt idx="137">
                    <c:v>5.6999999999999998E-4</c:v>
                  </c:pt>
                  <c:pt idx="138">
                    <c:v>2.7999999999999998E-4</c:v>
                  </c:pt>
                  <c:pt idx="139">
                    <c:v>5.9000000000000003E-4</c:v>
                  </c:pt>
                  <c:pt idx="140">
                    <c:v>3.8999999999999999E-4</c:v>
                  </c:pt>
                  <c:pt idx="141">
                    <c:v>1.72E-3</c:v>
                  </c:pt>
                  <c:pt idx="142">
                    <c:v>2.5000000000000001E-4</c:v>
                  </c:pt>
                  <c:pt idx="143">
                    <c:v>3.1E-4</c:v>
                  </c:pt>
                  <c:pt idx="144">
                    <c:v>2.0000000000000001E-4</c:v>
                  </c:pt>
                  <c:pt idx="145">
                    <c:v>3.6999999999999999E-4</c:v>
                  </c:pt>
                  <c:pt idx="146">
                    <c:v>7.9000000000000001E-4</c:v>
                  </c:pt>
                  <c:pt idx="147">
                    <c:v>4.2000000000000002E-4</c:v>
                  </c:pt>
                  <c:pt idx="148">
                    <c:v>2.0000000000000001E-4</c:v>
                  </c:pt>
                  <c:pt idx="149">
                    <c:v>1.7000000000000001E-4</c:v>
                  </c:pt>
                  <c:pt idx="150">
                    <c:v>6.9999999999999999E-4</c:v>
                  </c:pt>
                  <c:pt idx="151">
                    <c:v>3.3E-4</c:v>
                  </c:pt>
                  <c:pt idx="152">
                    <c:v>2.5999999999999998E-4</c:v>
                  </c:pt>
                  <c:pt idx="153">
                    <c:v>9.5E-4</c:v>
                  </c:pt>
                  <c:pt idx="154">
                    <c:v>6.4999999999999997E-4</c:v>
                  </c:pt>
                  <c:pt idx="155">
                    <c:v>3.1E-4</c:v>
                  </c:pt>
                  <c:pt idx="156">
                    <c:v>2.1000000000000001E-4</c:v>
                  </c:pt>
                  <c:pt idx="157">
                    <c:v>1.57E-3</c:v>
                  </c:pt>
                  <c:pt idx="158">
                    <c:v>1.41E-3</c:v>
                  </c:pt>
                  <c:pt idx="159">
                    <c:v>7.2000000000000005E-4</c:v>
                  </c:pt>
                  <c:pt idx="160">
                    <c:v>9.7000000000000005E-4</c:v>
                  </c:pt>
                  <c:pt idx="161">
                    <c:v>1E-4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1.4E-3</c:v>
                  </c:pt>
                  <c:pt idx="165">
                    <c:v>6.9999999999999999E-4</c:v>
                  </c:pt>
                  <c:pt idx="166">
                    <c:v>1E-4</c:v>
                  </c:pt>
                  <c:pt idx="167">
                    <c:v>0</c:v>
                  </c:pt>
                  <c:pt idx="168">
                    <c:v>1.48E-3</c:v>
                  </c:pt>
                  <c:pt idx="169">
                    <c:v>1E-4</c:v>
                  </c:pt>
                  <c:pt idx="170">
                    <c:v>1E-4</c:v>
                  </c:pt>
                  <c:pt idx="171">
                    <c:v>5.0000000000000001E-4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5.0000000000000001E-4</c:v>
                  </c:pt>
                  <c:pt idx="175">
                    <c:v>2.0000000000000001E-4</c:v>
                  </c:pt>
                  <c:pt idx="176">
                    <c:v>1E-4</c:v>
                  </c:pt>
                  <c:pt idx="177">
                    <c:v>1E-4</c:v>
                  </c:pt>
                  <c:pt idx="178">
                    <c:v>2.0000000000000001E-4</c:v>
                  </c:pt>
                  <c:pt idx="179">
                    <c:v>2.9999999999999997E-4</c:v>
                  </c:pt>
                  <c:pt idx="180">
                    <c:v>1.6000000000000001E-4</c:v>
                  </c:pt>
                  <c:pt idx="181">
                    <c:v>4.0000000000000002E-4</c:v>
                  </c:pt>
                  <c:pt idx="182">
                    <c:v>2.7999999999999998E-4</c:v>
                  </c:pt>
                  <c:pt idx="183">
                    <c:v>1.1E-4</c:v>
                  </c:pt>
                  <c:pt idx="184">
                    <c:v>1E-4</c:v>
                  </c:pt>
                  <c:pt idx="185">
                    <c:v>1E-3</c:v>
                  </c:pt>
                  <c:pt idx="186">
                    <c:v>5.0000000000000001E-4</c:v>
                  </c:pt>
                  <c:pt idx="187">
                    <c:v>2.0000000000000001E-4</c:v>
                  </c:pt>
                  <c:pt idx="188">
                    <c:v>2.9999999999999997E-4</c:v>
                  </c:pt>
                  <c:pt idx="189">
                    <c:v>6.9999999999999999E-4</c:v>
                  </c:pt>
                  <c:pt idx="190">
                    <c:v>1.5E-3</c:v>
                  </c:pt>
                  <c:pt idx="191">
                    <c:v>2.9999999999999997E-4</c:v>
                  </c:pt>
                  <c:pt idx="192">
                    <c:v>5.0000000000000001E-4</c:v>
                  </c:pt>
                  <c:pt idx="193">
                    <c:v>1E-4</c:v>
                  </c:pt>
                  <c:pt idx="194">
                    <c:v>8.4000000000000003E-4</c:v>
                  </c:pt>
                  <c:pt idx="195">
                    <c:v>3.8999999999999999E-4</c:v>
                  </c:pt>
                  <c:pt idx="196">
                    <c:v>1E-4</c:v>
                  </c:pt>
                  <c:pt idx="197">
                    <c:v>0</c:v>
                  </c:pt>
                  <c:pt idx="198">
                    <c:v>2.3999999999999998E-3</c:v>
                  </c:pt>
                  <c:pt idx="199">
                    <c:v>1E-4</c:v>
                  </c:pt>
                  <c:pt idx="200">
                    <c:v>0</c:v>
                  </c:pt>
                  <c:pt idx="201">
                    <c:v>2.3999999999999998E-3</c:v>
                  </c:pt>
                  <c:pt idx="202">
                    <c:v>2.9E-4</c:v>
                  </c:pt>
                  <c:pt idx="203">
                    <c:v>3.6000000000000002E-4</c:v>
                  </c:pt>
                  <c:pt idx="204">
                    <c:v>2.0000000000000001E-4</c:v>
                  </c:pt>
                  <c:pt idx="205">
                    <c:v>1.9000000000000001E-4</c:v>
                  </c:pt>
                  <c:pt idx="206">
                    <c:v>1.7000000000000001E-4</c:v>
                  </c:pt>
                  <c:pt idx="207">
                    <c:v>2.7E-4</c:v>
                  </c:pt>
                  <c:pt idx="208">
                    <c:v>1.1999999999999999E-3</c:v>
                  </c:pt>
                  <c:pt idx="209">
                    <c:v>1.1999999999999999E-3</c:v>
                  </c:pt>
                  <c:pt idx="210">
                    <c:v>1.2999999999999999E-3</c:v>
                  </c:pt>
                  <c:pt idx="211">
                    <c:v>1.6000000000000001E-3</c:v>
                  </c:pt>
                  <c:pt idx="212">
                    <c:v>1.1999999999999999E-3</c:v>
                  </c:pt>
                  <c:pt idx="213">
                    <c:v>1.1999999999999999E-3</c:v>
                  </c:pt>
                  <c:pt idx="214">
                    <c:v>6.9999999999999999E-4</c:v>
                  </c:pt>
                  <c:pt idx="215">
                    <c:v>1E-4</c:v>
                  </c:pt>
                  <c:pt idx="216">
                    <c:v>1.1000000000000001E-3</c:v>
                  </c:pt>
                </c:numCache>
              </c:numRef>
            </c:plus>
            <c:minus>
              <c:numRef>
                <c:f>A!$D$21:$D$237</c:f>
                <c:numCache>
                  <c:formatCode>General</c:formatCode>
                  <c:ptCount val="217"/>
                  <c:pt idx="0">
                    <c:v>4.0000000000000002E-4</c:v>
                  </c:pt>
                  <c:pt idx="1">
                    <c:v>6.9999999999999999E-4</c:v>
                  </c:pt>
                  <c:pt idx="2">
                    <c:v>1.4E-3</c:v>
                  </c:pt>
                  <c:pt idx="4">
                    <c:v>4.0000000000000002E-4</c:v>
                  </c:pt>
                  <c:pt idx="5">
                    <c:v>2.4000000000000001E-4</c:v>
                  </c:pt>
                  <c:pt idx="6">
                    <c:v>4.0999999999999999E-4</c:v>
                  </c:pt>
                  <c:pt idx="7">
                    <c:v>5.5999999999999995E-4</c:v>
                  </c:pt>
                  <c:pt idx="8">
                    <c:v>4.6999999999999999E-4</c:v>
                  </c:pt>
                  <c:pt idx="9">
                    <c:v>2.1000000000000001E-4</c:v>
                  </c:pt>
                  <c:pt idx="10">
                    <c:v>1E-4</c:v>
                  </c:pt>
                  <c:pt idx="11">
                    <c:v>2.4000000000000001E-4</c:v>
                  </c:pt>
                  <c:pt idx="12">
                    <c:v>2.7999999999999998E-4</c:v>
                  </c:pt>
                  <c:pt idx="13">
                    <c:v>2.1000000000000001E-4</c:v>
                  </c:pt>
                  <c:pt idx="14">
                    <c:v>2.7E-4</c:v>
                  </c:pt>
                  <c:pt idx="15">
                    <c:v>2.5000000000000001E-4</c:v>
                  </c:pt>
                  <c:pt idx="16">
                    <c:v>2.0000000000000001E-4</c:v>
                  </c:pt>
                  <c:pt idx="17">
                    <c:v>1.7000000000000001E-4</c:v>
                  </c:pt>
                  <c:pt idx="18">
                    <c:v>1.4999999999999999E-4</c:v>
                  </c:pt>
                  <c:pt idx="19">
                    <c:v>1.3999999999999999E-4</c:v>
                  </c:pt>
                  <c:pt idx="20">
                    <c:v>4.8000000000000001E-4</c:v>
                  </c:pt>
                  <c:pt idx="21">
                    <c:v>2.2000000000000001E-4</c:v>
                  </c:pt>
                  <c:pt idx="22">
                    <c:v>2.1000000000000001E-4</c:v>
                  </c:pt>
                  <c:pt idx="23">
                    <c:v>2.5999999999999998E-4</c:v>
                  </c:pt>
                  <c:pt idx="24">
                    <c:v>3.1E-4</c:v>
                  </c:pt>
                  <c:pt idx="25">
                    <c:v>3.1E-4</c:v>
                  </c:pt>
                  <c:pt idx="26">
                    <c:v>1.4999999999999999E-4</c:v>
                  </c:pt>
                  <c:pt idx="27">
                    <c:v>2.0000000000000001E-4</c:v>
                  </c:pt>
                  <c:pt idx="28">
                    <c:v>3.4000000000000002E-4</c:v>
                  </c:pt>
                  <c:pt idx="29">
                    <c:v>2.4000000000000001E-4</c:v>
                  </c:pt>
                  <c:pt idx="30">
                    <c:v>3.4000000000000002E-4</c:v>
                  </c:pt>
                  <c:pt idx="31">
                    <c:v>3.1E-4</c:v>
                  </c:pt>
                  <c:pt idx="32">
                    <c:v>2.4000000000000001E-4</c:v>
                  </c:pt>
                  <c:pt idx="33">
                    <c:v>4.6999999999999999E-4</c:v>
                  </c:pt>
                  <c:pt idx="34">
                    <c:v>2.2000000000000001E-4</c:v>
                  </c:pt>
                  <c:pt idx="35">
                    <c:v>1.7000000000000001E-4</c:v>
                  </c:pt>
                  <c:pt idx="36">
                    <c:v>1.8000000000000001E-4</c:v>
                  </c:pt>
                  <c:pt idx="37">
                    <c:v>7.6000000000000004E-4</c:v>
                  </c:pt>
                  <c:pt idx="38">
                    <c:v>8.0000000000000004E-4</c:v>
                  </c:pt>
                  <c:pt idx="39">
                    <c:v>3.1E-4</c:v>
                  </c:pt>
                  <c:pt idx="40">
                    <c:v>2.5999999999999998E-4</c:v>
                  </c:pt>
                  <c:pt idx="41">
                    <c:v>4.4999999999999999E-4</c:v>
                  </c:pt>
                  <c:pt idx="42">
                    <c:v>8.0000000000000004E-4</c:v>
                  </c:pt>
                  <c:pt idx="43">
                    <c:v>2.3000000000000001E-4</c:v>
                  </c:pt>
                  <c:pt idx="44">
                    <c:v>2.5999999999999998E-4</c:v>
                  </c:pt>
                  <c:pt idx="45">
                    <c:v>2.9E-4</c:v>
                  </c:pt>
                  <c:pt idx="46">
                    <c:v>4.6999999999999999E-4</c:v>
                  </c:pt>
                  <c:pt idx="47">
                    <c:v>4.0000000000000002E-4</c:v>
                  </c:pt>
                  <c:pt idx="48">
                    <c:v>8.3000000000000001E-4</c:v>
                  </c:pt>
                  <c:pt idx="49">
                    <c:v>3.8999999999999999E-4</c:v>
                  </c:pt>
                  <c:pt idx="50">
                    <c:v>5.8E-4</c:v>
                  </c:pt>
                  <c:pt idx="51">
                    <c:v>4.4999999999999999E-4</c:v>
                  </c:pt>
                  <c:pt idx="52">
                    <c:v>3.2000000000000003E-4</c:v>
                  </c:pt>
                  <c:pt idx="53">
                    <c:v>3.3E-4</c:v>
                  </c:pt>
                  <c:pt idx="54">
                    <c:v>8.1999999999999998E-4</c:v>
                  </c:pt>
                  <c:pt idx="55">
                    <c:v>7.7999999999999999E-4</c:v>
                  </c:pt>
                  <c:pt idx="56">
                    <c:v>7.7999999999999999E-4</c:v>
                  </c:pt>
                  <c:pt idx="57">
                    <c:v>8.4999999999999995E-4</c:v>
                  </c:pt>
                  <c:pt idx="58">
                    <c:v>8.8000000000000003E-4</c:v>
                  </c:pt>
                  <c:pt idx="59">
                    <c:v>6.8999999999999997E-4</c:v>
                  </c:pt>
                  <c:pt idx="60">
                    <c:v>5.1000000000000004E-4</c:v>
                  </c:pt>
                  <c:pt idx="61">
                    <c:v>1.4999999999999999E-4</c:v>
                  </c:pt>
                  <c:pt idx="62">
                    <c:v>2.4000000000000001E-4</c:v>
                  </c:pt>
                  <c:pt idx="63">
                    <c:v>4.6999999999999999E-4</c:v>
                  </c:pt>
                  <c:pt idx="64">
                    <c:v>2.9E-4</c:v>
                  </c:pt>
                  <c:pt idx="65">
                    <c:v>1.0499999999999999E-3</c:v>
                  </c:pt>
                  <c:pt idx="66">
                    <c:v>4.8999999999999998E-4</c:v>
                  </c:pt>
                  <c:pt idx="67">
                    <c:v>2.7E-4</c:v>
                  </c:pt>
                  <c:pt idx="68">
                    <c:v>3.2000000000000003E-4</c:v>
                  </c:pt>
                  <c:pt idx="69">
                    <c:v>8.9999999999999998E-4</c:v>
                  </c:pt>
                  <c:pt idx="70">
                    <c:v>3.6999999999999999E-4</c:v>
                  </c:pt>
                  <c:pt idx="71">
                    <c:v>5.1000000000000004E-4</c:v>
                  </c:pt>
                  <c:pt idx="72">
                    <c:v>2.4000000000000001E-4</c:v>
                  </c:pt>
                  <c:pt idx="73">
                    <c:v>8.0000000000000004E-4</c:v>
                  </c:pt>
                  <c:pt idx="74">
                    <c:v>2.2000000000000001E-4</c:v>
                  </c:pt>
                  <c:pt idx="75">
                    <c:v>2.1000000000000001E-4</c:v>
                  </c:pt>
                  <c:pt idx="76">
                    <c:v>2.7999999999999998E-4</c:v>
                  </c:pt>
                  <c:pt idx="77">
                    <c:v>1.1900000000000001E-3</c:v>
                  </c:pt>
                  <c:pt idx="78">
                    <c:v>2.5999999999999998E-4</c:v>
                  </c:pt>
                  <c:pt idx="79">
                    <c:v>6.0999999999999997E-4</c:v>
                  </c:pt>
                  <c:pt idx="80">
                    <c:v>5.2999999999999998E-4</c:v>
                  </c:pt>
                  <c:pt idx="81">
                    <c:v>6.4999999999999997E-4</c:v>
                  </c:pt>
                  <c:pt idx="82">
                    <c:v>1.9000000000000001E-4</c:v>
                  </c:pt>
                  <c:pt idx="83">
                    <c:v>1.8000000000000001E-4</c:v>
                  </c:pt>
                  <c:pt idx="84">
                    <c:v>2.2000000000000001E-4</c:v>
                  </c:pt>
                  <c:pt idx="85">
                    <c:v>1.9000000000000001E-4</c:v>
                  </c:pt>
                  <c:pt idx="86">
                    <c:v>6.4999999999999997E-4</c:v>
                  </c:pt>
                  <c:pt idx="87">
                    <c:v>3.6999999999999999E-4</c:v>
                  </c:pt>
                  <c:pt idx="88">
                    <c:v>2.2000000000000001E-4</c:v>
                  </c:pt>
                  <c:pt idx="89">
                    <c:v>3.4000000000000002E-4</c:v>
                  </c:pt>
                  <c:pt idx="90">
                    <c:v>2.3000000000000001E-4</c:v>
                  </c:pt>
                  <c:pt idx="91">
                    <c:v>4.2999999999999999E-4</c:v>
                  </c:pt>
                  <c:pt idx="92">
                    <c:v>3.2000000000000003E-4</c:v>
                  </c:pt>
                  <c:pt idx="93">
                    <c:v>1.9000000000000001E-4</c:v>
                  </c:pt>
                  <c:pt idx="94">
                    <c:v>5.2999999999999998E-4</c:v>
                  </c:pt>
                  <c:pt idx="95">
                    <c:v>2.9E-4</c:v>
                  </c:pt>
                  <c:pt idx="96">
                    <c:v>2.9E-4</c:v>
                  </c:pt>
                  <c:pt idx="97">
                    <c:v>4.6000000000000001E-4</c:v>
                  </c:pt>
                  <c:pt idx="98">
                    <c:v>3.8999999999999999E-4</c:v>
                  </c:pt>
                  <c:pt idx="99">
                    <c:v>2.7E-4</c:v>
                  </c:pt>
                  <c:pt idx="100">
                    <c:v>1.4300000000000001E-3</c:v>
                  </c:pt>
                  <c:pt idx="101">
                    <c:v>2.9999999999999997E-4</c:v>
                  </c:pt>
                  <c:pt idx="102">
                    <c:v>5.0000000000000001E-4</c:v>
                  </c:pt>
                  <c:pt idx="103">
                    <c:v>4.8999999999999998E-4</c:v>
                  </c:pt>
                  <c:pt idx="104">
                    <c:v>2.9E-4</c:v>
                  </c:pt>
                  <c:pt idx="105">
                    <c:v>3.8999999999999999E-4</c:v>
                  </c:pt>
                  <c:pt idx="106">
                    <c:v>5.6999999999999998E-4</c:v>
                  </c:pt>
                  <c:pt idx="107">
                    <c:v>1.9000000000000001E-4</c:v>
                  </c:pt>
                  <c:pt idx="108">
                    <c:v>3.8000000000000002E-4</c:v>
                  </c:pt>
                  <c:pt idx="109">
                    <c:v>2.1000000000000001E-4</c:v>
                  </c:pt>
                  <c:pt idx="110">
                    <c:v>2.9999999999999997E-4</c:v>
                  </c:pt>
                  <c:pt idx="111">
                    <c:v>6.8999999999999997E-4</c:v>
                  </c:pt>
                  <c:pt idx="112">
                    <c:v>2.9E-4</c:v>
                  </c:pt>
                  <c:pt idx="113">
                    <c:v>6.6E-4</c:v>
                  </c:pt>
                  <c:pt idx="114">
                    <c:v>2.7999999999999998E-4</c:v>
                  </c:pt>
                  <c:pt idx="115">
                    <c:v>1.6900000000000001E-3</c:v>
                  </c:pt>
                  <c:pt idx="116">
                    <c:v>1.08E-3</c:v>
                  </c:pt>
                  <c:pt idx="117">
                    <c:v>3.5E-4</c:v>
                  </c:pt>
                  <c:pt idx="118">
                    <c:v>2.2000000000000001E-4</c:v>
                  </c:pt>
                  <c:pt idx="119">
                    <c:v>2.5999999999999998E-4</c:v>
                  </c:pt>
                  <c:pt idx="120">
                    <c:v>3.4000000000000002E-4</c:v>
                  </c:pt>
                  <c:pt idx="121">
                    <c:v>3.6000000000000002E-4</c:v>
                  </c:pt>
                  <c:pt idx="122">
                    <c:v>2.5999999999999998E-4</c:v>
                  </c:pt>
                  <c:pt idx="123">
                    <c:v>3.1E-4</c:v>
                  </c:pt>
                  <c:pt idx="124">
                    <c:v>1.9000000000000001E-4</c:v>
                  </c:pt>
                  <c:pt idx="125">
                    <c:v>1.9000000000000001E-4</c:v>
                  </c:pt>
                  <c:pt idx="126">
                    <c:v>4.8000000000000001E-4</c:v>
                  </c:pt>
                  <c:pt idx="127">
                    <c:v>3.2000000000000003E-4</c:v>
                  </c:pt>
                  <c:pt idx="128">
                    <c:v>2.5000000000000001E-4</c:v>
                  </c:pt>
                  <c:pt idx="129">
                    <c:v>3.4000000000000002E-4</c:v>
                  </c:pt>
                  <c:pt idx="130">
                    <c:v>5.4000000000000001E-4</c:v>
                  </c:pt>
                  <c:pt idx="131">
                    <c:v>2.7999999999999998E-4</c:v>
                  </c:pt>
                  <c:pt idx="132">
                    <c:v>8.4999999999999995E-4</c:v>
                  </c:pt>
                  <c:pt idx="133">
                    <c:v>1.3699999999999999E-3</c:v>
                  </c:pt>
                  <c:pt idx="134">
                    <c:v>9.1E-4</c:v>
                  </c:pt>
                  <c:pt idx="135">
                    <c:v>2.7E-4</c:v>
                  </c:pt>
                  <c:pt idx="136">
                    <c:v>3.1E-4</c:v>
                  </c:pt>
                  <c:pt idx="137">
                    <c:v>5.6999999999999998E-4</c:v>
                  </c:pt>
                  <c:pt idx="138">
                    <c:v>2.7999999999999998E-4</c:v>
                  </c:pt>
                  <c:pt idx="139">
                    <c:v>5.9000000000000003E-4</c:v>
                  </c:pt>
                  <c:pt idx="140">
                    <c:v>3.8999999999999999E-4</c:v>
                  </c:pt>
                  <c:pt idx="141">
                    <c:v>1.72E-3</c:v>
                  </c:pt>
                  <c:pt idx="142">
                    <c:v>2.5000000000000001E-4</c:v>
                  </c:pt>
                  <c:pt idx="143">
                    <c:v>3.1E-4</c:v>
                  </c:pt>
                  <c:pt idx="144">
                    <c:v>2.0000000000000001E-4</c:v>
                  </c:pt>
                  <c:pt idx="145">
                    <c:v>3.6999999999999999E-4</c:v>
                  </c:pt>
                  <c:pt idx="146">
                    <c:v>7.9000000000000001E-4</c:v>
                  </c:pt>
                  <c:pt idx="147">
                    <c:v>4.2000000000000002E-4</c:v>
                  </c:pt>
                  <c:pt idx="148">
                    <c:v>2.0000000000000001E-4</c:v>
                  </c:pt>
                  <c:pt idx="149">
                    <c:v>1.7000000000000001E-4</c:v>
                  </c:pt>
                  <c:pt idx="150">
                    <c:v>6.9999999999999999E-4</c:v>
                  </c:pt>
                  <c:pt idx="151">
                    <c:v>3.3E-4</c:v>
                  </c:pt>
                  <c:pt idx="152">
                    <c:v>2.5999999999999998E-4</c:v>
                  </c:pt>
                  <c:pt idx="153">
                    <c:v>9.5E-4</c:v>
                  </c:pt>
                  <c:pt idx="154">
                    <c:v>6.4999999999999997E-4</c:v>
                  </c:pt>
                  <c:pt idx="155">
                    <c:v>3.1E-4</c:v>
                  </c:pt>
                  <c:pt idx="156">
                    <c:v>2.1000000000000001E-4</c:v>
                  </c:pt>
                  <c:pt idx="157">
                    <c:v>1.57E-3</c:v>
                  </c:pt>
                  <c:pt idx="158">
                    <c:v>1.41E-3</c:v>
                  </c:pt>
                  <c:pt idx="159">
                    <c:v>7.2000000000000005E-4</c:v>
                  </c:pt>
                  <c:pt idx="160">
                    <c:v>9.7000000000000005E-4</c:v>
                  </c:pt>
                  <c:pt idx="161">
                    <c:v>1E-4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1.4E-3</c:v>
                  </c:pt>
                  <c:pt idx="165">
                    <c:v>6.9999999999999999E-4</c:v>
                  </c:pt>
                  <c:pt idx="166">
                    <c:v>1E-4</c:v>
                  </c:pt>
                  <c:pt idx="167">
                    <c:v>0</c:v>
                  </c:pt>
                  <c:pt idx="168">
                    <c:v>1.48E-3</c:v>
                  </c:pt>
                  <c:pt idx="169">
                    <c:v>1E-4</c:v>
                  </c:pt>
                  <c:pt idx="170">
                    <c:v>1E-4</c:v>
                  </c:pt>
                  <c:pt idx="171">
                    <c:v>5.0000000000000001E-4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5.0000000000000001E-4</c:v>
                  </c:pt>
                  <c:pt idx="175">
                    <c:v>2.0000000000000001E-4</c:v>
                  </c:pt>
                  <c:pt idx="176">
                    <c:v>1E-4</c:v>
                  </c:pt>
                  <c:pt idx="177">
                    <c:v>1E-4</c:v>
                  </c:pt>
                  <c:pt idx="178">
                    <c:v>2.0000000000000001E-4</c:v>
                  </c:pt>
                  <c:pt idx="179">
                    <c:v>2.9999999999999997E-4</c:v>
                  </c:pt>
                  <c:pt idx="180">
                    <c:v>1.6000000000000001E-4</c:v>
                  </c:pt>
                  <c:pt idx="181">
                    <c:v>4.0000000000000002E-4</c:v>
                  </c:pt>
                  <c:pt idx="182">
                    <c:v>2.7999999999999998E-4</c:v>
                  </c:pt>
                  <c:pt idx="183">
                    <c:v>1.1E-4</c:v>
                  </c:pt>
                  <c:pt idx="184">
                    <c:v>1E-4</c:v>
                  </c:pt>
                  <c:pt idx="185">
                    <c:v>1E-3</c:v>
                  </c:pt>
                  <c:pt idx="186">
                    <c:v>5.0000000000000001E-4</c:v>
                  </c:pt>
                  <c:pt idx="187">
                    <c:v>2.0000000000000001E-4</c:v>
                  </c:pt>
                  <c:pt idx="188">
                    <c:v>2.9999999999999997E-4</c:v>
                  </c:pt>
                  <c:pt idx="189">
                    <c:v>6.9999999999999999E-4</c:v>
                  </c:pt>
                  <c:pt idx="190">
                    <c:v>1.5E-3</c:v>
                  </c:pt>
                  <c:pt idx="191">
                    <c:v>2.9999999999999997E-4</c:v>
                  </c:pt>
                  <c:pt idx="192">
                    <c:v>5.0000000000000001E-4</c:v>
                  </c:pt>
                  <c:pt idx="193">
                    <c:v>1E-4</c:v>
                  </c:pt>
                  <c:pt idx="194">
                    <c:v>8.4000000000000003E-4</c:v>
                  </c:pt>
                  <c:pt idx="195">
                    <c:v>3.8999999999999999E-4</c:v>
                  </c:pt>
                  <c:pt idx="196">
                    <c:v>1E-4</c:v>
                  </c:pt>
                  <c:pt idx="197">
                    <c:v>0</c:v>
                  </c:pt>
                  <c:pt idx="198">
                    <c:v>2.3999999999999998E-3</c:v>
                  </c:pt>
                  <c:pt idx="199">
                    <c:v>1E-4</c:v>
                  </c:pt>
                  <c:pt idx="200">
                    <c:v>0</c:v>
                  </c:pt>
                  <c:pt idx="201">
                    <c:v>2.3999999999999998E-3</c:v>
                  </c:pt>
                  <c:pt idx="202">
                    <c:v>2.9E-4</c:v>
                  </c:pt>
                  <c:pt idx="203">
                    <c:v>3.6000000000000002E-4</c:v>
                  </c:pt>
                  <c:pt idx="204">
                    <c:v>2.0000000000000001E-4</c:v>
                  </c:pt>
                  <c:pt idx="205">
                    <c:v>1.9000000000000001E-4</c:v>
                  </c:pt>
                  <c:pt idx="206">
                    <c:v>1.7000000000000001E-4</c:v>
                  </c:pt>
                  <c:pt idx="207">
                    <c:v>2.7E-4</c:v>
                  </c:pt>
                  <c:pt idx="208">
                    <c:v>1.1999999999999999E-3</c:v>
                  </c:pt>
                  <c:pt idx="209">
                    <c:v>1.1999999999999999E-3</c:v>
                  </c:pt>
                  <c:pt idx="210">
                    <c:v>1.2999999999999999E-3</c:v>
                  </c:pt>
                  <c:pt idx="211">
                    <c:v>1.6000000000000001E-3</c:v>
                  </c:pt>
                  <c:pt idx="212">
                    <c:v>1.1999999999999999E-3</c:v>
                  </c:pt>
                  <c:pt idx="213">
                    <c:v>1.1999999999999999E-3</c:v>
                  </c:pt>
                  <c:pt idx="214">
                    <c:v>6.9999999999999999E-4</c:v>
                  </c:pt>
                  <c:pt idx="215">
                    <c:v>1E-4</c:v>
                  </c:pt>
                  <c:pt idx="216">
                    <c:v>1.1000000000000001E-3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A!$F$21:$F$997</c:f>
              <c:numCache>
                <c:formatCode>General</c:formatCode>
                <c:ptCount val="977"/>
                <c:pt idx="0">
                  <c:v>-6374</c:v>
                </c:pt>
                <c:pt idx="1">
                  <c:v>-6372</c:v>
                </c:pt>
                <c:pt idx="2">
                  <c:v>-6372</c:v>
                </c:pt>
                <c:pt idx="3">
                  <c:v>-6344.5</c:v>
                </c:pt>
                <c:pt idx="4">
                  <c:v>-6265.5</c:v>
                </c:pt>
                <c:pt idx="5">
                  <c:v>-2463</c:v>
                </c:pt>
                <c:pt idx="6">
                  <c:v>-2462.5</c:v>
                </c:pt>
                <c:pt idx="7">
                  <c:v>-2460.5</c:v>
                </c:pt>
                <c:pt idx="8">
                  <c:v>-2458.5</c:v>
                </c:pt>
                <c:pt idx="9">
                  <c:v>-2454.5</c:v>
                </c:pt>
                <c:pt idx="10">
                  <c:v>-2448.5</c:v>
                </c:pt>
                <c:pt idx="11">
                  <c:v>-2444</c:v>
                </c:pt>
                <c:pt idx="12">
                  <c:v>-2442</c:v>
                </c:pt>
                <c:pt idx="13">
                  <c:v>-2440</c:v>
                </c:pt>
                <c:pt idx="14">
                  <c:v>-2435.5</c:v>
                </c:pt>
                <c:pt idx="15">
                  <c:v>-2412.5</c:v>
                </c:pt>
                <c:pt idx="16">
                  <c:v>-2410.5</c:v>
                </c:pt>
                <c:pt idx="17">
                  <c:v>-2408.5</c:v>
                </c:pt>
                <c:pt idx="18">
                  <c:v>-2406.5</c:v>
                </c:pt>
                <c:pt idx="19">
                  <c:v>-2404.5</c:v>
                </c:pt>
                <c:pt idx="20">
                  <c:v>-2400</c:v>
                </c:pt>
                <c:pt idx="21">
                  <c:v>-2398</c:v>
                </c:pt>
                <c:pt idx="22">
                  <c:v>-2396</c:v>
                </c:pt>
                <c:pt idx="23">
                  <c:v>-2394</c:v>
                </c:pt>
                <c:pt idx="24">
                  <c:v>-2389.5</c:v>
                </c:pt>
                <c:pt idx="25">
                  <c:v>-2387.5</c:v>
                </c:pt>
                <c:pt idx="26">
                  <c:v>-2385.5</c:v>
                </c:pt>
                <c:pt idx="27">
                  <c:v>-2383.5</c:v>
                </c:pt>
                <c:pt idx="28">
                  <c:v>-2377</c:v>
                </c:pt>
                <c:pt idx="29">
                  <c:v>-2375</c:v>
                </c:pt>
                <c:pt idx="30">
                  <c:v>-2373</c:v>
                </c:pt>
                <c:pt idx="31">
                  <c:v>-2371</c:v>
                </c:pt>
                <c:pt idx="32">
                  <c:v>-2364.5</c:v>
                </c:pt>
                <c:pt idx="33">
                  <c:v>-2362.5</c:v>
                </c:pt>
                <c:pt idx="34">
                  <c:v>-2354</c:v>
                </c:pt>
                <c:pt idx="35">
                  <c:v>-2352</c:v>
                </c:pt>
                <c:pt idx="36">
                  <c:v>-2350</c:v>
                </c:pt>
                <c:pt idx="37">
                  <c:v>-2348</c:v>
                </c:pt>
                <c:pt idx="38">
                  <c:v>-2331</c:v>
                </c:pt>
                <c:pt idx="39">
                  <c:v>-2329</c:v>
                </c:pt>
                <c:pt idx="40">
                  <c:v>-2327</c:v>
                </c:pt>
                <c:pt idx="41">
                  <c:v>-2325</c:v>
                </c:pt>
                <c:pt idx="42">
                  <c:v>-2318.5</c:v>
                </c:pt>
                <c:pt idx="43">
                  <c:v>-2316.5</c:v>
                </c:pt>
                <c:pt idx="44">
                  <c:v>-2314.5</c:v>
                </c:pt>
                <c:pt idx="45">
                  <c:v>-2306</c:v>
                </c:pt>
                <c:pt idx="46">
                  <c:v>-2293.5</c:v>
                </c:pt>
                <c:pt idx="47">
                  <c:v>-2281</c:v>
                </c:pt>
                <c:pt idx="48">
                  <c:v>-2270.5</c:v>
                </c:pt>
                <c:pt idx="49">
                  <c:v>-2268.5</c:v>
                </c:pt>
                <c:pt idx="50">
                  <c:v>-2258</c:v>
                </c:pt>
                <c:pt idx="51">
                  <c:v>-2247.5</c:v>
                </c:pt>
                <c:pt idx="52">
                  <c:v>-2245.5</c:v>
                </c:pt>
                <c:pt idx="53">
                  <c:v>-2235</c:v>
                </c:pt>
                <c:pt idx="54">
                  <c:v>-2222.5</c:v>
                </c:pt>
                <c:pt idx="55">
                  <c:v>-2212</c:v>
                </c:pt>
                <c:pt idx="56">
                  <c:v>-2188</c:v>
                </c:pt>
                <c:pt idx="57">
                  <c:v>-999.5</c:v>
                </c:pt>
                <c:pt idx="58">
                  <c:v>-995.5</c:v>
                </c:pt>
                <c:pt idx="59">
                  <c:v>-993.5</c:v>
                </c:pt>
                <c:pt idx="60">
                  <c:v>-991.5</c:v>
                </c:pt>
                <c:pt idx="61">
                  <c:v>-989.5</c:v>
                </c:pt>
                <c:pt idx="62">
                  <c:v>-989</c:v>
                </c:pt>
                <c:pt idx="63">
                  <c:v>-987</c:v>
                </c:pt>
                <c:pt idx="64">
                  <c:v>-979</c:v>
                </c:pt>
                <c:pt idx="65">
                  <c:v>-949.5</c:v>
                </c:pt>
                <c:pt idx="66">
                  <c:v>-947.5</c:v>
                </c:pt>
                <c:pt idx="67">
                  <c:v>-945.5</c:v>
                </c:pt>
                <c:pt idx="68">
                  <c:v>-943.5</c:v>
                </c:pt>
                <c:pt idx="69">
                  <c:v>-941.5</c:v>
                </c:pt>
                <c:pt idx="70">
                  <c:v>-941</c:v>
                </c:pt>
                <c:pt idx="71">
                  <c:v>-939</c:v>
                </c:pt>
                <c:pt idx="72">
                  <c:v>-874.5</c:v>
                </c:pt>
                <c:pt idx="73">
                  <c:v>-845</c:v>
                </c:pt>
                <c:pt idx="74">
                  <c:v>-344.5</c:v>
                </c:pt>
                <c:pt idx="75">
                  <c:v>-325.5</c:v>
                </c:pt>
                <c:pt idx="76">
                  <c:v>-323.5</c:v>
                </c:pt>
                <c:pt idx="77">
                  <c:v>-317</c:v>
                </c:pt>
                <c:pt idx="78">
                  <c:v>-315</c:v>
                </c:pt>
                <c:pt idx="79">
                  <c:v>-313</c:v>
                </c:pt>
                <c:pt idx="80">
                  <c:v>-311</c:v>
                </c:pt>
                <c:pt idx="81">
                  <c:v>-309</c:v>
                </c:pt>
                <c:pt idx="82">
                  <c:v>-304.5</c:v>
                </c:pt>
                <c:pt idx="83">
                  <c:v>-302.5</c:v>
                </c:pt>
                <c:pt idx="84">
                  <c:v>-300.5</c:v>
                </c:pt>
                <c:pt idx="85">
                  <c:v>-298.5</c:v>
                </c:pt>
                <c:pt idx="86">
                  <c:v>-296.5</c:v>
                </c:pt>
                <c:pt idx="87">
                  <c:v>-292</c:v>
                </c:pt>
                <c:pt idx="88">
                  <c:v>-290</c:v>
                </c:pt>
                <c:pt idx="89">
                  <c:v>-288</c:v>
                </c:pt>
                <c:pt idx="90">
                  <c:v>-281.5</c:v>
                </c:pt>
                <c:pt idx="91">
                  <c:v>-279.5</c:v>
                </c:pt>
                <c:pt idx="92">
                  <c:v>-242</c:v>
                </c:pt>
                <c:pt idx="93">
                  <c:v>-240</c:v>
                </c:pt>
                <c:pt idx="94">
                  <c:v>-238</c:v>
                </c:pt>
                <c:pt idx="95">
                  <c:v>-231.5</c:v>
                </c:pt>
                <c:pt idx="96">
                  <c:v>-229.5</c:v>
                </c:pt>
                <c:pt idx="97">
                  <c:v>-215</c:v>
                </c:pt>
                <c:pt idx="98">
                  <c:v>-206.5</c:v>
                </c:pt>
                <c:pt idx="99">
                  <c:v>-202.5</c:v>
                </c:pt>
                <c:pt idx="100">
                  <c:v>-202</c:v>
                </c:pt>
                <c:pt idx="101">
                  <c:v>-198</c:v>
                </c:pt>
                <c:pt idx="102">
                  <c:v>-194</c:v>
                </c:pt>
                <c:pt idx="103">
                  <c:v>-192</c:v>
                </c:pt>
                <c:pt idx="104">
                  <c:v>-190</c:v>
                </c:pt>
                <c:pt idx="105">
                  <c:v>-189.5</c:v>
                </c:pt>
                <c:pt idx="106">
                  <c:v>-187.5</c:v>
                </c:pt>
                <c:pt idx="107">
                  <c:v>-185.5</c:v>
                </c:pt>
                <c:pt idx="108">
                  <c:v>-183.5</c:v>
                </c:pt>
                <c:pt idx="109">
                  <c:v>-181.5</c:v>
                </c:pt>
                <c:pt idx="110">
                  <c:v>-179.5</c:v>
                </c:pt>
                <c:pt idx="111">
                  <c:v>-177.5</c:v>
                </c:pt>
                <c:pt idx="112">
                  <c:v>-177.5</c:v>
                </c:pt>
                <c:pt idx="113">
                  <c:v>-173</c:v>
                </c:pt>
                <c:pt idx="114">
                  <c:v>-173</c:v>
                </c:pt>
                <c:pt idx="115">
                  <c:v>-171</c:v>
                </c:pt>
                <c:pt idx="116">
                  <c:v>-171</c:v>
                </c:pt>
                <c:pt idx="117">
                  <c:v>-169</c:v>
                </c:pt>
                <c:pt idx="118">
                  <c:v>-167</c:v>
                </c:pt>
                <c:pt idx="119">
                  <c:v>-166.5</c:v>
                </c:pt>
                <c:pt idx="120">
                  <c:v>-165</c:v>
                </c:pt>
                <c:pt idx="121">
                  <c:v>-164.5</c:v>
                </c:pt>
                <c:pt idx="122">
                  <c:v>-162.5</c:v>
                </c:pt>
                <c:pt idx="123">
                  <c:v>-160.5</c:v>
                </c:pt>
                <c:pt idx="124">
                  <c:v>-156.5</c:v>
                </c:pt>
                <c:pt idx="125">
                  <c:v>-154.5</c:v>
                </c:pt>
                <c:pt idx="126">
                  <c:v>-154</c:v>
                </c:pt>
                <c:pt idx="127">
                  <c:v>-152</c:v>
                </c:pt>
                <c:pt idx="128">
                  <c:v>-150</c:v>
                </c:pt>
                <c:pt idx="129">
                  <c:v>-148</c:v>
                </c:pt>
                <c:pt idx="130">
                  <c:v>-146</c:v>
                </c:pt>
                <c:pt idx="131">
                  <c:v>-144</c:v>
                </c:pt>
                <c:pt idx="132">
                  <c:v>-143.5</c:v>
                </c:pt>
                <c:pt idx="133">
                  <c:v>-142</c:v>
                </c:pt>
                <c:pt idx="134">
                  <c:v>-137.5</c:v>
                </c:pt>
                <c:pt idx="135">
                  <c:v>-116.5</c:v>
                </c:pt>
                <c:pt idx="136">
                  <c:v>-114.5</c:v>
                </c:pt>
                <c:pt idx="137">
                  <c:v>-112.5</c:v>
                </c:pt>
                <c:pt idx="138">
                  <c:v>-110.5</c:v>
                </c:pt>
                <c:pt idx="139">
                  <c:v>-106</c:v>
                </c:pt>
                <c:pt idx="140">
                  <c:v>-102</c:v>
                </c:pt>
                <c:pt idx="141">
                  <c:v>-102</c:v>
                </c:pt>
                <c:pt idx="142">
                  <c:v>-100</c:v>
                </c:pt>
                <c:pt idx="143">
                  <c:v>-91.5</c:v>
                </c:pt>
                <c:pt idx="144">
                  <c:v>-89.5</c:v>
                </c:pt>
                <c:pt idx="145">
                  <c:v>-87.5</c:v>
                </c:pt>
                <c:pt idx="146">
                  <c:v>-83</c:v>
                </c:pt>
                <c:pt idx="147">
                  <c:v>-81</c:v>
                </c:pt>
                <c:pt idx="148">
                  <c:v>-79</c:v>
                </c:pt>
                <c:pt idx="149">
                  <c:v>-77</c:v>
                </c:pt>
                <c:pt idx="150">
                  <c:v>-70.5</c:v>
                </c:pt>
                <c:pt idx="151">
                  <c:v>-68.5</c:v>
                </c:pt>
                <c:pt idx="152">
                  <c:v>-66.5</c:v>
                </c:pt>
                <c:pt idx="153">
                  <c:v>-60</c:v>
                </c:pt>
                <c:pt idx="154">
                  <c:v>-58</c:v>
                </c:pt>
                <c:pt idx="155">
                  <c:v>-56</c:v>
                </c:pt>
                <c:pt idx="156">
                  <c:v>-54</c:v>
                </c:pt>
                <c:pt idx="157">
                  <c:v>0.5</c:v>
                </c:pt>
                <c:pt idx="158">
                  <c:v>4.5</c:v>
                </c:pt>
                <c:pt idx="159">
                  <c:v>551.5</c:v>
                </c:pt>
                <c:pt idx="160">
                  <c:v>552</c:v>
                </c:pt>
                <c:pt idx="161">
                  <c:v>1298</c:v>
                </c:pt>
                <c:pt idx="162">
                  <c:v>1323</c:v>
                </c:pt>
                <c:pt idx="163">
                  <c:v>1323.5</c:v>
                </c:pt>
                <c:pt idx="164">
                  <c:v>1344</c:v>
                </c:pt>
                <c:pt idx="165">
                  <c:v>1368</c:v>
                </c:pt>
                <c:pt idx="166">
                  <c:v>1369.5</c:v>
                </c:pt>
                <c:pt idx="167">
                  <c:v>2194</c:v>
                </c:pt>
                <c:pt idx="168">
                  <c:v>2196</c:v>
                </c:pt>
                <c:pt idx="169">
                  <c:v>2217</c:v>
                </c:pt>
                <c:pt idx="170">
                  <c:v>2694.5</c:v>
                </c:pt>
                <c:pt idx="171">
                  <c:v>2804</c:v>
                </c:pt>
                <c:pt idx="172">
                  <c:v>2899.5</c:v>
                </c:pt>
                <c:pt idx="173">
                  <c:v>2899.5</c:v>
                </c:pt>
                <c:pt idx="174">
                  <c:v>2910.5</c:v>
                </c:pt>
                <c:pt idx="175">
                  <c:v>2993.5</c:v>
                </c:pt>
                <c:pt idx="176">
                  <c:v>2995.5</c:v>
                </c:pt>
                <c:pt idx="177">
                  <c:v>2997.5</c:v>
                </c:pt>
                <c:pt idx="178">
                  <c:v>3006</c:v>
                </c:pt>
                <c:pt idx="179">
                  <c:v>3008</c:v>
                </c:pt>
                <c:pt idx="180">
                  <c:v>3471</c:v>
                </c:pt>
                <c:pt idx="181">
                  <c:v>3570</c:v>
                </c:pt>
                <c:pt idx="182">
                  <c:v>3588</c:v>
                </c:pt>
                <c:pt idx="183">
                  <c:v>3602.5</c:v>
                </c:pt>
                <c:pt idx="184">
                  <c:v>3619.5</c:v>
                </c:pt>
                <c:pt idx="185">
                  <c:v>3648.5</c:v>
                </c:pt>
                <c:pt idx="186">
                  <c:v>3648.5</c:v>
                </c:pt>
                <c:pt idx="187">
                  <c:v>3648.5</c:v>
                </c:pt>
                <c:pt idx="188">
                  <c:v>3648.5</c:v>
                </c:pt>
                <c:pt idx="189">
                  <c:v>3669.5</c:v>
                </c:pt>
                <c:pt idx="190">
                  <c:v>3671.5</c:v>
                </c:pt>
                <c:pt idx="191">
                  <c:v>3692.5</c:v>
                </c:pt>
                <c:pt idx="192">
                  <c:v>3712</c:v>
                </c:pt>
                <c:pt idx="193">
                  <c:v>3745</c:v>
                </c:pt>
                <c:pt idx="194">
                  <c:v>4289.5</c:v>
                </c:pt>
                <c:pt idx="195">
                  <c:v>4314.5</c:v>
                </c:pt>
                <c:pt idx="196">
                  <c:v>4379</c:v>
                </c:pt>
                <c:pt idx="197">
                  <c:v>4379</c:v>
                </c:pt>
                <c:pt idx="198">
                  <c:v>4385.5</c:v>
                </c:pt>
                <c:pt idx="199">
                  <c:v>4402</c:v>
                </c:pt>
                <c:pt idx="200">
                  <c:v>4402</c:v>
                </c:pt>
                <c:pt idx="201">
                  <c:v>4423</c:v>
                </c:pt>
                <c:pt idx="202">
                  <c:v>4429.5</c:v>
                </c:pt>
                <c:pt idx="203">
                  <c:v>4513</c:v>
                </c:pt>
                <c:pt idx="204">
                  <c:v>4546.5</c:v>
                </c:pt>
                <c:pt idx="205">
                  <c:v>4546.5</c:v>
                </c:pt>
                <c:pt idx="206">
                  <c:v>4559</c:v>
                </c:pt>
                <c:pt idx="207">
                  <c:v>5032.5</c:v>
                </c:pt>
                <c:pt idx="208">
                  <c:v>5076</c:v>
                </c:pt>
                <c:pt idx="209">
                  <c:v>5076.5</c:v>
                </c:pt>
                <c:pt idx="210">
                  <c:v>5089</c:v>
                </c:pt>
                <c:pt idx="211">
                  <c:v>5105.5</c:v>
                </c:pt>
                <c:pt idx="212">
                  <c:v>5111.5</c:v>
                </c:pt>
                <c:pt idx="213">
                  <c:v>5111.5</c:v>
                </c:pt>
                <c:pt idx="214">
                  <c:v>5112</c:v>
                </c:pt>
                <c:pt idx="215">
                  <c:v>5112</c:v>
                </c:pt>
                <c:pt idx="216">
                  <c:v>5112</c:v>
                </c:pt>
                <c:pt idx="217">
                  <c:v>5116</c:v>
                </c:pt>
                <c:pt idx="218">
                  <c:v>5118</c:v>
                </c:pt>
                <c:pt idx="219">
                  <c:v>5183</c:v>
                </c:pt>
                <c:pt idx="220">
                  <c:v>5218.5</c:v>
                </c:pt>
                <c:pt idx="221">
                  <c:v>5220.5</c:v>
                </c:pt>
                <c:pt idx="222">
                  <c:v>5310.5</c:v>
                </c:pt>
                <c:pt idx="223">
                  <c:v>5863</c:v>
                </c:pt>
                <c:pt idx="224">
                  <c:v>5863.5</c:v>
                </c:pt>
                <c:pt idx="225">
                  <c:v>6587.5</c:v>
                </c:pt>
                <c:pt idx="226">
                  <c:v>2690.5</c:v>
                </c:pt>
                <c:pt idx="227">
                  <c:v>2744.5</c:v>
                </c:pt>
                <c:pt idx="228">
                  <c:v>2744.5</c:v>
                </c:pt>
                <c:pt idx="229">
                  <c:v>2782.5</c:v>
                </c:pt>
                <c:pt idx="230">
                  <c:v>2817.5</c:v>
                </c:pt>
                <c:pt idx="231">
                  <c:v>2859.5</c:v>
                </c:pt>
                <c:pt idx="232">
                  <c:v>2273.5</c:v>
                </c:pt>
                <c:pt idx="233">
                  <c:v>2275.5</c:v>
                </c:pt>
                <c:pt idx="234">
                  <c:v>2903.5</c:v>
                </c:pt>
                <c:pt idx="235">
                  <c:v>2920.5</c:v>
                </c:pt>
                <c:pt idx="236">
                  <c:v>552</c:v>
                </c:pt>
                <c:pt idx="237">
                  <c:v>2709</c:v>
                </c:pt>
                <c:pt idx="238">
                  <c:v>2751</c:v>
                </c:pt>
                <c:pt idx="239">
                  <c:v>2795</c:v>
                </c:pt>
                <c:pt idx="240">
                  <c:v>2803</c:v>
                </c:pt>
                <c:pt idx="241">
                  <c:v>2816</c:v>
                </c:pt>
                <c:pt idx="242">
                  <c:v>2841</c:v>
                </c:pt>
                <c:pt idx="243">
                  <c:v>2889</c:v>
                </c:pt>
                <c:pt idx="244">
                  <c:v>2261</c:v>
                </c:pt>
                <c:pt idx="245">
                  <c:v>2263</c:v>
                </c:pt>
                <c:pt idx="246">
                  <c:v>2893</c:v>
                </c:pt>
                <c:pt idx="247">
                  <c:v>2935</c:v>
                </c:pt>
                <c:pt idx="248">
                  <c:v>2217</c:v>
                </c:pt>
              </c:numCache>
            </c:numRef>
          </c:xVal>
          <c:yVal>
            <c:numRef>
              <c:f>A!$H$21:$H$997</c:f>
              <c:numCache>
                <c:formatCode>General</c:formatCode>
                <c:ptCount val="977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B61-4551-8784-0E0CF013B422}"/>
            </c:ext>
          </c:extLst>
        </c:ser>
        <c:ser>
          <c:idx val="1"/>
          <c:order val="1"/>
          <c:tx>
            <c:strRef>
              <c:f>A!$I$20:$I$20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A!$D$21:$D$997</c:f>
                <c:numCache>
                  <c:formatCode>General</c:formatCode>
                  <c:ptCount val="977"/>
                  <c:pt idx="0">
                    <c:v>4.0000000000000002E-4</c:v>
                  </c:pt>
                  <c:pt idx="1">
                    <c:v>6.9999999999999999E-4</c:v>
                  </c:pt>
                  <c:pt idx="2">
                    <c:v>1.4E-3</c:v>
                  </c:pt>
                  <c:pt idx="4">
                    <c:v>4.0000000000000002E-4</c:v>
                  </c:pt>
                  <c:pt idx="5">
                    <c:v>2.4000000000000001E-4</c:v>
                  </c:pt>
                  <c:pt idx="6">
                    <c:v>4.0999999999999999E-4</c:v>
                  </c:pt>
                  <c:pt idx="7">
                    <c:v>5.5999999999999995E-4</c:v>
                  </c:pt>
                  <c:pt idx="8">
                    <c:v>4.6999999999999999E-4</c:v>
                  </c:pt>
                  <c:pt idx="9">
                    <c:v>2.1000000000000001E-4</c:v>
                  </c:pt>
                  <c:pt idx="10">
                    <c:v>1E-4</c:v>
                  </c:pt>
                  <c:pt idx="11">
                    <c:v>2.4000000000000001E-4</c:v>
                  </c:pt>
                  <c:pt idx="12">
                    <c:v>2.7999999999999998E-4</c:v>
                  </c:pt>
                  <c:pt idx="13">
                    <c:v>2.1000000000000001E-4</c:v>
                  </c:pt>
                  <c:pt idx="14">
                    <c:v>2.7E-4</c:v>
                  </c:pt>
                  <c:pt idx="15">
                    <c:v>2.5000000000000001E-4</c:v>
                  </c:pt>
                  <c:pt idx="16">
                    <c:v>2.0000000000000001E-4</c:v>
                  </c:pt>
                  <c:pt idx="17">
                    <c:v>1.7000000000000001E-4</c:v>
                  </c:pt>
                  <c:pt idx="18">
                    <c:v>1.4999999999999999E-4</c:v>
                  </c:pt>
                  <c:pt idx="19">
                    <c:v>1.3999999999999999E-4</c:v>
                  </c:pt>
                  <c:pt idx="20">
                    <c:v>4.8000000000000001E-4</c:v>
                  </c:pt>
                  <c:pt idx="21">
                    <c:v>2.2000000000000001E-4</c:v>
                  </c:pt>
                  <c:pt idx="22">
                    <c:v>2.1000000000000001E-4</c:v>
                  </c:pt>
                  <c:pt idx="23">
                    <c:v>2.5999999999999998E-4</c:v>
                  </c:pt>
                  <c:pt idx="24">
                    <c:v>3.1E-4</c:v>
                  </c:pt>
                  <c:pt idx="25">
                    <c:v>3.1E-4</c:v>
                  </c:pt>
                  <c:pt idx="26">
                    <c:v>1.4999999999999999E-4</c:v>
                  </c:pt>
                  <c:pt idx="27">
                    <c:v>2.0000000000000001E-4</c:v>
                  </c:pt>
                  <c:pt idx="28">
                    <c:v>3.4000000000000002E-4</c:v>
                  </c:pt>
                  <c:pt idx="29">
                    <c:v>2.4000000000000001E-4</c:v>
                  </c:pt>
                  <c:pt idx="30">
                    <c:v>3.4000000000000002E-4</c:v>
                  </c:pt>
                  <c:pt idx="31">
                    <c:v>3.1E-4</c:v>
                  </c:pt>
                  <c:pt idx="32">
                    <c:v>2.4000000000000001E-4</c:v>
                  </c:pt>
                  <c:pt idx="33">
                    <c:v>4.6999999999999999E-4</c:v>
                  </c:pt>
                  <c:pt idx="34">
                    <c:v>2.2000000000000001E-4</c:v>
                  </c:pt>
                  <c:pt idx="35">
                    <c:v>1.7000000000000001E-4</c:v>
                  </c:pt>
                  <c:pt idx="36">
                    <c:v>1.8000000000000001E-4</c:v>
                  </c:pt>
                  <c:pt idx="37">
                    <c:v>7.6000000000000004E-4</c:v>
                  </c:pt>
                  <c:pt idx="38">
                    <c:v>8.0000000000000004E-4</c:v>
                  </c:pt>
                  <c:pt idx="39">
                    <c:v>3.1E-4</c:v>
                  </c:pt>
                  <c:pt idx="40">
                    <c:v>2.5999999999999998E-4</c:v>
                  </c:pt>
                  <c:pt idx="41">
                    <c:v>4.4999999999999999E-4</c:v>
                  </c:pt>
                  <c:pt idx="42">
                    <c:v>8.0000000000000004E-4</c:v>
                  </c:pt>
                  <c:pt idx="43">
                    <c:v>2.3000000000000001E-4</c:v>
                  </c:pt>
                  <c:pt idx="44">
                    <c:v>2.5999999999999998E-4</c:v>
                  </c:pt>
                  <c:pt idx="45">
                    <c:v>2.9E-4</c:v>
                  </c:pt>
                  <c:pt idx="46">
                    <c:v>4.6999999999999999E-4</c:v>
                  </c:pt>
                  <c:pt idx="47">
                    <c:v>4.0000000000000002E-4</c:v>
                  </c:pt>
                  <c:pt idx="48">
                    <c:v>8.3000000000000001E-4</c:v>
                  </c:pt>
                  <c:pt idx="49">
                    <c:v>3.8999999999999999E-4</c:v>
                  </c:pt>
                  <c:pt idx="50">
                    <c:v>5.8E-4</c:v>
                  </c:pt>
                  <c:pt idx="51">
                    <c:v>4.4999999999999999E-4</c:v>
                  </c:pt>
                  <c:pt idx="52">
                    <c:v>3.2000000000000003E-4</c:v>
                  </c:pt>
                  <c:pt idx="53">
                    <c:v>3.3E-4</c:v>
                  </c:pt>
                  <c:pt idx="54">
                    <c:v>8.1999999999999998E-4</c:v>
                  </c:pt>
                  <c:pt idx="55">
                    <c:v>7.7999999999999999E-4</c:v>
                  </c:pt>
                  <c:pt idx="56">
                    <c:v>7.7999999999999999E-4</c:v>
                  </c:pt>
                  <c:pt idx="57">
                    <c:v>8.4999999999999995E-4</c:v>
                  </c:pt>
                  <c:pt idx="58">
                    <c:v>8.8000000000000003E-4</c:v>
                  </c:pt>
                  <c:pt idx="59">
                    <c:v>6.8999999999999997E-4</c:v>
                  </c:pt>
                  <c:pt idx="60">
                    <c:v>5.1000000000000004E-4</c:v>
                  </c:pt>
                  <c:pt idx="61">
                    <c:v>1.4999999999999999E-4</c:v>
                  </c:pt>
                  <c:pt idx="62">
                    <c:v>2.4000000000000001E-4</c:v>
                  </c:pt>
                  <c:pt idx="63">
                    <c:v>4.6999999999999999E-4</c:v>
                  </c:pt>
                  <c:pt idx="64">
                    <c:v>2.9E-4</c:v>
                  </c:pt>
                  <c:pt idx="65">
                    <c:v>1.0499999999999999E-3</c:v>
                  </c:pt>
                  <c:pt idx="66">
                    <c:v>4.8999999999999998E-4</c:v>
                  </c:pt>
                  <c:pt idx="67">
                    <c:v>2.7E-4</c:v>
                  </c:pt>
                  <c:pt idx="68">
                    <c:v>3.2000000000000003E-4</c:v>
                  </c:pt>
                  <c:pt idx="69">
                    <c:v>8.9999999999999998E-4</c:v>
                  </c:pt>
                  <c:pt idx="70">
                    <c:v>3.6999999999999999E-4</c:v>
                  </c:pt>
                  <c:pt idx="71">
                    <c:v>5.1000000000000004E-4</c:v>
                  </c:pt>
                  <c:pt idx="72">
                    <c:v>2.4000000000000001E-4</c:v>
                  </c:pt>
                  <c:pt idx="73">
                    <c:v>8.0000000000000004E-4</c:v>
                  </c:pt>
                  <c:pt idx="74">
                    <c:v>2.2000000000000001E-4</c:v>
                  </c:pt>
                  <c:pt idx="75">
                    <c:v>2.1000000000000001E-4</c:v>
                  </c:pt>
                  <c:pt idx="76">
                    <c:v>2.7999999999999998E-4</c:v>
                  </c:pt>
                  <c:pt idx="77">
                    <c:v>1.1900000000000001E-3</c:v>
                  </c:pt>
                  <c:pt idx="78">
                    <c:v>2.5999999999999998E-4</c:v>
                  </c:pt>
                  <c:pt idx="79">
                    <c:v>6.0999999999999997E-4</c:v>
                  </c:pt>
                  <c:pt idx="80">
                    <c:v>5.2999999999999998E-4</c:v>
                  </c:pt>
                  <c:pt idx="81">
                    <c:v>6.4999999999999997E-4</c:v>
                  </c:pt>
                  <c:pt idx="82">
                    <c:v>1.9000000000000001E-4</c:v>
                  </c:pt>
                  <c:pt idx="83">
                    <c:v>1.8000000000000001E-4</c:v>
                  </c:pt>
                  <c:pt idx="84">
                    <c:v>2.2000000000000001E-4</c:v>
                  </c:pt>
                  <c:pt idx="85">
                    <c:v>1.9000000000000001E-4</c:v>
                  </c:pt>
                  <c:pt idx="86">
                    <c:v>6.4999999999999997E-4</c:v>
                  </c:pt>
                  <c:pt idx="87">
                    <c:v>3.6999999999999999E-4</c:v>
                  </c:pt>
                  <c:pt idx="88">
                    <c:v>2.2000000000000001E-4</c:v>
                  </c:pt>
                  <c:pt idx="89">
                    <c:v>3.4000000000000002E-4</c:v>
                  </c:pt>
                  <c:pt idx="90">
                    <c:v>2.3000000000000001E-4</c:v>
                  </c:pt>
                  <c:pt idx="91">
                    <c:v>4.2999999999999999E-4</c:v>
                  </c:pt>
                  <c:pt idx="92">
                    <c:v>3.2000000000000003E-4</c:v>
                  </c:pt>
                  <c:pt idx="93">
                    <c:v>1.9000000000000001E-4</c:v>
                  </c:pt>
                  <c:pt idx="94">
                    <c:v>5.2999999999999998E-4</c:v>
                  </c:pt>
                  <c:pt idx="95">
                    <c:v>2.9E-4</c:v>
                  </c:pt>
                  <c:pt idx="96">
                    <c:v>2.9E-4</c:v>
                  </c:pt>
                  <c:pt idx="97">
                    <c:v>4.6000000000000001E-4</c:v>
                  </c:pt>
                  <c:pt idx="98">
                    <c:v>3.8999999999999999E-4</c:v>
                  </c:pt>
                  <c:pt idx="99">
                    <c:v>2.7E-4</c:v>
                  </c:pt>
                  <c:pt idx="100">
                    <c:v>1.4300000000000001E-3</c:v>
                  </c:pt>
                  <c:pt idx="101">
                    <c:v>2.9999999999999997E-4</c:v>
                  </c:pt>
                  <c:pt idx="102">
                    <c:v>5.0000000000000001E-4</c:v>
                  </c:pt>
                  <c:pt idx="103">
                    <c:v>4.8999999999999998E-4</c:v>
                  </c:pt>
                  <c:pt idx="104">
                    <c:v>2.9E-4</c:v>
                  </c:pt>
                  <c:pt idx="105">
                    <c:v>3.8999999999999999E-4</c:v>
                  </c:pt>
                  <c:pt idx="106">
                    <c:v>5.6999999999999998E-4</c:v>
                  </c:pt>
                  <c:pt idx="107">
                    <c:v>1.9000000000000001E-4</c:v>
                  </c:pt>
                  <c:pt idx="108">
                    <c:v>3.8000000000000002E-4</c:v>
                  </c:pt>
                  <c:pt idx="109">
                    <c:v>2.1000000000000001E-4</c:v>
                  </c:pt>
                  <c:pt idx="110">
                    <c:v>2.9999999999999997E-4</c:v>
                  </c:pt>
                  <c:pt idx="111">
                    <c:v>6.8999999999999997E-4</c:v>
                  </c:pt>
                  <c:pt idx="112">
                    <c:v>2.9E-4</c:v>
                  </c:pt>
                  <c:pt idx="113">
                    <c:v>6.6E-4</c:v>
                  </c:pt>
                  <c:pt idx="114">
                    <c:v>2.7999999999999998E-4</c:v>
                  </c:pt>
                  <c:pt idx="115">
                    <c:v>1.6900000000000001E-3</c:v>
                  </c:pt>
                  <c:pt idx="116">
                    <c:v>1.08E-3</c:v>
                  </c:pt>
                  <c:pt idx="117">
                    <c:v>3.5E-4</c:v>
                  </c:pt>
                  <c:pt idx="118">
                    <c:v>2.2000000000000001E-4</c:v>
                  </c:pt>
                  <c:pt idx="119">
                    <c:v>2.5999999999999998E-4</c:v>
                  </c:pt>
                  <c:pt idx="120">
                    <c:v>3.4000000000000002E-4</c:v>
                  </c:pt>
                  <c:pt idx="121">
                    <c:v>3.6000000000000002E-4</c:v>
                  </c:pt>
                  <c:pt idx="122">
                    <c:v>2.5999999999999998E-4</c:v>
                  </c:pt>
                  <c:pt idx="123">
                    <c:v>3.1E-4</c:v>
                  </c:pt>
                  <c:pt idx="124">
                    <c:v>1.9000000000000001E-4</c:v>
                  </c:pt>
                  <c:pt idx="125">
                    <c:v>1.9000000000000001E-4</c:v>
                  </c:pt>
                  <c:pt idx="126">
                    <c:v>4.8000000000000001E-4</c:v>
                  </c:pt>
                  <c:pt idx="127">
                    <c:v>3.2000000000000003E-4</c:v>
                  </c:pt>
                  <c:pt idx="128">
                    <c:v>2.5000000000000001E-4</c:v>
                  </c:pt>
                  <c:pt idx="129">
                    <c:v>3.4000000000000002E-4</c:v>
                  </c:pt>
                  <c:pt idx="130">
                    <c:v>5.4000000000000001E-4</c:v>
                  </c:pt>
                  <c:pt idx="131">
                    <c:v>2.7999999999999998E-4</c:v>
                  </c:pt>
                  <c:pt idx="132">
                    <c:v>8.4999999999999995E-4</c:v>
                  </c:pt>
                  <c:pt idx="133">
                    <c:v>1.3699999999999999E-3</c:v>
                  </c:pt>
                  <c:pt idx="134">
                    <c:v>9.1E-4</c:v>
                  </c:pt>
                  <c:pt idx="135">
                    <c:v>2.7E-4</c:v>
                  </c:pt>
                  <c:pt idx="136">
                    <c:v>3.1E-4</c:v>
                  </c:pt>
                  <c:pt idx="137">
                    <c:v>5.6999999999999998E-4</c:v>
                  </c:pt>
                  <c:pt idx="138">
                    <c:v>2.7999999999999998E-4</c:v>
                  </c:pt>
                  <c:pt idx="139">
                    <c:v>5.9000000000000003E-4</c:v>
                  </c:pt>
                  <c:pt idx="140">
                    <c:v>3.8999999999999999E-4</c:v>
                  </c:pt>
                  <c:pt idx="141">
                    <c:v>1.72E-3</c:v>
                  </c:pt>
                  <c:pt idx="142">
                    <c:v>2.5000000000000001E-4</c:v>
                  </c:pt>
                  <c:pt idx="143">
                    <c:v>3.1E-4</c:v>
                  </c:pt>
                  <c:pt idx="144">
                    <c:v>2.0000000000000001E-4</c:v>
                  </c:pt>
                  <c:pt idx="145">
                    <c:v>3.6999999999999999E-4</c:v>
                  </c:pt>
                  <c:pt idx="146">
                    <c:v>7.9000000000000001E-4</c:v>
                  </c:pt>
                  <c:pt idx="147">
                    <c:v>4.2000000000000002E-4</c:v>
                  </c:pt>
                  <c:pt idx="148">
                    <c:v>2.0000000000000001E-4</c:v>
                  </c:pt>
                  <c:pt idx="149">
                    <c:v>1.7000000000000001E-4</c:v>
                  </c:pt>
                  <c:pt idx="150">
                    <c:v>6.9999999999999999E-4</c:v>
                  </c:pt>
                  <c:pt idx="151">
                    <c:v>3.3E-4</c:v>
                  </c:pt>
                  <c:pt idx="152">
                    <c:v>2.5999999999999998E-4</c:v>
                  </c:pt>
                  <c:pt idx="153">
                    <c:v>9.5E-4</c:v>
                  </c:pt>
                  <c:pt idx="154">
                    <c:v>6.4999999999999997E-4</c:v>
                  </c:pt>
                  <c:pt idx="155">
                    <c:v>3.1E-4</c:v>
                  </c:pt>
                  <c:pt idx="156">
                    <c:v>2.1000000000000001E-4</c:v>
                  </c:pt>
                  <c:pt idx="157">
                    <c:v>1.57E-3</c:v>
                  </c:pt>
                  <c:pt idx="158">
                    <c:v>1.41E-3</c:v>
                  </c:pt>
                  <c:pt idx="159">
                    <c:v>7.2000000000000005E-4</c:v>
                  </c:pt>
                  <c:pt idx="160">
                    <c:v>9.7000000000000005E-4</c:v>
                  </c:pt>
                  <c:pt idx="161">
                    <c:v>1E-4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1.4E-3</c:v>
                  </c:pt>
                  <c:pt idx="165">
                    <c:v>6.9999999999999999E-4</c:v>
                  </c:pt>
                  <c:pt idx="166">
                    <c:v>1E-4</c:v>
                  </c:pt>
                  <c:pt idx="167">
                    <c:v>0</c:v>
                  </c:pt>
                  <c:pt idx="168">
                    <c:v>1.48E-3</c:v>
                  </c:pt>
                  <c:pt idx="169">
                    <c:v>1E-4</c:v>
                  </c:pt>
                  <c:pt idx="170">
                    <c:v>1E-4</c:v>
                  </c:pt>
                  <c:pt idx="171">
                    <c:v>5.0000000000000001E-4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5.0000000000000001E-4</c:v>
                  </c:pt>
                  <c:pt idx="175">
                    <c:v>2.0000000000000001E-4</c:v>
                  </c:pt>
                  <c:pt idx="176">
                    <c:v>1E-4</c:v>
                  </c:pt>
                  <c:pt idx="177">
                    <c:v>1E-4</c:v>
                  </c:pt>
                  <c:pt idx="178">
                    <c:v>2.0000000000000001E-4</c:v>
                  </c:pt>
                  <c:pt idx="179">
                    <c:v>2.9999999999999997E-4</c:v>
                  </c:pt>
                  <c:pt idx="180">
                    <c:v>1.6000000000000001E-4</c:v>
                  </c:pt>
                  <c:pt idx="181">
                    <c:v>4.0000000000000002E-4</c:v>
                  </c:pt>
                  <c:pt idx="182">
                    <c:v>2.7999999999999998E-4</c:v>
                  </c:pt>
                  <c:pt idx="183">
                    <c:v>1.1E-4</c:v>
                  </c:pt>
                  <c:pt idx="184">
                    <c:v>1E-4</c:v>
                  </c:pt>
                  <c:pt idx="185">
                    <c:v>1E-3</c:v>
                  </c:pt>
                  <c:pt idx="186">
                    <c:v>5.0000000000000001E-4</c:v>
                  </c:pt>
                  <c:pt idx="187">
                    <c:v>2.0000000000000001E-4</c:v>
                  </c:pt>
                  <c:pt idx="188">
                    <c:v>2.9999999999999997E-4</c:v>
                  </c:pt>
                  <c:pt idx="189">
                    <c:v>6.9999999999999999E-4</c:v>
                  </c:pt>
                  <c:pt idx="190">
                    <c:v>1.5E-3</c:v>
                  </c:pt>
                  <c:pt idx="191">
                    <c:v>2.9999999999999997E-4</c:v>
                  </c:pt>
                  <c:pt idx="192">
                    <c:v>5.0000000000000001E-4</c:v>
                  </c:pt>
                  <c:pt idx="193">
                    <c:v>1E-4</c:v>
                  </c:pt>
                  <c:pt idx="194">
                    <c:v>8.4000000000000003E-4</c:v>
                  </c:pt>
                  <c:pt idx="195">
                    <c:v>3.8999999999999999E-4</c:v>
                  </c:pt>
                  <c:pt idx="196">
                    <c:v>1E-4</c:v>
                  </c:pt>
                  <c:pt idx="197">
                    <c:v>0</c:v>
                  </c:pt>
                  <c:pt idx="198">
                    <c:v>2.3999999999999998E-3</c:v>
                  </c:pt>
                  <c:pt idx="199">
                    <c:v>1E-4</c:v>
                  </c:pt>
                  <c:pt idx="200">
                    <c:v>0</c:v>
                  </c:pt>
                  <c:pt idx="201">
                    <c:v>2.3999999999999998E-3</c:v>
                  </c:pt>
                  <c:pt idx="202">
                    <c:v>2.9E-4</c:v>
                  </c:pt>
                  <c:pt idx="203">
                    <c:v>3.6000000000000002E-4</c:v>
                  </c:pt>
                  <c:pt idx="204">
                    <c:v>2.0000000000000001E-4</c:v>
                  </c:pt>
                  <c:pt idx="205">
                    <c:v>1.9000000000000001E-4</c:v>
                  </c:pt>
                  <c:pt idx="206">
                    <c:v>1.7000000000000001E-4</c:v>
                  </c:pt>
                  <c:pt idx="207">
                    <c:v>2.7E-4</c:v>
                  </c:pt>
                  <c:pt idx="208">
                    <c:v>1.1999999999999999E-3</c:v>
                  </c:pt>
                  <c:pt idx="209">
                    <c:v>1.1999999999999999E-3</c:v>
                  </c:pt>
                  <c:pt idx="210">
                    <c:v>1.2999999999999999E-3</c:v>
                  </c:pt>
                  <c:pt idx="211">
                    <c:v>1.6000000000000001E-3</c:v>
                  </c:pt>
                  <c:pt idx="212">
                    <c:v>1.1999999999999999E-3</c:v>
                  </c:pt>
                  <c:pt idx="213">
                    <c:v>1.1999999999999999E-3</c:v>
                  </c:pt>
                  <c:pt idx="214">
                    <c:v>6.9999999999999999E-4</c:v>
                  </c:pt>
                  <c:pt idx="215">
                    <c:v>1E-4</c:v>
                  </c:pt>
                  <c:pt idx="216">
                    <c:v>1.1000000000000001E-3</c:v>
                  </c:pt>
                  <c:pt idx="217">
                    <c:v>3.8800000000000001E-2</c:v>
                  </c:pt>
                  <c:pt idx="218">
                    <c:v>1.2E-4</c:v>
                  </c:pt>
                  <c:pt idx="219">
                    <c:v>2.4000000000000001E-4</c:v>
                  </c:pt>
                  <c:pt idx="220">
                    <c:v>1.4E-3</c:v>
                  </c:pt>
                  <c:pt idx="221">
                    <c:v>1E-4</c:v>
                  </c:pt>
                  <c:pt idx="222">
                    <c:v>2.0000000000000001E-4</c:v>
                  </c:pt>
                  <c:pt idx="223">
                    <c:v>1.1000000000000001E-3</c:v>
                  </c:pt>
                  <c:pt idx="224">
                    <c:v>1.1000000000000001E-3</c:v>
                  </c:pt>
                  <c:pt idx="225">
                    <c:v>8.9999999999999998E-4</c:v>
                  </c:pt>
                  <c:pt idx="226">
                    <c:v>3.6000000000000002E-4</c:v>
                  </c:pt>
                  <c:pt idx="227">
                    <c:v>5.0000000000000002E-5</c:v>
                  </c:pt>
                  <c:pt idx="228">
                    <c:v>1.2E-4</c:v>
                  </c:pt>
                  <c:pt idx="229">
                    <c:v>1.6000000000000001E-4</c:v>
                  </c:pt>
                  <c:pt idx="230">
                    <c:v>1.1299999999999999E-3</c:v>
                  </c:pt>
                  <c:pt idx="231">
                    <c:v>6.9999999999999994E-5</c:v>
                  </c:pt>
                  <c:pt idx="232">
                    <c:v>9.7000000000000005E-4</c:v>
                  </c:pt>
                  <c:pt idx="233">
                    <c:v>1.1299999999999999E-3</c:v>
                  </c:pt>
                  <c:pt idx="234">
                    <c:v>4.0000000000000003E-5</c:v>
                  </c:pt>
                  <c:pt idx="235">
                    <c:v>4.0000000000000003E-5</c:v>
                  </c:pt>
                  <c:pt idx="236">
                    <c:v>9.7000000000000005E-4</c:v>
                  </c:pt>
                  <c:pt idx="237">
                    <c:v>1.8000000000000001E-4</c:v>
                  </c:pt>
                  <c:pt idx="238">
                    <c:v>1E-4</c:v>
                  </c:pt>
                  <c:pt idx="239">
                    <c:v>1.9000000000000001E-4</c:v>
                  </c:pt>
                  <c:pt idx="240">
                    <c:v>5.0000000000000002E-5</c:v>
                  </c:pt>
                  <c:pt idx="241">
                    <c:v>1.3999999999999999E-4</c:v>
                  </c:pt>
                  <c:pt idx="242">
                    <c:v>1.2999999999999999E-4</c:v>
                  </c:pt>
                  <c:pt idx="243">
                    <c:v>1.2E-4</c:v>
                  </c:pt>
                  <c:pt idx="244">
                    <c:v>1.31E-3</c:v>
                  </c:pt>
                  <c:pt idx="245">
                    <c:v>1.0399999999999999E-3</c:v>
                  </c:pt>
                  <c:pt idx="246">
                    <c:v>1.1E-4</c:v>
                  </c:pt>
                  <c:pt idx="247">
                    <c:v>8.0000000000000007E-5</c:v>
                  </c:pt>
                  <c:pt idx="248">
                    <c:v>1E-4</c:v>
                  </c:pt>
                </c:numCache>
              </c:numRef>
            </c:plus>
            <c:minus>
              <c:numRef>
                <c:f>A!$D$21:$D$997</c:f>
                <c:numCache>
                  <c:formatCode>General</c:formatCode>
                  <c:ptCount val="977"/>
                  <c:pt idx="0">
                    <c:v>4.0000000000000002E-4</c:v>
                  </c:pt>
                  <c:pt idx="1">
                    <c:v>6.9999999999999999E-4</c:v>
                  </c:pt>
                  <c:pt idx="2">
                    <c:v>1.4E-3</c:v>
                  </c:pt>
                  <c:pt idx="4">
                    <c:v>4.0000000000000002E-4</c:v>
                  </c:pt>
                  <c:pt idx="5">
                    <c:v>2.4000000000000001E-4</c:v>
                  </c:pt>
                  <c:pt idx="6">
                    <c:v>4.0999999999999999E-4</c:v>
                  </c:pt>
                  <c:pt idx="7">
                    <c:v>5.5999999999999995E-4</c:v>
                  </c:pt>
                  <c:pt idx="8">
                    <c:v>4.6999999999999999E-4</c:v>
                  </c:pt>
                  <c:pt idx="9">
                    <c:v>2.1000000000000001E-4</c:v>
                  </c:pt>
                  <c:pt idx="10">
                    <c:v>1E-4</c:v>
                  </c:pt>
                  <c:pt idx="11">
                    <c:v>2.4000000000000001E-4</c:v>
                  </c:pt>
                  <c:pt idx="12">
                    <c:v>2.7999999999999998E-4</c:v>
                  </c:pt>
                  <c:pt idx="13">
                    <c:v>2.1000000000000001E-4</c:v>
                  </c:pt>
                  <c:pt idx="14">
                    <c:v>2.7E-4</c:v>
                  </c:pt>
                  <c:pt idx="15">
                    <c:v>2.5000000000000001E-4</c:v>
                  </c:pt>
                  <c:pt idx="16">
                    <c:v>2.0000000000000001E-4</c:v>
                  </c:pt>
                  <c:pt idx="17">
                    <c:v>1.7000000000000001E-4</c:v>
                  </c:pt>
                  <c:pt idx="18">
                    <c:v>1.4999999999999999E-4</c:v>
                  </c:pt>
                  <c:pt idx="19">
                    <c:v>1.3999999999999999E-4</c:v>
                  </c:pt>
                  <c:pt idx="20">
                    <c:v>4.8000000000000001E-4</c:v>
                  </c:pt>
                  <c:pt idx="21">
                    <c:v>2.2000000000000001E-4</c:v>
                  </c:pt>
                  <c:pt idx="22">
                    <c:v>2.1000000000000001E-4</c:v>
                  </c:pt>
                  <c:pt idx="23">
                    <c:v>2.5999999999999998E-4</c:v>
                  </c:pt>
                  <c:pt idx="24">
                    <c:v>3.1E-4</c:v>
                  </c:pt>
                  <c:pt idx="25">
                    <c:v>3.1E-4</c:v>
                  </c:pt>
                  <c:pt idx="26">
                    <c:v>1.4999999999999999E-4</c:v>
                  </c:pt>
                  <c:pt idx="27">
                    <c:v>2.0000000000000001E-4</c:v>
                  </c:pt>
                  <c:pt idx="28">
                    <c:v>3.4000000000000002E-4</c:v>
                  </c:pt>
                  <c:pt idx="29">
                    <c:v>2.4000000000000001E-4</c:v>
                  </c:pt>
                  <c:pt idx="30">
                    <c:v>3.4000000000000002E-4</c:v>
                  </c:pt>
                  <c:pt idx="31">
                    <c:v>3.1E-4</c:v>
                  </c:pt>
                  <c:pt idx="32">
                    <c:v>2.4000000000000001E-4</c:v>
                  </c:pt>
                  <c:pt idx="33">
                    <c:v>4.6999999999999999E-4</c:v>
                  </c:pt>
                  <c:pt idx="34">
                    <c:v>2.2000000000000001E-4</c:v>
                  </c:pt>
                  <c:pt idx="35">
                    <c:v>1.7000000000000001E-4</c:v>
                  </c:pt>
                  <c:pt idx="36">
                    <c:v>1.8000000000000001E-4</c:v>
                  </c:pt>
                  <c:pt idx="37">
                    <c:v>7.6000000000000004E-4</c:v>
                  </c:pt>
                  <c:pt idx="38">
                    <c:v>8.0000000000000004E-4</c:v>
                  </c:pt>
                  <c:pt idx="39">
                    <c:v>3.1E-4</c:v>
                  </c:pt>
                  <c:pt idx="40">
                    <c:v>2.5999999999999998E-4</c:v>
                  </c:pt>
                  <c:pt idx="41">
                    <c:v>4.4999999999999999E-4</c:v>
                  </c:pt>
                  <c:pt idx="42">
                    <c:v>8.0000000000000004E-4</c:v>
                  </c:pt>
                  <c:pt idx="43">
                    <c:v>2.3000000000000001E-4</c:v>
                  </c:pt>
                  <c:pt idx="44">
                    <c:v>2.5999999999999998E-4</c:v>
                  </c:pt>
                  <c:pt idx="45">
                    <c:v>2.9E-4</c:v>
                  </c:pt>
                  <c:pt idx="46">
                    <c:v>4.6999999999999999E-4</c:v>
                  </c:pt>
                  <c:pt idx="47">
                    <c:v>4.0000000000000002E-4</c:v>
                  </c:pt>
                  <c:pt idx="48">
                    <c:v>8.3000000000000001E-4</c:v>
                  </c:pt>
                  <c:pt idx="49">
                    <c:v>3.8999999999999999E-4</c:v>
                  </c:pt>
                  <c:pt idx="50">
                    <c:v>5.8E-4</c:v>
                  </c:pt>
                  <c:pt idx="51">
                    <c:v>4.4999999999999999E-4</c:v>
                  </c:pt>
                  <c:pt idx="52">
                    <c:v>3.2000000000000003E-4</c:v>
                  </c:pt>
                  <c:pt idx="53">
                    <c:v>3.3E-4</c:v>
                  </c:pt>
                  <c:pt idx="54">
                    <c:v>8.1999999999999998E-4</c:v>
                  </c:pt>
                  <c:pt idx="55">
                    <c:v>7.7999999999999999E-4</c:v>
                  </c:pt>
                  <c:pt idx="56">
                    <c:v>7.7999999999999999E-4</c:v>
                  </c:pt>
                  <c:pt idx="57">
                    <c:v>8.4999999999999995E-4</c:v>
                  </c:pt>
                  <c:pt idx="58">
                    <c:v>8.8000000000000003E-4</c:v>
                  </c:pt>
                  <c:pt idx="59">
                    <c:v>6.8999999999999997E-4</c:v>
                  </c:pt>
                  <c:pt idx="60">
                    <c:v>5.1000000000000004E-4</c:v>
                  </c:pt>
                  <c:pt idx="61">
                    <c:v>1.4999999999999999E-4</c:v>
                  </c:pt>
                  <c:pt idx="62">
                    <c:v>2.4000000000000001E-4</c:v>
                  </c:pt>
                  <c:pt idx="63">
                    <c:v>4.6999999999999999E-4</c:v>
                  </c:pt>
                  <c:pt idx="64">
                    <c:v>2.9E-4</c:v>
                  </c:pt>
                  <c:pt idx="65">
                    <c:v>1.0499999999999999E-3</c:v>
                  </c:pt>
                  <c:pt idx="66">
                    <c:v>4.8999999999999998E-4</c:v>
                  </c:pt>
                  <c:pt idx="67">
                    <c:v>2.7E-4</c:v>
                  </c:pt>
                  <c:pt idx="68">
                    <c:v>3.2000000000000003E-4</c:v>
                  </c:pt>
                  <c:pt idx="69">
                    <c:v>8.9999999999999998E-4</c:v>
                  </c:pt>
                  <c:pt idx="70">
                    <c:v>3.6999999999999999E-4</c:v>
                  </c:pt>
                  <c:pt idx="71">
                    <c:v>5.1000000000000004E-4</c:v>
                  </c:pt>
                  <c:pt idx="72">
                    <c:v>2.4000000000000001E-4</c:v>
                  </c:pt>
                  <c:pt idx="73">
                    <c:v>8.0000000000000004E-4</c:v>
                  </c:pt>
                  <c:pt idx="74">
                    <c:v>2.2000000000000001E-4</c:v>
                  </c:pt>
                  <c:pt idx="75">
                    <c:v>2.1000000000000001E-4</c:v>
                  </c:pt>
                  <c:pt idx="76">
                    <c:v>2.7999999999999998E-4</c:v>
                  </c:pt>
                  <c:pt idx="77">
                    <c:v>1.1900000000000001E-3</c:v>
                  </c:pt>
                  <c:pt idx="78">
                    <c:v>2.5999999999999998E-4</c:v>
                  </c:pt>
                  <c:pt idx="79">
                    <c:v>6.0999999999999997E-4</c:v>
                  </c:pt>
                  <c:pt idx="80">
                    <c:v>5.2999999999999998E-4</c:v>
                  </c:pt>
                  <c:pt idx="81">
                    <c:v>6.4999999999999997E-4</c:v>
                  </c:pt>
                  <c:pt idx="82">
                    <c:v>1.9000000000000001E-4</c:v>
                  </c:pt>
                  <c:pt idx="83">
                    <c:v>1.8000000000000001E-4</c:v>
                  </c:pt>
                  <c:pt idx="84">
                    <c:v>2.2000000000000001E-4</c:v>
                  </c:pt>
                  <c:pt idx="85">
                    <c:v>1.9000000000000001E-4</c:v>
                  </c:pt>
                  <c:pt idx="86">
                    <c:v>6.4999999999999997E-4</c:v>
                  </c:pt>
                  <c:pt idx="87">
                    <c:v>3.6999999999999999E-4</c:v>
                  </c:pt>
                  <c:pt idx="88">
                    <c:v>2.2000000000000001E-4</c:v>
                  </c:pt>
                  <c:pt idx="89">
                    <c:v>3.4000000000000002E-4</c:v>
                  </c:pt>
                  <c:pt idx="90">
                    <c:v>2.3000000000000001E-4</c:v>
                  </c:pt>
                  <c:pt idx="91">
                    <c:v>4.2999999999999999E-4</c:v>
                  </c:pt>
                  <c:pt idx="92">
                    <c:v>3.2000000000000003E-4</c:v>
                  </c:pt>
                  <c:pt idx="93">
                    <c:v>1.9000000000000001E-4</c:v>
                  </c:pt>
                  <c:pt idx="94">
                    <c:v>5.2999999999999998E-4</c:v>
                  </c:pt>
                  <c:pt idx="95">
                    <c:v>2.9E-4</c:v>
                  </c:pt>
                  <c:pt idx="96">
                    <c:v>2.9E-4</c:v>
                  </c:pt>
                  <c:pt idx="97">
                    <c:v>4.6000000000000001E-4</c:v>
                  </c:pt>
                  <c:pt idx="98">
                    <c:v>3.8999999999999999E-4</c:v>
                  </c:pt>
                  <c:pt idx="99">
                    <c:v>2.7E-4</c:v>
                  </c:pt>
                  <c:pt idx="100">
                    <c:v>1.4300000000000001E-3</c:v>
                  </c:pt>
                  <c:pt idx="101">
                    <c:v>2.9999999999999997E-4</c:v>
                  </c:pt>
                  <c:pt idx="102">
                    <c:v>5.0000000000000001E-4</c:v>
                  </c:pt>
                  <c:pt idx="103">
                    <c:v>4.8999999999999998E-4</c:v>
                  </c:pt>
                  <c:pt idx="104">
                    <c:v>2.9E-4</c:v>
                  </c:pt>
                  <c:pt idx="105">
                    <c:v>3.8999999999999999E-4</c:v>
                  </c:pt>
                  <c:pt idx="106">
                    <c:v>5.6999999999999998E-4</c:v>
                  </c:pt>
                  <c:pt idx="107">
                    <c:v>1.9000000000000001E-4</c:v>
                  </c:pt>
                  <c:pt idx="108">
                    <c:v>3.8000000000000002E-4</c:v>
                  </c:pt>
                  <c:pt idx="109">
                    <c:v>2.1000000000000001E-4</c:v>
                  </c:pt>
                  <c:pt idx="110">
                    <c:v>2.9999999999999997E-4</c:v>
                  </c:pt>
                  <c:pt idx="111">
                    <c:v>6.8999999999999997E-4</c:v>
                  </c:pt>
                  <c:pt idx="112">
                    <c:v>2.9E-4</c:v>
                  </c:pt>
                  <c:pt idx="113">
                    <c:v>6.6E-4</c:v>
                  </c:pt>
                  <c:pt idx="114">
                    <c:v>2.7999999999999998E-4</c:v>
                  </c:pt>
                  <c:pt idx="115">
                    <c:v>1.6900000000000001E-3</c:v>
                  </c:pt>
                  <c:pt idx="116">
                    <c:v>1.08E-3</c:v>
                  </c:pt>
                  <c:pt idx="117">
                    <c:v>3.5E-4</c:v>
                  </c:pt>
                  <c:pt idx="118">
                    <c:v>2.2000000000000001E-4</c:v>
                  </c:pt>
                  <c:pt idx="119">
                    <c:v>2.5999999999999998E-4</c:v>
                  </c:pt>
                  <c:pt idx="120">
                    <c:v>3.4000000000000002E-4</c:v>
                  </c:pt>
                  <c:pt idx="121">
                    <c:v>3.6000000000000002E-4</c:v>
                  </c:pt>
                  <c:pt idx="122">
                    <c:v>2.5999999999999998E-4</c:v>
                  </c:pt>
                  <c:pt idx="123">
                    <c:v>3.1E-4</c:v>
                  </c:pt>
                  <c:pt idx="124">
                    <c:v>1.9000000000000001E-4</c:v>
                  </c:pt>
                  <c:pt idx="125">
                    <c:v>1.9000000000000001E-4</c:v>
                  </c:pt>
                  <c:pt idx="126">
                    <c:v>4.8000000000000001E-4</c:v>
                  </c:pt>
                  <c:pt idx="127">
                    <c:v>3.2000000000000003E-4</c:v>
                  </c:pt>
                  <c:pt idx="128">
                    <c:v>2.5000000000000001E-4</c:v>
                  </c:pt>
                  <c:pt idx="129">
                    <c:v>3.4000000000000002E-4</c:v>
                  </c:pt>
                  <c:pt idx="130">
                    <c:v>5.4000000000000001E-4</c:v>
                  </c:pt>
                  <c:pt idx="131">
                    <c:v>2.7999999999999998E-4</c:v>
                  </c:pt>
                  <c:pt idx="132">
                    <c:v>8.4999999999999995E-4</c:v>
                  </c:pt>
                  <c:pt idx="133">
                    <c:v>1.3699999999999999E-3</c:v>
                  </c:pt>
                  <c:pt idx="134">
                    <c:v>9.1E-4</c:v>
                  </c:pt>
                  <c:pt idx="135">
                    <c:v>2.7E-4</c:v>
                  </c:pt>
                  <c:pt idx="136">
                    <c:v>3.1E-4</c:v>
                  </c:pt>
                  <c:pt idx="137">
                    <c:v>5.6999999999999998E-4</c:v>
                  </c:pt>
                  <c:pt idx="138">
                    <c:v>2.7999999999999998E-4</c:v>
                  </c:pt>
                  <c:pt idx="139">
                    <c:v>5.9000000000000003E-4</c:v>
                  </c:pt>
                  <c:pt idx="140">
                    <c:v>3.8999999999999999E-4</c:v>
                  </c:pt>
                  <c:pt idx="141">
                    <c:v>1.72E-3</c:v>
                  </c:pt>
                  <c:pt idx="142">
                    <c:v>2.5000000000000001E-4</c:v>
                  </c:pt>
                  <c:pt idx="143">
                    <c:v>3.1E-4</c:v>
                  </c:pt>
                  <c:pt idx="144">
                    <c:v>2.0000000000000001E-4</c:v>
                  </c:pt>
                  <c:pt idx="145">
                    <c:v>3.6999999999999999E-4</c:v>
                  </c:pt>
                  <c:pt idx="146">
                    <c:v>7.9000000000000001E-4</c:v>
                  </c:pt>
                  <c:pt idx="147">
                    <c:v>4.2000000000000002E-4</c:v>
                  </c:pt>
                  <c:pt idx="148">
                    <c:v>2.0000000000000001E-4</c:v>
                  </c:pt>
                  <c:pt idx="149">
                    <c:v>1.7000000000000001E-4</c:v>
                  </c:pt>
                  <c:pt idx="150">
                    <c:v>6.9999999999999999E-4</c:v>
                  </c:pt>
                  <c:pt idx="151">
                    <c:v>3.3E-4</c:v>
                  </c:pt>
                  <c:pt idx="152">
                    <c:v>2.5999999999999998E-4</c:v>
                  </c:pt>
                  <c:pt idx="153">
                    <c:v>9.5E-4</c:v>
                  </c:pt>
                  <c:pt idx="154">
                    <c:v>6.4999999999999997E-4</c:v>
                  </c:pt>
                  <c:pt idx="155">
                    <c:v>3.1E-4</c:v>
                  </c:pt>
                  <c:pt idx="156">
                    <c:v>2.1000000000000001E-4</c:v>
                  </c:pt>
                  <c:pt idx="157">
                    <c:v>1.57E-3</c:v>
                  </c:pt>
                  <c:pt idx="158">
                    <c:v>1.41E-3</c:v>
                  </c:pt>
                  <c:pt idx="159">
                    <c:v>7.2000000000000005E-4</c:v>
                  </c:pt>
                  <c:pt idx="160">
                    <c:v>9.7000000000000005E-4</c:v>
                  </c:pt>
                  <c:pt idx="161">
                    <c:v>1E-4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1.4E-3</c:v>
                  </c:pt>
                  <c:pt idx="165">
                    <c:v>6.9999999999999999E-4</c:v>
                  </c:pt>
                  <c:pt idx="166">
                    <c:v>1E-4</c:v>
                  </c:pt>
                  <c:pt idx="167">
                    <c:v>0</c:v>
                  </c:pt>
                  <c:pt idx="168">
                    <c:v>1.48E-3</c:v>
                  </c:pt>
                  <c:pt idx="169">
                    <c:v>1E-4</c:v>
                  </c:pt>
                  <c:pt idx="170">
                    <c:v>1E-4</c:v>
                  </c:pt>
                  <c:pt idx="171">
                    <c:v>5.0000000000000001E-4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5.0000000000000001E-4</c:v>
                  </c:pt>
                  <c:pt idx="175">
                    <c:v>2.0000000000000001E-4</c:v>
                  </c:pt>
                  <c:pt idx="176">
                    <c:v>1E-4</c:v>
                  </c:pt>
                  <c:pt idx="177">
                    <c:v>1E-4</c:v>
                  </c:pt>
                  <c:pt idx="178">
                    <c:v>2.0000000000000001E-4</c:v>
                  </c:pt>
                  <c:pt idx="179">
                    <c:v>2.9999999999999997E-4</c:v>
                  </c:pt>
                  <c:pt idx="180">
                    <c:v>1.6000000000000001E-4</c:v>
                  </c:pt>
                  <c:pt idx="181">
                    <c:v>4.0000000000000002E-4</c:v>
                  </c:pt>
                  <c:pt idx="182">
                    <c:v>2.7999999999999998E-4</c:v>
                  </c:pt>
                  <c:pt idx="183">
                    <c:v>1.1E-4</c:v>
                  </c:pt>
                  <c:pt idx="184">
                    <c:v>1E-4</c:v>
                  </c:pt>
                  <c:pt idx="185">
                    <c:v>1E-3</c:v>
                  </c:pt>
                  <c:pt idx="186">
                    <c:v>5.0000000000000001E-4</c:v>
                  </c:pt>
                  <c:pt idx="187">
                    <c:v>2.0000000000000001E-4</c:v>
                  </c:pt>
                  <c:pt idx="188">
                    <c:v>2.9999999999999997E-4</c:v>
                  </c:pt>
                  <c:pt idx="189">
                    <c:v>6.9999999999999999E-4</c:v>
                  </c:pt>
                  <c:pt idx="190">
                    <c:v>1.5E-3</c:v>
                  </c:pt>
                  <c:pt idx="191">
                    <c:v>2.9999999999999997E-4</c:v>
                  </c:pt>
                  <c:pt idx="192">
                    <c:v>5.0000000000000001E-4</c:v>
                  </c:pt>
                  <c:pt idx="193">
                    <c:v>1E-4</c:v>
                  </c:pt>
                  <c:pt idx="194">
                    <c:v>8.4000000000000003E-4</c:v>
                  </c:pt>
                  <c:pt idx="195">
                    <c:v>3.8999999999999999E-4</c:v>
                  </c:pt>
                  <c:pt idx="196">
                    <c:v>1E-4</c:v>
                  </c:pt>
                  <c:pt idx="197">
                    <c:v>0</c:v>
                  </c:pt>
                  <c:pt idx="198">
                    <c:v>2.3999999999999998E-3</c:v>
                  </c:pt>
                  <c:pt idx="199">
                    <c:v>1E-4</c:v>
                  </c:pt>
                  <c:pt idx="200">
                    <c:v>0</c:v>
                  </c:pt>
                  <c:pt idx="201">
                    <c:v>2.3999999999999998E-3</c:v>
                  </c:pt>
                  <c:pt idx="202">
                    <c:v>2.9E-4</c:v>
                  </c:pt>
                  <c:pt idx="203">
                    <c:v>3.6000000000000002E-4</c:v>
                  </c:pt>
                  <c:pt idx="204">
                    <c:v>2.0000000000000001E-4</c:v>
                  </c:pt>
                  <c:pt idx="205">
                    <c:v>1.9000000000000001E-4</c:v>
                  </c:pt>
                  <c:pt idx="206">
                    <c:v>1.7000000000000001E-4</c:v>
                  </c:pt>
                  <c:pt idx="207">
                    <c:v>2.7E-4</c:v>
                  </c:pt>
                  <c:pt idx="208">
                    <c:v>1.1999999999999999E-3</c:v>
                  </c:pt>
                  <c:pt idx="209">
                    <c:v>1.1999999999999999E-3</c:v>
                  </c:pt>
                  <c:pt idx="210">
                    <c:v>1.2999999999999999E-3</c:v>
                  </c:pt>
                  <c:pt idx="211">
                    <c:v>1.6000000000000001E-3</c:v>
                  </c:pt>
                  <c:pt idx="212">
                    <c:v>1.1999999999999999E-3</c:v>
                  </c:pt>
                  <c:pt idx="213">
                    <c:v>1.1999999999999999E-3</c:v>
                  </c:pt>
                  <c:pt idx="214">
                    <c:v>6.9999999999999999E-4</c:v>
                  </c:pt>
                  <c:pt idx="215">
                    <c:v>1E-4</c:v>
                  </c:pt>
                  <c:pt idx="216">
                    <c:v>1.1000000000000001E-3</c:v>
                  </c:pt>
                  <c:pt idx="217">
                    <c:v>3.8800000000000001E-2</c:v>
                  </c:pt>
                  <c:pt idx="218">
                    <c:v>1.2E-4</c:v>
                  </c:pt>
                  <c:pt idx="219">
                    <c:v>2.4000000000000001E-4</c:v>
                  </c:pt>
                  <c:pt idx="220">
                    <c:v>1.4E-3</c:v>
                  </c:pt>
                  <c:pt idx="221">
                    <c:v>1E-4</c:v>
                  </c:pt>
                  <c:pt idx="222">
                    <c:v>2.0000000000000001E-4</c:v>
                  </c:pt>
                  <c:pt idx="223">
                    <c:v>1.1000000000000001E-3</c:v>
                  </c:pt>
                  <c:pt idx="224">
                    <c:v>1.1000000000000001E-3</c:v>
                  </c:pt>
                  <c:pt idx="225">
                    <c:v>8.9999999999999998E-4</c:v>
                  </c:pt>
                  <c:pt idx="226">
                    <c:v>3.6000000000000002E-4</c:v>
                  </c:pt>
                  <c:pt idx="227">
                    <c:v>5.0000000000000002E-5</c:v>
                  </c:pt>
                  <c:pt idx="228">
                    <c:v>1.2E-4</c:v>
                  </c:pt>
                  <c:pt idx="229">
                    <c:v>1.6000000000000001E-4</c:v>
                  </c:pt>
                  <c:pt idx="230">
                    <c:v>1.1299999999999999E-3</c:v>
                  </c:pt>
                  <c:pt idx="231">
                    <c:v>6.9999999999999994E-5</c:v>
                  </c:pt>
                  <c:pt idx="232">
                    <c:v>9.7000000000000005E-4</c:v>
                  </c:pt>
                  <c:pt idx="233">
                    <c:v>1.1299999999999999E-3</c:v>
                  </c:pt>
                  <c:pt idx="234">
                    <c:v>4.0000000000000003E-5</c:v>
                  </c:pt>
                  <c:pt idx="235">
                    <c:v>4.0000000000000003E-5</c:v>
                  </c:pt>
                  <c:pt idx="236">
                    <c:v>9.7000000000000005E-4</c:v>
                  </c:pt>
                  <c:pt idx="237">
                    <c:v>1.8000000000000001E-4</c:v>
                  </c:pt>
                  <c:pt idx="238">
                    <c:v>1E-4</c:v>
                  </c:pt>
                  <c:pt idx="239">
                    <c:v>1.9000000000000001E-4</c:v>
                  </c:pt>
                  <c:pt idx="240">
                    <c:v>5.0000000000000002E-5</c:v>
                  </c:pt>
                  <c:pt idx="241">
                    <c:v>1.3999999999999999E-4</c:v>
                  </c:pt>
                  <c:pt idx="242">
                    <c:v>1.2999999999999999E-4</c:v>
                  </c:pt>
                  <c:pt idx="243">
                    <c:v>1.2E-4</c:v>
                  </c:pt>
                  <c:pt idx="244">
                    <c:v>1.31E-3</c:v>
                  </c:pt>
                  <c:pt idx="245">
                    <c:v>1.0399999999999999E-3</c:v>
                  </c:pt>
                  <c:pt idx="246">
                    <c:v>1.1E-4</c:v>
                  </c:pt>
                  <c:pt idx="247">
                    <c:v>8.0000000000000007E-5</c:v>
                  </c:pt>
                  <c:pt idx="248">
                    <c:v>1E-4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A!$F$21:$F$997</c:f>
              <c:numCache>
                <c:formatCode>General</c:formatCode>
                <c:ptCount val="977"/>
                <c:pt idx="0">
                  <c:v>-6374</c:v>
                </c:pt>
                <c:pt idx="1">
                  <c:v>-6372</c:v>
                </c:pt>
                <c:pt idx="2">
                  <c:v>-6372</c:v>
                </c:pt>
                <c:pt idx="3">
                  <c:v>-6344.5</c:v>
                </c:pt>
                <c:pt idx="4">
                  <c:v>-6265.5</c:v>
                </c:pt>
                <c:pt idx="5">
                  <c:v>-2463</c:v>
                </c:pt>
                <c:pt idx="6">
                  <c:v>-2462.5</c:v>
                </c:pt>
                <c:pt idx="7">
                  <c:v>-2460.5</c:v>
                </c:pt>
                <c:pt idx="8">
                  <c:v>-2458.5</c:v>
                </c:pt>
                <c:pt idx="9">
                  <c:v>-2454.5</c:v>
                </c:pt>
                <c:pt idx="10">
                  <c:v>-2448.5</c:v>
                </c:pt>
                <c:pt idx="11">
                  <c:v>-2444</c:v>
                </c:pt>
                <c:pt idx="12">
                  <c:v>-2442</c:v>
                </c:pt>
                <c:pt idx="13">
                  <c:v>-2440</c:v>
                </c:pt>
                <c:pt idx="14">
                  <c:v>-2435.5</c:v>
                </c:pt>
                <c:pt idx="15">
                  <c:v>-2412.5</c:v>
                </c:pt>
                <c:pt idx="16">
                  <c:v>-2410.5</c:v>
                </c:pt>
                <c:pt idx="17">
                  <c:v>-2408.5</c:v>
                </c:pt>
                <c:pt idx="18">
                  <c:v>-2406.5</c:v>
                </c:pt>
                <c:pt idx="19">
                  <c:v>-2404.5</c:v>
                </c:pt>
                <c:pt idx="20">
                  <c:v>-2400</c:v>
                </c:pt>
                <c:pt idx="21">
                  <c:v>-2398</c:v>
                </c:pt>
                <c:pt idx="22">
                  <c:v>-2396</c:v>
                </c:pt>
                <c:pt idx="23">
                  <c:v>-2394</c:v>
                </c:pt>
                <c:pt idx="24">
                  <c:v>-2389.5</c:v>
                </c:pt>
                <c:pt idx="25">
                  <c:v>-2387.5</c:v>
                </c:pt>
                <c:pt idx="26">
                  <c:v>-2385.5</c:v>
                </c:pt>
                <c:pt idx="27">
                  <c:v>-2383.5</c:v>
                </c:pt>
                <c:pt idx="28">
                  <c:v>-2377</c:v>
                </c:pt>
                <c:pt idx="29">
                  <c:v>-2375</c:v>
                </c:pt>
                <c:pt idx="30">
                  <c:v>-2373</c:v>
                </c:pt>
                <c:pt idx="31">
                  <c:v>-2371</c:v>
                </c:pt>
                <c:pt idx="32">
                  <c:v>-2364.5</c:v>
                </c:pt>
                <c:pt idx="33">
                  <c:v>-2362.5</c:v>
                </c:pt>
                <c:pt idx="34">
                  <c:v>-2354</c:v>
                </c:pt>
                <c:pt idx="35">
                  <c:v>-2352</c:v>
                </c:pt>
                <c:pt idx="36">
                  <c:v>-2350</c:v>
                </c:pt>
                <c:pt idx="37">
                  <c:v>-2348</c:v>
                </c:pt>
                <c:pt idx="38">
                  <c:v>-2331</c:v>
                </c:pt>
                <c:pt idx="39">
                  <c:v>-2329</c:v>
                </c:pt>
                <c:pt idx="40">
                  <c:v>-2327</c:v>
                </c:pt>
                <c:pt idx="41">
                  <c:v>-2325</c:v>
                </c:pt>
                <c:pt idx="42">
                  <c:v>-2318.5</c:v>
                </c:pt>
                <c:pt idx="43">
                  <c:v>-2316.5</c:v>
                </c:pt>
                <c:pt idx="44">
                  <c:v>-2314.5</c:v>
                </c:pt>
                <c:pt idx="45">
                  <c:v>-2306</c:v>
                </c:pt>
                <c:pt idx="46">
                  <c:v>-2293.5</c:v>
                </c:pt>
                <c:pt idx="47">
                  <c:v>-2281</c:v>
                </c:pt>
                <c:pt idx="48">
                  <c:v>-2270.5</c:v>
                </c:pt>
                <c:pt idx="49">
                  <c:v>-2268.5</c:v>
                </c:pt>
                <c:pt idx="50">
                  <c:v>-2258</c:v>
                </c:pt>
                <c:pt idx="51">
                  <c:v>-2247.5</c:v>
                </c:pt>
                <c:pt idx="52">
                  <c:v>-2245.5</c:v>
                </c:pt>
                <c:pt idx="53">
                  <c:v>-2235</c:v>
                </c:pt>
                <c:pt idx="54">
                  <c:v>-2222.5</c:v>
                </c:pt>
                <c:pt idx="55">
                  <c:v>-2212</c:v>
                </c:pt>
                <c:pt idx="56">
                  <c:v>-2188</c:v>
                </c:pt>
                <c:pt idx="57">
                  <c:v>-999.5</c:v>
                </c:pt>
                <c:pt idx="58">
                  <c:v>-995.5</c:v>
                </c:pt>
                <c:pt idx="59">
                  <c:v>-993.5</c:v>
                </c:pt>
                <c:pt idx="60">
                  <c:v>-991.5</c:v>
                </c:pt>
                <c:pt idx="61">
                  <c:v>-989.5</c:v>
                </c:pt>
                <c:pt idx="62">
                  <c:v>-989</c:v>
                </c:pt>
                <c:pt idx="63">
                  <c:v>-987</c:v>
                </c:pt>
                <c:pt idx="64">
                  <c:v>-979</c:v>
                </c:pt>
                <c:pt idx="65">
                  <c:v>-949.5</c:v>
                </c:pt>
                <c:pt idx="66">
                  <c:v>-947.5</c:v>
                </c:pt>
                <c:pt idx="67">
                  <c:v>-945.5</c:v>
                </c:pt>
                <c:pt idx="68">
                  <c:v>-943.5</c:v>
                </c:pt>
                <c:pt idx="69">
                  <c:v>-941.5</c:v>
                </c:pt>
                <c:pt idx="70">
                  <c:v>-941</c:v>
                </c:pt>
                <c:pt idx="71">
                  <c:v>-939</c:v>
                </c:pt>
                <c:pt idx="72">
                  <c:v>-874.5</c:v>
                </c:pt>
                <c:pt idx="73">
                  <c:v>-845</c:v>
                </c:pt>
                <c:pt idx="74">
                  <c:v>-344.5</c:v>
                </c:pt>
                <c:pt idx="75">
                  <c:v>-325.5</c:v>
                </c:pt>
                <c:pt idx="76">
                  <c:v>-323.5</c:v>
                </c:pt>
                <c:pt idx="77">
                  <c:v>-317</c:v>
                </c:pt>
                <c:pt idx="78">
                  <c:v>-315</c:v>
                </c:pt>
                <c:pt idx="79">
                  <c:v>-313</c:v>
                </c:pt>
                <c:pt idx="80">
                  <c:v>-311</c:v>
                </c:pt>
                <c:pt idx="81">
                  <c:v>-309</c:v>
                </c:pt>
                <c:pt idx="82">
                  <c:v>-304.5</c:v>
                </c:pt>
                <c:pt idx="83">
                  <c:v>-302.5</c:v>
                </c:pt>
                <c:pt idx="84">
                  <c:v>-300.5</c:v>
                </c:pt>
                <c:pt idx="85">
                  <c:v>-298.5</c:v>
                </c:pt>
                <c:pt idx="86">
                  <c:v>-296.5</c:v>
                </c:pt>
                <c:pt idx="87">
                  <c:v>-292</c:v>
                </c:pt>
                <c:pt idx="88">
                  <c:v>-290</c:v>
                </c:pt>
                <c:pt idx="89">
                  <c:v>-288</c:v>
                </c:pt>
                <c:pt idx="90">
                  <c:v>-281.5</c:v>
                </c:pt>
                <c:pt idx="91">
                  <c:v>-279.5</c:v>
                </c:pt>
                <c:pt idx="92">
                  <c:v>-242</c:v>
                </c:pt>
                <c:pt idx="93">
                  <c:v>-240</c:v>
                </c:pt>
                <c:pt idx="94">
                  <c:v>-238</c:v>
                </c:pt>
                <c:pt idx="95">
                  <c:v>-231.5</c:v>
                </c:pt>
                <c:pt idx="96">
                  <c:v>-229.5</c:v>
                </c:pt>
                <c:pt idx="97">
                  <c:v>-215</c:v>
                </c:pt>
                <c:pt idx="98">
                  <c:v>-206.5</c:v>
                </c:pt>
                <c:pt idx="99">
                  <c:v>-202.5</c:v>
                </c:pt>
                <c:pt idx="100">
                  <c:v>-202</c:v>
                </c:pt>
                <c:pt idx="101">
                  <c:v>-198</c:v>
                </c:pt>
                <c:pt idx="102">
                  <c:v>-194</c:v>
                </c:pt>
                <c:pt idx="103">
                  <c:v>-192</c:v>
                </c:pt>
                <c:pt idx="104">
                  <c:v>-190</c:v>
                </c:pt>
                <c:pt idx="105">
                  <c:v>-189.5</c:v>
                </c:pt>
                <c:pt idx="106">
                  <c:v>-187.5</c:v>
                </c:pt>
                <c:pt idx="107">
                  <c:v>-185.5</c:v>
                </c:pt>
                <c:pt idx="108">
                  <c:v>-183.5</c:v>
                </c:pt>
                <c:pt idx="109">
                  <c:v>-181.5</c:v>
                </c:pt>
                <c:pt idx="110">
                  <c:v>-179.5</c:v>
                </c:pt>
                <c:pt idx="111">
                  <c:v>-177.5</c:v>
                </c:pt>
                <c:pt idx="112">
                  <c:v>-177.5</c:v>
                </c:pt>
                <c:pt idx="113">
                  <c:v>-173</c:v>
                </c:pt>
                <c:pt idx="114">
                  <c:v>-173</c:v>
                </c:pt>
                <c:pt idx="115">
                  <c:v>-171</c:v>
                </c:pt>
                <c:pt idx="116">
                  <c:v>-171</c:v>
                </c:pt>
                <c:pt idx="117">
                  <c:v>-169</c:v>
                </c:pt>
                <c:pt idx="118">
                  <c:v>-167</c:v>
                </c:pt>
                <c:pt idx="119">
                  <c:v>-166.5</c:v>
                </c:pt>
                <c:pt idx="120">
                  <c:v>-165</c:v>
                </c:pt>
                <c:pt idx="121">
                  <c:v>-164.5</c:v>
                </c:pt>
                <c:pt idx="122">
                  <c:v>-162.5</c:v>
                </c:pt>
                <c:pt idx="123">
                  <c:v>-160.5</c:v>
                </c:pt>
                <c:pt idx="124">
                  <c:v>-156.5</c:v>
                </c:pt>
                <c:pt idx="125">
                  <c:v>-154.5</c:v>
                </c:pt>
                <c:pt idx="126">
                  <c:v>-154</c:v>
                </c:pt>
                <c:pt idx="127">
                  <c:v>-152</c:v>
                </c:pt>
                <c:pt idx="128">
                  <c:v>-150</c:v>
                </c:pt>
                <c:pt idx="129">
                  <c:v>-148</c:v>
                </c:pt>
                <c:pt idx="130">
                  <c:v>-146</c:v>
                </c:pt>
                <c:pt idx="131">
                  <c:v>-144</c:v>
                </c:pt>
                <c:pt idx="132">
                  <c:v>-143.5</c:v>
                </c:pt>
                <c:pt idx="133">
                  <c:v>-142</c:v>
                </c:pt>
                <c:pt idx="134">
                  <c:v>-137.5</c:v>
                </c:pt>
                <c:pt idx="135">
                  <c:v>-116.5</c:v>
                </c:pt>
                <c:pt idx="136">
                  <c:v>-114.5</c:v>
                </c:pt>
                <c:pt idx="137">
                  <c:v>-112.5</c:v>
                </c:pt>
                <c:pt idx="138">
                  <c:v>-110.5</c:v>
                </c:pt>
                <c:pt idx="139">
                  <c:v>-106</c:v>
                </c:pt>
                <c:pt idx="140">
                  <c:v>-102</c:v>
                </c:pt>
                <c:pt idx="141">
                  <c:v>-102</c:v>
                </c:pt>
                <c:pt idx="142">
                  <c:v>-100</c:v>
                </c:pt>
                <c:pt idx="143">
                  <c:v>-91.5</c:v>
                </c:pt>
                <c:pt idx="144">
                  <c:v>-89.5</c:v>
                </c:pt>
                <c:pt idx="145">
                  <c:v>-87.5</c:v>
                </c:pt>
                <c:pt idx="146">
                  <c:v>-83</c:v>
                </c:pt>
                <c:pt idx="147">
                  <c:v>-81</c:v>
                </c:pt>
                <c:pt idx="148">
                  <c:v>-79</c:v>
                </c:pt>
                <c:pt idx="149">
                  <c:v>-77</c:v>
                </c:pt>
                <c:pt idx="150">
                  <c:v>-70.5</c:v>
                </c:pt>
                <c:pt idx="151">
                  <c:v>-68.5</c:v>
                </c:pt>
                <c:pt idx="152">
                  <c:v>-66.5</c:v>
                </c:pt>
                <c:pt idx="153">
                  <c:v>-60</c:v>
                </c:pt>
                <c:pt idx="154">
                  <c:v>-58</c:v>
                </c:pt>
                <c:pt idx="155">
                  <c:v>-56</c:v>
                </c:pt>
                <c:pt idx="156">
                  <c:v>-54</c:v>
                </c:pt>
                <c:pt idx="157">
                  <c:v>0.5</c:v>
                </c:pt>
                <c:pt idx="158">
                  <c:v>4.5</c:v>
                </c:pt>
                <c:pt idx="159">
                  <c:v>551.5</c:v>
                </c:pt>
                <c:pt idx="160">
                  <c:v>552</c:v>
                </c:pt>
                <c:pt idx="161">
                  <c:v>1298</c:v>
                </c:pt>
                <c:pt idx="162">
                  <c:v>1323</c:v>
                </c:pt>
                <c:pt idx="163">
                  <c:v>1323.5</c:v>
                </c:pt>
                <c:pt idx="164">
                  <c:v>1344</c:v>
                </c:pt>
                <c:pt idx="165">
                  <c:v>1368</c:v>
                </c:pt>
                <c:pt idx="166">
                  <c:v>1369.5</c:v>
                </c:pt>
                <c:pt idx="167">
                  <c:v>2194</c:v>
                </c:pt>
                <c:pt idx="168">
                  <c:v>2196</c:v>
                </c:pt>
                <c:pt idx="169">
                  <c:v>2217</c:v>
                </c:pt>
                <c:pt idx="170">
                  <c:v>2694.5</c:v>
                </c:pt>
                <c:pt idx="171">
                  <c:v>2804</c:v>
                </c:pt>
                <c:pt idx="172">
                  <c:v>2899.5</c:v>
                </c:pt>
                <c:pt idx="173">
                  <c:v>2899.5</c:v>
                </c:pt>
                <c:pt idx="174">
                  <c:v>2910.5</c:v>
                </c:pt>
                <c:pt idx="175">
                  <c:v>2993.5</c:v>
                </c:pt>
                <c:pt idx="176">
                  <c:v>2995.5</c:v>
                </c:pt>
                <c:pt idx="177">
                  <c:v>2997.5</c:v>
                </c:pt>
                <c:pt idx="178">
                  <c:v>3006</c:v>
                </c:pt>
                <c:pt idx="179">
                  <c:v>3008</c:v>
                </c:pt>
                <c:pt idx="180">
                  <c:v>3471</c:v>
                </c:pt>
                <c:pt idx="181">
                  <c:v>3570</c:v>
                </c:pt>
                <c:pt idx="182">
                  <c:v>3588</c:v>
                </c:pt>
                <c:pt idx="183">
                  <c:v>3602.5</c:v>
                </c:pt>
                <c:pt idx="184">
                  <c:v>3619.5</c:v>
                </c:pt>
                <c:pt idx="185">
                  <c:v>3648.5</c:v>
                </c:pt>
                <c:pt idx="186">
                  <c:v>3648.5</c:v>
                </c:pt>
                <c:pt idx="187">
                  <c:v>3648.5</c:v>
                </c:pt>
                <c:pt idx="188">
                  <c:v>3648.5</c:v>
                </c:pt>
                <c:pt idx="189">
                  <c:v>3669.5</c:v>
                </c:pt>
                <c:pt idx="190">
                  <c:v>3671.5</c:v>
                </c:pt>
                <c:pt idx="191">
                  <c:v>3692.5</c:v>
                </c:pt>
                <c:pt idx="192">
                  <c:v>3712</c:v>
                </c:pt>
                <c:pt idx="193">
                  <c:v>3745</c:v>
                </c:pt>
                <c:pt idx="194">
                  <c:v>4289.5</c:v>
                </c:pt>
                <c:pt idx="195">
                  <c:v>4314.5</c:v>
                </c:pt>
                <c:pt idx="196">
                  <c:v>4379</c:v>
                </c:pt>
                <c:pt idx="197">
                  <c:v>4379</c:v>
                </c:pt>
                <c:pt idx="198">
                  <c:v>4385.5</c:v>
                </c:pt>
                <c:pt idx="199">
                  <c:v>4402</c:v>
                </c:pt>
                <c:pt idx="200">
                  <c:v>4402</c:v>
                </c:pt>
                <c:pt idx="201">
                  <c:v>4423</c:v>
                </c:pt>
                <c:pt idx="202">
                  <c:v>4429.5</c:v>
                </c:pt>
                <c:pt idx="203">
                  <c:v>4513</c:v>
                </c:pt>
                <c:pt idx="204">
                  <c:v>4546.5</c:v>
                </c:pt>
                <c:pt idx="205">
                  <c:v>4546.5</c:v>
                </c:pt>
                <c:pt idx="206">
                  <c:v>4559</c:v>
                </c:pt>
                <c:pt idx="207">
                  <c:v>5032.5</c:v>
                </c:pt>
                <c:pt idx="208">
                  <c:v>5076</c:v>
                </c:pt>
                <c:pt idx="209">
                  <c:v>5076.5</c:v>
                </c:pt>
                <c:pt idx="210">
                  <c:v>5089</c:v>
                </c:pt>
                <c:pt idx="211">
                  <c:v>5105.5</c:v>
                </c:pt>
                <c:pt idx="212">
                  <c:v>5111.5</c:v>
                </c:pt>
                <c:pt idx="213">
                  <c:v>5111.5</c:v>
                </c:pt>
                <c:pt idx="214">
                  <c:v>5112</c:v>
                </c:pt>
                <c:pt idx="215">
                  <c:v>5112</c:v>
                </c:pt>
                <c:pt idx="216">
                  <c:v>5112</c:v>
                </c:pt>
                <c:pt idx="217">
                  <c:v>5116</c:v>
                </c:pt>
                <c:pt idx="218">
                  <c:v>5118</c:v>
                </c:pt>
                <c:pt idx="219">
                  <c:v>5183</c:v>
                </c:pt>
                <c:pt idx="220">
                  <c:v>5218.5</c:v>
                </c:pt>
                <c:pt idx="221">
                  <c:v>5220.5</c:v>
                </c:pt>
                <c:pt idx="222">
                  <c:v>5310.5</c:v>
                </c:pt>
                <c:pt idx="223">
                  <c:v>5863</c:v>
                </c:pt>
                <c:pt idx="224">
                  <c:v>5863.5</c:v>
                </c:pt>
                <c:pt idx="225">
                  <c:v>6587.5</c:v>
                </c:pt>
                <c:pt idx="226">
                  <c:v>2690.5</c:v>
                </c:pt>
                <c:pt idx="227">
                  <c:v>2744.5</c:v>
                </c:pt>
                <c:pt idx="228">
                  <c:v>2744.5</c:v>
                </c:pt>
                <c:pt idx="229">
                  <c:v>2782.5</c:v>
                </c:pt>
                <c:pt idx="230">
                  <c:v>2817.5</c:v>
                </c:pt>
                <c:pt idx="231">
                  <c:v>2859.5</c:v>
                </c:pt>
                <c:pt idx="232">
                  <c:v>2273.5</c:v>
                </c:pt>
                <c:pt idx="233">
                  <c:v>2275.5</c:v>
                </c:pt>
                <c:pt idx="234">
                  <c:v>2903.5</c:v>
                </c:pt>
                <c:pt idx="235">
                  <c:v>2920.5</c:v>
                </c:pt>
                <c:pt idx="236">
                  <c:v>552</c:v>
                </c:pt>
                <c:pt idx="237">
                  <c:v>2709</c:v>
                </c:pt>
                <c:pt idx="238">
                  <c:v>2751</c:v>
                </c:pt>
                <c:pt idx="239">
                  <c:v>2795</c:v>
                </c:pt>
                <c:pt idx="240">
                  <c:v>2803</c:v>
                </c:pt>
                <c:pt idx="241">
                  <c:v>2816</c:v>
                </c:pt>
                <c:pt idx="242">
                  <c:v>2841</c:v>
                </c:pt>
                <c:pt idx="243">
                  <c:v>2889</c:v>
                </c:pt>
                <c:pt idx="244">
                  <c:v>2261</c:v>
                </c:pt>
                <c:pt idx="245">
                  <c:v>2263</c:v>
                </c:pt>
                <c:pt idx="246">
                  <c:v>2893</c:v>
                </c:pt>
                <c:pt idx="247">
                  <c:v>2935</c:v>
                </c:pt>
                <c:pt idx="248">
                  <c:v>2217</c:v>
                </c:pt>
              </c:numCache>
            </c:numRef>
          </c:xVal>
          <c:yVal>
            <c:numRef>
              <c:f>A!$I$21:$I$997</c:f>
              <c:numCache>
                <c:formatCode>General</c:formatCode>
                <c:ptCount val="977"/>
                <c:pt idx="1">
                  <c:v>-0.24077271999703953</c:v>
                </c:pt>
                <c:pt idx="2">
                  <c:v>-0.24037271999986842</c:v>
                </c:pt>
                <c:pt idx="4">
                  <c:v>-0.24046303000068292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8B61-4551-8784-0E0CF013B422}"/>
            </c:ext>
          </c:extLst>
        </c:ser>
        <c:ser>
          <c:idx val="3"/>
          <c:order val="2"/>
          <c:tx>
            <c:strRef>
              <c:f>A!$J$20</c:f>
              <c:strCache>
                <c:ptCount val="1"/>
                <c:pt idx="0">
                  <c:v>PE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A!$D$21:$D$997</c:f>
                <c:numCache>
                  <c:formatCode>General</c:formatCode>
                  <c:ptCount val="977"/>
                  <c:pt idx="0">
                    <c:v>4.0000000000000002E-4</c:v>
                  </c:pt>
                  <c:pt idx="1">
                    <c:v>6.9999999999999999E-4</c:v>
                  </c:pt>
                  <c:pt idx="2">
                    <c:v>1.4E-3</c:v>
                  </c:pt>
                  <c:pt idx="4">
                    <c:v>4.0000000000000002E-4</c:v>
                  </c:pt>
                  <c:pt idx="5">
                    <c:v>2.4000000000000001E-4</c:v>
                  </c:pt>
                  <c:pt idx="6">
                    <c:v>4.0999999999999999E-4</c:v>
                  </c:pt>
                  <c:pt idx="7">
                    <c:v>5.5999999999999995E-4</c:v>
                  </c:pt>
                  <c:pt idx="8">
                    <c:v>4.6999999999999999E-4</c:v>
                  </c:pt>
                  <c:pt idx="9">
                    <c:v>2.1000000000000001E-4</c:v>
                  </c:pt>
                  <c:pt idx="10">
                    <c:v>1E-4</c:v>
                  </c:pt>
                  <c:pt idx="11">
                    <c:v>2.4000000000000001E-4</c:v>
                  </c:pt>
                  <c:pt idx="12">
                    <c:v>2.7999999999999998E-4</c:v>
                  </c:pt>
                  <c:pt idx="13">
                    <c:v>2.1000000000000001E-4</c:v>
                  </c:pt>
                  <c:pt idx="14">
                    <c:v>2.7E-4</c:v>
                  </c:pt>
                  <c:pt idx="15">
                    <c:v>2.5000000000000001E-4</c:v>
                  </c:pt>
                  <c:pt idx="16">
                    <c:v>2.0000000000000001E-4</c:v>
                  </c:pt>
                  <c:pt idx="17">
                    <c:v>1.7000000000000001E-4</c:v>
                  </c:pt>
                  <c:pt idx="18">
                    <c:v>1.4999999999999999E-4</c:v>
                  </c:pt>
                  <c:pt idx="19">
                    <c:v>1.3999999999999999E-4</c:v>
                  </c:pt>
                  <c:pt idx="20">
                    <c:v>4.8000000000000001E-4</c:v>
                  </c:pt>
                  <c:pt idx="21">
                    <c:v>2.2000000000000001E-4</c:v>
                  </c:pt>
                  <c:pt idx="22">
                    <c:v>2.1000000000000001E-4</c:v>
                  </c:pt>
                  <c:pt idx="23">
                    <c:v>2.5999999999999998E-4</c:v>
                  </c:pt>
                  <c:pt idx="24">
                    <c:v>3.1E-4</c:v>
                  </c:pt>
                  <c:pt idx="25">
                    <c:v>3.1E-4</c:v>
                  </c:pt>
                  <c:pt idx="26">
                    <c:v>1.4999999999999999E-4</c:v>
                  </c:pt>
                  <c:pt idx="27">
                    <c:v>2.0000000000000001E-4</c:v>
                  </c:pt>
                  <c:pt idx="28">
                    <c:v>3.4000000000000002E-4</c:v>
                  </c:pt>
                  <c:pt idx="29">
                    <c:v>2.4000000000000001E-4</c:v>
                  </c:pt>
                  <c:pt idx="30">
                    <c:v>3.4000000000000002E-4</c:v>
                  </c:pt>
                  <c:pt idx="31">
                    <c:v>3.1E-4</c:v>
                  </c:pt>
                  <c:pt idx="32">
                    <c:v>2.4000000000000001E-4</c:v>
                  </c:pt>
                  <c:pt idx="33">
                    <c:v>4.6999999999999999E-4</c:v>
                  </c:pt>
                  <c:pt idx="34">
                    <c:v>2.2000000000000001E-4</c:v>
                  </c:pt>
                  <c:pt idx="35">
                    <c:v>1.7000000000000001E-4</c:v>
                  </c:pt>
                  <c:pt idx="36">
                    <c:v>1.8000000000000001E-4</c:v>
                  </c:pt>
                  <c:pt idx="37">
                    <c:v>7.6000000000000004E-4</c:v>
                  </c:pt>
                  <c:pt idx="38">
                    <c:v>8.0000000000000004E-4</c:v>
                  </c:pt>
                  <c:pt idx="39">
                    <c:v>3.1E-4</c:v>
                  </c:pt>
                  <c:pt idx="40">
                    <c:v>2.5999999999999998E-4</c:v>
                  </c:pt>
                  <c:pt idx="41">
                    <c:v>4.4999999999999999E-4</c:v>
                  </c:pt>
                  <c:pt idx="42">
                    <c:v>8.0000000000000004E-4</c:v>
                  </c:pt>
                  <c:pt idx="43">
                    <c:v>2.3000000000000001E-4</c:v>
                  </c:pt>
                  <c:pt idx="44">
                    <c:v>2.5999999999999998E-4</c:v>
                  </c:pt>
                  <c:pt idx="45">
                    <c:v>2.9E-4</c:v>
                  </c:pt>
                  <c:pt idx="46">
                    <c:v>4.6999999999999999E-4</c:v>
                  </c:pt>
                  <c:pt idx="47">
                    <c:v>4.0000000000000002E-4</c:v>
                  </c:pt>
                  <c:pt idx="48">
                    <c:v>8.3000000000000001E-4</c:v>
                  </c:pt>
                  <c:pt idx="49">
                    <c:v>3.8999999999999999E-4</c:v>
                  </c:pt>
                  <c:pt idx="50">
                    <c:v>5.8E-4</c:v>
                  </c:pt>
                  <c:pt idx="51">
                    <c:v>4.4999999999999999E-4</c:v>
                  </c:pt>
                  <c:pt idx="52">
                    <c:v>3.2000000000000003E-4</c:v>
                  </c:pt>
                  <c:pt idx="53">
                    <c:v>3.3E-4</c:v>
                  </c:pt>
                  <c:pt idx="54">
                    <c:v>8.1999999999999998E-4</c:v>
                  </c:pt>
                  <c:pt idx="55">
                    <c:v>7.7999999999999999E-4</c:v>
                  </c:pt>
                  <c:pt idx="56">
                    <c:v>7.7999999999999999E-4</c:v>
                  </c:pt>
                  <c:pt idx="57">
                    <c:v>8.4999999999999995E-4</c:v>
                  </c:pt>
                  <c:pt idx="58">
                    <c:v>8.8000000000000003E-4</c:v>
                  </c:pt>
                  <c:pt idx="59">
                    <c:v>6.8999999999999997E-4</c:v>
                  </c:pt>
                  <c:pt idx="60">
                    <c:v>5.1000000000000004E-4</c:v>
                  </c:pt>
                  <c:pt idx="61">
                    <c:v>1.4999999999999999E-4</c:v>
                  </c:pt>
                  <c:pt idx="62">
                    <c:v>2.4000000000000001E-4</c:v>
                  </c:pt>
                  <c:pt idx="63">
                    <c:v>4.6999999999999999E-4</c:v>
                  </c:pt>
                  <c:pt idx="64">
                    <c:v>2.9E-4</c:v>
                  </c:pt>
                  <c:pt idx="65">
                    <c:v>1.0499999999999999E-3</c:v>
                  </c:pt>
                  <c:pt idx="66">
                    <c:v>4.8999999999999998E-4</c:v>
                  </c:pt>
                  <c:pt idx="67">
                    <c:v>2.7E-4</c:v>
                  </c:pt>
                  <c:pt idx="68">
                    <c:v>3.2000000000000003E-4</c:v>
                  </c:pt>
                  <c:pt idx="69">
                    <c:v>8.9999999999999998E-4</c:v>
                  </c:pt>
                  <c:pt idx="70">
                    <c:v>3.6999999999999999E-4</c:v>
                  </c:pt>
                  <c:pt idx="71">
                    <c:v>5.1000000000000004E-4</c:v>
                  </c:pt>
                  <c:pt idx="72">
                    <c:v>2.4000000000000001E-4</c:v>
                  </c:pt>
                  <c:pt idx="73">
                    <c:v>8.0000000000000004E-4</c:v>
                  </c:pt>
                  <c:pt idx="74">
                    <c:v>2.2000000000000001E-4</c:v>
                  </c:pt>
                  <c:pt idx="75">
                    <c:v>2.1000000000000001E-4</c:v>
                  </c:pt>
                  <c:pt idx="76">
                    <c:v>2.7999999999999998E-4</c:v>
                  </c:pt>
                  <c:pt idx="77">
                    <c:v>1.1900000000000001E-3</c:v>
                  </c:pt>
                  <c:pt idx="78">
                    <c:v>2.5999999999999998E-4</c:v>
                  </c:pt>
                  <c:pt idx="79">
                    <c:v>6.0999999999999997E-4</c:v>
                  </c:pt>
                  <c:pt idx="80">
                    <c:v>5.2999999999999998E-4</c:v>
                  </c:pt>
                  <c:pt idx="81">
                    <c:v>6.4999999999999997E-4</c:v>
                  </c:pt>
                  <c:pt idx="82">
                    <c:v>1.9000000000000001E-4</c:v>
                  </c:pt>
                  <c:pt idx="83">
                    <c:v>1.8000000000000001E-4</c:v>
                  </c:pt>
                  <c:pt idx="84">
                    <c:v>2.2000000000000001E-4</c:v>
                  </c:pt>
                  <c:pt idx="85">
                    <c:v>1.9000000000000001E-4</c:v>
                  </c:pt>
                  <c:pt idx="86">
                    <c:v>6.4999999999999997E-4</c:v>
                  </c:pt>
                  <c:pt idx="87">
                    <c:v>3.6999999999999999E-4</c:v>
                  </c:pt>
                  <c:pt idx="88">
                    <c:v>2.2000000000000001E-4</c:v>
                  </c:pt>
                  <c:pt idx="89">
                    <c:v>3.4000000000000002E-4</c:v>
                  </c:pt>
                  <c:pt idx="90">
                    <c:v>2.3000000000000001E-4</c:v>
                  </c:pt>
                  <c:pt idx="91">
                    <c:v>4.2999999999999999E-4</c:v>
                  </c:pt>
                  <c:pt idx="92">
                    <c:v>3.2000000000000003E-4</c:v>
                  </c:pt>
                  <c:pt idx="93">
                    <c:v>1.9000000000000001E-4</c:v>
                  </c:pt>
                  <c:pt idx="94">
                    <c:v>5.2999999999999998E-4</c:v>
                  </c:pt>
                  <c:pt idx="95">
                    <c:v>2.9E-4</c:v>
                  </c:pt>
                  <c:pt idx="96">
                    <c:v>2.9E-4</c:v>
                  </c:pt>
                  <c:pt idx="97">
                    <c:v>4.6000000000000001E-4</c:v>
                  </c:pt>
                  <c:pt idx="98">
                    <c:v>3.8999999999999999E-4</c:v>
                  </c:pt>
                  <c:pt idx="99">
                    <c:v>2.7E-4</c:v>
                  </c:pt>
                  <c:pt idx="100">
                    <c:v>1.4300000000000001E-3</c:v>
                  </c:pt>
                  <c:pt idx="101">
                    <c:v>2.9999999999999997E-4</c:v>
                  </c:pt>
                  <c:pt idx="102">
                    <c:v>5.0000000000000001E-4</c:v>
                  </c:pt>
                  <c:pt idx="103">
                    <c:v>4.8999999999999998E-4</c:v>
                  </c:pt>
                  <c:pt idx="104">
                    <c:v>2.9E-4</c:v>
                  </c:pt>
                  <c:pt idx="105">
                    <c:v>3.8999999999999999E-4</c:v>
                  </c:pt>
                  <c:pt idx="106">
                    <c:v>5.6999999999999998E-4</c:v>
                  </c:pt>
                  <c:pt idx="107">
                    <c:v>1.9000000000000001E-4</c:v>
                  </c:pt>
                  <c:pt idx="108">
                    <c:v>3.8000000000000002E-4</c:v>
                  </c:pt>
                  <c:pt idx="109">
                    <c:v>2.1000000000000001E-4</c:v>
                  </c:pt>
                  <c:pt idx="110">
                    <c:v>2.9999999999999997E-4</c:v>
                  </c:pt>
                  <c:pt idx="111">
                    <c:v>6.8999999999999997E-4</c:v>
                  </c:pt>
                  <c:pt idx="112">
                    <c:v>2.9E-4</c:v>
                  </c:pt>
                  <c:pt idx="113">
                    <c:v>6.6E-4</c:v>
                  </c:pt>
                  <c:pt idx="114">
                    <c:v>2.7999999999999998E-4</c:v>
                  </c:pt>
                  <c:pt idx="115">
                    <c:v>1.6900000000000001E-3</c:v>
                  </c:pt>
                  <c:pt idx="116">
                    <c:v>1.08E-3</c:v>
                  </c:pt>
                  <c:pt idx="117">
                    <c:v>3.5E-4</c:v>
                  </c:pt>
                  <c:pt idx="118">
                    <c:v>2.2000000000000001E-4</c:v>
                  </c:pt>
                  <c:pt idx="119">
                    <c:v>2.5999999999999998E-4</c:v>
                  </c:pt>
                  <c:pt idx="120">
                    <c:v>3.4000000000000002E-4</c:v>
                  </c:pt>
                  <c:pt idx="121">
                    <c:v>3.6000000000000002E-4</c:v>
                  </c:pt>
                  <c:pt idx="122">
                    <c:v>2.5999999999999998E-4</c:v>
                  </c:pt>
                  <c:pt idx="123">
                    <c:v>3.1E-4</c:v>
                  </c:pt>
                  <c:pt idx="124">
                    <c:v>1.9000000000000001E-4</c:v>
                  </c:pt>
                  <c:pt idx="125">
                    <c:v>1.9000000000000001E-4</c:v>
                  </c:pt>
                  <c:pt idx="126">
                    <c:v>4.8000000000000001E-4</c:v>
                  </c:pt>
                  <c:pt idx="127">
                    <c:v>3.2000000000000003E-4</c:v>
                  </c:pt>
                  <c:pt idx="128">
                    <c:v>2.5000000000000001E-4</c:v>
                  </c:pt>
                  <c:pt idx="129">
                    <c:v>3.4000000000000002E-4</c:v>
                  </c:pt>
                  <c:pt idx="130">
                    <c:v>5.4000000000000001E-4</c:v>
                  </c:pt>
                  <c:pt idx="131">
                    <c:v>2.7999999999999998E-4</c:v>
                  </c:pt>
                  <c:pt idx="132">
                    <c:v>8.4999999999999995E-4</c:v>
                  </c:pt>
                  <c:pt idx="133">
                    <c:v>1.3699999999999999E-3</c:v>
                  </c:pt>
                  <c:pt idx="134">
                    <c:v>9.1E-4</c:v>
                  </c:pt>
                  <c:pt idx="135">
                    <c:v>2.7E-4</c:v>
                  </c:pt>
                  <c:pt idx="136">
                    <c:v>3.1E-4</c:v>
                  </c:pt>
                  <c:pt idx="137">
                    <c:v>5.6999999999999998E-4</c:v>
                  </c:pt>
                  <c:pt idx="138">
                    <c:v>2.7999999999999998E-4</c:v>
                  </c:pt>
                  <c:pt idx="139">
                    <c:v>5.9000000000000003E-4</c:v>
                  </c:pt>
                  <c:pt idx="140">
                    <c:v>3.8999999999999999E-4</c:v>
                  </c:pt>
                  <c:pt idx="141">
                    <c:v>1.72E-3</c:v>
                  </c:pt>
                  <c:pt idx="142">
                    <c:v>2.5000000000000001E-4</c:v>
                  </c:pt>
                  <c:pt idx="143">
                    <c:v>3.1E-4</c:v>
                  </c:pt>
                  <c:pt idx="144">
                    <c:v>2.0000000000000001E-4</c:v>
                  </c:pt>
                  <c:pt idx="145">
                    <c:v>3.6999999999999999E-4</c:v>
                  </c:pt>
                  <c:pt idx="146">
                    <c:v>7.9000000000000001E-4</c:v>
                  </c:pt>
                  <c:pt idx="147">
                    <c:v>4.2000000000000002E-4</c:v>
                  </c:pt>
                  <c:pt idx="148">
                    <c:v>2.0000000000000001E-4</c:v>
                  </c:pt>
                  <c:pt idx="149">
                    <c:v>1.7000000000000001E-4</c:v>
                  </c:pt>
                  <c:pt idx="150">
                    <c:v>6.9999999999999999E-4</c:v>
                  </c:pt>
                  <c:pt idx="151">
                    <c:v>3.3E-4</c:v>
                  </c:pt>
                  <c:pt idx="152">
                    <c:v>2.5999999999999998E-4</c:v>
                  </c:pt>
                  <c:pt idx="153">
                    <c:v>9.5E-4</c:v>
                  </c:pt>
                  <c:pt idx="154">
                    <c:v>6.4999999999999997E-4</c:v>
                  </c:pt>
                  <c:pt idx="155">
                    <c:v>3.1E-4</c:v>
                  </c:pt>
                  <c:pt idx="156">
                    <c:v>2.1000000000000001E-4</c:v>
                  </c:pt>
                  <c:pt idx="157">
                    <c:v>1.57E-3</c:v>
                  </c:pt>
                  <c:pt idx="158">
                    <c:v>1.41E-3</c:v>
                  </c:pt>
                  <c:pt idx="159">
                    <c:v>7.2000000000000005E-4</c:v>
                  </c:pt>
                  <c:pt idx="160">
                    <c:v>9.7000000000000005E-4</c:v>
                  </c:pt>
                  <c:pt idx="161">
                    <c:v>1E-4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1.4E-3</c:v>
                  </c:pt>
                  <c:pt idx="165">
                    <c:v>6.9999999999999999E-4</c:v>
                  </c:pt>
                  <c:pt idx="166">
                    <c:v>1E-4</c:v>
                  </c:pt>
                  <c:pt idx="167">
                    <c:v>0</c:v>
                  </c:pt>
                  <c:pt idx="168">
                    <c:v>1.48E-3</c:v>
                  </c:pt>
                  <c:pt idx="169">
                    <c:v>1E-4</c:v>
                  </c:pt>
                  <c:pt idx="170">
                    <c:v>1E-4</c:v>
                  </c:pt>
                  <c:pt idx="171">
                    <c:v>5.0000000000000001E-4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5.0000000000000001E-4</c:v>
                  </c:pt>
                  <c:pt idx="175">
                    <c:v>2.0000000000000001E-4</c:v>
                  </c:pt>
                  <c:pt idx="176">
                    <c:v>1E-4</c:v>
                  </c:pt>
                  <c:pt idx="177">
                    <c:v>1E-4</c:v>
                  </c:pt>
                  <c:pt idx="178">
                    <c:v>2.0000000000000001E-4</c:v>
                  </c:pt>
                  <c:pt idx="179">
                    <c:v>2.9999999999999997E-4</c:v>
                  </c:pt>
                  <c:pt idx="180">
                    <c:v>1.6000000000000001E-4</c:v>
                  </c:pt>
                  <c:pt idx="181">
                    <c:v>4.0000000000000002E-4</c:v>
                  </c:pt>
                  <c:pt idx="182">
                    <c:v>2.7999999999999998E-4</c:v>
                  </c:pt>
                  <c:pt idx="183">
                    <c:v>1.1E-4</c:v>
                  </c:pt>
                  <c:pt idx="184">
                    <c:v>1E-4</c:v>
                  </c:pt>
                  <c:pt idx="185">
                    <c:v>1E-3</c:v>
                  </c:pt>
                  <c:pt idx="186">
                    <c:v>5.0000000000000001E-4</c:v>
                  </c:pt>
                  <c:pt idx="187">
                    <c:v>2.0000000000000001E-4</c:v>
                  </c:pt>
                  <c:pt idx="188">
                    <c:v>2.9999999999999997E-4</c:v>
                  </c:pt>
                  <c:pt idx="189">
                    <c:v>6.9999999999999999E-4</c:v>
                  </c:pt>
                  <c:pt idx="190">
                    <c:v>1.5E-3</c:v>
                  </c:pt>
                  <c:pt idx="191">
                    <c:v>2.9999999999999997E-4</c:v>
                  </c:pt>
                  <c:pt idx="192">
                    <c:v>5.0000000000000001E-4</c:v>
                  </c:pt>
                  <c:pt idx="193">
                    <c:v>1E-4</c:v>
                  </c:pt>
                  <c:pt idx="194">
                    <c:v>8.4000000000000003E-4</c:v>
                  </c:pt>
                  <c:pt idx="195">
                    <c:v>3.8999999999999999E-4</c:v>
                  </c:pt>
                  <c:pt idx="196">
                    <c:v>1E-4</c:v>
                  </c:pt>
                  <c:pt idx="197">
                    <c:v>0</c:v>
                  </c:pt>
                  <c:pt idx="198">
                    <c:v>2.3999999999999998E-3</c:v>
                  </c:pt>
                  <c:pt idx="199">
                    <c:v>1E-4</c:v>
                  </c:pt>
                  <c:pt idx="200">
                    <c:v>0</c:v>
                  </c:pt>
                  <c:pt idx="201">
                    <c:v>2.3999999999999998E-3</c:v>
                  </c:pt>
                  <c:pt idx="202">
                    <c:v>2.9E-4</c:v>
                  </c:pt>
                  <c:pt idx="203">
                    <c:v>3.6000000000000002E-4</c:v>
                  </c:pt>
                  <c:pt idx="204">
                    <c:v>2.0000000000000001E-4</c:v>
                  </c:pt>
                  <c:pt idx="205">
                    <c:v>1.9000000000000001E-4</c:v>
                  </c:pt>
                  <c:pt idx="206">
                    <c:v>1.7000000000000001E-4</c:v>
                  </c:pt>
                  <c:pt idx="207">
                    <c:v>2.7E-4</c:v>
                  </c:pt>
                  <c:pt idx="208">
                    <c:v>1.1999999999999999E-3</c:v>
                  </c:pt>
                  <c:pt idx="209">
                    <c:v>1.1999999999999999E-3</c:v>
                  </c:pt>
                  <c:pt idx="210">
                    <c:v>1.2999999999999999E-3</c:v>
                  </c:pt>
                  <c:pt idx="211">
                    <c:v>1.6000000000000001E-3</c:v>
                  </c:pt>
                  <c:pt idx="212">
                    <c:v>1.1999999999999999E-3</c:v>
                  </c:pt>
                  <c:pt idx="213">
                    <c:v>1.1999999999999999E-3</c:v>
                  </c:pt>
                  <c:pt idx="214">
                    <c:v>6.9999999999999999E-4</c:v>
                  </c:pt>
                  <c:pt idx="215">
                    <c:v>1E-4</c:v>
                  </c:pt>
                  <c:pt idx="216">
                    <c:v>1.1000000000000001E-3</c:v>
                  </c:pt>
                  <c:pt idx="217">
                    <c:v>3.8800000000000001E-2</c:v>
                  </c:pt>
                  <c:pt idx="218">
                    <c:v>1.2E-4</c:v>
                  </c:pt>
                  <c:pt idx="219">
                    <c:v>2.4000000000000001E-4</c:v>
                  </c:pt>
                  <c:pt idx="220">
                    <c:v>1.4E-3</c:v>
                  </c:pt>
                  <c:pt idx="221">
                    <c:v>1E-4</c:v>
                  </c:pt>
                  <c:pt idx="222">
                    <c:v>2.0000000000000001E-4</c:v>
                  </c:pt>
                  <c:pt idx="223">
                    <c:v>1.1000000000000001E-3</c:v>
                  </c:pt>
                  <c:pt idx="224">
                    <c:v>1.1000000000000001E-3</c:v>
                  </c:pt>
                  <c:pt idx="225">
                    <c:v>8.9999999999999998E-4</c:v>
                  </c:pt>
                  <c:pt idx="226">
                    <c:v>3.6000000000000002E-4</c:v>
                  </c:pt>
                  <c:pt idx="227">
                    <c:v>5.0000000000000002E-5</c:v>
                  </c:pt>
                  <c:pt idx="228">
                    <c:v>1.2E-4</c:v>
                  </c:pt>
                  <c:pt idx="229">
                    <c:v>1.6000000000000001E-4</c:v>
                  </c:pt>
                  <c:pt idx="230">
                    <c:v>1.1299999999999999E-3</c:v>
                  </c:pt>
                  <c:pt idx="231">
                    <c:v>6.9999999999999994E-5</c:v>
                  </c:pt>
                  <c:pt idx="232">
                    <c:v>9.7000000000000005E-4</c:v>
                  </c:pt>
                  <c:pt idx="233">
                    <c:v>1.1299999999999999E-3</c:v>
                  </c:pt>
                  <c:pt idx="234">
                    <c:v>4.0000000000000003E-5</c:v>
                  </c:pt>
                  <c:pt idx="235">
                    <c:v>4.0000000000000003E-5</c:v>
                  </c:pt>
                  <c:pt idx="236">
                    <c:v>9.7000000000000005E-4</c:v>
                  </c:pt>
                  <c:pt idx="237">
                    <c:v>1.8000000000000001E-4</c:v>
                  </c:pt>
                  <c:pt idx="238">
                    <c:v>1E-4</c:v>
                  </c:pt>
                  <c:pt idx="239">
                    <c:v>1.9000000000000001E-4</c:v>
                  </c:pt>
                  <c:pt idx="240">
                    <c:v>5.0000000000000002E-5</c:v>
                  </c:pt>
                  <c:pt idx="241">
                    <c:v>1.3999999999999999E-4</c:v>
                  </c:pt>
                  <c:pt idx="242">
                    <c:v>1.2999999999999999E-4</c:v>
                  </c:pt>
                  <c:pt idx="243">
                    <c:v>1.2E-4</c:v>
                  </c:pt>
                  <c:pt idx="244">
                    <c:v>1.31E-3</c:v>
                  </c:pt>
                  <c:pt idx="245">
                    <c:v>1.0399999999999999E-3</c:v>
                  </c:pt>
                  <c:pt idx="246">
                    <c:v>1.1E-4</c:v>
                  </c:pt>
                  <c:pt idx="247">
                    <c:v>8.0000000000000007E-5</c:v>
                  </c:pt>
                  <c:pt idx="248">
                    <c:v>1E-4</c:v>
                  </c:pt>
                </c:numCache>
              </c:numRef>
            </c:plus>
            <c:minus>
              <c:numRef>
                <c:f>A!$D$21:$D$997</c:f>
                <c:numCache>
                  <c:formatCode>General</c:formatCode>
                  <c:ptCount val="977"/>
                  <c:pt idx="0">
                    <c:v>4.0000000000000002E-4</c:v>
                  </c:pt>
                  <c:pt idx="1">
                    <c:v>6.9999999999999999E-4</c:v>
                  </c:pt>
                  <c:pt idx="2">
                    <c:v>1.4E-3</c:v>
                  </c:pt>
                  <c:pt idx="4">
                    <c:v>4.0000000000000002E-4</c:v>
                  </c:pt>
                  <c:pt idx="5">
                    <c:v>2.4000000000000001E-4</c:v>
                  </c:pt>
                  <c:pt idx="6">
                    <c:v>4.0999999999999999E-4</c:v>
                  </c:pt>
                  <c:pt idx="7">
                    <c:v>5.5999999999999995E-4</c:v>
                  </c:pt>
                  <c:pt idx="8">
                    <c:v>4.6999999999999999E-4</c:v>
                  </c:pt>
                  <c:pt idx="9">
                    <c:v>2.1000000000000001E-4</c:v>
                  </c:pt>
                  <c:pt idx="10">
                    <c:v>1E-4</c:v>
                  </c:pt>
                  <c:pt idx="11">
                    <c:v>2.4000000000000001E-4</c:v>
                  </c:pt>
                  <c:pt idx="12">
                    <c:v>2.7999999999999998E-4</c:v>
                  </c:pt>
                  <c:pt idx="13">
                    <c:v>2.1000000000000001E-4</c:v>
                  </c:pt>
                  <c:pt idx="14">
                    <c:v>2.7E-4</c:v>
                  </c:pt>
                  <c:pt idx="15">
                    <c:v>2.5000000000000001E-4</c:v>
                  </c:pt>
                  <c:pt idx="16">
                    <c:v>2.0000000000000001E-4</c:v>
                  </c:pt>
                  <c:pt idx="17">
                    <c:v>1.7000000000000001E-4</c:v>
                  </c:pt>
                  <c:pt idx="18">
                    <c:v>1.4999999999999999E-4</c:v>
                  </c:pt>
                  <c:pt idx="19">
                    <c:v>1.3999999999999999E-4</c:v>
                  </c:pt>
                  <c:pt idx="20">
                    <c:v>4.8000000000000001E-4</c:v>
                  </c:pt>
                  <c:pt idx="21">
                    <c:v>2.2000000000000001E-4</c:v>
                  </c:pt>
                  <c:pt idx="22">
                    <c:v>2.1000000000000001E-4</c:v>
                  </c:pt>
                  <c:pt idx="23">
                    <c:v>2.5999999999999998E-4</c:v>
                  </c:pt>
                  <c:pt idx="24">
                    <c:v>3.1E-4</c:v>
                  </c:pt>
                  <c:pt idx="25">
                    <c:v>3.1E-4</c:v>
                  </c:pt>
                  <c:pt idx="26">
                    <c:v>1.4999999999999999E-4</c:v>
                  </c:pt>
                  <c:pt idx="27">
                    <c:v>2.0000000000000001E-4</c:v>
                  </c:pt>
                  <c:pt idx="28">
                    <c:v>3.4000000000000002E-4</c:v>
                  </c:pt>
                  <c:pt idx="29">
                    <c:v>2.4000000000000001E-4</c:v>
                  </c:pt>
                  <c:pt idx="30">
                    <c:v>3.4000000000000002E-4</c:v>
                  </c:pt>
                  <c:pt idx="31">
                    <c:v>3.1E-4</c:v>
                  </c:pt>
                  <c:pt idx="32">
                    <c:v>2.4000000000000001E-4</c:v>
                  </c:pt>
                  <c:pt idx="33">
                    <c:v>4.6999999999999999E-4</c:v>
                  </c:pt>
                  <c:pt idx="34">
                    <c:v>2.2000000000000001E-4</c:v>
                  </c:pt>
                  <c:pt idx="35">
                    <c:v>1.7000000000000001E-4</c:v>
                  </c:pt>
                  <c:pt idx="36">
                    <c:v>1.8000000000000001E-4</c:v>
                  </c:pt>
                  <c:pt idx="37">
                    <c:v>7.6000000000000004E-4</c:v>
                  </c:pt>
                  <c:pt idx="38">
                    <c:v>8.0000000000000004E-4</c:v>
                  </c:pt>
                  <c:pt idx="39">
                    <c:v>3.1E-4</c:v>
                  </c:pt>
                  <c:pt idx="40">
                    <c:v>2.5999999999999998E-4</c:v>
                  </c:pt>
                  <c:pt idx="41">
                    <c:v>4.4999999999999999E-4</c:v>
                  </c:pt>
                  <c:pt idx="42">
                    <c:v>8.0000000000000004E-4</c:v>
                  </c:pt>
                  <c:pt idx="43">
                    <c:v>2.3000000000000001E-4</c:v>
                  </c:pt>
                  <c:pt idx="44">
                    <c:v>2.5999999999999998E-4</c:v>
                  </c:pt>
                  <c:pt idx="45">
                    <c:v>2.9E-4</c:v>
                  </c:pt>
                  <c:pt idx="46">
                    <c:v>4.6999999999999999E-4</c:v>
                  </c:pt>
                  <c:pt idx="47">
                    <c:v>4.0000000000000002E-4</c:v>
                  </c:pt>
                  <c:pt idx="48">
                    <c:v>8.3000000000000001E-4</c:v>
                  </c:pt>
                  <c:pt idx="49">
                    <c:v>3.8999999999999999E-4</c:v>
                  </c:pt>
                  <c:pt idx="50">
                    <c:v>5.8E-4</c:v>
                  </c:pt>
                  <c:pt idx="51">
                    <c:v>4.4999999999999999E-4</c:v>
                  </c:pt>
                  <c:pt idx="52">
                    <c:v>3.2000000000000003E-4</c:v>
                  </c:pt>
                  <c:pt idx="53">
                    <c:v>3.3E-4</c:v>
                  </c:pt>
                  <c:pt idx="54">
                    <c:v>8.1999999999999998E-4</c:v>
                  </c:pt>
                  <c:pt idx="55">
                    <c:v>7.7999999999999999E-4</c:v>
                  </c:pt>
                  <c:pt idx="56">
                    <c:v>7.7999999999999999E-4</c:v>
                  </c:pt>
                  <c:pt idx="57">
                    <c:v>8.4999999999999995E-4</c:v>
                  </c:pt>
                  <c:pt idx="58">
                    <c:v>8.8000000000000003E-4</c:v>
                  </c:pt>
                  <c:pt idx="59">
                    <c:v>6.8999999999999997E-4</c:v>
                  </c:pt>
                  <c:pt idx="60">
                    <c:v>5.1000000000000004E-4</c:v>
                  </c:pt>
                  <c:pt idx="61">
                    <c:v>1.4999999999999999E-4</c:v>
                  </c:pt>
                  <c:pt idx="62">
                    <c:v>2.4000000000000001E-4</c:v>
                  </c:pt>
                  <c:pt idx="63">
                    <c:v>4.6999999999999999E-4</c:v>
                  </c:pt>
                  <c:pt idx="64">
                    <c:v>2.9E-4</c:v>
                  </c:pt>
                  <c:pt idx="65">
                    <c:v>1.0499999999999999E-3</c:v>
                  </c:pt>
                  <c:pt idx="66">
                    <c:v>4.8999999999999998E-4</c:v>
                  </c:pt>
                  <c:pt idx="67">
                    <c:v>2.7E-4</c:v>
                  </c:pt>
                  <c:pt idx="68">
                    <c:v>3.2000000000000003E-4</c:v>
                  </c:pt>
                  <c:pt idx="69">
                    <c:v>8.9999999999999998E-4</c:v>
                  </c:pt>
                  <c:pt idx="70">
                    <c:v>3.6999999999999999E-4</c:v>
                  </c:pt>
                  <c:pt idx="71">
                    <c:v>5.1000000000000004E-4</c:v>
                  </c:pt>
                  <c:pt idx="72">
                    <c:v>2.4000000000000001E-4</c:v>
                  </c:pt>
                  <c:pt idx="73">
                    <c:v>8.0000000000000004E-4</c:v>
                  </c:pt>
                  <c:pt idx="74">
                    <c:v>2.2000000000000001E-4</c:v>
                  </c:pt>
                  <c:pt idx="75">
                    <c:v>2.1000000000000001E-4</c:v>
                  </c:pt>
                  <c:pt idx="76">
                    <c:v>2.7999999999999998E-4</c:v>
                  </c:pt>
                  <c:pt idx="77">
                    <c:v>1.1900000000000001E-3</c:v>
                  </c:pt>
                  <c:pt idx="78">
                    <c:v>2.5999999999999998E-4</c:v>
                  </c:pt>
                  <c:pt idx="79">
                    <c:v>6.0999999999999997E-4</c:v>
                  </c:pt>
                  <c:pt idx="80">
                    <c:v>5.2999999999999998E-4</c:v>
                  </c:pt>
                  <c:pt idx="81">
                    <c:v>6.4999999999999997E-4</c:v>
                  </c:pt>
                  <c:pt idx="82">
                    <c:v>1.9000000000000001E-4</c:v>
                  </c:pt>
                  <c:pt idx="83">
                    <c:v>1.8000000000000001E-4</c:v>
                  </c:pt>
                  <c:pt idx="84">
                    <c:v>2.2000000000000001E-4</c:v>
                  </c:pt>
                  <c:pt idx="85">
                    <c:v>1.9000000000000001E-4</c:v>
                  </c:pt>
                  <c:pt idx="86">
                    <c:v>6.4999999999999997E-4</c:v>
                  </c:pt>
                  <c:pt idx="87">
                    <c:v>3.6999999999999999E-4</c:v>
                  </c:pt>
                  <c:pt idx="88">
                    <c:v>2.2000000000000001E-4</c:v>
                  </c:pt>
                  <c:pt idx="89">
                    <c:v>3.4000000000000002E-4</c:v>
                  </c:pt>
                  <c:pt idx="90">
                    <c:v>2.3000000000000001E-4</c:v>
                  </c:pt>
                  <c:pt idx="91">
                    <c:v>4.2999999999999999E-4</c:v>
                  </c:pt>
                  <c:pt idx="92">
                    <c:v>3.2000000000000003E-4</c:v>
                  </c:pt>
                  <c:pt idx="93">
                    <c:v>1.9000000000000001E-4</c:v>
                  </c:pt>
                  <c:pt idx="94">
                    <c:v>5.2999999999999998E-4</c:v>
                  </c:pt>
                  <c:pt idx="95">
                    <c:v>2.9E-4</c:v>
                  </c:pt>
                  <c:pt idx="96">
                    <c:v>2.9E-4</c:v>
                  </c:pt>
                  <c:pt idx="97">
                    <c:v>4.6000000000000001E-4</c:v>
                  </c:pt>
                  <c:pt idx="98">
                    <c:v>3.8999999999999999E-4</c:v>
                  </c:pt>
                  <c:pt idx="99">
                    <c:v>2.7E-4</c:v>
                  </c:pt>
                  <c:pt idx="100">
                    <c:v>1.4300000000000001E-3</c:v>
                  </c:pt>
                  <c:pt idx="101">
                    <c:v>2.9999999999999997E-4</c:v>
                  </c:pt>
                  <c:pt idx="102">
                    <c:v>5.0000000000000001E-4</c:v>
                  </c:pt>
                  <c:pt idx="103">
                    <c:v>4.8999999999999998E-4</c:v>
                  </c:pt>
                  <c:pt idx="104">
                    <c:v>2.9E-4</c:v>
                  </c:pt>
                  <c:pt idx="105">
                    <c:v>3.8999999999999999E-4</c:v>
                  </c:pt>
                  <c:pt idx="106">
                    <c:v>5.6999999999999998E-4</c:v>
                  </c:pt>
                  <c:pt idx="107">
                    <c:v>1.9000000000000001E-4</c:v>
                  </c:pt>
                  <c:pt idx="108">
                    <c:v>3.8000000000000002E-4</c:v>
                  </c:pt>
                  <c:pt idx="109">
                    <c:v>2.1000000000000001E-4</c:v>
                  </c:pt>
                  <c:pt idx="110">
                    <c:v>2.9999999999999997E-4</c:v>
                  </c:pt>
                  <c:pt idx="111">
                    <c:v>6.8999999999999997E-4</c:v>
                  </c:pt>
                  <c:pt idx="112">
                    <c:v>2.9E-4</c:v>
                  </c:pt>
                  <c:pt idx="113">
                    <c:v>6.6E-4</c:v>
                  </c:pt>
                  <c:pt idx="114">
                    <c:v>2.7999999999999998E-4</c:v>
                  </c:pt>
                  <c:pt idx="115">
                    <c:v>1.6900000000000001E-3</c:v>
                  </c:pt>
                  <c:pt idx="116">
                    <c:v>1.08E-3</c:v>
                  </c:pt>
                  <c:pt idx="117">
                    <c:v>3.5E-4</c:v>
                  </c:pt>
                  <c:pt idx="118">
                    <c:v>2.2000000000000001E-4</c:v>
                  </c:pt>
                  <c:pt idx="119">
                    <c:v>2.5999999999999998E-4</c:v>
                  </c:pt>
                  <c:pt idx="120">
                    <c:v>3.4000000000000002E-4</c:v>
                  </c:pt>
                  <c:pt idx="121">
                    <c:v>3.6000000000000002E-4</c:v>
                  </c:pt>
                  <c:pt idx="122">
                    <c:v>2.5999999999999998E-4</c:v>
                  </c:pt>
                  <c:pt idx="123">
                    <c:v>3.1E-4</c:v>
                  </c:pt>
                  <c:pt idx="124">
                    <c:v>1.9000000000000001E-4</c:v>
                  </c:pt>
                  <c:pt idx="125">
                    <c:v>1.9000000000000001E-4</c:v>
                  </c:pt>
                  <c:pt idx="126">
                    <c:v>4.8000000000000001E-4</c:v>
                  </c:pt>
                  <c:pt idx="127">
                    <c:v>3.2000000000000003E-4</c:v>
                  </c:pt>
                  <c:pt idx="128">
                    <c:v>2.5000000000000001E-4</c:v>
                  </c:pt>
                  <c:pt idx="129">
                    <c:v>3.4000000000000002E-4</c:v>
                  </c:pt>
                  <c:pt idx="130">
                    <c:v>5.4000000000000001E-4</c:v>
                  </c:pt>
                  <c:pt idx="131">
                    <c:v>2.7999999999999998E-4</c:v>
                  </c:pt>
                  <c:pt idx="132">
                    <c:v>8.4999999999999995E-4</c:v>
                  </c:pt>
                  <c:pt idx="133">
                    <c:v>1.3699999999999999E-3</c:v>
                  </c:pt>
                  <c:pt idx="134">
                    <c:v>9.1E-4</c:v>
                  </c:pt>
                  <c:pt idx="135">
                    <c:v>2.7E-4</c:v>
                  </c:pt>
                  <c:pt idx="136">
                    <c:v>3.1E-4</c:v>
                  </c:pt>
                  <c:pt idx="137">
                    <c:v>5.6999999999999998E-4</c:v>
                  </c:pt>
                  <c:pt idx="138">
                    <c:v>2.7999999999999998E-4</c:v>
                  </c:pt>
                  <c:pt idx="139">
                    <c:v>5.9000000000000003E-4</c:v>
                  </c:pt>
                  <c:pt idx="140">
                    <c:v>3.8999999999999999E-4</c:v>
                  </c:pt>
                  <c:pt idx="141">
                    <c:v>1.72E-3</c:v>
                  </c:pt>
                  <c:pt idx="142">
                    <c:v>2.5000000000000001E-4</c:v>
                  </c:pt>
                  <c:pt idx="143">
                    <c:v>3.1E-4</c:v>
                  </c:pt>
                  <c:pt idx="144">
                    <c:v>2.0000000000000001E-4</c:v>
                  </c:pt>
                  <c:pt idx="145">
                    <c:v>3.6999999999999999E-4</c:v>
                  </c:pt>
                  <c:pt idx="146">
                    <c:v>7.9000000000000001E-4</c:v>
                  </c:pt>
                  <c:pt idx="147">
                    <c:v>4.2000000000000002E-4</c:v>
                  </c:pt>
                  <c:pt idx="148">
                    <c:v>2.0000000000000001E-4</c:v>
                  </c:pt>
                  <c:pt idx="149">
                    <c:v>1.7000000000000001E-4</c:v>
                  </c:pt>
                  <c:pt idx="150">
                    <c:v>6.9999999999999999E-4</c:v>
                  </c:pt>
                  <c:pt idx="151">
                    <c:v>3.3E-4</c:v>
                  </c:pt>
                  <c:pt idx="152">
                    <c:v>2.5999999999999998E-4</c:v>
                  </c:pt>
                  <c:pt idx="153">
                    <c:v>9.5E-4</c:v>
                  </c:pt>
                  <c:pt idx="154">
                    <c:v>6.4999999999999997E-4</c:v>
                  </c:pt>
                  <c:pt idx="155">
                    <c:v>3.1E-4</c:v>
                  </c:pt>
                  <c:pt idx="156">
                    <c:v>2.1000000000000001E-4</c:v>
                  </c:pt>
                  <c:pt idx="157">
                    <c:v>1.57E-3</c:v>
                  </c:pt>
                  <c:pt idx="158">
                    <c:v>1.41E-3</c:v>
                  </c:pt>
                  <c:pt idx="159">
                    <c:v>7.2000000000000005E-4</c:v>
                  </c:pt>
                  <c:pt idx="160">
                    <c:v>9.7000000000000005E-4</c:v>
                  </c:pt>
                  <c:pt idx="161">
                    <c:v>1E-4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1.4E-3</c:v>
                  </c:pt>
                  <c:pt idx="165">
                    <c:v>6.9999999999999999E-4</c:v>
                  </c:pt>
                  <c:pt idx="166">
                    <c:v>1E-4</c:v>
                  </c:pt>
                  <c:pt idx="167">
                    <c:v>0</c:v>
                  </c:pt>
                  <c:pt idx="168">
                    <c:v>1.48E-3</c:v>
                  </c:pt>
                  <c:pt idx="169">
                    <c:v>1E-4</c:v>
                  </c:pt>
                  <c:pt idx="170">
                    <c:v>1E-4</c:v>
                  </c:pt>
                  <c:pt idx="171">
                    <c:v>5.0000000000000001E-4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5.0000000000000001E-4</c:v>
                  </c:pt>
                  <c:pt idx="175">
                    <c:v>2.0000000000000001E-4</c:v>
                  </c:pt>
                  <c:pt idx="176">
                    <c:v>1E-4</c:v>
                  </c:pt>
                  <c:pt idx="177">
                    <c:v>1E-4</c:v>
                  </c:pt>
                  <c:pt idx="178">
                    <c:v>2.0000000000000001E-4</c:v>
                  </c:pt>
                  <c:pt idx="179">
                    <c:v>2.9999999999999997E-4</c:v>
                  </c:pt>
                  <c:pt idx="180">
                    <c:v>1.6000000000000001E-4</c:v>
                  </c:pt>
                  <c:pt idx="181">
                    <c:v>4.0000000000000002E-4</c:v>
                  </c:pt>
                  <c:pt idx="182">
                    <c:v>2.7999999999999998E-4</c:v>
                  </c:pt>
                  <c:pt idx="183">
                    <c:v>1.1E-4</c:v>
                  </c:pt>
                  <c:pt idx="184">
                    <c:v>1E-4</c:v>
                  </c:pt>
                  <c:pt idx="185">
                    <c:v>1E-3</c:v>
                  </c:pt>
                  <c:pt idx="186">
                    <c:v>5.0000000000000001E-4</c:v>
                  </c:pt>
                  <c:pt idx="187">
                    <c:v>2.0000000000000001E-4</c:v>
                  </c:pt>
                  <c:pt idx="188">
                    <c:v>2.9999999999999997E-4</c:v>
                  </c:pt>
                  <c:pt idx="189">
                    <c:v>6.9999999999999999E-4</c:v>
                  </c:pt>
                  <c:pt idx="190">
                    <c:v>1.5E-3</c:v>
                  </c:pt>
                  <c:pt idx="191">
                    <c:v>2.9999999999999997E-4</c:v>
                  </c:pt>
                  <c:pt idx="192">
                    <c:v>5.0000000000000001E-4</c:v>
                  </c:pt>
                  <c:pt idx="193">
                    <c:v>1E-4</c:v>
                  </c:pt>
                  <c:pt idx="194">
                    <c:v>8.4000000000000003E-4</c:v>
                  </c:pt>
                  <c:pt idx="195">
                    <c:v>3.8999999999999999E-4</c:v>
                  </c:pt>
                  <c:pt idx="196">
                    <c:v>1E-4</c:v>
                  </c:pt>
                  <c:pt idx="197">
                    <c:v>0</c:v>
                  </c:pt>
                  <c:pt idx="198">
                    <c:v>2.3999999999999998E-3</c:v>
                  </c:pt>
                  <c:pt idx="199">
                    <c:v>1E-4</c:v>
                  </c:pt>
                  <c:pt idx="200">
                    <c:v>0</c:v>
                  </c:pt>
                  <c:pt idx="201">
                    <c:v>2.3999999999999998E-3</c:v>
                  </c:pt>
                  <c:pt idx="202">
                    <c:v>2.9E-4</c:v>
                  </c:pt>
                  <c:pt idx="203">
                    <c:v>3.6000000000000002E-4</c:v>
                  </c:pt>
                  <c:pt idx="204">
                    <c:v>2.0000000000000001E-4</c:v>
                  </c:pt>
                  <c:pt idx="205">
                    <c:v>1.9000000000000001E-4</c:v>
                  </c:pt>
                  <c:pt idx="206">
                    <c:v>1.7000000000000001E-4</c:v>
                  </c:pt>
                  <c:pt idx="207">
                    <c:v>2.7E-4</c:v>
                  </c:pt>
                  <c:pt idx="208">
                    <c:v>1.1999999999999999E-3</c:v>
                  </c:pt>
                  <c:pt idx="209">
                    <c:v>1.1999999999999999E-3</c:v>
                  </c:pt>
                  <c:pt idx="210">
                    <c:v>1.2999999999999999E-3</c:v>
                  </c:pt>
                  <c:pt idx="211">
                    <c:v>1.6000000000000001E-3</c:v>
                  </c:pt>
                  <c:pt idx="212">
                    <c:v>1.1999999999999999E-3</c:v>
                  </c:pt>
                  <c:pt idx="213">
                    <c:v>1.1999999999999999E-3</c:v>
                  </c:pt>
                  <c:pt idx="214">
                    <c:v>6.9999999999999999E-4</c:v>
                  </c:pt>
                  <c:pt idx="215">
                    <c:v>1E-4</c:v>
                  </c:pt>
                  <c:pt idx="216">
                    <c:v>1.1000000000000001E-3</c:v>
                  </c:pt>
                  <c:pt idx="217">
                    <c:v>3.8800000000000001E-2</c:v>
                  </c:pt>
                  <c:pt idx="218">
                    <c:v>1.2E-4</c:v>
                  </c:pt>
                  <c:pt idx="219">
                    <c:v>2.4000000000000001E-4</c:v>
                  </c:pt>
                  <c:pt idx="220">
                    <c:v>1.4E-3</c:v>
                  </c:pt>
                  <c:pt idx="221">
                    <c:v>1E-4</c:v>
                  </c:pt>
                  <c:pt idx="222">
                    <c:v>2.0000000000000001E-4</c:v>
                  </c:pt>
                  <c:pt idx="223">
                    <c:v>1.1000000000000001E-3</c:v>
                  </c:pt>
                  <c:pt idx="224">
                    <c:v>1.1000000000000001E-3</c:v>
                  </c:pt>
                  <c:pt idx="225">
                    <c:v>8.9999999999999998E-4</c:v>
                  </c:pt>
                  <c:pt idx="226">
                    <c:v>3.6000000000000002E-4</c:v>
                  </c:pt>
                  <c:pt idx="227">
                    <c:v>5.0000000000000002E-5</c:v>
                  </c:pt>
                  <c:pt idx="228">
                    <c:v>1.2E-4</c:v>
                  </c:pt>
                  <c:pt idx="229">
                    <c:v>1.6000000000000001E-4</c:v>
                  </c:pt>
                  <c:pt idx="230">
                    <c:v>1.1299999999999999E-3</c:v>
                  </c:pt>
                  <c:pt idx="231">
                    <c:v>6.9999999999999994E-5</c:v>
                  </c:pt>
                  <c:pt idx="232">
                    <c:v>9.7000000000000005E-4</c:v>
                  </c:pt>
                  <c:pt idx="233">
                    <c:v>1.1299999999999999E-3</c:v>
                  </c:pt>
                  <c:pt idx="234">
                    <c:v>4.0000000000000003E-5</c:v>
                  </c:pt>
                  <c:pt idx="235">
                    <c:v>4.0000000000000003E-5</c:v>
                  </c:pt>
                  <c:pt idx="236">
                    <c:v>9.7000000000000005E-4</c:v>
                  </c:pt>
                  <c:pt idx="237">
                    <c:v>1.8000000000000001E-4</c:v>
                  </c:pt>
                  <c:pt idx="238">
                    <c:v>1E-4</c:v>
                  </c:pt>
                  <c:pt idx="239">
                    <c:v>1.9000000000000001E-4</c:v>
                  </c:pt>
                  <c:pt idx="240">
                    <c:v>5.0000000000000002E-5</c:v>
                  </c:pt>
                  <c:pt idx="241">
                    <c:v>1.3999999999999999E-4</c:v>
                  </c:pt>
                  <c:pt idx="242">
                    <c:v>1.2999999999999999E-4</c:v>
                  </c:pt>
                  <c:pt idx="243">
                    <c:v>1.2E-4</c:v>
                  </c:pt>
                  <c:pt idx="244">
                    <c:v>1.31E-3</c:v>
                  </c:pt>
                  <c:pt idx="245">
                    <c:v>1.0399999999999999E-3</c:v>
                  </c:pt>
                  <c:pt idx="246">
                    <c:v>1.1E-4</c:v>
                  </c:pt>
                  <c:pt idx="247">
                    <c:v>8.0000000000000007E-5</c:v>
                  </c:pt>
                  <c:pt idx="248">
                    <c:v>1E-4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A!$F$21:$F$997</c:f>
              <c:numCache>
                <c:formatCode>General</c:formatCode>
                <c:ptCount val="977"/>
                <c:pt idx="0">
                  <c:v>-6374</c:v>
                </c:pt>
                <c:pt idx="1">
                  <c:v>-6372</c:v>
                </c:pt>
                <c:pt idx="2">
                  <c:v>-6372</c:v>
                </c:pt>
                <c:pt idx="3">
                  <c:v>-6344.5</c:v>
                </c:pt>
                <c:pt idx="4">
                  <c:v>-6265.5</c:v>
                </c:pt>
                <c:pt idx="5">
                  <c:v>-2463</c:v>
                </c:pt>
                <c:pt idx="6">
                  <c:v>-2462.5</c:v>
                </c:pt>
                <c:pt idx="7">
                  <c:v>-2460.5</c:v>
                </c:pt>
                <c:pt idx="8">
                  <c:v>-2458.5</c:v>
                </c:pt>
                <c:pt idx="9">
                  <c:v>-2454.5</c:v>
                </c:pt>
                <c:pt idx="10">
                  <c:v>-2448.5</c:v>
                </c:pt>
                <c:pt idx="11">
                  <c:v>-2444</c:v>
                </c:pt>
                <c:pt idx="12">
                  <c:v>-2442</c:v>
                </c:pt>
                <c:pt idx="13">
                  <c:v>-2440</c:v>
                </c:pt>
                <c:pt idx="14">
                  <c:v>-2435.5</c:v>
                </c:pt>
                <c:pt idx="15">
                  <c:v>-2412.5</c:v>
                </c:pt>
                <c:pt idx="16">
                  <c:v>-2410.5</c:v>
                </c:pt>
                <c:pt idx="17">
                  <c:v>-2408.5</c:v>
                </c:pt>
                <c:pt idx="18">
                  <c:v>-2406.5</c:v>
                </c:pt>
                <c:pt idx="19">
                  <c:v>-2404.5</c:v>
                </c:pt>
                <c:pt idx="20">
                  <c:v>-2400</c:v>
                </c:pt>
                <c:pt idx="21">
                  <c:v>-2398</c:v>
                </c:pt>
                <c:pt idx="22">
                  <c:v>-2396</c:v>
                </c:pt>
                <c:pt idx="23">
                  <c:v>-2394</c:v>
                </c:pt>
                <c:pt idx="24">
                  <c:v>-2389.5</c:v>
                </c:pt>
                <c:pt idx="25">
                  <c:v>-2387.5</c:v>
                </c:pt>
                <c:pt idx="26">
                  <c:v>-2385.5</c:v>
                </c:pt>
                <c:pt idx="27">
                  <c:v>-2383.5</c:v>
                </c:pt>
                <c:pt idx="28">
                  <c:v>-2377</c:v>
                </c:pt>
                <c:pt idx="29">
                  <c:v>-2375</c:v>
                </c:pt>
                <c:pt idx="30">
                  <c:v>-2373</c:v>
                </c:pt>
                <c:pt idx="31">
                  <c:v>-2371</c:v>
                </c:pt>
                <c:pt idx="32">
                  <c:v>-2364.5</c:v>
                </c:pt>
                <c:pt idx="33">
                  <c:v>-2362.5</c:v>
                </c:pt>
                <c:pt idx="34">
                  <c:v>-2354</c:v>
                </c:pt>
                <c:pt idx="35">
                  <c:v>-2352</c:v>
                </c:pt>
                <c:pt idx="36">
                  <c:v>-2350</c:v>
                </c:pt>
                <c:pt idx="37">
                  <c:v>-2348</c:v>
                </c:pt>
                <c:pt idx="38">
                  <c:v>-2331</c:v>
                </c:pt>
                <c:pt idx="39">
                  <c:v>-2329</c:v>
                </c:pt>
                <c:pt idx="40">
                  <c:v>-2327</c:v>
                </c:pt>
                <c:pt idx="41">
                  <c:v>-2325</c:v>
                </c:pt>
                <c:pt idx="42">
                  <c:v>-2318.5</c:v>
                </c:pt>
                <c:pt idx="43">
                  <c:v>-2316.5</c:v>
                </c:pt>
                <c:pt idx="44">
                  <c:v>-2314.5</c:v>
                </c:pt>
                <c:pt idx="45">
                  <c:v>-2306</c:v>
                </c:pt>
                <c:pt idx="46">
                  <c:v>-2293.5</c:v>
                </c:pt>
                <c:pt idx="47">
                  <c:v>-2281</c:v>
                </c:pt>
                <c:pt idx="48">
                  <c:v>-2270.5</c:v>
                </c:pt>
                <c:pt idx="49">
                  <c:v>-2268.5</c:v>
                </c:pt>
                <c:pt idx="50">
                  <c:v>-2258</c:v>
                </c:pt>
                <c:pt idx="51">
                  <c:v>-2247.5</c:v>
                </c:pt>
                <c:pt idx="52">
                  <c:v>-2245.5</c:v>
                </c:pt>
                <c:pt idx="53">
                  <c:v>-2235</c:v>
                </c:pt>
                <c:pt idx="54">
                  <c:v>-2222.5</c:v>
                </c:pt>
                <c:pt idx="55">
                  <c:v>-2212</c:v>
                </c:pt>
                <c:pt idx="56">
                  <c:v>-2188</c:v>
                </c:pt>
                <c:pt idx="57">
                  <c:v>-999.5</c:v>
                </c:pt>
                <c:pt idx="58">
                  <c:v>-995.5</c:v>
                </c:pt>
                <c:pt idx="59">
                  <c:v>-993.5</c:v>
                </c:pt>
                <c:pt idx="60">
                  <c:v>-991.5</c:v>
                </c:pt>
                <c:pt idx="61">
                  <c:v>-989.5</c:v>
                </c:pt>
                <c:pt idx="62">
                  <c:v>-989</c:v>
                </c:pt>
                <c:pt idx="63">
                  <c:v>-987</c:v>
                </c:pt>
                <c:pt idx="64">
                  <c:v>-979</c:v>
                </c:pt>
                <c:pt idx="65">
                  <c:v>-949.5</c:v>
                </c:pt>
                <c:pt idx="66">
                  <c:v>-947.5</c:v>
                </c:pt>
                <c:pt idx="67">
                  <c:v>-945.5</c:v>
                </c:pt>
                <c:pt idx="68">
                  <c:v>-943.5</c:v>
                </c:pt>
                <c:pt idx="69">
                  <c:v>-941.5</c:v>
                </c:pt>
                <c:pt idx="70">
                  <c:v>-941</c:v>
                </c:pt>
                <c:pt idx="71">
                  <c:v>-939</c:v>
                </c:pt>
                <c:pt idx="72">
                  <c:v>-874.5</c:v>
                </c:pt>
                <c:pt idx="73">
                  <c:v>-845</c:v>
                </c:pt>
                <c:pt idx="74">
                  <c:v>-344.5</c:v>
                </c:pt>
                <c:pt idx="75">
                  <c:v>-325.5</c:v>
                </c:pt>
                <c:pt idx="76">
                  <c:v>-323.5</c:v>
                </c:pt>
                <c:pt idx="77">
                  <c:v>-317</c:v>
                </c:pt>
                <c:pt idx="78">
                  <c:v>-315</c:v>
                </c:pt>
                <c:pt idx="79">
                  <c:v>-313</c:v>
                </c:pt>
                <c:pt idx="80">
                  <c:v>-311</c:v>
                </c:pt>
                <c:pt idx="81">
                  <c:v>-309</c:v>
                </c:pt>
                <c:pt idx="82">
                  <c:v>-304.5</c:v>
                </c:pt>
                <c:pt idx="83">
                  <c:v>-302.5</c:v>
                </c:pt>
                <c:pt idx="84">
                  <c:v>-300.5</c:v>
                </c:pt>
                <c:pt idx="85">
                  <c:v>-298.5</c:v>
                </c:pt>
                <c:pt idx="86">
                  <c:v>-296.5</c:v>
                </c:pt>
                <c:pt idx="87">
                  <c:v>-292</c:v>
                </c:pt>
                <c:pt idx="88">
                  <c:v>-290</c:v>
                </c:pt>
                <c:pt idx="89">
                  <c:v>-288</c:v>
                </c:pt>
                <c:pt idx="90">
                  <c:v>-281.5</c:v>
                </c:pt>
                <c:pt idx="91">
                  <c:v>-279.5</c:v>
                </c:pt>
                <c:pt idx="92">
                  <c:v>-242</c:v>
                </c:pt>
                <c:pt idx="93">
                  <c:v>-240</c:v>
                </c:pt>
                <c:pt idx="94">
                  <c:v>-238</c:v>
                </c:pt>
                <c:pt idx="95">
                  <c:v>-231.5</c:v>
                </c:pt>
                <c:pt idx="96">
                  <c:v>-229.5</c:v>
                </c:pt>
                <c:pt idx="97">
                  <c:v>-215</c:v>
                </c:pt>
                <c:pt idx="98">
                  <c:v>-206.5</c:v>
                </c:pt>
                <c:pt idx="99">
                  <c:v>-202.5</c:v>
                </c:pt>
                <c:pt idx="100">
                  <c:v>-202</c:v>
                </c:pt>
                <c:pt idx="101">
                  <c:v>-198</c:v>
                </c:pt>
                <c:pt idx="102">
                  <c:v>-194</c:v>
                </c:pt>
                <c:pt idx="103">
                  <c:v>-192</c:v>
                </c:pt>
                <c:pt idx="104">
                  <c:v>-190</c:v>
                </c:pt>
                <c:pt idx="105">
                  <c:v>-189.5</c:v>
                </c:pt>
                <c:pt idx="106">
                  <c:v>-187.5</c:v>
                </c:pt>
                <c:pt idx="107">
                  <c:v>-185.5</c:v>
                </c:pt>
                <c:pt idx="108">
                  <c:v>-183.5</c:v>
                </c:pt>
                <c:pt idx="109">
                  <c:v>-181.5</c:v>
                </c:pt>
                <c:pt idx="110">
                  <c:v>-179.5</c:v>
                </c:pt>
                <c:pt idx="111">
                  <c:v>-177.5</c:v>
                </c:pt>
                <c:pt idx="112">
                  <c:v>-177.5</c:v>
                </c:pt>
                <c:pt idx="113">
                  <c:v>-173</c:v>
                </c:pt>
                <c:pt idx="114">
                  <c:v>-173</c:v>
                </c:pt>
                <c:pt idx="115">
                  <c:v>-171</c:v>
                </c:pt>
                <c:pt idx="116">
                  <c:v>-171</c:v>
                </c:pt>
                <c:pt idx="117">
                  <c:v>-169</c:v>
                </c:pt>
                <c:pt idx="118">
                  <c:v>-167</c:v>
                </c:pt>
                <c:pt idx="119">
                  <c:v>-166.5</c:v>
                </c:pt>
                <c:pt idx="120">
                  <c:v>-165</c:v>
                </c:pt>
                <c:pt idx="121">
                  <c:v>-164.5</c:v>
                </c:pt>
                <c:pt idx="122">
                  <c:v>-162.5</c:v>
                </c:pt>
                <c:pt idx="123">
                  <c:v>-160.5</c:v>
                </c:pt>
                <c:pt idx="124">
                  <c:v>-156.5</c:v>
                </c:pt>
                <c:pt idx="125">
                  <c:v>-154.5</c:v>
                </c:pt>
                <c:pt idx="126">
                  <c:v>-154</c:v>
                </c:pt>
                <c:pt idx="127">
                  <c:v>-152</c:v>
                </c:pt>
                <c:pt idx="128">
                  <c:v>-150</c:v>
                </c:pt>
                <c:pt idx="129">
                  <c:v>-148</c:v>
                </c:pt>
                <c:pt idx="130">
                  <c:v>-146</c:v>
                </c:pt>
                <c:pt idx="131">
                  <c:v>-144</c:v>
                </c:pt>
                <c:pt idx="132">
                  <c:v>-143.5</c:v>
                </c:pt>
                <c:pt idx="133">
                  <c:v>-142</c:v>
                </c:pt>
                <c:pt idx="134">
                  <c:v>-137.5</c:v>
                </c:pt>
                <c:pt idx="135">
                  <c:v>-116.5</c:v>
                </c:pt>
                <c:pt idx="136">
                  <c:v>-114.5</c:v>
                </c:pt>
                <c:pt idx="137">
                  <c:v>-112.5</c:v>
                </c:pt>
                <c:pt idx="138">
                  <c:v>-110.5</c:v>
                </c:pt>
                <c:pt idx="139">
                  <c:v>-106</c:v>
                </c:pt>
                <c:pt idx="140">
                  <c:v>-102</c:v>
                </c:pt>
                <c:pt idx="141">
                  <c:v>-102</c:v>
                </c:pt>
                <c:pt idx="142">
                  <c:v>-100</c:v>
                </c:pt>
                <c:pt idx="143">
                  <c:v>-91.5</c:v>
                </c:pt>
                <c:pt idx="144">
                  <c:v>-89.5</c:v>
                </c:pt>
                <c:pt idx="145">
                  <c:v>-87.5</c:v>
                </c:pt>
                <c:pt idx="146">
                  <c:v>-83</c:v>
                </c:pt>
                <c:pt idx="147">
                  <c:v>-81</c:v>
                </c:pt>
                <c:pt idx="148">
                  <c:v>-79</c:v>
                </c:pt>
                <c:pt idx="149">
                  <c:v>-77</c:v>
                </c:pt>
                <c:pt idx="150">
                  <c:v>-70.5</c:v>
                </c:pt>
                <c:pt idx="151">
                  <c:v>-68.5</c:v>
                </c:pt>
                <c:pt idx="152">
                  <c:v>-66.5</c:v>
                </c:pt>
                <c:pt idx="153">
                  <c:v>-60</c:v>
                </c:pt>
                <c:pt idx="154">
                  <c:v>-58</c:v>
                </c:pt>
                <c:pt idx="155">
                  <c:v>-56</c:v>
                </c:pt>
                <c:pt idx="156">
                  <c:v>-54</c:v>
                </c:pt>
                <c:pt idx="157">
                  <c:v>0.5</c:v>
                </c:pt>
                <c:pt idx="158">
                  <c:v>4.5</c:v>
                </c:pt>
                <c:pt idx="159">
                  <c:v>551.5</c:v>
                </c:pt>
                <c:pt idx="160">
                  <c:v>552</c:v>
                </c:pt>
                <c:pt idx="161">
                  <c:v>1298</c:v>
                </c:pt>
                <c:pt idx="162">
                  <c:v>1323</c:v>
                </c:pt>
                <c:pt idx="163">
                  <c:v>1323.5</c:v>
                </c:pt>
                <c:pt idx="164">
                  <c:v>1344</c:v>
                </c:pt>
                <c:pt idx="165">
                  <c:v>1368</c:v>
                </c:pt>
                <c:pt idx="166">
                  <c:v>1369.5</c:v>
                </c:pt>
                <c:pt idx="167">
                  <c:v>2194</c:v>
                </c:pt>
                <c:pt idx="168">
                  <c:v>2196</c:v>
                </c:pt>
                <c:pt idx="169">
                  <c:v>2217</c:v>
                </c:pt>
                <c:pt idx="170">
                  <c:v>2694.5</c:v>
                </c:pt>
                <c:pt idx="171">
                  <c:v>2804</c:v>
                </c:pt>
                <c:pt idx="172">
                  <c:v>2899.5</c:v>
                </c:pt>
                <c:pt idx="173">
                  <c:v>2899.5</c:v>
                </c:pt>
                <c:pt idx="174">
                  <c:v>2910.5</c:v>
                </c:pt>
                <c:pt idx="175">
                  <c:v>2993.5</c:v>
                </c:pt>
                <c:pt idx="176">
                  <c:v>2995.5</c:v>
                </c:pt>
                <c:pt idx="177">
                  <c:v>2997.5</c:v>
                </c:pt>
                <c:pt idx="178">
                  <c:v>3006</c:v>
                </c:pt>
                <c:pt idx="179">
                  <c:v>3008</c:v>
                </c:pt>
                <c:pt idx="180">
                  <c:v>3471</c:v>
                </c:pt>
                <c:pt idx="181">
                  <c:v>3570</c:v>
                </c:pt>
                <c:pt idx="182">
                  <c:v>3588</c:v>
                </c:pt>
                <c:pt idx="183">
                  <c:v>3602.5</c:v>
                </c:pt>
                <c:pt idx="184">
                  <c:v>3619.5</c:v>
                </c:pt>
                <c:pt idx="185">
                  <c:v>3648.5</c:v>
                </c:pt>
                <c:pt idx="186">
                  <c:v>3648.5</c:v>
                </c:pt>
                <c:pt idx="187">
                  <c:v>3648.5</c:v>
                </c:pt>
                <c:pt idx="188">
                  <c:v>3648.5</c:v>
                </c:pt>
                <c:pt idx="189">
                  <c:v>3669.5</c:v>
                </c:pt>
                <c:pt idx="190">
                  <c:v>3671.5</c:v>
                </c:pt>
                <c:pt idx="191">
                  <c:v>3692.5</c:v>
                </c:pt>
                <c:pt idx="192">
                  <c:v>3712</c:v>
                </c:pt>
                <c:pt idx="193">
                  <c:v>3745</c:v>
                </c:pt>
                <c:pt idx="194">
                  <c:v>4289.5</c:v>
                </c:pt>
                <c:pt idx="195">
                  <c:v>4314.5</c:v>
                </c:pt>
                <c:pt idx="196">
                  <c:v>4379</c:v>
                </c:pt>
                <c:pt idx="197">
                  <c:v>4379</c:v>
                </c:pt>
                <c:pt idx="198">
                  <c:v>4385.5</c:v>
                </c:pt>
                <c:pt idx="199">
                  <c:v>4402</c:v>
                </c:pt>
                <c:pt idx="200">
                  <c:v>4402</c:v>
                </c:pt>
                <c:pt idx="201">
                  <c:v>4423</c:v>
                </c:pt>
                <c:pt idx="202">
                  <c:v>4429.5</c:v>
                </c:pt>
                <c:pt idx="203">
                  <c:v>4513</c:v>
                </c:pt>
                <c:pt idx="204">
                  <c:v>4546.5</c:v>
                </c:pt>
                <c:pt idx="205">
                  <c:v>4546.5</c:v>
                </c:pt>
                <c:pt idx="206">
                  <c:v>4559</c:v>
                </c:pt>
                <c:pt idx="207">
                  <c:v>5032.5</c:v>
                </c:pt>
                <c:pt idx="208">
                  <c:v>5076</c:v>
                </c:pt>
                <c:pt idx="209">
                  <c:v>5076.5</c:v>
                </c:pt>
                <c:pt idx="210">
                  <c:v>5089</c:v>
                </c:pt>
                <c:pt idx="211">
                  <c:v>5105.5</c:v>
                </c:pt>
                <c:pt idx="212">
                  <c:v>5111.5</c:v>
                </c:pt>
                <c:pt idx="213">
                  <c:v>5111.5</c:v>
                </c:pt>
                <c:pt idx="214">
                  <c:v>5112</c:v>
                </c:pt>
                <c:pt idx="215">
                  <c:v>5112</c:v>
                </c:pt>
                <c:pt idx="216">
                  <c:v>5112</c:v>
                </c:pt>
                <c:pt idx="217">
                  <c:v>5116</c:v>
                </c:pt>
                <c:pt idx="218">
                  <c:v>5118</c:v>
                </c:pt>
                <c:pt idx="219">
                  <c:v>5183</c:v>
                </c:pt>
                <c:pt idx="220">
                  <c:v>5218.5</c:v>
                </c:pt>
                <c:pt idx="221">
                  <c:v>5220.5</c:v>
                </c:pt>
                <c:pt idx="222">
                  <c:v>5310.5</c:v>
                </c:pt>
                <c:pt idx="223">
                  <c:v>5863</c:v>
                </c:pt>
                <c:pt idx="224">
                  <c:v>5863.5</c:v>
                </c:pt>
                <c:pt idx="225">
                  <c:v>6587.5</c:v>
                </c:pt>
                <c:pt idx="226">
                  <c:v>2690.5</c:v>
                </c:pt>
                <c:pt idx="227">
                  <c:v>2744.5</c:v>
                </c:pt>
                <c:pt idx="228">
                  <c:v>2744.5</c:v>
                </c:pt>
                <c:pt idx="229">
                  <c:v>2782.5</c:v>
                </c:pt>
                <c:pt idx="230">
                  <c:v>2817.5</c:v>
                </c:pt>
                <c:pt idx="231">
                  <c:v>2859.5</c:v>
                </c:pt>
                <c:pt idx="232">
                  <c:v>2273.5</c:v>
                </c:pt>
                <c:pt idx="233">
                  <c:v>2275.5</c:v>
                </c:pt>
                <c:pt idx="234">
                  <c:v>2903.5</c:v>
                </c:pt>
                <c:pt idx="235">
                  <c:v>2920.5</c:v>
                </c:pt>
                <c:pt idx="236">
                  <c:v>552</c:v>
                </c:pt>
                <c:pt idx="237">
                  <c:v>2709</c:v>
                </c:pt>
                <c:pt idx="238">
                  <c:v>2751</c:v>
                </c:pt>
                <c:pt idx="239">
                  <c:v>2795</c:v>
                </c:pt>
                <c:pt idx="240">
                  <c:v>2803</c:v>
                </c:pt>
                <c:pt idx="241">
                  <c:v>2816</c:v>
                </c:pt>
                <c:pt idx="242">
                  <c:v>2841</c:v>
                </c:pt>
                <c:pt idx="243">
                  <c:v>2889</c:v>
                </c:pt>
                <c:pt idx="244">
                  <c:v>2261</c:v>
                </c:pt>
                <c:pt idx="245">
                  <c:v>2263</c:v>
                </c:pt>
                <c:pt idx="246">
                  <c:v>2893</c:v>
                </c:pt>
                <c:pt idx="247">
                  <c:v>2935</c:v>
                </c:pt>
                <c:pt idx="248">
                  <c:v>2217</c:v>
                </c:pt>
              </c:numCache>
            </c:numRef>
          </c:xVal>
          <c:yVal>
            <c:numRef>
              <c:f>A!$J$21:$J$997</c:f>
              <c:numCache>
                <c:formatCode>General</c:formatCode>
                <c:ptCount val="977"/>
                <c:pt idx="162">
                  <c:v>-0.23781202000827761</c:v>
                </c:pt>
                <c:pt idx="163">
                  <c:v>-0.24169789000734454</c:v>
                </c:pt>
                <c:pt idx="167">
                  <c:v>-0.23929756000143243</c:v>
                </c:pt>
                <c:pt idx="191">
                  <c:v>-0.23684995000076015</c:v>
                </c:pt>
                <c:pt idx="198">
                  <c:v>-0.23826576999999816</c:v>
                </c:pt>
                <c:pt idx="201">
                  <c:v>-0.23790602000372019</c:v>
                </c:pt>
                <c:pt idx="208">
                  <c:v>-0.23785224000312155</c:v>
                </c:pt>
                <c:pt idx="209">
                  <c:v>-0.23823811000329442</c:v>
                </c:pt>
                <c:pt idx="210">
                  <c:v>-0.23918486000184203</c:v>
                </c:pt>
                <c:pt idx="211">
                  <c:v>-0.23841857000661548</c:v>
                </c:pt>
                <c:pt idx="212">
                  <c:v>-0.23844901000120444</c:v>
                </c:pt>
                <c:pt idx="213">
                  <c:v>-0.23734900999988895</c:v>
                </c:pt>
                <c:pt idx="214">
                  <c:v>-0.24003488000016659</c:v>
                </c:pt>
                <c:pt idx="216">
                  <c:v>-0.23673488000349607</c:v>
                </c:pt>
                <c:pt idx="217">
                  <c:v>-0.2388218400083133</c:v>
                </c:pt>
                <c:pt idx="220">
                  <c:v>-0.23712518999673193</c:v>
                </c:pt>
                <c:pt idx="223">
                  <c:v>-0.23651162000169279</c:v>
                </c:pt>
                <c:pt idx="224">
                  <c:v>-0.23769749000348384</c:v>
                </c:pt>
                <c:pt idx="225">
                  <c:v>-0.23853725000662962</c:v>
                </c:pt>
                <c:pt idx="226">
                  <c:v>-0.23851647000265075</c:v>
                </c:pt>
                <c:pt idx="227">
                  <c:v>-0.23879043000488309</c:v>
                </c:pt>
                <c:pt idx="228">
                  <c:v>-0.23888043000624748</c:v>
                </c:pt>
                <c:pt idx="229">
                  <c:v>-0.23788654999952996</c:v>
                </c:pt>
                <c:pt idx="230">
                  <c:v>-0.23856745000375668</c:v>
                </c:pt>
                <c:pt idx="231">
                  <c:v>-0.23865053000190528</c:v>
                </c:pt>
                <c:pt idx="232">
                  <c:v>-0.24030089000007138</c:v>
                </c:pt>
                <c:pt idx="233">
                  <c:v>-0.24001437000697479</c:v>
                </c:pt>
                <c:pt idx="234">
                  <c:v>-0.2387170900037745</c:v>
                </c:pt>
                <c:pt idx="235">
                  <c:v>-0.23865667000063695</c:v>
                </c:pt>
                <c:pt idx="236">
                  <c:v>-0.24143047999677947</c:v>
                </c:pt>
                <c:pt idx="237">
                  <c:v>-0.23918365999998059</c:v>
                </c:pt>
                <c:pt idx="238">
                  <c:v>-0.23909673999878578</c:v>
                </c:pt>
                <c:pt idx="239">
                  <c:v>-0.23954330000560731</c:v>
                </c:pt>
                <c:pt idx="240">
                  <c:v>-0.23949721999815665</c:v>
                </c:pt>
                <c:pt idx="241">
                  <c:v>-0.23918984000192722</c:v>
                </c:pt>
                <c:pt idx="242">
                  <c:v>-0.23945334000018192</c:v>
                </c:pt>
                <c:pt idx="243">
                  <c:v>-0.23934686000575311</c:v>
                </c:pt>
                <c:pt idx="244">
                  <c:v>-0.23999413999990793</c:v>
                </c:pt>
                <c:pt idx="245">
                  <c:v>-0.24063762000150746</c:v>
                </c:pt>
                <c:pt idx="246">
                  <c:v>-0.23914381999929901</c:v>
                </c:pt>
                <c:pt idx="247">
                  <c:v>-0.23900690000300528</c:v>
                </c:pt>
                <c:pt idx="248">
                  <c:v>-0.24024758000450674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8B61-4551-8784-0E0CF013B422}"/>
            </c:ext>
          </c:extLst>
        </c:ser>
        <c:ser>
          <c:idx val="4"/>
          <c:order val="3"/>
          <c:tx>
            <c:strRef>
              <c:f>A!$K$20</c:f>
              <c:strCache>
                <c:ptCount val="1"/>
                <c:pt idx="0">
                  <c:v>CCD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A!$D$21:$D$997</c:f>
                <c:numCache>
                  <c:formatCode>General</c:formatCode>
                  <c:ptCount val="977"/>
                  <c:pt idx="0">
                    <c:v>4.0000000000000002E-4</c:v>
                  </c:pt>
                  <c:pt idx="1">
                    <c:v>6.9999999999999999E-4</c:v>
                  </c:pt>
                  <c:pt idx="2">
                    <c:v>1.4E-3</c:v>
                  </c:pt>
                  <c:pt idx="4">
                    <c:v>4.0000000000000002E-4</c:v>
                  </c:pt>
                  <c:pt idx="5">
                    <c:v>2.4000000000000001E-4</c:v>
                  </c:pt>
                  <c:pt idx="6">
                    <c:v>4.0999999999999999E-4</c:v>
                  </c:pt>
                  <c:pt idx="7">
                    <c:v>5.5999999999999995E-4</c:v>
                  </c:pt>
                  <c:pt idx="8">
                    <c:v>4.6999999999999999E-4</c:v>
                  </c:pt>
                  <c:pt idx="9">
                    <c:v>2.1000000000000001E-4</c:v>
                  </c:pt>
                  <c:pt idx="10">
                    <c:v>1E-4</c:v>
                  </c:pt>
                  <c:pt idx="11">
                    <c:v>2.4000000000000001E-4</c:v>
                  </c:pt>
                  <c:pt idx="12">
                    <c:v>2.7999999999999998E-4</c:v>
                  </c:pt>
                  <c:pt idx="13">
                    <c:v>2.1000000000000001E-4</c:v>
                  </c:pt>
                  <c:pt idx="14">
                    <c:v>2.7E-4</c:v>
                  </c:pt>
                  <c:pt idx="15">
                    <c:v>2.5000000000000001E-4</c:v>
                  </c:pt>
                  <c:pt idx="16">
                    <c:v>2.0000000000000001E-4</c:v>
                  </c:pt>
                  <c:pt idx="17">
                    <c:v>1.7000000000000001E-4</c:v>
                  </c:pt>
                  <c:pt idx="18">
                    <c:v>1.4999999999999999E-4</c:v>
                  </c:pt>
                  <c:pt idx="19">
                    <c:v>1.3999999999999999E-4</c:v>
                  </c:pt>
                  <c:pt idx="20">
                    <c:v>4.8000000000000001E-4</c:v>
                  </c:pt>
                  <c:pt idx="21">
                    <c:v>2.2000000000000001E-4</c:v>
                  </c:pt>
                  <c:pt idx="22">
                    <c:v>2.1000000000000001E-4</c:v>
                  </c:pt>
                  <c:pt idx="23">
                    <c:v>2.5999999999999998E-4</c:v>
                  </c:pt>
                  <c:pt idx="24">
                    <c:v>3.1E-4</c:v>
                  </c:pt>
                  <c:pt idx="25">
                    <c:v>3.1E-4</c:v>
                  </c:pt>
                  <c:pt idx="26">
                    <c:v>1.4999999999999999E-4</c:v>
                  </c:pt>
                  <c:pt idx="27">
                    <c:v>2.0000000000000001E-4</c:v>
                  </c:pt>
                  <c:pt idx="28">
                    <c:v>3.4000000000000002E-4</c:v>
                  </c:pt>
                  <c:pt idx="29">
                    <c:v>2.4000000000000001E-4</c:v>
                  </c:pt>
                  <c:pt idx="30">
                    <c:v>3.4000000000000002E-4</c:v>
                  </c:pt>
                  <c:pt idx="31">
                    <c:v>3.1E-4</c:v>
                  </c:pt>
                  <c:pt idx="32">
                    <c:v>2.4000000000000001E-4</c:v>
                  </c:pt>
                  <c:pt idx="33">
                    <c:v>4.6999999999999999E-4</c:v>
                  </c:pt>
                  <c:pt idx="34">
                    <c:v>2.2000000000000001E-4</c:v>
                  </c:pt>
                  <c:pt idx="35">
                    <c:v>1.7000000000000001E-4</c:v>
                  </c:pt>
                  <c:pt idx="36">
                    <c:v>1.8000000000000001E-4</c:v>
                  </c:pt>
                  <c:pt idx="37">
                    <c:v>7.6000000000000004E-4</c:v>
                  </c:pt>
                  <c:pt idx="38">
                    <c:v>8.0000000000000004E-4</c:v>
                  </c:pt>
                  <c:pt idx="39">
                    <c:v>3.1E-4</c:v>
                  </c:pt>
                  <c:pt idx="40">
                    <c:v>2.5999999999999998E-4</c:v>
                  </c:pt>
                  <c:pt idx="41">
                    <c:v>4.4999999999999999E-4</c:v>
                  </c:pt>
                  <c:pt idx="42">
                    <c:v>8.0000000000000004E-4</c:v>
                  </c:pt>
                  <c:pt idx="43">
                    <c:v>2.3000000000000001E-4</c:v>
                  </c:pt>
                  <c:pt idx="44">
                    <c:v>2.5999999999999998E-4</c:v>
                  </c:pt>
                  <c:pt idx="45">
                    <c:v>2.9E-4</c:v>
                  </c:pt>
                  <c:pt idx="46">
                    <c:v>4.6999999999999999E-4</c:v>
                  </c:pt>
                  <c:pt idx="47">
                    <c:v>4.0000000000000002E-4</c:v>
                  </c:pt>
                  <c:pt idx="48">
                    <c:v>8.3000000000000001E-4</c:v>
                  </c:pt>
                  <c:pt idx="49">
                    <c:v>3.8999999999999999E-4</c:v>
                  </c:pt>
                  <c:pt idx="50">
                    <c:v>5.8E-4</c:v>
                  </c:pt>
                  <c:pt idx="51">
                    <c:v>4.4999999999999999E-4</c:v>
                  </c:pt>
                  <c:pt idx="52">
                    <c:v>3.2000000000000003E-4</c:v>
                  </c:pt>
                  <c:pt idx="53">
                    <c:v>3.3E-4</c:v>
                  </c:pt>
                  <c:pt idx="54">
                    <c:v>8.1999999999999998E-4</c:v>
                  </c:pt>
                  <c:pt idx="55">
                    <c:v>7.7999999999999999E-4</c:v>
                  </c:pt>
                  <c:pt idx="56">
                    <c:v>7.7999999999999999E-4</c:v>
                  </c:pt>
                  <c:pt idx="57">
                    <c:v>8.4999999999999995E-4</c:v>
                  </c:pt>
                  <c:pt idx="58">
                    <c:v>8.8000000000000003E-4</c:v>
                  </c:pt>
                  <c:pt idx="59">
                    <c:v>6.8999999999999997E-4</c:v>
                  </c:pt>
                  <c:pt idx="60">
                    <c:v>5.1000000000000004E-4</c:v>
                  </c:pt>
                  <c:pt idx="61">
                    <c:v>1.4999999999999999E-4</c:v>
                  </c:pt>
                  <c:pt idx="62">
                    <c:v>2.4000000000000001E-4</c:v>
                  </c:pt>
                  <c:pt idx="63">
                    <c:v>4.6999999999999999E-4</c:v>
                  </c:pt>
                  <c:pt idx="64">
                    <c:v>2.9E-4</c:v>
                  </c:pt>
                  <c:pt idx="65">
                    <c:v>1.0499999999999999E-3</c:v>
                  </c:pt>
                  <c:pt idx="66">
                    <c:v>4.8999999999999998E-4</c:v>
                  </c:pt>
                  <c:pt idx="67">
                    <c:v>2.7E-4</c:v>
                  </c:pt>
                  <c:pt idx="68">
                    <c:v>3.2000000000000003E-4</c:v>
                  </c:pt>
                  <c:pt idx="69">
                    <c:v>8.9999999999999998E-4</c:v>
                  </c:pt>
                  <c:pt idx="70">
                    <c:v>3.6999999999999999E-4</c:v>
                  </c:pt>
                  <c:pt idx="71">
                    <c:v>5.1000000000000004E-4</c:v>
                  </c:pt>
                  <c:pt idx="72">
                    <c:v>2.4000000000000001E-4</c:v>
                  </c:pt>
                  <c:pt idx="73">
                    <c:v>8.0000000000000004E-4</c:v>
                  </c:pt>
                  <c:pt idx="74">
                    <c:v>2.2000000000000001E-4</c:v>
                  </c:pt>
                  <c:pt idx="75">
                    <c:v>2.1000000000000001E-4</c:v>
                  </c:pt>
                  <c:pt idx="76">
                    <c:v>2.7999999999999998E-4</c:v>
                  </c:pt>
                  <c:pt idx="77">
                    <c:v>1.1900000000000001E-3</c:v>
                  </c:pt>
                  <c:pt idx="78">
                    <c:v>2.5999999999999998E-4</c:v>
                  </c:pt>
                  <c:pt idx="79">
                    <c:v>6.0999999999999997E-4</c:v>
                  </c:pt>
                  <c:pt idx="80">
                    <c:v>5.2999999999999998E-4</c:v>
                  </c:pt>
                  <c:pt idx="81">
                    <c:v>6.4999999999999997E-4</c:v>
                  </c:pt>
                  <c:pt idx="82">
                    <c:v>1.9000000000000001E-4</c:v>
                  </c:pt>
                  <c:pt idx="83">
                    <c:v>1.8000000000000001E-4</c:v>
                  </c:pt>
                  <c:pt idx="84">
                    <c:v>2.2000000000000001E-4</c:v>
                  </c:pt>
                  <c:pt idx="85">
                    <c:v>1.9000000000000001E-4</c:v>
                  </c:pt>
                  <c:pt idx="86">
                    <c:v>6.4999999999999997E-4</c:v>
                  </c:pt>
                  <c:pt idx="87">
                    <c:v>3.6999999999999999E-4</c:v>
                  </c:pt>
                  <c:pt idx="88">
                    <c:v>2.2000000000000001E-4</c:v>
                  </c:pt>
                  <c:pt idx="89">
                    <c:v>3.4000000000000002E-4</c:v>
                  </c:pt>
                  <c:pt idx="90">
                    <c:v>2.3000000000000001E-4</c:v>
                  </c:pt>
                  <c:pt idx="91">
                    <c:v>4.2999999999999999E-4</c:v>
                  </c:pt>
                  <c:pt idx="92">
                    <c:v>3.2000000000000003E-4</c:v>
                  </c:pt>
                  <c:pt idx="93">
                    <c:v>1.9000000000000001E-4</c:v>
                  </c:pt>
                  <c:pt idx="94">
                    <c:v>5.2999999999999998E-4</c:v>
                  </c:pt>
                  <c:pt idx="95">
                    <c:v>2.9E-4</c:v>
                  </c:pt>
                  <c:pt idx="96">
                    <c:v>2.9E-4</c:v>
                  </c:pt>
                  <c:pt idx="97">
                    <c:v>4.6000000000000001E-4</c:v>
                  </c:pt>
                  <c:pt idx="98">
                    <c:v>3.8999999999999999E-4</c:v>
                  </c:pt>
                  <c:pt idx="99">
                    <c:v>2.7E-4</c:v>
                  </c:pt>
                  <c:pt idx="100">
                    <c:v>1.4300000000000001E-3</c:v>
                  </c:pt>
                  <c:pt idx="101">
                    <c:v>2.9999999999999997E-4</c:v>
                  </c:pt>
                  <c:pt idx="102">
                    <c:v>5.0000000000000001E-4</c:v>
                  </c:pt>
                  <c:pt idx="103">
                    <c:v>4.8999999999999998E-4</c:v>
                  </c:pt>
                  <c:pt idx="104">
                    <c:v>2.9E-4</c:v>
                  </c:pt>
                  <c:pt idx="105">
                    <c:v>3.8999999999999999E-4</c:v>
                  </c:pt>
                  <c:pt idx="106">
                    <c:v>5.6999999999999998E-4</c:v>
                  </c:pt>
                  <c:pt idx="107">
                    <c:v>1.9000000000000001E-4</c:v>
                  </c:pt>
                  <c:pt idx="108">
                    <c:v>3.8000000000000002E-4</c:v>
                  </c:pt>
                  <c:pt idx="109">
                    <c:v>2.1000000000000001E-4</c:v>
                  </c:pt>
                  <c:pt idx="110">
                    <c:v>2.9999999999999997E-4</c:v>
                  </c:pt>
                  <c:pt idx="111">
                    <c:v>6.8999999999999997E-4</c:v>
                  </c:pt>
                  <c:pt idx="112">
                    <c:v>2.9E-4</c:v>
                  </c:pt>
                  <c:pt idx="113">
                    <c:v>6.6E-4</c:v>
                  </c:pt>
                  <c:pt idx="114">
                    <c:v>2.7999999999999998E-4</c:v>
                  </c:pt>
                  <c:pt idx="115">
                    <c:v>1.6900000000000001E-3</c:v>
                  </c:pt>
                  <c:pt idx="116">
                    <c:v>1.08E-3</c:v>
                  </c:pt>
                  <c:pt idx="117">
                    <c:v>3.5E-4</c:v>
                  </c:pt>
                  <c:pt idx="118">
                    <c:v>2.2000000000000001E-4</c:v>
                  </c:pt>
                  <c:pt idx="119">
                    <c:v>2.5999999999999998E-4</c:v>
                  </c:pt>
                  <c:pt idx="120">
                    <c:v>3.4000000000000002E-4</c:v>
                  </c:pt>
                  <c:pt idx="121">
                    <c:v>3.6000000000000002E-4</c:v>
                  </c:pt>
                  <c:pt idx="122">
                    <c:v>2.5999999999999998E-4</c:v>
                  </c:pt>
                  <c:pt idx="123">
                    <c:v>3.1E-4</c:v>
                  </c:pt>
                  <c:pt idx="124">
                    <c:v>1.9000000000000001E-4</c:v>
                  </c:pt>
                  <c:pt idx="125">
                    <c:v>1.9000000000000001E-4</c:v>
                  </c:pt>
                  <c:pt idx="126">
                    <c:v>4.8000000000000001E-4</c:v>
                  </c:pt>
                  <c:pt idx="127">
                    <c:v>3.2000000000000003E-4</c:v>
                  </c:pt>
                  <c:pt idx="128">
                    <c:v>2.5000000000000001E-4</c:v>
                  </c:pt>
                  <c:pt idx="129">
                    <c:v>3.4000000000000002E-4</c:v>
                  </c:pt>
                  <c:pt idx="130">
                    <c:v>5.4000000000000001E-4</c:v>
                  </c:pt>
                  <c:pt idx="131">
                    <c:v>2.7999999999999998E-4</c:v>
                  </c:pt>
                  <c:pt idx="132">
                    <c:v>8.4999999999999995E-4</c:v>
                  </c:pt>
                  <c:pt idx="133">
                    <c:v>1.3699999999999999E-3</c:v>
                  </c:pt>
                  <c:pt idx="134">
                    <c:v>9.1E-4</c:v>
                  </c:pt>
                  <c:pt idx="135">
                    <c:v>2.7E-4</c:v>
                  </c:pt>
                  <c:pt idx="136">
                    <c:v>3.1E-4</c:v>
                  </c:pt>
                  <c:pt idx="137">
                    <c:v>5.6999999999999998E-4</c:v>
                  </c:pt>
                  <c:pt idx="138">
                    <c:v>2.7999999999999998E-4</c:v>
                  </c:pt>
                  <c:pt idx="139">
                    <c:v>5.9000000000000003E-4</c:v>
                  </c:pt>
                  <c:pt idx="140">
                    <c:v>3.8999999999999999E-4</c:v>
                  </c:pt>
                  <c:pt idx="141">
                    <c:v>1.72E-3</c:v>
                  </c:pt>
                  <c:pt idx="142">
                    <c:v>2.5000000000000001E-4</c:v>
                  </c:pt>
                  <c:pt idx="143">
                    <c:v>3.1E-4</c:v>
                  </c:pt>
                  <c:pt idx="144">
                    <c:v>2.0000000000000001E-4</c:v>
                  </c:pt>
                  <c:pt idx="145">
                    <c:v>3.6999999999999999E-4</c:v>
                  </c:pt>
                  <c:pt idx="146">
                    <c:v>7.9000000000000001E-4</c:v>
                  </c:pt>
                  <c:pt idx="147">
                    <c:v>4.2000000000000002E-4</c:v>
                  </c:pt>
                  <c:pt idx="148">
                    <c:v>2.0000000000000001E-4</c:v>
                  </c:pt>
                  <c:pt idx="149">
                    <c:v>1.7000000000000001E-4</c:v>
                  </c:pt>
                  <c:pt idx="150">
                    <c:v>6.9999999999999999E-4</c:v>
                  </c:pt>
                  <c:pt idx="151">
                    <c:v>3.3E-4</c:v>
                  </c:pt>
                  <c:pt idx="152">
                    <c:v>2.5999999999999998E-4</c:v>
                  </c:pt>
                  <c:pt idx="153">
                    <c:v>9.5E-4</c:v>
                  </c:pt>
                  <c:pt idx="154">
                    <c:v>6.4999999999999997E-4</c:v>
                  </c:pt>
                  <c:pt idx="155">
                    <c:v>3.1E-4</c:v>
                  </c:pt>
                  <c:pt idx="156">
                    <c:v>2.1000000000000001E-4</c:v>
                  </c:pt>
                  <c:pt idx="157">
                    <c:v>1.57E-3</c:v>
                  </c:pt>
                  <c:pt idx="158">
                    <c:v>1.41E-3</c:v>
                  </c:pt>
                  <c:pt idx="159">
                    <c:v>7.2000000000000005E-4</c:v>
                  </c:pt>
                  <c:pt idx="160">
                    <c:v>9.7000000000000005E-4</c:v>
                  </c:pt>
                  <c:pt idx="161">
                    <c:v>1E-4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1.4E-3</c:v>
                  </c:pt>
                  <c:pt idx="165">
                    <c:v>6.9999999999999999E-4</c:v>
                  </c:pt>
                  <c:pt idx="166">
                    <c:v>1E-4</c:v>
                  </c:pt>
                  <c:pt idx="167">
                    <c:v>0</c:v>
                  </c:pt>
                  <c:pt idx="168">
                    <c:v>1.48E-3</c:v>
                  </c:pt>
                  <c:pt idx="169">
                    <c:v>1E-4</c:v>
                  </c:pt>
                  <c:pt idx="170">
                    <c:v>1E-4</c:v>
                  </c:pt>
                  <c:pt idx="171">
                    <c:v>5.0000000000000001E-4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5.0000000000000001E-4</c:v>
                  </c:pt>
                  <c:pt idx="175">
                    <c:v>2.0000000000000001E-4</c:v>
                  </c:pt>
                  <c:pt idx="176">
                    <c:v>1E-4</c:v>
                  </c:pt>
                  <c:pt idx="177">
                    <c:v>1E-4</c:v>
                  </c:pt>
                  <c:pt idx="178">
                    <c:v>2.0000000000000001E-4</c:v>
                  </c:pt>
                  <c:pt idx="179">
                    <c:v>2.9999999999999997E-4</c:v>
                  </c:pt>
                  <c:pt idx="180">
                    <c:v>1.6000000000000001E-4</c:v>
                  </c:pt>
                  <c:pt idx="181">
                    <c:v>4.0000000000000002E-4</c:v>
                  </c:pt>
                  <c:pt idx="182">
                    <c:v>2.7999999999999998E-4</c:v>
                  </c:pt>
                  <c:pt idx="183">
                    <c:v>1.1E-4</c:v>
                  </c:pt>
                  <c:pt idx="184">
                    <c:v>1E-4</c:v>
                  </c:pt>
                  <c:pt idx="185">
                    <c:v>1E-3</c:v>
                  </c:pt>
                  <c:pt idx="186">
                    <c:v>5.0000000000000001E-4</c:v>
                  </c:pt>
                  <c:pt idx="187">
                    <c:v>2.0000000000000001E-4</c:v>
                  </c:pt>
                  <c:pt idx="188">
                    <c:v>2.9999999999999997E-4</c:v>
                  </c:pt>
                  <c:pt idx="189">
                    <c:v>6.9999999999999999E-4</c:v>
                  </c:pt>
                  <c:pt idx="190">
                    <c:v>1.5E-3</c:v>
                  </c:pt>
                  <c:pt idx="191">
                    <c:v>2.9999999999999997E-4</c:v>
                  </c:pt>
                  <c:pt idx="192">
                    <c:v>5.0000000000000001E-4</c:v>
                  </c:pt>
                  <c:pt idx="193">
                    <c:v>1E-4</c:v>
                  </c:pt>
                  <c:pt idx="194">
                    <c:v>8.4000000000000003E-4</c:v>
                  </c:pt>
                  <c:pt idx="195">
                    <c:v>3.8999999999999999E-4</c:v>
                  </c:pt>
                  <c:pt idx="196">
                    <c:v>1E-4</c:v>
                  </c:pt>
                  <c:pt idx="197">
                    <c:v>0</c:v>
                  </c:pt>
                  <c:pt idx="198">
                    <c:v>2.3999999999999998E-3</c:v>
                  </c:pt>
                  <c:pt idx="199">
                    <c:v>1E-4</c:v>
                  </c:pt>
                  <c:pt idx="200">
                    <c:v>0</c:v>
                  </c:pt>
                  <c:pt idx="201">
                    <c:v>2.3999999999999998E-3</c:v>
                  </c:pt>
                  <c:pt idx="202">
                    <c:v>2.9E-4</c:v>
                  </c:pt>
                  <c:pt idx="203">
                    <c:v>3.6000000000000002E-4</c:v>
                  </c:pt>
                  <c:pt idx="204">
                    <c:v>2.0000000000000001E-4</c:v>
                  </c:pt>
                  <c:pt idx="205">
                    <c:v>1.9000000000000001E-4</c:v>
                  </c:pt>
                  <c:pt idx="206">
                    <c:v>1.7000000000000001E-4</c:v>
                  </c:pt>
                  <c:pt idx="207">
                    <c:v>2.7E-4</c:v>
                  </c:pt>
                  <c:pt idx="208">
                    <c:v>1.1999999999999999E-3</c:v>
                  </c:pt>
                  <c:pt idx="209">
                    <c:v>1.1999999999999999E-3</c:v>
                  </c:pt>
                  <c:pt idx="210">
                    <c:v>1.2999999999999999E-3</c:v>
                  </c:pt>
                  <c:pt idx="211">
                    <c:v>1.6000000000000001E-3</c:v>
                  </c:pt>
                  <c:pt idx="212">
                    <c:v>1.1999999999999999E-3</c:v>
                  </c:pt>
                  <c:pt idx="213">
                    <c:v>1.1999999999999999E-3</c:v>
                  </c:pt>
                  <c:pt idx="214">
                    <c:v>6.9999999999999999E-4</c:v>
                  </c:pt>
                  <c:pt idx="215">
                    <c:v>1E-4</c:v>
                  </c:pt>
                  <c:pt idx="216">
                    <c:v>1.1000000000000001E-3</c:v>
                  </c:pt>
                  <c:pt idx="217">
                    <c:v>3.8800000000000001E-2</c:v>
                  </c:pt>
                  <c:pt idx="218">
                    <c:v>1.2E-4</c:v>
                  </c:pt>
                  <c:pt idx="219">
                    <c:v>2.4000000000000001E-4</c:v>
                  </c:pt>
                  <c:pt idx="220">
                    <c:v>1.4E-3</c:v>
                  </c:pt>
                  <c:pt idx="221">
                    <c:v>1E-4</c:v>
                  </c:pt>
                  <c:pt idx="222">
                    <c:v>2.0000000000000001E-4</c:v>
                  </c:pt>
                  <c:pt idx="223">
                    <c:v>1.1000000000000001E-3</c:v>
                  </c:pt>
                  <c:pt idx="224">
                    <c:v>1.1000000000000001E-3</c:v>
                  </c:pt>
                  <c:pt idx="225">
                    <c:v>8.9999999999999998E-4</c:v>
                  </c:pt>
                  <c:pt idx="226">
                    <c:v>3.6000000000000002E-4</c:v>
                  </c:pt>
                  <c:pt idx="227">
                    <c:v>5.0000000000000002E-5</c:v>
                  </c:pt>
                  <c:pt idx="228">
                    <c:v>1.2E-4</c:v>
                  </c:pt>
                  <c:pt idx="229">
                    <c:v>1.6000000000000001E-4</c:v>
                  </c:pt>
                  <c:pt idx="230">
                    <c:v>1.1299999999999999E-3</c:v>
                  </c:pt>
                  <c:pt idx="231">
                    <c:v>6.9999999999999994E-5</c:v>
                  </c:pt>
                  <c:pt idx="232">
                    <c:v>9.7000000000000005E-4</c:v>
                  </c:pt>
                  <c:pt idx="233">
                    <c:v>1.1299999999999999E-3</c:v>
                  </c:pt>
                  <c:pt idx="234">
                    <c:v>4.0000000000000003E-5</c:v>
                  </c:pt>
                  <c:pt idx="235">
                    <c:v>4.0000000000000003E-5</c:v>
                  </c:pt>
                  <c:pt idx="236">
                    <c:v>9.7000000000000005E-4</c:v>
                  </c:pt>
                  <c:pt idx="237">
                    <c:v>1.8000000000000001E-4</c:v>
                  </c:pt>
                  <c:pt idx="238">
                    <c:v>1E-4</c:v>
                  </c:pt>
                  <c:pt idx="239">
                    <c:v>1.9000000000000001E-4</c:v>
                  </c:pt>
                  <c:pt idx="240">
                    <c:v>5.0000000000000002E-5</c:v>
                  </c:pt>
                  <c:pt idx="241">
                    <c:v>1.3999999999999999E-4</c:v>
                  </c:pt>
                  <c:pt idx="242">
                    <c:v>1.2999999999999999E-4</c:v>
                  </c:pt>
                  <c:pt idx="243">
                    <c:v>1.2E-4</c:v>
                  </c:pt>
                  <c:pt idx="244">
                    <c:v>1.31E-3</c:v>
                  </c:pt>
                  <c:pt idx="245">
                    <c:v>1.0399999999999999E-3</c:v>
                  </c:pt>
                  <c:pt idx="246">
                    <c:v>1.1E-4</c:v>
                  </c:pt>
                  <c:pt idx="247">
                    <c:v>8.0000000000000007E-5</c:v>
                  </c:pt>
                  <c:pt idx="248">
                    <c:v>1E-4</c:v>
                  </c:pt>
                </c:numCache>
              </c:numRef>
            </c:plus>
            <c:minus>
              <c:numRef>
                <c:f>A!$D$21:$D$997</c:f>
                <c:numCache>
                  <c:formatCode>General</c:formatCode>
                  <c:ptCount val="977"/>
                  <c:pt idx="0">
                    <c:v>4.0000000000000002E-4</c:v>
                  </c:pt>
                  <c:pt idx="1">
                    <c:v>6.9999999999999999E-4</c:v>
                  </c:pt>
                  <c:pt idx="2">
                    <c:v>1.4E-3</c:v>
                  </c:pt>
                  <c:pt idx="4">
                    <c:v>4.0000000000000002E-4</c:v>
                  </c:pt>
                  <c:pt idx="5">
                    <c:v>2.4000000000000001E-4</c:v>
                  </c:pt>
                  <c:pt idx="6">
                    <c:v>4.0999999999999999E-4</c:v>
                  </c:pt>
                  <c:pt idx="7">
                    <c:v>5.5999999999999995E-4</c:v>
                  </c:pt>
                  <c:pt idx="8">
                    <c:v>4.6999999999999999E-4</c:v>
                  </c:pt>
                  <c:pt idx="9">
                    <c:v>2.1000000000000001E-4</c:v>
                  </c:pt>
                  <c:pt idx="10">
                    <c:v>1E-4</c:v>
                  </c:pt>
                  <c:pt idx="11">
                    <c:v>2.4000000000000001E-4</c:v>
                  </c:pt>
                  <c:pt idx="12">
                    <c:v>2.7999999999999998E-4</c:v>
                  </c:pt>
                  <c:pt idx="13">
                    <c:v>2.1000000000000001E-4</c:v>
                  </c:pt>
                  <c:pt idx="14">
                    <c:v>2.7E-4</c:v>
                  </c:pt>
                  <c:pt idx="15">
                    <c:v>2.5000000000000001E-4</c:v>
                  </c:pt>
                  <c:pt idx="16">
                    <c:v>2.0000000000000001E-4</c:v>
                  </c:pt>
                  <c:pt idx="17">
                    <c:v>1.7000000000000001E-4</c:v>
                  </c:pt>
                  <c:pt idx="18">
                    <c:v>1.4999999999999999E-4</c:v>
                  </c:pt>
                  <c:pt idx="19">
                    <c:v>1.3999999999999999E-4</c:v>
                  </c:pt>
                  <c:pt idx="20">
                    <c:v>4.8000000000000001E-4</c:v>
                  </c:pt>
                  <c:pt idx="21">
                    <c:v>2.2000000000000001E-4</c:v>
                  </c:pt>
                  <c:pt idx="22">
                    <c:v>2.1000000000000001E-4</c:v>
                  </c:pt>
                  <c:pt idx="23">
                    <c:v>2.5999999999999998E-4</c:v>
                  </c:pt>
                  <c:pt idx="24">
                    <c:v>3.1E-4</c:v>
                  </c:pt>
                  <c:pt idx="25">
                    <c:v>3.1E-4</c:v>
                  </c:pt>
                  <c:pt idx="26">
                    <c:v>1.4999999999999999E-4</c:v>
                  </c:pt>
                  <c:pt idx="27">
                    <c:v>2.0000000000000001E-4</c:v>
                  </c:pt>
                  <c:pt idx="28">
                    <c:v>3.4000000000000002E-4</c:v>
                  </c:pt>
                  <c:pt idx="29">
                    <c:v>2.4000000000000001E-4</c:v>
                  </c:pt>
                  <c:pt idx="30">
                    <c:v>3.4000000000000002E-4</c:v>
                  </c:pt>
                  <c:pt idx="31">
                    <c:v>3.1E-4</c:v>
                  </c:pt>
                  <c:pt idx="32">
                    <c:v>2.4000000000000001E-4</c:v>
                  </c:pt>
                  <c:pt idx="33">
                    <c:v>4.6999999999999999E-4</c:v>
                  </c:pt>
                  <c:pt idx="34">
                    <c:v>2.2000000000000001E-4</c:v>
                  </c:pt>
                  <c:pt idx="35">
                    <c:v>1.7000000000000001E-4</c:v>
                  </c:pt>
                  <c:pt idx="36">
                    <c:v>1.8000000000000001E-4</c:v>
                  </c:pt>
                  <c:pt idx="37">
                    <c:v>7.6000000000000004E-4</c:v>
                  </c:pt>
                  <c:pt idx="38">
                    <c:v>8.0000000000000004E-4</c:v>
                  </c:pt>
                  <c:pt idx="39">
                    <c:v>3.1E-4</c:v>
                  </c:pt>
                  <c:pt idx="40">
                    <c:v>2.5999999999999998E-4</c:v>
                  </c:pt>
                  <c:pt idx="41">
                    <c:v>4.4999999999999999E-4</c:v>
                  </c:pt>
                  <c:pt idx="42">
                    <c:v>8.0000000000000004E-4</c:v>
                  </c:pt>
                  <c:pt idx="43">
                    <c:v>2.3000000000000001E-4</c:v>
                  </c:pt>
                  <c:pt idx="44">
                    <c:v>2.5999999999999998E-4</c:v>
                  </c:pt>
                  <c:pt idx="45">
                    <c:v>2.9E-4</c:v>
                  </c:pt>
                  <c:pt idx="46">
                    <c:v>4.6999999999999999E-4</c:v>
                  </c:pt>
                  <c:pt idx="47">
                    <c:v>4.0000000000000002E-4</c:v>
                  </c:pt>
                  <c:pt idx="48">
                    <c:v>8.3000000000000001E-4</c:v>
                  </c:pt>
                  <c:pt idx="49">
                    <c:v>3.8999999999999999E-4</c:v>
                  </c:pt>
                  <c:pt idx="50">
                    <c:v>5.8E-4</c:v>
                  </c:pt>
                  <c:pt idx="51">
                    <c:v>4.4999999999999999E-4</c:v>
                  </c:pt>
                  <c:pt idx="52">
                    <c:v>3.2000000000000003E-4</c:v>
                  </c:pt>
                  <c:pt idx="53">
                    <c:v>3.3E-4</c:v>
                  </c:pt>
                  <c:pt idx="54">
                    <c:v>8.1999999999999998E-4</c:v>
                  </c:pt>
                  <c:pt idx="55">
                    <c:v>7.7999999999999999E-4</c:v>
                  </c:pt>
                  <c:pt idx="56">
                    <c:v>7.7999999999999999E-4</c:v>
                  </c:pt>
                  <c:pt idx="57">
                    <c:v>8.4999999999999995E-4</c:v>
                  </c:pt>
                  <c:pt idx="58">
                    <c:v>8.8000000000000003E-4</c:v>
                  </c:pt>
                  <c:pt idx="59">
                    <c:v>6.8999999999999997E-4</c:v>
                  </c:pt>
                  <c:pt idx="60">
                    <c:v>5.1000000000000004E-4</c:v>
                  </c:pt>
                  <c:pt idx="61">
                    <c:v>1.4999999999999999E-4</c:v>
                  </c:pt>
                  <c:pt idx="62">
                    <c:v>2.4000000000000001E-4</c:v>
                  </c:pt>
                  <c:pt idx="63">
                    <c:v>4.6999999999999999E-4</c:v>
                  </c:pt>
                  <c:pt idx="64">
                    <c:v>2.9E-4</c:v>
                  </c:pt>
                  <c:pt idx="65">
                    <c:v>1.0499999999999999E-3</c:v>
                  </c:pt>
                  <c:pt idx="66">
                    <c:v>4.8999999999999998E-4</c:v>
                  </c:pt>
                  <c:pt idx="67">
                    <c:v>2.7E-4</c:v>
                  </c:pt>
                  <c:pt idx="68">
                    <c:v>3.2000000000000003E-4</c:v>
                  </c:pt>
                  <c:pt idx="69">
                    <c:v>8.9999999999999998E-4</c:v>
                  </c:pt>
                  <c:pt idx="70">
                    <c:v>3.6999999999999999E-4</c:v>
                  </c:pt>
                  <c:pt idx="71">
                    <c:v>5.1000000000000004E-4</c:v>
                  </c:pt>
                  <c:pt idx="72">
                    <c:v>2.4000000000000001E-4</c:v>
                  </c:pt>
                  <c:pt idx="73">
                    <c:v>8.0000000000000004E-4</c:v>
                  </c:pt>
                  <c:pt idx="74">
                    <c:v>2.2000000000000001E-4</c:v>
                  </c:pt>
                  <c:pt idx="75">
                    <c:v>2.1000000000000001E-4</c:v>
                  </c:pt>
                  <c:pt idx="76">
                    <c:v>2.7999999999999998E-4</c:v>
                  </c:pt>
                  <c:pt idx="77">
                    <c:v>1.1900000000000001E-3</c:v>
                  </c:pt>
                  <c:pt idx="78">
                    <c:v>2.5999999999999998E-4</c:v>
                  </c:pt>
                  <c:pt idx="79">
                    <c:v>6.0999999999999997E-4</c:v>
                  </c:pt>
                  <c:pt idx="80">
                    <c:v>5.2999999999999998E-4</c:v>
                  </c:pt>
                  <c:pt idx="81">
                    <c:v>6.4999999999999997E-4</c:v>
                  </c:pt>
                  <c:pt idx="82">
                    <c:v>1.9000000000000001E-4</c:v>
                  </c:pt>
                  <c:pt idx="83">
                    <c:v>1.8000000000000001E-4</c:v>
                  </c:pt>
                  <c:pt idx="84">
                    <c:v>2.2000000000000001E-4</c:v>
                  </c:pt>
                  <c:pt idx="85">
                    <c:v>1.9000000000000001E-4</c:v>
                  </c:pt>
                  <c:pt idx="86">
                    <c:v>6.4999999999999997E-4</c:v>
                  </c:pt>
                  <c:pt idx="87">
                    <c:v>3.6999999999999999E-4</c:v>
                  </c:pt>
                  <c:pt idx="88">
                    <c:v>2.2000000000000001E-4</c:v>
                  </c:pt>
                  <c:pt idx="89">
                    <c:v>3.4000000000000002E-4</c:v>
                  </c:pt>
                  <c:pt idx="90">
                    <c:v>2.3000000000000001E-4</c:v>
                  </c:pt>
                  <c:pt idx="91">
                    <c:v>4.2999999999999999E-4</c:v>
                  </c:pt>
                  <c:pt idx="92">
                    <c:v>3.2000000000000003E-4</c:v>
                  </c:pt>
                  <c:pt idx="93">
                    <c:v>1.9000000000000001E-4</c:v>
                  </c:pt>
                  <c:pt idx="94">
                    <c:v>5.2999999999999998E-4</c:v>
                  </c:pt>
                  <c:pt idx="95">
                    <c:v>2.9E-4</c:v>
                  </c:pt>
                  <c:pt idx="96">
                    <c:v>2.9E-4</c:v>
                  </c:pt>
                  <c:pt idx="97">
                    <c:v>4.6000000000000001E-4</c:v>
                  </c:pt>
                  <c:pt idx="98">
                    <c:v>3.8999999999999999E-4</c:v>
                  </c:pt>
                  <c:pt idx="99">
                    <c:v>2.7E-4</c:v>
                  </c:pt>
                  <c:pt idx="100">
                    <c:v>1.4300000000000001E-3</c:v>
                  </c:pt>
                  <c:pt idx="101">
                    <c:v>2.9999999999999997E-4</c:v>
                  </c:pt>
                  <c:pt idx="102">
                    <c:v>5.0000000000000001E-4</c:v>
                  </c:pt>
                  <c:pt idx="103">
                    <c:v>4.8999999999999998E-4</c:v>
                  </c:pt>
                  <c:pt idx="104">
                    <c:v>2.9E-4</c:v>
                  </c:pt>
                  <c:pt idx="105">
                    <c:v>3.8999999999999999E-4</c:v>
                  </c:pt>
                  <c:pt idx="106">
                    <c:v>5.6999999999999998E-4</c:v>
                  </c:pt>
                  <c:pt idx="107">
                    <c:v>1.9000000000000001E-4</c:v>
                  </c:pt>
                  <c:pt idx="108">
                    <c:v>3.8000000000000002E-4</c:v>
                  </c:pt>
                  <c:pt idx="109">
                    <c:v>2.1000000000000001E-4</c:v>
                  </c:pt>
                  <c:pt idx="110">
                    <c:v>2.9999999999999997E-4</c:v>
                  </c:pt>
                  <c:pt idx="111">
                    <c:v>6.8999999999999997E-4</c:v>
                  </c:pt>
                  <c:pt idx="112">
                    <c:v>2.9E-4</c:v>
                  </c:pt>
                  <c:pt idx="113">
                    <c:v>6.6E-4</c:v>
                  </c:pt>
                  <c:pt idx="114">
                    <c:v>2.7999999999999998E-4</c:v>
                  </c:pt>
                  <c:pt idx="115">
                    <c:v>1.6900000000000001E-3</c:v>
                  </c:pt>
                  <c:pt idx="116">
                    <c:v>1.08E-3</c:v>
                  </c:pt>
                  <c:pt idx="117">
                    <c:v>3.5E-4</c:v>
                  </c:pt>
                  <c:pt idx="118">
                    <c:v>2.2000000000000001E-4</c:v>
                  </c:pt>
                  <c:pt idx="119">
                    <c:v>2.5999999999999998E-4</c:v>
                  </c:pt>
                  <c:pt idx="120">
                    <c:v>3.4000000000000002E-4</c:v>
                  </c:pt>
                  <c:pt idx="121">
                    <c:v>3.6000000000000002E-4</c:v>
                  </c:pt>
                  <c:pt idx="122">
                    <c:v>2.5999999999999998E-4</c:v>
                  </c:pt>
                  <c:pt idx="123">
                    <c:v>3.1E-4</c:v>
                  </c:pt>
                  <c:pt idx="124">
                    <c:v>1.9000000000000001E-4</c:v>
                  </c:pt>
                  <c:pt idx="125">
                    <c:v>1.9000000000000001E-4</c:v>
                  </c:pt>
                  <c:pt idx="126">
                    <c:v>4.8000000000000001E-4</c:v>
                  </c:pt>
                  <c:pt idx="127">
                    <c:v>3.2000000000000003E-4</c:v>
                  </c:pt>
                  <c:pt idx="128">
                    <c:v>2.5000000000000001E-4</c:v>
                  </c:pt>
                  <c:pt idx="129">
                    <c:v>3.4000000000000002E-4</c:v>
                  </c:pt>
                  <c:pt idx="130">
                    <c:v>5.4000000000000001E-4</c:v>
                  </c:pt>
                  <c:pt idx="131">
                    <c:v>2.7999999999999998E-4</c:v>
                  </c:pt>
                  <c:pt idx="132">
                    <c:v>8.4999999999999995E-4</c:v>
                  </c:pt>
                  <c:pt idx="133">
                    <c:v>1.3699999999999999E-3</c:v>
                  </c:pt>
                  <c:pt idx="134">
                    <c:v>9.1E-4</c:v>
                  </c:pt>
                  <c:pt idx="135">
                    <c:v>2.7E-4</c:v>
                  </c:pt>
                  <c:pt idx="136">
                    <c:v>3.1E-4</c:v>
                  </c:pt>
                  <c:pt idx="137">
                    <c:v>5.6999999999999998E-4</c:v>
                  </c:pt>
                  <c:pt idx="138">
                    <c:v>2.7999999999999998E-4</c:v>
                  </c:pt>
                  <c:pt idx="139">
                    <c:v>5.9000000000000003E-4</c:v>
                  </c:pt>
                  <c:pt idx="140">
                    <c:v>3.8999999999999999E-4</c:v>
                  </c:pt>
                  <c:pt idx="141">
                    <c:v>1.72E-3</c:v>
                  </c:pt>
                  <c:pt idx="142">
                    <c:v>2.5000000000000001E-4</c:v>
                  </c:pt>
                  <c:pt idx="143">
                    <c:v>3.1E-4</c:v>
                  </c:pt>
                  <c:pt idx="144">
                    <c:v>2.0000000000000001E-4</c:v>
                  </c:pt>
                  <c:pt idx="145">
                    <c:v>3.6999999999999999E-4</c:v>
                  </c:pt>
                  <c:pt idx="146">
                    <c:v>7.9000000000000001E-4</c:v>
                  </c:pt>
                  <c:pt idx="147">
                    <c:v>4.2000000000000002E-4</c:v>
                  </c:pt>
                  <c:pt idx="148">
                    <c:v>2.0000000000000001E-4</c:v>
                  </c:pt>
                  <c:pt idx="149">
                    <c:v>1.7000000000000001E-4</c:v>
                  </c:pt>
                  <c:pt idx="150">
                    <c:v>6.9999999999999999E-4</c:v>
                  </c:pt>
                  <c:pt idx="151">
                    <c:v>3.3E-4</c:v>
                  </c:pt>
                  <c:pt idx="152">
                    <c:v>2.5999999999999998E-4</c:v>
                  </c:pt>
                  <c:pt idx="153">
                    <c:v>9.5E-4</c:v>
                  </c:pt>
                  <c:pt idx="154">
                    <c:v>6.4999999999999997E-4</c:v>
                  </c:pt>
                  <c:pt idx="155">
                    <c:v>3.1E-4</c:v>
                  </c:pt>
                  <c:pt idx="156">
                    <c:v>2.1000000000000001E-4</c:v>
                  </c:pt>
                  <c:pt idx="157">
                    <c:v>1.57E-3</c:v>
                  </c:pt>
                  <c:pt idx="158">
                    <c:v>1.41E-3</c:v>
                  </c:pt>
                  <c:pt idx="159">
                    <c:v>7.2000000000000005E-4</c:v>
                  </c:pt>
                  <c:pt idx="160">
                    <c:v>9.7000000000000005E-4</c:v>
                  </c:pt>
                  <c:pt idx="161">
                    <c:v>1E-4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1.4E-3</c:v>
                  </c:pt>
                  <c:pt idx="165">
                    <c:v>6.9999999999999999E-4</c:v>
                  </c:pt>
                  <c:pt idx="166">
                    <c:v>1E-4</c:v>
                  </c:pt>
                  <c:pt idx="167">
                    <c:v>0</c:v>
                  </c:pt>
                  <c:pt idx="168">
                    <c:v>1.48E-3</c:v>
                  </c:pt>
                  <c:pt idx="169">
                    <c:v>1E-4</c:v>
                  </c:pt>
                  <c:pt idx="170">
                    <c:v>1E-4</c:v>
                  </c:pt>
                  <c:pt idx="171">
                    <c:v>5.0000000000000001E-4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5.0000000000000001E-4</c:v>
                  </c:pt>
                  <c:pt idx="175">
                    <c:v>2.0000000000000001E-4</c:v>
                  </c:pt>
                  <c:pt idx="176">
                    <c:v>1E-4</c:v>
                  </c:pt>
                  <c:pt idx="177">
                    <c:v>1E-4</c:v>
                  </c:pt>
                  <c:pt idx="178">
                    <c:v>2.0000000000000001E-4</c:v>
                  </c:pt>
                  <c:pt idx="179">
                    <c:v>2.9999999999999997E-4</c:v>
                  </c:pt>
                  <c:pt idx="180">
                    <c:v>1.6000000000000001E-4</c:v>
                  </c:pt>
                  <c:pt idx="181">
                    <c:v>4.0000000000000002E-4</c:v>
                  </c:pt>
                  <c:pt idx="182">
                    <c:v>2.7999999999999998E-4</c:v>
                  </c:pt>
                  <c:pt idx="183">
                    <c:v>1.1E-4</c:v>
                  </c:pt>
                  <c:pt idx="184">
                    <c:v>1E-4</c:v>
                  </c:pt>
                  <c:pt idx="185">
                    <c:v>1E-3</c:v>
                  </c:pt>
                  <c:pt idx="186">
                    <c:v>5.0000000000000001E-4</c:v>
                  </c:pt>
                  <c:pt idx="187">
                    <c:v>2.0000000000000001E-4</c:v>
                  </c:pt>
                  <c:pt idx="188">
                    <c:v>2.9999999999999997E-4</c:v>
                  </c:pt>
                  <c:pt idx="189">
                    <c:v>6.9999999999999999E-4</c:v>
                  </c:pt>
                  <c:pt idx="190">
                    <c:v>1.5E-3</c:v>
                  </c:pt>
                  <c:pt idx="191">
                    <c:v>2.9999999999999997E-4</c:v>
                  </c:pt>
                  <c:pt idx="192">
                    <c:v>5.0000000000000001E-4</c:v>
                  </c:pt>
                  <c:pt idx="193">
                    <c:v>1E-4</c:v>
                  </c:pt>
                  <c:pt idx="194">
                    <c:v>8.4000000000000003E-4</c:v>
                  </c:pt>
                  <c:pt idx="195">
                    <c:v>3.8999999999999999E-4</c:v>
                  </c:pt>
                  <c:pt idx="196">
                    <c:v>1E-4</c:v>
                  </c:pt>
                  <c:pt idx="197">
                    <c:v>0</c:v>
                  </c:pt>
                  <c:pt idx="198">
                    <c:v>2.3999999999999998E-3</c:v>
                  </c:pt>
                  <c:pt idx="199">
                    <c:v>1E-4</c:v>
                  </c:pt>
                  <c:pt idx="200">
                    <c:v>0</c:v>
                  </c:pt>
                  <c:pt idx="201">
                    <c:v>2.3999999999999998E-3</c:v>
                  </c:pt>
                  <c:pt idx="202">
                    <c:v>2.9E-4</c:v>
                  </c:pt>
                  <c:pt idx="203">
                    <c:v>3.6000000000000002E-4</c:v>
                  </c:pt>
                  <c:pt idx="204">
                    <c:v>2.0000000000000001E-4</c:v>
                  </c:pt>
                  <c:pt idx="205">
                    <c:v>1.9000000000000001E-4</c:v>
                  </c:pt>
                  <c:pt idx="206">
                    <c:v>1.7000000000000001E-4</c:v>
                  </c:pt>
                  <c:pt idx="207">
                    <c:v>2.7E-4</c:v>
                  </c:pt>
                  <c:pt idx="208">
                    <c:v>1.1999999999999999E-3</c:v>
                  </c:pt>
                  <c:pt idx="209">
                    <c:v>1.1999999999999999E-3</c:v>
                  </c:pt>
                  <c:pt idx="210">
                    <c:v>1.2999999999999999E-3</c:v>
                  </c:pt>
                  <c:pt idx="211">
                    <c:v>1.6000000000000001E-3</c:v>
                  </c:pt>
                  <c:pt idx="212">
                    <c:v>1.1999999999999999E-3</c:v>
                  </c:pt>
                  <c:pt idx="213">
                    <c:v>1.1999999999999999E-3</c:v>
                  </c:pt>
                  <c:pt idx="214">
                    <c:v>6.9999999999999999E-4</c:v>
                  </c:pt>
                  <c:pt idx="215">
                    <c:v>1E-4</c:v>
                  </c:pt>
                  <c:pt idx="216">
                    <c:v>1.1000000000000001E-3</c:v>
                  </c:pt>
                  <c:pt idx="217">
                    <c:v>3.8800000000000001E-2</c:v>
                  </c:pt>
                  <c:pt idx="218">
                    <c:v>1.2E-4</c:v>
                  </c:pt>
                  <c:pt idx="219">
                    <c:v>2.4000000000000001E-4</c:v>
                  </c:pt>
                  <c:pt idx="220">
                    <c:v>1.4E-3</c:v>
                  </c:pt>
                  <c:pt idx="221">
                    <c:v>1E-4</c:v>
                  </c:pt>
                  <c:pt idx="222">
                    <c:v>2.0000000000000001E-4</c:v>
                  </c:pt>
                  <c:pt idx="223">
                    <c:v>1.1000000000000001E-3</c:v>
                  </c:pt>
                  <c:pt idx="224">
                    <c:v>1.1000000000000001E-3</c:v>
                  </c:pt>
                  <c:pt idx="225">
                    <c:v>8.9999999999999998E-4</c:v>
                  </c:pt>
                  <c:pt idx="226">
                    <c:v>3.6000000000000002E-4</c:v>
                  </c:pt>
                  <c:pt idx="227">
                    <c:v>5.0000000000000002E-5</c:v>
                  </c:pt>
                  <c:pt idx="228">
                    <c:v>1.2E-4</c:v>
                  </c:pt>
                  <c:pt idx="229">
                    <c:v>1.6000000000000001E-4</c:v>
                  </c:pt>
                  <c:pt idx="230">
                    <c:v>1.1299999999999999E-3</c:v>
                  </c:pt>
                  <c:pt idx="231">
                    <c:v>6.9999999999999994E-5</c:v>
                  </c:pt>
                  <c:pt idx="232">
                    <c:v>9.7000000000000005E-4</c:v>
                  </c:pt>
                  <c:pt idx="233">
                    <c:v>1.1299999999999999E-3</c:v>
                  </c:pt>
                  <c:pt idx="234">
                    <c:v>4.0000000000000003E-5</c:v>
                  </c:pt>
                  <c:pt idx="235">
                    <c:v>4.0000000000000003E-5</c:v>
                  </c:pt>
                  <c:pt idx="236">
                    <c:v>9.7000000000000005E-4</c:v>
                  </c:pt>
                  <c:pt idx="237">
                    <c:v>1.8000000000000001E-4</c:v>
                  </c:pt>
                  <c:pt idx="238">
                    <c:v>1E-4</c:v>
                  </c:pt>
                  <c:pt idx="239">
                    <c:v>1.9000000000000001E-4</c:v>
                  </c:pt>
                  <c:pt idx="240">
                    <c:v>5.0000000000000002E-5</c:v>
                  </c:pt>
                  <c:pt idx="241">
                    <c:v>1.3999999999999999E-4</c:v>
                  </c:pt>
                  <c:pt idx="242">
                    <c:v>1.2999999999999999E-4</c:v>
                  </c:pt>
                  <c:pt idx="243">
                    <c:v>1.2E-4</c:v>
                  </c:pt>
                  <c:pt idx="244">
                    <c:v>1.31E-3</c:v>
                  </c:pt>
                  <c:pt idx="245">
                    <c:v>1.0399999999999999E-3</c:v>
                  </c:pt>
                  <c:pt idx="246">
                    <c:v>1.1E-4</c:v>
                  </c:pt>
                  <c:pt idx="247">
                    <c:v>8.0000000000000007E-5</c:v>
                  </c:pt>
                  <c:pt idx="248">
                    <c:v>1E-4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A!$F$21:$F$997</c:f>
              <c:numCache>
                <c:formatCode>General</c:formatCode>
                <c:ptCount val="977"/>
                <c:pt idx="0">
                  <c:v>-6374</c:v>
                </c:pt>
                <c:pt idx="1">
                  <c:v>-6372</c:v>
                </c:pt>
                <c:pt idx="2">
                  <c:v>-6372</c:v>
                </c:pt>
                <c:pt idx="3">
                  <c:v>-6344.5</c:v>
                </c:pt>
                <c:pt idx="4">
                  <c:v>-6265.5</c:v>
                </c:pt>
                <c:pt idx="5">
                  <c:v>-2463</c:v>
                </c:pt>
                <c:pt idx="6">
                  <c:v>-2462.5</c:v>
                </c:pt>
                <c:pt idx="7">
                  <c:v>-2460.5</c:v>
                </c:pt>
                <c:pt idx="8">
                  <c:v>-2458.5</c:v>
                </c:pt>
                <c:pt idx="9">
                  <c:v>-2454.5</c:v>
                </c:pt>
                <c:pt idx="10">
                  <c:v>-2448.5</c:v>
                </c:pt>
                <c:pt idx="11">
                  <c:v>-2444</c:v>
                </c:pt>
                <c:pt idx="12">
                  <c:v>-2442</c:v>
                </c:pt>
                <c:pt idx="13">
                  <c:v>-2440</c:v>
                </c:pt>
                <c:pt idx="14">
                  <c:v>-2435.5</c:v>
                </c:pt>
                <c:pt idx="15">
                  <c:v>-2412.5</c:v>
                </c:pt>
                <c:pt idx="16">
                  <c:v>-2410.5</c:v>
                </c:pt>
                <c:pt idx="17">
                  <c:v>-2408.5</c:v>
                </c:pt>
                <c:pt idx="18">
                  <c:v>-2406.5</c:v>
                </c:pt>
                <c:pt idx="19">
                  <c:v>-2404.5</c:v>
                </c:pt>
                <c:pt idx="20">
                  <c:v>-2400</c:v>
                </c:pt>
                <c:pt idx="21">
                  <c:v>-2398</c:v>
                </c:pt>
                <c:pt idx="22">
                  <c:v>-2396</c:v>
                </c:pt>
                <c:pt idx="23">
                  <c:v>-2394</c:v>
                </c:pt>
                <c:pt idx="24">
                  <c:v>-2389.5</c:v>
                </c:pt>
                <c:pt idx="25">
                  <c:v>-2387.5</c:v>
                </c:pt>
                <c:pt idx="26">
                  <c:v>-2385.5</c:v>
                </c:pt>
                <c:pt idx="27">
                  <c:v>-2383.5</c:v>
                </c:pt>
                <c:pt idx="28">
                  <c:v>-2377</c:v>
                </c:pt>
                <c:pt idx="29">
                  <c:v>-2375</c:v>
                </c:pt>
                <c:pt idx="30">
                  <c:v>-2373</c:v>
                </c:pt>
                <c:pt idx="31">
                  <c:v>-2371</c:v>
                </c:pt>
                <c:pt idx="32">
                  <c:v>-2364.5</c:v>
                </c:pt>
                <c:pt idx="33">
                  <c:v>-2362.5</c:v>
                </c:pt>
                <c:pt idx="34">
                  <c:v>-2354</c:v>
                </c:pt>
                <c:pt idx="35">
                  <c:v>-2352</c:v>
                </c:pt>
                <c:pt idx="36">
                  <c:v>-2350</c:v>
                </c:pt>
                <c:pt idx="37">
                  <c:v>-2348</c:v>
                </c:pt>
                <c:pt idx="38">
                  <c:v>-2331</c:v>
                </c:pt>
                <c:pt idx="39">
                  <c:v>-2329</c:v>
                </c:pt>
                <c:pt idx="40">
                  <c:v>-2327</c:v>
                </c:pt>
                <c:pt idx="41">
                  <c:v>-2325</c:v>
                </c:pt>
                <c:pt idx="42">
                  <c:v>-2318.5</c:v>
                </c:pt>
                <c:pt idx="43">
                  <c:v>-2316.5</c:v>
                </c:pt>
                <c:pt idx="44">
                  <c:v>-2314.5</c:v>
                </c:pt>
                <c:pt idx="45">
                  <c:v>-2306</c:v>
                </c:pt>
                <c:pt idx="46">
                  <c:v>-2293.5</c:v>
                </c:pt>
                <c:pt idx="47">
                  <c:v>-2281</c:v>
                </c:pt>
                <c:pt idx="48">
                  <c:v>-2270.5</c:v>
                </c:pt>
                <c:pt idx="49">
                  <c:v>-2268.5</c:v>
                </c:pt>
                <c:pt idx="50">
                  <c:v>-2258</c:v>
                </c:pt>
                <c:pt idx="51">
                  <c:v>-2247.5</c:v>
                </c:pt>
                <c:pt idx="52">
                  <c:v>-2245.5</c:v>
                </c:pt>
                <c:pt idx="53">
                  <c:v>-2235</c:v>
                </c:pt>
                <c:pt idx="54">
                  <c:v>-2222.5</c:v>
                </c:pt>
                <c:pt idx="55">
                  <c:v>-2212</c:v>
                </c:pt>
                <c:pt idx="56">
                  <c:v>-2188</c:v>
                </c:pt>
                <c:pt idx="57">
                  <c:v>-999.5</c:v>
                </c:pt>
                <c:pt idx="58">
                  <c:v>-995.5</c:v>
                </c:pt>
                <c:pt idx="59">
                  <c:v>-993.5</c:v>
                </c:pt>
                <c:pt idx="60">
                  <c:v>-991.5</c:v>
                </c:pt>
                <c:pt idx="61">
                  <c:v>-989.5</c:v>
                </c:pt>
                <c:pt idx="62">
                  <c:v>-989</c:v>
                </c:pt>
                <c:pt idx="63">
                  <c:v>-987</c:v>
                </c:pt>
                <c:pt idx="64">
                  <c:v>-979</c:v>
                </c:pt>
                <c:pt idx="65">
                  <c:v>-949.5</c:v>
                </c:pt>
                <c:pt idx="66">
                  <c:v>-947.5</c:v>
                </c:pt>
                <c:pt idx="67">
                  <c:v>-945.5</c:v>
                </c:pt>
                <c:pt idx="68">
                  <c:v>-943.5</c:v>
                </c:pt>
                <c:pt idx="69">
                  <c:v>-941.5</c:v>
                </c:pt>
                <c:pt idx="70">
                  <c:v>-941</c:v>
                </c:pt>
                <c:pt idx="71">
                  <c:v>-939</c:v>
                </c:pt>
                <c:pt idx="72">
                  <c:v>-874.5</c:v>
                </c:pt>
                <c:pt idx="73">
                  <c:v>-845</c:v>
                </c:pt>
                <c:pt idx="74">
                  <c:v>-344.5</c:v>
                </c:pt>
                <c:pt idx="75">
                  <c:v>-325.5</c:v>
                </c:pt>
                <c:pt idx="76">
                  <c:v>-323.5</c:v>
                </c:pt>
                <c:pt idx="77">
                  <c:v>-317</c:v>
                </c:pt>
                <c:pt idx="78">
                  <c:v>-315</c:v>
                </c:pt>
                <c:pt idx="79">
                  <c:v>-313</c:v>
                </c:pt>
                <c:pt idx="80">
                  <c:v>-311</c:v>
                </c:pt>
                <c:pt idx="81">
                  <c:v>-309</c:v>
                </c:pt>
                <c:pt idx="82">
                  <c:v>-304.5</c:v>
                </c:pt>
                <c:pt idx="83">
                  <c:v>-302.5</c:v>
                </c:pt>
                <c:pt idx="84">
                  <c:v>-300.5</c:v>
                </c:pt>
                <c:pt idx="85">
                  <c:v>-298.5</c:v>
                </c:pt>
                <c:pt idx="86">
                  <c:v>-296.5</c:v>
                </c:pt>
                <c:pt idx="87">
                  <c:v>-292</c:v>
                </c:pt>
                <c:pt idx="88">
                  <c:v>-290</c:v>
                </c:pt>
                <c:pt idx="89">
                  <c:v>-288</c:v>
                </c:pt>
                <c:pt idx="90">
                  <c:v>-281.5</c:v>
                </c:pt>
                <c:pt idx="91">
                  <c:v>-279.5</c:v>
                </c:pt>
                <c:pt idx="92">
                  <c:v>-242</c:v>
                </c:pt>
                <c:pt idx="93">
                  <c:v>-240</c:v>
                </c:pt>
                <c:pt idx="94">
                  <c:v>-238</c:v>
                </c:pt>
                <c:pt idx="95">
                  <c:v>-231.5</c:v>
                </c:pt>
                <c:pt idx="96">
                  <c:v>-229.5</c:v>
                </c:pt>
                <c:pt idx="97">
                  <c:v>-215</c:v>
                </c:pt>
                <c:pt idx="98">
                  <c:v>-206.5</c:v>
                </c:pt>
                <c:pt idx="99">
                  <c:v>-202.5</c:v>
                </c:pt>
                <c:pt idx="100">
                  <c:v>-202</c:v>
                </c:pt>
                <c:pt idx="101">
                  <c:v>-198</c:v>
                </c:pt>
                <c:pt idx="102">
                  <c:v>-194</c:v>
                </c:pt>
                <c:pt idx="103">
                  <c:v>-192</c:v>
                </c:pt>
                <c:pt idx="104">
                  <c:v>-190</c:v>
                </c:pt>
                <c:pt idx="105">
                  <c:v>-189.5</c:v>
                </c:pt>
                <c:pt idx="106">
                  <c:v>-187.5</c:v>
                </c:pt>
                <c:pt idx="107">
                  <c:v>-185.5</c:v>
                </c:pt>
                <c:pt idx="108">
                  <c:v>-183.5</c:v>
                </c:pt>
                <c:pt idx="109">
                  <c:v>-181.5</c:v>
                </c:pt>
                <c:pt idx="110">
                  <c:v>-179.5</c:v>
                </c:pt>
                <c:pt idx="111">
                  <c:v>-177.5</c:v>
                </c:pt>
                <c:pt idx="112">
                  <c:v>-177.5</c:v>
                </c:pt>
                <c:pt idx="113">
                  <c:v>-173</c:v>
                </c:pt>
                <c:pt idx="114">
                  <c:v>-173</c:v>
                </c:pt>
                <c:pt idx="115">
                  <c:v>-171</c:v>
                </c:pt>
                <c:pt idx="116">
                  <c:v>-171</c:v>
                </c:pt>
                <c:pt idx="117">
                  <c:v>-169</c:v>
                </c:pt>
                <c:pt idx="118">
                  <c:v>-167</c:v>
                </c:pt>
                <c:pt idx="119">
                  <c:v>-166.5</c:v>
                </c:pt>
                <c:pt idx="120">
                  <c:v>-165</c:v>
                </c:pt>
                <c:pt idx="121">
                  <c:v>-164.5</c:v>
                </c:pt>
                <c:pt idx="122">
                  <c:v>-162.5</c:v>
                </c:pt>
                <c:pt idx="123">
                  <c:v>-160.5</c:v>
                </c:pt>
                <c:pt idx="124">
                  <c:v>-156.5</c:v>
                </c:pt>
                <c:pt idx="125">
                  <c:v>-154.5</c:v>
                </c:pt>
                <c:pt idx="126">
                  <c:v>-154</c:v>
                </c:pt>
                <c:pt idx="127">
                  <c:v>-152</c:v>
                </c:pt>
                <c:pt idx="128">
                  <c:v>-150</c:v>
                </c:pt>
                <c:pt idx="129">
                  <c:v>-148</c:v>
                </c:pt>
                <c:pt idx="130">
                  <c:v>-146</c:v>
                </c:pt>
                <c:pt idx="131">
                  <c:v>-144</c:v>
                </c:pt>
                <c:pt idx="132">
                  <c:v>-143.5</c:v>
                </c:pt>
                <c:pt idx="133">
                  <c:v>-142</c:v>
                </c:pt>
                <c:pt idx="134">
                  <c:v>-137.5</c:v>
                </c:pt>
                <c:pt idx="135">
                  <c:v>-116.5</c:v>
                </c:pt>
                <c:pt idx="136">
                  <c:v>-114.5</c:v>
                </c:pt>
                <c:pt idx="137">
                  <c:v>-112.5</c:v>
                </c:pt>
                <c:pt idx="138">
                  <c:v>-110.5</c:v>
                </c:pt>
                <c:pt idx="139">
                  <c:v>-106</c:v>
                </c:pt>
                <c:pt idx="140">
                  <c:v>-102</c:v>
                </c:pt>
                <c:pt idx="141">
                  <c:v>-102</c:v>
                </c:pt>
                <c:pt idx="142">
                  <c:v>-100</c:v>
                </c:pt>
                <c:pt idx="143">
                  <c:v>-91.5</c:v>
                </c:pt>
                <c:pt idx="144">
                  <c:v>-89.5</c:v>
                </c:pt>
                <c:pt idx="145">
                  <c:v>-87.5</c:v>
                </c:pt>
                <c:pt idx="146">
                  <c:v>-83</c:v>
                </c:pt>
                <c:pt idx="147">
                  <c:v>-81</c:v>
                </c:pt>
                <c:pt idx="148">
                  <c:v>-79</c:v>
                </c:pt>
                <c:pt idx="149">
                  <c:v>-77</c:v>
                </c:pt>
                <c:pt idx="150">
                  <c:v>-70.5</c:v>
                </c:pt>
                <c:pt idx="151">
                  <c:v>-68.5</c:v>
                </c:pt>
                <c:pt idx="152">
                  <c:v>-66.5</c:v>
                </c:pt>
                <c:pt idx="153">
                  <c:v>-60</c:v>
                </c:pt>
                <c:pt idx="154">
                  <c:v>-58</c:v>
                </c:pt>
                <c:pt idx="155">
                  <c:v>-56</c:v>
                </c:pt>
                <c:pt idx="156">
                  <c:v>-54</c:v>
                </c:pt>
                <c:pt idx="157">
                  <c:v>0.5</c:v>
                </c:pt>
                <c:pt idx="158">
                  <c:v>4.5</c:v>
                </c:pt>
                <c:pt idx="159">
                  <c:v>551.5</c:v>
                </c:pt>
                <c:pt idx="160">
                  <c:v>552</c:v>
                </c:pt>
                <c:pt idx="161">
                  <c:v>1298</c:v>
                </c:pt>
                <c:pt idx="162">
                  <c:v>1323</c:v>
                </c:pt>
                <c:pt idx="163">
                  <c:v>1323.5</c:v>
                </c:pt>
                <c:pt idx="164">
                  <c:v>1344</c:v>
                </c:pt>
                <c:pt idx="165">
                  <c:v>1368</c:v>
                </c:pt>
                <c:pt idx="166">
                  <c:v>1369.5</c:v>
                </c:pt>
                <c:pt idx="167">
                  <c:v>2194</c:v>
                </c:pt>
                <c:pt idx="168">
                  <c:v>2196</c:v>
                </c:pt>
                <c:pt idx="169">
                  <c:v>2217</c:v>
                </c:pt>
                <c:pt idx="170">
                  <c:v>2694.5</c:v>
                </c:pt>
                <c:pt idx="171">
                  <c:v>2804</c:v>
                </c:pt>
                <c:pt idx="172">
                  <c:v>2899.5</c:v>
                </c:pt>
                <c:pt idx="173">
                  <c:v>2899.5</c:v>
                </c:pt>
                <c:pt idx="174">
                  <c:v>2910.5</c:v>
                </c:pt>
                <c:pt idx="175">
                  <c:v>2993.5</c:v>
                </c:pt>
                <c:pt idx="176">
                  <c:v>2995.5</c:v>
                </c:pt>
                <c:pt idx="177">
                  <c:v>2997.5</c:v>
                </c:pt>
                <c:pt idx="178">
                  <c:v>3006</c:v>
                </c:pt>
                <c:pt idx="179">
                  <c:v>3008</c:v>
                </c:pt>
                <c:pt idx="180">
                  <c:v>3471</c:v>
                </c:pt>
                <c:pt idx="181">
                  <c:v>3570</c:v>
                </c:pt>
                <c:pt idx="182">
                  <c:v>3588</c:v>
                </c:pt>
                <c:pt idx="183">
                  <c:v>3602.5</c:v>
                </c:pt>
                <c:pt idx="184">
                  <c:v>3619.5</c:v>
                </c:pt>
                <c:pt idx="185">
                  <c:v>3648.5</c:v>
                </c:pt>
                <c:pt idx="186">
                  <c:v>3648.5</c:v>
                </c:pt>
                <c:pt idx="187">
                  <c:v>3648.5</c:v>
                </c:pt>
                <c:pt idx="188">
                  <c:v>3648.5</c:v>
                </c:pt>
                <c:pt idx="189">
                  <c:v>3669.5</c:v>
                </c:pt>
                <c:pt idx="190">
                  <c:v>3671.5</c:v>
                </c:pt>
                <c:pt idx="191">
                  <c:v>3692.5</c:v>
                </c:pt>
                <c:pt idx="192">
                  <c:v>3712</c:v>
                </c:pt>
                <c:pt idx="193">
                  <c:v>3745</c:v>
                </c:pt>
                <c:pt idx="194">
                  <c:v>4289.5</c:v>
                </c:pt>
                <c:pt idx="195">
                  <c:v>4314.5</c:v>
                </c:pt>
                <c:pt idx="196">
                  <c:v>4379</c:v>
                </c:pt>
                <c:pt idx="197">
                  <c:v>4379</c:v>
                </c:pt>
                <c:pt idx="198">
                  <c:v>4385.5</c:v>
                </c:pt>
                <c:pt idx="199">
                  <c:v>4402</c:v>
                </c:pt>
                <c:pt idx="200">
                  <c:v>4402</c:v>
                </c:pt>
                <c:pt idx="201">
                  <c:v>4423</c:v>
                </c:pt>
                <c:pt idx="202">
                  <c:v>4429.5</c:v>
                </c:pt>
                <c:pt idx="203">
                  <c:v>4513</c:v>
                </c:pt>
                <c:pt idx="204">
                  <c:v>4546.5</c:v>
                </c:pt>
                <c:pt idx="205">
                  <c:v>4546.5</c:v>
                </c:pt>
                <c:pt idx="206">
                  <c:v>4559</c:v>
                </c:pt>
                <c:pt idx="207">
                  <c:v>5032.5</c:v>
                </c:pt>
                <c:pt idx="208">
                  <c:v>5076</c:v>
                </c:pt>
                <c:pt idx="209">
                  <c:v>5076.5</c:v>
                </c:pt>
                <c:pt idx="210">
                  <c:v>5089</c:v>
                </c:pt>
                <c:pt idx="211">
                  <c:v>5105.5</c:v>
                </c:pt>
                <c:pt idx="212">
                  <c:v>5111.5</c:v>
                </c:pt>
                <c:pt idx="213">
                  <c:v>5111.5</c:v>
                </c:pt>
                <c:pt idx="214">
                  <c:v>5112</c:v>
                </c:pt>
                <c:pt idx="215">
                  <c:v>5112</c:v>
                </c:pt>
                <c:pt idx="216">
                  <c:v>5112</c:v>
                </c:pt>
                <c:pt idx="217">
                  <c:v>5116</c:v>
                </c:pt>
                <c:pt idx="218">
                  <c:v>5118</c:v>
                </c:pt>
                <c:pt idx="219">
                  <c:v>5183</c:v>
                </c:pt>
                <c:pt idx="220">
                  <c:v>5218.5</c:v>
                </c:pt>
                <c:pt idx="221">
                  <c:v>5220.5</c:v>
                </c:pt>
                <c:pt idx="222">
                  <c:v>5310.5</c:v>
                </c:pt>
                <c:pt idx="223">
                  <c:v>5863</c:v>
                </c:pt>
                <c:pt idx="224">
                  <c:v>5863.5</c:v>
                </c:pt>
                <c:pt idx="225">
                  <c:v>6587.5</c:v>
                </c:pt>
                <c:pt idx="226">
                  <c:v>2690.5</c:v>
                </c:pt>
                <c:pt idx="227">
                  <c:v>2744.5</c:v>
                </c:pt>
                <c:pt idx="228">
                  <c:v>2744.5</c:v>
                </c:pt>
                <c:pt idx="229">
                  <c:v>2782.5</c:v>
                </c:pt>
                <c:pt idx="230">
                  <c:v>2817.5</c:v>
                </c:pt>
                <c:pt idx="231">
                  <c:v>2859.5</c:v>
                </c:pt>
                <c:pt idx="232">
                  <c:v>2273.5</c:v>
                </c:pt>
                <c:pt idx="233">
                  <c:v>2275.5</c:v>
                </c:pt>
                <c:pt idx="234">
                  <c:v>2903.5</c:v>
                </c:pt>
                <c:pt idx="235">
                  <c:v>2920.5</c:v>
                </c:pt>
                <c:pt idx="236">
                  <c:v>552</c:v>
                </c:pt>
                <c:pt idx="237">
                  <c:v>2709</c:v>
                </c:pt>
                <c:pt idx="238">
                  <c:v>2751</c:v>
                </c:pt>
                <c:pt idx="239">
                  <c:v>2795</c:v>
                </c:pt>
                <c:pt idx="240">
                  <c:v>2803</c:v>
                </c:pt>
                <c:pt idx="241">
                  <c:v>2816</c:v>
                </c:pt>
                <c:pt idx="242">
                  <c:v>2841</c:v>
                </c:pt>
                <c:pt idx="243">
                  <c:v>2889</c:v>
                </c:pt>
                <c:pt idx="244">
                  <c:v>2261</c:v>
                </c:pt>
                <c:pt idx="245">
                  <c:v>2263</c:v>
                </c:pt>
                <c:pt idx="246">
                  <c:v>2893</c:v>
                </c:pt>
                <c:pt idx="247">
                  <c:v>2935</c:v>
                </c:pt>
                <c:pt idx="248">
                  <c:v>2217</c:v>
                </c:pt>
              </c:numCache>
            </c:numRef>
          </c:xVal>
          <c:yVal>
            <c:numRef>
              <c:f>A!$K$21:$K$997</c:f>
              <c:numCache>
                <c:formatCode>General</c:formatCode>
                <c:ptCount val="977"/>
                <c:pt idx="3">
                  <c:v>-0.24519557000166969</c:v>
                </c:pt>
                <c:pt idx="5">
                  <c:v>-0.23932437999610556</c:v>
                </c:pt>
                <c:pt idx="6">
                  <c:v>-0.23911024999688379</c:v>
                </c:pt>
                <c:pt idx="7">
                  <c:v>-0.23822373000439256</c:v>
                </c:pt>
                <c:pt idx="8">
                  <c:v>-0.23820721000083722</c:v>
                </c:pt>
                <c:pt idx="9">
                  <c:v>-0.23849417000019457</c:v>
                </c:pt>
                <c:pt idx="10">
                  <c:v>-0.23854461000155425</c:v>
                </c:pt>
                <c:pt idx="11">
                  <c:v>-0.23926744000345934</c:v>
                </c:pt>
                <c:pt idx="12">
                  <c:v>-0.23950091999722645</c:v>
                </c:pt>
                <c:pt idx="13">
                  <c:v>-0.23904440000478644</c:v>
                </c:pt>
                <c:pt idx="14">
                  <c:v>-0.23832722999941325</c:v>
                </c:pt>
                <c:pt idx="15">
                  <c:v>-0.23843725000187987</c:v>
                </c:pt>
                <c:pt idx="16">
                  <c:v>-0.23840072999882977</c:v>
                </c:pt>
                <c:pt idx="17">
                  <c:v>-0.23823421000270173</c:v>
                </c:pt>
                <c:pt idx="18">
                  <c:v>-0.23859769000409869</c:v>
                </c:pt>
                <c:pt idx="19">
                  <c:v>-0.23843117000069469</c:v>
                </c:pt>
                <c:pt idx="20">
                  <c:v>-0.23990400000184309</c:v>
                </c:pt>
                <c:pt idx="21">
                  <c:v>-0.2396274800048559</c:v>
                </c:pt>
                <c:pt idx="22">
                  <c:v>-0.23951096000382677</c:v>
                </c:pt>
                <c:pt idx="23">
                  <c:v>-0.23976444000436459</c:v>
                </c:pt>
                <c:pt idx="24">
                  <c:v>-0.2382972699997481</c:v>
                </c:pt>
                <c:pt idx="25">
                  <c:v>-0.23835075000533834</c:v>
                </c:pt>
                <c:pt idx="26">
                  <c:v>-0.2385942300024908</c:v>
                </c:pt>
                <c:pt idx="27">
                  <c:v>-0.23840770999959204</c:v>
                </c:pt>
                <c:pt idx="28">
                  <c:v>-0.23996402000193484</c:v>
                </c:pt>
                <c:pt idx="29">
                  <c:v>-0.23972750000393717</c:v>
                </c:pt>
                <c:pt idx="30">
                  <c:v>-0.2397709799988661</c:v>
                </c:pt>
                <c:pt idx="31">
                  <c:v>-0.23943446000339463</c:v>
                </c:pt>
                <c:pt idx="32">
                  <c:v>-0.23865077000664314</c:v>
                </c:pt>
                <c:pt idx="33">
                  <c:v>-0.23837425000237999</c:v>
                </c:pt>
                <c:pt idx="34">
                  <c:v>-0.23970404000283452</c:v>
                </c:pt>
                <c:pt idx="35">
                  <c:v>-0.23951751999993576</c:v>
                </c:pt>
                <c:pt idx="36">
                  <c:v>-0.23965100000350503</c:v>
                </c:pt>
                <c:pt idx="37">
                  <c:v>-0.23886448000121163</c:v>
                </c:pt>
                <c:pt idx="38">
                  <c:v>-0.23840406000090297</c:v>
                </c:pt>
                <c:pt idx="39">
                  <c:v>-0.23983754000073532</c:v>
                </c:pt>
                <c:pt idx="40">
                  <c:v>-0.23835102000157349</c:v>
                </c:pt>
                <c:pt idx="41">
                  <c:v>-0.23920450000150595</c:v>
                </c:pt>
                <c:pt idx="42">
                  <c:v>-0.23939080999844009</c:v>
                </c:pt>
                <c:pt idx="43">
                  <c:v>-0.23830429000372533</c:v>
                </c:pt>
                <c:pt idx="44">
                  <c:v>-0.23807777000183705</c:v>
                </c:pt>
                <c:pt idx="45">
                  <c:v>-0.23904755999683402</c:v>
                </c:pt>
                <c:pt idx="46">
                  <c:v>-0.23833431000093697</c:v>
                </c:pt>
                <c:pt idx="47">
                  <c:v>-0.23856106000312138</c:v>
                </c:pt>
                <c:pt idx="48">
                  <c:v>-0.24038433000532677</c:v>
                </c:pt>
                <c:pt idx="49">
                  <c:v>-0.23863780999818118</c:v>
                </c:pt>
                <c:pt idx="50">
                  <c:v>-0.24045108000427717</c:v>
                </c:pt>
                <c:pt idx="51">
                  <c:v>-0.23871435000182828</c:v>
                </c:pt>
                <c:pt idx="52">
                  <c:v>-0.23780783000256633</c:v>
                </c:pt>
                <c:pt idx="53">
                  <c:v>-0.23984110000310466</c:v>
                </c:pt>
                <c:pt idx="54">
                  <c:v>-0.2390078500029631</c:v>
                </c:pt>
                <c:pt idx="55">
                  <c:v>-0.23860112000693334</c:v>
                </c:pt>
                <c:pt idx="56">
                  <c:v>-0.23606288000155473</c:v>
                </c:pt>
                <c:pt idx="57">
                  <c:v>-0.23840587000449887</c:v>
                </c:pt>
                <c:pt idx="58">
                  <c:v>-0.23783283000375377</c:v>
                </c:pt>
                <c:pt idx="59">
                  <c:v>-0.23876631000166526</c:v>
                </c:pt>
                <c:pt idx="60">
                  <c:v>-0.23902978999831248</c:v>
                </c:pt>
                <c:pt idx="61">
                  <c:v>-0.23916327000915771</c:v>
                </c:pt>
                <c:pt idx="62">
                  <c:v>-0.23936914000660181</c:v>
                </c:pt>
                <c:pt idx="63">
                  <c:v>-0.23948262000340037</c:v>
                </c:pt>
                <c:pt idx="64">
                  <c:v>-0.24043654000706738</c:v>
                </c:pt>
                <c:pt idx="65">
                  <c:v>-0.23968287000025157</c:v>
                </c:pt>
                <c:pt idx="66">
                  <c:v>-0.24137635000806767</c:v>
                </c:pt>
                <c:pt idx="67">
                  <c:v>-0.24168983000708977</c:v>
                </c:pt>
                <c:pt idx="68">
                  <c:v>-0.2413733100038371</c:v>
                </c:pt>
                <c:pt idx="69">
                  <c:v>-0.24178679000033299</c:v>
                </c:pt>
                <c:pt idx="70">
                  <c:v>-0.24208265999914147</c:v>
                </c:pt>
                <c:pt idx="71">
                  <c:v>-0.24238614000205416</c:v>
                </c:pt>
                <c:pt idx="72">
                  <c:v>-0.23772337000264088</c:v>
                </c:pt>
                <c:pt idx="73">
                  <c:v>-0.2370297000015853</c:v>
                </c:pt>
                <c:pt idx="74">
                  <c:v>-0.23806557000352768</c:v>
                </c:pt>
                <c:pt idx="75">
                  <c:v>-0.23771863000729354</c:v>
                </c:pt>
                <c:pt idx="76">
                  <c:v>-0.23786211000697222</c:v>
                </c:pt>
                <c:pt idx="77">
                  <c:v>-0.23848842000006698</c:v>
                </c:pt>
                <c:pt idx="78">
                  <c:v>-0.23901190000469796</c:v>
                </c:pt>
                <c:pt idx="79">
                  <c:v>-0.23863538000296103</c:v>
                </c:pt>
                <c:pt idx="80">
                  <c:v>-0.2383788600054686</c:v>
                </c:pt>
                <c:pt idx="81">
                  <c:v>-0.23886234000383411</c:v>
                </c:pt>
                <c:pt idx="82">
                  <c:v>-0.23751517000346212</c:v>
                </c:pt>
                <c:pt idx="83">
                  <c:v>-0.23757865000516176</c:v>
                </c:pt>
                <c:pt idx="84">
                  <c:v>-0.23731213000428397</c:v>
                </c:pt>
                <c:pt idx="85">
                  <c:v>-0.23888561000057962</c:v>
                </c:pt>
                <c:pt idx="86">
                  <c:v>-0.23825909000152024</c:v>
                </c:pt>
                <c:pt idx="87">
                  <c:v>-0.23856192000675946</c:v>
                </c:pt>
                <c:pt idx="88">
                  <c:v>-0.23857539999880828</c:v>
                </c:pt>
                <c:pt idx="89">
                  <c:v>-0.2382088800004567</c:v>
                </c:pt>
                <c:pt idx="90">
                  <c:v>-0.23787519000325119</c:v>
                </c:pt>
                <c:pt idx="91">
                  <c:v>-0.23801867000292987</c:v>
                </c:pt>
                <c:pt idx="92">
                  <c:v>-0.23868892000609776</c:v>
                </c:pt>
                <c:pt idx="93">
                  <c:v>-0.23856240000168327</c:v>
                </c:pt>
                <c:pt idx="94">
                  <c:v>-0.24030588000459829</c:v>
                </c:pt>
                <c:pt idx="95">
                  <c:v>-0.23866219000774436</c:v>
                </c:pt>
                <c:pt idx="96">
                  <c:v>-0.23788567000156036</c:v>
                </c:pt>
                <c:pt idx="97">
                  <c:v>-0.2386458999972092</c:v>
                </c:pt>
                <c:pt idx="98">
                  <c:v>-0.2380456899991259</c:v>
                </c:pt>
                <c:pt idx="99">
                  <c:v>-0.23900264999974752</c:v>
                </c:pt>
                <c:pt idx="100">
                  <c:v>-0.2388785200091661</c:v>
                </c:pt>
                <c:pt idx="101">
                  <c:v>-0.23911548000614857</c:v>
                </c:pt>
                <c:pt idx="102">
                  <c:v>-0.2387224400008563</c:v>
                </c:pt>
                <c:pt idx="103">
                  <c:v>-0.23784591999719851</c:v>
                </c:pt>
                <c:pt idx="104">
                  <c:v>-0.23769940000784118</c:v>
                </c:pt>
                <c:pt idx="105">
                  <c:v>-0.23778527000104077</c:v>
                </c:pt>
                <c:pt idx="106">
                  <c:v>-0.23859875000198372</c:v>
                </c:pt>
                <c:pt idx="107">
                  <c:v>-0.23801223000191385</c:v>
                </c:pt>
                <c:pt idx="108">
                  <c:v>-0.23783571000240045</c:v>
                </c:pt>
                <c:pt idx="109">
                  <c:v>-0.23783918999833986</c:v>
                </c:pt>
                <c:pt idx="110">
                  <c:v>-0.23769267000170657</c:v>
                </c:pt>
                <c:pt idx="111">
                  <c:v>-0.23757615000067744</c:v>
                </c:pt>
                <c:pt idx="112">
                  <c:v>-0.23753615000168793</c:v>
                </c:pt>
                <c:pt idx="113">
                  <c:v>-0.23825897999631707</c:v>
                </c:pt>
                <c:pt idx="114">
                  <c:v>-0.23804897999798413</c:v>
                </c:pt>
                <c:pt idx="115">
                  <c:v>-0.23854246000701096</c:v>
                </c:pt>
                <c:pt idx="116">
                  <c:v>-0.23809246000746498</c:v>
                </c:pt>
                <c:pt idx="117">
                  <c:v>-0.23792594000406098</c:v>
                </c:pt>
                <c:pt idx="118">
                  <c:v>-0.23801942000136478</c:v>
                </c:pt>
                <c:pt idx="119">
                  <c:v>-0.2379052899996168</c:v>
                </c:pt>
                <c:pt idx="120">
                  <c:v>-0.23795290000271052</c:v>
                </c:pt>
                <c:pt idx="121">
                  <c:v>-0.23810876999777975</c:v>
                </c:pt>
                <c:pt idx="122">
                  <c:v>-0.23798225000064122</c:v>
                </c:pt>
                <c:pt idx="123">
                  <c:v>-0.23787573000299744</c:v>
                </c:pt>
                <c:pt idx="124">
                  <c:v>-0.23772269000619417</c:v>
                </c:pt>
                <c:pt idx="125">
                  <c:v>-0.23761617000127444</c:v>
                </c:pt>
                <c:pt idx="126">
                  <c:v>-0.23847204000048805</c:v>
                </c:pt>
                <c:pt idx="127">
                  <c:v>-0.23779551999905379</c:v>
                </c:pt>
                <c:pt idx="128">
                  <c:v>-0.23819900000671623</c:v>
                </c:pt>
                <c:pt idx="129">
                  <c:v>-0.23779248000209918</c:v>
                </c:pt>
                <c:pt idx="130">
                  <c:v>-0.23682596000435296</c:v>
                </c:pt>
                <c:pt idx="131">
                  <c:v>-0.23739944000408286</c:v>
                </c:pt>
                <c:pt idx="132">
                  <c:v>-0.2383353100012755</c:v>
                </c:pt>
                <c:pt idx="133">
                  <c:v>-0.23824292000062997</c:v>
                </c:pt>
                <c:pt idx="134">
                  <c:v>-0.23785575000511017</c:v>
                </c:pt>
                <c:pt idx="135">
                  <c:v>-0.2378022900011274</c:v>
                </c:pt>
                <c:pt idx="136">
                  <c:v>-0.23742576999939047</c:v>
                </c:pt>
                <c:pt idx="137">
                  <c:v>-0.2374492500021006</c:v>
                </c:pt>
                <c:pt idx="138">
                  <c:v>-0.23678272999677574</c:v>
                </c:pt>
                <c:pt idx="139">
                  <c:v>-0.23672556000383338</c:v>
                </c:pt>
                <c:pt idx="140">
                  <c:v>-0.23773251999955392</c:v>
                </c:pt>
                <c:pt idx="141">
                  <c:v>-0.23771252000005916</c:v>
                </c:pt>
                <c:pt idx="142">
                  <c:v>-0.23760600000241539</c:v>
                </c:pt>
                <c:pt idx="143">
                  <c:v>-0.23721579000266502</c:v>
                </c:pt>
                <c:pt idx="144">
                  <c:v>-0.23782927000138443</c:v>
                </c:pt>
                <c:pt idx="145">
                  <c:v>-0.23710275000485126</c:v>
                </c:pt>
                <c:pt idx="146">
                  <c:v>-0.23814557999867247</c:v>
                </c:pt>
                <c:pt idx="147">
                  <c:v>-0.23856905999855371</c:v>
                </c:pt>
                <c:pt idx="148">
                  <c:v>-0.2381225400022231</c:v>
                </c:pt>
                <c:pt idx="149">
                  <c:v>-0.23773602000437677</c:v>
                </c:pt>
                <c:pt idx="150">
                  <c:v>-0.23746232999837957</c:v>
                </c:pt>
                <c:pt idx="151">
                  <c:v>-0.23738580999633996</c:v>
                </c:pt>
                <c:pt idx="152">
                  <c:v>-0.23709929000324337</c:v>
                </c:pt>
                <c:pt idx="153">
                  <c:v>-0.23755559999699472</c:v>
                </c:pt>
                <c:pt idx="154">
                  <c:v>-0.23810907999722986</c:v>
                </c:pt>
                <c:pt idx="155">
                  <c:v>-0.23825256000418449</c:v>
                </c:pt>
                <c:pt idx="156">
                  <c:v>-0.23790604000532767</c:v>
                </c:pt>
                <c:pt idx="157">
                  <c:v>-0.23830586999974912</c:v>
                </c:pt>
                <c:pt idx="158">
                  <c:v>-0.23652282999682939</c:v>
                </c:pt>
                <c:pt idx="159">
                  <c:v>-0.24162461000378244</c:v>
                </c:pt>
                <c:pt idx="160">
                  <c:v>-0.24143047999677947</c:v>
                </c:pt>
                <c:pt idx="161">
                  <c:v>-0.23957851999875857</c:v>
                </c:pt>
                <c:pt idx="164">
                  <c:v>-0.23961856000096304</c:v>
                </c:pt>
                <c:pt idx="165">
                  <c:v>-0.24024032000306761</c:v>
                </c:pt>
                <c:pt idx="166">
                  <c:v>-0.24050793000060366</c:v>
                </c:pt>
                <c:pt idx="168">
                  <c:v>-0.23994104000303196</c:v>
                </c:pt>
                <c:pt idx="169">
                  <c:v>-0.24024758000450674</c:v>
                </c:pt>
                <c:pt idx="170">
                  <c:v>-0.23845342999993591</c:v>
                </c:pt>
                <c:pt idx="171">
                  <c:v>-0.23915896000835346</c:v>
                </c:pt>
                <c:pt idx="172">
                  <c:v>-0.23837013000593288</c:v>
                </c:pt>
                <c:pt idx="173">
                  <c:v>-0.23836013000254752</c:v>
                </c:pt>
                <c:pt idx="174">
                  <c:v>-0.23994927000603639</c:v>
                </c:pt>
                <c:pt idx="175">
                  <c:v>-0.23830369000643259</c:v>
                </c:pt>
                <c:pt idx="176">
                  <c:v>-0.23844716999883531</c:v>
                </c:pt>
                <c:pt idx="177">
                  <c:v>-0.23849065000104019</c:v>
                </c:pt>
                <c:pt idx="178">
                  <c:v>-0.23915044000023045</c:v>
                </c:pt>
                <c:pt idx="179">
                  <c:v>-0.23841392000031192</c:v>
                </c:pt>
                <c:pt idx="180">
                  <c:v>-0.23741954000433907</c:v>
                </c:pt>
                <c:pt idx="181">
                  <c:v>-0.23621180000191089</c:v>
                </c:pt>
                <c:pt idx="182">
                  <c:v>-0.23758312000427395</c:v>
                </c:pt>
                <c:pt idx="183">
                  <c:v>-0.23842335000517778</c:v>
                </c:pt>
                <c:pt idx="184">
                  <c:v>-0.23851293000188889</c:v>
                </c:pt>
                <c:pt idx="185">
                  <c:v>-0.23988339000061387</c:v>
                </c:pt>
                <c:pt idx="186">
                  <c:v>-0.23828339000465348</c:v>
                </c:pt>
                <c:pt idx="187">
                  <c:v>-0.23818338999990374</c:v>
                </c:pt>
                <c:pt idx="188">
                  <c:v>-0.23818338999990374</c:v>
                </c:pt>
                <c:pt idx="189">
                  <c:v>-0.23706993000087095</c:v>
                </c:pt>
                <c:pt idx="190">
                  <c:v>-0.2387634100014111</c:v>
                </c:pt>
                <c:pt idx="192">
                  <c:v>-0.23619888000393985</c:v>
                </c:pt>
                <c:pt idx="193">
                  <c:v>-0.23722629999974743</c:v>
                </c:pt>
                <c:pt idx="194">
                  <c:v>-0.23648873000638559</c:v>
                </c:pt>
                <c:pt idx="195">
                  <c:v>-0.23810223000327824</c:v>
                </c:pt>
                <c:pt idx="196">
                  <c:v>-0.24460946000908734</c:v>
                </c:pt>
                <c:pt idx="197">
                  <c:v>-0.23763946000690339</c:v>
                </c:pt>
                <c:pt idx="199">
                  <c:v>-0.24441948000458069</c:v>
                </c:pt>
                <c:pt idx="200">
                  <c:v>-0.23755948000325589</c:v>
                </c:pt>
                <c:pt idx="202">
                  <c:v>-0.23732233000191627</c:v>
                </c:pt>
                <c:pt idx="203">
                  <c:v>-0.23712261999753537</c:v>
                </c:pt>
                <c:pt idx="204">
                  <c:v>-0.24148591000266606</c:v>
                </c:pt>
                <c:pt idx="205">
                  <c:v>-0.2377159100069548</c:v>
                </c:pt>
                <c:pt idx="206">
                  <c:v>-0.23720266000600532</c:v>
                </c:pt>
                <c:pt idx="207">
                  <c:v>-0.23705155000789091</c:v>
                </c:pt>
                <c:pt idx="215">
                  <c:v>-0.23762487999920268</c:v>
                </c:pt>
                <c:pt idx="218">
                  <c:v>-0.23812532000010833</c:v>
                </c:pt>
                <c:pt idx="219">
                  <c:v>-0.23775842000031844</c:v>
                </c:pt>
                <c:pt idx="221">
                  <c:v>-0.23730867000267608</c:v>
                </c:pt>
                <c:pt idx="222">
                  <c:v>-0.23601526999846101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8B61-4551-8784-0E0CF013B422}"/>
            </c:ext>
          </c:extLst>
        </c:ser>
        <c:ser>
          <c:idx val="2"/>
          <c:order val="4"/>
          <c:tx>
            <c:strRef>
              <c:f>A!$L$20</c:f>
              <c:strCache>
                <c:ptCount val="1"/>
                <c:pt idx="0">
                  <c:v>S5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4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A!$D$21:$D$997</c:f>
                <c:numCache>
                  <c:formatCode>General</c:formatCode>
                  <c:ptCount val="977"/>
                  <c:pt idx="0">
                    <c:v>4.0000000000000002E-4</c:v>
                  </c:pt>
                  <c:pt idx="1">
                    <c:v>6.9999999999999999E-4</c:v>
                  </c:pt>
                  <c:pt idx="2">
                    <c:v>1.4E-3</c:v>
                  </c:pt>
                  <c:pt idx="4">
                    <c:v>4.0000000000000002E-4</c:v>
                  </c:pt>
                  <c:pt idx="5">
                    <c:v>2.4000000000000001E-4</c:v>
                  </c:pt>
                  <c:pt idx="6">
                    <c:v>4.0999999999999999E-4</c:v>
                  </c:pt>
                  <c:pt idx="7">
                    <c:v>5.5999999999999995E-4</c:v>
                  </c:pt>
                  <c:pt idx="8">
                    <c:v>4.6999999999999999E-4</c:v>
                  </c:pt>
                  <c:pt idx="9">
                    <c:v>2.1000000000000001E-4</c:v>
                  </c:pt>
                  <c:pt idx="10">
                    <c:v>1E-4</c:v>
                  </c:pt>
                  <c:pt idx="11">
                    <c:v>2.4000000000000001E-4</c:v>
                  </c:pt>
                  <c:pt idx="12">
                    <c:v>2.7999999999999998E-4</c:v>
                  </c:pt>
                  <c:pt idx="13">
                    <c:v>2.1000000000000001E-4</c:v>
                  </c:pt>
                  <c:pt idx="14">
                    <c:v>2.7E-4</c:v>
                  </c:pt>
                  <c:pt idx="15">
                    <c:v>2.5000000000000001E-4</c:v>
                  </c:pt>
                  <c:pt idx="16">
                    <c:v>2.0000000000000001E-4</c:v>
                  </c:pt>
                  <c:pt idx="17">
                    <c:v>1.7000000000000001E-4</c:v>
                  </c:pt>
                  <c:pt idx="18">
                    <c:v>1.4999999999999999E-4</c:v>
                  </c:pt>
                  <c:pt idx="19">
                    <c:v>1.3999999999999999E-4</c:v>
                  </c:pt>
                  <c:pt idx="20">
                    <c:v>4.8000000000000001E-4</c:v>
                  </c:pt>
                  <c:pt idx="21">
                    <c:v>2.2000000000000001E-4</c:v>
                  </c:pt>
                  <c:pt idx="22">
                    <c:v>2.1000000000000001E-4</c:v>
                  </c:pt>
                  <c:pt idx="23">
                    <c:v>2.5999999999999998E-4</c:v>
                  </c:pt>
                  <c:pt idx="24">
                    <c:v>3.1E-4</c:v>
                  </c:pt>
                  <c:pt idx="25">
                    <c:v>3.1E-4</c:v>
                  </c:pt>
                  <c:pt idx="26">
                    <c:v>1.4999999999999999E-4</c:v>
                  </c:pt>
                  <c:pt idx="27">
                    <c:v>2.0000000000000001E-4</c:v>
                  </c:pt>
                  <c:pt idx="28">
                    <c:v>3.4000000000000002E-4</c:v>
                  </c:pt>
                  <c:pt idx="29">
                    <c:v>2.4000000000000001E-4</c:v>
                  </c:pt>
                  <c:pt idx="30">
                    <c:v>3.4000000000000002E-4</c:v>
                  </c:pt>
                  <c:pt idx="31">
                    <c:v>3.1E-4</c:v>
                  </c:pt>
                  <c:pt idx="32">
                    <c:v>2.4000000000000001E-4</c:v>
                  </c:pt>
                  <c:pt idx="33">
                    <c:v>4.6999999999999999E-4</c:v>
                  </c:pt>
                  <c:pt idx="34">
                    <c:v>2.2000000000000001E-4</c:v>
                  </c:pt>
                  <c:pt idx="35">
                    <c:v>1.7000000000000001E-4</c:v>
                  </c:pt>
                  <c:pt idx="36">
                    <c:v>1.8000000000000001E-4</c:v>
                  </c:pt>
                  <c:pt idx="37">
                    <c:v>7.6000000000000004E-4</c:v>
                  </c:pt>
                  <c:pt idx="38">
                    <c:v>8.0000000000000004E-4</c:v>
                  </c:pt>
                  <c:pt idx="39">
                    <c:v>3.1E-4</c:v>
                  </c:pt>
                  <c:pt idx="40">
                    <c:v>2.5999999999999998E-4</c:v>
                  </c:pt>
                  <c:pt idx="41">
                    <c:v>4.4999999999999999E-4</c:v>
                  </c:pt>
                  <c:pt idx="42">
                    <c:v>8.0000000000000004E-4</c:v>
                  </c:pt>
                  <c:pt idx="43">
                    <c:v>2.3000000000000001E-4</c:v>
                  </c:pt>
                  <c:pt idx="44">
                    <c:v>2.5999999999999998E-4</c:v>
                  </c:pt>
                  <c:pt idx="45">
                    <c:v>2.9E-4</c:v>
                  </c:pt>
                  <c:pt idx="46">
                    <c:v>4.6999999999999999E-4</c:v>
                  </c:pt>
                  <c:pt idx="47">
                    <c:v>4.0000000000000002E-4</c:v>
                  </c:pt>
                  <c:pt idx="48">
                    <c:v>8.3000000000000001E-4</c:v>
                  </c:pt>
                  <c:pt idx="49">
                    <c:v>3.8999999999999999E-4</c:v>
                  </c:pt>
                  <c:pt idx="50">
                    <c:v>5.8E-4</c:v>
                  </c:pt>
                  <c:pt idx="51">
                    <c:v>4.4999999999999999E-4</c:v>
                  </c:pt>
                  <c:pt idx="52">
                    <c:v>3.2000000000000003E-4</c:v>
                  </c:pt>
                  <c:pt idx="53">
                    <c:v>3.3E-4</c:v>
                  </c:pt>
                  <c:pt idx="54">
                    <c:v>8.1999999999999998E-4</c:v>
                  </c:pt>
                  <c:pt idx="55">
                    <c:v>7.7999999999999999E-4</c:v>
                  </c:pt>
                  <c:pt idx="56">
                    <c:v>7.7999999999999999E-4</c:v>
                  </c:pt>
                  <c:pt idx="57">
                    <c:v>8.4999999999999995E-4</c:v>
                  </c:pt>
                  <c:pt idx="58">
                    <c:v>8.8000000000000003E-4</c:v>
                  </c:pt>
                  <c:pt idx="59">
                    <c:v>6.8999999999999997E-4</c:v>
                  </c:pt>
                  <c:pt idx="60">
                    <c:v>5.1000000000000004E-4</c:v>
                  </c:pt>
                  <c:pt idx="61">
                    <c:v>1.4999999999999999E-4</c:v>
                  </c:pt>
                  <c:pt idx="62">
                    <c:v>2.4000000000000001E-4</c:v>
                  </c:pt>
                  <c:pt idx="63">
                    <c:v>4.6999999999999999E-4</c:v>
                  </c:pt>
                  <c:pt idx="64">
                    <c:v>2.9E-4</c:v>
                  </c:pt>
                  <c:pt idx="65">
                    <c:v>1.0499999999999999E-3</c:v>
                  </c:pt>
                  <c:pt idx="66">
                    <c:v>4.8999999999999998E-4</c:v>
                  </c:pt>
                  <c:pt idx="67">
                    <c:v>2.7E-4</c:v>
                  </c:pt>
                  <c:pt idx="68">
                    <c:v>3.2000000000000003E-4</c:v>
                  </c:pt>
                  <c:pt idx="69">
                    <c:v>8.9999999999999998E-4</c:v>
                  </c:pt>
                  <c:pt idx="70">
                    <c:v>3.6999999999999999E-4</c:v>
                  </c:pt>
                  <c:pt idx="71">
                    <c:v>5.1000000000000004E-4</c:v>
                  </c:pt>
                  <c:pt idx="72">
                    <c:v>2.4000000000000001E-4</c:v>
                  </c:pt>
                  <c:pt idx="73">
                    <c:v>8.0000000000000004E-4</c:v>
                  </c:pt>
                  <c:pt idx="74">
                    <c:v>2.2000000000000001E-4</c:v>
                  </c:pt>
                  <c:pt idx="75">
                    <c:v>2.1000000000000001E-4</c:v>
                  </c:pt>
                  <c:pt idx="76">
                    <c:v>2.7999999999999998E-4</c:v>
                  </c:pt>
                  <c:pt idx="77">
                    <c:v>1.1900000000000001E-3</c:v>
                  </c:pt>
                  <c:pt idx="78">
                    <c:v>2.5999999999999998E-4</c:v>
                  </c:pt>
                  <c:pt idx="79">
                    <c:v>6.0999999999999997E-4</c:v>
                  </c:pt>
                  <c:pt idx="80">
                    <c:v>5.2999999999999998E-4</c:v>
                  </c:pt>
                  <c:pt idx="81">
                    <c:v>6.4999999999999997E-4</c:v>
                  </c:pt>
                  <c:pt idx="82">
                    <c:v>1.9000000000000001E-4</c:v>
                  </c:pt>
                  <c:pt idx="83">
                    <c:v>1.8000000000000001E-4</c:v>
                  </c:pt>
                  <c:pt idx="84">
                    <c:v>2.2000000000000001E-4</c:v>
                  </c:pt>
                  <c:pt idx="85">
                    <c:v>1.9000000000000001E-4</c:v>
                  </c:pt>
                  <c:pt idx="86">
                    <c:v>6.4999999999999997E-4</c:v>
                  </c:pt>
                  <c:pt idx="87">
                    <c:v>3.6999999999999999E-4</c:v>
                  </c:pt>
                  <c:pt idx="88">
                    <c:v>2.2000000000000001E-4</c:v>
                  </c:pt>
                  <c:pt idx="89">
                    <c:v>3.4000000000000002E-4</c:v>
                  </c:pt>
                  <c:pt idx="90">
                    <c:v>2.3000000000000001E-4</c:v>
                  </c:pt>
                  <c:pt idx="91">
                    <c:v>4.2999999999999999E-4</c:v>
                  </c:pt>
                  <c:pt idx="92">
                    <c:v>3.2000000000000003E-4</c:v>
                  </c:pt>
                  <c:pt idx="93">
                    <c:v>1.9000000000000001E-4</c:v>
                  </c:pt>
                  <c:pt idx="94">
                    <c:v>5.2999999999999998E-4</c:v>
                  </c:pt>
                  <c:pt idx="95">
                    <c:v>2.9E-4</c:v>
                  </c:pt>
                  <c:pt idx="96">
                    <c:v>2.9E-4</c:v>
                  </c:pt>
                  <c:pt idx="97">
                    <c:v>4.6000000000000001E-4</c:v>
                  </c:pt>
                  <c:pt idx="98">
                    <c:v>3.8999999999999999E-4</c:v>
                  </c:pt>
                  <c:pt idx="99">
                    <c:v>2.7E-4</c:v>
                  </c:pt>
                  <c:pt idx="100">
                    <c:v>1.4300000000000001E-3</c:v>
                  </c:pt>
                  <c:pt idx="101">
                    <c:v>2.9999999999999997E-4</c:v>
                  </c:pt>
                  <c:pt idx="102">
                    <c:v>5.0000000000000001E-4</c:v>
                  </c:pt>
                  <c:pt idx="103">
                    <c:v>4.8999999999999998E-4</c:v>
                  </c:pt>
                  <c:pt idx="104">
                    <c:v>2.9E-4</c:v>
                  </c:pt>
                  <c:pt idx="105">
                    <c:v>3.8999999999999999E-4</c:v>
                  </c:pt>
                  <c:pt idx="106">
                    <c:v>5.6999999999999998E-4</c:v>
                  </c:pt>
                  <c:pt idx="107">
                    <c:v>1.9000000000000001E-4</c:v>
                  </c:pt>
                  <c:pt idx="108">
                    <c:v>3.8000000000000002E-4</c:v>
                  </c:pt>
                  <c:pt idx="109">
                    <c:v>2.1000000000000001E-4</c:v>
                  </c:pt>
                  <c:pt idx="110">
                    <c:v>2.9999999999999997E-4</c:v>
                  </c:pt>
                  <c:pt idx="111">
                    <c:v>6.8999999999999997E-4</c:v>
                  </c:pt>
                  <c:pt idx="112">
                    <c:v>2.9E-4</c:v>
                  </c:pt>
                  <c:pt idx="113">
                    <c:v>6.6E-4</c:v>
                  </c:pt>
                  <c:pt idx="114">
                    <c:v>2.7999999999999998E-4</c:v>
                  </c:pt>
                  <c:pt idx="115">
                    <c:v>1.6900000000000001E-3</c:v>
                  </c:pt>
                  <c:pt idx="116">
                    <c:v>1.08E-3</c:v>
                  </c:pt>
                  <c:pt idx="117">
                    <c:v>3.5E-4</c:v>
                  </c:pt>
                  <c:pt idx="118">
                    <c:v>2.2000000000000001E-4</c:v>
                  </c:pt>
                  <c:pt idx="119">
                    <c:v>2.5999999999999998E-4</c:v>
                  </c:pt>
                  <c:pt idx="120">
                    <c:v>3.4000000000000002E-4</c:v>
                  </c:pt>
                  <c:pt idx="121">
                    <c:v>3.6000000000000002E-4</c:v>
                  </c:pt>
                  <c:pt idx="122">
                    <c:v>2.5999999999999998E-4</c:v>
                  </c:pt>
                  <c:pt idx="123">
                    <c:v>3.1E-4</c:v>
                  </c:pt>
                  <c:pt idx="124">
                    <c:v>1.9000000000000001E-4</c:v>
                  </c:pt>
                  <c:pt idx="125">
                    <c:v>1.9000000000000001E-4</c:v>
                  </c:pt>
                  <c:pt idx="126">
                    <c:v>4.8000000000000001E-4</c:v>
                  </c:pt>
                  <c:pt idx="127">
                    <c:v>3.2000000000000003E-4</c:v>
                  </c:pt>
                  <c:pt idx="128">
                    <c:v>2.5000000000000001E-4</c:v>
                  </c:pt>
                  <c:pt idx="129">
                    <c:v>3.4000000000000002E-4</c:v>
                  </c:pt>
                  <c:pt idx="130">
                    <c:v>5.4000000000000001E-4</c:v>
                  </c:pt>
                  <c:pt idx="131">
                    <c:v>2.7999999999999998E-4</c:v>
                  </c:pt>
                  <c:pt idx="132">
                    <c:v>8.4999999999999995E-4</c:v>
                  </c:pt>
                  <c:pt idx="133">
                    <c:v>1.3699999999999999E-3</c:v>
                  </c:pt>
                  <c:pt idx="134">
                    <c:v>9.1E-4</c:v>
                  </c:pt>
                  <c:pt idx="135">
                    <c:v>2.7E-4</c:v>
                  </c:pt>
                  <c:pt idx="136">
                    <c:v>3.1E-4</c:v>
                  </c:pt>
                  <c:pt idx="137">
                    <c:v>5.6999999999999998E-4</c:v>
                  </c:pt>
                  <c:pt idx="138">
                    <c:v>2.7999999999999998E-4</c:v>
                  </c:pt>
                  <c:pt idx="139">
                    <c:v>5.9000000000000003E-4</c:v>
                  </c:pt>
                  <c:pt idx="140">
                    <c:v>3.8999999999999999E-4</c:v>
                  </c:pt>
                  <c:pt idx="141">
                    <c:v>1.72E-3</c:v>
                  </c:pt>
                  <c:pt idx="142">
                    <c:v>2.5000000000000001E-4</c:v>
                  </c:pt>
                  <c:pt idx="143">
                    <c:v>3.1E-4</c:v>
                  </c:pt>
                  <c:pt idx="144">
                    <c:v>2.0000000000000001E-4</c:v>
                  </c:pt>
                  <c:pt idx="145">
                    <c:v>3.6999999999999999E-4</c:v>
                  </c:pt>
                  <c:pt idx="146">
                    <c:v>7.9000000000000001E-4</c:v>
                  </c:pt>
                  <c:pt idx="147">
                    <c:v>4.2000000000000002E-4</c:v>
                  </c:pt>
                  <c:pt idx="148">
                    <c:v>2.0000000000000001E-4</c:v>
                  </c:pt>
                  <c:pt idx="149">
                    <c:v>1.7000000000000001E-4</c:v>
                  </c:pt>
                  <c:pt idx="150">
                    <c:v>6.9999999999999999E-4</c:v>
                  </c:pt>
                  <c:pt idx="151">
                    <c:v>3.3E-4</c:v>
                  </c:pt>
                  <c:pt idx="152">
                    <c:v>2.5999999999999998E-4</c:v>
                  </c:pt>
                  <c:pt idx="153">
                    <c:v>9.5E-4</c:v>
                  </c:pt>
                  <c:pt idx="154">
                    <c:v>6.4999999999999997E-4</c:v>
                  </c:pt>
                  <c:pt idx="155">
                    <c:v>3.1E-4</c:v>
                  </c:pt>
                  <c:pt idx="156">
                    <c:v>2.1000000000000001E-4</c:v>
                  </c:pt>
                  <c:pt idx="157">
                    <c:v>1.57E-3</c:v>
                  </c:pt>
                  <c:pt idx="158">
                    <c:v>1.41E-3</c:v>
                  </c:pt>
                  <c:pt idx="159">
                    <c:v>7.2000000000000005E-4</c:v>
                  </c:pt>
                  <c:pt idx="160">
                    <c:v>9.7000000000000005E-4</c:v>
                  </c:pt>
                  <c:pt idx="161">
                    <c:v>1E-4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1.4E-3</c:v>
                  </c:pt>
                  <c:pt idx="165">
                    <c:v>6.9999999999999999E-4</c:v>
                  </c:pt>
                  <c:pt idx="166">
                    <c:v>1E-4</c:v>
                  </c:pt>
                  <c:pt idx="167">
                    <c:v>0</c:v>
                  </c:pt>
                  <c:pt idx="168">
                    <c:v>1.48E-3</c:v>
                  </c:pt>
                  <c:pt idx="169">
                    <c:v>1E-4</c:v>
                  </c:pt>
                  <c:pt idx="170">
                    <c:v>1E-4</c:v>
                  </c:pt>
                  <c:pt idx="171">
                    <c:v>5.0000000000000001E-4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5.0000000000000001E-4</c:v>
                  </c:pt>
                  <c:pt idx="175">
                    <c:v>2.0000000000000001E-4</c:v>
                  </c:pt>
                  <c:pt idx="176">
                    <c:v>1E-4</c:v>
                  </c:pt>
                  <c:pt idx="177">
                    <c:v>1E-4</c:v>
                  </c:pt>
                  <c:pt idx="178">
                    <c:v>2.0000000000000001E-4</c:v>
                  </c:pt>
                  <c:pt idx="179">
                    <c:v>2.9999999999999997E-4</c:v>
                  </c:pt>
                  <c:pt idx="180">
                    <c:v>1.6000000000000001E-4</c:v>
                  </c:pt>
                  <c:pt idx="181">
                    <c:v>4.0000000000000002E-4</c:v>
                  </c:pt>
                  <c:pt idx="182">
                    <c:v>2.7999999999999998E-4</c:v>
                  </c:pt>
                  <c:pt idx="183">
                    <c:v>1.1E-4</c:v>
                  </c:pt>
                  <c:pt idx="184">
                    <c:v>1E-4</c:v>
                  </c:pt>
                  <c:pt idx="185">
                    <c:v>1E-3</c:v>
                  </c:pt>
                  <c:pt idx="186">
                    <c:v>5.0000000000000001E-4</c:v>
                  </c:pt>
                  <c:pt idx="187">
                    <c:v>2.0000000000000001E-4</c:v>
                  </c:pt>
                  <c:pt idx="188">
                    <c:v>2.9999999999999997E-4</c:v>
                  </c:pt>
                  <c:pt idx="189">
                    <c:v>6.9999999999999999E-4</c:v>
                  </c:pt>
                  <c:pt idx="190">
                    <c:v>1.5E-3</c:v>
                  </c:pt>
                  <c:pt idx="191">
                    <c:v>2.9999999999999997E-4</c:v>
                  </c:pt>
                  <c:pt idx="192">
                    <c:v>5.0000000000000001E-4</c:v>
                  </c:pt>
                  <c:pt idx="193">
                    <c:v>1E-4</c:v>
                  </c:pt>
                  <c:pt idx="194">
                    <c:v>8.4000000000000003E-4</c:v>
                  </c:pt>
                  <c:pt idx="195">
                    <c:v>3.8999999999999999E-4</c:v>
                  </c:pt>
                  <c:pt idx="196">
                    <c:v>1E-4</c:v>
                  </c:pt>
                  <c:pt idx="197">
                    <c:v>0</c:v>
                  </c:pt>
                  <c:pt idx="198">
                    <c:v>2.3999999999999998E-3</c:v>
                  </c:pt>
                  <c:pt idx="199">
                    <c:v>1E-4</c:v>
                  </c:pt>
                  <c:pt idx="200">
                    <c:v>0</c:v>
                  </c:pt>
                  <c:pt idx="201">
                    <c:v>2.3999999999999998E-3</c:v>
                  </c:pt>
                  <c:pt idx="202">
                    <c:v>2.9E-4</c:v>
                  </c:pt>
                  <c:pt idx="203">
                    <c:v>3.6000000000000002E-4</c:v>
                  </c:pt>
                  <c:pt idx="204">
                    <c:v>2.0000000000000001E-4</c:v>
                  </c:pt>
                  <c:pt idx="205">
                    <c:v>1.9000000000000001E-4</c:v>
                  </c:pt>
                  <c:pt idx="206">
                    <c:v>1.7000000000000001E-4</c:v>
                  </c:pt>
                  <c:pt idx="207">
                    <c:v>2.7E-4</c:v>
                  </c:pt>
                  <c:pt idx="208">
                    <c:v>1.1999999999999999E-3</c:v>
                  </c:pt>
                  <c:pt idx="209">
                    <c:v>1.1999999999999999E-3</c:v>
                  </c:pt>
                  <c:pt idx="210">
                    <c:v>1.2999999999999999E-3</c:v>
                  </c:pt>
                  <c:pt idx="211">
                    <c:v>1.6000000000000001E-3</c:v>
                  </c:pt>
                  <c:pt idx="212">
                    <c:v>1.1999999999999999E-3</c:v>
                  </c:pt>
                  <c:pt idx="213">
                    <c:v>1.1999999999999999E-3</c:v>
                  </c:pt>
                  <c:pt idx="214">
                    <c:v>6.9999999999999999E-4</c:v>
                  </c:pt>
                  <c:pt idx="215">
                    <c:v>1E-4</c:v>
                  </c:pt>
                  <c:pt idx="216">
                    <c:v>1.1000000000000001E-3</c:v>
                  </c:pt>
                  <c:pt idx="217">
                    <c:v>3.8800000000000001E-2</c:v>
                  </c:pt>
                  <c:pt idx="218">
                    <c:v>1.2E-4</c:v>
                  </c:pt>
                  <c:pt idx="219">
                    <c:v>2.4000000000000001E-4</c:v>
                  </c:pt>
                  <c:pt idx="220">
                    <c:v>1.4E-3</c:v>
                  </c:pt>
                  <c:pt idx="221">
                    <c:v>1E-4</c:v>
                  </c:pt>
                  <c:pt idx="222">
                    <c:v>2.0000000000000001E-4</c:v>
                  </c:pt>
                  <c:pt idx="223">
                    <c:v>1.1000000000000001E-3</c:v>
                  </c:pt>
                  <c:pt idx="224">
                    <c:v>1.1000000000000001E-3</c:v>
                  </c:pt>
                  <c:pt idx="225">
                    <c:v>8.9999999999999998E-4</c:v>
                  </c:pt>
                  <c:pt idx="226">
                    <c:v>3.6000000000000002E-4</c:v>
                  </c:pt>
                  <c:pt idx="227">
                    <c:v>5.0000000000000002E-5</c:v>
                  </c:pt>
                  <c:pt idx="228">
                    <c:v>1.2E-4</c:v>
                  </c:pt>
                  <c:pt idx="229">
                    <c:v>1.6000000000000001E-4</c:v>
                  </c:pt>
                  <c:pt idx="230">
                    <c:v>1.1299999999999999E-3</c:v>
                  </c:pt>
                  <c:pt idx="231">
                    <c:v>6.9999999999999994E-5</c:v>
                  </c:pt>
                  <c:pt idx="232">
                    <c:v>9.7000000000000005E-4</c:v>
                  </c:pt>
                  <c:pt idx="233">
                    <c:v>1.1299999999999999E-3</c:v>
                  </c:pt>
                  <c:pt idx="234">
                    <c:v>4.0000000000000003E-5</c:v>
                  </c:pt>
                  <c:pt idx="235">
                    <c:v>4.0000000000000003E-5</c:v>
                  </c:pt>
                  <c:pt idx="236">
                    <c:v>9.7000000000000005E-4</c:v>
                  </c:pt>
                  <c:pt idx="237">
                    <c:v>1.8000000000000001E-4</c:v>
                  </c:pt>
                  <c:pt idx="238">
                    <c:v>1E-4</c:v>
                  </c:pt>
                  <c:pt idx="239">
                    <c:v>1.9000000000000001E-4</c:v>
                  </c:pt>
                  <c:pt idx="240">
                    <c:v>5.0000000000000002E-5</c:v>
                  </c:pt>
                  <c:pt idx="241">
                    <c:v>1.3999999999999999E-4</c:v>
                  </c:pt>
                  <c:pt idx="242">
                    <c:v>1.2999999999999999E-4</c:v>
                  </c:pt>
                  <c:pt idx="243">
                    <c:v>1.2E-4</c:v>
                  </c:pt>
                  <c:pt idx="244">
                    <c:v>1.31E-3</c:v>
                  </c:pt>
                  <c:pt idx="245">
                    <c:v>1.0399999999999999E-3</c:v>
                  </c:pt>
                  <c:pt idx="246">
                    <c:v>1.1E-4</c:v>
                  </c:pt>
                  <c:pt idx="247">
                    <c:v>8.0000000000000007E-5</c:v>
                  </c:pt>
                  <c:pt idx="248">
                    <c:v>1E-4</c:v>
                  </c:pt>
                </c:numCache>
              </c:numRef>
            </c:plus>
            <c:minus>
              <c:numRef>
                <c:f>A!$D$21:$D$997</c:f>
                <c:numCache>
                  <c:formatCode>General</c:formatCode>
                  <c:ptCount val="977"/>
                  <c:pt idx="0">
                    <c:v>4.0000000000000002E-4</c:v>
                  </c:pt>
                  <c:pt idx="1">
                    <c:v>6.9999999999999999E-4</c:v>
                  </c:pt>
                  <c:pt idx="2">
                    <c:v>1.4E-3</c:v>
                  </c:pt>
                  <c:pt idx="4">
                    <c:v>4.0000000000000002E-4</c:v>
                  </c:pt>
                  <c:pt idx="5">
                    <c:v>2.4000000000000001E-4</c:v>
                  </c:pt>
                  <c:pt idx="6">
                    <c:v>4.0999999999999999E-4</c:v>
                  </c:pt>
                  <c:pt idx="7">
                    <c:v>5.5999999999999995E-4</c:v>
                  </c:pt>
                  <c:pt idx="8">
                    <c:v>4.6999999999999999E-4</c:v>
                  </c:pt>
                  <c:pt idx="9">
                    <c:v>2.1000000000000001E-4</c:v>
                  </c:pt>
                  <c:pt idx="10">
                    <c:v>1E-4</c:v>
                  </c:pt>
                  <c:pt idx="11">
                    <c:v>2.4000000000000001E-4</c:v>
                  </c:pt>
                  <c:pt idx="12">
                    <c:v>2.7999999999999998E-4</c:v>
                  </c:pt>
                  <c:pt idx="13">
                    <c:v>2.1000000000000001E-4</c:v>
                  </c:pt>
                  <c:pt idx="14">
                    <c:v>2.7E-4</c:v>
                  </c:pt>
                  <c:pt idx="15">
                    <c:v>2.5000000000000001E-4</c:v>
                  </c:pt>
                  <c:pt idx="16">
                    <c:v>2.0000000000000001E-4</c:v>
                  </c:pt>
                  <c:pt idx="17">
                    <c:v>1.7000000000000001E-4</c:v>
                  </c:pt>
                  <c:pt idx="18">
                    <c:v>1.4999999999999999E-4</c:v>
                  </c:pt>
                  <c:pt idx="19">
                    <c:v>1.3999999999999999E-4</c:v>
                  </c:pt>
                  <c:pt idx="20">
                    <c:v>4.8000000000000001E-4</c:v>
                  </c:pt>
                  <c:pt idx="21">
                    <c:v>2.2000000000000001E-4</c:v>
                  </c:pt>
                  <c:pt idx="22">
                    <c:v>2.1000000000000001E-4</c:v>
                  </c:pt>
                  <c:pt idx="23">
                    <c:v>2.5999999999999998E-4</c:v>
                  </c:pt>
                  <c:pt idx="24">
                    <c:v>3.1E-4</c:v>
                  </c:pt>
                  <c:pt idx="25">
                    <c:v>3.1E-4</c:v>
                  </c:pt>
                  <c:pt idx="26">
                    <c:v>1.4999999999999999E-4</c:v>
                  </c:pt>
                  <c:pt idx="27">
                    <c:v>2.0000000000000001E-4</c:v>
                  </c:pt>
                  <c:pt idx="28">
                    <c:v>3.4000000000000002E-4</c:v>
                  </c:pt>
                  <c:pt idx="29">
                    <c:v>2.4000000000000001E-4</c:v>
                  </c:pt>
                  <c:pt idx="30">
                    <c:v>3.4000000000000002E-4</c:v>
                  </c:pt>
                  <c:pt idx="31">
                    <c:v>3.1E-4</c:v>
                  </c:pt>
                  <c:pt idx="32">
                    <c:v>2.4000000000000001E-4</c:v>
                  </c:pt>
                  <c:pt idx="33">
                    <c:v>4.6999999999999999E-4</c:v>
                  </c:pt>
                  <c:pt idx="34">
                    <c:v>2.2000000000000001E-4</c:v>
                  </c:pt>
                  <c:pt idx="35">
                    <c:v>1.7000000000000001E-4</c:v>
                  </c:pt>
                  <c:pt idx="36">
                    <c:v>1.8000000000000001E-4</c:v>
                  </c:pt>
                  <c:pt idx="37">
                    <c:v>7.6000000000000004E-4</c:v>
                  </c:pt>
                  <c:pt idx="38">
                    <c:v>8.0000000000000004E-4</c:v>
                  </c:pt>
                  <c:pt idx="39">
                    <c:v>3.1E-4</c:v>
                  </c:pt>
                  <c:pt idx="40">
                    <c:v>2.5999999999999998E-4</c:v>
                  </c:pt>
                  <c:pt idx="41">
                    <c:v>4.4999999999999999E-4</c:v>
                  </c:pt>
                  <c:pt idx="42">
                    <c:v>8.0000000000000004E-4</c:v>
                  </c:pt>
                  <c:pt idx="43">
                    <c:v>2.3000000000000001E-4</c:v>
                  </c:pt>
                  <c:pt idx="44">
                    <c:v>2.5999999999999998E-4</c:v>
                  </c:pt>
                  <c:pt idx="45">
                    <c:v>2.9E-4</c:v>
                  </c:pt>
                  <c:pt idx="46">
                    <c:v>4.6999999999999999E-4</c:v>
                  </c:pt>
                  <c:pt idx="47">
                    <c:v>4.0000000000000002E-4</c:v>
                  </c:pt>
                  <c:pt idx="48">
                    <c:v>8.3000000000000001E-4</c:v>
                  </c:pt>
                  <c:pt idx="49">
                    <c:v>3.8999999999999999E-4</c:v>
                  </c:pt>
                  <c:pt idx="50">
                    <c:v>5.8E-4</c:v>
                  </c:pt>
                  <c:pt idx="51">
                    <c:v>4.4999999999999999E-4</c:v>
                  </c:pt>
                  <c:pt idx="52">
                    <c:v>3.2000000000000003E-4</c:v>
                  </c:pt>
                  <c:pt idx="53">
                    <c:v>3.3E-4</c:v>
                  </c:pt>
                  <c:pt idx="54">
                    <c:v>8.1999999999999998E-4</c:v>
                  </c:pt>
                  <c:pt idx="55">
                    <c:v>7.7999999999999999E-4</c:v>
                  </c:pt>
                  <c:pt idx="56">
                    <c:v>7.7999999999999999E-4</c:v>
                  </c:pt>
                  <c:pt idx="57">
                    <c:v>8.4999999999999995E-4</c:v>
                  </c:pt>
                  <c:pt idx="58">
                    <c:v>8.8000000000000003E-4</c:v>
                  </c:pt>
                  <c:pt idx="59">
                    <c:v>6.8999999999999997E-4</c:v>
                  </c:pt>
                  <c:pt idx="60">
                    <c:v>5.1000000000000004E-4</c:v>
                  </c:pt>
                  <c:pt idx="61">
                    <c:v>1.4999999999999999E-4</c:v>
                  </c:pt>
                  <c:pt idx="62">
                    <c:v>2.4000000000000001E-4</c:v>
                  </c:pt>
                  <c:pt idx="63">
                    <c:v>4.6999999999999999E-4</c:v>
                  </c:pt>
                  <c:pt idx="64">
                    <c:v>2.9E-4</c:v>
                  </c:pt>
                  <c:pt idx="65">
                    <c:v>1.0499999999999999E-3</c:v>
                  </c:pt>
                  <c:pt idx="66">
                    <c:v>4.8999999999999998E-4</c:v>
                  </c:pt>
                  <c:pt idx="67">
                    <c:v>2.7E-4</c:v>
                  </c:pt>
                  <c:pt idx="68">
                    <c:v>3.2000000000000003E-4</c:v>
                  </c:pt>
                  <c:pt idx="69">
                    <c:v>8.9999999999999998E-4</c:v>
                  </c:pt>
                  <c:pt idx="70">
                    <c:v>3.6999999999999999E-4</c:v>
                  </c:pt>
                  <c:pt idx="71">
                    <c:v>5.1000000000000004E-4</c:v>
                  </c:pt>
                  <c:pt idx="72">
                    <c:v>2.4000000000000001E-4</c:v>
                  </c:pt>
                  <c:pt idx="73">
                    <c:v>8.0000000000000004E-4</c:v>
                  </c:pt>
                  <c:pt idx="74">
                    <c:v>2.2000000000000001E-4</c:v>
                  </c:pt>
                  <c:pt idx="75">
                    <c:v>2.1000000000000001E-4</c:v>
                  </c:pt>
                  <c:pt idx="76">
                    <c:v>2.7999999999999998E-4</c:v>
                  </c:pt>
                  <c:pt idx="77">
                    <c:v>1.1900000000000001E-3</c:v>
                  </c:pt>
                  <c:pt idx="78">
                    <c:v>2.5999999999999998E-4</c:v>
                  </c:pt>
                  <c:pt idx="79">
                    <c:v>6.0999999999999997E-4</c:v>
                  </c:pt>
                  <c:pt idx="80">
                    <c:v>5.2999999999999998E-4</c:v>
                  </c:pt>
                  <c:pt idx="81">
                    <c:v>6.4999999999999997E-4</c:v>
                  </c:pt>
                  <c:pt idx="82">
                    <c:v>1.9000000000000001E-4</c:v>
                  </c:pt>
                  <c:pt idx="83">
                    <c:v>1.8000000000000001E-4</c:v>
                  </c:pt>
                  <c:pt idx="84">
                    <c:v>2.2000000000000001E-4</c:v>
                  </c:pt>
                  <c:pt idx="85">
                    <c:v>1.9000000000000001E-4</c:v>
                  </c:pt>
                  <c:pt idx="86">
                    <c:v>6.4999999999999997E-4</c:v>
                  </c:pt>
                  <c:pt idx="87">
                    <c:v>3.6999999999999999E-4</c:v>
                  </c:pt>
                  <c:pt idx="88">
                    <c:v>2.2000000000000001E-4</c:v>
                  </c:pt>
                  <c:pt idx="89">
                    <c:v>3.4000000000000002E-4</c:v>
                  </c:pt>
                  <c:pt idx="90">
                    <c:v>2.3000000000000001E-4</c:v>
                  </c:pt>
                  <c:pt idx="91">
                    <c:v>4.2999999999999999E-4</c:v>
                  </c:pt>
                  <c:pt idx="92">
                    <c:v>3.2000000000000003E-4</c:v>
                  </c:pt>
                  <c:pt idx="93">
                    <c:v>1.9000000000000001E-4</c:v>
                  </c:pt>
                  <c:pt idx="94">
                    <c:v>5.2999999999999998E-4</c:v>
                  </c:pt>
                  <c:pt idx="95">
                    <c:v>2.9E-4</c:v>
                  </c:pt>
                  <c:pt idx="96">
                    <c:v>2.9E-4</c:v>
                  </c:pt>
                  <c:pt idx="97">
                    <c:v>4.6000000000000001E-4</c:v>
                  </c:pt>
                  <c:pt idx="98">
                    <c:v>3.8999999999999999E-4</c:v>
                  </c:pt>
                  <c:pt idx="99">
                    <c:v>2.7E-4</c:v>
                  </c:pt>
                  <c:pt idx="100">
                    <c:v>1.4300000000000001E-3</c:v>
                  </c:pt>
                  <c:pt idx="101">
                    <c:v>2.9999999999999997E-4</c:v>
                  </c:pt>
                  <c:pt idx="102">
                    <c:v>5.0000000000000001E-4</c:v>
                  </c:pt>
                  <c:pt idx="103">
                    <c:v>4.8999999999999998E-4</c:v>
                  </c:pt>
                  <c:pt idx="104">
                    <c:v>2.9E-4</c:v>
                  </c:pt>
                  <c:pt idx="105">
                    <c:v>3.8999999999999999E-4</c:v>
                  </c:pt>
                  <c:pt idx="106">
                    <c:v>5.6999999999999998E-4</c:v>
                  </c:pt>
                  <c:pt idx="107">
                    <c:v>1.9000000000000001E-4</c:v>
                  </c:pt>
                  <c:pt idx="108">
                    <c:v>3.8000000000000002E-4</c:v>
                  </c:pt>
                  <c:pt idx="109">
                    <c:v>2.1000000000000001E-4</c:v>
                  </c:pt>
                  <c:pt idx="110">
                    <c:v>2.9999999999999997E-4</c:v>
                  </c:pt>
                  <c:pt idx="111">
                    <c:v>6.8999999999999997E-4</c:v>
                  </c:pt>
                  <c:pt idx="112">
                    <c:v>2.9E-4</c:v>
                  </c:pt>
                  <c:pt idx="113">
                    <c:v>6.6E-4</c:v>
                  </c:pt>
                  <c:pt idx="114">
                    <c:v>2.7999999999999998E-4</c:v>
                  </c:pt>
                  <c:pt idx="115">
                    <c:v>1.6900000000000001E-3</c:v>
                  </c:pt>
                  <c:pt idx="116">
                    <c:v>1.08E-3</c:v>
                  </c:pt>
                  <c:pt idx="117">
                    <c:v>3.5E-4</c:v>
                  </c:pt>
                  <c:pt idx="118">
                    <c:v>2.2000000000000001E-4</c:v>
                  </c:pt>
                  <c:pt idx="119">
                    <c:v>2.5999999999999998E-4</c:v>
                  </c:pt>
                  <c:pt idx="120">
                    <c:v>3.4000000000000002E-4</c:v>
                  </c:pt>
                  <c:pt idx="121">
                    <c:v>3.6000000000000002E-4</c:v>
                  </c:pt>
                  <c:pt idx="122">
                    <c:v>2.5999999999999998E-4</c:v>
                  </c:pt>
                  <c:pt idx="123">
                    <c:v>3.1E-4</c:v>
                  </c:pt>
                  <c:pt idx="124">
                    <c:v>1.9000000000000001E-4</c:v>
                  </c:pt>
                  <c:pt idx="125">
                    <c:v>1.9000000000000001E-4</c:v>
                  </c:pt>
                  <c:pt idx="126">
                    <c:v>4.8000000000000001E-4</c:v>
                  </c:pt>
                  <c:pt idx="127">
                    <c:v>3.2000000000000003E-4</c:v>
                  </c:pt>
                  <c:pt idx="128">
                    <c:v>2.5000000000000001E-4</c:v>
                  </c:pt>
                  <c:pt idx="129">
                    <c:v>3.4000000000000002E-4</c:v>
                  </c:pt>
                  <c:pt idx="130">
                    <c:v>5.4000000000000001E-4</c:v>
                  </c:pt>
                  <c:pt idx="131">
                    <c:v>2.7999999999999998E-4</c:v>
                  </c:pt>
                  <c:pt idx="132">
                    <c:v>8.4999999999999995E-4</c:v>
                  </c:pt>
                  <c:pt idx="133">
                    <c:v>1.3699999999999999E-3</c:v>
                  </c:pt>
                  <c:pt idx="134">
                    <c:v>9.1E-4</c:v>
                  </c:pt>
                  <c:pt idx="135">
                    <c:v>2.7E-4</c:v>
                  </c:pt>
                  <c:pt idx="136">
                    <c:v>3.1E-4</c:v>
                  </c:pt>
                  <c:pt idx="137">
                    <c:v>5.6999999999999998E-4</c:v>
                  </c:pt>
                  <c:pt idx="138">
                    <c:v>2.7999999999999998E-4</c:v>
                  </c:pt>
                  <c:pt idx="139">
                    <c:v>5.9000000000000003E-4</c:v>
                  </c:pt>
                  <c:pt idx="140">
                    <c:v>3.8999999999999999E-4</c:v>
                  </c:pt>
                  <c:pt idx="141">
                    <c:v>1.72E-3</c:v>
                  </c:pt>
                  <c:pt idx="142">
                    <c:v>2.5000000000000001E-4</c:v>
                  </c:pt>
                  <c:pt idx="143">
                    <c:v>3.1E-4</c:v>
                  </c:pt>
                  <c:pt idx="144">
                    <c:v>2.0000000000000001E-4</c:v>
                  </c:pt>
                  <c:pt idx="145">
                    <c:v>3.6999999999999999E-4</c:v>
                  </c:pt>
                  <c:pt idx="146">
                    <c:v>7.9000000000000001E-4</c:v>
                  </c:pt>
                  <c:pt idx="147">
                    <c:v>4.2000000000000002E-4</c:v>
                  </c:pt>
                  <c:pt idx="148">
                    <c:v>2.0000000000000001E-4</c:v>
                  </c:pt>
                  <c:pt idx="149">
                    <c:v>1.7000000000000001E-4</c:v>
                  </c:pt>
                  <c:pt idx="150">
                    <c:v>6.9999999999999999E-4</c:v>
                  </c:pt>
                  <c:pt idx="151">
                    <c:v>3.3E-4</c:v>
                  </c:pt>
                  <c:pt idx="152">
                    <c:v>2.5999999999999998E-4</c:v>
                  </c:pt>
                  <c:pt idx="153">
                    <c:v>9.5E-4</c:v>
                  </c:pt>
                  <c:pt idx="154">
                    <c:v>6.4999999999999997E-4</c:v>
                  </c:pt>
                  <c:pt idx="155">
                    <c:v>3.1E-4</c:v>
                  </c:pt>
                  <c:pt idx="156">
                    <c:v>2.1000000000000001E-4</c:v>
                  </c:pt>
                  <c:pt idx="157">
                    <c:v>1.57E-3</c:v>
                  </c:pt>
                  <c:pt idx="158">
                    <c:v>1.41E-3</c:v>
                  </c:pt>
                  <c:pt idx="159">
                    <c:v>7.2000000000000005E-4</c:v>
                  </c:pt>
                  <c:pt idx="160">
                    <c:v>9.7000000000000005E-4</c:v>
                  </c:pt>
                  <c:pt idx="161">
                    <c:v>1E-4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1.4E-3</c:v>
                  </c:pt>
                  <c:pt idx="165">
                    <c:v>6.9999999999999999E-4</c:v>
                  </c:pt>
                  <c:pt idx="166">
                    <c:v>1E-4</c:v>
                  </c:pt>
                  <c:pt idx="167">
                    <c:v>0</c:v>
                  </c:pt>
                  <c:pt idx="168">
                    <c:v>1.48E-3</c:v>
                  </c:pt>
                  <c:pt idx="169">
                    <c:v>1E-4</c:v>
                  </c:pt>
                  <c:pt idx="170">
                    <c:v>1E-4</c:v>
                  </c:pt>
                  <c:pt idx="171">
                    <c:v>5.0000000000000001E-4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5.0000000000000001E-4</c:v>
                  </c:pt>
                  <c:pt idx="175">
                    <c:v>2.0000000000000001E-4</c:v>
                  </c:pt>
                  <c:pt idx="176">
                    <c:v>1E-4</c:v>
                  </c:pt>
                  <c:pt idx="177">
                    <c:v>1E-4</c:v>
                  </c:pt>
                  <c:pt idx="178">
                    <c:v>2.0000000000000001E-4</c:v>
                  </c:pt>
                  <c:pt idx="179">
                    <c:v>2.9999999999999997E-4</c:v>
                  </c:pt>
                  <c:pt idx="180">
                    <c:v>1.6000000000000001E-4</c:v>
                  </c:pt>
                  <c:pt idx="181">
                    <c:v>4.0000000000000002E-4</c:v>
                  </c:pt>
                  <c:pt idx="182">
                    <c:v>2.7999999999999998E-4</c:v>
                  </c:pt>
                  <c:pt idx="183">
                    <c:v>1.1E-4</c:v>
                  </c:pt>
                  <c:pt idx="184">
                    <c:v>1E-4</c:v>
                  </c:pt>
                  <c:pt idx="185">
                    <c:v>1E-3</c:v>
                  </c:pt>
                  <c:pt idx="186">
                    <c:v>5.0000000000000001E-4</c:v>
                  </c:pt>
                  <c:pt idx="187">
                    <c:v>2.0000000000000001E-4</c:v>
                  </c:pt>
                  <c:pt idx="188">
                    <c:v>2.9999999999999997E-4</c:v>
                  </c:pt>
                  <c:pt idx="189">
                    <c:v>6.9999999999999999E-4</c:v>
                  </c:pt>
                  <c:pt idx="190">
                    <c:v>1.5E-3</c:v>
                  </c:pt>
                  <c:pt idx="191">
                    <c:v>2.9999999999999997E-4</c:v>
                  </c:pt>
                  <c:pt idx="192">
                    <c:v>5.0000000000000001E-4</c:v>
                  </c:pt>
                  <c:pt idx="193">
                    <c:v>1E-4</c:v>
                  </c:pt>
                  <c:pt idx="194">
                    <c:v>8.4000000000000003E-4</c:v>
                  </c:pt>
                  <c:pt idx="195">
                    <c:v>3.8999999999999999E-4</c:v>
                  </c:pt>
                  <c:pt idx="196">
                    <c:v>1E-4</c:v>
                  </c:pt>
                  <c:pt idx="197">
                    <c:v>0</c:v>
                  </c:pt>
                  <c:pt idx="198">
                    <c:v>2.3999999999999998E-3</c:v>
                  </c:pt>
                  <c:pt idx="199">
                    <c:v>1E-4</c:v>
                  </c:pt>
                  <c:pt idx="200">
                    <c:v>0</c:v>
                  </c:pt>
                  <c:pt idx="201">
                    <c:v>2.3999999999999998E-3</c:v>
                  </c:pt>
                  <c:pt idx="202">
                    <c:v>2.9E-4</c:v>
                  </c:pt>
                  <c:pt idx="203">
                    <c:v>3.6000000000000002E-4</c:v>
                  </c:pt>
                  <c:pt idx="204">
                    <c:v>2.0000000000000001E-4</c:v>
                  </c:pt>
                  <c:pt idx="205">
                    <c:v>1.9000000000000001E-4</c:v>
                  </c:pt>
                  <c:pt idx="206">
                    <c:v>1.7000000000000001E-4</c:v>
                  </c:pt>
                  <c:pt idx="207">
                    <c:v>2.7E-4</c:v>
                  </c:pt>
                  <c:pt idx="208">
                    <c:v>1.1999999999999999E-3</c:v>
                  </c:pt>
                  <c:pt idx="209">
                    <c:v>1.1999999999999999E-3</c:v>
                  </c:pt>
                  <c:pt idx="210">
                    <c:v>1.2999999999999999E-3</c:v>
                  </c:pt>
                  <c:pt idx="211">
                    <c:v>1.6000000000000001E-3</c:v>
                  </c:pt>
                  <c:pt idx="212">
                    <c:v>1.1999999999999999E-3</c:v>
                  </c:pt>
                  <c:pt idx="213">
                    <c:v>1.1999999999999999E-3</c:v>
                  </c:pt>
                  <c:pt idx="214">
                    <c:v>6.9999999999999999E-4</c:v>
                  </c:pt>
                  <c:pt idx="215">
                    <c:v>1E-4</c:v>
                  </c:pt>
                  <c:pt idx="216">
                    <c:v>1.1000000000000001E-3</c:v>
                  </c:pt>
                  <c:pt idx="217">
                    <c:v>3.8800000000000001E-2</c:v>
                  </c:pt>
                  <c:pt idx="218">
                    <c:v>1.2E-4</c:v>
                  </c:pt>
                  <c:pt idx="219">
                    <c:v>2.4000000000000001E-4</c:v>
                  </c:pt>
                  <c:pt idx="220">
                    <c:v>1.4E-3</c:v>
                  </c:pt>
                  <c:pt idx="221">
                    <c:v>1E-4</c:v>
                  </c:pt>
                  <c:pt idx="222">
                    <c:v>2.0000000000000001E-4</c:v>
                  </c:pt>
                  <c:pt idx="223">
                    <c:v>1.1000000000000001E-3</c:v>
                  </c:pt>
                  <c:pt idx="224">
                    <c:v>1.1000000000000001E-3</c:v>
                  </c:pt>
                  <c:pt idx="225">
                    <c:v>8.9999999999999998E-4</c:v>
                  </c:pt>
                  <c:pt idx="226">
                    <c:v>3.6000000000000002E-4</c:v>
                  </c:pt>
                  <c:pt idx="227">
                    <c:v>5.0000000000000002E-5</c:v>
                  </c:pt>
                  <c:pt idx="228">
                    <c:v>1.2E-4</c:v>
                  </c:pt>
                  <c:pt idx="229">
                    <c:v>1.6000000000000001E-4</c:v>
                  </c:pt>
                  <c:pt idx="230">
                    <c:v>1.1299999999999999E-3</c:v>
                  </c:pt>
                  <c:pt idx="231">
                    <c:v>6.9999999999999994E-5</c:v>
                  </c:pt>
                  <c:pt idx="232">
                    <c:v>9.7000000000000005E-4</c:v>
                  </c:pt>
                  <c:pt idx="233">
                    <c:v>1.1299999999999999E-3</c:v>
                  </c:pt>
                  <c:pt idx="234">
                    <c:v>4.0000000000000003E-5</c:v>
                  </c:pt>
                  <c:pt idx="235">
                    <c:v>4.0000000000000003E-5</c:v>
                  </c:pt>
                  <c:pt idx="236">
                    <c:v>9.7000000000000005E-4</c:v>
                  </c:pt>
                  <c:pt idx="237">
                    <c:v>1.8000000000000001E-4</c:v>
                  </c:pt>
                  <c:pt idx="238">
                    <c:v>1E-4</c:v>
                  </c:pt>
                  <c:pt idx="239">
                    <c:v>1.9000000000000001E-4</c:v>
                  </c:pt>
                  <c:pt idx="240">
                    <c:v>5.0000000000000002E-5</c:v>
                  </c:pt>
                  <c:pt idx="241">
                    <c:v>1.3999999999999999E-4</c:v>
                  </c:pt>
                  <c:pt idx="242">
                    <c:v>1.2999999999999999E-4</c:v>
                  </c:pt>
                  <c:pt idx="243">
                    <c:v>1.2E-4</c:v>
                  </c:pt>
                  <c:pt idx="244">
                    <c:v>1.31E-3</c:v>
                  </c:pt>
                  <c:pt idx="245">
                    <c:v>1.0399999999999999E-3</c:v>
                  </c:pt>
                  <c:pt idx="246">
                    <c:v>1.1E-4</c:v>
                  </c:pt>
                  <c:pt idx="247">
                    <c:v>8.0000000000000007E-5</c:v>
                  </c:pt>
                  <c:pt idx="248">
                    <c:v>1E-4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A!$F$21:$F$997</c:f>
              <c:numCache>
                <c:formatCode>General</c:formatCode>
                <c:ptCount val="977"/>
                <c:pt idx="0">
                  <c:v>-6374</c:v>
                </c:pt>
                <c:pt idx="1">
                  <c:v>-6372</c:v>
                </c:pt>
                <c:pt idx="2">
                  <c:v>-6372</c:v>
                </c:pt>
                <c:pt idx="3">
                  <c:v>-6344.5</c:v>
                </c:pt>
                <c:pt idx="4">
                  <c:v>-6265.5</c:v>
                </c:pt>
                <c:pt idx="5">
                  <c:v>-2463</c:v>
                </c:pt>
                <c:pt idx="6">
                  <c:v>-2462.5</c:v>
                </c:pt>
                <c:pt idx="7">
                  <c:v>-2460.5</c:v>
                </c:pt>
                <c:pt idx="8">
                  <c:v>-2458.5</c:v>
                </c:pt>
                <c:pt idx="9">
                  <c:v>-2454.5</c:v>
                </c:pt>
                <c:pt idx="10">
                  <c:v>-2448.5</c:v>
                </c:pt>
                <c:pt idx="11">
                  <c:v>-2444</c:v>
                </c:pt>
                <c:pt idx="12">
                  <c:v>-2442</c:v>
                </c:pt>
                <c:pt idx="13">
                  <c:v>-2440</c:v>
                </c:pt>
                <c:pt idx="14">
                  <c:v>-2435.5</c:v>
                </c:pt>
                <c:pt idx="15">
                  <c:v>-2412.5</c:v>
                </c:pt>
                <c:pt idx="16">
                  <c:v>-2410.5</c:v>
                </c:pt>
                <c:pt idx="17">
                  <c:v>-2408.5</c:v>
                </c:pt>
                <c:pt idx="18">
                  <c:v>-2406.5</c:v>
                </c:pt>
                <c:pt idx="19">
                  <c:v>-2404.5</c:v>
                </c:pt>
                <c:pt idx="20">
                  <c:v>-2400</c:v>
                </c:pt>
                <c:pt idx="21">
                  <c:v>-2398</c:v>
                </c:pt>
                <c:pt idx="22">
                  <c:v>-2396</c:v>
                </c:pt>
                <c:pt idx="23">
                  <c:v>-2394</c:v>
                </c:pt>
                <c:pt idx="24">
                  <c:v>-2389.5</c:v>
                </c:pt>
                <c:pt idx="25">
                  <c:v>-2387.5</c:v>
                </c:pt>
                <c:pt idx="26">
                  <c:v>-2385.5</c:v>
                </c:pt>
                <c:pt idx="27">
                  <c:v>-2383.5</c:v>
                </c:pt>
                <c:pt idx="28">
                  <c:v>-2377</c:v>
                </c:pt>
                <c:pt idx="29">
                  <c:v>-2375</c:v>
                </c:pt>
                <c:pt idx="30">
                  <c:v>-2373</c:v>
                </c:pt>
                <c:pt idx="31">
                  <c:v>-2371</c:v>
                </c:pt>
                <c:pt idx="32">
                  <c:v>-2364.5</c:v>
                </c:pt>
                <c:pt idx="33">
                  <c:v>-2362.5</c:v>
                </c:pt>
                <c:pt idx="34">
                  <c:v>-2354</c:v>
                </c:pt>
                <c:pt idx="35">
                  <c:v>-2352</c:v>
                </c:pt>
                <c:pt idx="36">
                  <c:v>-2350</c:v>
                </c:pt>
                <c:pt idx="37">
                  <c:v>-2348</c:v>
                </c:pt>
                <c:pt idx="38">
                  <c:v>-2331</c:v>
                </c:pt>
                <c:pt idx="39">
                  <c:v>-2329</c:v>
                </c:pt>
                <c:pt idx="40">
                  <c:v>-2327</c:v>
                </c:pt>
                <c:pt idx="41">
                  <c:v>-2325</c:v>
                </c:pt>
                <c:pt idx="42">
                  <c:v>-2318.5</c:v>
                </c:pt>
                <c:pt idx="43">
                  <c:v>-2316.5</c:v>
                </c:pt>
                <c:pt idx="44">
                  <c:v>-2314.5</c:v>
                </c:pt>
                <c:pt idx="45">
                  <c:v>-2306</c:v>
                </c:pt>
                <c:pt idx="46">
                  <c:v>-2293.5</c:v>
                </c:pt>
                <c:pt idx="47">
                  <c:v>-2281</c:v>
                </c:pt>
                <c:pt idx="48">
                  <c:v>-2270.5</c:v>
                </c:pt>
                <c:pt idx="49">
                  <c:v>-2268.5</c:v>
                </c:pt>
                <c:pt idx="50">
                  <c:v>-2258</c:v>
                </c:pt>
                <c:pt idx="51">
                  <c:v>-2247.5</c:v>
                </c:pt>
                <c:pt idx="52">
                  <c:v>-2245.5</c:v>
                </c:pt>
                <c:pt idx="53">
                  <c:v>-2235</c:v>
                </c:pt>
                <c:pt idx="54">
                  <c:v>-2222.5</c:v>
                </c:pt>
                <c:pt idx="55">
                  <c:v>-2212</c:v>
                </c:pt>
                <c:pt idx="56">
                  <c:v>-2188</c:v>
                </c:pt>
                <c:pt idx="57">
                  <c:v>-999.5</c:v>
                </c:pt>
                <c:pt idx="58">
                  <c:v>-995.5</c:v>
                </c:pt>
                <c:pt idx="59">
                  <c:v>-993.5</c:v>
                </c:pt>
                <c:pt idx="60">
                  <c:v>-991.5</c:v>
                </c:pt>
                <c:pt idx="61">
                  <c:v>-989.5</c:v>
                </c:pt>
                <c:pt idx="62">
                  <c:v>-989</c:v>
                </c:pt>
                <c:pt idx="63">
                  <c:v>-987</c:v>
                </c:pt>
                <c:pt idx="64">
                  <c:v>-979</c:v>
                </c:pt>
                <c:pt idx="65">
                  <c:v>-949.5</c:v>
                </c:pt>
                <c:pt idx="66">
                  <c:v>-947.5</c:v>
                </c:pt>
                <c:pt idx="67">
                  <c:v>-945.5</c:v>
                </c:pt>
                <c:pt idx="68">
                  <c:v>-943.5</c:v>
                </c:pt>
                <c:pt idx="69">
                  <c:v>-941.5</c:v>
                </c:pt>
                <c:pt idx="70">
                  <c:v>-941</c:v>
                </c:pt>
                <c:pt idx="71">
                  <c:v>-939</c:v>
                </c:pt>
                <c:pt idx="72">
                  <c:v>-874.5</c:v>
                </c:pt>
                <c:pt idx="73">
                  <c:v>-845</c:v>
                </c:pt>
                <c:pt idx="74">
                  <c:v>-344.5</c:v>
                </c:pt>
                <c:pt idx="75">
                  <c:v>-325.5</c:v>
                </c:pt>
                <c:pt idx="76">
                  <c:v>-323.5</c:v>
                </c:pt>
                <c:pt idx="77">
                  <c:v>-317</c:v>
                </c:pt>
                <c:pt idx="78">
                  <c:v>-315</c:v>
                </c:pt>
                <c:pt idx="79">
                  <c:v>-313</c:v>
                </c:pt>
                <c:pt idx="80">
                  <c:v>-311</c:v>
                </c:pt>
                <c:pt idx="81">
                  <c:v>-309</c:v>
                </c:pt>
                <c:pt idx="82">
                  <c:v>-304.5</c:v>
                </c:pt>
                <c:pt idx="83">
                  <c:v>-302.5</c:v>
                </c:pt>
                <c:pt idx="84">
                  <c:v>-300.5</c:v>
                </c:pt>
                <c:pt idx="85">
                  <c:v>-298.5</c:v>
                </c:pt>
                <c:pt idx="86">
                  <c:v>-296.5</c:v>
                </c:pt>
                <c:pt idx="87">
                  <c:v>-292</c:v>
                </c:pt>
                <c:pt idx="88">
                  <c:v>-290</c:v>
                </c:pt>
                <c:pt idx="89">
                  <c:v>-288</c:v>
                </c:pt>
                <c:pt idx="90">
                  <c:v>-281.5</c:v>
                </c:pt>
                <c:pt idx="91">
                  <c:v>-279.5</c:v>
                </c:pt>
                <c:pt idx="92">
                  <c:v>-242</c:v>
                </c:pt>
                <c:pt idx="93">
                  <c:v>-240</c:v>
                </c:pt>
                <c:pt idx="94">
                  <c:v>-238</c:v>
                </c:pt>
                <c:pt idx="95">
                  <c:v>-231.5</c:v>
                </c:pt>
                <c:pt idx="96">
                  <c:v>-229.5</c:v>
                </c:pt>
                <c:pt idx="97">
                  <c:v>-215</c:v>
                </c:pt>
                <c:pt idx="98">
                  <c:v>-206.5</c:v>
                </c:pt>
                <c:pt idx="99">
                  <c:v>-202.5</c:v>
                </c:pt>
                <c:pt idx="100">
                  <c:v>-202</c:v>
                </c:pt>
                <c:pt idx="101">
                  <c:v>-198</c:v>
                </c:pt>
                <c:pt idx="102">
                  <c:v>-194</c:v>
                </c:pt>
                <c:pt idx="103">
                  <c:v>-192</c:v>
                </c:pt>
                <c:pt idx="104">
                  <c:v>-190</c:v>
                </c:pt>
                <c:pt idx="105">
                  <c:v>-189.5</c:v>
                </c:pt>
                <c:pt idx="106">
                  <c:v>-187.5</c:v>
                </c:pt>
                <c:pt idx="107">
                  <c:v>-185.5</c:v>
                </c:pt>
                <c:pt idx="108">
                  <c:v>-183.5</c:v>
                </c:pt>
                <c:pt idx="109">
                  <c:v>-181.5</c:v>
                </c:pt>
                <c:pt idx="110">
                  <c:v>-179.5</c:v>
                </c:pt>
                <c:pt idx="111">
                  <c:v>-177.5</c:v>
                </c:pt>
                <c:pt idx="112">
                  <c:v>-177.5</c:v>
                </c:pt>
                <c:pt idx="113">
                  <c:v>-173</c:v>
                </c:pt>
                <c:pt idx="114">
                  <c:v>-173</c:v>
                </c:pt>
                <c:pt idx="115">
                  <c:v>-171</c:v>
                </c:pt>
                <c:pt idx="116">
                  <c:v>-171</c:v>
                </c:pt>
                <c:pt idx="117">
                  <c:v>-169</c:v>
                </c:pt>
                <c:pt idx="118">
                  <c:v>-167</c:v>
                </c:pt>
                <c:pt idx="119">
                  <c:v>-166.5</c:v>
                </c:pt>
                <c:pt idx="120">
                  <c:v>-165</c:v>
                </c:pt>
                <c:pt idx="121">
                  <c:v>-164.5</c:v>
                </c:pt>
                <c:pt idx="122">
                  <c:v>-162.5</c:v>
                </c:pt>
                <c:pt idx="123">
                  <c:v>-160.5</c:v>
                </c:pt>
                <c:pt idx="124">
                  <c:v>-156.5</c:v>
                </c:pt>
                <c:pt idx="125">
                  <c:v>-154.5</c:v>
                </c:pt>
                <c:pt idx="126">
                  <c:v>-154</c:v>
                </c:pt>
                <c:pt idx="127">
                  <c:v>-152</c:v>
                </c:pt>
                <c:pt idx="128">
                  <c:v>-150</c:v>
                </c:pt>
                <c:pt idx="129">
                  <c:v>-148</c:v>
                </c:pt>
                <c:pt idx="130">
                  <c:v>-146</c:v>
                </c:pt>
                <c:pt idx="131">
                  <c:v>-144</c:v>
                </c:pt>
                <c:pt idx="132">
                  <c:v>-143.5</c:v>
                </c:pt>
                <c:pt idx="133">
                  <c:v>-142</c:v>
                </c:pt>
                <c:pt idx="134">
                  <c:v>-137.5</c:v>
                </c:pt>
                <c:pt idx="135">
                  <c:v>-116.5</c:v>
                </c:pt>
                <c:pt idx="136">
                  <c:v>-114.5</c:v>
                </c:pt>
                <c:pt idx="137">
                  <c:v>-112.5</c:v>
                </c:pt>
                <c:pt idx="138">
                  <c:v>-110.5</c:v>
                </c:pt>
                <c:pt idx="139">
                  <c:v>-106</c:v>
                </c:pt>
                <c:pt idx="140">
                  <c:v>-102</c:v>
                </c:pt>
                <c:pt idx="141">
                  <c:v>-102</c:v>
                </c:pt>
                <c:pt idx="142">
                  <c:v>-100</c:v>
                </c:pt>
                <c:pt idx="143">
                  <c:v>-91.5</c:v>
                </c:pt>
                <c:pt idx="144">
                  <c:v>-89.5</c:v>
                </c:pt>
                <c:pt idx="145">
                  <c:v>-87.5</c:v>
                </c:pt>
                <c:pt idx="146">
                  <c:v>-83</c:v>
                </c:pt>
                <c:pt idx="147">
                  <c:v>-81</c:v>
                </c:pt>
                <c:pt idx="148">
                  <c:v>-79</c:v>
                </c:pt>
                <c:pt idx="149">
                  <c:v>-77</c:v>
                </c:pt>
                <c:pt idx="150">
                  <c:v>-70.5</c:v>
                </c:pt>
                <c:pt idx="151">
                  <c:v>-68.5</c:v>
                </c:pt>
                <c:pt idx="152">
                  <c:v>-66.5</c:v>
                </c:pt>
                <c:pt idx="153">
                  <c:v>-60</c:v>
                </c:pt>
                <c:pt idx="154">
                  <c:v>-58</c:v>
                </c:pt>
                <c:pt idx="155">
                  <c:v>-56</c:v>
                </c:pt>
                <c:pt idx="156">
                  <c:v>-54</c:v>
                </c:pt>
                <c:pt idx="157">
                  <c:v>0.5</c:v>
                </c:pt>
                <c:pt idx="158">
                  <c:v>4.5</c:v>
                </c:pt>
                <c:pt idx="159">
                  <c:v>551.5</c:v>
                </c:pt>
                <c:pt idx="160">
                  <c:v>552</c:v>
                </c:pt>
                <c:pt idx="161">
                  <c:v>1298</c:v>
                </c:pt>
                <c:pt idx="162">
                  <c:v>1323</c:v>
                </c:pt>
                <c:pt idx="163">
                  <c:v>1323.5</c:v>
                </c:pt>
                <c:pt idx="164">
                  <c:v>1344</c:v>
                </c:pt>
                <c:pt idx="165">
                  <c:v>1368</c:v>
                </c:pt>
                <c:pt idx="166">
                  <c:v>1369.5</c:v>
                </c:pt>
                <c:pt idx="167">
                  <c:v>2194</c:v>
                </c:pt>
                <c:pt idx="168">
                  <c:v>2196</c:v>
                </c:pt>
                <c:pt idx="169">
                  <c:v>2217</c:v>
                </c:pt>
                <c:pt idx="170">
                  <c:v>2694.5</c:v>
                </c:pt>
                <c:pt idx="171">
                  <c:v>2804</c:v>
                </c:pt>
                <c:pt idx="172">
                  <c:v>2899.5</c:v>
                </c:pt>
                <c:pt idx="173">
                  <c:v>2899.5</c:v>
                </c:pt>
                <c:pt idx="174">
                  <c:v>2910.5</c:v>
                </c:pt>
                <c:pt idx="175">
                  <c:v>2993.5</c:v>
                </c:pt>
                <c:pt idx="176">
                  <c:v>2995.5</c:v>
                </c:pt>
                <c:pt idx="177">
                  <c:v>2997.5</c:v>
                </c:pt>
                <c:pt idx="178">
                  <c:v>3006</c:v>
                </c:pt>
                <c:pt idx="179">
                  <c:v>3008</c:v>
                </c:pt>
                <c:pt idx="180">
                  <c:v>3471</c:v>
                </c:pt>
                <c:pt idx="181">
                  <c:v>3570</c:v>
                </c:pt>
                <c:pt idx="182">
                  <c:v>3588</c:v>
                </c:pt>
                <c:pt idx="183">
                  <c:v>3602.5</c:v>
                </c:pt>
                <c:pt idx="184">
                  <c:v>3619.5</c:v>
                </c:pt>
                <c:pt idx="185">
                  <c:v>3648.5</c:v>
                </c:pt>
                <c:pt idx="186">
                  <c:v>3648.5</c:v>
                </c:pt>
                <c:pt idx="187">
                  <c:v>3648.5</c:v>
                </c:pt>
                <c:pt idx="188">
                  <c:v>3648.5</c:v>
                </c:pt>
                <c:pt idx="189">
                  <c:v>3669.5</c:v>
                </c:pt>
                <c:pt idx="190">
                  <c:v>3671.5</c:v>
                </c:pt>
                <c:pt idx="191">
                  <c:v>3692.5</c:v>
                </c:pt>
                <c:pt idx="192">
                  <c:v>3712</c:v>
                </c:pt>
                <c:pt idx="193">
                  <c:v>3745</c:v>
                </c:pt>
                <c:pt idx="194">
                  <c:v>4289.5</c:v>
                </c:pt>
                <c:pt idx="195">
                  <c:v>4314.5</c:v>
                </c:pt>
                <c:pt idx="196">
                  <c:v>4379</c:v>
                </c:pt>
                <c:pt idx="197">
                  <c:v>4379</c:v>
                </c:pt>
                <c:pt idx="198">
                  <c:v>4385.5</c:v>
                </c:pt>
                <c:pt idx="199">
                  <c:v>4402</c:v>
                </c:pt>
                <c:pt idx="200">
                  <c:v>4402</c:v>
                </c:pt>
                <c:pt idx="201">
                  <c:v>4423</c:v>
                </c:pt>
                <c:pt idx="202">
                  <c:v>4429.5</c:v>
                </c:pt>
                <c:pt idx="203">
                  <c:v>4513</c:v>
                </c:pt>
                <c:pt idx="204">
                  <c:v>4546.5</c:v>
                </c:pt>
                <c:pt idx="205">
                  <c:v>4546.5</c:v>
                </c:pt>
                <c:pt idx="206">
                  <c:v>4559</c:v>
                </c:pt>
                <c:pt idx="207">
                  <c:v>5032.5</c:v>
                </c:pt>
                <c:pt idx="208">
                  <c:v>5076</c:v>
                </c:pt>
                <c:pt idx="209">
                  <c:v>5076.5</c:v>
                </c:pt>
                <c:pt idx="210">
                  <c:v>5089</c:v>
                </c:pt>
                <c:pt idx="211">
                  <c:v>5105.5</c:v>
                </c:pt>
                <c:pt idx="212">
                  <c:v>5111.5</c:v>
                </c:pt>
                <c:pt idx="213">
                  <c:v>5111.5</c:v>
                </c:pt>
                <c:pt idx="214">
                  <c:v>5112</c:v>
                </c:pt>
                <c:pt idx="215">
                  <c:v>5112</c:v>
                </c:pt>
                <c:pt idx="216">
                  <c:v>5112</c:v>
                </c:pt>
                <c:pt idx="217">
                  <c:v>5116</c:v>
                </c:pt>
                <c:pt idx="218">
                  <c:v>5118</c:v>
                </c:pt>
                <c:pt idx="219">
                  <c:v>5183</c:v>
                </c:pt>
                <c:pt idx="220">
                  <c:v>5218.5</c:v>
                </c:pt>
                <c:pt idx="221">
                  <c:v>5220.5</c:v>
                </c:pt>
                <c:pt idx="222">
                  <c:v>5310.5</c:v>
                </c:pt>
                <c:pt idx="223">
                  <c:v>5863</c:v>
                </c:pt>
                <c:pt idx="224">
                  <c:v>5863.5</c:v>
                </c:pt>
                <c:pt idx="225">
                  <c:v>6587.5</c:v>
                </c:pt>
                <c:pt idx="226">
                  <c:v>2690.5</c:v>
                </c:pt>
                <c:pt idx="227">
                  <c:v>2744.5</c:v>
                </c:pt>
                <c:pt idx="228">
                  <c:v>2744.5</c:v>
                </c:pt>
                <c:pt idx="229">
                  <c:v>2782.5</c:v>
                </c:pt>
                <c:pt idx="230">
                  <c:v>2817.5</c:v>
                </c:pt>
                <c:pt idx="231">
                  <c:v>2859.5</c:v>
                </c:pt>
                <c:pt idx="232">
                  <c:v>2273.5</c:v>
                </c:pt>
                <c:pt idx="233">
                  <c:v>2275.5</c:v>
                </c:pt>
                <c:pt idx="234">
                  <c:v>2903.5</c:v>
                </c:pt>
                <c:pt idx="235">
                  <c:v>2920.5</c:v>
                </c:pt>
                <c:pt idx="236">
                  <c:v>552</c:v>
                </c:pt>
                <c:pt idx="237">
                  <c:v>2709</c:v>
                </c:pt>
                <c:pt idx="238">
                  <c:v>2751</c:v>
                </c:pt>
                <c:pt idx="239">
                  <c:v>2795</c:v>
                </c:pt>
                <c:pt idx="240">
                  <c:v>2803</c:v>
                </c:pt>
                <c:pt idx="241">
                  <c:v>2816</c:v>
                </c:pt>
                <c:pt idx="242">
                  <c:v>2841</c:v>
                </c:pt>
                <c:pt idx="243">
                  <c:v>2889</c:v>
                </c:pt>
                <c:pt idx="244">
                  <c:v>2261</c:v>
                </c:pt>
                <c:pt idx="245">
                  <c:v>2263</c:v>
                </c:pt>
                <c:pt idx="246">
                  <c:v>2893</c:v>
                </c:pt>
                <c:pt idx="247">
                  <c:v>2935</c:v>
                </c:pt>
                <c:pt idx="248">
                  <c:v>2217</c:v>
                </c:pt>
              </c:numCache>
            </c:numRef>
          </c:xVal>
          <c:yVal>
            <c:numRef>
              <c:f>A!$L$21:$L$997</c:f>
              <c:numCache>
                <c:formatCode>General</c:formatCode>
                <c:ptCount val="977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8B61-4551-8784-0E0CF013B422}"/>
            </c:ext>
          </c:extLst>
        </c:ser>
        <c:ser>
          <c:idx val="5"/>
          <c:order val="5"/>
          <c:tx>
            <c:strRef>
              <c:f>A!$M$20</c:f>
              <c:strCache>
                <c:ptCount val="1"/>
                <c:pt idx="0">
                  <c:v>S6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4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A!$D$21:$D$997</c:f>
                <c:numCache>
                  <c:formatCode>General</c:formatCode>
                  <c:ptCount val="977"/>
                  <c:pt idx="0">
                    <c:v>4.0000000000000002E-4</c:v>
                  </c:pt>
                  <c:pt idx="1">
                    <c:v>6.9999999999999999E-4</c:v>
                  </c:pt>
                  <c:pt idx="2">
                    <c:v>1.4E-3</c:v>
                  </c:pt>
                  <c:pt idx="4">
                    <c:v>4.0000000000000002E-4</c:v>
                  </c:pt>
                  <c:pt idx="5">
                    <c:v>2.4000000000000001E-4</c:v>
                  </c:pt>
                  <c:pt idx="6">
                    <c:v>4.0999999999999999E-4</c:v>
                  </c:pt>
                  <c:pt idx="7">
                    <c:v>5.5999999999999995E-4</c:v>
                  </c:pt>
                  <c:pt idx="8">
                    <c:v>4.6999999999999999E-4</c:v>
                  </c:pt>
                  <c:pt idx="9">
                    <c:v>2.1000000000000001E-4</c:v>
                  </c:pt>
                  <c:pt idx="10">
                    <c:v>1E-4</c:v>
                  </c:pt>
                  <c:pt idx="11">
                    <c:v>2.4000000000000001E-4</c:v>
                  </c:pt>
                  <c:pt idx="12">
                    <c:v>2.7999999999999998E-4</c:v>
                  </c:pt>
                  <c:pt idx="13">
                    <c:v>2.1000000000000001E-4</c:v>
                  </c:pt>
                  <c:pt idx="14">
                    <c:v>2.7E-4</c:v>
                  </c:pt>
                  <c:pt idx="15">
                    <c:v>2.5000000000000001E-4</c:v>
                  </c:pt>
                  <c:pt idx="16">
                    <c:v>2.0000000000000001E-4</c:v>
                  </c:pt>
                  <c:pt idx="17">
                    <c:v>1.7000000000000001E-4</c:v>
                  </c:pt>
                  <c:pt idx="18">
                    <c:v>1.4999999999999999E-4</c:v>
                  </c:pt>
                  <c:pt idx="19">
                    <c:v>1.3999999999999999E-4</c:v>
                  </c:pt>
                  <c:pt idx="20">
                    <c:v>4.8000000000000001E-4</c:v>
                  </c:pt>
                  <c:pt idx="21">
                    <c:v>2.2000000000000001E-4</c:v>
                  </c:pt>
                  <c:pt idx="22">
                    <c:v>2.1000000000000001E-4</c:v>
                  </c:pt>
                  <c:pt idx="23">
                    <c:v>2.5999999999999998E-4</c:v>
                  </c:pt>
                  <c:pt idx="24">
                    <c:v>3.1E-4</c:v>
                  </c:pt>
                  <c:pt idx="25">
                    <c:v>3.1E-4</c:v>
                  </c:pt>
                  <c:pt idx="26">
                    <c:v>1.4999999999999999E-4</c:v>
                  </c:pt>
                  <c:pt idx="27">
                    <c:v>2.0000000000000001E-4</c:v>
                  </c:pt>
                  <c:pt idx="28">
                    <c:v>3.4000000000000002E-4</c:v>
                  </c:pt>
                  <c:pt idx="29">
                    <c:v>2.4000000000000001E-4</c:v>
                  </c:pt>
                  <c:pt idx="30">
                    <c:v>3.4000000000000002E-4</c:v>
                  </c:pt>
                  <c:pt idx="31">
                    <c:v>3.1E-4</c:v>
                  </c:pt>
                  <c:pt idx="32">
                    <c:v>2.4000000000000001E-4</c:v>
                  </c:pt>
                  <c:pt idx="33">
                    <c:v>4.6999999999999999E-4</c:v>
                  </c:pt>
                  <c:pt idx="34">
                    <c:v>2.2000000000000001E-4</c:v>
                  </c:pt>
                  <c:pt idx="35">
                    <c:v>1.7000000000000001E-4</c:v>
                  </c:pt>
                  <c:pt idx="36">
                    <c:v>1.8000000000000001E-4</c:v>
                  </c:pt>
                  <c:pt idx="37">
                    <c:v>7.6000000000000004E-4</c:v>
                  </c:pt>
                  <c:pt idx="38">
                    <c:v>8.0000000000000004E-4</c:v>
                  </c:pt>
                  <c:pt idx="39">
                    <c:v>3.1E-4</c:v>
                  </c:pt>
                  <c:pt idx="40">
                    <c:v>2.5999999999999998E-4</c:v>
                  </c:pt>
                  <c:pt idx="41">
                    <c:v>4.4999999999999999E-4</c:v>
                  </c:pt>
                  <c:pt idx="42">
                    <c:v>8.0000000000000004E-4</c:v>
                  </c:pt>
                  <c:pt idx="43">
                    <c:v>2.3000000000000001E-4</c:v>
                  </c:pt>
                  <c:pt idx="44">
                    <c:v>2.5999999999999998E-4</c:v>
                  </c:pt>
                  <c:pt idx="45">
                    <c:v>2.9E-4</c:v>
                  </c:pt>
                  <c:pt idx="46">
                    <c:v>4.6999999999999999E-4</c:v>
                  </c:pt>
                  <c:pt idx="47">
                    <c:v>4.0000000000000002E-4</c:v>
                  </c:pt>
                  <c:pt idx="48">
                    <c:v>8.3000000000000001E-4</c:v>
                  </c:pt>
                  <c:pt idx="49">
                    <c:v>3.8999999999999999E-4</c:v>
                  </c:pt>
                  <c:pt idx="50">
                    <c:v>5.8E-4</c:v>
                  </c:pt>
                  <c:pt idx="51">
                    <c:v>4.4999999999999999E-4</c:v>
                  </c:pt>
                  <c:pt idx="52">
                    <c:v>3.2000000000000003E-4</c:v>
                  </c:pt>
                  <c:pt idx="53">
                    <c:v>3.3E-4</c:v>
                  </c:pt>
                  <c:pt idx="54">
                    <c:v>8.1999999999999998E-4</c:v>
                  </c:pt>
                  <c:pt idx="55">
                    <c:v>7.7999999999999999E-4</c:v>
                  </c:pt>
                  <c:pt idx="56">
                    <c:v>7.7999999999999999E-4</c:v>
                  </c:pt>
                  <c:pt idx="57">
                    <c:v>8.4999999999999995E-4</c:v>
                  </c:pt>
                  <c:pt idx="58">
                    <c:v>8.8000000000000003E-4</c:v>
                  </c:pt>
                  <c:pt idx="59">
                    <c:v>6.8999999999999997E-4</c:v>
                  </c:pt>
                  <c:pt idx="60">
                    <c:v>5.1000000000000004E-4</c:v>
                  </c:pt>
                  <c:pt idx="61">
                    <c:v>1.4999999999999999E-4</c:v>
                  </c:pt>
                  <c:pt idx="62">
                    <c:v>2.4000000000000001E-4</c:v>
                  </c:pt>
                  <c:pt idx="63">
                    <c:v>4.6999999999999999E-4</c:v>
                  </c:pt>
                  <c:pt idx="64">
                    <c:v>2.9E-4</c:v>
                  </c:pt>
                  <c:pt idx="65">
                    <c:v>1.0499999999999999E-3</c:v>
                  </c:pt>
                  <c:pt idx="66">
                    <c:v>4.8999999999999998E-4</c:v>
                  </c:pt>
                  <c:pt idx="67">
                    <c:v>2.7E-4</c:v>
                  </c:pt>
                  <c:pt idx="68">
                    <c:v>3.2000000000000003E-4</c:v>
                  </c:pt>
                  <c:pt idx="69">
                    <c:v>8.9999999999999998E-4</c:v>
                  </c:pt>
                  <c:pt idx="70">
                    <c:v>3.6999999999999999E-4</c:v>
                  </c:pt>
                  <c:pt idx="71">
                    <c:v>5.1000000000000004E-4</c:v>
                  </c:pt>
                  <c:pt idx="72">
                    <c:v>2.4000000000000001E-4</c:v>
                  </c:pt>
                  <c:pt idx="73">
                    <c:v>8.0000000000000004E-4</c:v>
                  </c:pt>
                  <c:pt idx="74">
                    <c:v>2.2000000000000001E-4</c:v>
                  </c:pt>
                  <c:pt idx="75">
                    <c:v>2.1000000000000001E-4</c:v>
                  </c:pt>
                  <c:pt idx="76">
                    <c:v>2.7999999999999998E-4</c:v>
                  </c:pt>
                  <c:pt idx="77">
                    <c:v>1.1900000000000001E-3</c:v>
                  </c:pt>
                  <c:pt idx="78">
                    <c:v>2.5999999999999998E-4</c:v>
                  </c:pt>
                  <c:pt idx="79">
                    <c:v>6.0999999999999997E-4</c:v>
                  </c:pt>
                  <c:pt idx="80">
                    <c:v>5.2999999999999998E-4</c:v>
                  </c:pt>
                  <c:pt idx="81">
                    <c:v>6.4999999999999997E-4</c:v>
                  </c:pt>
                  <c:pt idx="82">
                    <c:v>1.9000000000000001E-4</c:v>
                  </c:pt>
                  <c:pt idx="83">
                    <c:v>1.8000000000000001E-4</c:v>
                  </c:pt>
                  <c:pt idx="84">
                    <c:v>2.2000000000000001E-4</c:v>
                  </c:pt>
                  <c:pt idx="85">
                    <c:v>1.9000000000000001E-4</c:v>
                  </c:pt>
                  <c:pt idx="86">
                    <c:v>6.4999999999999997E-4</c:v>
                  </c:pt>
                  <c:pt idx="87">
                    <c:v>3.6999999999999999E-4</c:v>
                  </c:pt>
                  <c:pt idx="88">
                    <c:v>2.2000000000000001E-4</c:v>
                  </c:pt>
                  <c:pt idx="89">
                    <c:v>3.4000000000000002E-4</c:v>
                  </c:pt>
                  <c:pt idx="90">
                    <c:v>2.3000000000000001E-4</c:v>
                  </c:pt>
                  <c:pt idx="91">
                    <c:v>4.2999999999999999E-4</c:v>
                  </c:pt>
                  <c:pt idx="92">
                    <c:v>3.2000000000000003E-4</c:v>
                  </c:pt>
                  <c:pt idx="93">
                    <c:v>1.9000000000000001E-4</c:v>
                  </c:pt>
                  <c:pt idx="94">
                    <c:v>5.2999999999999998E-4</c:v>
                  </c:pt>
                  <c:pt idx="95">
                    <c:v>2.9E-4</c:v>
                  </c:pt>
                  <c:pt idx="96">
                    <c:v>2.9E-4</c:v>
                  </c:pt>
                  <c:pt idx="97">
                    <c:v>4.6000000000000001E-4</c:v>
                  </c:pt>
                  <c:pt idx="98">
                    <c:v>3.8999999999999999E-4</c:v>
                  </c:pt>
                  <c:pt idx="99">
                    <c:v>2.7E-4</c:v>
                  </c:pt>
                  <c:pt idx="100">
                    <c:v>1.4300000000000001E-3</c:v>
                  </c:pt>
                  <c:pt idx="101">
                    <c:v>2.9999999999999997E-4</c:v>
                  </c:pt>
                  <c:pt idx="102">
                    <c:v>5.0000000000000001E-4</c:v>
                  </c:pt>
                  <c:pt idx="103">
                    <c:v>4.8999999999999998E-4</c:v>
                  </c:pt>
                  <c:pt idx="104">
                    <c:v>2.9E-4</c:v>
                  </c:pt>
                  <c:pt idx="105">
                    <c:v>3.8999999999999999E-4</c:v>
                  </c:pt>
                  <c:pt idx="106">
                    <c:v>5.6999999999999998E-4</c:v>
                  </c:pt>
                  <c:pt idx="107">
                    <c:v>1.9000000000000001E-4</c:v>
                  </c:pt>
                  <c:pt idx="108">
                    <c:v>3.8000000000000002E-4</c:v>
                  </c:pt>
                  <c:pt idx="109">
                    <c:v>2.1000000000000001E-4</c:v>
                  </c:pt>
                  <c:pt idx="110">
                    <c:v>2.9999999999999997E-4</c:v>
                  </c:pt>
                  <c:pt idx="111">
                    <c:v>6.8999999999999997E-4</c:v>
                  </c:pt>
                  <c:pt idx="112">
                    <c:v>2.9E-4</c:v>
                  </c:pt>
                  <c:pt idx="113">
                    <c:v>6.6E-4</c:v>
                  </c:pt>
                  <c:pt idx="114">
                    <c:v>2.7999999999999998E-4</c:v>
                  </c:pt>
                  <c:pt idx="115">
                    <c:v>1.6900000000000001E-3</c:v>
                  </c:pt>
                  <c:pt idx="116">
                    <c:v>1.08E-3</c:v>
                  </c:pt>
                  <c:pt idx="117">
                    <c:v>3.5E-4</c:v>
                  </c:pt>
                  <c:pt idx="118">
                    <c:v>2.2000000000000001E-4</c:v>
                  </c:pt>
                  <c:pt idx="119">
                    <c:v>2.5999999999999998E-4</c:v>
                  </c:pt>
                  <c:pt idx="120">
                    <c:v>3.4000000000000002E-4</c:v>
                  </c:pt>
                  <c:pt idx="121">
                    <c:v>3.6000000000000002E-4</c:v>
                  </c:pt>
                  <c:pt idx="122">
                    <c:v>2.5999999999999998E-4</c:v>
                  </c:pt>
                  <c:pt idx="123">
                    <c:v>3.1E-4</c:v>
                  </c:pt>
                  <c:pt idx="124">
                    <c:v>1.9000000000000001E-4</c:v>
                  </c:pt>
                  <c:pt idx="125">
                    <c:v>1.9000000000000001E-4</c:v>
                  </c:pt>
                  <c:pt idx="126">
                    <c:v>4.8000000000000001E-4</c:v>
                  </c:pt>
                  <c:pt idx="127">
                    <c:v>3.2000000000000003E-4</c:v>
                  </c:pt>
                  <c:pt idx="128">
                    <c:v>2.5000000000000001E-4</c:v>
                  </c:pt>
                  <c:pt idx="129">
                    <c:v>3.4000000000000002E-4</c:v>
                  </c:pt>
                  <c:pt idx="130">
                    <c:v>5.4000000000000001E-4</c:v>
                  </c:pt>
                  <c:pt idx="131">
                    <c:v>2.7999999999999998E-4</c:v>
                  </c:pt>
                  <c:pt idx="132">
                    <c:v>8.4999999999999995E-4</c:v>
                  </c:pt>
                  <c:pt idx="133">
                    <c:v>1.3699999999999999E-3</c:v>
                  </c:pt>
                  <c:pt idx="134">
                    <c:v>9.1E-4</c:v>
                  </c:pt>
                  <c:pt idx="135">
                    <c:v>2.7E-4</c:v>
                  </c:pt>
                  <c:pt idx="136">
                    <c:v>3.1E-4</c:v>
                  </c:pt>
                  <c:pt idx="137">
                    <c:v>5.6999999999999998E-4</c:v>
                  </c:pt>
                  <c:pt idx="138">
                    <c:v>2.7999999999999998E-4</c:v>
                  </c:pt>
                  <c:pt idx="139">
                    <c:v>5.9000000000000003E-4</c:v>
                  </c:pt>
                  <c:pt idx="140">
                    <c:v>3.8999999999999999E-4</c:v>
                  </c:pt>
                  <c:pt idx="141">
                    <c:v>1.72E-3</c:v>
                  </c:pt>
                  <c:pt idx="142">
                    <c:v>2.5000000000000001E-4</c:v>
                  </c:pt>
                  <c:pt idx="143">
                    <c:v>3.1E-4</c:v>
                  </c:pt>
                  <c:pt idx="144">
                    <c:v>2.0000000000000001E-4</c:v>
                  </c:pt>
                  <c:pt idx="145">
                    <c:v>3.6999999999999999E-4</c:v>
                  </c:pt>
                  <c:pt idx="146">
                    <c:v>7.9000000000000001E-4</c:v>
                  </c:pt>
                  <c:pt idx="147">
                    <c:v>4.2000000000000002E-4</c:v>
                  </c:pt>
                  <c:pt idx="148">
                    <c:v>2.0000000000000001E-4</c:v>
                  </c:pt>
                  <c:pt idx="149">
                    <c:v>1.7000000000000001E-4</c:v>
                  </c:pt>
                  <c:pt idx="150">
                    <c:v>6.9999999999999999E-4</c:v>
                  </c:pt>
                  <c:pt idx="151">
                    <c:v>3.3E-4</c:v>
                  </c:pt>
                  <c:pt idx="152">
                    <c:v>2.5999999999999998E-4</c:v>
                  </c:pt>
                  <c:pt idx="153">
                    <c:v>9.5E-4</c:v>
                  </c:pt>
                  <c:pt idx="154">
                    <c:v>6.4999999999999997E-4</c:v>
                  </c:pt>
                  <c:pt idx="155">
                    <c:v>3.1E-4</c:v>
                  </c:pt>
                  <c:pt idx="156">
                    <c:v>2.1000000000000001E-4</c:v>
                  </c:pt>
                  <c:pt idx="157">
                    <c:v>1.57E-3</c:v>
                  </c:pt>
                  <c:pt idx="158">
                    <c:v>1.41E-3</c:v>
                  </c:pt>
                  <c:pt idx="159">
                    <c:v>7.2000000000000005E-4</c:v>
                  </c:pt>
                  <c:pt idx="160">
                    <c:v>9.7000000000000005E-4</c:v>
                  </c:pt>
                  <c:pt idx="161">
                    <c:v>1E-4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1.4E-3</c:v>
                  </c:pt>
                  <c:pt idx="165">
                    <c:v>6.9999999999999999E-4</c:v>
                  </c:pt>
                  <c:pt idx="166">
                    <c:v>1E-4</c:v>
                  </c:pt>
                  <c:pt idx="167">
                    <c:v>0</c:v>
                  </c:pt>
                  <c:pt idx="168">
                    <c:v>1.48E-3</c:v>
                  </c:pt>
                  <c:pt idx="169">
                    <c:v>1E-4</c:v>
                  </c:pt>
                  <c:pt idx="170">
                    <c:v>1E-4</c:v>
                  </c:pt>
                  <c:pt idx="171">
                    <c:v>5.0000000000000001E-4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5.0000000000000001E-4</c:v>
                  </c:pt>
                  <c:pt idx="175">
                    <c:v>2.0000000000000001E-4</c:v>
                  </c:pt>
                  <c:pt idx="176">
                    <c:v>1E-4</c:v>
                  </c:pt>
                  <c:pt idx="177">
                    <c:v>1E-4</c:v>
                  </c:pt>
                  <c:pt idx="178">
                    <c:v>2.0000000000000001E-4</c:v>
                  </c:pt>
                  <c:pt idx="179">
                    <c:v>2.9999999999999997E-4</c:v>
                  </c:pt>
                  <c:pt idx="180">
                    <c:v>1.6000000000000001E-4</c:v>
                  </c:pt>
                  <c:pt idx="181">
                    <c:v>4.0000000000000002E-4</c:v>
                  </c:pt>
                  <c:pt idx="182">
                    <c:v>2.7999999999999998E-4</c:v>
                  </c:pt>
                  <c:pt idx="183">
                    <c:v>1.1E-4</c:v>
                  </c:pt>
                  <c:pt idx="184">
                    <c:v>1E-4</c:v>
                  </c:pt>
                  <c:pt idx="185">
                    <c:v>1E-3</c:v>
                  </c:pt>
                  <c:pt idx="186">
                    <c:v>5.0000000000000001E-4</c:v>
                  </c:pt>
                  <c:pt idx="187">
                    <c:v>2.0000000000000001E-4</c:v>
                  </c:pt>
                  <c:pt idx="188">
                    <c:v>2.9999999999999997E-4</c:v>
                  </c:pt>
                  <c:pt idx="189">
                    <c:v>6.9999999999999999E-4</c:v>
                  </c:pt>
                  <c:pt idx="190">
                    <c:v>1.5E-3</c:v>
                  </c:pt>
                  <c:pt idx="191">
                    <c:v>2.9999999999999997E-4</c:v>
                  </c:pt>
                  <c:pt idx="192">
                    <c:v>5.0000000000000001E-4</c:v>
                  </c:pt>
                  <c:pt idx="193">
                    <c:v>1E-4</c:v>
                  </c:pt>
                  <c:pt idx="194">
                    <c:v>8.4000000000000003E-4</c:v>
                  </c:pt>
                  <c:pt idx="195">
                    <c:v>3.8999999999999999E-4</c:v>
                  </c:pt>
                  <c:pt idx="196">
                    <c:v>1E-4</c:v>
                  </c:pt>
                  <c:pt idx="197">
                    <c:v>0</c:v>
                  </c:pt>
                  <c:pt idx="198">
                    <c:v>2.3999999999999998E-3</c:v>
                  </c:pt>
                  <c:pt idx="199">
                    <c:v>1E-4</c:v>
                  </c:pt>
                  <c:pt idx="200">
                    <c:v>0</c:v>
                  </c:pt>
                  <c:pt idx="201">
                    <c:v>2.3999999999999998E-3</c:v>
                  </c:pt>
                  <c:pt idx="202">
                    <c:v>2.9E-4</c:v>
                  </c:pt>
                  <c:pt idx="203">
                    <c:v>3.6000000000000002E-4</c:v>
                  </c:pt>
                  <c:pt idx="204">
                    <c:v>2.0000000000000001E-4</c:v>
                  </c:pt>
                  <c:pt idx="205">
                    <c:v>1.9000000000000001E-4</c:v>
                  </c:pt>
                  <c:pt idx="206">
                    <c:v>1.7000000000000001E-4</c:v>
                  </c:pt>
                  <c:pt idx="207">
                    <c:v>2.7E-4</c:v>
                  </c:pt>
                  <c:pt idx="208">
                    <c:v>1.1999999999999999E-3</c:v>
                  </c:pt>
                  <c:pt idx="209">
                    <c:v>1.1999999999999999E-3</c:v>
                  </c:pt>
                  <c:pt idx="210">
                    <c:v>1.2999999999999999E-3</c:v>
                  </c:pt>
                  <c:pt idx="211">
                    <c:v>1.6000000000000001E-3</c:v>
                  </c:pt>
                  <c:pt idx="212">
                    <c:v>1.1999999999999999E-3</c:v>
                  </c:pt>
                  <c:pt idx="213">
                    <c:v>1.1999999999999999E-3</c:v>
                  </c:pt>
                  <c:pt idx="214">
                    <c:v>6.9999999999999999E-4</c:v>
                  </c:pt>
                  <c:pt idx="215">
                    <c:v>1E-4</c:v>
                  </c:pt>
                  <c:pt idx="216">
                    <c:v>1.1000000000000001E-3</c:v>
                  </c:pt>
                  <c:pt idx="217">
                    <c:v>3.8800000000000001E-2</c:v>
                  </c:pt>
                  <c:pt idx="218">
                    <c:v>1.2E-4</c:v>
                  </c:pt>
                  <c:pt idx="219">
                    <c:v>2.4000000000000001E-4</c:v>
                  </c:pt>
                  <c:pt idx="220">
                    <c:v>1.4E-3</c:v>
                  </c:pt>
                  <c:pt idx="221">
                    <c:v>1E-4</c:v>
                  </c:pt>
                  <c:pt idx="222">
                    <c:v>2.0000000000000001E-4</c:v>
                  </c:pt>
                  <c:pt idx="223">
                    <c:v>1.1000000000000001E-3</c:v>
                  </c:pt>
                  <c:pt idx="224">
                    <c:v>1.1000000000000001E-3</c:v>
                  </c:pt>
                  <c:pt idx="225">
                    <c:v>8.9999999999999998E-4</c:v>
                  </c:pt>
                  <c:pt idx="226">
                    <c:v>3.6000000000000002E-4</c:v>
                  </c:pt>
                  <c:pt idx="227">
                    <c:v>5.0000000000000002E-5</c:v>
                  </c:pt>
                  <c:pt idx="228">
                    <c:v>1.2E-4</c:v>
                  </c:pt>
                  <c:pt idx="229">
                    <c:v>1.6000000000000001E-4</c:v>
                  </c:pt>
                  <c:pt idx="230">
                    <c:v>1.1299999999999999E-3</c:v>
                  </c:pt>
                  <c:pt idx="231">
                    <c:v>6.9999999999999994E-5</c:v>
                  </c:pt>
                  <c:pt idx="232">
                    <c:v>9.7000000000000005E-4</c:v>
                  </c:pt>
                  <c:pt idx="233">
                    <c:v>1.1299999999999999E-3</c:v>
                  </c:pt>
                  <c:pt idx="234">
                    <c:v>4.0000000000000003E-5</c:v>
                  </c:pt>
                  <c:pt idx="235">
                    <c:v>4.0000000000000003E-5</c:v>
                  </c:pt>
                  <c:pt idx="236">
                    <c:v>9.7000000000000005E-4</c:v>
                  </c:pt>
                  <c:pt idx="237">
                    <c:v>1.8000000000000001E-4</c:v>
                  </c:pt>
                  <c:pt idx="238">
                    <c:v>1E-4</c:v>
                  </c:pt>
                  <c:pt idx="239">
                    <c:v>1.9000000000000001E-4</c:v>
                  </c:pt>
                  <c:pt idx="240">
                    <c:v>5.0000000000000002E-5</c:v>
                  </c:pt>
                  <c:pt idx="241">
                    <c:v>1.3999999999999999E-4</c:v>
                  </c:pt>
                  <c:pt idx="242">
                    <c:v>1.2999999999999999E-4</c:v>
                  </c:pt>
                  <c:pt idx="243">
                    <c:v>1.2E-4</c:v>
                  </c:pt>
                  <c:pt idx="244">
                    <c:v>1.31E-3</c:v>
                  </c:pt>
                  <c:pt idx="245">
                    <c:v>1.0399999999999999E-3</c:v>
                  </c:pt>
                  <c:pt idx="246">
                    <c:v>1.1E-4</c:v>
                  </c:pt>
                  <c:pt idx="247">
                    <c:v>8.0000000000000007E-5</c:v>
                  </c:pt>
                  <c:pt idx="248">
                    <c:v>1E-4</c:v>
                  </c:pt>
                </c:numCache>
              </c:numRef>
            </c:plus>
            <c:minus>
              <c:numRef>
                <c:f>A!$D$21:$D$997</c:f>
                <c:numCache>
                  <c:formatCode>General</c:formatCode>
                  <c:ptCount val="977"/>
                  <c:pt idx="0">
                    <c:v>4.0000000000000002E-4</c:v>
                  </c:pt>
                  <c:pt idx="1">
                    <c:v>6.9999999999999999E-4</c:v>
                  </c:pt>
                  <c:pt idx="2">
                    <c:v>1.4E-3</c:v>
                  </c:pt>
                  <c:pt idx="4">
                    <c:v>4.0000000000000002E-4</c:v>
                  </c:pt>
                  <c:pt idx="5">
                    <c:v>2.4000000000000001E-4</c:v>
                  </c:pt>
                  <c:pt idx="6">
                    <c:v>4.0999999999999999E-4</c:v>
                  </c:pt>
                  <c:pt idx="7">
                    <c:v>5.5999999999999995E-4</c:v>
                  </c:pt>
                  <c:pt idx="8">
                    <c:v>4.6999999999999999E-4</c:v>
                  </c:pt>
                  <c:pt idx="9">
                    <c:v>2.1000000000000001E-4</c:v>
                  </c:pt>
                  <c:pt idx="10">
                    <c:v>1E-4</c:v>
                  </c:pt>
                  <c:pt idx="11">
                    <c:v>2.4000000000000001E-4</c:v>
                  </c:pt>
                  <c:pt idx="12">
                    <c:v>2.7999999999999998E-4</c:v>
                  </c:pt>
                  <c:pt idx="13">
                    <c:v>2.1000000000000001E-4</c:v>
                  </c:pt>
                  <c:pt idx="14">
                    <c:v>2.7E-4</c:v>
                  </c:pt>
                  <c:pt idx="15">
                    <c:v>2.5000000000000001E-4</c:v>
                  </c:pt>
                  <c:pt idx="16">
                    <c:v>2.0000000000000001E-4</c:v>
                  </c:pt>
                  <c:pt idx="17">
                    <c:v>1.7000000000000001E-4</c:v>
                  </c:pt>
                  <c:pt idx="18">
                    <c:v>1.4999999999999999E-4</c:v>
                  </c:pt>
                  <c:pt idx="19">
                    <c:v>1.3999999999999999E-4</c:v>
                  </c:pt>
                  <c:pt idx="20">
                    <c:v>4.8000000000000001E-4</c:v>
                  </c:pt>
                  <c:pt idx="21">
                    <c:v>2.2000000000000001E-4</c:v>
                  </c:pt>
                  <c:pt idx="22">
                    <c:v>2.1000000000000001E-4</c:v>
                  </c:pt>
                  <c:pt idx="23">
                    <c:v>2.5999999999999998E-4</c:v>
                  </c:pt>
                  <c:pt idx="24">
                    <c:v>3.1E-4</c:v>
                  </c:pt>
                  <c:pt idx="25">
                    <c:v>3.1E-4</c:v>
                  </c:pt>
                  <c:pt idx="26">
                    <c:v>1.4999999999999999E-4</c:v>
                  </c:pt>
                  <c:pt idx="27">
                    <c:v>2.0000000000000001E-4</c:v>
                  </c:pt>
                  <c:pt idx="28">
                    <c:v>3.4000000000000002E-4</c:v>
                  </c:pt>
                  <c:pt idx="29">
                    <c:v>2.4000000000000001E-4</c:v>
                  </c:pt>
                  <c:pt idx="30">
                    <c:v>3.4000000000000002E-4</c:v>
                  </c:pt>
                  <c:pt idx="31">
                    <c:v>3.1E-4</c:v>
                  </c:pt>
                  <c:pt idx="32">
                    <c:v>2.4000000000000001E-4</c:v>
                  </c:pt>
                  <c:pt idx="33">
                    <c:v>4.6999999999999999E-4</c:v>
                  </c:pt>
                  <c:pt idx="34">
                    <c:v>2.2000000000000001E-4</c:v>
                  </c:pt>
                  <c:pt idx="35">
                    <c:v>1.7000000000000001E-4</c:v>
                  </c:pt>
                  <c:pt idx="36">
                    <c:v>1.8000000000000001E-4</c:v>
                  </c:pt>
                  <c:pt idx="37">
                    <c:v>7.6000000000000004E-4</c:v>
                  </c:pt>
                  <c:pt idx="38">
                    <c:v>8.0000000000000004E-4</c:v>
                  </c:pt>
                  <c:pt idx="39">
                    <c:v>3.1E-4</c:v>
                  </c:pt>
                  <c:pt idx="40">
                    <c:v>2.5999999999999998E-4</c:v>
                  </c:pt>
                  <c:pt idx="41">
                    <c:v>4.4999999999999999E-4</c:v>
                  </c:pt>
                  <c:pt idx="42">
                    <c:v>8.0000000000000004E-4</c:v>
                  </c:pt>
                  <c:pt idx="43">
                    <c:v>2.3000000000000001E-4</c:v>
                  </c:pt>
                  <c:pt idx="44">
                    <c:v>2.5999999999999998E-4</c:v>
                  </c:pt>
                  <c:pt idx="45">
                    <c:v>2.9E-4</c:v>
                  </c:pt>
                  <c:pt idx="46">
                    <c:v>4.6999999999999999E-4</c:v>
                  </c:pt>
                  <c:pt idx="47">
                    <c:v>4.0000000000000002E-4</c:v>
                  </c:pt>
                  <c:pt idx="48">
                    <c:v>8.3000000000000001E-4</c:v>
                  </c:pt>
                  <c:pt idx="49">
                    <c:v>3.8999999999999999E-4</c:v>
                  </c:pt>
                  <c:pt idx="50">
                    <c:v>5.8E-4</c:v>
                  </c:pt>
                  <c:pt idx="51">
                    <c:v>4.4999999999999999E-4</c:v>
                  </c:pt>
                  <c:pt idx="52">
                    <c:v>3.2000000000000003E-4</c:v>
                  </c:pt>
                  <c:pt idx="53">
                    <c:v>3.3E-4</c:v>
                  </c:pt>
                  <c:pt idx="54">
                    <c:v>8.1999999999999998E-4</c:v>
                  </c:pt>
                  <c:pt idx="55">
                    <c:v>7.7999999999999999E-4</c:v>
                  </c:pt>
                  <c:pt idx="56">
                    <c:v>7.7999999999999999E-4</c:v>
                  </c:pt>
                  <c:pt idx="57">
                    <c:v>8.4999999999999995E-4</c:v>
                  </c:pt>
                  <c:pt idx="58">
                    <c:v>8.8000000000000003E-4</c:v>
                  </c:pt>
                  <c:pt idx="59">
                    <c:v>6.8999999999999997E-4</c:v>
                  </c:pt>
                  <c:pt idx="60">
                    <c:v>5.1000000000000004E-4</c:v>
                  </c:pt>
                  <c:pt idx="61">
                    <c:v>1.4999999999999999E-4</c:v>
                  </c:pt>
                  <c:pt idx="62">
                    <c:v>2.4000000000000001E-4</c:v>
                  </c:pt>
                  <c:pt idx="63">
                    <c:v>4.6999999999999999E-4</c:v>
                  </c:pt>
                  <c:pt idx="64">
                    <c:v>2.9E-4</c:v>
                  </c:pt>
                  <c:pt idx="65">
                    <c:v>1.0499999999999999E-3</c:v>
                  </c:pt>
                  <c:pt idx="66">
                    <c:v>4.8999999999999998E-4</c:v>
                  </c:pt>
                  <c:pt idx="67">
                    <c:v>2.7E-4</c:v>
                  </c:pt>
                  <c:pt idx="68">
                    <c:v>3.2000000000000003E-4</c:v>
                  </c:pt>
                  <c:pt idx="69">
                    <c:v>8.9999999999999998E-4</c:v>
                  </c:pt>
                  <c:pt idx="70">
                    <c:v>3.6999999999999999E-4</c:v>
                  </c:pt>
                  <c:pt idx="71">
                    <c:v>5.1000000000000004E-4</c:v>
                  </c:pt>
                  <c:pt idx="72">
                    <c:v>2.4000000000000001E-4</c:v>
                  </c:pt>
                  <c:pt idx="73">
                    <c:v>8.0000000000000004E-4</c:v>
                  </c:pt>
                  <c:pt idx="74">
                    <c:v>2.2000000000000001E-4</c:v>
                  </c:pt>
                  <c:pt idx="75">
                    <c:v>2.1000000000000001E-4</c:v>
                  </c:pt>
                  <c:pt idx="76">
                    <c:v>2.7999999999999998E-4</c:v>
                  </c:pt>
                  <c:pt idx="77">
                    <c:v>1.1900000000000001E-3</c:v>
                  </c:pt>
                  <c:pt idx="78">
                    <c:v>2.5999999999999998E-4</c:v>
                  </c:pt>
                  <c:pt idx="79">
                    <c:v>6.0999999999999997E-4</c:v>
                  </c:pt>
                  <c:pt idx="80">
                    <c:v>5.2999999999999998E-4</c:v>
                  </c:pt>
                  <c:pt idx="81">
                    <c:v>6.4999999999999997E-4</c:v>
                  </c:pt>
                  <c:pt idx="82">
                    <c:v>1.9000000000000001E-4</c:v>
                  </c:pt>
                  <c:pt idx="83">
                    <c:v>1.8000000000000001E-4</c:v>
                  </c:pt>
                  <c:pt idx="84">
                    <c:v>2.2000000000000001E-4</c:v>
                  </c:pt>
                  <c:pt idx="85">
                    <c:v>1.9000000000000001E-4</c:v>
                  </c:pt>
                  <c:pt idx="86">
                    <c:v>6.4999999999999997E-4</c:v>
                  </c:pt>
                  <c:pt idx="87">
                    <c:v>3.6999999999999999E-4</c:v>
                  </c:pt>
                  <c:pt idx="88">
                    <c:v>2.2000000000000001E-4</c:v>
                  </c:pt>
                  <c:pt idx="89">
                    <c:v>3.4000000000000002E-4</c:v>
                  </c:pt>
                  <c:pt idx="90">
                    <c:v>2.3000000000000001E-4</c:v>
                  </c:pt>
                  <c:pt idx="91">
                    <c:v>4.2999999999999999E-4</c:v>
                  </c:pt>
                  <c:pt idx="92">
                    <c:v>3.2000000000000003E-4</c:v>
                  </c:pt>
                  <c:pt idx="93">
                    <c:v>1.9000000000000001E-4</c:v>
                  </c:pt>
                  <c:pt idx="94">
                    <c:v>5.2999999999999998E-4</c:v>
                  </c:pt>
                  <c:pt idx="95">
                    <c:v>2.9E-4</c:v>
                  </c:pt>
                  <c:pt idx="96">
                    <c:v>2.9E-4</c:v>
                  </c:pt>
                  <c:pt idx="97">
                    <c:v>4.6000000000000001E-4</c:v>
                  </c:pt>
                  <c:pt idx="98">
                    <c:v>3.8999999999999999E-4</c:v>
                  </c:pt>
                  <c:pt idx="99">
                    <c:v>2.7E-4</c:v>
                  </c:pt>
                  <c:pt idx="100">
                    <c:v>1.4300000000000001E-3</c:v>
                  </c:pt>
                  <c:pt idx="101">
                    <c:v>2.9999999999999997E-4</c:v>
                  </c:pt>
                  <c:pt idx="102">
                    <c:v>5.0000000000000001E-4</c:v>
                  </c:pt>
                  <c:pt idx="103">
                    <c:v>4.8999999999999998E-4</c:v>
                  </c:pt>
                  <c:pt idx="104">
                    <c:v>2.9E-4</c:v>
                  </c:pt>
                  <c:pt idx="105">
                    <c:v>3.8999999999999999E-4</c:v>
                  </c:pt>
                  <c:pt idx="106">
                    <c:v>5.6999999999999998E-4</c:v>
                  </c:pt>
                  <c:pt idx="107">
                    <c:v>1.9000000000000001E-4</c:v>
                  </c:pt>
                  <c:pt idx="108">
                    <c:v>3.8000000000000002E-4</c:v>
                  </c:pt>
                  <c:pt idx="109">
                    <c:v>2.1000000000000001E-4</c:v>
                  </c:pt>
                  <c:pt idx="110">
                    <c:v>2.9999999999999997E-4</c:v>
                  </c:pt>
                  <c:pt idx="111">
                    <c:v>6.8999999999999997E-4</c:v>
                  </c:pt>
                  <c:pt idx="112">
                    <c:v>2.9E-4</c:v>
                  </c:pt>
                  <c:pt idx="113">
                    <c:v>6.6E-4</c:v>
                  </c:pt>
                  <c:pt idx="114">
                    <c:v>2.7999999999999998E-4</c:v>
                  </c:pt>
                  <c:pt idx="115">
                    <c:v>1.6900000000000001E-3</c:v>
                  </c:pt>
                  <c:pt idx="116">
                    <c:v>1.08E-3</c:v>
                  </c:pt>
                  <c:pt idx="117">
                    <c:v>3.5E-4</c:v>
                  </c:pt>
                  <c:pt idx="118">
                    <c:v>2.2000000000000001E-4</c:v>
                  </c:pt>
                  <c:pt idx="119">
                    <c:v>2.5999999999999998E-4</c:v>
                  </c:pt>
                  <c:pt idx="120">
                    <c:v>3.4000000000000002E-4</c:v>
                  </c:pt>
                  <c:pt idx="121">
                    <c:v>3.6000000000000002E-4</c:v>
                  </c:pt>
                  <c:pt idx="122">
                    <c:v>2.5999999999999998E-4</c:v>
                  </c:pt>
                  <c:pt idx="123">
                    <c:v>3.1E-4</c:v>
                  </c:pt>
                  <c:pt idx="124">
                    <c:v>1.9000000000000001E-4</c:v>
                  </c:pt>
                  <c:pt idx="125">
                    <c:v>1.9000000000000001E-4</c:v>
                  </c:pt>
                  <c:pt idx="126">
                    <c:v>4.8000000000000001E-4</c:v>
                  </c:pt>
                  <c:pt idx="127">
                    <c:v>3.2000000000000003E-4</c:v>
                  </c:pt>
                  <c:pt idx="128">
                    <c:v>2.5000000000000001E-4</c:v>
                  </c:pt>
                  <c:pt idx="129">
                    <c:v>3.4000000000000002E-4</c:v>
                  </c:pt>
                  <c:pt idx="130">
                    <c:v>5.4000000000000001E-4</c:v>
                  </c:pt>
                  <c:pt idx="131">
                    <c:v>2.7999999999999998E-4</c:v>
                  </c:pt>
                  <c:pt idx="132">
                    <c:v>8.4999999999999995E-4</c:v>
                  </c:pt>
                  <c:pt idx="133">
                    <c:v>1.3699999999999999E-3</c:v>
                  </c:pt>
                  <c:pt idx="134">
                    <c:v>9.1E-4</c:v>
                  </c:pt>
                  <c:pt idx="135">
                    <c:v>2.7E-4</c:v>
                  </c:pt>
                  <c:pt idx="136">
                    <c:v>3.1E-4</c:v>
                  </c:pt>
                  <c:pt idx="137">
                    <c:v>5.6999999999999998E-4</c:v>
                  </c:pt>
                  <c:pt idx="138">
                    <c:v>2.7999999999999998E-4</c:v>
                  </c:pt>
                  <c:pt idx="139">
                    <c:v>5.9000000000000003E-4</c:v>
                  </c:pt>
                  <c:pt idx="140">
                    <c:v>3.8999999999999999E-4</c:v>
                  </c:pt>
                  <c:pt idx="141">
                    <c:v>1.72E-3</c:v>
                  </c:pt>
                  <c:pt idx="142">
                    <c:v>2.5000000000000001E-4</c:v>
                  </c:pt>
                  <c:pt idx="143">
                    <c:v>3.1E-4</c:v>
                  </c:pt>
                  <c:pt idx="144">
                    <c:v>2.0000000000000001E-4</c:v>
                  </c:pt>
                  <c:pt idx="145">
                    <c:v>3.6999999999999999E-4</c:v>
                  </c:pt>
                  <c:pt idx="146">
                    <c:v>7.9000000000000001E-4</c:v>
                  </c:pt>
                  <c:pt idx="147">
                    <c:v>4.2000000000000002E-4</c:v>
                  </c:pt>
                  <c:pt idx="148">
                    <c:v>2.0000000000000001E-4</c:v>
                  </c:pt>
                  <c:pt idx="149">
                    <c:v>1.7000000000000001E-4</c:v>
                  </c:pt>
                  <c:pt idx="150">
                    <c:v>6.9999999999999999E-4</c:v>
                  </c:pt>
                  <c:pt idx="151">
                    <c:v>3.3E-4</c:v>
                  </c:pt>
                  <c:pt idx="152">
                    <c:v>2.5999999999999998E-4</c:v>
                  </c:pt>
                  <c:pt idx="153">
                    <c:v>9.5E-4</c:v>
                  </c:pt>
                  <c:pt idx="154">
                    <c:v>6.4999999999999997E-4</c:v>
                  </c:pt>
                  <c:pt idx="155">
                    <c:v>3.1E-4</c:v>
                  </c:pt>
                  <c:pt idx="156">
                    <c:v>2.1000000000000001E-4</c:v>
                  </c:pt>
                  <c:pt idx="157">
                    <c:v>1.57E-3</c:v>
                  </c:pt>
                  <c:pt idx="158">
                    <c:v>1.41E-3</c:v>
                  </c:pt>
                  <c:pt idx="159">
                    <c:v>7.2000000000000005E-4</c:v>
                  </c:pt>
                  <c:pt idx="160">
                    <c:v>9.7000000000000005E-4</c:v>
                  </c:pt>
                  <c:pt idx="161">
                    <c:v>1E-4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1.4E-3</c:v>
                  </c:pt>
                  <c:pt idx="165">
                    <c:v>6.9999999999999999E-4</c:v>
                  </c:pt>
                  <c:pt idx="166">
                    <c:v>1E-4</c:v>
                  </c:pt>
                  <c:pt idx="167">
                    <c:v>0</c:v>
                  </c:pt>
                  <c:pt idx="168">
                    <c:v>1.48E-3</c:v>
                  </c:pt>
                  <c:pt idx="169">
                    <c:v>1E-4</c:v>
                  </c:pt>
                  <c:pt idx="170">
                    <c:v>1E-4</c:v>
                  </c:pt>
                  <c:pt idx="171">
                    <c:v>5.0000000000000001E-4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5.0000000000000001E-4</c:v>
                  </c:pt>
                  <c:pt idx="175">
                    <c:v>2.0000000000000001E-4</c:v>
                  </c:pt>
                  <c:pt idx="176">
                    <c:v>1E-4</c:v>
                  </c:pt>
                  <c:pt idx="177">
                    <c:v>1E-4</c:v>
                  </c:pt>
                  <c:pt idx="178">
                    <c:v>2.0000000000000001E-4</c:v>
                  </c:pt>
                  <c:pt idx="179">
                    <c:v>2.9999999999999997E-4</c:v>
                  </c:pt>
                  <c:pt idx="180">
                    <c:v>1.6000000000000001E-4</c:v>
                  </c:pt>
                  <c:pt idx="181">
                    <c:v>4.0000000000000002E-4</c:v>
                  </c:pt>
                  <c:pt idx="182">
                    <c:v>2.7999999999999998E-4</c:v>
                  </c:pt>
                  <c:pt idx="183">
                    <c:v>1.1E-4</c:v>
                  </c:pt>
                  <c:pt idx="184">
                    <c:v>1E-4</c:v>
                  </c:pt>
                  <c:pt idx="185">
                    <c:v>1E-3</c:v>
                  </c:pt>
                  <c:pt idx="186">
                    <c:v>5.0000000000000001E-4</c:v>
                  </c:pt>
                  <c:pt idx="187">
                    <c:v>2.0000000000000001E-4</c:v>
                  </c:pt>
                  <c:pt idx="188">
                    <c:v>2.9999999999999997E-4</c:v>
                  </c:pt>
                  <c:pt idx="189">
                    <c:v>6.9999999999999999E-4</c:v>
                  </c:pt>
                  <c:pt idx="190">
                    <c:v>1.5E-3</c:v>
                  </c:pt>
                  <c:pt idx="191">
                    <c:v>2.9999999999999997E-4</c:v>
                  </c:pt>
                  <c:pt idx="192">
                    <c:v>5.0000000000000001E-4</c:v>
                  </c:pt>
                  <c:pt idx="193">
                    <c:v>1E-4</c:v>
                  </c:pt>
                  <c:pt idx="194">
                    <c:v>8.4000000000000003E-4</c:v>
                  </c:pt>
                  <c:pt idx="195">
                    <c:v>3.8999999999999999E-4</c:v>
                  </c:pt>
                  <c:pt idx="196">
                    <c:v>1E-4</c:v>
                  </c:pt>
                  <c:pt idx="197">
                    <c:v>0</c:v>
                  </c:pt>
                  <c:pt idx="198">
                    <c:v>2.3999999999999998E-3</c:v>
                  </c:pt>
                  <c:pt idx="199">
                    <c:v>1E-4</c:v>
                  </c:pt>
                  <c:pt idx="200">
                    <c:v>0</c:v>
                  </c:pt>
                  <c:pt idx="201">
                    <c:v>2.3999999999999998E-3</c:v>
                  </c:pt>
                  <c:pt idx="202">
                    <c:v>2.9E-4</c:v>
                  </c:pt>
                  <c:pt idx="203">
                    <c:v>3.6000000000000002E-4</c:v>
                  </c:pt>
                  <c:pt idx="204">
                    <c:v>2.0000000000000001E-4</c:v>
                  </c:pt>
                  <c:pt idx="205">
                    <c:v>1.9000000000000001E-4</c:v>
                  </c:pt>
                  <c:pt idx="206">
                    <c:v>1.7000000000000001E-4</c:v>
                  </c:pt>
                  <c:pt idx="207">
                    <c:v>2.7E-4</c:v>
                  </c:pt>
                  <c:pt idx="208">
                    <c:v>1.1999999999999999E-3</c:v>
                  </c:pt>
                  <c:pt idx="209">
                    <c:v>1.1999999999999999E-3</c:v>
                  </c:pt>
                  <c:pt idx="210">
                    <c:v>1.2999999999999999E-3</c:v>
                  </c:pt>
                  <c:pt idx="211">
                    <c:v>1.6000000000000001E-3</c:v>
                  </c:pt>
                  <c:pt idx="212">
                    <c:v>1.1999999999999999E-3</c:v>
                  </c:pt>
                  <c:pt idx="213">
                    <c:v>1.1999999999999999E-3</c:v>
                  </c:pt>
                  <c:pt idx="214">
                    <c:v>6.9999999999999999E-4</c:v>
                  </c:pt>
                  <c:pt idx="215">
                    <c:v>1E-4</c:v>
                  </c:pt>
                  <c:pt idx="216">
                    <c:v>1.1000000000000001E-3</c:v>
                  </c:pt>
                  <c:pt idx="217">
                    <c:v>3.8800000000000001E-2</c:v>
                  </c:pt>
                  <c:pt idx="218">
                    <c:v>1.2E-4</c:v>
                  </c:pt>
                  <c:pt idx="219">
                    <c:v>2.4000000000000001E-4</c:v>
                  </c:pt>
                  <c:pt idx="220">
                    <c:v>1.4E-3</c:v>
                  </c:pt>
                  <c:pt idx="221">
                    <c:v>1E-4</c:v>
                  </c:pt>
                  <c:pt idx="222">
                    <c:v>2.0000000000000001E-4</c:v>
                  </c:pt>
                  <c:pt idx="223">
                    <c:v>1.1000000000000001E-3</c:v>
                  </c:pt>
                  <c:pt idx="224">
                    <c:v>1.1000000000000001E-3</c:v>
                  </c:pt>
                  <c:pt idx="225">
                    <c:v>8.9999999999999998E-4</c:v>
                  </c:pt>
                  <c:pt idx="226">
                    <c:v>3.6000000000000002E-4</c:v>
                  </c:pt>
                  <c:pt idx="227">
                    <c:v>5.0000000000000002E-5</c:v>
                  </c:pt>
                  <c:pt idx="228">
                    <c:v>1.2E-4</c:v>
                  </c:pt>
                  <c:pt idx="229">
                    <c:v>1.6000000000000001E-4</c:v>
                  </c:pt>
                  <c:pt idx="230">
                    <c:v>1.1299999999999999E-3</c:v>
                  </c:pt>
                  <c:pt idx="231">
                    <c:v>6.9999999999999994E-5</c:v>
                  </c:pt>
                  <c:pt idx="232">
                    <c:v>9.7000000000000005E-4</c:v>
                  </c:pt>
                  <c:pt idx="233">
                    <c:v>1.1299999999999999E-3</c:v>
                  </c:pt>
                  <c:pt idx="234">
                    <c:v>4.0000000000000003E-5</c:v>
                  </c:pt>
                  <c:pt idx="235">
                    <c:v>4.0000000000000003E-5</c:v>
                  </c:pt>
                  <c:pt idx="236">
                    <c:v>9.7000000000000005E-4</c:v>
                  </c:pt>
                  <c:pt idx="237">
                    <c:v>1.8000000000000001E-4</c:v>
                  </c:pt>
                  <c:pt idx="238">
                    <c:v>1E-4</c:v>
                  </c:pt>
                  <c:pt idx="239">
                    <c:v>1.9000000000000001E-4</c:v>
                  </c:pt>
                  <c:pt idx="240">
                    <c:v>5.0000000000000002E-5</c:v>
                  </c:pt>
                  <c:pt idx="241">
                    <c:v>1.3999999999999999E-4</c:v>
                  </c:pt>
                  <c:pt idx="242">
                    <c:v>1.2999999999999999E-4</c:v>
                  </c:pt>
                  <c:pt idx="243">
                    <c:v>1.2E-4</c:v>
                  </c:pt>
                  <c:pt idx="244">
                    <c:v>1.31E-3</c:v>
                  </c:pt>
                  <c:pt idx="245">
                    <c:v>1.0399999999999999E-3</c:v>
                  </c:pt>
                  <c:pt idx="246">
                    <c:v>1.1E-4</c:v>
                  </c:pt>
                  <c:pt idx="247">
                    <c:v>8.0000000000000007E-5</c:v>
                  </c:pt>
                  <c:pt idx="248">
                    <c:v>1E-4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A!$F$21:$F$997</c:f>
              <c:numCache>
                <c:formatCode>General</c:formatCode>
                <c:ptCount val="977"/>
                <c:pt idx="0">
                  <c:v>-6374</c:v>
                </c:pt>
                <c:pt idx="1">
                  <c:v>-6372</c:v>
                </c:pt>
                <c:pt idx="2">
                  <c:v>-6372</c:v>
                </c:pt>
                <c:pt idx="3">
                  <c:v>-6344.5</c:v>
                </c:pt>
                <c:pt idx="4">
                  <c:v>-6265.5</c:v>
                </c:pt>
                <c:pt idx="5">
                  <c:v>-2463</c:v>
                </c:pt>
                <c:pt idx="6">
                  <c:v>-2462.5</c:v>
                </c:pt>
                <c:pt idx="7">
                  <c:v>-2460.5</c:v>
                </c:pt>
                <c:pt idx="8">
                  <c:v>-2458.5</c:v>
                </c:pt>
                <c:pt idx="9">
                  <c:v>-2454.5</c:v>
                </c:pt>
                <c:pt idx="10">
                  <c:v>-2448.5</c:v>
                </c:pt>
                <c:pt idx="11">
                  <c:v>-2444</c:v>
                </c:pt>
                <c:pt idx="12">
                  <c:v>-2442</c:v>
                </c:pt>
                <c:pt idx="13">
                  <c:v>-2440</c:v>
                </c:pt>
                <c:pt idx="14">
                  <c:v>-2435.5</c:v>
                </c:pt>
                <c:pt idx="15">
                  <c:v>-2412.5</c:v>
                </c:pt>
                <c:pt idx="16">
                  <c:v>-2410.5</c:v>
                </c:pt>
                <c:pt idx="17">
                  <c:v>-2408.5</c:v>
                </c:pt>
                <c:pt idx="18">
                  <c:v>-2406.5</c:v>
                </c:pt>
                <c:pt idx="19">
                  <c:v>-2404.5</c:v>
                </c:pt>
                <c:pt idx="20">
                  <c:v>-2400</c:v>
                </c:pt>
                <c:pt idx="21">
                  <c:v>-2398</c:v>
                </c:pt>
                <c:pt idx="22">
                  <c:v>-2396</c:v>
                </c:pt>
                <c:pt idx="23">
                  <c:v>-2394</c:v>
                </c:pt>
                <c:pt idx="24">
                  <c:v>-2389.5</c:v>
                </c:pt>
                <c:pt idx="25">
                  <c:v>-2387.5</c:v>
                </c:pt>
                <c:pt idx="26">
                  <c:v>-2385.5</c:v>
                </c:pt>
                <c:pt idx="27">
                  <c:v>-2383.5</c:v>
                </c:pt>
                <c:pt idx="28">
                  <c:v>-2377</c:v>
                </c:pt>
                <c:pt idx="29">
                  <c:v>-2375</c:v>
                </c:pt>
                <c:pt idx="30">
                  <c:v>-2373</c:v>
                </c:pt>
                <c:pt idx="31">
                  <c:v>-2371</c:v>
                </c:pt>
                <c:pt idx="32">
                  <c:v>-2364.5</c:v>
                </c:pt>
                <c:pt idx="33">
                  <c:v>-2362.5</c:v>
                </c:pt>
                <c:pt idx="34">
                  <c:v>-2354</c:v>
                </c:pt>
                <c:pt idx="35">
                  <c:v>-2352</c:v>
                </c:pt>
                <c:pt idx="36">
                  <c:v>-2350</c:v>
                </c:pt>
                <c:pt idx="37">
                  <c:v>-2348</c:v>
                </c:pt>
                <c:pt idx="38">
                  <c:v>-2331</c:v>
                </c:pt>
                <c:pt idx="39">
                  <c:v>-2329</c:v>
                </c:pt>
                <c:pt idx="40">
                  <c:v>-2327</c:v>
                </c:pt>
                <c:pt idx="41">
                  <c:v>-2325</c:v>
                </c:pt>
                <c:pt idx="42">
                  <c:v>-2318.5</c:v>
                </c:pt>
                <c:pt idx="43">
                  <c:v>-2316.5</c:v>
                </c:pt>
                <c:pt idx="44">
                  <c:v>-2314.5</c:v>
                </c:pt>
                <c:pt idx="45">
                  <c:v>-2306</c:v>
                </c:pt>
                <c:pt idx="46">
                  <c:v>-2293.5</c:v>
                </c:pt>
                <c:pt idx="47">
                  <c:v>-2281</c:v>
                </c:pt>
                <c:pt idx="48">
                  <c:v>-2270.5</c:v>
                </c:pt>
                <c:pt idx="49">
                  <c:v>-2268.5</c:v>
                </c:pt>
                <c:pt idx="50">
                  <c:v>-2258</c:v>
                </c:pt>
                <c:pt idx="51">
                  <c:v>-2247.5</c:v>
                </c:pt>
                <c:pt idx="52">
                  <c:v>-2245.5</c:v>
                </c:pt>
                <c:pt idx="53">
                  <c:v>-2235</c:v>
                </c:pt>
                <c:pt idx="54">
                  <c:v>-2222.5</c:v>
                </c:pt>
                <c:pt idx="55">
                  <c:v>-2212</c:v>
                </c:pt>
                <c:pt idx="56">
                  <c:v>-2188</c:v>
                </c:pt>
                <c:pt idx="57">
                  <c:v>-999.5</c:v>
                </c:pt>
                <c:pt idx="58">
                  <c:v>-995.5</c:v>
                </c:pt>
                <c:pt idx="59">
                  <c:v>-993.5</c:v>
                </c:pt>
                <c:pt idx="60">
                  <c:v>-991.5</c:v>
                </c:pt>
                <c:pt idx="61">
                  <c:v>-989.5</c:v>
                </c:pt>
                <c:pt idx="62">
                  <c:v>-989</c:v>
                </c:pt>
                <c:pt idx="63">
                  <c:v>-987</c:v>
                </c:pt>
                <c:pt idx="64">
                  <c:v>-979</c:v>
                </c:pt>
                <c:pt idx="65">
                  <c:v>-949.5</c:v>
                </c:pt>
                <c:pt idx="66">
                  <c:v>-947.5</c:v>
                </c:pt>
                <c:pt idx="67">
                  <c:v>-945.5</c:v>
                </c:pt>
                <c:pt idx="68">
                  <c:v>-943.5</c:v>
                </c:pt>
                <c:pt idx="69">
                  <c:v>-941.5</c:v>
                </c:pt>
                <c:pt idx="70">
                  <c:v>-941</c:v>
                </c:pt>
                <c:pt idx="71">
                  <c:v>-939</c:v>
                </c:pt>
                <c:pt idx="72">
                  <c:v>-874.5</c:v>
                </c:pt>
                <c:pt idx="73">
                  <c:v>-845</c:v>
                </c:pt>
                <c:pt idx="74">
                  <c:v>-344.5</c:v>
                </c:pt>
                <c:pt idx="75">
                  <c:v>-325.5</c:v>
                </c:pt>
                <c:pt idx="76">
                  <c:v>-323.5</c:v>
                </c:pt>
                <c:pt idx="77">
                  <c:v>-317</c:v>
                </c:pt>
                <c:pt idx="78">
                  <c:v>-315</c:v>
                </c:pt>
                <c:pt idx="79">
                  <c:v>-313</c:v>
                </c:pt>
                <c:pt idx="80">
                  <c:v>-311</c:v>
                </c:pt>
                <c:pt idx="81">
                  <c:v>-309</c:v>
                </c:pt>
                <c:pt idx="82">
                  <c:v>-304.5</c:v>
                </c:pt>
                <c:pt idx="83">
                  <c:v>-302.5</c:v>
                </c:pt>
                <c:pt idx="84">
                  <c:v>-300.5</c:v>
                </c:pt>
                <c:pt idx="85">
                  <c:v>-298.5</c:v>
                </c:pt>
                <c:pt idx="86">
                  <c:v>-296.5</c:v>
                </c:pt>
                <c:pt idx="87">
                  <c:v>-292</c:v>
                </c:pt>
                <c:pt idx="88">
                  <c:v>-290</c:v>
                </c:pt>
                <c:pt idx="89">
                  <c:v>-288</c:v>
                </c:pt>
                <c:pt idx="90">
                  <c:v>-281.5</c:v>
                </c:pt>
                <c:pt idx="91">
                  <c:v>-279.5</c:v>
                </c:pt>
                <c:pt idx="92">
                  <c:v>-242</c:v>
                </c:pt>
                <c:pt idx="93">
                  <c:v>-240</c:v>
                </c:pt>
                <c:pt idx="94">
                  <c:v>-238</c:v>
                </c:pt>
                <c:pt idx="95">
                  <c:v>-231.5</c:v>
                </c:pt>
                <c:pt idx="96">
                  <c:v>-229.5</c:v>
                </c:pt>
                <c:pt idx="97">
                  <c:v>-215</c:v>
                </c:pt>
                <c:pt idx="98">
                  <c:v>-206.5</c:v>
                </c:pt>
                <c:pt idx="99">
                  <c:v>-202.5</c:v>
                </c:pt>
                <c:pt idx="100">
                  <c:v>-202</c:v>
                </c:pt>
                <c:pt idx="101">
                  <c:v>-198</c:v>
                </c:pt>
                <c:pt idx="102">
                  <c:v>-194</c:v>
                </c:pt>
                <c:pt idx="103">
                  <c:v>-192</c:v>
                </c:pt>
                <c:pt idx="104">
                  <c:v>-190</c:v>
                </c:pt>
                <c:pt idx="105">
                  <c:v>-189.5</c:v>
                </c:pt>
                <c:pt idx="106">
                  <c:v>-187.5</c:v>
                </c:pt>
                <c:pt idx="107">
                  <c:v>-185.5</c:v>
                </c:pt>
                <c:pt idx="108">
                  <c:v>-183.5</c:v>
                </c:pt>
                <c:pt idx="109">
                  <c:v>-181.5</c:v>
                </c:pt>
                <c:pt idx="110">
                  <c:v>-179.5</c:v>
                </c:pt>
                <c:pt idx="111">
                  <c:v>-177.5</c:v>
                </c:pt>
                <c:pt idx="112">
                  <c:v>-177.5</c:v>
                </c:pt>
                <c:pt idx="113">
                  <c:v>-173</c:v>
                </c:pt>
                <c:pt idx="114">
                  <c:v>-173</c:v>
                </c:pt>
                <c:pt idx="115">
                  <c:v>-171</c:v>
                </c:pt>
                <c:pt idx="116">
                  <c:v>-171</c:v>
                </c:pt>
                <c:pt idx="117">
                  <c:v>-169</c:v>
                </c:pt>
                <c:pt idx="118">
                  <c:v>-167</c:v>
                </c:pt>
                <c:pt idx="119">
                  <c:v>-166.5</c:v>
                </c:pt>
                <c:pt idx="120">
                  <c:v>-165</c:v>
                </c:pt>
                <c:pt idx="121">
                  <c:v>-164.5</c:v>
                </c:pt>
                <c:pt idx="122">
                  <c:v>-162.5</c:v>
                </c:pt>
                <c:pt idx="123">
                  <c:v>-160.5</c:v>
                </c:pt>
                <c:pt idx="124">
                  <c:v>-156.5</c:v>
                </c:pt>
                <c:pt idx="125">
                  <c:v>-154.5</c:v>
                </c:pt>
                <c:pt idx="126">
                  <c:v>-154</c:v>
                </c:pt>
                <c:pt idx="127">
                  <c:v>-152</c:v>
                </c:pt>
                <c:pt idx="128">
                  <c:v>-150</c:v>
                </c:pt>
                <c:pt idx="129">
                  <c:v>-148</c:v>
                </c:pt>
                <c:pt idx="130">
                  <c:v>-146</c:v>
                </c:pt>
                <c:pt idx="131">
                  <c:v>-144</c:v>
                </c:pt>
                <c:pt idx="132">
                  <c:v>-143.5</c:v>
                </c:pt>
                <c:pt idx="133">
                  <c:v>-142</c:v>
                </c:pt>
                <c:pt idx="134">
                  <c:v>-137.5</c:v>
                </c:pt>
                <c:pt idx="135">
                  <c:v>-116.5</c:v>
                </c:pt>
                <c:pt idx="136">
                  <c:v>-114.5</c:v>
                </c:pt>
                <c:pt idx="137">
                  <c:v>-112.5</c:v>
                </c:pt>
                <c:pt idx="138">
                  <c:v>-110.5</c:v>
                </c:pt>
                <c:pt idx="139">
                  <c:v>-106</c:v>
                </c:pt>
                <c:pt idx="140">
                  <c:v>-102</c:v>
                </c:pt>
                <c:pt idx="141">
                  <c:v>-102</c:v>
                </c:pt>
                <c:pt idx="142">
                  <c:v>-100</c:v>
                </c:pt>
                <c:pt idx="143">
                  <c:v>-91.5</c:v>
                </c:pt>
                <c:pt idx="144">
                  <c:v>-89.5</c:v>
                </c:pt>
                <c:pt idx="145">
                  <c:v>-87.5</c:v>
                </c:pt>
                <c:pt idx="146">
                  <c:v>-83</c:v>
                </c:pt>
                <c:pt idx="147">
                  <c:v>-81</c:v>
                </c:pt>
                <c:pt idx="148">
                  <c:v>-79</c:v>
                </c:pt>
                <c:pt idx="149">
                  <c:v>-77</c:v>
                </c:pt>
                <c:pt idx="150">
                  <c:v>-70.5</c:v>
                </c:pt>
                <c:pt idx="151">
                  <c:v>-68.5</c:v>
                </c:pt>
                <c:pt idx="152">
                  <c:v>-66.5</c:v>
                </c:pt>
                <c:pt idx="153">
                  <c:v>-60</c:v>
                </c:pt>
                <c:pt idx="154">
                  <c:v>-58</c:v>
                </c:pt>
                <c:pt idx="155">
                  <c:v>-56</c:v>
                </c:pt>
                <c:pt idx="156">
                  <c:v>-54</c:v>
                </c:pt>
                <c:pt idx="157">
                  <c:v>0.5</c:v>
                </c:pt>
                <c:pt idx="158">
                  <c:v>4.5</c:v>
                </c:pt>
                <c:pt idx="159">
                  <c:v>551.5</c:v>
                </c:pt>
                <c:pt idx="160">
                  <c:v>552</c:v>
                </c:pt>
                <c:pt idx="161">
                  <c:v>1298</c:v>
                </c:pt>
                <c:pt idx="162">
                  <c:v>1323</c:v>
                </c:pt>
                <c:pt idx="163">
                  <c:v>1323.5</c:v>
                </c:pt>
                <c:pt idx="164">
                  <c:v>1344</c:v>
                </c:pt>
                <c:pt idx="165">
                  <c:v>1368</c:v>
                </c:pt>
                <c:pt idx="166">
                  <c:v>1369.5</c:v>
                </c:pt>
                <c:pt idx="167">
                  <c:v>2194</c:v>
                </c:pt>
                <c:pt idx="168">
                  <c:v>2196</c:v>
                </c:pt>
                <c:pt idx="169">
                  <c:v>2217</c:v>
                </c:pt>
                <c:pt idx="170">
                  <c:v>2694.5</c:v>
                </c:pt>
                <c:pt idx="171">
                  <c:v>2804</c:v>
                </c:pt>
                <c:pt idx="172">
                  <c:v>2899.5</c:v>
                </c:pt>
                <c:pt idx="173">
                  <c:v>2899.5</c:v>
                </c:pt>
                <c:pt idx="174">
                  <c:v>2910.5</c:v>
                </c:pt>
                <c:pt idx="175">
                  <c:v>2993.5</c:v>
                </c:pt>
                <c:pt idx="176">
                  <c:v>2995.5</c:v>
                </c:pt>
                <c:pt idx="177">
                  <c:v>2997.5</c:v>
                </c:pt>
                <c:pt idx="178">
                  <c:v>3006</c:v>
                </c:pt>
                <c:pt idx="179">
                  <c:v>3008</c:v>
                </c:pt>
                <c:pt idx="180">
                  <c:v>3471</c:v>
                </c:pt>
                <c:pt idx="181">
                  <c:v>3570</c:v>
                </c:pt>
                <c:pt idx="182">
                  <c:v>3588</c:v>
                </c:pt>
                <c:pt idx="183">
                  <c:v>3602.5</c:v>
                </c:pt>
                <c:pt idx="184">
                  <c:v>3619.5</c:v>
                </c:pt>
                <c:pt idx="185">
                  <c:v>3648.5</c:v>
                </c:pt>
                <c:pt idx="186">
                  <c:v>3648.5</c:v>
                </c:pt>
                <c:pt idx="187">
                  <c:v>3648.5</c:v>
                </c:pt>
                <c:pt idx="188">
                  <c:v>3648.5</c:v>
                </c:pt>
                <c:pt idx="189">
                  <c:v>3669.5</c:v>
                </c:pt>
                <c:pt idx="190">
                  <c:v>3671.5</c:v>
                </c:pt>
                <c:pt idx="191">
                  <c:v>3692.5</c:v>
                </c:pt>
                <c:pt idx="192">
                  <c:v>3712</c:v>
                </c:pt>
                <c:pt idx="193">
                  <c:v>3745</c:v>
                </c:pt>
                <c:pt idx="194">
                  <c:v>4289.5</c:v>
                </c:pt>
                <c:pt idx="195">
                  <c:v>4314.5</c:v>
                </c:pt>
                <c:pt idx="196">
                  <c:v>4379</c:v>
                </c:pt>
                <c:pt idx="197">
                  <c:v>4379</c:v>
                </c:pt>
                <c:pt idx="198">
                  <c:v>4385.5</c:v>
                </c:pt>
                <c:pt idx="199">
                  <c:v>4402</c:v>
                </c:pt>
                <c:pt idx="200">
                  <c:v>4402</c:v>
                </c:pt>
                <c:pt idx="201">
                  <c:v>4423</c:v>
                </c:pt>
                <c:pt idx="202">
                  <c:v>4429.5</c:v>
                </c:pt>
                <c:pt idx="203">
                  <c:v>4513</c:v>
                </c:pt>
                <c:pt idx="204">
                  <c:v>4546.5</c:v>
                </c:pt>
                <c:pt idx="205">
                  <c:v>4546.5</c:v>
                </c:pt>
                <c:pt idx="206">
                  <c:v>4559</c:v>
                </c:pt>
                <c:pt idx="207">
                  <c:v>5032.5</c:v>
                </c:pt>
                <c:pt idx="208">
                  <c:v>5076</c:v>
                </c:pt>
                <c:pt idx="209">
                  <c:v>5076.5</c:v>
                </c:pt>
                <c:pt idx="210">
                  <c:v>5089</c:v>
                </c:pt>
                <c:pt idx="211">
                  <c:v>5105.5</c:v>
                </c:pt>
                <c:pt idx="212">
                  <c:v>5111.5</c:v>
                </c:pt>
                <c:pt idx="213">
                  <c:v>5111.5</c:v>
                </c:pt>
                <c:pt idx="214">
                  <c:v>5112</c:v>
                </c:pt>
                <c:pt idx="215">
                  <c:v>5112</c:v>
                </c:pt>
                <c:pt idx="216">
                  <c:v>5112</c:v>
                </c:pt>
                <c:pt idx="217">
                  <c:v>5116</c:v>
                </c:pt>
                <c:pt idx="218">
                  <c:v>5118</c:v>
                </c:pt>
                <c:pt idx="219">
                  <c:v>5183</c:v>
                </c:pt>
                <c:pt idx="220">
                  <c:v>5218.5</c:v>
                </c:pt>
                <c:pt idx="221">
                  <c:v>5220.5</c:v>
                </c:pt>
                <c:pt idx="222">
                  <c:v>5310.5</c:v>
                </c:pt>
                <c:pt idx="223">
                  <c:v>5863</c:v>
                </c:pt>
                <c:pt idx="224">
                  <c:v>5863.5</c:v>
                </c:pt>
                <c:pt idx="225">
                  <c:v>6587.5</c:v>
                </c:pt>
                <c:pt idx="226">
                  <c:v>2690.5</c:v>
                </c:pt>
                <c:pt idx="227">
                  <c:v>2744.5</c:v>
                </c:pt>
                <c:pt idx="228">
                  <c:v>2744.5</c:v>
                </c:pt>
                <c:pt idx="229">
                  <c:v>2782.5</c:v>
                </c:pt>
                <c:pt idx="230">
                  <c:v>2817.5</c:v>
                </c:pt>
                <c:pt idx="231">
                  <c:v>2859.5</c:v>
                </c:pt>
                <c:pt idx="232">
                  <c:v>2273.5</c:v>
                </c:pt>
                <c:pt idx="233">
                  <c:v>2275.5</c:v>
                </c:pt>
                <c:pt idx="234">
                  <c:v>2903.5</c:v>
                </c:pt>
                <c:pt idx="235">
                  <c:v>2920.5</c:v>
                </c:pt>
                <c:pt idx="236">
                  <c:v>552</c:v>
                </c:pt>
                <c:pt idx="237">
                  <c:v>2709</c:v>
                </c:pt>
                <c:pt idx="238">
                  <c:v>2751</c:v>
                </c:pt>
                <c:pt idx="239">
                  <c:v>2795</c:v>
                </c:pt>
                <c:pt idx="240">
                  <c:v>2803</c:v>
                </c:pt>
                <c:pt idx="241">
                  <c:v>2816</c:v>
                </c:pt>
                <c:pt idx="242">
                  <c:v>2841</c:v>
                </c:pt>
                <c:pt idx="243">
                  <c:v>2889</c:v>
                </c:pt>
                <c:pt idx="244">
                  <c:v>2261</c:v>
                </c:pt>
                <c:pt idx="245">
                  <c:v>2263</c:v>
                </c:pt>
                <c:pt idx="246">
                  <c:v>2893</c:v>
                </c:pt>
                <c:pt idx="247">
                  <c:v>2935</c:v>
                </c:pt>
                <c:pt idx="248">
                  <c:v>2217</c:v>
                </c:pt>
              </c:numCache>
            </c:numRef>
          </c:xVal>
          <c:yVal>
            <c:numRef>
              <c:f>A!$M$21:$M$997</c:f>
              <c:numCache>
                <c:formatCode>General</c:formatCode>
                <c:ptCount val="977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8B61-4551-8784-0E0CF013B422}"/>
            </c:ext>
          </c:extLst>
        </c:ser>
        <c:ser>
          <c:idx val="6"/>
          <c:order val="6"/>
          <c:tx>
            <c:strRef>
              <c:f>A!$N$20</c:f>
              <c:strCache>
                <c:ptCount val="1"/>
                <c:pt idx="0">
                  <c:v>Misc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A!$D$21:$D$997</c:f>
                <c:numCache>
                  <c:formatCode>General</c:formatCode>
                  <c:ptCount val="977"/>
                  <c:pt idx="0">
                    <c:v>4.0000000000000002E-4</c:v>
                  </c:pt>
                  <c:pt idx="1">
                    <c:v>6.9999999999999999E-4</c:v>
                  </c:pt>
                  <c:pt idx="2">
                    <c:v>1.4E-3</c:v>
                  </c:pt>
                  <c:pt idx="4">
                    <c:v>4.0000000000000002E-4</c:v>
                  </c:pt>
                  <c:pt idx="5">
                    <c:v>2.4000000000000001E-4</c:v>
                  </c:pt>
                  <c:pt idx="6">
                    <c:v>4.0999999999999999E-4</c:v>
                  </c:pt>
                  <c:pt idx="7">
                    <c:v>5.5999999999999995E-4</c:v>
                  </c:pt>
                  <c:pt idx="8">
                    <c:v>4.6999999999999999E-4</c:v>
                  </c:pt>
                  <c:pt idx="9">
                    <c:v>2.1000000000000001E-4</c:v>
                  </c:pt>
                  <c:pt idx="10">
                    <c:v>1E-4</c:v>
                  </c:pt>
                  <c:pt idx="11">
                    <c:v>2.4000000000000001E-4</c:v>
                  </c:pt>
                  <c:pt idx="12">
                    <c:v>2.7999999999999998E-4</c:v>
                  </c:pt>
                  <c:pt idx="13">
                    <c:v>2.1000000000000001E-4</c:v>
                  </c:pt>
                  <c:pt idx="14">
                    <c:v>2.7E-4</c:v>
                  </c:pt>
                  <c:pt idx="15">
                    <c:v>2.5000000000000001E-4</c:v>
                  </c:pt>
                  <c:pt idx="16">
                    <c:v>2.0000000000000001E-4</c:v>
                  </c:pt>
                  <c:pt idx="17">
                    <c:v>1.7000000000000001E-4</c:v>
                  </c:pt>
                  <c:pt idx="18">
                    <c:v>1.4999999999999999E-4</c:v>
                  </c:pt>
                  <c:pt idx="19">
                    <c:v>1.3999999999999999E-4</c:v>
                  </c:pt>
                  <c:pt idx="20">
                    <c:v>4.8000000000000001E-4</c:v>
                  </c:pt>
                  <c:pt idx="21">
                    <c:v>2.2000000000000001E-4</c:v>
                  </c:pt>
                  <c:pt idx="22">
                    <c:v>2.1000000000000001E-4</c:v>
                  </c:pt>
                  <c:pt idx="23">
                    <c:v>2.5999999999999998E-4</c:v>
                  </c:pt>
                  <c:pt idx="24">
                    <c:v>3.1E-4</c:v>
                  </c:pt>
                  <c:pt idx="25">
                    <c:v>3.1E-4</c:v>
                  </c:pt>
                  <c:pt idx="26">
                    <c:v>1.4999999999999999E-4</c:v>
                  </c:pt>
                  <c:pt idx="27">
                    <c:v>2.0000000000000001E-4</c:v>
                  </c:pt>
                  <c:pt idx="28">
                    <c:v>3.4000000000000002E-4</c:v>
                  </c:pt>
                  <c:pt idx="29">
                    <c:v>2.4000000000000001E-4</c:v>
                  </c:pt>
                  <c:pt idx="30">
                    <c:v>3.4000000000000002E-4</c:v>
                  </c:pt>
                  <c:pt idx="31">
                    <c:v>3.1E-4</c:v>
                  </c:pt>
                  <c:pt idx="32">
                    <c:v>2.4000000000000001E-4</c:v>
                  </c:pt>
                  <c:pt idx="33">
                    <c:v>4.6999999999999999E-4</c:v>
                  </c:pt>
                  <c:pt idx="34">
                    <c:v>2.2000000000000001E-4</c:v>
                  </c:pt>
                  <c:pt idx="35">
                    <c:v>1.7000000000000001E-4</c:v>
                  </c:pt>
                  <c:pt idx="36">
                    <c:v>1.8000000000000001E-4</c:v>
                  </c:pt>
                  <c:pt idx="37">
                    <c:v>7.6000000000000004E-4</c:v>
                  </c:pt>
                  <c:pt idx="38">
                    <c:v>8.0000000000000004E-4</c:v>
                  </c:pt>
                  <c:pt idx="39">
                    <c:v>3.1E-4</c:v>
                  </c:pt>
                  <c:pt idx="40">
                    <c:v>2.5999999999999998E-4</c:v>
                  </c:pt>
                  <c:pt idx="41">
                    <c:v>4.4999999999999999E-4</c:v>
                  </c:pt>
                  <c:pt idx="42">
                    <c:v>8.0000000000000004E-4</c:v>
                  </c:pt>
                  <c:pt idx="43">
                    <c:v>2.3000000000000001E-4</c:v>
                  </c:pt>
                  <c:pt idx="44">
                    <c:v>2.5999999999999998E-4</c:v>
                  </c:pt>
                  <c:pt idx="45">
                    <c:v>2.9E-4</c:v>
                  </c:pt>
                  <c:pt idx="46">
                    <c:v>4.6999999999999999E-4</c:v>
                  </c:pt>
                  <c:pt idx="47">
                    <c:v>4.0000000000000002E-4</c:v>
                  </c:pt>
                  <c:pt idx="48">
                    <c:v>8.3000000000000001E-4</c:v>
                  </c:pt>
                  <c:pt idx="49">
                    <c:v>3.8999999999999999E-4</c:v>
                  </c:pt>
                  <c:pt idx="50">
                    <c:v>5.8E-4</c:v>
                  </c:pt>
                  <c:pt idx="51">
                    <c:v>4.4999999999999999E-4</c:v>
                  </c:pt>
                  <c:pt idx="52">
                    <c:v>3.2000000000000003E-4</c:v>
                  </c:pt>
                  <c:pt idx="53">
                    <c:v>3.3E-4</c:v>
                  </c:pt>
                  <c:pt idx="54">
                    <c:v>8.1999999999999998E-4</c:v>
                  </c:pt>
                  <c:pt idx="55">
                    <c:v>7.7999999999999999E-4</c:v>
                  </c:pt>
                  <c:pt idx="56">
                    <c:v>7.7999999999999999E-4</c:v>
                  </c:pt>
                  <c:pt idx="57">
                    <c:v>8.4999999999999995E-4</c:v>
                  </c:pt>
                  <c:pt idx="58">
                    <c:v>8.8000000000000003E-4</c:v>
                  </c:pt>
                  <c:pt idx="59">
                    <c:v>6.8999999999999997E-4</c:v>
                  </c:pt>
                  <c:pt idx="60">
                    <c:v>5.1000000000000004E-4</c:v>
                  </c:pt>
                  <c:pt idx="61">
                    <c:v>1.4999999999999999E-4</c:v>
                  </c:pt>
                  <c:pt idx="62">
                    <c:v>2.4000000000000001E-4</c:v>
                  </c:pt>
                  <c:pt idx="63">
                    <c:v>4.6999999999999999E-4</c:v>
                  </c:pt>
                  <c:pt idx="64">
                    <c:v>2.9E-4</c:v>
                  </c:pt>
                  <c:pt idx="65">
                    <c:v>1.0499999999999999E-3</c:v>
                  </c:pt>
                  <c:pt idx="66">
                    <c:v>4.8999999999999998E-4</c:v>
                  </c:pt>
                  <c:pt idx="67">
                    <c:v>2.7E-4</c:v>
                  </c:pt>
                  <c:pt idx="68">
                    <c:v>3.2000000000000003E-4</c:v>
                  </c:pt>
                  <c:pt idx="69">
                    <c:v>8.9999999999999998E-4</c:v>
                  </c:pt>
                  <c:pt idx="70">
                    <c:v>3.6999999999999999E-4</c:v>
                  </c:pt>
                  <c:pt idx="71">
                    <c:v>5.1000000000000004E-4</c:v>
                  </c:pt>
                  <c:pt idx="72">
                    <c:v>2.4000000000000001E-4</c:v>
                  </c:pt>
                  <c:pt idx="73">
                    <c:v>8.0000000000000004E-4</c:v>
                  </c:pt>
                  <c:pt idx="74">
                    <c:v>2.2000000000000001E-4</c:v>
                  </c:pt>
                  <c:pt idx="75">
                    <c:v>2.1000000000000001E-4</c:v>
                  </c:pt>
                  <c:pt idx="76">
                    <c:v>2.7999999999999998E-4</c:v>
                  </c:pt>
                  <c:pt idx="77">
                    <c:v>1.1900000000000001E-3</c:v>
                  </c:pt>
                  <c:pt idx="78">
                    <c:v>2.5999999999999998E-4</c:v>
                  </c:pt>
                  <c:pt idx="79">
                    <c:v>6.0999999999999997E-4</c:v>
                  </c:pt>
                  <c:pt idx="80">
                    <c:v>5.2999999999999998E-4</c:v>
                  </c:pt>
                  <c:pt idx="81">
                    <c:v>6.4999999999999997E-4</c:v>
                  </c:pt>
                  <c:pt idx="82">
                    <c:v>1.9000000000000001E-4</c:v>
                  </c:pt>
                  <c:pt idx="83">
                    <c:v>1.8000000000000001E-4</c:v>
                  </c:pt>
                  <c:pt idx="84">
                    <c:v>2.2000000000000001E-4</c:v>
                  </c:pt>
                  <c:pt idx="85">
                    <c:v>1.9000000000000001E-4</c:v>
                  </c:pt>
                  <c:pt idx="86">
                    <c:v>6.4999999999999997E-4</c:v>
                  </c:pt>
                  <c:pt idx="87">
                    <c:v>3.6999999999999999E-4</c:v>
                  </c:pt>
                  <c:pt idx="88">
                    <c:v>2.2000000000000001E-4</c:v>
                  </c:pt>
                  <c:pt idx="89">
                    <c:v>3.4000000000000002E-4</c:v>
                  </c:pt>
                  <c:pt idx="90">
                    <c:v>2.3000000000000001E-4</c:v>
                  </c:pt>
                  <c:pt idx="91">
                    <c:v>4.2999999999999999E-4</c:v>
                  </c:pt>
                  <c:pt idx="92">
                    <c:v>3.2000000000000003E-4</c:v>
                  </c:pt>
                  <c:pt idx="93">
                    <c:v>1.9000000000000001E-4</c:v>
                  </c:pt>
                  <c:pt idx="94">
                    <c:v>5.2999999999999998E-4</c:v>
                  </c:pt>
                  <c:pt idx="95">
                    <c:v>2.9E-4</c:v>
                  </c:pt>
                  <c:pt idx="96">
                    <c:v>2.9E-4</c:v>
                  </c:pt>
                  <c:pt idx="97">
                    <c:v>4.6000000000000001E-4</c:v>
                  </c:pt>
                  <c:pt idx="98">
                    <c:v>3.8999999999999999E-4</c:v>
                  </c:pt>
                  <c:pt idx="99">
                    <c:v>2.7E-4</c:v>
                  </c:pt>
                  <c:pt idx="100">
                    <c:v>1.4300000000000001E-3</c:v>
                  </c:pt>
                  <c:pt idx="101">
                    <c:v>2.9999999999999997E-4</c:v>
                  </c:pt>
                  <c:pt idx="102">
                    <c:v>5.0000000000000001E-4</c:v>
                  </c:pt>
                  <c:pt idx="103">
                    <c:v>4.8999999999999998E-4</c:v>
                  </c:pt>
                  <c:pt idx="104">
                    <c:v>2.9E-4</c:v>
                  </c:pt>
                  <c:pt idx="105">
                    <c:v>3.8999999999999999E-4</c:v>
                  </c:pt>
                  <c:pt idx="106">
                    <c:v>5.6999999999999998E-4</c:v>
                  </c:pt>
                  <c:pt idx="107">
                    <c:v>1.9000000000000001E-4</c:v>
                  </c:pt>
                  <c:pt idx="108">
                    <c:v>3.8000000000000002E-4</c:v>
                  </c:pt>
                  <c:pt idx="109">
                    <c:v>2.1000000000000001E-4</c:v>
                  </c:pt>
                  <c:pt idx="110">
                    <c:v>2.9999999999999997E-4</c:v>
                  </c:pt>
                  <c:pt idx="111">
                    <c:v>6.8999999999999997E-4</c:v>
                  </c:pt>
                  <c:pt idx="112">
                    <c:v>2.9E-4</c:v>
                  </c:pt>
                  <c:pt idx="113">
                    <c:v>6.6E-4</c:v>
                  </c:pt>
                  <c:pt idx="114">
                    <c:v>2.7999999999999998E-4</c:v>
                  </c:pt>
                  <c:pt idx="115">
                    <c:v>1.6900000000000001E-3</c:v>
                  </c:pt>
                  <c:pt idx="116">
                    <c:v>1.08E-3</c:v>
                  </c:pt>
                  <c:pt idx="117">
                    <c:v>3.5E-4</c:v>
                  </c:pt>
                  <c:pt idx="118">
                    <c:v>2.2000000000000001E-4</c:v>
                  </c:pt>
                  <c:pt idx="119">
                    <c:v>2.5999999999999998E-4</c:v>
                  </c:pt>
                  <c:pt idx="120">
                    <c:v>3.4000000000000002E-4</c:v>
                  </c:pt>
                  <c:pt idx="121">
                    <c:v>3.6000000000000002E-4</c:v>
                  </c:pt>
                  <c:pt idx="122">
                    <c:v>2.5999999999999998E-4</c:v>
                  </c:pt>
                  <c:pt idx="123">
                    <c:v>3.1E-4</c:v>
                  </c:pt>
                  <c:pt idx="124">
                    <c:v>1.9000000000000001E-4</c:v>
                  </c:pt>
                  <c:pt idx="125">
                    <c:v>1.9000000000000001E-4</c:v>
                  </c:pt>
                  <c:pt idx="126">
                    <c:v>4.8000000000000001E-4</c:v>
                  </c:pt>
                  <c:pt idx="127">
                    <c:v>3.2000000000000003E-4</c:v>
                  </c:pt>
                  <c:pt idx="128">
                    <c:v>2.5000000000000001E-4</c:v>
                  </c:pt>
                  <c:pt idx="129">
                    <c:v>3.4000000000000002E-4</c:v>
                  </c:pt>
                  <c:pt idx="130">
                    <c:v>5.4000000000000001E-4</c:v>
                  </c:pt>
                  <c:pt idx="131">
                    <c:v>2.7999999999999998E-4</c:v>
                  </c:pt>
                  <c:pt idx="132">
                    <c:v>8.4999999999999995E-4</c:v>
                  </c:pt>
                  <c:pt idx="133">
                    <c:v>1.3699999999999999E-3</c:v>
                  </c:pt>
                  <c:pt idx="134">
                    <c:v>9.1E-4</c:v>
                  </c:pt>
                  <c:pt idx="135">
                    <c:v>2.7E-4</c:v>
                  </c:pt>
                  <c:pt idx="136">
                    <c:v>3.1E-4</c:v>
                  </c:pt>
                  <c:pt idx="137">
                    <c:v>5.6999999999999998E-4</c:v>
                  </c:pt>
                  <c:pt idx="138">
                    <c:v>2.7999999999999998E-4</c:v>
                  </c:pt>
                  <c:pt idx="139">
                    <c:v>5.9000000000000003E-4</c:v>
                  </c:pt>
                  <c:pt idx="140">
                    <c:v>3.8999999999999999E-4</c:v>
                  </c:pt>
                  <c:pt idx="141">
                    <c:v>1.72E-3</c:v>
                  </c:pt>
                  <c:pt idx="142">
                    <c:v>2.5000000000000001E-4</c:v>
                  </c:pt>
                  <c:pt idx="143">
                    <c:v>3.1E-4</c:v>
                  </c:pt>
                  <c:pt idx="144">
                    <c:v>2.0000000000000001E-4</c:v>
                  </c:pt>
                  <c:pt idx="145">
                    <c:v>3.6999999999999999E-4</c:v>
                  </c:pt>
                  <c:pt idx="146">
                    <c:v>7.9000000000000001E-4</c:v>
                  </c:pt>
                  <c:pt idx="147">
                    <c:v>4.2000000000000002E-4</c:v>
                  </c:pt>
                  <c:pt idx="148">
                    <c:v>2.0000000000000001E-4</c:v>
                  </c:pt>
                  <c:pt idx="149">
                    <c:v>1.7000000000000001E-4</c:v>
                  </c:pt>
                  <c:pt idx="150">
                    <c:v>6.9999999999999999E-4</c:v>
                  </c:pt>
                  <c:pt idx="151">
                    <c:v>3.3E-4</c:v>
                  </c:pt>
                  <c:pt idx="152">
                    <c:v>2.5999999999999998E-4</c:v>
                  </c:pt>
                  <c:pt idx="153">
                    <c:v>9.5E-4</c:v>
                  </c:pt>
                  <c:pt idx="154">
                    <c:v>6.4999999999999997E-4</c:v>
                  </c:pt>
                  <c:pt idx="155">
                    <c:v>3.1E-4</c:v>
                  </c:pt>
                  <c:pt idx="156">
                    <c:v>2.1000000000000001E-4</c:v>
                  </c:pt>
                  <c:pt idx="157">
                    <c:v>1.57E-3</c:v>
                  </c:pt>
                  <c:pt idx="158">
                    <c:v>1.41E-3</c:v>
                  </c:pt>
                  <c:pt idx="159">
                    <c:v>7.2000000000000005E-4</c:v>
                  </c:pt>
                  <c:pt idx="160">
                    <c:v>9.7000000000000005E-4</c:v>
                  </c:pt>
                  <c:pt idx="161">
                    <c:v>1E-4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1.4E-3</c:v>
                  </c:pt>
                  <c:pt idx="165">
                    <c:v>6.9999999999999999E-4</c:v>
                  </c:pt>
                  <c:pt idx="166">
                    <c:v>1E-4</c:v>
                  </c:pt>
                  <c:pt idx="167">
                    <c:v>0</c:v>
                  </c:pt>
                  <c:pt idx="168">
                    <c:v>1.48E-3</c:v>
                  </c:pt>
                  <c:pt idx="169">
                    <c:v>1E-4</c:v>
                  </c:pt>
                  <c:pt idx="170">
                    <c:v>1E-4</c:v>
                  </c:pt>
                  <c:pt idx="171">
                    <c:v>5.0000000000000001E-4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5.0000000000000001E-4</c:v>
                  </c:pt>
                  <c:pt idx="175">
                    <c:v>2.0000000000000001E-4</c:v>
                  </c:pt>
                  <c:pt idx="176">
                    <c:v>1E-4</c:v>
                  </c:pt>
                  <c:pt idx="177">
                    <c:v>1E-4</c:v>
                  </c:pt>
                  <c:pt idx="178">
                    <c:v>2.0000000000000001E-4</c:v>
                  </c:pt>
                  <c:pt idx="179">
                    <c:v>2.9999999999999997E-4</c:v>
                  </c:pt>
                  <c:pt idx="180">
                    <c:v>1.6000000000000001E-4</c:v>
                  </c:pt>
                  <c:pt idx="181">
                    <c:v>4.0000000000000002E-4</c:v>
                  </c:pt>
                  <c:pt idx="182">
                    <c:v>2.7999999999999998E-4</c:v>
                  </c:pt>
                  <c:pt idx="183">
                    <c:v>1.1E-4</c:v>
                  </c:pt>
                  <c:pt idx="184">
                    <c:v>1E-4</c:v>
                  </c:pt>
                  <c:pt idx="185">
                    <c:v>1E-3</c:v>
                  </c:pt>
                  <c:pt idx="186">
                    <c:v>5.0000000000000001E-4</c:v>
                  </c:pt>
                  <c:pt idx="187">
                    <c:v>2.0000000000000001E-4</c:v>
                  </c:pt>
                  <c:pt idx="188">
                    <c:v>2.9999999999999997E-4</c:v>
                  </c:pt>
                  <c:pt idx="189">
                    <c:v>6.9999999999999999E-4</c:v>
                  </c:pt>
                  <c:pt idx="190">
                    <c:v>1.5E-3</c:v>
                  </c:pt>
                  <c:pt idx="191">
                    <c:v>2.9999999999999997E-4</c:v>
                  </c:pt>
                  <c:pt idx="192">
                    <c:v>5.0000000000000001E-4</c:v>
                  </c:pt>
                  <c:pt idx="193">
                    <c:v>1E-4</c:v>
                  </c:pt>
                  <c:pt idx="194">
                    <c:v>8.4000000000000003E-4</c:v>
                  </c:pt>
                  <c:pt idx="195">
                    <c:v>3.8999999999999999E-4</c:v>
                  </c:pt>
                  <c:pt idx="196">
                    <c:v>1E-4</c:v>
                  </c:pt>
                  <c:pt idx="197">
                    <c:v>0</c:v>
                  </c:pt>
                  <c:pt idx="198">
                    <c:v>2.3999999999999998E-3</c:v>
                  </c:pt>
                  <c:pt idx="199">
                    <c:v>1E-4</c:v>
                  </c:pt>
                  <c:pt idx="200">
                    <c:v>0</c:v>
                  </c:pt>
                  <c:pt idx="201">
                    <c:v>2.3999999999999998E-3</c:v>
                  </c:pt>
                  <c:pt idx="202">
                    <c:v>2.9E-4</c:v>
                  </c:pt>
                  <c:pt idx="203">
                    <c:v>3.6000000000000002E-4</c:v>
                  </c:pt>
                  <c:pt idx="204">
                    <c:v>2.0000000000000001E-4</c:v>
                  </c:pt>
                  <c:pt idx="205">
                    <c:v>1.9000000000000001E-4</c:v>
                  </c:pt>
                  <c:pt idx="206">
                    <c:v>1.7000000000000001E-4</c:v>
                  </c:pt>
                  <c:pt idx="207">
                    <c:v>2.7E-4</c:v>
                  </c:pt>
                  <c:pt idx="208">
                    <c:v>1.1999999999999999E-3</c:v>
                  </c:pt>
                  <c:pt idx="209">
                    <c:v>1.1999999999999999E-3</c:v>
                  </c:pt>
                  <c:pt idx="210">
                    <c:v>1.2999999999999999E-3</c:v>
                  </c:pt>
                  <c:pt idx="211">
                    <c:v>1.6000000000000001E-3</c:v>
                  </c:pt>
                  <c:pt idx="212">
                    <c:v>1.1999999999999999E-3</c:v>
                  </c:pt>
                  <c:pt idx="213">
                    <c:v>1.1999999999999999E-3</c:v>
                  </c:pt>
                  <c:pt idx="214">
                    <c:v>6.9999999999999999E-4</c:v>
                  </c:pt>
                  <c:pt idx="215">
                    <c:v>1E-4</c:v>
                  </c:pt>
                  <c:pt idx="216">
                    <c:v>1.1000000000000001E-3</c:v>
                  </c:pt>
                  <c:pt idx="217">
                    <c:v>3.8800000000000001E-2</c:v>
                  </c:pt>
                  <c:pt idx="218">
                    <c:v>1.2E-4</c:v>
                  </c:pt>
                  <c:pt idx="219">
                    <c:v>2.4000000000000001E-4</c:v>
                  </c:pt>
                  <c:pt idx="220">
                    <c:v>1.4E-3</c:v>
                  </c:pt>
                  <c:pt idx="221">
                    <c:v>1E-4</c:v>
                  </c:pt>
                  <c:pt idx="222">
                    <c:v>2.0000000000000001E-4</c:v>
                  </c:pt>
                  <c:pt idx="223">
                    <c:v>1.1000000000000001E-3</c:v>
                  </c:pt>
                  <c:pt idx="224">
                    <c:v>1.1000000000000001E-3</c:v>
                  </c:pt>
                  <c:pt idx="225">
                    <c:v>8.9999999999999998E-4</c:v>
                  </c:pt>
                  <c:pt idx="226">
                    <c:v>3.6000000000000002E-4</c:v>
                  </c:pt>
                  <c:pt idx="227">
                    <c:v>5.0000000000000002E-5</c:v>
                  </c:pt>
                  <c:pt idx="228">
                    <c:v>1.2E-4</c:v>
                  </c:pt>
                  <c:pt idx="229">
                    <c:v>1.6000000000000001E-4</c:v>
                  </c:pt>
                  <c:pt idx="230">
                    <c:v>1.1299999999999999E-3</c:v>
                  </c:pt>
                  <c:pt idx="231">
                    <c:v>6.9999999999999994E-5</c:v>
                  </c:pt>
                  <c:pt idx="232">
                    <c:v>9.7000000000000005E-4</c:v>
                  </c:pt>
                  <c:pt idx="233">
                    <c:v>1.1299999999999999E-3</c:v>
                  </c:pt>
                  <c:pt idx="234">
                    <c:v>4.0000000000000003E-5</c:v>
                  </c:pt>
                  <c:pt idx="235">
                    <c:v>4.0000000000000003E-5</c:v>
                  </c:pt>
                  <c:pt idx="236">
                    <c:v>9.7000000000000005E-4</c:v>
                  </c:pt>
                  <c:pt idx="237">
                    <c:v>1.8000000000000001E-4</c:v>
                  </c:pt>
                  <c:pt idx="238">
                    <c:v>1E-4</c:v>
                  </c:pt>
                  <c:pt idx="239">
                    <c:v>1.9000000000000001E-4</c:v>
                  </c:pt>
                  <c:pt idx="240">
                    <c:v>5.0000000000000002E-5</c:v>
                  </c:pt>
                  <c:pt idx="241">
                    <c:v>1.3999999999999999E-4</c:v>
                  </c:pt>
                  <c:pt idx="242">
                    <c:v>1.2999999999999999E-4</c:v>
                  </c:pt>
                  <c:pt idx="243">
                    <c:v>1.2E-4</c:v>
                  </c:pt>
                  <c:pt idx="244">
                    <c:v>1.31E-3</c:v>
                  </c:pt>
                  <c:pt idx="245">
                    <c:v>1.0399999999999999E-3</c:v>
                  </c:pt>
                  <c:pt idx="246">
                    <c:v>1.1E-4</c:v>
                  </c:pt>
                  <c:pt idx="247">
                    <c:v>8.0000000000000007E-5</c:v>
                  </c:pt>
                  <c:pt idx="248">
                    <c:v>1E-4</c:v>
                  </c:pt>
                </c:numCache>
              </c:numRef>
            </c:plus>
            <c:minus>
              <c:numRef>
                <c:f>A!$D$21:$D$997</c:f>
                <c:numCache>
                  <c:formatCode>General</c:formatCode>
                  <c:ptCount val="977"/>
                  <c:pt idx="0">
                    <c:v>4.0000000000000002E-4</c:v>
                  </c:pt>
                  <c:pt idx="1">
                    <c:v>6.9999999999999999E-4</c:v>
                  </c:pt>
                  <c:pt idx="2">
                    <c:v>1.4E-3</c:v>
                  </c:pt>
                  <c:pt idx="4">
                    <c:v>4.0000000000000002E-4</c:v>
                  </c:pt>
                  <c:pt idx="5">
                    <c:v>2.4000000000000001E-4</c:v>
                  </c:pt>
                  <c:pt idx="6">
                    <c:v>4.0999999999999999E-4</c:v>
                  </c:pt>
                  <c:pt idx="7">
                    <c:v>5.5999999999999995E-4</c:v>
                  </c:pt>
                  <c:pt idx="8">
                    <c:v>4.6999999999999999E-4</c:v>
                  </c:pt>
                  <c:pt idx="9">
                    <c:v>2.1000000000000001E-4</c:v>
                  </c:pt>
                  <c:pt idx="10">
                    <c:v>1E-4</c:v>
                  </c:pt>
                  <c:pt idx="11">
                    <c:v>2.4000000000000001E-4</c:v>
                  </c:pt>
                  <c:pt idx="12">
                    <c:v>2.7999999999999998E-4</c:v>
                  </c:pt>
                  <c:pt idx="13">
                    <c:v>2.1000000000000001E-4</c:v>
                  </c:pt>
                  <c:pt idx="14">
                    <c:v>2.7E-4</c:v>
                  </c:pt>
                  <c:pt idx="15">
                    <c:v>2.5000000000000001E-4</c:v>
                  </c:pt>
                  <c:pt idx="16">
                    <c:v>2.0000000000000001E-4</c:v>
                  </c:pt>
                  <c:pt idx="17">
                    <c:v>1.7000000000000001E-4</c:v>
                  </c:pt>
                  <c:pt idx="18">
                    <c:v>1.4999999999999999E-4</c:v>
                  </c:pt>
                  <c:pt idx="19">
                    <c:v>1.3999999999999999E-4</c:v>
                  </c:pt>
                  <c:pt idx="20">
                    <c:v>4.8000000000000001E-4</c:v>
                  </c:pt>
                  <c:pt idx="21">
                    <c:v>2.2000000000000001E-4</c:v>
                  </c:pt>
                  <c:pt idx="22">
                    <c:v>2.1000000000000001E-4</c:v>
                  </c:pt>
                  <c:pt idx="23">
                    <c:v>2.5999999999999998E-4</c:v>
                  </c:pt>
                  <c:pt idx="24">
                    <c:v>3.1E-4</c:v>
                  </c:pt>
                  <c:pt idx="25">
                    <c:v>3.1E-4</c:v>
                  </c:pt>
                  <c:pt idx="26">
                    <c:v>1.4999999999999999E-4</c:v>
                  </c:pt>
                  <c:pt idx="27">
                    <c:v>2.0000000000000001E-4</c:v>
                  </c:pt>
                  <c:pt idx="28">
                    <c:v>3.4000000000000002E-4</c:v>
                  </c:pt>
                  <c:pt idx="29">
                    <c:v>2.4000000000000001E-4</c:v>
                  </c:pt>
                  <c:pt idx="30">
                    <c:v>3.4000000000000002E-4</c:v>
                  </c:pt>
                  <c:pt idx="31">
                    <c:v>3.1E-4</c:v>
                  </c:pt>
                  <c:pt idx="32">
                    <c:v>2.4000000000000001E-4</c:v>
                  </c:pt>
                  <c:pt idx="33">
                    <c:v>4.6999999999999999E-4</c:v>
                  </c:pt>
                  <c:pt idx="34">
                    <c:v>2.2000000000000001E-4</c:v>
                  </c:pt>
                  <c:pt idx="35">
                    <c:v>1.7000000000000001E-4</c:v>
                  </c:pt>
                  <c:pt idx="36">
                    <c:v>1.8000000000000001E-4</c:v>
                  </c:pt>
                  <c:pt idx="37">
                    <c:v>7.6000000000000004E-4</c:v>
                  </c:pt>
                  <c:pt idx="38">
                    <c:v>8.0000000000000004E-4</c:v>
                  </c:pt>
                  <c:pt idx="39">
                    <c:v>3.1E-4</c:v>
                  </c:pt>
                  <c:pt idx="40">
                    <c:v>2.5999999999999998E-4</c:v>
                  </c:pt>
                  <c:pt idx="41">
                    <c:v>4.4999999999999999E-4</c:v>
                  </c:pt>
                  <c:pt idx="42">
                    <c:v>8.0000000000000004E-4</c:v>
                  </c:pt>
                  <c:pt idx="43">
                    <c:v>2.3000000000000001E-4</c:v>
                  </c:pt>
                  <c:pt idx="44">
                    <c:v>2.5999999999999998E-4</c:v>
                  </c:pt>
                  <c:pt idx="45">
                    <c:v>2.9E-4</c:v>
                  </c:pt>
                  <c:pt idx="46">
                    <c:v>4.6999999999999999E-4</c:v>
                  </c:pt>
                  <c:pt idx="47">
                    <c:v>4.0000000000000002E-4</c:v>
                  </c:pt>
                  <c:pt idx="48">
                    <c:v>8.3000000000000001E-4</c:v>
                  </c:pt>
                  <c:pt idx="49">
                    <c:v>3.8999999999999999E-4</c:v>
                  </c:pt>
                  <c:pt idx="50">
                    <c:v>5.8E-4</c:v>
                  </c:pt>
                  <c:pt idx="51">
                    <c:v>4.4999999999999999E-4</c:v>
                  </c:pt>
                  <c:pt idx="52">
                    <c:v>3.2000000000000003E-4</c:v>
                  </c:pt>
                  <c:pt idx="53">
                    <c:v>3.3E-4</c:v>
                  </c:pt>
                  <c:pt idx="54">
                    <c:v>8.1999999999999998E-4</c:v>
                  </c:pt>
                  <c:pt idx="55">
                    <c:v>7.7999999999999999E-4</c:v>
                  </c:pt>
                  <c:pt idx="56">
                    <c:v>7.7999999999999999E-4</c:v>
                  </c:pt>
                  <c:pt idx="57">
                    <c:v>8.4999999999999995E-4</c:v>
                  </c:pt>
                  <c:pt idx="58">
                    <c:v>8.8000000000000003E-4</c:v>
                  </c:pt>
                  <c:pt idx="59">
                    <c:v>6.8999999999999997E-4</c:v>
                  </c:pt>
                  <c:pt idx="60">
                    <c:v>5.1000000000000004E-4</c:v>
                  </c:pt>
                  <c:pt idx="61">
                    <c:v>1.4999999999999999E-4</c:v>
                  </c:pt>
                  <c:pt idx="62">
                    <c:v>2.4000000000000001E-4</c:v>
                  </c:pt>
                  <c:pt idx="63">
                    <c:v>4.6999999999999999E-4</c:v>
                  </c:pt>
                  <c:pt idx="64">
                    <c:v>2.9E-4</c:v>
                  </c:pt>
                  <c:pt idx="65">
                    <c:v>1.0499999999999999E-3</c:v>
                  </c:pt>
                  <c:pt idx="66">
                    <c:v>4.8999999999999998E-4</c:v>
                  </c:pt>
                  <c:pt idx="67">
                    <c:v>2.7E-4</c:v>
                  </c:pt>
                  <c:pt idx="68">
                    <c:v>3.2000000000000003E-4</c:v>
                  </c:pt>
                  <c:pt idx="69">
                    <c:v>8.9999999999999998E-4</c:v>
                  </c:pt>
                  <c:pt idx="70">
                    <c:v>3.6999999999999999E-4</c:v>
                  </c:pt>
                  <c:pt idx="71">
                    <c:v>5.1000000000000004E-4</c:v>
                  </c:pt>
                  <c:pt idx="72">
                    <c:v>2.4000000000000001E-4</c:v>
                  </c:pt>
                  <c:pt idx="73">
                    <c:v>8.0000000000000004E-4</c:v>
                  </c:pt>
                  <c:pt idx="74">
                    <c:v>2.2000000000000001E-4</c:v>
                  </c:pt>
                  <c:pt idx="75">
                    <c:v>2.1000000000000001E-4</c:v>
                  </c:pt>
                  <c:pt idx="76">
                    <c:v>2.7999999999999998E-4</c:v>
                  </c:pt>
                  <c:pt idx="77">
                    <c:v>1.1900000000000001E-3</c:v>
                  </c:pt>
                  <c:pt idx="78">
                    <c:v>2.5999999999999998E-4</c:v>
                  </c:pt>
                  <c:pt idx="79">
                    <c:v>6.0999999999999997E-4</c:v>
                  </c:pt>
                  <c:pt idx="80">
                    <c:v>5.2999999999999998E-4</c:v>
                  </c:pt>
                  <c:pt idx="81">
                    <c:v>6.4999999999999997E-4</c:v>
                  </c:pt>
                  <c:pt idx="82">
                    <c:v>1.9000000000000001E-4</c:v>
                  </c:pt>
                  <c:pt idx="83">
                    <c:v>1.8000000000000001E-4</c:v>
                  </c:pt>
                  <c:pt idx="84">
                    <c:v>2.2000000000000001E-4</c:v>
                  </c:pt>
                  <c:pt idx="85">
                    <c:v>1.9000000000000001E-4</c:v>
                  </c:pt>
                  <c:pt idx="86">
                    <c:v>6.4999999999999997E-4</c:v>
                  </c:pt>
                  <c:pt idx="87">
                    <c:v>3.6999999999999999E-4</c:v>
                  </c:pt>
                  <c:pt idx="88">
                    <c:v>2.2000000000000001E-4</c:v>
                  </c:pt>
                  <c:pt idx="89">
                    <c:v>3.4000000000000002E-4</c:v>
                  </c:pt>
                  <c:pt idx="90">
                    <c:v>2.3000000000000001E-4</c:v>
                  </c:pt>
                  <c:pt idx="91">
                    <c:v>4.2999999999999999E-4</c:v>
                  </c:pt>
                  <c:pt idx="92">
                    <c:v>3.2000000000000003E-4</c:v>
                  </c:pt>
                  <c:pt idx="93">
                    <c:v>1.9000000000000001E-4</c:v>
                  </c:pt>
                  <c:pt idx="94">
                    <c:v>5.2999999999999998E-4</c:v>
                  </c:pt>
                  <c:pt idx="95">
                    <c:v>2.9E-4</c:v>
                  </c:pt>
                  <c:pt idx="96">
                    <c:v>2.9E-4</c:v>
                  </c:pt>
                  <c:pt idx="97">
                    <c:v>4.6000000000000001E-4</c:v>
                  </c:pt>
                  <c:pt idx="98">
                    <c:v>3.8999999999999999E-4</c:v>
                  </c:pt>
                  <c:pt idx="99">
                    <c:v>2.7E-4</c:v>
                  </c:pt>
                  <c:pt idx="100">
                    <c:v>1.4300000000000001E-3</c:v>
                  </c:pt>
                  <c:pt idx="101">
                    <c:v>2.9999999999999997E-4</c:v>
                  </c:pt>
                  <c:pt idx="102">
                    <c:v>5.0000000000000001E-4</c:v>
                  </c:pt>
                  <c:pt idx="103">
                    <c:v>4.8999999999999998E-4</c:v>
                  </c:pt>
                  <c:pt idx="104">
                    <c:v>2.9E-4</c:v>
                  </c:pt>
                  <c:pt idx="105">
                    <c:v>3.8999999999999999E-4</c:v>
                  </c:pt>
                  <c:pt idx="106">
                    <c:v>5.6999999999999998E-4</c:v>
                  </c:pt>
                  <c:pt idx="107">
                    <c:v>1.9000000000000001E-4</c:v>
                  </c:pt>
                  <c:pt idx="108">
                    <c:v>3.8000000000000002E-4</c:v>
                  </c:pt>
                  <c:pt idx="109">
                    <c:v>2.1000000000000001E-4</c:v>
                  </c:pt>
                  <c:pt idx="110">
                    <c:v>2.9999999999999997E-4</c:v>
                  </c:pt>
                  <c:pt idx="111">
                    <c:v>6.8999999999999997E-4</c:v>
                  </c:pt>
                  <c:pt idx="112">
                    <c:v>2.9E-4</c:v>
                  </c:pt>
                  <c:pt idx="113">
                    <c:v>6.6E-4</c:v>
                  </c:pt>
                  <c:pt idx="114">
                    <c:v>2.7999999999999998E-4</c:v>
                  </c:pt>
                  <c:pt idx="115">
                    <c:v>1.6900000000000001E-3</c:v>
                  </c:pt>
                  <c:pt idx="116">
                    <c:v>1.08E-3</c:v>
                  </c:pt>
                  <c:pt idx="117">
                    <c:v>3.5E-4</c:v>
                  </c:pt>
                  <c:pt idx="118">
                    <c:v>2.2000000000000001E-4</c:v>
                  </c:pt>
                  <c:pt idx="119">
                    <c:v>2.5999999999999998E-4</c:v>
                  </c:pt>
                  <c:pt idx="120">
                    <c:v>3.4000000000000002E-4</c:v>
                  </c:pt>
                  <c:pt idx="121">
                    <c:v>3.6000000000000002E-4</c:v>
                  </c:pt>
                  <c:pt idx="122">
                    <c:v>2.5999999999999998E-4</c:v>
                  </c:pt>
                  <c:pt idx="123">
                    <c:v>3.1E-4</c:v>
                  </c:pt>
                  <c:pt idx="124">
                    <c:v>1.9000000000000001E-4</c:v>
                  </c:pt>
                  <c:pt idx="125">
                    <c:v>1.9000000000000001E-4</c:v>
                  </c:pt>
                  <c:pt idx="126">
                    <c:v>4.8000000000000001E-4</c:v>
                  </c:pt>
                  <c:pt idx="127">
                    <c:v>3.2000000000000003E-4</c:v>
                  </c:pt>
                  <c:pt idx="128">
                    <c:v>2.5000000000000001E-4</c:v>
                  </c:pt>
                  <c:pt idx="129">
                    <c:v>3.4000000000000002E-4</c:v>
                  </c:pt>
                  <c:pt idx="130">
                    <c:v>5.4000000000000001E-4</c:v>
                  </c:pt>
                  <c:pt idx="131">
                    <c:v>2.7999999999999998E-4</c:v>
                  </c:pt>
                  <c:pt idx="132">
                    <c:v>8.4999999999999995E-4</c:v>
                  </c:pt>
                  <c:pt idx="133">
                    <c:v>1.3699999999999999E-3</c:v>
                  </c:pt>
                  <c:pt idx="134">
                    <c:v>9.1E-4</c:v>
                  </c:pt>
                  <c:pt idx="135">
                    <c:v>2.7E-4</c:v>
                  </c:pt>
                  <c:pt idx="136">
                    <c:v>3.1E-4</c:v>
                  </c:pt>
                  <c:pt idx="137">
                    <c:v>5.6999999999999998E-4</c:v>
                  </c:pt>
                  <c:pt idx="138">
                    <c:v>2.7999999999999998E-4</c:v>
                  </c:pt>
                  <c:pt idx="139">
                    <c:v>5.9000000000000003E-4</c:v>
                  </c:pt>
                  <c:pt idx="140">
                    <c:v>3.8999999999999999E-4</c:v>
                  </c:pt>
                  <c:pt idx="141">
                    <c:v>1.72E-3</c:v>
                  </c:pt>
                  <c:pt idx="142">
                    <c:v>2.5000000000000001E-4</c:v>
                  </c:pt>
                  <c:pt idx="143">
                    <c:v>3.1E-4</c:v>
                  </c:pt>
                  <c:pt idx="144">
                    <c:v>2.0000000000000001E-4</c:v>
                  </c:pt>
                  <c:pt idx="145">
                    <c:v>3.6999999999999999E-4</c:v>
                  </c:pt>
                  <c:pt idx="146">
                    <c:v>7.9000000000000001E-4</c:v>
                  </c:pt>
                  <c:pt idx="147">
                    <c:v>4.2000000000000002E-4</c:v>
                  </c:pt>
                  <c:pt idx="148">
                    <c:v>2.0000000000000001E-4</c:v>
                  </c:pt>
                  <c:pt idx="149">
                    <c:v>1.7000000000000001E-4</c:v>
                  </c:pt>
                  <c:pt idx="150">
                    <c:v>6.9999999999999999E-4</c:v>
                  </c:pt>
                  <c:pt idx="151">
                    <c:v>3.3E-4</c:v>
                  </c:pt>
                  <c:pt idx="152">
                    <c:v>2.5999999999999998E-4</c:v>
                  </c:pt>
                  <c:pt idx="153">
                    <c:v>9.5E-4</c:v>
                  </c:pt>
                  <c:pt idx="154">
                    <c:v>6.4999999999999997E-4</c:v>
                  </c:pt>
                  <c:pt idx="155">
                    <c:v>3.1E-4</c:v>
                  </c:pt>
                  <c:pt idx="156">
                    <c:v>2.1000000000000001E-4</c:v>
                  </c:pt>
                  <c:pt idx="157">
                    <c:v>1.57E-3</c:v>
                  </c:pt>
                  <c:pt idx="158">
                    <c:v>1.41E-3</c:v>
                  </c:pt>
                  <c:pt idx="159">
                    <c:v>7.2000000000000005E-4</c:v>
                  </c:pt>
                  <c:pt idx="160">
                    <c:v>9.7000000000000005E-4</c:v>
                  </c:pt>
                  <c:pt idx="161">
                    <c:v>1E-4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1.4E-3</c:v>
                  </c:pt>
                  <c:pt idx="165">
                    <c:v>6.9999999999999999E-4</c:v>
                  </c:pt>
                  <c:pt idx="166">
                    <c:v>1E-4</c:v>
                  </c:pt>
                  <c:pt idx="167">
                    <c:v>0</c:v>
                  </c:pt>
                  <c:pt idx="168">
                    <c:v>1.48E-3</c:v>
                  </c:pt>
                  <c:pt idx="169">
                    <c:v>1E-4</c:v>
                  </c:pt>
                  <c:pt idx="170">
                    <c:v>1E-4</c:v>
                  </c:pt>
                  <c:pt idx="171">
                    <c:v>5.0000000000000001E-4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5.0000000000000001E-4</c:v>
                  </c:pt>
                  <c:pt idx="175">
                    <c:v>2.0000000000000001E-4</c:v>
                  </c:pt>
                  <c:pt idx="176">
                    <c:v>1E-4</c:v>
                  </c:pt>
                  <c:pt idx="177">
                    <c:v>1E-4</c:v>
                  </c:pt>
                  <c:pt idx="178">
                    <c:v>2.0000000000000001E-4</c:v>
                  </c:pt>
                  <c:pt idx="179">
                    <c:v>2.9999999999999997E-4</c:v>
                  </c:pt>
                  <c:pt idx="180">
                    <c:v>1.6000000000000001E-4</c:v>
                  </c:pt>
                  <c:pt idx="181">
                    <c:v>4.0000000000000002E-4</c:v>
                  </c:pt>
                  <c:pt idx="182">
                    <c:v>2.7999999999999998E-4</c:v>
                  </c:pt>
                  <c:pt idx="183">
                    <c:v>1.1E-4</c:v>
                  </c:pt>
                  <c:pt idx="184">
                    <c:v>1E-4</c:v>
                  </c:pt>
                  <c:pt idx="185">
                    <c:v>1E-3</c:v>
                  </c:pt>
                  <c:pt idx="186">
                    <c:v>5.0000000000000001E-4</c:v>
                  </c:pt>
                  <c:pt idx="187">
                    <c:v>2.0000000000000001E-4</c:v>
                  </c:pt>
                  <c:pt idx="188">
                    <c:v>2.9999999999999997E-4</c:v>
                  </c:pt>
                  <c:pt idx="189">
                    <c:v>6.9999999999999999E-4</c:v>
                  </c:pt>
                  <c:pt idx="190">
                    <c:v>1.5E-3</c:v>
                  </c:pt>
                  <c:pt idx="191">
                    <c:v>2.9999999999999997E-4</c:v>
                  </c:pt>
                  <c:pt idx="192">
                    <c:v>5.0000000000000001E-4</c:v>
                  </c:pt>
                  <c:pt idx="193">
                    <c:v>1E-4</c:v>
                  </c:pt>
                  <c:pt idx="194">
                    <c:v>8.4000000000000003E-4</c:v>
                  </c:pt>
                  <c:pt idx="195">
                    <c:v>3.8999999999999999E-4</c:v>
                  </c:pt>
                  <c:pt idx="196">
                    <c:v>1E-4</c:v>
                  </c:pt>
                  <c:pt idx="197">
                    <c:v>0</c:v>
                  </c:pt>
                  <c:pt idx="198">
                    <c:v>2.3999999999999998E-3</c:v>
                  </c:pt>
                  <c:pt idx="199">
                    <c:v>1E-4</c:v>
                  </c:pt>
                  <c:pt idx="200">
                    <c:v>0</c:v>
                  </c:pt>
                  <c:pt idx="201">
                    <c:v>2.3999999999999998E-3</c:v>
                  </c:pt>
                  <c:pt idx="202">
                    <c:v>2.9E-4</c:v>
                  </c:pt>
                  <c:pt idx="203">
                    <c:v>3.6000000000000002E-4</c:v>
                  </c:pt>
                  <c:pt idx="204">
                    <c:v>2.0000000000000001E-4</c:v>
                  </c:pt>
                  <c:pt idx="205">
                    <c:v>1.9000000000000001E-4</c:v>
                  </c:pt>
                  <c:pt idx="206">
                    <c:v>1.7000000000000001E-4</c:v>
                  </c:pt>
                  <c:pt idx="207">
                    <c:v>2.7E-4</c:v>
                  </c:pt>
                  <c:pt idx="208">
                    <c:v>1.1999999999999999E-3</c:v>
                  </c:pt>
                  <c:pt idx="209">
                    <c:v>1.1999999999999999E-3</c:v>
                  </c:pt>
                  <c:pt idx="210">
                    <c:v>1.2999999999999999E-3</c:v>
                  </c:pt>
                  <c:pt idx="211">
                    <c:v>1.6000000000000001E-3</c:v>
                  </c:pt>
                  <c:pt idx="212">
                    <c:v>1.1999999999999999E-3</c:v>
                  </c:pt>
                  <c:pt idx="213">
                    <c:v>1.1999999999999999E-3</c:v>
                  </c:pt>
                  <c:pt idx="214">
                    <c:v>6.9999999999999999E-4</c:v>
                  </c:pt>
                  <c:pt idx="215">
                    <c:v>1E-4</c:v>
                  </c:pt>
                  <c:pt idx="216">
                    <c:v>1.1000000000000001E-3</c:v>
                  </c:pt>
                  <c:pt idx="217">
                    <c:v>3.8800000000000001E-2</c:v>
                  </c:pt>
                  <c:pt idx="218">
                    <c:v>1.2E-4</c:v>
                  </c:pt>
                  <c:pt idx="219">
                    <c:v>2.4000000000000001E-4</c:v>
                  </c:pt>
                  <c:pt idx="220">
                    <c:v>1.4E-3</c:v>
                  </c:pt>
                  <c:pt idx="221">
                    <c:v>1E-4</c:v>
                  </c:pt>
                  <c:pt idx="222">
                    <c:v>2.0000000000000001E-4</c:v>
                  </c:pt>
                  <c:pt idx="223">
                    <c:v>1.1000000000000001E-3</c:v>
                  </c:pt>
                  <c:pt idx="224">
                    <c:v>1.1000000000000001E-3</c:v>
                  </c:pt>
                  <c:pt idx="225">
                    <c:v>8.9999999999999998E-4</c:v>
                  </c:pt>
                  <c:pt idx="226">
                    <c:v>3.6000000000000002E-4</c:v>
                  </c:pt>
                  <c:pt idx="227">
                    <c:v>5.0000000000000002E-5</c:v>
                  </c:pt>
                  <c:pt idx="228">
                    <c:v>1.2E-4</c:v>
                  </c:pt>
                  <c:pt idx="229">
                    <c:v>1.6000000000000001E-4</c:v>
                  </c:pt>
                  <c:pt idx="230">
                    <c:v>1.1299999999999999E-3</c:v>
                  </c:pt>
                  <c:pt idx="231">
                    <c:v>6.9999999999999994E-5</c:v>
                  </c:pt>
                  <c:pt idx="232">
                    <c:v>9.7000000000000005E-4</c:v>
                  </c:pt>
                  <c:pt idx="233">
                    <c:v>1.1299999999999999E-3</c:v>
                  </c:pt>
                  <c:pt idx="234">
                    <c:v>4.0000000000000003E-5</c:v>
                  </c:pt>
                  <c:pt idx="235">
                    <c:v>4.0000000000000003E-5</c:v>
                  </c:pt>
                  <c:pt idx="236">
                    <c:v>9.7000000000000005E-4</c:v>
                  </c:pt>
                  <c:pt idx="237">
                    <c:v>1.8000000000000001E-4</c:v>
                  </c:pt>
                  <c:pt idx="238">
                    <c:v>1E-4</c:v>
                  </c:pt>
                  <c:pt idx="239">
                    <c:v>1.9000000000000001E-4</c:v>
                  </c:pt>
                  <c:pt idx="240">
                    <c:v>5.0000000000000002E-5</c:v>
                  </c:pt>
                  <c:pt idx="241">
                    <c:v>1.3999999999999999E-4</c:v>
                  </c:pt>
                  <c:pt idx="242">
                    <c:v>1.2999999999999999E-4</c:v>
                  </c:pt>
                  <c:pt idx="243">
                    <c:v>1.2E-4</c:v>
                  </c:pt>
                  <c:pt idx="244">
                    <c:v>1.31E-3</c:v>
                  </c:pt>
                  <c:pt idx="245">
                    <c:v>1.0399999999999999E-3</c:v>
                  </c:pt>
                  <c:pt idx="246">
                    <c:v>1.1E-4</c:v>
                  </c:pt>
                  <c:pt idx="247">
                    <c:v>8.0000000000000007E-5</c:v>
                  </c:pt>
                  <c:pt idx="248">
                    <c:v>1E-4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A!$F$21:$F$997</c:f>
              <c:numCache>
                <c:formatCode>General</c:formatCode>
                <c:ptCount val="977"/>
                <c:pt idx="0">
                  <c:v>-6374</c:v>
                </c:pt>
                <c:pt idx="1">
                  <c:v>-6372</c:v>
                </c:pt>
                <c:pt idx="2">
                  <c:v>-6372</c:v>
                </c:pt>
                <c:pt idx="3">
                  <c:v>-6344.5</c:v>
                </c:pt>
                <c:pt idx="4">
                  <c:v>-6265.5</c:v>
                </c:pt>
                <c:pt idx="5">
                  <c:v>-2463</c:v>
                </c:pt>
                <c:pt idx="6">
                  <c:v>-2462.5</c:v>
                </c:pt>
                <c:pt idx="7">
                  <c:v>-2460.5</c:v>
                </c:pt>
                <c:pt idx="8">
                  <c:v>-2458.5</c:v>
                </c:pt>
                <c:pt idx="9">
                  <c:v>-2454.5</c:v>
                </c:pt>
                <c:pt idx="10">
                  <c:v>-2448.5</c:v>
                </c:pt>
                <c:pt idx="11">
                  <c:v>-2444</c:v>
                </c:pt>
                <c:pt idx="12">
                  <c:v>-2442</c:v>
                </c:pt>
                <c:pt idx="13">
                  <c:v>-2440</c:v>
                </c:pt>
                <c:pt idx="14">
                  <c:v>-2435.5</c:v>
                </c:pt>
                <c:pt idx="15">
                  <c:v>-2412.5</c:v>
                </c:pt>
                <c:pt idx="16">
                  <c:v>-2410.5</c:v>
                </c:pt>
                <c:pt idx="17">
                  <c:v>-2408.5</c:v>
                </c:pt>
                <c:pt idx="18">
                  <c:v>-2406.5</c:v>
                </c:pt>
                <c:pt idx="19">
                  <c:v>-2404.5</c:v>
                </c:pt>
                <c:pt idx="20">
                  <c:v>-2400</c:v>
                </c:pt>
                <c:pt idx="21">
                  <c:v>-2398</c:v>
                </c:pt>
                <c:pt idx="22">
                  <c:v>-2396</c:v>
                </c:pt>
                <c:pt idx="23">
                  <c:v>-2394</c:v>
                </c:pt>
                <c:pt idx="24">
                  <c:v>-2389.5</c:v>
                </c:pt>
                <c:pt idx="25">
                  <c:v>-2387.5</c:v>
                </c:pt>
                <c:pt idx="26">
                  <c:v>-2385.5</c:v>
                </c:pt>
                <c:pt idx="27">
                  <c:v>-2383.5</c:v>
                </c:pt>
                <c:pt idx="28">
                  <c:v>-2377</c:v>
                </c:pt>
                <c:pt idx="29">
                  <c:v>-2375</c:v>
                </c:pt>
                <c:pt idx="30">
                  <c:v>-2373</c:v>
                </c:pt>
                <c:pt idx="31">
                  <c:v>-2371</c:v>
                </c:pt>
                <c:pt idx="32">
                  <c:v>-2364.5</c:v>
                </c:pt>
                <c:pt idx="33">
                  <c:v>-2362.5</c:v>
                </c:pt>
                <c:pt idx="34">
                  <c:v>-2354</c:v>
                </c:pt>
                <c:pt idx="35">
                  <c:v>-2352</c:v>
                </c:pt>
                <c:pt idx="36">
                  <c:v>-2350</c:v>
                </c:pt>
                <c:pt idx="37">
                  <c:v>-2348</c:v>
                </c:pt>
                <c:pt idx="38">
                  <c:v>-2331</c:v>
                </c:pt>
                <c:pt idx="39">
                  <c:v>-2329</c:v>
                </c:pt>
                <c:pt idx="40">
                  <c:v>-2327</c:v>
                </c:pt>
                <c:pt idx="41">
                  <c:v>-2325</c:v>
                </c:pt>
                <c:pt idx="42">
                  <c:v>-2318.5</c:v>
                </c:pt>
                <c:pt idx="43">
                  <c:v>-2316.5</c:v>
                </c:pt>
                <c:pt idx="44">
                  <c:v>-2314.5</c:v>
                </c:pt>
                <c:pt idx="45">
                  <c:v>-2306</c:v>
                </c:pt>
                <c:pt idx="46">
                  <c:v>-2293.5</c:v>
                </c:pt>
                <c:pt idx="47">
                  <c:v>-2281</c:v>
                </c:pt>
                <c:pt idx="48">
                  <c:v>-2270.5</c:v>
                </c:pt>
                <c:pt idx="49">
                  <c:v>-2268.5</c:v>
                </c:pt>
                <c:pt idx="50">
                  <c:v>-2258</c:v>
                </c:pt>
                <c:pt idx="51">
                  <c:v>-2247.5</c:v>
                </c:pt>
                <c:pt idx="52">
                  <c:v>-2245.5</c:v>
                </c:pt>
                <c:pt idx="53">
                  <c:v>-2235</c:v>
                </c:pt>
                <c:pt idx="54">
                  <c:v>-2222.5</c:v>
                </c:pt>
                <c:pt idx="55">
                  <c:v>-2212</c:v>
                </c:pt>
                <c:pt idx="56">
                  <c:v>-2188</c:v>
                </c:pt>
                <c:pt idx="57">
                  <c:v>-999.5</c:v>
                </c:pt>
                <c:pt idx="58">
                  <c:v>-995.5</c:v>
                </c:pt>
                <c:pt idx="59">
                  <c:v>-993.5</c:v>
                </c:pt>
                <c:pt idx="60">
                  <c:v>-991.5</c:v>
                </c:pt>
                <c:pt idx="61">
                  <c:v>-989.5</c:v>
                </c:pt>
                <c:pt idx="62">
                  <c:v>-989</c:v>
                </c:pt>
                <c:pt idx="63">
                  <c:v>-987</c:v>
                </c:pt>
                <c:pt idx="64">
                  <c:v>-979</c:v>
                </c:pt>
                <c:pt idx="65">
                  <c:v>-949.5</c:v>
                </c:pt>
                <c:pt idx="66">
                  <c:v>-947.5</c:v>
                </c:pt>
                <c:pt idx="67">
                  <c:v>-945.5</c:v>
                </c:pt>
                <c:pt idx="68">
                  <c:v>-943.5</c:v>
                </c:pt>
                <c:pt idx="69">
                  <c:v>-941.5</c:v>
                </c:pt>
                <c:pt idx="70">
                  <c:v>-941</c:v>
                </c:pt>
                <c:pt idx="71">
                  <c:v>-939</c:v>
                </c:pt>
                <c:pt idx="72">
                  <c:v>-874.5</c:v>
                </c:pt>
                <c:pt idx="73">
                  <c:v>-845</c:v>
                </c:pt>
                <c:pt idx="74">
                  <c:v>-344.5</c:v>
                </c:pt>
                <c:pt idx="75">
                  <c:v>-325.5</c:v>
                </c:pt>
                <c:pt idx="76">
                  <c:v>-323.5</c:v>
                </c:pt>
                <c:pt idx="77">
                  <c:v>-317</c:v>
                </c:pt>
                <c:pt idx="78">
                  <c:v>-315</c:v>
                </c:pt>
                <c:pt idx="79">
                  <c:v>-313</c:v>
                </c:pt>
                <c:pt idx="80">
                  <c:v>-311</c:v>
                </c:pt>
                <c:pt idx="81">
                  <c:v>-309</c:v>
                </c:pt>
                <c:pt idx="82">
                  <c:v>-304.5</c:v>
                </c:pt>
                <c:pt idx="83">
                  <c:v>-302.5</c:v>
                </c:pt>
                <c:pt idx="84">
                  <c:v>-300.5</c:v>
                </c:pt>
                <c:pt idx="85">
                  <c:v>-298.5</c:v>
                </c:pt>
                <c:pt idx="86">
                  <c:v>-296.5</c:v>
                </c:pt>
                <c:pt idx="87">
                  <c:v>-292</c:v>
                </c:pt>
                <c:pt idx="88">
                  <c:v>-290</c:v>
                </c:pt>
                <c:pt idx="89">
                  <c:v>-288</c:v>
                </c:pt>
                <c:pt idx="90">
                  <c:v>-281.5</c:v>
                </c:pt>
                <c:pt idx="91">
                  <c:v>-279.5</c:v>
                </c:pt>
                <c:pt idx="92">
                  <c:v>-242</c:v>
                </c:pt>
                <c:pt idx="93">
                  <c:v>-240</c:v>
                </c:pt>
                <c:pt idx="94">
                  <c:v>-238</c:v>
                </c:pt>
                <c:pt idx="95">
                  <c:v>-231.5</c:v>
                </c:pt>
                <c:pt idx="96">
                  <c:v>-229.5</c:v>
                </c:pt>
                <c:pt idx="97">
                  <c:v>-215</c:v>
                </c:pt>
                <c:pt idx="98">
                  <c:v>-206.5</c:v>
                </c:pt>
                <c:pt idx="99">
                  <c:v>-202.5</c:v>
                </c:pt>
                <c:pt idx="100">
                  <c:v>-202</c:v>
                </c:pt>
                <c:pt idx="101">
                  <c:v>-198</c:v>
                </c:pt>
                <c:pt idx="102">
                  <c:v>-194</c:v>
                </c:pt>
                <c:pt idx="103">
                  <c:v>-192</c:v>
                </c:pt>
                <c:pt idx="104">
                  <c:v>-190</c:v>
                </c:pt>
                <c:pt idx="105">
                  <c:v>-189.5</c:v>
                </c:pt>
                <c:pt idx="106">
                  <c:v>-187.5</c:v>
                </c:pt>
                <c:pt idx="107">
                  <c:v>-185.5</c:v>
                </c:pt>
                <c:pt idx="108">
                  <c:v>-183.5</c:v>
                </c:pt>
                <c:pt idx="109">
                  <c:v>-181.5</c:v>
                </c:pt>
                <c:pt idx="110">
                  <c:v>-179.5</c:v>
                </c:pt>
                <c:pt idx="111">
                  <c:v>-177.5</c:v>
                </c:pt>
                <c:pt idx="112">
                  <c:v>-177.5</c:v>
                </c:pt>
                <c:pt idx="113">
                  <c:v>-173</c:v>
                </c:pt>
                <c:pt idx="114">
                  <c:v>-173</c:v>
                </c:pt>
                <c:pt idx="115">
                  <c:v>-171</c:v>
                </c:pt>
                <c:pt idx="116">
                  <c:v>-171</c:v>
                </c:pt>
                <c:pt idx="117">
                  <c:v>-169</c:v>
                </c:pt>
                <c:pt idx="118">
                  <c:v>-167</c:v>
                </c:pt>
                <c:pt idx="119">
                  <c:v>-166.5</c:v>
                </c:pt>
                <c:pt idx="120">
                  <c:v>-165</c:v>
                </c:pt>
                <c:pt idx="121">
                  <c:v>-164.5</c:v>
                </c:pt>
                <c:pt idx="122">
                  <c:v>-162.5</c:v>
                </c:pt>
                <c:pt idx="123">
                  <c:v>-160.5</c:v>
                </c:pt>
                <c:pt idx="124">
                  <c:v>-156.5</c:v>
                </c:pt>
                <c:pt idx="125">
                  <c:v>-154.5</c:v>
                </c:pt>
                <c:pt idx="126">
                  <c:v>-154</c:v>
                </c:pt>
                <c:pt idx="127">
                  <c:v>-152</c:v>
                </c:pt>
                <c:pt idx="128">
                  <c:v>-150</c:v>
                </c:pt>
                <c:pt idx="129">
                  <c:v>-148</c:v>
                </c:pt>
                <c:pt idx="130">
                  <c:v>-146</c:v>
                </c:pt>
                <c:pt idx="131">
                  <c:v>-144</c:v>
                </c:pt>
                <c:pt idx="132">
                  <c:v>-143.5</c:v>
                </c:pt>
                <c:pt idx="133">
                  <c:v>-142</c:v>
                </c:pt>
                <c:pt idx="134">
                  <c:v>-137.5</c:v>
                </c:pt>
                <c:pt idx="135">
                  <c:v>-116.5</c:v>
                </c:pt>
                <c:pt idx="136">
                  <c:v>-114.5</c:v>
                </c:pt>
                <c:pt idx="137">
                  <c:v>-112.5</c:v>
                </c:pt>
                <c:pt idx="138">
                  <c:v>-110.5</c:v>
                </c:pt>
                <c:pt idx="139">
                  <c:v>-106</c:v>
                </c:pt>
                <c:pt idx="140">
                  <c:v>-102</c:v>
                </c:pt>
                <c:pt idx="141">
                  <c:v>-102</c:v>
                </c:pt>
                <c:pt idx="142">
                  <c:v>-100</c:v>
                </c:pt>
                <c:pt idx="143">
                  <c:v>-91.5</c:v>
                </c:pt>
                <c:pt idx="144">
                  <c:v>-89.5</c:v>
                </c:pt>
                <c:pt idx="145">
                  <c:v>-87.5</c:v>
                </c:pt>
                <c:pt idx="146">
                  <c:v>-83</c:v>
                </c:pt>
                <c:pt idx="147">
                  <c:v>-81</c:v>
                </c:pt>
                <c:pt idx="148">
                  <c:v>-79</c:v>
                </c:pt>
                <c:pt idx="149">
                  <c:v>-77</c:v>
                </c:pt>
                <c:pt idx="150">
                  <c:v>-70.5</c:v>
                </c:pt>
                <c:pt idx="151">
                  <c:v>-68.5</c:v>
                </c:pt>
                <c:pt idx="152">
                  <c:v>-66.5</c:v>
                </c:pt>
                <c:pt idx="153">
                  <c:v>-60</c:v>
                </c:pt>
                <c:pt idx="154">
                  <c:v>-58</c:v>
                </c:pt>
                <c:pt idx="155">
                  <c:v>-56</c:v>
                </c:pt>
                <c:pt idx="156">
                  <c:v>-54</c:v>
                </c:pt>
                <c:pt idx="157">
                  <c:v>0.5</c:v>
                </c:pt>
                <c:pt idx="158">
                  <c:v>4.5</c:v>
                </c:pt>
                <c:pt idx="159">
                  <c:v>551.5</c:v>
                </c:pt>
                <c:pt idx="160">
                  <c:v>552</c:v>
                </c:pt>
                <c:pt idx="161">
                  <c:v>1298</c:v>
                </c:pt>
                <c:pt idx="162">
                  <c:v>1323</c:v>
                </c:pt>
                <c:pt idx="163">
                  <c:v>1323.5</c:v>
                </c:pt>
                <c:pt idx="164">
                  <c:v>1344</c:v>
                </c:pt>
                <c:pt idx="165">
                  <c:v>1368</c:v>
                </c:pt>
                <c:pt idx="166">
                  <c:v>1369.5</c:v>
                </c:pt>
                <c:pt idx="167">
                  <c:v>2194</c:v>
                </c:pt>
                <c:pt idx="168">
                  <c:v>2196</c:v>
                </c:pt>
                <c:pt idx="169">
                  <c:v>2217</c:v>
                </c:pt>
                <c:pt idx="170">
                  <c:v>2694.5</c:v>
                </c:pt>
                <c:pt idx="171">
                  <c:v>2804</c:v>
                </c:pt>
                <c:pt idx="172">
                  <c:v>2899.5</c:v>
                </c:pt>
                <c:pt idx="173">
                  <c:v>2899.5</c:v>
                </c:pt>
                <c:pt idx="174">
                  <c:v>2910.5</c:v>
                </c:pt>
                <c:pt idx="175">
                  <c:v>2993.5</c:v>
                </c:pt>
                <c:pt idx="176">
                  <c:v>2995.5</c:v>
                </c:pt>
                <c:pt idx="177">
                  <c:v>2997.5</c:v>
                </c:pt>
                <c:pt idx="178">
                  <c:v>3006</c:v>
                </c:pt>
                <c:pt idx="179">
                  <c:v>3008</c:v>
                </c:pt>
                <c:pt idx="180">
                  <c:v>3471</c:v>
                </c:pt>
                <c:pt idx="181">
                  <c:v>3570</c:v>
                </c:pt>
                <c:pt idx="182">
                  <c:v>3588</c:v>
                </c:pt>
                <c:pt idx="183">
                  <c:v>3602.5</c:v>
                </c:pt>
                <c:pt idx="184">
                  <c:v>3619.5</c:v>
                </c:pt>
                <c:pt idx="185">
                  <c:v>3648.5</c:v>
                </c:pt>
                <c:pt idx="186">
                  <c:v>3648.5</c:v>
                </c:pt>
                <c:pt idx="187">
                  <c:v>3648.5</c:v>
                </c:pt>
                <c:pt idx="188">
                  <c:v>3648.5</c:v>
                </c:pt>
                <c:pt idx="189">
                  <c:v>3669.5</c:v>
                </c:pt>
                <c:pt idx="190">
                  <c:v>3671.5</c:v>
                </c:pt>
                <c:pt idx="191">
                  <c:v>3692.5</c:v>
                </c:pt>
                <c:pt idx="192">
                  <c:v>3712</c:v>
                </c:pt>
                <c:pt idx="193">
                  <c:v>3745</c:v>
                </c:pt>
                <c:pt idx="194">
                  <c:v>4289.5</c:v>
                </c:pt>
                <c:pt idx="195">
                  <c:v>4314.5</c:v>
                </c:pt>
                <c:pt idx="196">
                  <c:v>4379</c:v>
                </c:pt>
                <c:pt idx="197">
                  <c:v>4379</c:v>
                </c:pt>
                <c:pt idx="198">
                  <c:v>4385.5</c:v>
                </c:pt>
                <c:pt idx="199">
                  <c:v>4402</c:v>
                </c:pt>
                <c:pt idx="200">
                  <c:v>4402</c:v>
                </c:pt>
                <c:pt idx="201">
                  <c:v>4423</c:v>
                </c:pt>
                <c:pt idx="202">
                  <c:v>4429.5</c:v>
                </c:pt>
                <c:pt idx="203">
                  <c:v>4513</c:v>
                </c:pt>
                <c:pt idx="204">
                  <c:v>4546.5</c:v>
                </c:pt>
                <c:pt idx="205">
                  <c:v>4546.5</c:v>
                </c:pt>
                <c:pt idx="206">
                  <c:v>4559</c:v>
                </c:pt>
                <c:pt idx="207">
                  <c:v>5032.5</c:v>
                </c:pt>
                <c:pt idx="208">
                  <c:v>5076</c:v>
                </c:pt>
                <c:pt idx="209">
                  <c:v>5076.5</c:v>
                </c:pt>
                <c:pt idx="210">
                  <c:v>5089</c:v>
                </c:pt>
                <c:pt idx="211">
                  <c:v>5105.5</c:v>
                </c:pt>
                <c:pt idx="212">
                  <c:v>5111.5</c:v>
                </c:pt>
                <c:pt idx="213">
                  <c:v>5111.5</c:v>
                </c:pt>
                <c:pt idx="214">
                  <c:v>5112</c:v>
                </c:pt>
                <c:pt idx="215">
                  <c:v>5112</c:v>
                </c:pt>
                <c:pt idx="216">
                  <c:v>5112</c:v>
                </c:pt>
                <c:pt idx="217">
                  <c:v>5116</c:v>
                </c:pt>
                <c:pt idx="218">
                  <c:v>5118</c:v>
                </c:pt>
                <c:pt idx="219">
                  <c:v>5183</c:v>
                </c:pt>
                <c:pt idx="220">
                  <c:v>5218.5</c:v>
                </c:pt>
                <c:pt idx="221">
                  <c:v>5220.5</c:v>
                </c:pt>
                <c:pt idx="222">
                  <c:v>5310.5</c:v>
                </c:pt>
                <c:pt idx="223">
                  <c:v>5863</c:v>
                </c:pt>
                <c:pt idx="224">
                  <c:v>5863.5</c:v>
                </c:pt>
                <c:pt idx="225">
                  <c:v>6587.5</c:v>
                </c:pt>
                <c:pt idx="226">
                  <c:v>2690.5</c:v>
                </c:pt>
                <c:pt idx="227">
                  <c:v>2744.5</c:v>
                </c:pt>
                <c:pt idx="228">
                  <c:v>2744.5</c:v>
                </c:pt>
                <c:pt idx="229">
                  <c:v>2782.5</c:v>
                </c:pt>
                <c:pt idx="230">
                  <c:v>2817.5</c:v>
                </c:pt>
                <c:pt idx="231">
                  <c:v>2859.5</c:v>
                </c:pt>
                <c:pt idx="232">
                  <c:v>2273.5</c:v>
                </c:pt>
                <c:pt idx="233">
                  <c:v>2275.5</c:v>
                </c:pt>
                <c:pt idx="234">
                  <c:v>2903.5</c:v>
                </c:pt>
                <c:pt idx="235">
                  <c:v>2920.5</c:v>
                </c:pt>
                <c:pt idx="236">
                  <c:v>552</c:v>
                </c:pt>
                <c:pt idx="237">
                  <c:v>2709</c:v>
                </c:pt>
                <c:pt idx="238">
                  <c:v>2751</c:v>
                </c:pt>
                <c:pt idx="239">
                  <c:v>2795</c:v>
                </c:pt>
                <c:pt idx="240">
                  <c:v>2803</c:v>
                </c:pt>
                <c:pt idx="241">
                  <c:v>2816</c:v>
                </c:pt>
                <c:pt idx="242">
                  <c:v>2841</c:v>
                </c:pt>
                <c:pt idx="243">
                  <c:v>2889</c:v>
                </c:pt>
                <c:pt idx="244">
                  <c:v>2261</c:v>
                </c:pt>
                <c:pt idx="245">
                  <c:v>2263</c:v>
                </c:pt>
                <c:pt idx="246">
                  <c:v>2893</c:v>
                </c:pt>
                <c:pt idx="247">
                  <c:v>2935</c:v>
                </c:pt>
                <c:pt idx="248">
                  <c:v>2217</c:v>
                </c:pt>
              </c:numCache>
            </c:numRef>
          </c:xVal>
          <c:yVal>
            <c:numRef>
              <c:f>A!$N$21:$N$997</c:f>
              <c:numCache>
                <c:formatCode>General</c:formatCode>
                <c:ptCount val="977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8B61-4551-8784-0E0CF013B422}"/>
            </c:ext>
          </c:extLst>
        </c:ser>
        <c:ser>
          <c:idx val="7"/>
          <c:order val="7"/>
          <c:tx>
            <c:strRef>
              <c:f>A!$O$20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A!$F$21:$F$997</c:f>
              <c:numCache>
                <c:formatCode>General</c:formatCode>
                <c:ptCount val="977"/>
                <c:pt idx="0">
                  <c:v>-6374</c:v>
                </c:pt>
                <c:pt idx="1">
                  <c:v>-6372</c:v>
                </c:pt>
                <c:pt idx="2">
                  <c:v>-6372</c:v>
                </c:pt>
                <c:pt idx="3">
                  <c:v>-6344.5</c:v>
                </c:pt>
                <c:pt idx="4">
                  <c:v>-6265.5</c:v>
                </c:pt>
                <c:pt idx="5">
                  <c:v>-2463</c:v>
                </c:pt>
                <c:pt idx="6">
                  <c:v>-2462.5</c:v>
                </c:pt>
                <c:pt idx="7">
                  <c:v>-2460.5</c:v>
                </c:pt>
                <c:pt idx="8">
                  <c:v>-2458.5</c:v>
                </c:pt>
                <c:pt idx="9">
                  <c:v>-2454.5</c:v>
                </c:pt>
                <c:pt idx="10">
                  <c:v>-2448.5</c:v>
                </c:pt>
                <c:pt idx="11">
                  <c:v>-2444</c:v>
                </c:pt>
                <c:pt idx="12">
                  <c:v>-2442</c:v>
                </c:pt>
                <c:pt idx="13">
                  <c:v>-2440</c:v>
                </c:pt>
                <c:pt idx="14">
                  <c:v>-2435.5</c:v>
                </c:pt>
                <c:pt idx="15">
                  <c:v>-2412.5</c:v>
                </c:pt>
                <c:pt idx="16">
                  <c:v>-2410.5</c:v>
                </c:pt>
                <c:pt idx="17">
                  <c:v>-2408.5</c:v>
                </c:pt>
                <c:pt idx="18">
                  <c:v>-2406.5</c:v>
                </c:pt>
                <c:pt idx="19">
                  <c:v>-2404.5</c:v>
                </c:pt>
                <c:pt idx="20">
                  <c:v>-2400</c:v>
                </c:pt>
                <c:pt idx="21">
                  <c:v>-2398</c:v>
                </c:pt>
                <c:pt idx="22">
                  <c:v>-2396</c:v>
                </c:pt>
                <c:pt idx="23">
                  <c:v>-2394</c:v>
                </c:pt>
                <c:pt idx="24">
                  <c:v>-2389.5</c:v>
                </c:pt>
                <c:pt idx="25">
                  <c:v>-2387.5</c:v>
                </c:pt>
                <c:pt idx="26">
                  <c:v>-2385.5</c:v>
                </c:pt>
                <c:pt idx="27">
                  <c:v>-2383.5</c:v>
                </c:pt>
                <c:pt idx="28">
                  <c:v>-2377</c:v>
                </c:pt>
                <c:pt idx="29">
                  <c:v>-2375</c:v>
                </c:pt>
                <c:pt idx="30">
                  <c:v>-2373</c:v>
                </c:pt>
                <c:pt idx="31">
                  <c:v>-2371</c:v>
                </c:pt>
                <c:pt idx="32">
                  <c:v>-2364.5</c:v>
                </c:pt>
                <c:pt idx="33">
                  <c:v>-2362.5</c:v>
                </c:pt>
                <c:pt idx="34">
                  <c:v>-2354</c:v>
                </c:pt>
                <c:pt idx="35">
                  <c:v>-2352</c:v>
                </c:pt>
                <c:pt idx="36">
                  <c:v>-2350</c:v>
                </c:pt>
                <c:pt idx="37">
                  <c:v>-2348</c:v>
                </c:pt>
                <c:pt idx="38">
                  <c:v>-2331</c:v>
                </c:pt>
                <c:pt idx="39">
                  <c:v>-2329</c:v>
                </c:pt>
                <c:pt idx="40">
                  <c:v>-2327</c:v>
                </c:pt>
                <c:pt idx="41">
                  <c:v>-2325</c:v>
                </c:pt>
                <c:pt idx="42">
                  <c:v>-2318.5</c:v>
                </c:pt>
                <c:pt idx="43">
                  <c:v>-2316.5</c:v>
                </c:pt>
                <c:pt idx="44">
                  <c:v>-2314.5</c:v>
                </c:pt>
                <c:pt idx="45">
                  <c:v>-2306</c:v>
                </c:pt>
                <c:pt idx="46">
                  <c:v>-2293.5</c:v>
                </c:pt>
                <c:pt idx="47">
                  <c:v>-2281</c:v>
                </c:pt>
                <c:pt idx="48">
                  <c:v>-2270.5</c:v>
                </c:pt>
                <c:pt idx="49">
                  <c:v>-2268.5</c:v>
                </c:pt>
                <c:pt idx="50">
                  <c:v>-2258</c:v>
                </c:pt>
                <c:pt idx="51">
                  <c:v>-2247.5</c:v>
                </c:pt>
                <c:pt idx="52">
                  <c:v>-2245.5</c:v>
                </c:pt>
                <c:pt idx="53">
                  <c:v>-2235</c:v>
                </c:pt>
                <c:pt idx="54">
                  <c:v>-2222.5</c:v>
                </c:pt>
                <c:pt idx="55">
                  <c:v>-2212</c:v>
                </c:pt>
                <c:pt idx="56">
                  <c:v>-2188</c:v>
                </c:pt>
                <c:pt idx="57">
                  <c:v>-999.5</c:v>
                </c:pt>
                <c:pt idx="58">
                  <c:v>-995.5</c:v>
                </c:pt>
                <c:pt idx="59">
                  <c:v>-993.5</c:v>
                </c:pt>
                <c:pt idx="60">
                  <c:v>-991.5</c:v>
                </c:pt>
                <c:pt idx="61">
                  <c:v>-989.5</c:v>
                </c:pt>
                <c:pt idx="62">
                  <c:v>-989</c:v>
                </c:pt>
                <c:pt idx="63">
                  <c:v>-987</c:v>
                </c:pt>
                <c:pt idx="64">
                  <c:v>-979</c:v>
                </c:pt>
                <c:pt idx="65">
                  <c:v>-949.5</c:v>
                </c:pt>
                <c:pt idx="66">
                  <c:v>-947.5</c:v>
                </c:pt>
                <c:pt idx="67">
                  <c:v>-945.5</c:v>
                </c:pt>
                <c:pt idx="68">
                  <c:v>-943.5</c:v>
                </c:pt>
                <c:pt idx="69">
                  <c:v>-941.5</c:v>
                </c:pt>
                <c:pt idx="70">
                  <c:v>-941</c:v>
                </c:pt>
                <c:pt idx="71">
                  <c:v>-939</c:v>
                </c:pt>
                <c:pt idx="72">
                  <c:v>-874.5</c:v>
                </c:pt>
                <c:pt idx="73">
                  <c:v>-845</c:v>
                </c:pt>
                <c:pt idx="74">
                  <c:v>-344.5</c:v>
                </c:pt>
                <c:pt idx="75">
                  <c:v>-325.5</c:v>
                </c:pt>
                <c:pt idx="76">
                  <c:v>-323.5</c:v>
                </c:pt>
                <c:pt idx="77">
                  <c:v>-317</c:v>
                </c:pt>
                <c:pt idx="78">
                  <c:v>-315</c:v>
                </c:pt>
                <c:pt idx="79">
                  <c:v>-313</c:v>
                </c:pt>
                <c:pt idx="80">
                  <c:v>-311</c:v>
                </c:pt>
                <c:pt idx="81">
                  <c:v>-309</c:v>
                </c:pt>
                <c:pt idx="82">
                  <c:v>-304.5</c:v>
                </c:pt>
                <c:pt idx="83">
                  <c:v>-302.5</c:v>
                </c:pt>
                <c:pt idx="84">
                  <c:v>-300.5</c:v>
                </c:pt>
                <c:pt idx="85">
                  <c:v>-298.5</c:v>
                </c:pt>
                <c:pt idx="86">
                  <c:v>-296.5</c:v>
                </c:pt>
                <c:pt idx="87">
                  <c:v>-292</c:v>
                </c:pt>
                <c:pt idx="88">
                  <c:v>-290</c:v>
                </c:pt>
                <c:pt idx="89">
                  <c:v>-288</c:v>
                </c:pt>
                <c:pt idx="90">
                  <c:v>-281.5</c:v>
                </c:pt>
                <c:pt idx="91">
                  <c:v>-279.5</c:v>
                </c:pt>
                <c:pt idx="92">
                  <c:v>-242</c:v>
                </c:pt>
                <c:pt idx="93">
                  <c:v>-240</c:v>
                </c:pt>
                <c:pt idx="94">
                  <c:v>-238</c:v>
                </c:pt>
                <c:pt idx="95">
                  <c:v>-231.5</c:v>
                </c:pt>
                <c:pt idx="96">
                  <c:v>-229.5</c:v>
                </c:pt>
                <c:pt idx="97">
                  <c:v>-215</c:v>
                </c:pt>
                <c:pt idx="98">
                  <c:v>-206.5</c:v>
                </c:pt>
                <c:pt idx="99">
                  <c:v>-202.5</c:v>
                </c:pt>
                <c:pt idx="100">
                  <c:v>-202</c:v>
                </c:pt>
                <c:pt idx="101">
                  <c:v>-198</c:v>
                </c:pt>
                <c:pt idx="102">
                  <c:v>-194</c:v>
                </c:pt>
                <c:pt idx="103">
                  <c:v>-192</c:v>
                </c:pt>
                <c:pt idx="104">
                  <c:v>-190</c:v>
                </c:pt>
                <c:pt idx="105">
                  <c:v>-189.5</c:v>
                </c:pt>
                <c:pt idx="106">
                  <c:v>-187.5</c:v>
                </c:pt>
                <c:pt idx="107">
                  <c:v>-185.5</c:v>
                </c:pt>
                <c:pt idx="108">
                  <c:v>-183.5</c:v>
                </c:pt>
                <c:pt idx="109">
                  <c:v>-181.5</c:v>
                </c:pt>
                <c:pt idx="110">
                  <c:v>-179.5</c:v>
                </c:pt>
                <c:pt idx="111">
                  <c:v>-177.5</c:v>
                </c:pt>
                <c:pt idx="112">
                  <c:v>-177.5</c:v>
                </c:pt>
                <c:pt idx="113">
                  <c:v>-173</c:v>
                </c:pt>
                <c:pt idx="114">
                  <c:v>-173</c:v>
                </c:pt>
                <c:pt idx="115">
                  <c:v>-171</c:v>
                </c:pt>
                <c:pt idx="116">
                  <c:v>-171</c:v>
                </c:pt>
                <c:pt idx="117">
                  <c:v>-169</c:v>
                </c:pt>
                <c:pt idx="118">
                  <c:v>-167</c:v>
                </c:pt>
                <c:pt idx="119">
                  <c:v>-166.5</c:v>
                </c:pt>
                <c:pt idx="120">
                  <c:v>-165</c:v>
                </c:pt>
                <c:pt idx="121">
                  <c:v>-164.5</c:v>
                </c:pt>
                <c:pt idx="122">
                  <c:v>-162.5</c:v>
                </c:pt>
                <c:pt idx="123">
                  <c:v>-160.5</c:v>
                </c:pt>
                <c:pt idx="124">
                  <c:v>-156.5</c:v>
                </c:pt>
                <c:pt idx="125">
                  <c:v>-154.5</c:v>
                </c:pt>
                <c:pt idx="126">
                  <c:v>-154</c:v>
                </c:pt>
                <c:pt idx="127">
                  <c:v>-152</c:v>
                </c:pt>
                <c:pt idx="128">
                  <c:v>-150</c:v>
                </c:pt>
                <c:pt idx="129">
                  <c:v>-148</c:v>
                </c:pt>
                <c:pt idx="130">
                  <c:v>-146</c:v>
                </c:pt>
                <c:pt idx="131">
                  <c:v>-144</c:v>
                </c:pt>
                <c:pt idx="132">
                  <c:v>-143.5</c:v>
                </c:pt>
                <c:pt idx="133">
                  <c:v>-142</c:v>
                </c:pt>
                <c:pt idx="134">
                  <c:v>-137.5</c:v>
                </c:pt>
                <c:pt idx="135">
                  <c:v>-116.5</c:v>
                </c:pt>
                <c:pt idx="136">
                  <c:v>-114.5</c:v>
                </c:pt>
                <c:pt idx="137">
                  <c:v>-112.5</c:v>
                </c:pt>
                <c:pt idx="138">
                  <c:v>-110.5</c:v>
                </c:pt>
                <c:pt idx="139">
                  <c:v>-106</c:v>
                </c:pt>
                <c:pt idx="140">
                  <c:v>-102</c:v>
                </c:pt>
                <c:pt idx="141">
                  <c:v>-102</c:v>
                </c:pt>
                <c:pt idx="142">
                  <c:v>-100</c:v>
                </c:pt>
                <c:pt idx="143">
                  <c:v>-91.5</c:v>
                </c:pt>
                <c:pt idx="144">
                  <c:v>-89.5</c:v>
                </c:pt>
                <c:pt idx="145">
                  <c:v>-87.5</c:v>
                </c:pt>
                <c:pt idx="146">
                  <c:v>-83</c:v>
                </c:pt>
                <c:pt idx="147">
                  <c:v>-81</c:v>
                </c:pt>
                <c:pt idx="148">
                  <c:v>-79</c:v>
                </c:pt>
                <c:pt idx="149">
                  <c:v>-77</c:v>
                </c:pt>
                <c:pt idx="150">
                  <c:v>-70.5</c:v>
                </c:pt>
                <c:pt idx="151">
                  <c:v>-68.5</c:v>
                </c:pt>
                <c:pt idx="152">
                  <c:v>-66.5</c:v>
                </c:pt>
                <c:pt idx="153">
                  <c:v>-60</c:v>
                </c:pt>
                <c:pt idx="154">
                  <c:v>-58</c:v>
                </c:pt>
                <c:pt idx="155">
                  <c:v>-56</c:v>
                </c:pt>
                <c:pt idx="156">
                  <c:v>-54</c:v>
                </c:pt>
                <c:pt idx="157">
                  <c:v>0.5</c:v>
                </c:pt>
                <c:pt idx="158">
                  <c:v>4.5</c:v>
                </c:pt>
                <c:pt idx="159">
                  <c:v>551.5</c:v>
                </c:pt>
                <c:pt idx="160">
                  <c:v>552</c:v>
                </c:pt>
                <c:pt idx="161">
                  <c:v>1298</c:v>
                </c:pt>
                <c:pt idx="162">
                  <c:v>1323</c:v>
                </c:pt>
                <c:pt idx="163">
                  <c:v>1323.5</c:v>
                </c:pt>
                <c:pt idx="164">
                  <c:v>1344</c:v>
                </c:pt>
                <c:pt idx="165">
                  <c:v>1368</c:v>
                </c:pt>
                <c:pt idx="166">
                  <c:v>1369.5</c:v>
                </c:pt>
                <c:pt idx="167">
                  <c:v>2194</c:v>
                </c:pt>
                <c:pt idx="168">
                  <c:v>2196</c:v>
                </c:pt>
                <c:pt idx="169">
                  <c:v>2217</c:v>
                </c:pt>
                <c:pt idx="170">
                  <c:v>2694.5</c:v>
                </c:pt>
                <c:pt idx="171">
                  <c:v>2804</c:v>
                </c:pt>
                <c:pt idx="172">
                  <c:v>2899.5</c:v>
                </c:pt>
                <c:pt idx="173">
                  <c:v>2899.5</c:v>
                </c:pt>
                <c:pt idx="174">
                  <c:v>2910.5</c:v>
                </c:pt>
                <c:pt idx="175">
                  <c:v>2993.5</c:v>
                </c:pt>
                <c:pt idx="176">
                  <c:v>2995.5</c:v>
                </c:pt>
                <c:pt idx="177">
                  <c:v>2997.5</c:v>
                </c:pt>
                <c:pt idx="178">
                  <c:v>3006</c:v>
                </c:pt>
                <c:pt idx="179">
                  <c:v>3008</c:v>
                </c:pt>
                <c:pt idx="180">
                  <c:v>3471</c:v>
                </c:pt>
                <c:pt idx="181">
                  <c:v>3570</c:v>
                </c:pt>
                <c:pt idx="182">
                  <c:v>3588</c:v>
                </c:pt>
                <c:pt idx="183">
                  <c:v>3602.5</c:v>
                </c:pt>
                <c:pt idx="184">
                  <c:v>3619.5</c:v>
                </c:pt>
                <c:pt idx="185">
                  <c:v>3648.5</c:v>
                </c:pt>
                <c:pt idx="186">
                  <c:v>3648.5</c:v>
                </c:pt>
                <c:pt idx="187">
                  <c:v>3648.5</c:v>
                </c:pt>
                <c:pt idx="188">
                  <c:v>3648.5</c:v>
                </c:pt>
                <c:pt idx="189">
                  <c:v>3669.5</c:v>
                </c:pt>
                <c:pt idx="190">
                  <c:v>3671.5</c:v>
                </c:pt>
                <c:pt idx="191">
                  <c:v>3692.5</c:v>
                </c:pt>
                <c:pt idx="192">
                  <c:v>3712</c:v>
                </c:pt>
                <c:pt idx="193">
                  <c:v>3745</c:v>
                </c:pt>
                <c:pt idx="194">
                  <c:v>4289.5</c:v>
                </c:pt>
                <c:pt idx="195">
                  <c:v>4314.5</c:v>
                </c:pt>
                <c:pt idx="196">
                  <c:v>4379</c:v>
                </c:pt>
                <c:pt idx="197">
                  <c:v>4379</c:v>
                </c:pt>
                <c:pt idx="198">
                  <c:v>4385.5</c:v>
                </c:pt>
                <c:pt idx="199">
                  <c:v>4402</c:v>
                </c:pt>
                <c:pt idx="200">
                  <c:v>4402</c:v>
                </c:pt>
                <c:pt idx="201">
                  <c:v>4423</c:v>
                </c:pt>
                <c:pt idx="202">
                  <c:v>4429.5</c:v>
                </c:pt>
                <c:pt idx="203">
                  <c:v>4513</c:v>
                </c:pt>
                <c:pt idx="204">
                  <c:v>4546.5</c:v>
                </c:pt>
                <c:pt idx="205">
                  <c:v>4546.5</c:v>
                </c:pt>
                <c:pt idx="206">
                  <c:v>4559</c:v>
                </c:pt>
                <c:pt idx="207">
                  <c:v>5032.5</c:v>
                </c:pt>
                <c:pt idx="208">
                  <c:v>5076</c:v>
                </c:pt>
                <c:pt idx="209">
                  <c:v>5076.5</c:v>
                </c:pt>
                <c:pt idx="210">
                  <c:v>5089</c:v>
                </c:pt>
                <c:pt idx="211">
                  <c:v>5105.5</c:v>
                </c:pt>
                <c:pt idx="212">
                  <c:v>5111.5</c:v>
                </c:pt>
                <c:pt idx="213">
                  <c:v>5111.5</c:v>
                </c:pt>
                <c:pt idx="214">
                  <c:v>5112</c:v>
                </c:pt>
                <c:pt idx="215">
                  <c:v>5112</c:v>
                </c:pt>
                <c:pt idx="216">
                  <c:v>5112</c:v>
                </c:pt>
                <c:pt idx="217">
                  <c:v>5116</c:v>
                </c:pt>
                <c:pt idx="218">
                  <c:v>5118</c:v>
                </c:pt>
                <c:pt idx="219">
                  <c:v>5183</c:v>
                </c:pt>
                <c:pt idx="220">
                  <c:v>5218.5</c:v>
                </c:pt>
                <c:pt idx="221">
                  <c:v>5220.5</c:v>
                </c:pt>
                <c:pt idx="222">
                  <c:v>5310.5</c:v>
                </c:pt>
                <c:pt idx="223">
                  <c:v>5863</c:v>
                </c:pt>
                <c:pt idx="224">
                  <c:v>5863.5</c:v>
                </c:pt>
                <c:pt idx="225">
                  <c:v>6587.5</c:v>
                </c:pt>
                <c:pt idx="226">
                  <c:v>2690.5</c:v>
                </c:pt>
                <c:pt idx="227">
                  <c:v>2744.5</c:v>
                </c:pt>
                <c:pt idx="228">
                  <c:v>2744.5</c:v>
                </c:pt>
                <c:pt idx="229">
                  <c:v>2782.5</c:v>
                </c:pt>
                <c:pt idx="230">
                  <c:v>2817.5</c:v>
                </c:pt>
                <c:pt idx="231">
                  <c:v>2859.5</c:v>
                </c:pt>
                <c:pt idx="232">
                  <c:v>2273.5</c:v>
                </c:pt>
                <c:pt idx="233">
                  <c:v>2275.5</c:v>
                </c:pt>
                <c:pt idx="234">
                  <c:v>2903.5</c:v>
                </c:pt>
                <c:pt idx="235">
                  <c:v>2920.5</c:v>
                </c:pt>
                <c:pt idx="236">
                  <c:v>552</c:v>
                </c:pt>
                <c:pt idx="237">
                  <c:v>2709</c:v>
                </c:pt>
                <c:pt idx="238">
                  <c:v>2751</c:v>
                </c:pt>
                <c:pt idx="239">
                  <c:v>2795</c:v>
                </c:pt>
                <c:pt idx="240">
                  <c:v>2803</c:v>
                </c:pt>
                <c:pt idx="241">
                  <c:v>2816</c:v>
                </c:pt>
                <c:pt idx="242">
                  <c:v>2841</c:v>
                </c:pt>
                <c:pt idx="243">
                  <c:v>2889</c:v>
                </c:pt>
                <c:pt idx="244">
                  <c:v>2261</c:v>
                </c:pt>
                <c:pt idx="245">
                  <c:v>2263</c:v>
                </c:pt>
                <c:pt idx="246">
                  <c:v>2893</c:v>
                </c:pt>
                <c:pt idx="247">
                  <c:v>2935</c:v>
                </c:pt>
                <c:pt idx="248">
                  <c:v>2217</c:v>
                </c:pt>
              </c:numCache>
            </c:numRef>
          </c:xVal>
          <c:yVal>
            <c:numRef>
              <c:f>A!$O$21:$O$997</c:f>
              <c:numCache>
                <c:formatCode>General</c:formatCode>
                <c:ptCount val="977"/>
                <c:pt idx="0">
                  <c:v>-0.23939582649134705</c:v>
                </c:pt>
                <c:pt idx="1">
                  <c:v>-0.23939561091462561</c:v>
                </c:pt>
                <c:pt idx="2">
                  <c:v>-0.23939561091462561</c:v>
                </c:pt>
                <c:pt idx="3">
                  <c:v>-0.23939264673470598</c:v>
                </c:pt>
                <c:pt idx="4">
                  <c:v>-0.23938413145420953</c:v>
                </c:pt>
                <c:pt idx="5">
                  <c:v>-0.23897426621259255</c:v>
                </c:pt>
                <c:pt idx="6">
                  <c:v>-0.23897421231841218</c:v>
                </c:pt>
                <c:pt idx="7">
                  <c:v>-0.23897399674169076</c:v>
                </c:pt>
                <c:pt idx="8">
                  <c:v>-0.23897378116496934</c:v>
                </c:pt>
                <c:pt idx="9">
                  <c:v>-0.23897335001152648</c:v>
                </c:pt>
                <c:pt idx="10">
                  <c:v>-0.23897270328136219</c:v>
                </c:pt>
                <c:pt idx="11">
                  <c:v>-0.23897221823373896</c:v>
                </c:pt>
                <c:pt idx="12">
                  <c:v>-0.23897200265701754</c:v>
                </c:pt>
                <c:pt idx="13">
                  <c:v>-0.23897178708029612</c:v>
                </c:pt>
                <c:pt idx="14">
                  <c:v>-0.23897130203267289</c:v>
                </c:pt>
                <c:pt idx="15">
                  <c:v>-0.23896882290037647</c:v>
                </c:pt>
                <c:pt idx="16">
                  <c:v>-0.23896860732365505</c:v>
                </c:pt>
                <c:pt idx="17">
                  <c:v>-0.2389683917469336</c:v>
                </c:pt>
                <c:pt idx="18">
                  <c:v>-0.23896817617021218</c:v>
                </c:pt>
                <c:pt idx="19">
                  <c:v>-0.23896796059349074</c:v>
                </c:pt>
                <c:pt idx="20">
                  <c:v>-0.23896747554586753</c:v>
                </c:pt>
                <c:pt idx="21">
                  <c:v>-0.23896725996914611</c:v>
                </c:pt>
                <c:pt idx="22">
                  <c:v>-0.23896704439242467</c:v>
                </c:pt>
                <c:pt idx="23">
                  <c:v>-0.23896682881570325</c:v>
                </c:pt>
                <c:pt idx="24">
                  <c:v>-0.23896634376808004</c:v>
                </c:pt>
                <c:pt idx="25">
                  <c:v>-0.2389661281913586</c:v>
                </c:pt>
                <c:pt idx="26">
                  <c:v>-0.23896591261463718</c:v>
                </c:pt>
                <c:pt idx="27">
                  <c:v>-0.23896569703791573</c:v>
                </c:pt>
                <c:pt idx="28">
                  <c:v>-0.23896499641357111</c:v>
                </c:pt>
                <c:pt idx="29">
                  <c:v>-0.23896478083684966</c:v>
                </c:pt>
                <c:pt idx="30">
                  <c:v>-0.23896456526012824</c:v>
                </c:pt>
                <c:pt idx="31">
                  <c:v>-0.23896434968340682</c:v>
                </c:pt>
                <c:pt idx="32">
                  <c:v>-0.23896364905906217</c:v>
                </c:pt>
                <c:pt idx="33">
                  <c:v>-0.23896343348234073</c:v>
                </c:pt>
                <c:pt idx="34">
                  <c:v>-0.23896251728127466</c:v>
                </c:pt>
                <c:pt idx="35">
                  <c:v>-0.23896230170455324</c:v>
                </c:pt>
                <c:pt idx="36">
                  <c:v>-0.23896208612783182</c:v>
                </c:pt>
                <c:pt idx="37">
                  <c:v>-0.23896187055111037</c:v>
                </c:pt>
                <c:pt idx="38">
                  <c:v>-0.23896003814897823</c:v>
                </c:pt>
                <c:pt idx="39">
                  <c:v>-0.23895982257225681</c:v>
                </c:pt>
                <c:pt idx="40">
                  <c:v>-0.23895960699553537</c:v>
                </c:pt>
                <c:pt idx="41">
                  <c:v>-0.23895939141881395</c:v>
                </c:pt>
                <c:pt idx="42">
                  <c:v>-0.2389586907944693</c:v>
                </c:pt>
                <c:pt idx="43">
                  <c:v>-0.23895847521774788</c:v>
                </c:pt>
                <c:pt idx="44">
                  <c:v>-0.23895825964102643</c:v>
                </c:pt>
                <c:pt idx="45">
                  <c:v>-0.23895734343996036</c:v>
                </c:pt>
                <c:pt idx="46">
                  <c:v>-0.23895599608545143</c:v>
                </c:pt>
                <c:pt idx="47">
                  <c:v>-0.23895464873094249</c:v>
                </c:pt>
                <c:pt idx="48">
                  <c:v>-0.238953516953155</c:v>
                </c:pt>
                <c:pt idx="49">
                  <c:v>-0.23895330137643356</c:v>
                </c:pt>
                <c:pt idx="50">
                  <c:v>-0.23895216959864607</c:v>
                </c:pt>
                <c:pt idx="51">
                  <c:v>-0.23895103782085855</c:v>
                </c:pt>
                <c:pt idx="52">
                  <c:v>-0.23895082224413713</c:v>
                </c:pt>
                <c:pt idx="53">
                  <c:v>-0.23894969046634965</c:v>
                </c:pt>
                <c:pt idx="54">
                  <c:v>-0.23894834311184071</c:v>
                </c:pt>
                <c:pt idx="55">
                  <c:v>-0.23894721133405319</c:v>
                </c:pt>
                <c:pt idx="56">
                  <c:v>-0.23894462441339606</c:v>
                </c:pt>
                <c:pt idx="57">
                  <c:v>-0.23881651794668685</c:v>
                </c:pt>
                <c:pt idx="58">
                  <c:v>-0.23881608679324398</c:v>
                </c:pt>
                <c:pt idx="59">
                  <c:v>-0.23881587121652256</c:v>
                </c:pt>
                <c:pt idx="60">
                  <c:v>-0.23881565563980112</c:v>
                </c:pt>
                <c:pt idx="61">
                  <c:v>-0.2388154400630797</c:v>
                </c:pt>
                <c:pt idx="62">
                  <c:v>-0.23881538616889933</c:v>
                </c:pt>
                <c:pt idx="63">
                  <c:v>-0.23881517059217791</c:v>
                </c:pt>
                <c:pt idx="64">
                  <c:v>-0.23881430828529218</c:v>
                </c:pt>
                <c:pt idx="65">
                  <c:v>-0.23881112852865111</c:v>
                </c:pt>
                <c:pt idx="66">
                  <c:v>-0.23881091295192969</c:v>
                </c:pt>
                <c:pt idx="67">
                  <c:v>-0.23881069737520827</c:v>
                </c:pt>
                <c:pt idx="68">
                  <c:v>-0.23881048179848682</c:v>
                </c:pt>
                <c:pt idx="69">
                  <c:v>-0.2388102662217654</c:v>
                </c:pt>
                <c:pt idx="70">
                  <c:v>-0.23881021232758504</c:v>
                </c:pt>
                <c:pt idx="71">
                  <c:v>-0.23880999675086362</c:v>
                </c:pt>
                <c:pt idx="72">
                  <c:v>-0.23880304440159753</c:v>
                </c:pt>
                <c:pt idx="73">
                  <c:v>-0.23879986464495645</c:v>
                </c:pt>
                <c:pt idx="74">
                  <c:v>-0.23874591657041883</c:v>
                </c:pt>
                <c:pt idx="75">
                  <c:v>-0.23874386859156524</c:v>
                </c:pt>
                <c:pt idx="76">
                  <c:v>-0.23874365301484382</c:v>
                </c:pt>
                <c:pt idx="77">
                  <c:v>-0.23874295239049917</c:v>
                </c:pt>
                <c:pt idx="78">
                  <c:v>-0.23874273681377775</c:v>
                </c:pt>
                <c:pt idx="79">
                  <c:v>-0.23874252123705633</c:v>
                </c:pt>
                <c:pt idx="80">
                  <c:v>-0.23874230566033489</c:v>
                </c:pt>
                <c:pt idx="81">
                  <c:v>-0.23874209008361347</c:v>
                </c:pt>
                <c:pt idx="82">
                  <c:v>-0.23874160503599023</c:v>
                </c:pt>
                <c:pt idx="83">
                  <c:v>-0.23874138945926882</c:v>
                </c:pt>
                <c:pt idx="84">
                  <c:v>-0.2387411738825474</c:v>
                </c:pt>
                <c:pt idx="85">
                  <c:v>-0.23874095830582595</c:v>
                </c:pt>
                <c:pt idx="86">
                  <c:v>-0.23874074272910453</c:v>
                </c:pt>
                <c:pt idx="87">
                  <c:v>-0.23874025768148133</c:v>
                </c:pt>
                <c:pt idx="88">
                  <c:v>-0.23874004210475988</c:v>
                </c:pt>
                <c:pt idx="89">
                  <c:v>-0.23873982652803846</c:v>
                </c:pt>
                <c:pt idx="90">
                  <c:v>-0.23873912590369381</c:v>
                </c:pt>
                <c:pt idx="91">
                  <c:v>-0.23873891032697239</c:v>
                </c:pt>
                <c:pt idx="92">
                  <c:v>-0.23873486826344559</c:v>
                </c:pt>
                <c:pt idx="93">
                  <c:v>-0.23873465268672417</c:v>
                </c:pt>
                <c:pt idx="94">
                  <c:v>-0.23873443711000272</c:v>
                </c:pt>
                <c:pt idx="95">
                  <c:v>-0.2387337364856581</c:v>
                </c:pt>
                <c:pt idx="96">
                  <c:v>-0.23873352090893665</c:v>
                </c:pt>
                <c:pt idx="97">
                  <c:v>-0.2387319579777063</c:v>
                </c:pt>
                <c:pt idx="98">
                  <c:v>-0.23873104177664023</c:v>
                </c:pt>
                <c:pt idx="99">
                  <c:v>-0.23873061062319736</c:v>
                </c:pt>
                <c:pt idx="100">
                  <c:v>-0.238730556729017</c:v>
                </c:pt>
                <c:pt idx="101">
                  <c:v>-0.23873012557557416</c:v>
                </c:pt>
                <c:pt idx="102">
                  <c:v>-0.23872969442213129</c:v>
                </c:pt>
                <c:pt idx="103">
                  <c:v>-0.23872947884540988</c:v>
                </c:pt>
                <c:pt idx="104">
                  <c:v>-0.23872926326868843</c:v>
                </c:pt>
                <c:pt idx="105">
                  <c:v>-0.23872920937450809</c:v>
                </c:pt>
                <c:pt idx="106">
                  <c:v>-0.23872899379778664</c:v>
                </c:pt>
                <c:pt idx="107">
                  <c:v>-0.23872877822106522</c:v>
                </c:pt>
                <c:pt idx="108">
                  <c:v>-0.23872856264434378</c:v>
                </c:pt>
                <c:pt idx="109">
                  <c:v>-0.23872834706762236</c:v>
                </c:pt>
                <c:pt idx="110">
                  <c:v>-0.23872813149090094</c:v>
                </c:pt>
                <c:pt idx="111">
                  <c:v>-0.23872791591417949</c:v>
                </c:pt>
                <c:pt idx="112">
                  <c:v>-0.23872791591417949</c:v>
                </c:pt>
                <c:pt idx="113">
                  <c:v>-0.23872743086655629</c:v>
                </c:pt>
                <c:pt idx="114">
                  <c:v>-0.23872743086655629</c:v>
                </c:pt>
                <c:pt idx="115">
                  <c:v>-0.23872721528983487</c:v>
                </c:pt>
                <c:pt idx="116">
                  <c:v>-0.23872721528983487</c:v>
                </c:pt>
                <c:pt idx="117">
                  <c:v>-0.23872699971311342</c:v>
                </c:pt>
                <c:pt idx="118">
                  <c:v>-0.23872678413639201</c:v>
                </c:pt>
                <c:pt idx="119">
                  <c:v>-0.23872673024221164</c:v>
                </c:pt>
                <c:pt idx="120">
                  <c:v>-0.23872656855967056</c:v>
                </c:pt>
                <c:pt idx="121">
                  <c:v>-0.23872651466549022</c:v>
                </c:pt>
                <c:pt idx="122">
                  <c:v>-0.23872629908876877</c:v>
                </c:pt>
                <c:pt idx="123">
                  <c:v>-0.23872608351204735</c:v>
                </c:pt>
                <c:pt idx="124">
                  <c:v>-0.23872565235860449</c:v>
                </c:pt>
                <c:pt idx="125">
                  <c:v>-0.23872543678188307</c:v>
                </c:pt>
                <c:pt idx="126">
                  <c:v>-0.2387253828877027</c:v>
                </c:pt>
                <c:pt idx="127">
                  <c:v>-0.23872516731098128</c:v>
                </c:pt>
                <c:pt idx="128">
                  <c:v>-0.23872495173425987</c:v>
                </c:pt>
                <c:pt idx="129">
                  <c:v>-0.23872473615753842</c:v>
                </c:pt>
                <c:pt idx="130">
                  <c:v>-0.238724520580817</c:v>
                </c:pt>
                <c:pt idx="131">
                  <c:v>-0.23872430500409555</c:v>
                </c:pt>
                <c:pt idx="132">
                  <c:v>-0.23872425110991521</c:v>
                </c:pt>
                <c:pt idx="133">
                  <c:v>-0.23872408942737414</c:v>
                </c:pt>
                <c:pt idx="134">
                  <c:v>-0.23872360437975093</c:v>
                </c:pt>
                <c:pt idx="135">
                  <c:v>-0.23872134082417593</c:v>
                </c:pt>
                <c:pt idx="136">
                  <c:v>-0.23872112524745448</c:v>
                </c:pt>
                <c:pt idx="137">
                  <c:v>-0.23872090967073306</c:v>
                </c:pt>
                <c:pt idx="138">
                  <c:v>-0.23872069409401164</c:v>
                </c:pt>
                <c:pt idx="139">
                  <c:v>-0.23872020904638841</c:v>
                </c:pt>
                <c:pt idx="140">
                  <c:v>-0.23871977789294554</c:v>
                </c:pt>
                <c:pt idx="141">
                  <c:v>-0.23871977789294554</c:v>
                </c:pt>
                <c:pt idx="142">
                  <c:v>-0.23871956231622413</c:v>
                </c:pt>
                <c:pt idx="143">
                  <c:v>-0.23871864611515806</c:v>
                </c:pt>
                <c:pt idx="144">
                  <c:v>-0.23871843053843664</c:v>
                </c:pt>
                <c:pt idx="145">
                  <c:v>-0.23871821496171519</c:v>
                </c:pt>
                <c:pt idx="146">
                  <c:v>-0.23871772991409199</c:v>
                </c:pt>
                <c:pt idx="147">
                  <c:v>-0.23871751433737054</c:v>
                </c:pt>
                <c:pt idx="148">
                  <c:v>-0.23871729876064912</c:v>
                </c:pt>
                <c:pt idx="149">
                  <c:v>-0.2387170831839277</c:v>
                </c:pt>
                <c:pt idx="150">
                  <c:v>-0.23871638255958305</c:v>
                </c:pt>
                <c:pt idx="151">
                  <c:v>-0.23871616698286163</c:v>
                </c:pt>
                <c:pt idx="152">
                  <c:v>-0.23871595140614019</c:v>
                </c:pt>
                <c:pt idx="153">
                  <c:v>-0.23871525078179553</c:v>
                </c:pt>
                <c:pt idx="154">
                  <c:v>-0.23871503520507412</c:v>
                </c:pt>
                <c:pt idx="155">
                  <c:v>-0.2387148196283527</c:v>
                </c:pt>
                <c:pt idx="156">
                  <c:v>-0.23871460405163125</c:v>
                </c:pt>
                <c:pt idx="157">
                  <c:v>-0.23870872958597231</c:v>
                </c:pt>
                <c:pt idx="158">
                  <c:v>-0.23870829843252947</c:v>
                </c:pt>
                <c:pt idx="159">
                  <c:v>-0.2386493381992186</c:v>
                </c:pt>
                <c:pt idx="160">
                  <c:v>-0.23864928430503826</c:v>
                </c:pt>
                <c:pt idx="161">
                  <c:v>-0.23856887418794523</c:v>
                </c:pt>
                <c:pt idx="162">
                  <c:v>-0.23856617947892736</c:v>
                </c:pt>
                <c:pt idx="163">
                  <c:v>-0.23856612558474699</c:v>
                </c:pt>
                <c:pt idx="164">
                  <c:v>-0.23856391592335235</c:v>
                </c:pt>
                <c:pt idx="165">
                  <c:v>-0.23856132900269519</c:v>
                </c:pt>
                <c:pt idx="166">
                  <c:v>-0.23856116732015414</c:v>
                </c:pt>
                <c:pt idx="167">
                  <c:v>-0.23847229581674501</c:v>
                </c:pt>
                <c:pt idx="168">
                  <c:v>-0.23847208024002359</c:v>
                </c:pt>
                <c:pt idx="169">
                  <c:v>-0.23846981668444858</c:v>
                </c:pt>
                <c:pt idx="170">
                  <c:v>-0.23841834774220738</c:v>
                </c:pt>
                <c:pt idx="171">
                  <c:v>-0.23840654491670915</c:v>
                </c:pt>
                <c:pt idx="172">
                  <c:v>-0.23839625112826091</c:v>
                </c:pt>
                <c:pt idx="173">
                  <c:v>-0.23839625112826091</c:v>
                </c:pt>
                <c:pt idx="174">
                  <c:v>-0.23839506545629305</c:v>
                </c:pt>
                <c:pt idx="175">
                  <c:v>-0.23838611902235374</c:v>
                </c:pt>
                <c:pt idx="176">
                  <c:v>-0.23838590344563232</c:v>
                </c:pt>
                <c:pt idx="177">
                  <c:v>-0.2383856878689109</c:v>
                </c:pt>
                <c:pt idx="178">
                  <c:v>-0.23838477166784483</c:v>
                </c:pt>
                <c:pt idx="179">
                  <c:v>-0.23838455609112338</c:v>
                </c:pt>
                <c:pt idx="180">
                  <c:v>-0.23833465008011256</c:v>
                </c:pt>
                <c:pt idx="181">
                  <c:v>-0.23832397903240182</c:v>
                </c:pt>
                <c:pt idx="182">
                  <c:v>-0.23832203884190897</c:v>
                </c:pt>
                <c:pt idx="183">
                  <c:v>-0.23832047591067859</c:v>
                </c:pt>
                <c:pt idx="184">
                  <c:v>-0.23831864350854645</c:v>
                </c:pt>
                <c:pt idx="185">
                  <c:v>-0.23831551764608574</c:v>
                </c:pt>
                <c:pt idx="186">
                  <c:v>-0.23831551764608574</c:v>
                </c:pt>
                <c:pt idx="187">
                  <c:v>-0.23831551764608574</c:v>
                </c:pt>
                <c:pt idx="188">
                  <c:v>-0.23831551764608574</c:v>
                </c:pt>
                <c:pt idx="189">
                  <c:v>-0.23831325409051074</c:v>
                </c:pt>
                <c:pt idx="190">
                  <c:v>-0.23831303851378929</c:v>
                </c:pt>
                <c:pt idx="191">
                  <c:v>-0.23831077495821429</c:v>
                </c:pt>
                <c:pt idx="192">
                  <c:v>-0.23830867308518036</c:v>
                </c:pt>
                <c:pt idx="193">
                  <c:v>-0.23830511606927679</c:v>
                </c:pt>
                <c:pt idx="194">
                  <c:v>-0.23824642530686774</c:v>
                </c:pt>
                <c:pt idx="195">
                  <c:v>-0.23824373059784987</c:v>
                </c:pt>
                <c:pt idx="196">
                  <c:v>-0.23823677824858377</c:v>
                </c:pt>
                <c:pt idx="197">
                  <c:v>-0.23823677824858377</c:v>
                </c:pt>
                <c:pt idx="198">
                  <c:v>-0.23823607762423912</c:v>
                </c:pt>
                <c:pt idx="199">
                  <c:v>-0.23823429911628735</c:v>
                </c:pt>
                <c:pt idx="200">
                  <c:v>-0.23823429911628735</c:v>
                </c:pt>
                <c:pt idx="201">
                  <c:v>-0.23823203556071235</c:v>
                </c:pt>
                <c:pt idx="202">
                  <c:v>-0.23823133493636769</c:v>
                </c:pt>
                <c:pt idx="203">
                  <c:v>-0.23822233460824804</c:v>
                </c:pt>
                <c:pt idx="204">
                  <c:v>-0.2382187236981641</c:v>
                </c:pt>
                <c:pt idx="205">
                  <c:v>-0.2382187236981641</c:v>
                </c:pt>
                <c:pt idx="206">
                  <c:v>-0.23821737634365517</c:v>
                </c:pt>
                <c:pt idx="207">
                  <c:v>-0.23816633855485683</c:v>
                </c:pt>
                <c:pt idx="208">
                  <c:v>-0.23816164976116574</c:v>
                </c:pt>
                <c:pt idx="209">
                  <c:v>-0.2381615958669854</c:v>
                </c:pt>
                <c:pt idx="210">
                  <c:v>-0.23816024851247647</c:v>
                </c:pt>
                <c:pt idx="211">
                  <c:v>-0.23815847000452467</c:v>
                </c:pt>
                <c:pt idx="212">
                  <c:v>-0.23815782327436039</c:v>
                </c:pt>
                <c:pt idx="213">
                  <c:v>-0.23815782327436039</c:v>
                </c:pt>
                <c:pt idx="214">
                  <c:v>-0.23815776938018005</c:v>
                </c:pt>
                <c:pt idx="215">
                  <c:v>-0.23815776938018005</c:v>
                </c:pt>
                <c:pt idx="216">
                  <c:v>-0.23815776938018005</c:v>
                </c:pt>
                <c:pt idx="217">
                  <c:v>-0.23815733822673718</c:v>
                </c:pt>
                <c:pt idx="218">
                  <c:v>-0.23815712265001573</c:v>
                </c:pt>
                <c:pt idx="219">
                  <c:v>-0.2381501164065693</c:v>
                </c:pt>
                <c:pt idx="220">
                  <c:v>-0.23814628991976394</c:v>
                </c:pt>
                <c:pt idx="221">
                  <c:v>-0.2381460743430425</c:v>
                </c:pt>
                <c:pt idx="222">
                  <c:v>-0.23813637339057819</c:v>
                </c:pt>
                <c:pt idx="223">
                  <c:v>-0.23807682032128344</c:v>
                </c:pt>
                <c:pt idx="224">
                  <c:v>-0.23807676642710307</c:v>
                </c:pt>
                <c:pt idx="225">
                  <c:v>-0.23799872765394575</c:v>
                </c:pt>
                <c:pt idx="226">
                  <c:v>-0.23841877889565025</c:v>
                </c:pt>
                <c:pt idx="227">
                  <c:v>-0.23841295832417167</c:v>
                </c:pt>
                <c:pt idx="228">
                  <c:v>-0.23841295832417167</c:v>
                </c:pt>
                <c:pt idx="229">
                  <c:v>-0.23840886236646452</c:v>
                </c:pt>
                <c:pt idx="230">
                  <c:v>-0.23840508977383951</c:v>
                </c:pt>
                <c:pt idx="231">
                  <c:v>-0.2384005626626895</c:v>
                </c:pt>
                <c:pt idx="232">
                  <c:v>-0.23846372664206822</c:v>
                </c:pt>
                <c:pt idx="233">
                  <c:v>-0.23846351106534677</c:v>
                </c:pt>
                <c:pt idx="234">
                  <c:v>-0.23839581997481807</c:v>
                </c:pt>
                <c:pt idx="235">
                  <c:v>-0.2383939875726859</c:v>
                </c:pt>
                <c:pt idx="236">
                  <c:v>-0.23864928430503826</c:v>
                </c:pt>
                <c:pt idx="237">
                  <c:v>-0.23841678481097703</c:v>
                </c:pt>
                <c:pt idx="238">
                  <c:v>-0.23841225769982702</c:v>
                </c:pt>
                <c:pt idx="239">
                  <c:v>-0.23840751501195559</c:v>
                </c:pt>
                <c:pt idx="240">
                  <c:v>-0.23840665270506986</c:v>
                </c:pt>
                <c:pt idx="241">
                  <c:v>-0.23840525145638058</c:v>
                </c:pt>
                <c:pt idx="242">
                  <c:v>-0.23840255674736271</c:v>
                </c:pt>
                <c:pt idx="243">
                  <c:v>-0.23839738290604842</c:v>
                </c:pt>
                <c:pt idx="244">
                  <c:v>-0.23846507399657713</c:v>
                </c:pt>
                <c:pt idx="245">
                  <c:v>-0.23846485841985571</c:v>
                </c:pt>
                <c:pt idx="246">
                  <c:v>-0.23839695175260556</c:v>
                </c:pt>
                <c:pt idx="247">
                  <c:v>-0.23839242464145555</c:v>
                </c:pt>
                <c:pt idx="248">
                  <c:v>-0.23846981668444858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8B61-4551-8784-0E0CF013B422}"/>
            </c:ext>
          </c:extLst>
        </c:ser>
        <c:ser>
          <c:idx val="8"/>
          <c:order val="8"/>
          <c:tx>
            <c:strRef>
              <c:f>A!$U$20</c:f>
              <c:strCache>
                <c:ptCount val="1"/>
                <c:pt idx="0">
                  <c:v>BAD?</c:v>
                </c:pt>
              </c:strCache>
            </c:strRef>
          </c:tx>
          <c:spPr>
            <a:ln w="28575">
              <a:noFill/>
            </a:ln>
          </c:spPr>
          <c:marker>
            <c:symbol val="star"/>
            <c:size val="5"/>
            <c:spPr>
              <a:solidFill>
                <a:srgbClr val="33CCCC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A!$F$21:$F$997</c:f>
              <c:numCache>
                <c:formatCode>General</c:formatCode>
                <c:ptCount val="977"/>
                <c:pt idx="0">
                  <c:v>-6374</c:v>
                </c:pt>
                <c:pt idx="1">
                  <c:v>-6372</c:v>
                </c:pt>
                <c:pt idx="2">
                  <c:v>-6372</c:v>
                </c:pt>
                <c:pt idx="3">
                  <c:v>-6344.5</c:v>
                </c:pt>
                <c:pt idx="4">
                  <c:v>-6265.5</c:v>
                </c:pt>
                <c:pt idx="5">
                  <c:v>-2463</c:v>
                </c:pt>
                <c:pt idx="6">
                  <c:v>-2462.5</c:v>
                </c:pt>
                <c:pt idx="7">
                  <c:v>-2460.5</c:v>
                </c:pt>
                <c:pt idx="8">
                  <c:v>-2458.5</c:v>
                </c:pt>
                <c:pt idx="9">
                  <c:v>-2454.5</c:v>
                </c:pt>
                <c:pt idx="10">
                  <c:v>-2448.5</c:v>
                </c:pt>
                <c:pt idx="11">
                  <c:v>-2444</c:v>
                </c:pt>
                <c:pt idx="12">
                  <c:v>-2442</c:v>
                </c:pt>
                <c:pt idx="13">
                  <c:v>-2440</c:v>
                </c:pt>
                <c:pt idx="14">
                  <c:v>-2435.5</c:v>
                </c:pt>
                <c:pt idx="15">
                  <c:v>-2412.5</c:v>
                </c:pt>
                <c:pt idx="16">
                  <c:v>-2410.5</c:v>
                </c:pt>
                <c:pt idx="17">
                  <c:v>-2408.5</c:v>
                </c:pt>
                <c:pt idx="18">
                  <c:v>-2406.5</c:v>
                </c:pt>
                <c:pt idx="19">
                  <c:v>-2404.5</c:v>
                </c:pt>
                <c:pt idx="20">
                  <c:v>-2400</c:v>
                </c:pt>
                <c:pt idx="21">
                  <c:v>-2398</c:v>
                </c:pt>
                <c:pt idx="22">
                  <c:v>-2396</c:v>
                </c:pt>
                <c:pt idx="23">
                  <c:v>-2394</c:v>
                </c:pt>
                <c:pt idx="24">
                  <c:v>-2389.5</c:v>
                </c:pt>
                <c:pt idx="25">
                  <c:v>-2387.5</c:v>
                </c:pt>
                <c:pt idx="26">
                  <c:v>-2385.5</c:v>
                </c:pt>
                <c:pt idx="27">
                  <c:v>-2383.5</c:v>
                </c:pt>
                <c:pt idx="28">
                  <c:v>-2377</c:v>
                </c:pt>
                <c:pt idx="29">
                  <c:v>-2375</c:v>
                </c:pt>
                <c:pt idx="30">
                  <c:v>-2373</c:v>
                </c:pt>
                <c:pt idx="31">
                  <c:v>-2371</c:v>
                </c:pt>
                <c:pt idx="32">
                  <c:v>-2364.5</c:v>
                </c:pt>
                <c:pt idx="33">
                  <c:v>-2362.5</c:v>
                </c:pt>
                <c:pt idx="34">
                  <c:v>-2354</c:v>
                </c:pt>
                <c:pt idx="35">
                  <c:v>-2352</c:v>
                </c:pt>
                <c:pt idx="36">
                  <c:v>-2350</c:v>
                </c:pt>
                <c:pt idx="37">
                  <c:v>-2348</c:v>
                </c:pt>
                <c:pt idx="38">
                  <c:v>-2331</c:v>
                </c:pt>
                <c:pt idx="39">
                  <c:v>-2329</c:v>
                </c:pt>
                <c:pt idx="40">
                  <c:v>-2327</c:v>
                </c:pt>
                <c:pt idx="41">
                  <c:v>-2325</c:v>
                </c:pt>
                <c:pt idx="42">
                  <c:v>-2318.5</c:v>
                </c:pt>
                <c:pt idx="43">
                  <c:v>-2316.5</c:v>
                </c:pt>
                <c:pt idx="44">
                  <c:v>-2314.5</c:v>
                </c:pt>
                <c:pt idx="45">
                  <c:v>-2306</c:v>
                </c:pt>
                <c:pt idx="46">
                  <c:v>-2293.5</c:v>
                </c:pt>
                <c:pt idx="47">
                  <c:v>-2281</c:v>
                </c:pt>
                <c:pt idx="48">
                  <c:v>-2270.5</c:v>
                </c:pt>
                <c:pt idx="49">
                  <c:v>-2268.5</c:v>
                </c:pt>
                <c:pt idx="50">
                  <c:v>-2258</c:v>
                </c:pt>
                <c:pt idx="51">
                  <c:v>-2247.5</c:v>
                </c:pt>
                <c:pt idx="52">
                  <c:v>-2245.5</c:v>
                </c:pt>
                <c:pt idx="53">
                  <c:v>-2235</c:v>
                </c:pt>
                <c:pt idx="54">
                  <c:v>-2222.5</c:v>
                </c:pt>
                <c:pt idx="55">
                  <c:v>-2212</c:v>
                </c:pt>
                <c:pt idx="56">
                  <c:v>-2188</c:v>
                </c:pt>
                <c:pt idx="57">
                  <c:v>-999.5</c:v>
                </c:pt>
                <c:pt idx="58">
                  <c:v>-995.5</c:v>
                </c:pt>
                <c:pt idx="59">
                  <c:v>-993.5</c:v>
                </c:pt>
                <c:pt idx="60">
                  <c:v>-991.5</c:v>
                </c:pt>
                <c:pt idx="61">
                  <c:v>-989.5</c:v>
                </c:pt>
                <c:pt idx="62">
                  <c:v>-989</c:v>
                </c:pt>
                <c:pt idx="63">
                  <c:v>-987</c:v>
                </c:pt>
                <c:pt idx="64">
                  <c:v>-979</c:v>
                </c:pt>
                <c:pt idx="65">
                  <c:v>-949.5</c:v>
                </c:pt>
                <c:pt idx="66">
                  <c:v>-947.5</c:v>
                </c:pt>
                <c:pt idx="67">
                  <c:v>-945.5</c:v>
                </c:pt>
                <c:pt idx="68">
                  <c:v>-943.5</c:v>
                </c:pt>
                <c:pt idx="69">
                  <c:v>-941.5</c:v>
                </c:pt>
                <c:pt idx="70">
                  <c:v>-941</c:v>
                </c:pt>
                <c:pt idx="71">
                  <c:v>-939</c:v>
                </c:pt>
                <c:pt idx="72">
                  <c:v>-874.5</c:v>
                </c:pt>
                <c:pt idx="73">
                  <c:v>-845</c:v>
                </c:pt>
                <c:pt idx="74">
                  <c:v>-344.5</c:v>
                </c:pt>
                <c:pt idx="75">
                  <c:v>-325.5</c:v>
                </c:pt>
                <c:pt idx="76">
                  <c:v>-323.5</c:v>
                </c:pt>
                <c:pt idx="77">
                  <c:v>-317</c:v>
                </c:pt>
                <c:pt idx="78">
                  <c:v>-315</c:v>
                </c:pt>
                <c:pt idx="79">
                  <c:v>-313</c:v>
                </c:pt>
                <c:pt idx="80">
                  <c:v>-311</c:v>
                </c:pt>
                <c:pt idx="81">
                  <c:v>-309</c:v>
                </c:pt>
                <c:pt idx="82">
                  <c:v>-304.5</c:v>
                </c:pt>
                <c:pt idx="83">
                  <c:v>-302.5</c:v>
                </c:pt>
                <c:pt idx="84">
                  <c:v>-300.5</c:v>
                </c:pt>
                <c:pt idx="85">
                  <c:v>-298.5</c:v>
                </c:pt>
                <c:pt idx="86">
                  <c:v>-296.5</c:v>
                </c:pt>
                <c:pt idx="87">
                  <c:v>-292</c:v>
                </c:pt>
                <c:pt idx="88">
                  <c:v>-290</c:v>
                </c:pt>
                <c:pt idx="89">
                  <c:v>-288</c:v>
                </c:pt>
                <c:pt idx="90">
                  <c:v>-281.5</c:v>
                </c:pt>
                <c:pt idx="91">
                  <c:v>-279.5</c:v>
                </c:pt>
                <c:pt idx="92">
                  <c:v>-242</c:v>
                </c:pt>
                <c:pt idx="93">
                  <c:v>-240</c:v>
                </c:pt>
                <c:pt idx="94">
                  <c:v>-238</c:v>
                </c:pt>
                <c:pt idx="95">
                  <c:v>-231.5</c:v>
                </c:pt>
                <c:pt idx="96">
                  <c:v>-229.5</c:v>
                </c:pt>
                <c:pt idx="97">
                  <c:v>-215</c:v>
                </c:pt>
                <c:pt idx="98">
                  <c:v>-206.5</c:v>
                </c:pt>
                <c:pt idx="99">
                  <c:v>-202.5</c:v>
                </c:pt>
                <c:pt idx="100">
                  <c:v>-202</c:v>
                </c:pt>
                <c:pt idx="101">
                  <c:v>-198</c:v>
                </c:pt>
                <c:pt idx="102">
                  <c:v>-194</c:v>
                </c:pt>
                <c:pt idx="103">
                  <c:v>-192</c:v>
                </c:pt>
                <c:pt idx="104">
                  <c:v>-190</c:v>
                </c:pt>
                <c:pt idx="105">
                  <c:v>-189.5</c:v>
                </c:pt>
                <c:pt idx="106">
                  <c:v>-187.5</c:v>
                </c:pt>
                <c:pt idx="107">
                  <c:v>-185.5</c:v>
                </c:pt>
                <c:pt idx="108">
                  <c:v>-183.5</c:v>
                </c:pt>
                <c:pt idx="109">
                  <c:v>-181.5</c:v>
                </c:pt>
                <c:pt idx="110">
                  <c:v>-179.5</c:v>
                </c:pt>
                <c:pt idx="111">
                  <c:v>-177.5</c:v>
                </c:pt>
                <c:pt idx="112">
                  <c:v>-177.5</c:v>
                </c:pt>
                <c:pt idx="113">
                  <c:v>-173</c:v>
                </c:pt>
                <c:pt idx="114">
                  <c:v>-173</c:v>
                </c:pt>
                <c:pt idx="115">
                  <c:v>-171</c:v>
                </c:pt>
                <c:pt idx="116">
                  <c:v>-171</c:v>
                </c:pt>
                <c:pt idx="117">
                  <c:v>-169</c:v>
                </c:pt>
                <c:pt idx="118">
                  <c:v>-167</c:v>
                </c:pt>
                <c:pt idx="119">
                  <c:v>-166.5</c:v>
                </c:pt>
                <c:pt idx="120">
                  <c:v>-165</c:v>
                </c:pt>
                <c:pt idx="121">
                  <c:v>-164.5</c:v>
                </c:pt>
                <c:pt idx="122">
                  <c:v>-162.5</c:v>
                </c:pt>
                <c:pt idx="123">
                  <c:v>-160.5</c:v>
                </c:pt>
                <c:pt idx="124">
                  <c:v>-156.5</c:v>
                </c:pt>
                <c:pt idx="125">
                  <c:v>-154.5</c:v>
                </c:pt>
                <c:pt idx="126">
                  <c:v>-154</c:v>
                </c:pt>
                <c:pt idx="127">
                  <c:v>-152</c:v>
                </c:pt>
                <c:pt idx="128">
                  <c:v>-150</c:v>
                </c:pt>
                <c:pt idx="129">
                  <c:v>-148</c:v>
                </c:pt>
                <c:pt idx="130">
                  <c:v>-146</c:v>
                </c:pt>
                <c:pt idx="131">
                  <c:v>-144</c:v>
                </c:pt>
                <c:pt idx="132">
                  <c:v>-143.5</c:v>
                </c:pt>
                <c:pt idx="133">
                  <c:v>-142</c:v>
                </c:pt>
                <c:pt idx="134">
                  <c:v>-137.5</c:v>
                </c:pt>
                <c:pt idx="135">
                  <c:v>-116.5</c:v>
                </c:pt>
                <c:pt idx="136">
                  <c:v>-114.5</c:v>
                </c:pt>
                <c:pt idx="137">
                  <c:v>-112.5</c:v>
                </c:pt>
                <c:pt idx="138">
                  <c:v>-110.5</c:v>
                </c:pt>
                <c:pt idx="139">
                  <c:v>-106</c:v>
                </c:pt>
                <c:pt idx="140">
                  <c:v>-102</c:v>
                </c:pt>
                <c:pt idx="141">
                  <c:v>-102</c:v>
                </c:pt>
                <c:pt idx="142">
                  <c:v>-100</c:v>
                </c:pt>
                <c:pt idx="143">
                  <c:v>-91.5</c:v>
                </c:pt>
                <c:pt idx="144">
                  <c:v>-89.5</c:v>
                </c:pt>
                <c:pt idx="145">
                  <c:v>-87.5</c:v>
                </c:pt>
                <c:pt idx="146">
                  <c:v>-83</c:v>
                </c:pt>
                <c:pt idx="147">
                  <c:v>-81</c:v>
                </c:pt>
                <c:pt idx="148">
                  <c:v>-79</c:v>
                </c:pt>
                <c:pt idx="149">
                  <c:v>-77</c:v>
                </c:pt>
                <c:pt idx="150">
                  <c:v>-70.5</c:v>
                </c:pt>
                <c:pt idx="151">
                  <c:v>-68.5</c:v>
                </c:pt>
                <c:pt idx="152">
                  <c:v>-66.5</c:v>
                </c:pt>
                <c:pt idx="153">
                  <c:v>-60</c:v>
                </c:pt>
                <c:pt idx="154">
                  <c:v>-58</c:v>
                </c:pt>
                <c:pt idx="155">
                  <c:v>-56</c:v>
                </c:pt>
                <c:pt idx="156">
                  <c:v>-54</c:v>
                </c:pt>
                <c:pt idx="157">
                  <c:v>0.5</c:v>
                </c:pt>
                <c:pt idx="158">
                  <c:v>4.5</c:v>
                </c:pt>
                <c:pt idx="159">
                  <c:v>551.5</c:v>
                </c:pt>
                <c:pt idx="160">
                  <c:v>552</c:v>
                </c:pt>
                <c:pt idx="161">
                  <c:v>1298</c:v>
                </c:pt>
                <c:pt idx="162">
                  <c:v>1323</c:v>
                </c:pt>
                <c:pt idx="163">
                  <c:v>1323.5</c:v>
                </c:pt>
                <c:pt idx="164">
                  <c:v>1344</c:v>
                </c:pt>
                <c:pt idx="165">
                  <c:v>1368</c:v>
                </c:pt>
                <c:pt idx="166">
                  <c:v>1369.5</c:v>
                </c:pt>
                <c:pt idx="167">
                  <c:v>2194</c:v>
                </c:pt>
                <c:pt idx="168">
                  <c:v>2196</c:v>
                </c:pt>
                <c:pt idx="169">
                  <c:v>2217</c:v>
                </c:pt>
                <c:pt idx="170">
                  <c:v>2694.5</c:v>
                </c:pt>
                <c:pt idx="171">
                  <c:v>2804</c:v>
                </c:pt>
                <c:pt idx="172">
                  <c:v>2899.5</c:v>
                </c:pt>
                <c:pt idx="173">
                  <c:v>2899.5</c:v>
                </c:pt>
                <c:pt idx="174">
                  <c:v>2910.5</c:v>
                </c:pt>
                <c:pt idx="175">
                  <c:v>2993.5</c:v>
                </c:pt>
                <c:pt idx="176">
                  <c:v>2995.5</c:v>
                </c:pt>
                <c:pt idx="177">
                  <c:v>2997.5</c:v>
                </c:pt>
                <c:pt idx="178">
                  <c:v>3006</c:v>
                </c:pt>
                <c:pt idx="179">
                  <c:v>3008</c:v>
                </c:pt>
                <c:pt idx="180">
                  <c:v>3471</c:v>
                </c:pt>
                <c:pt idx="181">
                  <c:v>3570</c:v>
                </c:pt>
                <c:pt idx="182">
                  <c:v>3588</c:v>
                </c:pt>
                <c:pt idx="183">
                  <c:v>3602.5</c:v>
                </c:pt>
                <c:pt idx="184">
                  <c:v>3619.5</c:v>
                </c:pt>
                <c:pt idx="185">
                  <c:v>3648.5</c:v>
                </c:pt>
                <c:pt idx="186">
                  <c:v>3648.5</c:v>
                </c:pt>
                <c:pt idx="187">
                  <c:v>3648.5</c:v>
                </c:pt>
                <c:pt idx="188">
                  <c:v>3648.5</c:v>
                </c:pt>
                <c:pt idx="189">
                  <c:v>3669.5</c:v>
                </c:pt>
                <c:pt idx="190">
                  <c:v>3671.5</c:v>
                </c:pt>
                <c:pt idx="191">
                  <c:v>3692.5</c:v>
                </c:pt>
                <c:pt idx="192">
                  <c:v>3712</c:v>
                </c:pt>
                <c:pt idx="193">
                  <c:v>3745</c:v>
                </c:pt>
                <c:pt idx="194">
                  <c:v>4289.5</c:v>
                </c:pt>
                <c:pt idx="195">
                  <c:v>4314.5</c:v>
                </c:pt>
                <c:pt idx="196">
                  <c:v>4379</c:v>
                </c:pt>
                <c:pt idx="197">
                  <c:v>4379</c:v>
                </c:pt>
                <c:pt idx="198">
                  <c:v>4385.5</c:v>
                </c:pt>
                <c:pt idx="199">
                  <c:v>4402</c:v>
                </c:pt>
                <c:pt idx="200">
                  <c:v>4402</c:v>
                </c:pt>
                <c:pt idx="201">
                  <c:v>4423</c:v>
                </c:pt>
                <c:pt idx="202">
                  <c:v>4429.5</c:v>
                </c:pt>
                <c:pt idx="203">
                  <c:v>4513</c:v>
                </c:pt>
                <c:pt idx="204">
                  <c:v>4546.5</c:v>
                </c:pt>
                <c:pt idx="205">
                  <c:v>4546.5</c:v>
                </c:pt>
                <c:pt idx="206">
                  <c:v>4559</c:v>
                </c:pt>
                <c:pt idx="207">
                  <c:v>5032.5</c:v>
                </c:pt>
                <c:pt idx="208">
                  <c:v>5076</c:v>
                </c:pt>
                <c:pt idx="209">
                  <c:v>5076.5</c:v>
                </c:pt>
                <c:pt idx="210">
                  <c:v>5089</c:v>
                </c:pt>
                <c:pt idx="211">
                  <c:v>5105.5</c:v>
                </c:pt>
                <c:pt idx="212">
                  <c:v>5111.5</c:v>
                </c:pt>
                <c:pt idx="213">
                  <c:v>5111.5</c:v>
                </c:pt>
                <c:pt idx="214">
                  <c:v>5112</c:v>
                </c:pt>
                <c:pt idx="215">
                  <c:v>5112</c:v>
                </c:pt>
                <c:pt idx="216">
                  <c:v>5112</c:v>
                </c:pt>
                <c:pt idx="217">
                  <c:v>5116</c:v>
                </c:pt>
                <c:pt idx="218">
                  <c:v>5118</c:v>
                </c:pt>
                <c:pt idx="219">
                  <c:v>5183</c:v>
                </c:pt>
                <c:pt idx="220">
                  <c:v>5218.5</c:v>
                </c:pt>
                <c:pt idx="221">
                  <c:v>5220.5</c:v>
                </c:pt>
                <c:pt idx="222">
                  <c:v>5310.5</c:v>
                </c:pt>
                <c:pt idx="223">
                  <c:v>5863</c:v>
                </c:pt>
                <c:pt idx="224">
                  <c:v>5863.5</c:v>
                </c:pt>
                <c:pt idx="225">
                  <c:v>6587.5</c:v>
                </c:pt>
                <c:pt idx="226">
                  <c:v>2690.5</c:v>
                </c:pt>
                <c:pt idx="227">
                  <c:v>2744.5</c:v>
                </c:pt>
                <c:pt idx="228">
                  <c:v>2744.5</c:v>
                </c:pt>
                <c:pt idx="229">
                  <c:v>2782.5</c:v>
                </c:pt>
                <c:pt idx="230">
                  <c:v>2817.5</c:v>
                </c:pt>
                <c:pt idx="231">
                  <c:v>2859.5</c:v>
                </c:pt>
                <c:pt idx="232">
                  <c:v>2273.5</c:v>
                </c:pt>
                <c:pt idx="233">
                  <c:v>2275.5</c:v>
                </c:pt>
                <c:pt idx="234">
                  <c:v>2903.5</c:v>
                </c:pt>
                <c:pt idx="235">
                  <c:v>2920.5</c:v>
                </c:pt>
                <c:pt idx="236">
                  <c:v>552</c:v>
                </c:pt>
                <c:pt idx="237">
                  <c:v>2709</c:v>
                </c:pt>
                <c:pt idx="238">
                  <c:v>2751</c:v>
                </c:pt>
                <c:pt idx="239">
                  <c:v>2795</c:v>
                </c:pt>
                <c:pt idx="240">
                  <c:v>2803</c:v>
                </c:pt>
                <c:pt idx="241">
                  <c:v>2816</c:v>
                </c:pt>
                <c:pt idx="242">
                  <c:v>2841</c:v>
                </c:pt>
                <c:pt idx="243">
                  <c:v>2889</c:v>
                </c:pt>
                <c:pt idx="244">
                  <c:v>2261</c:v>
                </c:pt>
                <c:pt idx="245">
                  <c:v>2263</c:v>
                </c:pt>
                <c:pt idx="246">
                  <c:v>2893</c:v>
                </c:pt>
                <c:pt idx="247">
                  <c:v>2935</c:v>
                </c:pt>
                <c:pt idx="248">
                  <c:v>2217</c:v>
                </c:pt>
              </c:numCache>
            </c:numRef>
          </c:xVal>
          <c:yVal>
            <c:numRef>
              <c:f>A!$U$21:$U$997</c:f>
              <c:numCache>
                <c:formatCode>General</c:formatCode>
                <c:ptCount val="977"/>
                <c:pt idx="0">
                  <c:v>-0.21257000000332482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8B61-4551-8784-0E0CF013B4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85903432"/>
        <c:axId val="1"/>
      </c:scatterChart>
      <c:valAx>
        <c:axId val="785903432"/>
        <c:scaling>
          <c:orientation val="minMax"/>
          <c:min val="-8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923569711207386"/>
              <c:y val="0.8425668220043922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-0.23"/>
          <c:min val="-0.248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9475262368815595E-2"/>
              <c:y val="0.3760939066290182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85903432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wMode val="edge"/>
          <c:hMode val="edge"/>
          <c:x val="0.21289371062500245"/>
          <c:y val="0.92419947506561673"/>
          <c:w val="0.93403361311470245"/>
          <c:h val="0.9825085129664913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GK Boo - O-C Diagr.</a:t>
            </a:r>
          </a:p>
        </c:rich>
      </c:tx>
      <c:layout>
        <c:manualLayout>
          <c:xMode val="edge"/>
          <c:yMode val="edge"/>
          <c:x val="0.38323353293413176"/>
          <c:y val="3.488372093023255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323353293413173"/>
          <c:y val="0.13953488372093023"/>
          <c:w val="0.82185628742514971"/>
          <c:h val="0.64825581395348841"/>
        </c:manualLayout>
      </c:layout>
      <c:scatterChart>
        <c:scatterStyle val="lineMarker"/>
        <c:varyColors val="0"/>
        <c:ser>
          <c:idx val="0"/>
          <c:order val="0"/>
          <c:tx>
            <c:strRef>
              <c:f>A!$H$20:$H$20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A!$D$21:$D$237</c:f>
                <c:numCache>
                  <c:formatCode>General</c:formatCode>
                  <c:ptCount val="217"/>
                  <c:pt idx="0">
                    <c:v>4.0000000000000002E-4</c:v>
                  </c:pt>
                  <c:pt idx="1">
                    <c:v>6.9999999999999999E-4</c:v>
                  </c:pt>
                  <c:pt idx="2">
                    <c:v>1.4E-3</c:v>
                  </c:pt>
                  <c:pt idx="4">
                    <c:v>4.0000000000000002E-4</c:v>
                  </c:pt>
                  <c:pt idx="5">
                    <c:v>2.4000000000000001E-4</c:v>
                  </c:pt>
                  <c:pt idx="6">
                    <c:v>4.0999999999999999E-4</c:v>
                  </c:pt>
                  <c:pt idx="7">
                    <c:v>5.5999999999999995E-4</c:v>
                  </c:pt>
                  <c:pt idx="8">
                    <c:v>4.6999999999999999E-4</c:v>
                  </c:pt>
                  <c:pt idx="9">
                    <c:v>2.1000000000000001E-4</c:v>
                  </c:pt>
                  <c:pt idx="10">
                    <c:v>1E-4</c:v>
                  </c:pt>
                  <c:pt idx="11">
                    <c:v>2.4000000000000001E-4</c:v>
                  </c:pt>
                  <c:pt idx="12">
                    <c:v>2.7999999999999998E-4</c:v>
                  </c:pt>
                  <c:pt idx="13">
                    <c:v>2.1000000000000001E-4</c:v>
                  </c:pt>
                  <c:pt idx="14">
                    <c:v>2.7E-4</c:v>
                  </c:pt>
                  <c:pt idx="15">
                    <c:v>2.5000000000000001E-4</c:v>
                  </c:pt>
                  <c:pt idx="16">
                    <c:v>2.0000000000000001E-4</c:v>
                  </c:pt>
                  <c:pt idx="17">
                    <c:v>1.7000000000000001E-4</c:v>
                  </c:pt>
                  <c:pt idx="18">
                    <c:v>1.4999999999999999E-4</c:v>
                  </c:pt>
                  <c:pt idx="19">
                    <c:v>1.3999999999999999E-4</c:v>
                  </c:pt>
                  <c:pt idx="20">
                    <c:v>4.8000000000000001E-4</c:v>
                  </c:pt>
                  <c:pt idx="21">
                    <c:v>2.2000000000000001E-4</c:v>
                  </c:pt>
                  <c:pt idx="22">
                    <c:v>2.1000000000000001E-4</c:v>
                  </c:pt>
                  <c:pt idx="23">
                    <c:v>2.5999999999999998E-4</c:v>
                  </c:pt>
                  <c:pt idx="24">
                    <c:v>3.1E-4</c:v>
                  </c:pt>
                  <c:pt idx="25">
                    <c:v>3.1E-4</c:v>
                  </c:pt>
                  <c:pt idx="26">
                    <c:v>1.4999999999999999E-4</c:v>
                  </c:pt>
                  <c:pt idx="27">
                    <c:v>2.0000000000000001E-4</c:v>
                  </c:pt>
                  <c:pt idx="28">
                    <c:v>3.4000000000000002E-4</c:v>
                  </c:pt>
                  <c:pt idx="29">
                    <c:v>2.4000000000000001E-4</c:v>
                  </c:pt>
                  <c:pt idx="30">
                    <c:v>3.4000000000000002E-4</c:v>
                  </c:pt>
                  <c:pt idx="31">
                    <c:v>3.1E-4</c:v>
                  </c:pt>
                  <c:pt idx="32">
                    <c:v>2.4000000000000001E-4</c:v>
                  </c:pt>
                  <c:pt idx="33">
                    <c:v>4.6999999999999999E-4</c:v>
                  </c:pt>
                  <c:pt idx="34">
                    <c:v>2.2000000000000001E-4</c:v>
                  </c:pt>
                  <c:pt idx="35">
                    <c:v>1.7000000000000001E-4</c:v>
                  </c:pt>
                  <c:pt idx="36">
                    <c:v>1.8000000000000001E-4</c:v>
                  </c:pt>
                  <c:pt idx="37">
                    <c:v>7.6000000000000004E-4</c:v>
                  </c:pt>
                  <c:pt idx="38">
                    <c:v>8.0000000000000004E-4</c:v>
                  </c:pt>
                  <c:pt idx="39">
                    <c:v>3.1E-4</c:v>
                  </c:pt>
                  <c:pt idx="40">
                    <c:v>2.5999999999999998E-4</c:v>
                  </c:pt>
                  <c:pt idx="41">
                    <c:v>4.4999999999999999E-4</c:v>
                  </c:pt>
                  <c:pt idx="42">
                    <c:v>8.0000000000000004E-4</c:v>
                  </c:pt>
                  <c:pt idx="43">
                    <c:v>2.3000000000000001E-4</c:v>
                  </c:pt>
                  <c:pt idx="44">
                    <c:v>2.5999999999999998E-4</c:v>
                  </c:pt>
                  <c:pt idx="45">
                    <c:v>2.9E-4</c:v>
                  </c:pt>
                  <c:pt idx="46">
                    <c:v>4.6999999999999999E-4</c:v>
                  </c:pt>
                  <c:pt idx="47">
                    <c:v>4.0000000000000002E-4</c:v>
                  </c:pt>
                  <c:pt idx="48">
                    <c:v>8.3000000000000001E-4</c:v>
                  </c:pt>
                  <c:pt idx="49">
                    <c:v>3.8999999999999999E-4</c:v>
                  </c:pt>
                  <c:pt idx="50">
                    <c:v>5.8E-4</c:v>
                  </c:pt>
                  <c:pt idx="51">
                    <c:v>4.4999999999999999E-4</c:v>
                  </c:pt>
                  <c:pt idx="52">
                    <c:v>3.2000000000000003E-4</c:v>
                  </c:pt>
                  <c:pt idx="53">
                    <c:v>3.3E-4</c:v>
                  </c:pt>
                  <c:pt idx="54">
                    <c:v>8.1999999999999998E-4</c:v>
                  </c:pt>
                  <c:pt idx="55">
                    <c:v>7.7999999999999999E-4</c:v>
                  </c:pt>
                  <c:pt idx="56">
                    <c:v>7.7999999999999999E-4</c:v>
                  </c:pt>
                  <c:pt idx="57">
                    <c:v>8.4999999999999995E-4</c:v>
                  </c:pt>
                  <c:pt idx="58">
                    <c:v>8.8000000000000003E-4</c:v>
                  </c:pt>
                  <c:pt idx="59">
                    <c:v>6.8999999999999997E-4</c:v>
                  </c:pt>
                  <c:pt idx="60">
                    <c:v>5.1000000000000004E-4</c:v>
                  </c:pt>
                  <c:pt idx="61">
                    <c:v>1.4999999999999999E-4</c:v>
                  </c:pt>
                  <c:pt idx="62">
                    <c:v>2.4000000000000001E-4</c:v>
                  </c:pt>
                  <c:pt idx="63">
                    <c:v>4.6999999999999999E-4</c:v>
                  </c:pt>
                  <c:pt idx="64">
                    <c:v>2.9E-4</c:v>
                  </c:pt>
                  <c:pt idx="65">
                    <c:v>1.0499999999999999E-3</c:v>
                  </c:pt>
                  <c:pt idx="66">
                    <c:v>4.8999999999999998E-4</c:v>
                  </c:pt>
                  <c:pt idx="67">
                    <c:v>2.7E-4</c:v>
                  </c:pt>
                  <c:pt idx="68">
                    <c:v>3.2000000000000003E-4</c:v>
                  </c:pt>
                  <c:pt idx="69">
                    <c:v>8.9999999999999998E-4</c:v>
                  </c:pt>
                  <c:pt idx="70">
                    <c:v>3.6999999999999999E-4</c:v>
                  </c:pt>
                  <c:pt idx="71">
                    <c:v>5.1000000000000004E-4</c:v>
                  </c:pt>
                  <c:pt idx="72">
                    <c:v>2.4000000000000001E-4</c:v>
                  </c:pt>
                  <c:pt idx="73">
                    <c:v>8.0000000000000004E-4</c:v>
                  </c:pt>
                  <c:pt idx="74">
                    <c:v>2.2000000000000001E-4</c:v>
                  </c:pt>
                  <c:pt idx="75">
                    <c:v>2.1000000000000001E-4</c:v>
                  </c:pt>
                  <c:pt idx="76">
                    <c:v>2.7999999999999998E-4</c:v>
                  </c:pt>
                  <c:pt idx="77">
                    <c:v>1.1900000000000001E-3</c:v>
                  </c:pt>
                  <c:pt idx="78">
                    <c:v>2.5999999999999998E-4</c:v>
                  </c:pt>
                  <c:pt idx="79">
                    <c:v>6.0999999999999997E-4</c:v>
                  </c:pt>
                  <c:pt idx="80">
                    <c:v>5.2999999999999998E-4</c:v>
                  </c:pt>
                  <c:pt idx="81">
                    <c:v>6.4999999999999997E-4</c:v>
                  </c:pt>
                  <c:pt idx="82">
                    <c:v>1.9000000000000001E-4</c:v>
                  </c:pt>
                  <c:pt idx="83">
                    <c:v>1.8000000000000001E-4</c:v>
                  </c:pt>
                  <c:pt idx="84">
                    <c:v>2.2000000000000001E-4</c:v>
                  </c:pt>
                  <c:pt idx="85">
                    <c:v>1.9000000000000001E-4</c:v>
                  </c:pt>
                  <c:pt idx="86">
                    <c:v>6.4999999999999997E-4</c:v>
                  </c:pt>
                  <c:pt idx="87">
                    <c:v>3.6999999999999999E-4</c:v>
                  </c:pt>
                  <c:pt idx="88">
                    <c:v>2.2000000000000001E-4</c:v>
                  </c:pt>
                  <c:pt idx="89">
                    <c:v>3.4000000000000002E-4</c:v>
                  </c:pt>
                  <c:pt idx="90">
                    <c:v>2.3000000000000001E-4</c:v>
                  </c:pt>
                  <c:pt idx="91">
                    <c:v>4.2999999999999999E-4</c:v>
                  </c:pt>
                  <c:pt idx="92">
                    <c:v>3.2000000000000003E-4</c:v>
                  </c:pt>
                  <c:pt idx="93">
                    <c:v>1.9000000000000001E-4</c:v>
                  </c:pt>
                  <c:pt idx="94">
                    <c:v>5.2999999999999998E-4</c:v>
                  </c:pt>
                  <c:pt idx="95">
                    <c:v>2.9E-4</c:v>
                  </c:pt>
                  <c:pt idx="96">
                    <c:v>2.9E-4</c:v>
                  </c:pt>
                  <c:pt idx="97">
                    <c:v>4.6000000000000001E-4</c:v>
                  </c:pt>
                  <c:pt idx="98">
                    <c:v>3.8999999999999999E-4</c:v>
                  </c:pt>
                  <c:pt idx="99">
                    <c:v>2.7E-4</c:v>
                  </c:pt>
                  <c:pt idx="100">
                    <c:v>1.4300000000000001E-3</c:v>
                  </c:pt>
                  <c:pt idx="101">
                    <c:v>2.9999999999999997E-4</c:v>
                  </c:pt>
                  <c:pt idx="102">
                    <c:v>5.0000000000000001E-4</c:v>
                  </c:pt>
                  <c:pt idx="103">
                    <c:v>4.8999999999999998E-4</c:v>
                  </c:pt>
                  <c:pt idx="104">
                    <c:v>2.9E-4</c:v>
                  </c:pt>
                  <c:pt idx="105">
                    <c:v>3.8999999999999999E-4</c:v>
                  </c:pt>
                  <c:pt idx="106">
                    <c:v>5.6999999999999998E-4</c:v>
                  </c:pt>
                  <c:pt idx="107">
                    <c:v>1.9000000000000001E-4</c:v>
                  </c:pt>
                  <c:pt idx="108">
                    <c:v>3.8000000000000002E-4</c:v>
                  </c:pt>
                  <c:pt idx="109">
                    <c:v>2.1000000000000001E-4</c:v>
                  </c:pt>
                  <c:pt idx="110">
                    <c:v>2.9999999999999997E-4</c:v>
                  </c:pt>
                  <c:pt idx="111">
                    <c:v>6.8999999999999997E-4</c:v>
                  </c:pt>
                  <c:pt idx="112">
                    <c:v>2.9E-4</c:v>
                  </c:pt>
                  <c:pt idx="113">
                    <c:v>6.6E-4</c:v>
                  </c:pt>
                  <c:pt idx="114">
                    <c:v>2.7999999999999998E-4</c:v>
                  </c:pt>
                  <c:pt idx="115">
                    <c:v>1.6900000000000001E-3</c:v>
                  </c:pt>
                  <c:pt idx="116">
                    <c:v>1.08E-3</c:v>
                  </c:pt>
                  <c:pt idx="117">
                    <c:v>3.5E-4</c:v>
                  </c:pt>
                  <c:pt idx="118">
                    <c:v>2.2000000000000001E-4</c:v>
                  </c:pt>
                  <c:pt idx="119">
                    <c:v>2.5999999999999998E-4</c:v>
                  </c:pt>
                  <c:pt idx="120">
                    <c:v>3.4000000000000002E-4</c:v>
                  </c:pt>
                  <c:pt idx="121">
                    <c:v>3.6000000000000002E-4</c:v>
                  </c:pt>
                  <c:pt idx="122">
                    <c:v>2.5999999999999998E-4</c:v>
                  </c:pt>
                  <c:pt idx="123">
                    <c:v>3.1E-4</c:v>
                  </c:pt>
                  <c:pt idx="124">
                    <c:v>1.9000000000000001E-4</c:v>
                  </c:pt>
                  <c:pt idx="125">
                    <c:v>1.9000000000000001E-4</c:v>
                  </c:pt>
                  <c:pt idx="126">
                    <c:v>4.8000000000000001E-4</c:v>
                  </c:pt>
                  <c:pt idx="127">
                    <c:v>3.2000000000000003E-4</c:v>
                  </c:pt>
                  <c:pt idx="128">
                    <c:v>2.5000000000000001E-4</c:v>
                  </c:pt>
                  <c:pt idx="129">
                    <c:v>3.4000000000000002E-4</c:v>
                  </c:pt>
                  <c:pt idx="130">
                    <c:v>5.4000000000000001E-4</c:v>
                  </c:pt>
                  <c:pt idx="131">
                    <c:v>2.7999999999999998E-4</c:v>
                  </c:pt>
                  <c:pt idx="132">
                    <c:v>8.4999999999999995E-4</c:v>
                  </c:pt>
                  <c:pt idx="133">
                    <c:v>1.3699999999999999E-3</c:v>
                  </c:pt>
                  <c:pt idx="134">
                    <c:v>9.1E-4</c:v>
                  </c:pt>
                  <c:pt idx="135">
                    <c:v>2.7E-4</c:v>
                  </c:pt>
                  <c:pt idx="136">
                    <c:v>3.1E-4</c:v>
                  </c:pt>
                  <c:pt idx="137">
                    <c:v>5.6999999999999998E-4</c:v>
                  </c:pt>
                  <c:pt idx="138">
                    <c:v>2.7999999999999998E-4</c:v>
                  </c:pt>
                  <c:pt idx="139">
                    <c:v>5.9000000000000003E-4</c:v>
                  </c:pt>
                  <c:pt idx="140">
                    <c:v>3.8999999999999999E-4</c:v>
                  </c:pt>
                  <c:pt idx="141">
                    <c:v>1.72E-3</c:v>
                  </c:pt>
                  <c:pt idx="142">
                    <c:v>2.5000000000000001E-4</c:v>
                  </c:pt>
                  <c:pt idx="143">
                    <c:v>3.1E-4</c:v>
                  </c:pt>
                  <c:pt idx="144">
                    <c:v>2.0000000000000001E-4</c:v>
                  </c:pt>
                  <c:pt idx="145">
                    <c:v>3.6999999999999999E-4</c:v>
                  </c:pt>
                  <c:pt idx="146">
                    <c:v>7.9000000000000001E-4</c:v>
                  </c:pt>
                  <c:pt idx="147">
                    <c:v>4.2000000000000002E-4</c:v>
                  </c:pt>
                  <c:pt idx="148">
                    <c:v>2.0000000000000001E-4</c:v>
                  </c:pt>
                  <c:pt idx="149">
                    <c:v>1.7000000000000001E-4</c:v>
                  </c:pt>
                  <c:pt idx="150">
                    <c:v>6.9999999999999999E-4</c:v>
                  </c:pt>
                  <c:pt idx="151">
                    <c:v>3.3E-4</c:v>
                  </c:pt>
                  <c:pt idx="152">
                    <c:v>2.5999999999999998E-4</c:v>
                  </c:pt>
                  <c:pt idx="153">
                    <c:v>9.5E-4</c:v>
                  </c:pt>
                  <c:pt idx="154">
                    <c:v>6.4999999999999997E-4</c:v>
                  </c:pt>
                  <c:pt idx="155">
                    <c:v>3.1E-4</c:v>
                  </c:pt>
                  <c:pt idx="156">
                    <c:v>2.1000000000000001E-4</c:v>
                  </c:pt>
                  <c:pt idx="157">
                    <c:v>1.57E-3</c:v>
                  </c:pt>
                  <c:pt idx="158">
                    <c:v>1.41E-3</c:v>
                  </c:pt>
                  <c:pt idx="159">
                    <c:v>7.2000000000000005E-4</c:v>
                  </c:pt>
                  <c:pt idx="160">
                    <c:v>9.7000000000000005E-4</c:v>
                  </c:pt>
                  <c:pt idx="161">
                    <c:v>1E-4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1.4E-3</c:v>
                  </c:pt>
                  <c:pt idx="165">
                    <c:v>6.9999999999999999E-4</c:v>
                  </c:pt>
                  <c:pt idx="166">
                    <c:v>1E-4</c:v>
                  </c:pt>
                  <c:pt idx="167">
                    <c:v>0</c:v>
                  </c:pt>
                  <c:pt idx="168">
                    <c:v>1.48E-3</c:v>
                  </c:pt>
                  <c:pt idx="169">
                    <c:v>1E-4</c:v>
                  </c:pt>
                  <c:pt idx="170">
                    <c:v>1E-4</c:v>
                  </c:pt>
                  <c:pt idx="171">
                    <c:v>5.0000000000000001E-4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5.0000000000000001E-4</c:v>
                  </c:pt>
                  <c:pt idx="175">
                    <c:v>2.0000000000000001E-4</c:v>
                  </c:pt>
                  <c:pt idx="176">
                    <c:v>1E-4</c:v>
                  </c:pt>
                  <c:pt idx="177">
                    <c:v>1E-4</c:v>
                  </c:pt>
                  <c:pt idx="178">
                    <c:v>2.0000000000000001E-4</c:v>
                  </c:pt>
                  <c:pt idx="179">
                    <c:v>2.9999999999999997E-4</c:v>
                  </c:pt>
                  <c:pt idx="180">
                    <c:v>1.6000000000000001E-4</c:v>
                  </c:pt>
                  <c:pt idx="181">
                    <c:v>4.0000000000000002E-4</c:v>
                  </c:pt>
                  <c:pt idx="182">
                    <c:v>2.7999999999999998E-4</c:v>
                  </c:pt>
                  <c:pt idx="183">
                    <c:v>1.1E-4</c:v>
                  </c:pt>
                  <c:pt idx="184">
                    <c:v>1E-4</c:v>
                  </c:pt>
                  <c:pt idx="185">
                    <c:v>1E-3</c:v>
                  </c:pt>
                  <c:pt idx="186">
                    <c:v>5.0000000000000001E-4</c:v>
                  </c:pt>
                  <c:pt idx="187">
                    <c:v>2.0000000000000001E-4</c:v>
                  </c:pt>
                  <c:pt idx="188">
                    <c:v>2.9999999999999997E-4</c:v>
                  </c:pt>
                  <c:pt idx="189">
                    <c:v>6.9999999999999999E-4</c:v>
                  </c:pt>
                  <c:pt idx="190">
                    <c:v>1.5E-3</c:v>
                  </c:pt>
                  <c:pt idx="191">
                    <c:v>2.9999999999999997E-4</c:v>
                  </c:pt>
                  <c:pt idx="192">
                    <c:v>5.0000000000000001E-4</c:v>
                  </c:pt>
                  <c:pt idx="193">
                    <c:v>1E-4</c:v>
                  </c:pt>
                  <c:pt idx="194">
                    <c:v>8.4000000000000003E-4</c:v>
                  </c:pt>
                  <c:pt idx="195">
                    <c:v>3.8999999999999999E-4</c:v>
                  </c:pt>
                  <c:pt idx="196">
                    <c:v>1E-4</c:v>
                  </c:pt>
                  <c:pt idx="197">
                    <c:v>0</c:v>
                  </c:pt>
                  <c:pt idx="198">
                    <c:v>2.3999999999999998E-3</c:v>
                  </c:pt>
                  <c:pt idx="199">
                    <c:v>1E-4</c:v>
                  </c:pt>
                  <c:pt idx="200">
                    <c:v>0</c:v>
                  </c:pt>
                  <c:pt idx="201">
                    <c:v>2.3999999999999998E-3</c:v>
                  </c:pt>
                  <c:pt idx="202">
                    <c:v>2.9E-4</c:v>
                  </c:pt>
                  <c:pt idx="203">
                    <c:v>3.6000000000000002E-4</c:v>
                  </c:pt>
                  <c:pt idx="204">
                    <c:v>2.0000000000000001E-4</c:v>
                  </c:pt>
                  <c:pt idx="205">
                    <c:v>1.9000000000000001E-4</c:v>
                  </c:pt>
                  <c:pt idx="206">
                    <c:v>1.7000000000000001E-4</c:v>
                  </c:pt>
                  <c:pt idx="207">
                    <c:v>2.7E-4</c:v>
                  </c:pt>
                  <c:pt idx="208">
                    <c:v>1.1999999999999999E-3</c:v>
                  </c:pt>
                  <c:pt idx="209">
                    <c:v>1.1999999999999999E-3</c:v>
                  </c:pt>
                  <c:pt idx="210">
                    <c:v>1.2999999999999999E-3</c:v>
                  </c:pt>
                  <c:pt idx="211">
                    <c:v>1.6000000000000001E-3</c:v>
                  </c:pt>
                  <c:pt idx="212">
                    <c:v>1.1999999999999999E-3</c:v>
                  </c:pt>
                  <c:pt idx="213">
                    <c:v>1.1999999999999999E-3</c:v>
                  </c:pt>
                  <c:pt idx="214">
                    <c:v>6.9999999999999999E-4</c:v>
                  </c:pt>
                  <c:pt idx="215">
                    <c:v>1E-4</c:v>
                  </c:pt>
                  <c:pt idx="216">
                    <c:v>1.1000000000000001E-3</c:v>
                  </c:pt>
                </c:numCache>
              </c:numRef>
            </c:plus>
            <c:minus>
              <c:numRef>
                <c:f>A!$D$21:$D$237</c:f>
                <c:numCache>
                  <c:formatCode>General</c:formatCode>
                  <c:ptCount val="217"/>
                  <c:pt idx="0">
                    <c:v>4.0000000000000002E-4</c:v>
                  </c:pt>
                  <c:pt idx="1">
                    <c:v>6.9999999999999999E-4</c:v>
                  </c:pt>
                  <c:pt idx="2">
                    <c:v>1.4E-3</c:v>
                  </c:pt>
                  <c:pt idx="4">
                    <c:v>4.0000000000000002E-4</c:v>
                  </c:pt>
                  <c:pt idx="5">
                    <c:v>2.4000000000000001E-4</c:v>
                  </c:pt>
                  <c:pt idx="6">
                    <c:v>4.0999999999999999E-4</c:v>
                  </c:pt>
                  <c:pt idx="7">
                    <c:v>5.5999999999999995E-4</c:v>
                  </c:pt>
                  <c:pt idx="8">
                    <c:v>4.6999999999999999E-4</c:v>
                  </c:pt>
                  <c:pt idx="9">
                    <c:v>2.1000000000000001E-4</c:v>
                  </c:pt>
                  <c:pt idx="10">
                    <c:v>1E-4</c:v>
                  </c:pt>
                  <c:pt idx="11">
                    <c:v>2.4000000000000001E-4</c:v>
                  </c:pt>
                  <c:pt idx="12">
                    <c:v>2.7999999999999998E-4</c:v>
                  </c:pt>
                  <c:pt idx="13">
                    <c:v>2.1000000000000001E-4</c:v>
                  </c:pt>
                  <c:pt idx="14">
                    <c:v>2.7E-4</c:v>
                  </c:pt>
                  <c:pt idx="15">
                    <c:v>2.5000000000000001E-4</c:v>
                  </c:pt>
                  <c:pt idx="16">
                    <c:v>2.0000000000000001E-4</c:v>
                  </c:pt>
                  <c:pt idx="17">
                    <c:v>1.7000000000000001E-4</c:v>
                  </c:pt>
                  <c:pt idx="18">
                    <c:v>1.4999999999999999E-4</c:v>
                  </c:pt>
                  <c:pt idx="19">
                    <c:v>1.3999999999999999E-4</c:v>
                  </c:pt>
                  <c:pt idx="20">
                    <c:v>4.8000000000000001E-4</c:v>
                  </c:pt>
                  <c:pt idx="21">
                    <c:v>2.2000000000000001E-4</c:v>
                  </c:pt>
                  <c:pt idx="22">
                    <c:v>2.1000000000000001E-4</c:v>
                  </c:pt>
                  <c:pt idx="23">
                    <c:v>2.5999999999999998E-4</c:v>
                  </c:pt>
                  <c:pt idx="24">
                    <c:v>3.1E-4</c:v>
                  </c:pt>
                  <c:pt idx="25">
                    <c:v>3.1E-4</c:v>
                  </c:pt>
                  <c:pt idx="26">
                    <c:v>1.4999999999999999E-4</c:v>
                  </c:pt>
                  <c:pt idx="27">
                    <c:v>2.0000000000000001E-4</c:v>
                  </c:pt>
                  <c:pt idx="28">
                    <c:v>3.4000000000000002E-4</c:v>
                  </c:pt>
                  <c:pt idx="29">
                    <c:v>2.4000000000000001E-4</c:v>
                  </c:pt>
                  <c:pt idx="30">
                    <c:v>3.4000000000000002E-4</c:v>
                  </c:pt>
                  <c:pt idx="31">
                    <c:v>3.1E-4</c:v>
                  </c:pt>
                  <c:pt idx="32">
                    <c:v>2.4000000000000001E-4</c:v>
                  </c:pt>
                  <c:pt idx="33">
                    <c:v>4.6999999999999999E-4</c:v>
                  </c:pt>
                  <c:pt idx="34">
                    <c:v>2.2000000000000001E-4</c:v>
                  </c:pt>
                  <c:pt idx="35">
                    <c:v>1.7000000000000001E-4</c:v>
                  </c:pt>
                  <c:pt idx="36">
                    <c:v>1.8000000000000001E-4</c:v>
                  </c:pt>
                  <c:pt idx="37">
                    <c:v>7.6000000000000004E-4</c:v>
                  </c:pt>
                  <c:pt idx="38">
                    <c:v>8.0000000000000004E-4</c:v>
                  </c:pt>
                  <c:pt idx="39">
                    <c:v>3.1E-4</c:v>
                  </c:pt>
                  <c:pt idx="40">
                    <c:v>2.5999999999999998E-4</c:v>
                  </c:pt>
                  <c:pt idx="41">
                    <c:v>4.4999999999999999E-4</c:v>
                  </c:pt>
                  <c:pt idx="42">
                    <c:v>8.0000000000000004E-4</c:v>
                  </c:pt>
                  <c:pt idx="43">
                    <c:v>2.3000000000000001E-4</c:v>
                  </c:pt>
                  <c:pt idx="44">
                    <c:v>2.5999999999999998E-4</c:v>
                  </c:pt>
                  <c:pt idx="45">
                    <c:v>2.9E-4</c:v>
                  </c:pt>
                  <c:pt idx="46">
                    <c:v>4.6999999999999999E-4</c:v>
                  </c:pt>
                  <c:pt idx="47">
                    <c:v>4.0000000000000002E-4</c:v>
                  </c:pt>
                  <c:pt idx="48">
                    <c:v>8.3000000000000001E-4</c:v>
                  </c:pt>
                  <c:pt idx="49">
                    <c:v>3.8999999999999999E-4</c:v>
                  </c:pt>
                  <c:pt idx="50">
                    <c:v>5.8E-4</c:v>
                  </c:pt>
                  <c:pt idx="51">
                    <c:v>4.4999999999999999E-4</c:v>
                  </c:pt>
                  <c:pt idx="52">
                    <c:v>3.2000000000000003E-4</c:v>
                  </c:pt>
                  <c:pt idx="53">
                    <c:v>3.3E-4</c:v>
                  </c:pt>
                  <c:pt idx="54">
                    <c:v>8.1999999999999998E-4</c:v>
                  </c:pt>
                  <c:pt idx="55">
                    <c:v>7.7999999999999999E-4</c:v>
                  </c:pt>
                  <c:pt idx="56">
                    <c:v>7.7999999999999999E-4</c:v>
                  </c:pt>
                  <c:pt idx="57">
                    <c:v>8.4999999999999995E-4</c:v>
                  </c:pt>
                  <c:pt idx="58">
                    <c:v>8.8000000000000003E-4</c:v>
                  </c:pt>
                  <c:pt idx="59">
                    <c:v>6.8999999999999997E-4</c:v>
                  </c:pt>
                  <c:pt idx="60">
                    <c:v>5.1000000000000004E-4</c:v>
                  </c:pt>
                  <c:pt idx="61">
                    <c:v>1.4999999999999999E-4</c:v>
                  </c:pt>
                  <c:pt idx="62">
                    <c:v>2.4000000000000001E-4</c:v>
                  </c:pt>
                  <c:pt idx="63">
                    <c:v>4.6999999999999999E-4</c:v>
                  </c:pt>
                  <c:pt idx="64">
                    <c:v>2.9E-4</c:v>
                  </c:pt>
                  <c:pt idx="65">
                    <c:v>1.0499999999999999E-3</c:v>
                  </c:pt>
                  <c:pt idx="66">
                    <c:v>4.8999999999999998E-4</c:v>
                  </c:pt>
                  <c:pt idx="67">
                    <c:v>2.7E-4</c:v>
                  </c:pt>
                  <c:pt idx="68">
                    <c:v>3.2000000000000003E-4</c:v>
                  </c:pt>
                  <c:pt idx="69">
                    <c:v>8.9999999999999998E-4</c:v>
                  </c:pt>
                  <c:pt idx="70">
                    <c:v>3.6999999999999999E-4</c:v>
                  </c:pt>
                  <c:pt idx="71">
                    <c:v>5.1000000000000004E-4</c:v>
                  </c:pt>
                  <c:pt idx="72">
                    <c:v>2.4000000000000001E-4</c:v>
                  </c:pt>
                  <c:pt idx="73">
                    <c:v>8.0000000000000004E-4</c:v>
                  </c:pt>
                  <c:pt idx="74">
                    <c:v>2.2000000000000001E-4</c:v>
                  </c:pt>
                  <c:pt idx="75">
                    <c:v>2.1000000000000001E-4</c:v>
                  </c:pt>
                  <c:pt idx="76">
                    <c:v>2.7999999999999998E-4</c:v>
                  </c:pt>
                  <c:pt idx="77">
                    <c:v>1.1900000000000001E-3</c:v>
                  </c:pt>
                  <c:pt idx="78">
                    <c:v>2.5999999999999998E-4</c:v>
                  </c:pt>
                  <c:pt idx="79">
                    <c:v>6.0999999999999997E-4</c:v>
                  </c:pt>
                  <c:pt idx="80">
                    <c:v>5.2999999999999998E-4</c:v>
                  </c:pt>
                  <c:pt idx="81">
                    <c:v>6.4999999999999997E-4</c:v>
                  </c:pt>
                  <c:pt idx="82">
                    <c:v>1.9000000000000001E-4</c:v>
                  </c:pt>
                  <c:pt idx="83">
                    <c:v>1.8000000000000001E-4</c:v>
                  </c:pt>
                  <c:pt idx="84">
                    <c:v>2.2000000000000001E-4</c:v>
                  </c:pt>
                  <c:pt idx="85">
                    <c:v>1.9000000000000001E-4</c:v>
                  </c:pt>
                  <c:pt idx="86">
                    <c:v>6.4999999999999997E-4</c:v>
                  </c:pt>
                  <c:pt idx="87">
                    <c:v>3.6999999999999999E-4</c:v>
                  </c:pt>
                  <c:pt idx="88">
                    <c:v>2.2000000000000001E-4</c:v>
                  </c:pt>
                  <c:pt idx="89">
                    <c:v>3.4000000000000002E-4</c:v>
                  </c:pt>
                  <c:pt idx="90">
                    <c:v>2.3000000000000001E-4</c:v>
                  </c:pt>
                  <c:pt idx="91">
                    <c:v>4.2999999999999999E-4</c:v>
                  </c:pt>
                  <c:pt idx="92">
                    <c:v>3.2000000000000003E-4</c:v>
                  </c:pt>
                  <c:pt idx="93">
                    <c:v>1.9000000000000001E-4</c:v>
                  </c:pt>
                  <c:pt idx="94">
                    <c:v>5.2999999999999998E-4</c:v>
                  </c:pt>
                  <c:pt idx="95">
                    <c:v>2.9E-4</c:v>
                  </c:pt>
                  <c:pt idx="96">
                    <c:v>2.9E-4</c:v>
                  </c:pt>
                  <c:pt idx="97">
                    <c:v>4.6000000000000001E-4</c:v>
                  </c:pt>
                  <c:pt idx="98">
                    <c:v>3.8999999999999999E-4</c:v>
                  </c:pt>
                  <c:pt idx="99">
                    <c:v>2.7E-4</c:v>
                  </c:pt>
                  <c:pt idx="100">
                    <c:v>1.4300000000000001E-3</c:v>
                  </c:pt>
                  <c:pt idx="101">
                    <c:v>2.9999999999999997E-4</c:v>
                  </c:pt>
                  <c:pt idx="102">
                    <c:v>5.0000000000000001E-4</c:v>
                  </c:pt>
                  <c:pt idx="103">
                    <c:v>4.8999999999999998E-4</c:v>
                  </c:pt>
                  <c:pt idx="104">
                    <c:v>2.9E-4</c:v>
                  </c:pt>
                  <c:pt idx="105">
                    <c:v>3.8999999999999999E-4</c:v>
                  </c:pt>
                  <c:pt idx="106">
                    <c:v>5.6999999999999998E-4</c:v>
                  </c:pt>
                  <c:pt idx="107">
                    <c:v>1.9000000000000001E-4</c:v>
                  </c:pt>
                  <c:pt idx="108">
                    <c:v>3.8000000000000002E-4</c:v>
                  </c:pt>
                  <c:pt idx="109">
                    <c:v>2.1000000000000001E-4</c:v>
                  </c:pt>
                  <c:pt idx="110">
                    <c:v>2.9999999999999997E-4</c:v>
                  </c:pt>
                  <c:pt idx="111">
                    <c:v>6.8999999999999997E-4</c:v>
                  </c:pt>
                  <c:pt idx="112">
                    <c:v>2.9E-4</c:v>
                  </c:pt>
                  <c:pt idx="113">
                    <c:v>6.6E-4</c:v>
                  </c:pt>
                  <c:pt idx="114">
                    <c:v>2.7999999999999998E-4</c:v>
                  </c:pt>
                  <c:pt idx="115">
                    <c:v>1.6900000000000001E-3</c:v>
                  </c:pt>
                  <c:pt idx="116">
                    <c:v>1.08E-3</c:v>
                  </c:pt>
                  <c:pt idx="117">
                    <c:v>3.5E-4</c:v>
                  </c:pt>
                  <c:pt idx="118">
                    <c:v>2.2000000000000001E-4</c:v>
                  </c:pt>
                  <c:pt idx="119">
                    <c:v>2.5999999999999998E-4</c:v>
                  </c:pt>
                  <c:pt idx="120">
                    <c:v>3.4000000000000002E-4</c:v>
                  </c:pt>
                  <c:pt idx="121">
                    <c:v>3.6000000000000002E-4</c:v>
                  </c:pt>
                  <c:pt idx="122">
                    <c:v>2.5999999999999998E-4</c:v>
                  </c:pt>
                  <c:pt idx="123">
                    <c:v>3.1E-4</c:v>
                  </c:pt>
                  <c:pt idx="124">
                    <c:v>1.9000000000000001E-4</c:v>
                  </c:pt>
                  <c:pt idx="125">
                    <c:v>1.9000000000000001E-4</c:v>
                  </c:pt>
                  <c:pt idx="126">
                    <c:v>4.8000000000000001E-4</c:v>
                  </c:pt>
                  <c:pt idx="127">
                    <c:v>3.2000000000000003E-4</c:v>
                  </c:pt>
                  <c:pt idx="128">
                    <c:v>2.5000000000000001E-4</c:v>
                  </c:pt>
                  <c:pt idx="129">
                    <c:v>3.4000000000000002E-4</c:v>
                  </c:pt>
                  <c:pt idx="130">
                    <c:v>5.4000000000000001E-4</c:v>
                  </c:pt>
                  <c:pt idx="131">
                    <c:v>2.7999999999999998E-4</c:v>
                  </c:pt>
                  <c:pt idx="132">
                    <c:v>8.4999999999999995E-4</c:v>
                  </c:pt>
                  <c:pt idx="133">
                    <c:v>1.3699999999999999E-3</c:v>
                  </c:pt>
                  <c:pt idx="134">
                    <c:v>9.1E-4</c:v>
                  </c:pt>
                  <c:pt idx="135">
                    <c:v>2.7E-4</c:v>
                  </c:pt>
                  <c:pt idx="136">
                    <c:v>3.1E-4</c:v>
                  </c:pt>
                  <c:pt idx="137">
                    <c:v>5.6999999999999998E-4</c:v>
                  </c:pt>
                  <c:pt idx="138">
                    <c:v>2.7999999999999998E-4</c:v>
                  </c:pt>
                  <c:pt idx="139">
                    <c:v>5.9000000000000003E-4</c:v>
                  </c:pt>
                  <c:pt idx="140">
                    <c:v>3.8999999999999999E-4</c:v>
                  </c:pt>
                  <c:pt idx="141">
                    <c:v>1.72E-3</c:v>
                  </c:pt>
                  <c:pt idx="142">
                    <c:v>2.5000000000000001E-4</c:v>
                  </c:pt>
                  <c:pt idx="143">
                    <c:v>3.1E-4</c:v>
                  </c:pt>
                  <c:pt idx="144">
                    <c:v>2.0000000000000001E-4</c:v>
                  </c:pt>
                  <c:pt idx="145">
                    <c:v>3.6999999999999999E-4</c:v>
                  </c:pt>
                  <c:pt idx="146">
                    <c:v>7.9000000000000001E-4</c:v>
                  </c:pt>
                  <c:pt idx="147">
                    <c:v>4.2000000000000002E-4</c:v>
                  </c:pt>
                  <c:pt idx="148">
                    <c:v>2.0000000000000001E-4</c:v>
                  </c:pt>
                  <c:pt idx="149">
                    <c:v>1.7000000000000001E-4</c:v>
                  </c:pt>
                  <c:pt idx="150">
                    <c:v>6.9999999999999999E-4</c:v>
                  </c:pt>
                  <c:pt idx="151">
                    <c:v>3.3E-4</c:v>
                  </c:pt>
                  <c:pt idx="152">
                    <c:v>2.5999999999999998E-4</c:v>
                  </c:pt>
                  <c:pt idx="153">
                    <c:v>9.5E-4</c:v>
                  </c:pt>
                  <c:pt idx="154">
                    <c:v>6.4999999999999997E-4</c:v>
                  </c:pt>
                  <c:pt idx="155">
                    <c:v>3.1E-4</c:v>
                  </c:pt>
                  <c:pt idx="156">
                    <c:v>2.1000000000000001E-4</c:v>
                  </c:pt>
                  <c:pt idx="157">
                    <c:v>1.57E-3</c:v>
                  </c:pt>
                  <c:pt idx="158">
                    <c:v>1.41E-3</c:v>
                  </c:pt>
                  <c:pt idx="159">
                    <c:v>7.2000000000000005E-4</c:v>
                  </c:pt>
                  <c:pt idx="160">
                    <c:v>9.7000000000000005E-4</c:v>
                  </c:pt>
                  <c:pt idx="161">
                    <c:v>1E-4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1.4E-3</c:v>
                  </c:pt>
                  <c:pt idx="165">
                    <c:v>6.9999999999999999E-4</c:v>
                  </c:pt>
                  <c:pt idx="166">
                    <c:v>1E-4</c:v>
                  </c:pt>
                  <c:pt idx="167">
                    <c:v>0</c:v>
                  </c:pt>
                  <c:pt idx="168">
                    <c:v>1.48E-3</c:v>
                  </c:pt>
                  <c:pt idx="169">
                    <c:v>1E-4</c:v>
                  </c:pt>
                  <c:pt idx="170">
                    <c:v>1E-4</c:v>
                  </c:pt>
                  <c:pt idx="171">
                    <c:v>5.0000000000000001E-4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5.0000000000000001E-4</c:v>
                  </c:pt>
                  <c:pt idx="175">
                    <c:v>2.0000000000000001E-4</c:v>
                  </c:pt>
                  <c:pt idx="176">
                    <c:v>1E-4</c:v>
                  </c:pt>
                  <c:pt idx="177">
                    <c:v>1E-4</c:v>
                  </c:pt>
                  <c:pt idx="178">
                    <c:v>2.0000000000000001E-4</c:v>
                  </c:pt>
                  <c:pt idx="179">
                    <c:v>2.9999999999999997E-4</c:v>
                  </c:pt>
                  <c:pt idx="180">
                    <c:v>1.6000000000000001E-4</c:v>
                  </c:pt>
                  <c:pt idx="181">
                    <c:v>4.0000000000000002E-4</c:v>
                  </c:pt>
                  <c:pt idx="182">
                    <c:v>2.7999999999999998E-4</c:v>
                  </c:pt>
                  <c:pt idx="183">
                    <c:v>1.1E-4</c:v>
                  </c:pt>
                  <c:pt idx="184">
                    <c:v>1E-4</c:v>
                  </c:pt>
                  <c:pt idx="185">
                    <c:v>1E-3</c:v>
                  </c:pt>
                  <c:pt idx="186">
                    <c:v>5.0000000000000001E-4</c:v>
                  </c:pt>
                  <c:pt idx="187">
                    <c:v>2.0000000000000001E-4</c:v>
                  </c:pt>
                  <c:pt idx="188">
                    <c:v>2.9999999999999997E-4</c:v>
                  </c:pt>
                  <c:pt idx="189">
                    <c:v>6.9999999999999999E-4</c:v>
                  </c:pt>
                  <c:pt idx="190">
                    <c:v>1.5E-3</c:v>
                  </c:pt>
                  <c:pt idx="191">
                    <c:v>2.9999999999999997E-4</c:v>
                  </c:pt>
                  <c:pt idx="192">
                    <c:v>5.0000000000000001E-4</c:v>
                  </c:pt>
                  <c:pt idx="193">
                    <c:v>1E-4</c:v>
                  </c:pt>
                  <c:pt idx="194">
                    <c:v>8.4000000000000003E-4</c:v>
                  </c:pt>
                  <c:pt idx="195">
                    <c:v>3.8999999999999999E-4</c:v>
                  </c:pt>
                  <c:pt idx="196">
                    <c:v>1E-4</c:v>
                  </c:pt>
                  <c:pt idx="197">
                    <c:v>0</c:v>
                  </c:pt>
                  <c:pt idx="198">
                    <c:v>2.3999999999999998E-3</c:v>
                  </c:pt>
                  <c:pt idx="199">
                    <c:v>1E-4</c:v>
                  </c:pt>
                  <c:pt idx="200">
                    <c:v>0</c:v>
                  </c:pt>
                  <c:pt idx="201">
                    <c:v>2.3999999999999998E-3</c:v>
                  </c:pt>
                  <c:pt idx="202">
                    <c:v>2.9E-4</c:v>
                  </c:pt>
                  <c:pt idx="203">
                    <c:v>3.6000000000000002E-4</c:v>
                  </c:pt>
                  <c:pt idx="204">
                    <c:v>2.0000000000000001E-4</c:v>
                  </c:pt>
                  <c:pt idx="205">
                    <c:v>1.9000000000000001E-4</c:v>
                  </c:pt>
                  <c:pt idx="206">
                    <c:v>1.7000000000000001E-4</c:v>
                  </c:pt>
                  <c:pt idx="207">
                    <c:v>2.7E-4</c:v>
                  </c:pt>
                  <c:pt idx="208">
                    <c:v>1.1999999999999999E-3</c:v>
                  </c:pt>
                  <c:pt idx="209">
                    <c:v>1.1999999999999999E-3</c:v>
                  </c:pt>
                  <c:pt idx="210">
                    <c:v>1.2999999999999999E-3</c:v>
                  </c:pt>
                  <c:pt idx="211">
                    <c:v>1.6000000000000001E-3</c:v>
                  </c:pt>
                  <c:pt idx="212">
                    <c:v>1.1999999999999999E-3</c:v>
                  </c:pt>
                  <c:pt idx="213">
                    <c:v>1.1999999999999999E-3</c:v>
                  </c:pt>
                  <c:pt idx="214">
                    <c:v>6.9999999999999999E-4</c:v>
                  </c:pt>
                  <c:pt idx="215">
                    <c:v>1E-4</c:v>
                  </c:pt>
                  <c:pt idx="216">
                    <c:v>1.1000000000000001E-3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A!$F$21:$F$997</c:f>
              <c:numCache>
                <c:formatCode>General</c:formatCode>
                <c:ptCount val="977"/>
                <c:pt idx="0">
                  <c:v>-6374</c:v>
                </c:pt>
                <c:pt idx="1">
                  <c:v>-6372</c:v>
                </c:pt>
                <c:pt idx="2">
                  <c:v>-6372</c:v>
                </c:pt>
                <c:pt idx="3">
                  <c:v>-6344.5</c:v>
                </c:pt>
                <c:pt idx="4">
                  <c:v>-6265.5</c:v>
                </c:pt>
                <c:pt idx="5">
                  <c:v>-2463</c:v>
                </c:pt>
                <c:pt idx="6">
                  <c:v>-2462.5</c:v>
                </c:pt>
                <c:pt idx="7">
                  <c:v>-2460.5</c:v>
                </c:pt>
                <c:pt idx="8">
                  <c:v>-2458.5</c:v>
                </c:pt>
                <c:pt idx="9">
                  <c:v>-2454.5</c:v>
                </c:pt>
                <c:pt idx="10">
                  <c:v>-2448.5</c:v>
                </c:pt>
                <c:pt idx="11">
                  <c:v>-2444</c:v>
                </c:pt>
                <c:pt idx="12">
                  <c:v>-2442</c:v>
                </c:pt>
                <c:pt idx="13">
                  <c:v>-2440</c:v>
                </c:pt>
                <c:pt idx="14">
                  <c:v>-2435.5</c:v>
                </c:pt>
                <c:pt idx="15">
                  <c:v>-2412.5</c:v>
                </c:pt>
                <c:pt idx="16">
                  <c:v>-2410.5</c:v>
                </c:pt>
                <c:pt idx="17">
                  <c:v>-2408.5</c:v>
                </c:pt>
                <c:pt idx="18">
                  <c:v>-2406.5</c:v>
                </c:pt>
                <c:pt idx="19">
                  <c:v>-2404.5</c:v>
                </c:pt>
                <c:pt idx="20">
                  <c:v>-2400</c:v>
                </c:pt>
                <c:pt idx="21">
                  <c:v>-2398</c:v>
                </c:pt>
                <c:pt idx="22">
                  <c:v>-2396</c:v>
                </c:pt>
                <c:pt idx="23">
                  <c:v>-2394</c:v>
                </c:pt>
                <c:pt idx="24">
                  <c:v>-2389.5</c:v>
                </c:pt>
                <c:pt idx="25">
                  <c:v>-2387.5</c:v>
                </c:pt>
                <c:pt idx="26">
                  <c:v>-2385.5</c:v>
                </c:pt>
                <c:pt idx="27">
                  <c:v>-2383.5</c:v>
                </c:pt>
                <c:pt idx="28">
                  <c:v>-2377</c:v>
                </c:pt>
                <c:pt idx="29">
                  <c:v>-2375</c:v>
                </c:pt>
                <c:pt idx="30">
                  <c:v>-2373</c:v>
                </c:pt>
                <c:pt idx="31">
                  <c:v>-2371</c:v>
                </c:pt>
                <c:pt idx="32">
                  <c:v>-2364.5</c:v>
                </c:pt>
                <c:pt idx="33">
                  <c:v>-2362.5</c:v>
                </c:pt>
                <c:pt idx="34">
                  <c:v>-2354</c:v>
                </c:pt>
                <c:pt idx="35">
                  <c:v>-2352</c:v>
                </c:pt>
                <c:pt idx="36">
                  <c:v>-2350</c:v>
                </c:pt>
                <c:pt idx="37">
                  <c:v>-2348</c:v>
                </c:pt>
                <c:pt idx="38">
                  <c:v>-2331</c:v>
                </c:pt>
                <c:pt idx="39">
                  <c:v>-2329</c:v>
                </c:pt>
                <c:pt idx="40">
                  <c:v>-2327</c:v>
                </c:pt>
                <c:pt idx="41">
                  <c:v>-2325</c:v>
                </c:pt>
                <c:pt idx="42">
                  <c:v>-2318.5</c:v>
                </c:pt>
                <c:pt idx="43">
                  <c:v>-2316.5</c:v>
                </c:pt>
                <c:pt idx="44">
                  <c:v>-2314.5</c:v>
                </c:pt>
                <c:pt idx="45">
                  <c:v>-2306</c:v>
                </c:pt>
                <c:pt idx="46">
                  <c:v>-2293.5</c:v>
                </c:pt>
                <c:pt idx="47">
                  <c:v>-2281</c:v>
                </c:pt>
                <c:pt idx="48">
                  <c:v>-2270.5</c:v>
                </c:pt>
                <c:pt idx="49">
                  <c:v>-2268.5</c:v>
                </c:pt>
                <c:pt idx="50">
                  <c:v>-2258</c:v>
                </c:pt>
                <c:pt idx="51">
                  <c:v>-2247.5</c:v>
                </c:pt>
                <c:pt idx="52">
                  <c:v>-2245.5</c:v>
                </c:pt>
                <c:pt idx="53">
                  <c:v>-2235</c:v>
                </c:pt>
                <c:pt idx="54">
                  <c:v>-2222.5</c:v>
                </c:pt>
                <c:pt idx="55">
                  <c:v>-2212</c:v>
                </c:pt>
                <c:pt idx="56">
                  <c:v>-2188</c:v>
                </c:pt>
                <c:pt idx="57">
                  <c:v>-999.5</c:v>
                </c:pt>
                <c:pt idx="58">
                  <c:v>-995.5</c:v>
                </c:pt>
                <c:pt idx="59">
                  <c:v>-993.5</c:v>
                </c:pt>
                <c:pt idx="60">
                  <c:v>-991.5</c:v>
                </c:pt>
                <c:pt idx="61">
                  <c:v>-989.5</c:v>
                </c:pt>
                <c:pt idx="62">
                  <c:v>-989</c:v>
                </c:pt>
                <c:pt idx="63">
                  <c:v>-987</c:v>
                </c:pt>
                <c:pt idx="64">
                  <c:v>-979</c:v>
                </c:pt>
                <c:pt idx="65">
                  <c:v>-949.5</c:v>
                </c:pt>
                <c:pt idx="66">
                  <c:v>-947.5</c:v>
                </c:pt>
                <c:pt idx="67">
                  <c:v>-945.5</c:v>
                </c:pt>
                <c:pt idx="68">
                  <c:v>-943.5</c:v>
                </c:pt>
                <c:pt idx="69">
                  <c:v>-941.5</c:v>
                </c:pt>
                <c:pt idx="70">
                  <c:v>-941</c:v>
                </c:pt>
                <c:pt idx="71">
                  <c:v>-939</c:v>
                </c:pt>
                <c:pt idx="72">
                  <c:v>-874.5</c:v>
                </c:pt>
                <c:pt idx="73">
                  <c:v>-845</c:v>
                </c:pt>
                <c:pt idx="74">
                  <c:v>-344.5</c:v>
                </c:pt>
                <c:pt idx="75">
                  <c:v>-325.5</c:v>
                </c:pt>
                <c:pt idx="76">
                  <c:v>-323.5</c:v>
                </c:pt>
                <c:pt idx="77">
                  <c:v>-317</c:v>
                </c:pt>
                <c:pt idx="78">
                  <c:v>-315</c:v>
                </c:pt>
                <c:pt idx="79">
                  <c:v>-313</c:v>
                </c:pt>
                <c:pt idx="80">
                  <c:v>-311</c:v>
                </c:pt>
                <c:pt idx="81">
                  <c:v>-309</c:v>
                </c:pt>
                <c:pt idx="82">
                  <c:v>-304.5</c:v>
                </c:pt>
                <c:pt idx="83">
                  <c:v>-302.5</c:v>
                </c:pt>
                <c:pt idx="84">
                  <c:v>-300.5</c:v>
                </c:pt>
                <c:pt idx="85">
                  <c:v>-298.5</c:v>
                </c:pt>
                <c:pt idx="86">
                  <c:v>-296.5</c:v>
                </c:pt>
                <c:pt idx="87">
                  <c:v>-292</c:v>
                </c:pt>
                <c:pt idx="88">
                  <c:v>-290</c:v>
                </c:pt>
                <c:pt idx="89">
                  <c:v>-288</c:v>
                </c:pt>
                <c:pt idx="90">
                  <c:v>-281.5</c:v>
                </c:pt>
                <c:pt idx="91">
                  <c:v>-279.5</c:v>
                </c:pt>
                <c:pt idx="92">
                  <c:v>-242</c:v>
                </c:pt>
                <c:pt idx="93">
                  <c:v>-240</c:v>
                </c:pt>
                <c:pt idx="94">
                  <c:v>-238</c:v>
                </c:pt>
                <c:pt idx="95">
                  <c:v>-231.5</c:v>
                </c:pt>
                <c:pt idx="96">
                  <c:v>-229.5</c:v>
                </c:pt>
                <c:pt idx="97">
                  <c:v>-215</c:v>
                </c:pt>
                <c:pt idx="98">
                  <c:v>-206.5</c:v>
                </c:pt>
                <c:pt idx="99">
                  <c:v>-202.5</c:v>
                </c:pt>
                <c:pt idx="100">
                  <c:v>-202</c:v>
                </c:pt>
                <c:pt idx="101">
                  <c:v>-198</c:v>
                </c:pt>
                <c:pt idx="102">
                  <c:v>-194</c:v>
                </c:pt>
                <c:pt idx="103">
                  <c:v>-192</c:v>
                </c:pt>
                <c:pt idx="104">
                  <c:v>-190</c:v>
                </c:pt>
                <c:pt idx="105">
                  <c:v>-189.5</c:v>
                </c:pt>
                <c:pt idx="106">
                  <c:v>-187.5</c:v>
                </c:pt>
                <c:pt idx="107">
                  <c:v>-185.5</c:v>
                </c:pt>
                <c:pt idx="108">
                  <c:v>-183.5</c:v>
                </c:pt>
                <c:pt idx="109">
                  <c:v>-181.5</c:v>
                </c:pt>
                <c:pt idx="110">
                  <c:v>-179.5</c:v>
                </c:pt>
                <c:pt idx="111">
                  <c:v>-177.5</c:v>
                </c:pt>
                <c:pt idx="112">
                  <c:v>-177.5</c:v>
                </c:pt>
                <c:pt idx="113">
                  <c:v>-173</c:v>
                </c:pt>
                <c:pt idx="114">
                  <c:v>-173</c:v>
                </c:pt>
                <c:pt idx="115">
                  <c:v>-171</c:v>
                </c:pt>
                <c:pt idx="116">
                  <c:v>-171</c:v>
                </c:pt>
                <c:pt idx="117">
                  <c:v>-169</c:v>
                </c:pt>
                <c:pt idx="118">
                  <c:v>-167</c:v>
                </c:pt>
                <c:pt idx="119">
                  <c:v>-166.5</c:v>
                </c:pt>
                <c:pt idx="120">
                  <c:v>-165</c:v>
                </c:pt>
                <c:pt idx="121">
                  <c:v>-164.5</c:v>
                </c:pt>
                <c:pt idx="122">
                  <c:v>-162.5</c:v>
                </c:pt>
                <c:pt idx="123">
                  <c:v>-160.5</c:v>
                </c:pt>
                <c:pt idx="124">
                  <c:v>-156.5</c:v>
                </c:pt>
                <c:pt idx="125">
                  <c:v>-154.5</c:v>
                </c:pt>
                <c:pt idx="126">
                  <c:v>-154</c:v>
                </c:pt>
                <c:pt idx="127">
                  <c:v>-152</c:v>
                </c:pt>
                <c:pt idx="128">
                  <c:v>-150</c:v>
                </c:pt>
                <c:pt idx="129">
                  <c:v>-148</c:v>
                </c:pt>
                <c:pt idx="130">
                  <c:v>-146</c:v>
                </c:pt>
                <c:pt idx="131">
                  <c:v>-144</c:v>
                </c:pt>
                <c:pt idx="132">
                  <c:v>-143.5</c:v>
                </c:pt>
                <c:pt idx="133">
                  <c:v>-142</c:v>
                </c:pt>
                <c:pt idx="134">
                  <c:v>-137.5</c:v>
                </c:pt>
                <c:pt idx="135">
                  <c:v>-116.5</c:v>
                </c:pt>
                <c:pt idx="136">
                  <c:v>-114.5</c:v>
                </c:pt>
                <c:pt idx="137">
                  <c:v>-112.5</c:v>
                </c:pt>
                <c:pt idx="138">
                  <c:v>-110.5</c:v>
                </c:pt>
                <c:pt idx="139">
                  <c:v>-106</c:v>
                </c:pt>
                <c:pt idx="140">
                  <c:v>-102</c:v>
                </c:pt>
                <c:pt idx="141">
                  <c:v>-102</c:v>
                </c:pt>
                <c:pt idx="142">
                  <c:v>-100</c:v>
                </c:pt>
                <c:pt idx="143">
                  <c:v>-91.5</c:v>
                </c:pt>
                <c:pt idx="144">
                  <c:v>-89.5</c:v>
                </c:pt>
                <c:pt idx="145">
                  <c:v>-87.5</c:v>
                </c:pt>
                <c:pt idx="146">
                  <c:v>-83</c:v>
                </c:pt>
                <c:pt idx="147">
                  <c:v>-81</c:v>
                </c:pt>
                <c:pt idx="148">
                  <c:v>-79</c:v>
                </c:pt>
                <c:pt idx="149">
                  <c:v>-77</c:v>
                </c:pt>
                <c:pt idx="150">
                  <c:v>-70.5</c:v>
                </c:pt>
                <c:pt idx="151">
                  <c:v>-68.5</c:v>
                </c:pt>
                <c:pt idx="152">
                  <c:v>-66.5</c:v>
                </c:pt>
                <c:pt idx="153">
                  <c:v>-60</c:v>
                </c:pt>
                <c:pt idx="154">
                  <c:v>-58</c:v>
                </c:pt>
                <c:pt idx="155">
                  <c:v>-56</c:v>
                </c:pt>
                <c:pt idx="156">
                  <c:v>-54</c:v>
                </c:pt>
                <c:pt idx="157">
                  <c:v>0.5</c:v>
                </c:pt>
                <c:pt idx="158">
                  <c:v>4.5</c:v>
                </c:pt>
                <c:pt idx="159">
                  <c:v>551.5</c:v>
                </c:pt>
                <c:pt idx="160">
                  <c:v>552</c:v>
                </c:pt>
                <c:pt idx="161">
                  <c:v>1298</c:v>
                </c:pt>
                <c:pt idx="162">
                  <c:v>1323</c:v>
                </c:pt>
                <c:pt idx="163">
                  <c:v>1323.5</c:v>
                </c:pt>
                <c:pt idx="164">
                  <c:v>1344</c:v>
                </c:pt>
                <c:pt idx="165">
                  <c:v>1368</c:v>
                </c:pt>
                <c:pt idx="166">
                  <c:v>1369.5</c:v>
                </c:pt>
                <c:pt idx="167">
                  <c:v>2194</c:v>
                </c:pt>
                <c:pt idx="168">
                  <c:v>2196</c:v>
                </c:pt>
                <c:pt idx="169">
                  <c:v>2217</c:v>
                </c:pt>
                <c:pt idx="170">
                  <c:v>2694.5</c:v>
                </c:pt>
                <c:pt idx="171">
                  <c:v>2804</c:v>
                </c:pt>
                <c:pt idx="172">
                  <c:v>2899.5</c:v>
                </c:pt>
                <c:pt idx="173">
                  <c:v>2899.5</c:v>
                </c:pt>
                <c:pt idx="174">
                  <c:v>2910.5</c:v>
                </c:pt>
                <c:pt idx="175">
                  <c:v>2993.5</c:v>
                </c:pt>
                <c:pt idx="176">
                  <c:v>2995.5</c:v>
                </c:pt>
                <c:pt idx="177">
                  <c:v>2997.5</c:v>
                </c:pt>
                <c:pt idx="178">
                  <c:v>3006</c:v>
                </c:pt>
                <c:pt idx="179">
                  <c:v>3008</c:v>
                </c:pt>
                <c:pt idx="180">
                  <c:v>3471</c:v>
                </c:pt>
                <c:pt idx="181">
                  <c:v>3570</c:v>
                </c:pt>
                <c:pt idx="182">
                  <c:v>3588</c:v>
                </c:pt>
                <c:pt idx="183">
                  <c:v>3602.5</c:v>
                </c:pt>
                <c:pt idx="184">
                  <c:v>3619.5</c:v>
                </c:pt>
                <c:pt idx="185">
                  <c:v>3648.5</c:v>
                </c:pt>
                <c:pt idx="186">
                  <c:v>3648.5</c:v>
                </c:pt>
                <c:pt idx="187">
                  <c:v>3648.5</c:v>
                </c:pt>
                <c:pt idx="188">
                  <c:v>3648.5</c:v>
                </c:pt>
                <c:pt idx="189">
                  <c:v>3669.5</c:v>
                </c:pt>
                <c:pt idx="190">
                  <c:v>3671.5</c:v>
                </c:pt>
                <c:pt idx="191">
                  <c:v>3692.5</c:v>
                </c:pt>
                <c:pt idx="192">
                  <c:v>3712</c:v>
                </c:pt>
                <c:pt idx="193">
                  <c:v>3745</c:v>
                </c:pt>
                <c:pt idx="194">
                  <c:v>4289.5</c:v>
                </c:pt>
                <c:pt idx="195">
                  <c:v>4314.5</c:v>
                </c:pt>
                <c:pt idx="196">
                  <c:v>4379</c:v>
                </c:pt>
                <c:pt idx="197">
                  <c:v>4379</c:v>
                </c:pt>
                <c:pt idx="198">
                  <c:v>4385.5</c:v>
                </c:pt>
                <c:pt idx="199">
                  <c:v>4402</c:v>
                </c:pt>
                <c:pt idx="200">
                  <c:v>4402</c:v>
                </c:pt>
                <c:pt idx="201">
                  <c:v>4423</c:v>
                </c:pt>
                <c:pt idx="202">
                  <c:v>4429.5</c:v>
                </c:pt>
                <c:pt idx="203">
                  <c:v>4513</c:v>
                </c:pt>
                <c:pt idx="204">
                  <c:v>4546.5</c:v>
                </c:pt>
                <c:pt idx="205">
                  <c:v>4546.5</c:v>
                </c:pt>
                <c:pt idx="206">
                  <c:v>4559</c:v>
                </c:pt>
                <c:pt idx="207">
                  <c:v>5032.5</c:v>
                </c:pt>
                <c:pt idx="208">
                  <c:v>5076</c:v>
                </c:pt>
                <c:pt idx="209">
                  <c:v>5076.5</c:v>
                </c:pt>
                <c:pt idx="210">
                  <c:v>5089</c:v>
                </c:pt>
                <c:pt idx="211">
                  <c:v>5105.5</c:v>
                </c:pt>
                <c:pt idx="212">
                  <c:v>5111.5</c:v>
                </c:pt>
                <c:pt idx="213">
                  <c:v>5111.5</c:v>
                </c:pt>
                <c:pt idx="214">
                  <c:v>5112</c:v>
                </c:pt>
                <c:pt idx="215">
                  <c:v>5112</c:v>
                </c:pt>
                <c:pt idx="216">
                  <c:v>5112</c:v>
                </c:pt>
                <c:pt idx="217">
                  <c:v>5116</c:v>
                </c:pt>
                <c:pt idx="218">
                  <c:v>5118</c:v>
                </c:pt>
                <c:pt idx="219">
                  <c:v>5183</c:v>
                </c:pt>
                <c:pt idx="220">
                  <c:v>5218.5</c:v>
                </c:pt>
                <c:pt idx="221">
                  <c:v>5220.5</c:v>
                </c:pt>
                <c:pt idx="222">
                  <c:v>5310.5</c:v>
                </c:pt>
                <c:pt idx="223">
                  <c:v>5863</c:v>
                </c:pt>
                <c:pt idx="224">
                  <c:v>5863.5</c:v>
                </c:pt>
                <c:pt idx="225">
                  <c:v>6587.5</c:v>
                </c:pt>
                <c:pt idx="226">
                  <c:v>2690.5</c:v>
                </c:pt>
                <c:pt idx="227">
                  <c:v>2744.5</c:v>
                </c:pt>
                <c:pt idx="228">
                  <c:v>2744.5</c:v>
                </c:pt>
                <c:pt idx="229">
                  <c:v>2782.5</c:v>
                </c:pt>
                <c:pt idx="230">
                  <c:v>2817.5</c:v>
                </c:pt>
                <c:pt idx="231">
                  <c:v>2859.5</c:v>
                </c:pt>
                <c:pt idx="232">
                  <c:v>2273.5</c:v>
                </c:pt>
                <c:pt idx="233">
                  <c:v>2275.5</c:v>
                </c:pt>
                <c:pt idx="234">
                  <c:v>2903.5</c:v>
                </c:pt>
                <c:pt idx="235">
                  <c:v>2920.5</c:v>
                </c:pt>
                <c:pt idx="236">
                  <c:v>552</c:v>
                </c:pt>
                <c:pt idx="237">
                  <c:v>2709</c:v>
                </c:pt>
                <c:pt idx="238">
                  <c:v>2751</c:v>
                </c:pt>
                <c:pt idx="239">
                  <c:v>2795</c:v>
                </c:pt>
                <c:pt idx="240">
                  <c:v>2803</c:v>
                </c:pt>
                <c:pt idx="241">
                  <c:v>2816</c:v>
                </c:pt>
                <c:pt idx="242">
                  <c:v>2841</c:v>
                </c:pt>
                <c:pt idx="243">
                  <c:v>2889</c:v>
                </c:pt>
                <c:pt idx="244">
                  <c:v>2261</c:v>
                </c:pt>
                <c:pt idx="245">
                  <c:v>2263</c:v>
                </c:pt>
                <c:pt idx="246">
                  <c:v>2893</c:v>
                </c:pt>
                <c:pt idx="247">
                  <c:v>2935</c:v>
                </c:pt>
                <c:pt idx="248">
                  <c:v>2217</c:v>
                </c:pt>
              </c:numCache>
            </c:numRef>
          </c:xVal>
          <c:yVal>
            <c:numRef>
              <c:f>A!$H$21:$H$997</c:f>
              <c:numCache>
                <c:formatCode>General</c:formatCode>
                <c:ptCount val="977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9F9-4FD0-8269-98D81322E661}"/>
            </c:ext>
          </c:extLst>
        </c:ser>
        <c:ser>
          <c:idx val="1"/>
          <c:order val="1"/>
          <c:tx>
            <c:strRef>
              <c:f>A!$I$20:$I$20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A!$D$21:$D$997</c:f>
                <c:numCache>
                  <c:formatCode>General</c:formatCode>
                  <c:ptCount val="977"/>
                  <c:pt idx="0">
                    <c:v>4.0000000000000002E-4</c:v>
                  </c:pt>
                  <c:pt idx="1">
                    <c:v>6.9999999999999999E-4</c:v>
                  </c:pt>
                  <c:pt idx="2">
                    <c:v>1.4E-3</c:v>
                  </c:pt>
                  <c:pt idx="4">
                    <c:v>4.0000000000000002E-4</c:v>
                  </c:pt>
                  <c:pt idx="5">
                    <c:v>2.4000000000000001E-4</c:v>
                  </c:pt>
                  <c:pt idx="6">
                    <c:v>4.0999999999999999E-4</c:v>
                  </c:pt>
                  <c:pt idx="7">
                    <c:v>5.5999999999999995E-4</c:v>
                  </c:pt>
                  <c:pt idx="8">
                    <c:v>4.6999999999999999E-4</c:v>
                  </c:pt>
                  <c:pt idx="9">
                    <c:v>2.1000000000000001E-4</c:v>
                  </c:pt>
                  <c:pt idx="10">
                    <c:v>1E-4</c:v>
                  </c:pt>
                  <c:pt idx="11">
                    <c:v>2.4000000000000001E-4</c:v>
                  </c:pt>
                  <c:pt idx="12">
                    <c:v>2.7999999999999998E-4</c:v>
                  </c:pt>
                  <c:pt idx="13">
                    <c:v>2.1000000000000001E-4</c:v>
                  </c:pt>
                  <c:pt idx="14">
                    <c:v>2.7E-4</c:v>
                  </c:pt>
                  <c:pt idx="15">
                    <c:v>2.5000000000000001E-4</c:v>
                  </c:pt>
                  <c:pt idx="16">
                    <c:v>2.0000000000000001E-4</c:v>
                  </c:pt>
                  <c:pt idx="17">
                    <c:v>1.7000000000000001E-4</c:v>
                  </c:pt>
                  <c:pt idx="18">
                    <c:v>1.4999999999999999E-4</c:v>
                  </c:pt>
                  <c:pt idx="19">
                    <c:v>1.3999999999999999E-4</c:v>
                  </c:pt>
                  <c:pt idx="20">
                    <c:v>4.8000000000000001E-4</c:v>
                  </c:pt>
                  <c:pt idx="21">
                    <c:v>2.2000000000000001E-4</c:v>
                  </c:pt>
                  <c:pt idx="22">
                    <c:v>2.1000000000000001E-4</c:v>
                  </c:pt>
                  <c:pt idx="23">
                    <c:v>2.5999999999999998E-4</c:v>
                  </c:pt>
                  <c:pt idx="24">
                    <c:v>3.1E-4</c:v>
                  </c:pt>
                  <c:pt idx="25">
                    <c:v>3.1E-4</c:v>
                  </c:pt>
                  <c:pt idx="26">
                    <c:v>1.4999999999999999E-4</c:v>
                  </c:pt>
                  <c:pt idx="27">
                    <c:v>2.0000000000000001E-4</c:v>
                  </c:pt>
                  <c:pt idx="28">
                    <c:v>3.4000000000000002E-4</c:v>
                  </c:pt>
                  <c:pt idx="29">
                    <c:v>2.4000000000000001E-4</c:v>
                  </c:pt>
                  <c:pt idx="30">
                    <c:v>3.4000000000000002E-4</c:v>
                  </c:pt>
                  <c:pt idx="31">
                    <c:v>3.1E-4</c:v>
                  </c:pt>
                  <c:pt idx="32">
                    <c:v>2.4000000000000001E-4</c:v>
                  </c:pt>
                  <c:pt idx="33">
                    <c:v>4.6999999999999999E-4</c:v>
                  </c:pt>
                  <c:pt idx="34">
                    <c:v>2.2000000000000001E-4</c:v>
                  </c:pt>
                  <c:pt idx="35">
                    <c:v>1.7000000000000001E-4</c:v>
                  </c:pt>
                  <c:pt idx="36">
                    <c:v>1.8000000000000001E-4</c:v>
                  </c:pt>
                  <c:pt idx="37">
                    <c:v>7.6000000000000004E-4</c:v>
                  </c:pt>
                  <c:pt idx="38">
                    <c:v>8.0000000000000004E-4</c:v>
                  </c:pt>
                  <c:pt idx="39">
                    <c:v>3.1E-4</c:v>
                  </c:pt>
                  <c:pt idx="40">
                    <c:v>2.5999999999999998E-4</c:v>
                  </c:pt>
                  <c:pt idx="41">
                    <c:v>4.4999999999999999E-4</c:v>
                  </c:pt>
                  <c:pt idx="42">
                    <c:v>8.0000000000000004E-4</c:v>
                  </c:pt>
                  <c:pt idx="43">
                    <c:v>2.3000000000000001E-4</c:v>
                  </c:pt>
                  <c:pt idx="44">
                    <c:v>2.5999999999999998E-4</c:v>
                  </c:pt>
                  <c:pt idx="45">
                    <c:v>2.9E-4</c:v>
                  </c:pt>
                  <c:pt idx="46">
                    <c:v>4.6999999999999999E-4</c:v>
                  </c:pt>
                  <c:pt idx="47">
                    <c:v>4.0000000000000002E-4</c:v>
                  </c:pt>
                  <c:pt idx="48">
                    <c:v>8.3000000000000001E-4</c:v>
                  </c:pt>
                  <c:pt idx="49">
                    <c:v>3.8999999999999999E-4</c:v>
                  </c:pt>
                  <c:pt idx="50">
                    <c:v>5.8E-4</c:v>
                  </c:pt>
                  <c:pt idx="51">
                    <c:v>4.4999999999999999E-4</c:v>
                  </c:pt>
                  <c:pt idx="52">
                    <c:v>3.2000000000000003E-4</c:v>
                  </c:pt>
                  <c:pt idx="53">
                    <c:v>3.3E-4</c:v>
                  </c:pt>
                  <c:pt idx="54">
                    <c:v>8.1999999999999998E-4</c:v>
                  </c:pt>
                  <c:pt idx="55">
                    <c:v>7.7999999999999999E-4</c:v>
                  </c:pt>
                  <c:pt idx="56">
                    <c:v>7.7999999999999999E-4</c:v>
                  </c:pt>
                  <c:pt idx="57">
                    <c:v>8.4999999999999995E-4</c:v>
                  </c:pt>
                  <c:pt idx="58">
                    <c:v>8.8000000000000003E-4</c:v>
                  </c:pt>
                  <c:pt idx="59">
                    <c:v>6.8999999999999997E-4</c:v>
                  </c:pt>
                  <c:pt idx="60">
                    <c:v>5.1000000000000004E-4</c:v>
                  </c:pt>
                  <c:pt idx="61">
                    <c:v>1.4999999999999999E-4</c:v>
                  </c:pt>
                  <c:pt idx="62">
                    <c:v>2.4000000000000001E-4</c:v>
                  </c:pt>
                  <c:pt idx="63">
                    <c:v>4.6999999999999999E-4</c:v>
                  </c:pt>
                  <c:pt idx="64">
                    <c:v>2.9E-4</c:v>
                  </c:pt>
                  <c:pt idx="65">
                    <c:v>1.0499999999999999E-3</c:v>
                  </c:pt>
                  <c:pt idx="66">
                    <c:v>4.8999999999999998E-4</c:v>
                  </c:pt>
                  <c:pt idx="67">
                    <c:v>2.7E-4</c:v>
                  </c:pt>
                  <c:pt idx="68">
                    <c:v>3.2000000000000003E-4</c:v>
                  </c:pt>
                  <c:pt idx="69">
                    <c:v>8.9999999999999998E-4</c:v>
                  </c:pt>
                  <c:pt idx="70">
                    <c:v>3.6999999999999999E-4</c:v>
                  </c:pt>
                  <c:pt idx="71">
                    <c:v>5.1000000000000004E-4</c:v>
                  </c:pt>
                  <c:pt idx="72">
                    <c:v>2.4000000000000001E-4</c:v>
                  </c:pt>
                  <c:pt idx="73">
                    <c:v>8.0000000000000004E-4</c:v>
                  </c:pt>
                  <c:pt idx="74">
                    <c:v>2.2000000000000001E-4</c:v>
                  </c:pt>
                  <c:pt idx="75">
                    <c:v>2.1000000000000001E-4</c:v>
                  </c:pt>
                  <c:pt idx="76">
                    <c:v>2.7999999999999998E-4</c:v>
                  </c:pt>
                  <c:pt idx="77">
                    <c:v>1.1900000000000001E-3</c:v>
                  </c:pt>
                  <c:pt idx="78">
                    <c:v>2.5999999999999998E-4</c:v>
                  </c:pt>
                  <c:pt idx="79">
                    <c:v>6.0999999999999997E-4</c:v>
                  </c:pt>
                  <c:pt idx="80">
                    <c:v>5.2999999999999998E-4</c:v>
                  </c:pt>
                  <c:pt idx="81">
                    <c:v>6.4999999999999997E-4</c:v>
                  </c:pt>
                  <c:pt idx="82">
                    <c:v>1.9000000000000001E-4</c:v>
                  </c:pt>
                  <c:pt idx="83">
                    <c:v>1.8000000000000001E-4</c:v>
                  </c:pt>
                  <c:pt idx="84">
                    <c:v>2.2000000000000001E-4</c:v>
                  </c:pt>
                  <c:pt idx="85">
                    <c:v>1.9000000000000001E-4</c:v>
                  </c:pt>
                  <c:pt idx="86">
                    <c:v>6.4999999999999997E-4</c:v>
                  </c:pt>
                  <c:pt idx="87">
                    <c:v>3.6999999999999999E-4</c:v>
                  </c:pt>
                  <c:pt idx="88">
                    <c:v>2.2000000000000001E-4</c:v>
                  </c:pt>
                  <c:pt idx="89">
                    <c:v>3.4000000000000002E-4</c:v>
                  </c:pt>
                  <c:pt idx="90">
                    <c:v>2.3000000000000001E-4</c:v>
                  </c:pt>
                  <c:pt idx="91">
                    <c:v>4.2999999999999999E-4</c:v>
                  </c:pt>
                  <c:pt idx="92">
                    <c:v>3.2000000000000003E-4</c:v>
                  </c:pt>
                  <c:pt idx="93">
                    <c:v>1.9000000000000001E-4</c:v>
                  </c:pt>
                  <c:pt idx="94">
                    <c:v>5.2999999999999998E-4</c:v>
                  </c:pt>
                  <c:pt idx="95">
                    <c:v>2.9E-4</c:v>
                  </c:pt>
                  <c:pt idx="96">
                    <c:v>2.9E-4</c:v>
                  </c:pt>
                  <c:pt idx="97">
                    <c:v>4.6000000000000001E-4</c:v>
                  </c:pt>
                  <c:pt idx="98">
                    <c:v>3.8999999999999999E-4</c:v>
                  </c:pt>
                  <c:pt idx="99">
                    <c:v>2.7E-4</c:v>
                  </c:pt>
                  <c:pt idx="100">
                    <c:v>1.4300000000000001E-3</c:v>
                  </c:pt>
                  <c:pt idx="101">
                    <c:v>2.9999999999999997E-4</c:v>
                  </c:pt>
                  <c:pt idx="102">
                    <c:v>5.0000000000000001E-4</c:v>
                  </c:pt>
                  <c:pt idx="103">
                    <c:v>4.8999999999999998E-4</c:v>
                  </c:pt>
                  <c:pt idx="104">
                    <c:v>2.9E-4</c:v>
                  </c:pt>
                  <c:pt idx="105">
                    <c:v>3.8999999999999999E-4</c:v>
                  </c:pt>
                  <c:pt idx="106">
                    <c:v>5.6999999999999998E-4</c:v>
                  </c:pt>
                  <c:pt idx="107">
                    <c:v>1.9000000000000001E-4</c:v>
                  </c:pt>
                  <c:pt idx="108">
                    <c:v>3.8000000000000002E-4</c:v>
                  </c:pt>
                  <c:pt idx="109">
                    <c:v>2.1000000000000001E-4</c:v>
                  </c:pt>
                  <c:pt idx="110">
                    <c:v>2.9999999999999997E-4</c:v>
                  </c:pt>
                  <c:pt idx="111">
                    <c:v>6.8999999999999997E-4</c:v>
                  </c:pt>
                  <c:pt idx="112">
                    <c:v>2.9E-4</c:v>
                  </c:pt>
                  <c:pt idx="113">
                    <c:v>6.6E-4</c:v>
                  </c:pt>
                  <c:pt idx="114">
                    <c:v>2.7999999999999998E-4</c:v>
                  </c:pt>
                  <c:pt idx="115">
                    <c:v>1.6900000000000001E-3</c:v>
                  </c:pt>
                  <c:pt idx="116">
                    <c:v>1.08E-3</c:v>
                  </c:pt>
                  <c:pt idx="117">
                    <c:v>3.5E-4</c:v>
                  </c:pt>
                  <c:pt idx="118">
                    <c:v>2.2000000000000001E-4</c:v>
                  </c:pt>
                  <c:pt idx="119">
                    <c:v>2.5999999999999998E-4</c:v>
                  </c:pt>
                  <c:pt idx="120">
                    <c:v>3.4000000000000002E-4</c:v>
                  </c:pt>
                  <c:pt idx="121">
                    <c:v>3.6000000000000002E-4</c:v>
                  </c:pt>
                  <c:pt idx="122">
                    <c:v>2.5999999999999998E-4</c:v>
                  </c:pt>
                  <c:pt idx="123">
                    <c:v>3.1E-4</c:v>
                  </c:pt>
                  <c:pt idx="124">
                    <c:v>1.9000000000000001E-4</c:v>
                  </c:pt>
                  <c:pt idx="125">
                    <c:v>1.9000000000000001E-4</c:v>
                  </c:pt>
                  <c:pt idx="126">
                    <c:v>4.8000000000000001E-4</c:v>
                  </c:pt>
                  <c:pt idx="127">
                    <c:v>3.2000000000000003E-4</c:v>
                  </c:pt>
                  <c:pt idx="128">
                    <c:v>2.5000000000000001E-4</c:v>
                  </c:pt>
                  <c:pt idx="129">
                    <c:v>3.4000000000000002E-4</c:v>
                  </c:pt>
                  <c:pt idx="130">
                    <c:v>5.4000000000000001E-4</c:v>
                  </c:pt>
                  <c:pt idx="131">
                    <c:v>2.7999999999999998E-4</c:v>
                  </c:pt>
                  <c:pt idx="132">
                    <c:v>8.4999999999999995E-4</c:v>
                  </c:pt>
                  <c:pt idx="133">
                    <c:v>1.3699999999999999E-3</c:v>
                  </c:pt>
                  <c:pt idx="134">
                    <c:v>9.1E-4</c:v>
                  </c:pt>
                  <c:pt idx="135">
                    <c:v>2.7E-4</c:v>
                  </c:pt>
                  <c:pt idx="136">
                    <c:v>3.1E-4</c:v>
                  </c:pt>
                  <c:pt idx="137">
                    <c:v>5.6999999999999998E-4</c:v>
                  </c:pt>
                  <c:pt idx="138">
                    <c:v>2.7999999999999998E-4</c:v>
                  </c:pt>
                  <c:pt idx="139">
                    <c:v>5.9000000000000003E-4</c:v>
                  </c:pt>
                  <c:pt idx="140">
                    <c:v>3.8999999999999999E-4</c:v>
                  </c:pt>
                  <c:pt idx="141">
                    <c:v>1.72E-3</c:v>
                  </c:pt>
                  <c:pt idx="142">
                    <c:v>2.5000000000000001E-4</c:v>
                  </c:pt>
                  <c:pt idx="143">
                    <c:v>3.1E-4</c:v>
                  </c:pt>
                  <c:pt idx="144">
                    <c:v>2.0000000000000001E-4</c:v>
                  </c:pt>
                  <c:pt idx="145">
                    <c:v>3.6999999999999999E-4</c:v>
                  </c:pt>
                  <c:pt idx="146">
                    <c:v>7.9000000000000001E-4</c:v>
                  </c:pt>
                  <c:pt idx="147">
                    <c:v>4.2000000000000002E-4</c:v>
                  </c:pt>
                  <c:pt idx="148">
                    <c:v>2.0000000000000001E-4</c:v>
                  </c:pt>
                  <c:pt idx="149">
                    <c:v>1.7000000000000001E-4</c:v>
                  </c:pt>
                  <c:pt idx="150">
                    <c:v>6.9999999999999999E-4</c:v>
                  </c:pt>
                  <c:pt idx="151">
                    <c:v>3.3E-4</c:v>
                  </c:pt>
                  <c:pt idx="152">
                    <c:v>2.5999999999999998E-4</c:v>
                  </c:pt>
                  <c:pt idx="153">
                    <c:v>9.5E-4</c:v>
                  </c:pt>
                  <c:pt idx="154">
                    <c:v>6.4999999999999997E-4</c:v>
                  </c:pt>
                  <c:pt idx="155">
                    <c:v>3.1E-4</c:v>
                  </c:pt>
                  <c:pt idx="156">
                    <c:v>2.1000000000000001E-4</c:v>
                  </c:pt>
                  <c:pt idx="157">
                    <c:v>1.57E-3</c:v>
                  </c:pt>
                  <c:pt idx="158">
                    <c:v>1.41E-3</c:v>
                  </c:pt>
                  <c:pt idx="159">
                    <c:v>7.2000000000000005E-4</c:v>
                  </c:pt>
                  <c:pt idx="160">
                    <c:v>9.7000000000000005E-4</c:v>
                  </c:pt>
                  <c:pt idx="161">
                    <c:v>1E-4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1.4E-3</c:v>
                  </c:pt>
                  <c:pt idx="165">
                    <c:v>6.9999999999999999E-4</c:v>
                  </c:pt>
                  <c:pt idx="166">
                    <c:v>1E-4</c:v>
                  </c:pt>
                  <c:pt idx="167">
                    <c:v>0</c:v>
                  </c:pt>
                  <c:pt idx="168">
                    <c:v>1.48E-3</c:v>
                  </c:pt>
                  <c:pt idx="169">
                    <c:v>1E-4</c:v>
                  </c:pt>
                  <c:pt idx="170">
                    <c:v>1E-4</c:v>
                  </c:pt>
                  <c:pt idx="171">
                    <c:v>5.0000000000000001E-4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5.0000000000000001E-4</c:v>
                  </c:pt>
                  <c:pt idx="175">
                    <c:v>2.0000000000000001E-4</c:v>
                  </c:pt>
                  <c:pt idx="176">
                    <c:v>1E-4</c:v>
                  </c:pt>
                  <c:pt idx="177">
                    <c:v>1E-4</c:v>
                  </c:pt>
                  <c:pt idx="178">
                    <c:v>2.0000000000000001E-4</c:v>
                  </c:pt>
                  <c:pt idx="179">
                    <c:v>2.9999999999999997E-4</c:v>
                  </c:pt>
                  <c:pt idx="180">
                    <c:v>1.6000000000000001E-4</c:v>
                  </c:pt>
                  <c:pt idx="181">
                    <c:v>4.0000000000000002E-4</c:v>
                  </c:pt>
                  <c:pt idx="182">
                    <c:v>2.7999999999999998E-4</c:v>
                  </c:pt>
                  <c:pt idx="183">
                    <c:v>1.1E-4</c:v>
                  </c:pt>
                  <c:pt idx="184">
                    <c:v>1E-4</c:v>
                  </c:pt>
                  <c:pt idx="185">
                    <c:v>1E-3</c:v>
                  </c:pt>
                  <c:pt idx="186">
                    <c:v>5.0000000000000001E-4</c:v>
                  </c:pt>
                  <c:pt idx="187">
                    <c:v>2.0000000000000001E-4</c:v>
                  </c:pt>
                  <c:pt idx="188">
                    <c:v>2.9999999999999997E-4</c:v>
                  </c:pt>
                  <c:pt idx="189">
                    <c:v>6.9999999999999999E-4</c:v>
                  </c:pt>
                  <c:pt idx="190">
                    <c:v>1.5E-3</c:v>
                  </c:pt>
                  <c:pt idx="191">
                    <c:v>2.9999999999999997E-4</c:v>
                  </c:pt>
                  <c:pt idx="192">
                    <c:v>5.0000000000000001E-4</c:v>
                  </c:pt>
                  <c:pt idx="193">
                    <c:v>1E-4</c:v>
                  </c:pt>
                  <c:pt idx="194">
                    <c:v>8.4000000000000003E-4</c:v>
                  </c:pt>
                  <c:pt idx="195">
                    <c:v>3.8999999999999999E-4</c:v>
                  </c:pt>
                  <c:pt idx="196">
                    <c:v>1E-4</c:v>
                  </c:pt>
                  <c:pt idx="197">
                    <c:v>0</c:v>
                  </c:pt>
                  <c:pt idx="198">
                    <c:v>2.3999999999999998E-3</c:v>
                  </c:pt>
                  <c:pt idx="199">
                    <c:v>1E-4</c:v>
                  </c:pt>
                  <c:pt idx="200">
                    <c:v>0</c:v>
                  </c:pt>
                  <c:pt idx="201">
                    <c:v>2.3999999999999998E-3</c:v>
                  </c:pt>
                  <c:pt idx="202">
                    <c:v>2.9E-4</c:v>
                  </c:pt>
                  <c:pt idx="203">
                    <c:v>3.6000000000000002E-4</c:v>
                  </c:pt>
                  <c:pt idx="204">
                    <c:v>2.0000000000000001E-4</c:v>
                  </c:pt>
                  <c:pt idx="205">
                    <c:v>1.9000000000000001E-4</c:v>
                  </c:pt>
                  <c:pt idx="206">
                    <c:v>1.7000000000000001E-4</c:v>
                  </c:pt>
                  <c:pt idx="207">
                    <c:v>2.7E-4</c:v>
                  </c:pt>
                  <c:pt idx="208">
                    <c:v>1.1999999999999999E-3</c:v>
                  </c:pt>
                  <c:pt idx="209">
                    <c:v>1.1999999999999999E-3</c:v>
                  </c:pt>
                  <c:pt idx="210">
                    <c:v>1.2999999999999999E-3</c:v>
                  </c:pt>
                  <c:pt idx="211">
                    <c:v>1.6000000000000001E-3</c:v>
                  </c:pt>
                  <c:pt idx="212">
                    <c:v>1.1999999999999999E-3</c:v>
                  </c:pt>
                  <c:pt idx="213">
                    <c:v>1.1999999999999999E-3</c:v>
                  </c:pt>
                  <c:pt idx="214">
                    <c:v>6.9999999999999999E-4</c:v>
                  </c:pt>
                  <c:pt idx="215">
                    <c:v>1E-4</c:v>
                  </c:pt>
                  <c:pt idx="216">
                    <c:v>1.1000000000000001E-3</c:v>
                  </c:pt>
                  <c:pt idx="217">
                    <c:v>3.8800000000000001E-2</c:v>
                  </c:pt>
                  <c:pt idx="218">
                    <c:v>1.2E-4</c:v>
                  </c:pt>
                  <c:pt idx="219">
                    <c:v>2.4000000000000001E-4</c:v>
                  </c:pt>
                  <c:pt idx="220">
                    <c:v>1.4E-3</c:v>
                  </c:pt>
                  <c:pt idx="221">
                    <c:v>1E-4</c:v>
                  </c:pt>
                  <c:pt idx="222">
                    <c:v>2.0000000000000001E-4</c:v>
                  </c:pt>
                  <c:pt idx="223">
                    <c:v>1.1000000000000001E-3</c:v>
                  </c:pt>
                  <c:pt idx="224">
                    <c:v>1.1000000000000001E-3</c:v>
                  </c:pt>
                  <c:pt idx="225">
                    <c:v>8.9999999999999998E-4</c:v>
                  </c:pt>
                  <c:pt idx="226">
                    <c:v>3.6000000000000002E-4</c:v>
                  </c:pt>
                  <c:pt idx="227">
                    <c:v>5.0000000000000002E-5</c:v>
                  </c:pt>
                  <c:pt idx="228">
                    <c:v>1.2E-4</c:v>
                  </c:pt>
                  <c:pt idx="229">
                    <c:v>1.6000000000000001E-4</c:v>
                  </c:pt>
                  <c:pt idx="230">
                    <c:v>1.1299999999999999E-3</c:v>
                  </c:pt>
                  <c:pt idx="231">
                    <c:v>6.9999999999999994E-5</c:v>
                  </c:pt>
                  <c:pt idx="232">
                    <c:v>9.7000000000000005E-4</c:v>
                  </c:pt>
                  <c:pt idx="233">
                    <c:v>1.1299999999999999E-3</c:v>
                  </c:pt>
                  <c:pt idx="234">
                    <c:v>4.0000000000000003E-5</c:v>
                  </c:pt>
                  <c:pt idx="235">
                    <c:v>4.0000000000000003E-5</c:v>
                  </c:pt>
                  <c:pt idx="236">
                    <c:v>9.7000000000000005E-4</c:v>
                  </c:pt>
                  <c:pt idx="237">
                    <c:v>1.8000000000000001E-4</c:v>
                  </c:pt>
                  <c:pt idx="238">
                    <c:v>1E-4</c:v>
                  </c:pt>
                  <c:pt idx="239">
                    <c:v>1.9000000000000001E-4</c:v>
                  </c:pt>
                  <c:pt idx="240">
                    <c:v>5.0000000000000002E-5</c:v>
                  </c:pt>
                  <c:pt idx="241">
                    <c:v>1.3999999999999999E-4</c:v>
                  </c:pt>
                  <c:pt idx="242">
                    <c:v>1.2999999999999999E-4</c:v>
                  </c:pt>
                  <c:pt idx="243">
                    <c:v>1.2E-4</c:v>
                  </c:pt>
                  <c:pt idx="244">
                    <c:v>1.31E-3</c:v>
                  </c:pt>
                  <c:pt idx="245">
                    <c:v>1.0399999999999999E-3</c:v>
                  </c:pt>
                  <c:pt idx="246">
                    <c:v>1.1E-4</c:v>
                  </c:pt>
                  <c:pt idx="247">
                    <c:v>8.0000000000000007E-5</c:v>
                  </c:pt>
                  <c:pt idx="248">
                    <c:v>1E-4</c:v>
                  </c:pt>
                </c:numCache>
              </c:numRef>
            </c:plus>
            <c:minus>
              <c:numRef>
                <c:f>A!$D$21:$D$997</c:f>
                <c:numCache>
                  <c:formatCode>General</c:formatCode>
                  <c:ptCount val="977"/>
                  <c:pt idx="0">
                    <c:v>4.0000000000000002E-4</c:v>
                  </c:pt>
                  <c:pt idx="1">
                    <c:v>6.9999999999999999E-4</c:v>
                  </c:pt>
                  <c:pt idx="2">
                    <c:v>1.4E-3</c:v>
                  </c:pt>
                  <c:pt idx="4">
                    <c:v>4.0000000000000002E-4</c:v>
                  </c:pt>
                  <c:pt idx="5">
                    <c:v>2.4000000000000001E-4</c:v>
                  </c:pt>
                  <c:pt idx="6">
                    <c:v>4.0999999999999999E-4</c:v>
                  </c:pt>
                  <c:pt idx="7">
                    <c:v>5.5999999999999995E-4</c:v>
                  </c:pt>
                  <c:pt idx="8">
                    <c:v>4.6999999999999999E-4</c:v>
                  </c:pt>
                  <c:pt idx="9">
                    <c:v>2.1000000000000001E-4</c:v>
                  </c:pt>
                  <c:pt idx="10">
                    <c:v>1E-4</c:v>
                  </c:pt>
                  <c:pt idx="11">
                    <c:v>2.4000000000000001E-4</c:v>
                  </c:pt>
                  <c:pt idx="12">
                    <c:v>2.7999999999999998E-4</c:v>
                  </c:pt>
                  <c:pt idx="13">
                    <c:v>2.1000000000000001E-4</c:v>
                  </c:pt>
                  <c:pt idx="14">
                    <c:v>2.7E-4</c:v>
                  </c:pt>
                  <c:pt idx="15">
                    <c:v>2.5000000000000001E-4</c:v>
                  </c:pt>
                  <c:pt idx="16">
                    <c:v>2.0000000000000001E-4</c:v>
                  </c:pt>
                  <c:pt idx="17">
                    <c:v>1.7000000000000001E-4</c:v>
                  </c:pt>
                  <c:pt idx="18">
                    <c:v>1.4999999999999999E-4</c:v>
                  </c:pt>
                  <c:pt idx="19">
                    <c:v>1.3999999999999999E-4</c:v>
                  </c:pt>
                  <c:pt idx="20">
                    <c:v>4.8000000000000001E-4</c:v>
                  </c:pt>
                  <c:pt idx="21">
                    <c:v>2.2000000000000001E-4</c:v>
                  </c:pt>
                  <c:pt idx="22">
                    <c:v>2.1000000000000001E-4</c:v>
                  </c:pt>
                  <c:pt idx="23">
                    <c:v>2.5999999999999998E-4</c:v>
                  </c:pt>
                  <c:pt idx="24">
                    <c:v>3.1E-4</c:v>
                  </c:pt>
                  <c:pt idx="25">
                    <c:v>3.1E-4</c:v>
                  </c:pt>
                  <c:pt idx="26">
                    <c:v>1.4999999999999999E-4</c:v>
                  </c:pt>
                  <c:pt idx="27">
                    <c:v>2.0000000000000001E-4</c:v>
                  </c:pt>
                  <c:pt idx="28">
                    <c:v>3.4000000000000002E-4</c:v>
                  </c:pt>
                  <c:pt idx="29">
                    <c:v>2.4000000000000001E-4</c:v>
                  </c:pt>
                  <c:pt idx="30">
                    <c:v>3.4000000000000002E-4</c:v>
                  </c:pt>
                  <c:pt idx="31">
                    <c:v>3.1E-4</c:v>
                  </c:pt>
                  <c:pt idx="32">
                    <c:v>2.4000000000000001E-4</c:v>
                  </c:pt>
                  <c:pt idx="33">
                    <c:v>4.6999999999999999E-4</c:v>
                  </c:pt>
                  <c:pt idx="34">
                    <c:v>2.2000000000000001E-4</c:v>
                  </c:pt>
                  <c:pt idx="35">
                    <c:v>1.7000000000000001E-4</c:v>
                  </c:pt>
                  <c:pt idx="36">
                    <c:v>1.8000000000000001E-4</c:v>
                  </c:pt>
                  <c:pt idx="37">
                    <c:v>7.6000000000000004E-4</c:v>
                  </c:pt>
                  <c:pt idx="38">
                    <c:v>8.0000000000000004E-4</c:v>
                  </c:pt>
                  <c:pt idx="39">
                    <c:v>3.1E-4</c:v>
                  </c:pt>
                  <c:pt idx="40">
                    <c:v>2.5999999999999998E-4</c:v>
                  </c:pt>
                  <c:pt idx="41">
                    <c:v>4.4999999999999999E-4</c:v>
                  </c:pt>
                  <c:pt idx="42">
                    <c:v>8.0000000000000004E-4</c:v>
                  </c:pt>
                  <c:pt idx="43">
                    <c:v>2.3000000000000001E-4</c:v>
                  </c:pt>
                  <c:pt idx="44">
                    <c:v>2.5999999999999998E-4</c:v>
                  </c:pt>
                  <c:pt idx="45">
                    <c:v>2.9E-4</c:v>
                  </c:pt>
                  <c:pt idx="46">
                    <c:v>4.6999999999999999E-4</c:v>
                  </c:pt>
                  <c:pt idx="47">
                    <c:v>4.0000000000000002E-4</c:v>
                  </c:pt>
                  <c:pt idx="48">
                    <c:v>8.3000000000000001E-4</c:v>
                  </c:pt>
                  <c:pt idx="49">
                    <c:v>3.8999999999999999E-4</c:v>
                  </c:pt>
                  <c:pt idx="50">
                    <c:v>5.8E-4</c:v>
                  </c:pt>
                  <c:pt idx="51">
                    <c:v>4.4999999999999999E-4</c:v>
                  </c:pt>
                  <c:pt idx="52">
                    <c:v>3.2000000000000003E-4</c:v>
                  </c:pt>
                  <c:pt idx="53">
                    <c:v>3.3E-4</c:v>
                  </c:pt>
                  <c:pt idx="54">
                    <c:v>8.1999999999999998E-4</c:v>
                  </c:pt>
                  <c:pt idx="55">
                    <c:v>7.7999999999999999E-4</c:v>
                  </c:pt>
                  <c:pt idx="56">
                    <c:v>7.7999999999999999E-4</c:v>
                  </c:pt>
                  <c:pt idx="57">
                    <c:v>8.4999999999999995E-4</c:v>
                  </c:pt>
                  <c:pt idx="58">
                    <c:v>8.8000000000000003E-4</c:v>
                  </c:pt>
                  <c:pt idx="59">
                    <c:v>6.8999999999999997E-4</c:v>
                  </c:pt>
                  <c:pt idx="60">
                    <c:v>5.1000000000000004E-4</c:v>
                  </c:pt>
                  <c:pt idx="61">
                    <c:v>1.4999999999999999E-4</c:v>
                  </c:pt>
                  <c:pt idx="62">
                    <c:v>2.4000000000000001E-4</c:v>
                  </c:pt>
                  <c:pt idx="63">
                    <c:v>4.6999999999999999E-4</c:v>
                  </c:pt>
                  <c:pt idx="64">
                    <c:v>2.9E-4</c:v>
                  </c:pt>
                  <c:pt idx="65">
                    <c:v>1.0499999999999999E-3</c:v>
                  </c:pt>
                  <c:pt idx="66">
                    <c:v>4.8999999999999998E-4</c:v>
                  </c:pt>
                  <c:pt idx="67">
                    <c:v>2.7E-4</c:v>
                  </c:pt>
                  <c:pt idx="68">
                    <c:v>3.2000000000000003E-4</c:v>
                  </c:pt>
                  <c:pt idx="69">
                    <c:v>8.9999999999999998E-4</c:v>
                  </c:pt>
                  <c:pt idx="70">
                    <c:v>3.6999999999999999E-4</c:v>
                  </c:pt>
                  <c:pt idx="71">
                    <c:v>5.1000000000000004E-4</c:v>
                  </c:pt>
                  <c:pt idx="72">
                    <c:v>2.4000000000000001E-4</c:v>
                  </c:pt>
                  <c:pt idx="73">
                    <c:v>8.0000000000000004E-4</c:v>
                  </c:pt>
                  <c:pt idx="74">
                    <c:v>2.2000000000000001E-4</c:v>
                  </c:pt>
                  <c:pt idx="75">
                    <c:v>2.1000000000000001E-4</c:v>
                  </c:pt>
                  <c:pt idx="76">
                    <c:v>2.7999999999999998E-4</c:v>
                  </c:pt>
                  <c:pt idx="77">
                    <c:v>1.1900000000000001E-3</c:v>
                  </c:pt>
                  <c:pt idx="78">
                    <c:v>2.5999999999999998E-4</c:v>
                  </c:pt>
                  <c:pt idx="79">
                    <c:v>6.0999999999999997E-4</c:v>
                  </c:pt>
                  <c:pt idx="80">
                    <c:v>5.2999999999999998E-4</c:v>
                  </c:pt>
                  <c:pt idx="81">
                    <c:v>6.4999999999999997E-4</c:v>
                  </c:pt>
                  <c:pt idx="82">
                    <c:v>1.9000000000000001E-4</c:v>
                  </c:pt>
                  <c:pt idx="83">
                    <c:v>1.8000000000000001E-4</c:v>
                  </c:pt>
                  <c:pt idx="84">
                    <c:v>2.2000000000000001E-4</c:v>
                  </c:pt>
                  <c:pt idx="85">
                    <c:v>1.9000000000000001E-4</c:v>
                  </c:pt>
                  <c:pt idx="86">
                    <c:v>6.4999999999999997E-4</c:v>
                  </c:pt>
                  <c:pt idx="87">
                    <c:v>3.6999999999999999E-4</c:v>
                  </c:pt>
                  <c:pt idx="88">
                    <c:v>2.2000000000000001E-4</c:v>
                  </c:pt>
                  <c:pt idx="89">
                    <c:v>3.4000000000000002E-4</c:v>
                  </c:pt>
                  <c:pt idx="90">
                    <c:v>2.3000000000000001E-4</c:v>
                  </c:pt>
                  <c:pt idx="91">
                    <c:v>4.2999999999999999E-4</c:v>
                  </c:pt>
                  <c:pt idx="92">
                    <c:v>3.2000000000000003E-4</c:v>
                  </c:pt>
                  <c:pt idx="93">
                    <c:v>1.9000000000000001E-4</c:v>
                  </c:pt>
                  <c:pt idx="94">
                    <c:v>5.2999999999999998E-4</c:v>
                  </c:pt>
                  <c:pt idx="95">
                    <c:v>2.9E-4</c:v>
                  </c:pt>
                  <c:pt idx="96">
                    <c:v>2.9E-4</c:v>
                  </c:pt>
                  <c:pt idx="97">
                    <c:v>4.6000000000000001E-4</c:v>
                  </c:pt>
                  <c:pt idx="98">
                    <c:v>3.8999999999999999E-4</c:v>
                  </c:pt>
                  <c:pt idx="99">
                    <c:v>2.7E-4</c:v>
                  </c:pt>
                  <c:pt idx="100">
                    <c:v>1.4300000000000001E-3</c:v>
                  </c:pt>
                  <c:pt idx="101">
                    <c:v>2.9999999999999997E-4</c:v>
                  </c:pt>
                  <c:pt idx="102">
                    <c:v>5.0000000000000001E-4</c:v>
                  </c:pt>
                  <c:pt idx="103">
                    <c:v>4.8999999999999998E-4</c:v>
                  </c:pt>
                  <c:pt idx="104">
                    <c:v>2.9E-4</c:v>
                  </c:pt>
                  <c:pt idx="105">
                    <c:v>3.8999999999999999E-4</c:v>
                  </c:pt>
                  <c:pt idx="106">
                    <c:v>5.6999999999999998E-4</c:v>
                  </c:pt>
                  <c:pt idx="107">
                    <c:v>1.9000000000000001E-4</c:v>
                  </c:pt>
                  <c:pt idx="108">
                    <c:v>3.8000000000000002E-4</c:v>
                  </c:pt>
                  <c:pt idx="109">
                    <c:v>2.1000000000000001E-4</c:v>
                  </c:pt>
                  <c:pt idx="110">
                    <c:v>2.9999999999999997E-4</c:v>
                  </c:pt>
                  <c:pt idx="111">
                    <c:v>6.8999999999999997E-4</c:v>
                  </c:pt>
                  <c:pt idx="112">
                    <c:v>2.9E-4</c:v>
                  </c:pt>
                  <c:pt idx="113">
                    <c:v>6.6E-4</c:v>
                  </c:pt>
                  <c:pt idx="114">
                    <c:v>2.7999999999999998E-4</c:v>
                  </c:pt>
                  <c:pt idx="115">
                    <c:v>1.6900000000000001E-3</c:v>
                  </c:pt>
                  <c:pt idx="116">
                    <c:v>1.08E-3</c:v>
                  </c:pt>
                  <c:pt idx="117">
                    <c:v>3.5E-4</c:v>
                  </c:pt>
                  <c:pt idx="118">
                    <c:v>2.2000000000000001E-4</c:v>
                  </c:pt>
                  <c:pt idx="119">
                    <c:v>2.5999999999999998E-4</c:v>
                  </c:pt>
                  <c:pt idx="120">
                    <c:v>3.4000000000000002E-4</c:v>
                  </c:pt>
                  <c:pt idx="121">
                    <c:v>3.6000000000000002E-4</c:v>
                  </c:pt>
                  <c:pt idx="122">
                    <c:v>2.5999999999999998E-4</c:v>
                  </c:pt>
                  <c:pt idx="123">
                    <c:v>3.1E-4</c:v>
                  </c:pt>
                  <c:pt idx="124">
                    <c:v>1.9000000000000001E-4</c:v>
                  </c:pt>
                  <c:pt idx="125">
                    <c:v>1.9000000000000001E-4</c:v>
                  </c:pt>
                  <c:pt idx="126">
                    <c:v>4.8000000000000001E-4</c:v>
                  </c:pt>
                  <c:pt idx="127">
                    <c:v>3.2000000000000003E-4</c:v>
                  </c:pt>
                  <c:pt idx="128">
                    <c:v>2.5000000000000001E-4</c:v>
                  </c:pt>
                  <c:pt idx="129">
                    <c:v>3.4000000000000002E-4</c:v>
                  </c:pt>
                  <c:pt idx="130">
                    <c:v>5.4000000000000001E-4</c:v>
                  </c:pt>
                  <c:pt idx="131">
                    <c:v>2.7999999999999998E-4</c:v>
                  </c:pt>
                  <c:pt idx="132">
                    <c:v>8.4999999999999995E-4</c:v>
                  </c:pt>
                  <c:pt idx="133">
                    <c:v>1.3699999999999999E-3</c:v>
                  </c:pt>
                  <c:pt idx="134">
                    <c:v>9.1E-4</c:v>
                  </c:pt>
                  <c:pt idx="135">
                    <c:v>2.7E-4</c:v>
                  </c:pt>
                  <c:pt idx="136">
                    <c:v>3.1E-4</c:v>
                  </c:pt>
                  <c:pt idx="137">
                    <c:v>5.6999999999999998E-4</c:v>
                  </c:pt>
                  <c:pt idx="138">
                    <c:v>2.7999999999999998E-4</c:v>
                  </c:pt>
                  <c:pt idx="139">
                    <c:v>5.9000000000000003E-4</c:v>
                  </c:pt>
                  <c:pt idx="140">
                    <c:v>3.8999999999999999E-4</c:v>
                  </c:pt>
                  <c:pt idx="141">
                    <c:v>1.72E-3</c:v>
                  </c:pt>
                  <c:pt idx="142">
                    <c:v>2.5000000000000001E-4</c:v>
                  </c:pt>
                  <c:pt idx="143">
                    <c:v>3.1E-4</c:v>
                  </c:pt>
                  <c:pt idx="144">
                    <c:v>2.0000000000000001E-4</c:v>
                  </c:pt>
                  <c:pt idx="145">
                    <c:v>3.6999999999999999E-4</c:v>
                  </c:pt>
                  <c:pt idx="146">
                    <c:v>7.9000000000000001E-4</c:v>
                  </c:pt>
                  <c:pt idx="147">
                    <c:v>4.2000000000000002E-4</c:v>
                  </c:pt>
                  <c:pt idx="148">
                    <c:v>2.0000000000000001E-4</c:v>
                  </c:pt>
                  <c:pt idx="149">
                    <c:v>1.7000000000000001E-4</c:v>
                  </c:pt>
                  <c:pt idx="150">
                    <c:v>6.9999999999999999E-4</c:v>
                  </c:pt>
                  <c:pt idx="151">
                    <c:v>3.3E-4</c:v>
                  </c:pt>
                  <c:pt idx="152">
                    <c:v>2.5999999999999998E-4</c:v>
                  </c:pt>
                  <c:pt idx="153">
                    <c:v>9.5E-4</c:v>
                  </c:pt>
                  <c:pt idx="154">
                    <c:v>6.4999999999999997E-4</c:v>
                  </c:pt>
                  <c:pt idx="155">
                    <c:v>3.1E-4</c:v>
                  </c:pt>
                  <c:pt idx="156">
                    <c:v>2.1000000000000001E-4</c:v>
                  </c:pt>
                  <c:pt idx="157">
                    <c:v>1.57E-3</c:v>
                  </c:pt>
                  <c:pt idx="158">
                    <c:v>1.41E-3</c:v>
                  </c:pt>
                  <c:pt idx="159">
                    <c:v>7.2000000000000005E-4</c:v>
                  </c:pt>
                  <c:pt idx="160">
                    <c:v>9.7000000000000005E-4</c:v>
                  </c:pt>
                  <c:pt idx="161">
                    <c:v>1E-4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1.4E-3</c:v>
                  </c:pt>
                  <c:pt idx="165">
                    <c:v>6.9999999999999999E-4</c:v>
                  </c:pt>
                  <c:pt idx="166">
                    <c:v>1E-4</c:v>
                  </c:pt>
                  <c:pt idx="167">
                    <c:v>0</c:v>
                  </c:pt>
                  <c:pt idx="168">
                    <c:v>1.48E-3</c:v>
                  </c:pt>
                  <c:pt idx="169">
                    <c:v>1E-4</c:v>
                  </c:pt>
                  <c:pt idx="170">
                    <c:v>1E-4</c:v>
                  </c:pt>
                  <c:pt idx="171">
                    <c:v>5.0000000000000001E-4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5.0000000000000001E-4</c:v>
                  </c:pt>
                  <c:pt idx="175">
                    <c:v>2.0000000000000001E-4</c:v>
                  </c:pt>
                  <c:pt idx="176">
                    <c:v>1E-4</c:v>
                  </c:pt>
                  <c:pt idx="177">
                    <c:v>1E-4</c:v>
                  </c:pt>
                  <c:pt idx="178">
                    <c:v>2.0000000000000001E-4</c:v>
                  </c:pt>
                  <c:pt idx="179">
                    <c:v>2.9999999999999997E-4</c:v>
                  </c:pt>
                  <c:pt idx="180">
                    <c:v>1.6000000000000001E-4</c:v>
                  </c:pt>
                  <c:pt idx="181">
                    <c:v>4.0000000000000002E-4</c:v>
                  </c:pt>
                  <c:pt idx="182">
                    <c:v>2.7999999999999998E-4</c:v>
                  </c:pt>
                  <c:pt idx="183">
                    <c:v>1.1E-4</c:v>
                  </c:pt>
                  <c:pt idx="184">
                    <c:v>1E-4</c:v>
                  </c:pt>
                  <c:pt idx="185">
                    <c:v>1E-3</c:v>
                  </c:pt>
                  <c:pt idx="186">
                    <c:v>5.0000000000000001E-4</c:v>
                  </c:pt>
                  <c:pt idx="187">
                    <c:v>2.0000000000000001E-4</c:v>
                  </c:pt>
                  <c:pt idx="188">
                    <c:v>2.9999999999999997E-4</c:v>
                  </c:pt>
                  <c:pt idx="189">
                    <c:v>6.9999999999999999E-4</c:v>
                  </c:pt>
                  <c:pt idx="190">
                    <c:v>1.5E-3</c:v>
                  </c:pt>
                  <c:pt idx="191">
                    <c:v>2.9999999999999997E-4</c:v>
                  </c:pt>
                  <c:pt idx="192">
                    <c:v>5.0000000000000001E-4</c:v>
                  </c:pt>
                  <c:pt idx="193">
                    <c:v>1E-4</c:v>
                  </c:pt>
                  <c:pt idx="194">
                    <c:v>8.4000000000000003E-4</c:v>
                  </c:pt>
                  <c:pt idx="195">
                    <c:v>3.8999999999999999E-4</c:v>
                  </c:pt>
                  <c:pt idx="196">
                    <c:v>1E-4</c:v>
                  </c:pt>
                  <c:pt idx="197">
                    <c:v>0</c:v>
                  </c:pt>
                  <c:pt idx="198">
                    <c:v>2.3999999999999998E-3</c:v>
                  </c:pt>
                  <c:pt idx="199">
                    <c:v>1E-4</c:v>
                  </c:pt>
                  <c:pt idx="200">
                    <c:v>0</c:v>
                  </c:pt>
                  <c:pt idx="201">
                    <c:v>2.3999999999999998E-3</c:v>
                  </c:pt>
                  <c:pt idx="202">
                    <c:v>2.9E-4</c:v>
                  </c:pt>
                  <c:pt idx="203">
                    <c:v>3.6000000000000002E-4</c:v>
                  </c:pt>
                  <c:pt idx="204">
                    <c:v>2.0000000000000001E-4</c:v>
                  </c:pt>
                  <c:pt idx="205">
                    <c:v>1.9000000000000001E-4</c:v>
                  </c:pt>
                  <c:pt idx="206">
                    <c:v>1.7000000000000001E-4</c:v>
                  </c:pt>
                  <c:pt idx="207">
                    <c:v>2.7E-4</c:v>
                  </c:pt>
                  <c:pt idx="208">
                    <c:v>1.1999999999999999E-3</c:v>
                  </c:pt>
                  <c:pt idx="209">
                    <c:v>1.1999999999999999E-3</c:v>
                  </c:pt>
                  <c:pt idx="210">
                    <c:v>1.2999999999999999E-3</c:v>
                  </c:pt>
                  <c:pt idx="211">
                    <c:v>1.6000000000000001E-3</c:v>
                  </c:pt>
                  <c:pt idx="212">
                    <c:v>1.1999999999999999E-3</c:v>
                  </c:pt>
                  <c:pt idx="213">
                    <c:v>1.1999999999999999E-3</c:v>
                  </c:pt>
                  <c:pt idx="214">
                    <c:v>6.9999999999999999E-4</c:v>
                  </c:pt>
                  <c:pt idx="215">
                    <c:v>1E-4</c:v>
                  </c:pt>
                  <c:pt idx="216">
                    <c:v>1.1000000000000001E-3</c:v>
                  </c:pt>
                  <c:pt idx="217">
                    <c:v>3.8800000000000001E-2</c:v>
                  </c:pt>
                  <c:pt idx="218">
                    <c:v>1.2E-4</c:v>
                  </c:pt>
                  <c:pt idx="219">
                    <c:v>2.4000000000000001E-4</c:v>
                  </c:pt>
                  <c:pt idx="220">
                    <c:v>1.4E-3</c:v>
                  </c:pt>
                  <c:pt idx="221">
                    <c:v>1E-4</c:v>
                  </c:pt>
                  <c:pt idx="222">
                    <c:v>2.0000000000000001E-4</c:v>
                  </c:pt>
                  <c:pt idx="223">
                    <c:v>1.1000000000000001E-3</c:v>
                  </c:pt>
                  <c:pt idx="224">
                    <c:v>1.1000000000000001E-3</c:v>
                  </c:pt>
                  <c:pt idx="225">
                    <c:v>8.9999999999999998E-4</c:v>
                  </c:pt>
                  <c:pt idx="226">
                    <c:v>3.6000000000000002E-4</c:v>
                  </c:pt>
                  <c:pt idx="227">
                    <c:v>5.0000000000000002E-5</c:v>
                  </c:pt>
                  <c:pt idx="228">
                    <c:v>1.2E-4</c:v>
                  </c:pt>
                  <c:pt idx="229">
                    <c:v>1.6000000000000001E-4</c:v>
                  </c:pt>
                  <c:pt idx="230">
                    <c:v>1.1299999999999999E-3</c:v>
                  </c:pt>
                  <c:pt idx="231">
                    <c:v>6.9999999999999994E-5</c:v>
                  </c:pt>
                  <c:pt idx="232">
                    <c:v>9.7000000000000005E-4</c:v>
                  </c:pt>
                  <c:pt idx="233">
                    <c:v>1.1299999999999999E-3</c:v>
                  </c:pt>
                  <c:pt idx="234">
                    <c:v>4.0000000000000003E-5</c:v>
                  </c:pt>
                  <c:pt idx="235">
                    <c:v>4.0000000000000003E-5</c:v>
                  </c:pt>
                  <c:pt idx="236">
                    <c:v>9.7000000000000005E-4</c:v>
                  </c:pt>
                  <c:pt idx="237">
                    <c:v>1.8000000000000001E-4</c:v>
                  </c:pt>
                  <c:pt idx="238">
                    <c:v>1E-4</c:v>
                  </c:pt>
                  <c:pt idx="239">
                    <c:v>1.9000000000000001E-4</c:v>
                  </c:pt>
                  <c:pt idx="240">
                    <c:v>5.0000000000000002E-5</c:v>
                  </c:pt>
                  <c:pt idx="241">
                    <c:v>1.3999999999999999E-4</c:v>
                  </c:pt>
                  <c:pt idx="242">
                    <c:v>1.2999999999999999E-4</c:v>
                  </c:pt>
                  <c:pt idx="243">
                    <c:v>1.2E-4</c:v>
                  </c:pt>
                  <c:pt idx="244">
                    <c:v>1.31E-3</c:v>
                  </c:pt>
                  <c:pt idx="245">
                    <c:v>1.0399999999999999E-3</c:v>
                  </c:pt>
                  <c:pt idx="246">
                    <c:v>1.1E-4</c:v>
                  </c:pt>
                  <c:pt idx="247">
                    <c:v>8.0000000000000007E-5</c:v>
                  </c:pt>
                  <c:pt idx="248">
                    <c:v>1E-4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A!$F$21:$F$997</c:f>
              <c:numCache>
                <c:formatCode>General</c:formatCode>
                <c:ptCount val="977"/>
                <c:pt idx="0">
                  <c:v>-6374</c:v>
                </c:pt>
                <c:pt idx="1">
                  <c:v>-6372</c:v>
                </c:pt>
                <c:pt idx="2">
                  <c:v>-6372</c:v>
                </c:pt>
                <c:pt idx="3">
                  <c:v>-6344.5</c:v>
                </c:pt>
                <c:pt idx="4">
                  <c:v>-6265.5</c:v>
                </c:pt>
                <c:pt idx="5">
                  <c:v>-2463</c:v>
                </c:pt>
                <c:pt idx="6">
                  <c:v>-2462.5</c:v>
                </c:pt>
                <c:pt idx="7">
                  <c:v>-2460.5</c:v>
                </c:pt>
                <c:pt idx="8">
                  <c:v>-2458.5</c:v>
                </c:pt>
                <c:pt idx="9">
                  <c:v>-2454.5</c:v>
                </c:pt>
                <c:pt idx="10">
                  <c:v>-2448.5</c:v>
                </c:pt>
                <c:pt idx="11">
                  <c:v>-2444</c:v>
                </c:pt>
                <c:pt idx="12">
                  <c:v>-2442</c:v>
                </c:pt>
                <c:pt idx="13">
                  <c:v>-2440</c:v>
                </c:pt>
                <c:pt idx="14">
                  <c:v>-2435.5</c:v>
                </c:pt>
                <c:pt idx="15">
                  <c:v>-2412.5</c:v>
                </c:pt>
                <c:pt idx="16">
                  <c:v>-2410.5</c:v>
                </c:pt>
                <c:pt idx="17">
                  <c:v>-2408.5</c:v>
                </c:pt>
                <c:pt idx="18">
                  <c:v>-2406.5</c:v>
                </c:pt>
                <c:pt idx="19">
                  <c:v>-2404.5</c:v>
                </c:pt>
                <c:pt idx="20">
                  <c:v>-2400</c:v>
                </c:pt>
                <c:pt idx="21">
                  <c:v>-2398</c:v>
                </c:pt>
                <c:pt idx="22">
                  <c:v>-2396</c:v>
                </c:pt>
                <c:pt idx="23">
                  <c:v>-2394</c:v>
                </c:pt>
                <c:pt idx="24">
                  <c:v>-2389.5</c:v>
                </c:pt>
                <c:pt idx="25">
                  <c:v>-2387.5</c:v>
                </c:pt>
                <c:pt idx="26">
                  <c:v>-2385.5</c:v>
                </c:pt>
                <c:pt idx="27">
                  <c:v>-2383.5</c:v>
                </c:pt>
                <c:pt idx="28">
                  <c:v>-2377</c:v>
                </c:pt>
                <c:pt idx="29">
                  <c:v>-2375</c:v>
                </c:pt>
                <c:pt idx="30">
                  <c:v>-2373</c:v>
                </c:pt>
                <c:pt idx="31">
                  <c:v>-2371</c:v>
                </c:pt>
                <c:pt idx="32">
                  <c:v>-2364.5</c:v>
                </c:pt>
                <c:pt idx="33">
                  <c:v>-2362.5</c:v>
                </c:pt>
                <c:pt idx="34">
                  <c:v>-2354</c:v>
                </c:pt>
                <c:pt idx="35">
                  <c:v>-2352</c:v>
                </c:pt>
                <c:pt idx="36">
                  <c:v>-2350</c:v>
                </c:pt>
                <c:pt idx="37">
                  <c:v>-2348</c:v>
                </c:pt>
                <c:pt idx="38">
                  <c:v>-2331</c:v>
                </c:pt>
                <c:pt idx="39">
                  <c:v>-2329</c:v>
                </c:pt>
                <c:pt idx="40">
                  <c:v>-2327</c:v>
                </c:pt>
                <c:pt idx="41">
                  <c:v>-2325</c:v>
                </c:pt>
                <c:pt idx="42">
                  <c:v>-2318.5</c:v>
                </c:pt>
                <c:pt idx="43">
                  <c:v>-2316.5</c:v>
                </c:pt>
                <c:pt idx="44">
                  <c:v>-2314.5</c:v>
                </c:pt>
                <c:pt idx="45">
                  <c:v>-2306</c:v>
                </c:pt>
                <c:pt idx="46">
                  <c:v>-2293.5</c:v>
                </c:pt>
                <c:pt idx="47">
                  <c:v>-2281</c:v>
                </c:pt>
                <c:pt idx="48">
                  <c:v>-2270.5</c:v>
                </c:pt>
                <c:pt idx="49">
                  <c:v>-2268.5</c:v>
                </c:pt>
                <c:pt idx="50">
                  <c:v>-2258</c:v>
                </c:pt>
                <c:pt idx="51">
                  <c:v>-2247.5</c:v>
                </c:pt>
                <c:pt idx="52">
                  <c:v>-2245.5</c:v>
                </c:pt>
                <c:pt idx="53">
                  <c:v>-2235</c:v>
                </c:pt>
                <c:pt idx="54">
                  <c:v>-2222.5</c:v>
                </c:pt>
                <c:pt idx="55">
                  <c:v>-2212</c:v>
                </c:pt>
                <c:pt idx="56">
                  <c:v>-2188</c:v>
                </c:pt>
                <c:pt idx="57">
                  <c:v>-999.5</c:v>
                </c:pt>
                <c:pt idx="58">
                  <c:v>-995.5</c:v>
                </c:pt>
                <c:pt idx="59">
                  <c:v>-993.5</c:v>
                </c:pt>
                <c:pt idx="60">
                  <c:v>-991.5</c:v>
                </c:pt>
                <c:pt idx="61">
                  <c:v>-989.5</c:v>
                </c:pt>
                <c:pt idx="62">
                  <c:v>-989</c:v>
                </c:pt>
                <c:pt idx="63">
                  <c:v>-987</c:v>
                </c:pt>
                <c:pt idx="64">
                  <c:v>-979</c:v>
                </c:pt>
                <c:pt idx="65">
                  <c:v>-949.5</c:v>
                </c:pt>
                <c:pt idx="66">
                  <c:v>-947.5</c:v>
                </c:pt>
                <c:pt idx="67">
                  <c:v>-945.5</c:v>
                </c:pt>
                <c:pt idx="68">
                  <c:v>-943.5</c:v>
                </c:pt>
                <c:pt idx="69">
                  <c:v>-941.5</c:v>
                </c:pt>
                <c:pt idx="70">
                  <c:v>-941</c:v>
                </c:pt>
                <c:pt idx="71">
                  <c:v>-939</c:v>
                </c:pt>
                <c:pt idx="72">
                  <c:v>-874.5</c:v>
                </c:pt>
                <c:pt idx="73">
                  <c:v>-845</c:v>
                </c:pt>
                <c:pt idx="74">
                  <c:v>-344.5</c:v>
                </c:pt>
                <c:pt idx="75">
                  <c:v>-325.5</c:v>
                </c:pt>
                <c:pt idx="76">
                  <c:v>-323.5</c:v>
                </c:pt>
                <c:pt idx="77">
                  <c:v>-317</c:v>
                </c:pt>
                <c:pt idx="78">
                  <c:v>-315</c:v>
                </c:pt>
                <c:pt idx="79">
                  <c:v>-313</c:v>
                </c:pt>
                <c:pt idx="80">
                  <c:v>-311</c:v>
                </c:pt>
                <c:pt idx="81">
                  <c:v>-309</c:v>
                </c:pt>
                <c:pt idx="82">
                  <c:v>-304.5</c:v>
                </c:pt>
                <c:pt idx="83">
                  <c:v>-302.5</c:v>
                </c:pt>
                <c:pt idx="84">
                  <c:v>-300.5</c:v>
                </c:pt>
                <c:pt idx="85">
                  <c:v>-298.5</c:v>
                </c:pt>
                <c:pt idx="86">
                  <c:v>-296.5</c:v>
                </c:pt>
                <c:pt idx="87">
                  <c:v>-292</c:v>
                </c:pt>
                <c:pt idx="88">
                  <c:v>-290</c:v>
                </c:pt>
                <c:pt idx="89">
                  <c:v>-288</c:v>
                </c:pt>
                <c:pt idx="90">
                  <c:v>-281.5</c:v>
                </c:pt>
                <c:pt idx="91">
                  <c:v>-279.5</c:v>
                </c:pt>
                <c:pt idx="92">
                  <c:v>-242</c:v>
                </c:pt>
                <c:pt idx="93">
                  <c:v>-240</c:v>
                </c:pt>
                <c:pt idx="94">
                  <c:v>-238</c:v>
                </c:pt>
                <c:pt idx="95">
                  <c:v>-231.5</c:v>
                </c:pt>
                <c:pt idx="96">
                  <c:v>-229.5</c:v>
                </c:pt>
                <c:pt idx="97">
                  <c:v>-215</c:v>
                </c:pt>
                <c:pt idx="98">
                  <c:v>-206.5</c:v>
                </c:pt>
                <c:pt idx="99">
                  <c:v>-202.5</c:v>
                </c:pt>
                <c:pt idx="100">
                  <c:v>-202</c:v>
                </c:pt>
                <c:pt idx="101">
                  <c:v>-198</c:v>
                </c:pt>
                <c:pt idx="102">
                  <c:v>-194</c:v>
                </c:pt>
                <c:pt idx="103">
                  <c:v>-192</c:v>
                </c:pt>
                <c:pt idx="104">
                  <c:v>-190</c:v>
                </c:pt>
                <c:pt idx="105">
                  <c:v>-189.5</c:v>
                </c:pt>
                <c:pt idx="106">
                  <c:v>-187.5</c:v>
                </c:pt>
                <c:pt idx="107">
                  <c:v>-185.5</c:v>
                </c:pt>
                <c:pt idx="108">
                  <c:v>-183.5</c:v>
                </c:pt>
                <c:pt idx="109">
                  <c:v>-181.5</c:v>
                </c:pt>
                <c:pt idx="110">
                  <c:v>-179.5</c:v>
                </c:pt>
                <c:pt idx="111">
                  <c:v>-177.5</c:v>
                </c:pt>
                <c:pt idx="112">
                  <c:v>-177.5</c:v>
                </c:pt>
                <c:pt idx="113">
                  <c:v>-173</c:v>
                </c:pt>
                <c:pt idx="114">
                  <c:v>-173</c:v>
                </c:pt>
                <c:pt idx="115">
                  <c:v>-171</c:v>
                </c:pt>
                <c:pt idx="116">
                  <c:v>-171</c:v>
                </c:pt>
                <c:pt idx="117">
                  <c:v>-169</c:v>
                </c:pt>
                <c:pt idx="118">
                  <c:v>-167</c:v>
                </c:pt>
                <c:pt idx="119">
                  <c:v>-166.5</c:v>
                </c:pt>
                <c:pt idx="120">
                  <c:v>-165</c:v>
                </c:pt>
                <c:pt idx="121">
                  <c:v>-164.5</c:v>
                </c:pt>
                <c:pt idx="122">
                  <c:v>-162.5</c:v>
                </c:pt>
                <c:pt idx="123">
                  <c:v>-160.5</c:v>
                </c:pt>
                <c:pt idx="124">
                  <c:v>-156.5</c:v>
                </c:pt>
                <c:pt idx="125">
                  <c:v>-154.5</c:v>
                </c:pt>
                <c:pt idx="126">
                  <c:v>-154</c:v>
                </c:pt>
                <c:pt idx="127">
                  <c:v>-152</c:v>
                </c:pt>
                <c:pt idx="128">
                  <c:v>-150</c:v>
                </c:pt>
                <c:pt idx="129">
                  <c:v>-148</c:v>
                </c:pt>
                <c:pt idx="130">
                  <c:v>-146</c:v>
                </c:pt>
                <c:pt idx="131">
                  <c:v>-144</c:v>
                </c:pt>
                <c:pt idx="132">
                  <c:v>-143.5</c:v>
                </c:pt>
                <c:pt idx="133">
                  <c:v>-142</c:v>
                </c:pt>
                <c:pt idx="134">
                  <c:v>-137.5</c:v>
                </c:pt>
                <c:pt idx="135">
                  <c:v>-116.5</c:v>
                </c:pt>
                <c:pt idx="136">
                  <c:v>-114.5</c:v>
                </c:pt>
                <c:pt idx="137">
                  <c:v>-112.5</c:v>
                </c:pt>
                <c:pt idx="138">
                  <c:v>-110.5</c:v>
                </c:pt>
                <c:pt idx="139">
                  <c:v>-106</c:v>
                </c:pt>
                <c:pt idx="140">
                  <c:v>-102</c:v>
                </c:pt>
                <c:pt idx="141">
                  <c:v>-102</c:v>
                </c:pt>
                <c:pt idx="142">
                  <c:v>-100</c:v>
                </c:pt>
                <c:pt idx="143">
                  <c:v>-91.5</c:v>
                </c:pt>
                <c:pt idx="144">
                  <c:v>-89.5</c:v>
                </c:pt>
                <c:pt idx="145">
                  <c:v>-87.5</c:v>
                </c:pt>
                <c:pt idx="146">
                  <c:v>-83</c:v>
                </c:pt>
                <c:pt idx="147">
                  <c:v>-81</c:v>
                </c:pt>
                <c:pt idx="148">
                  <c:v>-79</c:v>
                </c:pt>
                <c:pt idx="149">
                  <c:v>-77</c:v>
                </c:pt>
                <c:pt idx="150">
                  <c:v>-70.5</c:v>
                </c:pt>
                <c:pt idx="151">
                  <c:v>-68.5</c:v>
                </c:pt>
                <c:pt idx="152">
                  <c:v>-66.5</c:v>
                </c:pt>
                <c:pt idx="153">
                  <c:v>-60</c:v>
                </c:pt>
                <c:pt idx="154">
                  <c:v>-58</c:v>
                </c:pt>
                <c:pt idx="155">
                  <c:v>-56</c:v>
                </c:pt>
                <c:pt idx="156">
                  <c:v>-54</c:v>
                </c:pt>
                <c:pt idx="157">
                  <c:v>0.5</c:v>
                </c:pt>
                <c:pt idx="158">
                  <c:v>4.5</c:v>
                </c:pt>
                <c:pt idx="159">
                  <c:v>551.5</c:v>
                </c:pt>
                <c:pt idx="160">
                  <c:v>552</c:v>
                </c:pt>
                <c:pt idx="161">
                  <c:v>1298</c:v>
                </c:pt>
                <c:pt idx="162">
                  <c:v>1323</c:v>
                </c:pt>
                <c:pt idx="163">
                  <c:v>1323.5</c:v>
                </c:pt>
                <c:pt idx="164">
                  <c:v>1344</c:v>
                </c:pt>
                <c:pt idx="165">
                  <c:v>1368</c:v>
                </c:pt>
                <c:pt idx="166">
                  <c:v>1369.5</c:v>
                </c:pt>
                <c:pt idx="167">
                  <c:v>2194</c:v>
                </c:pt>
                <c:pt idx="168">
                  <c:v>2196</c:v>
                </c:pt>
                <c:pt idx="169">
                  <c:v>2217</c:v>
                </c:pt>
                <c:pt idx="170">
                  <c:v>2694.5</c:v>
                </c:pt>
                <c:pt idx="171">
                  <c:v>2804</c:v>
                </c:pt>
                <c:pt idx="172">
                  <c:v>2899.5</c:v>
                </c:pt>
                <c:pt idx="173">
                  <c:v>2899.5</c:v>
                </c:pt>
                <c:pt idx="174">
                  <c:v>2910.5</c:v>
                </c:pt>
                <c:pt idx="175">
                  <c:v>2993.5</c:v>
                </c:pt>
                <c:pt idx="176">
                  <c:v>2995.5</c:v>
                </c:pt>
                <c:pt idx="177">
                  <c:v>2997.5</c:v>
                </c:pt>
                <c:pt idx="178">
                  <c:v>3006</c:v>
                </c:pt>
                <c:pt idx="179">
                  <c:v>3008</c:v>
                </c:pt>
                <c:pt idx="180">
                  <c:v>3471</c:v>
                </c:pt>
                <c:pt idx="181">
                  <c:v>3570</c:v>
                </c:pt>
                <c:pt idx="182">
                  <c:v>3588</c:v>
                </c:pt>
                <c:pt idx="183">
                  <c:v>3602.5</c:v>
                </c:pt>
                <c:pt idx="184">
                  <c:v>3619.5</c:v>
                </c:pt>
                <c:pt idx="185">
                  <c:v>3648.5</c:v>
                </c:pt>
                <c:pt idx="186">
                  <c:v>3648.5</c:v>
                </c:pt>
                <c:pt idx="187">
                  <c:v>3648.5</c:v>
                </c:pt>
                <c:pt idx="188">
                  <c:v>3648.5</c:v>
                </c:pt>
                <c:pt idx="189">
                  <c:v>3669.5</c:v>
                </c:pt>
                <c:pt idx="190">
                  <c:v>3671.5</c:v>
                </c:pt>
                <c:pt idx="191">
                  <c:v>3692.5</c:v>
                </c:pt>
                <c:pt idx="192">
                  <c:v>3712</c:v>
                </c:pt>
                <c:pt idx="193">
                  <c:v>3745</c:v>
                </c:pt>
                <c:pt idx="194">
                  <c:v>4289.5</c:v>
                </c:pt>
                <c:pt idx="195">
                  <c:v>4314.5</c:v>
                </c:pt>
                <c:pt idx="196">
                  <c:v>4379</c:v>
                </c:pt>
                <c:pt idx="197">
                  <c:v>4379</c:v>
                </c:pt>
                <c:pt idx="198">
                  <c:v>4385.5</c:v>
                </c:pt>
                <c:pt idx="199">
                  <c:v>4402</c:v>
                </c:pt>
                <c:pt idx="200">
                  <c:v>4402</c:v>
                </c:pt>
                <c:pt idx="201">
                  <c:v>4423</c:v>
                </c:pt>
                <c:pt idx="202">
                  <c:v>4429.5</c:v>
                </c:pt>
                <c:pt idx="203">
                  <c:v>4513</c:v>
                </c:pt>
                <c:pt idx="204">
                  <c:v>4546.5</c:v>
                </c:pt>
                <c:pt idx="205">
                  <c:v>4546.5</c:v>
                </c:pt>
                <c:pt idx="206">
                  <c:v>4559</c:v>
                </c:pt>
                <c:pt idx="207">
                  <c:v>5032.5</c:v>
                </c:pt>
                <c:pt idx="208">
                  <c:v>5076</c:v>
                </c:pt>
                <c:pt idx="209">
                  <c:v>5076.5</c:v>
                </c:pt>
                <c:pt idx="210">
                  <c:v>5089</c:v>
                </c:pt>
                <c:pt idx="211">
                  <c:v>5105.5</c:v>
                </c:pt>
                <c:pt idx="212">
                  <c:v>5111.5</c:v>
                </c:pt>
                <c:pt idx="213">
                  <c:v>5111.5</c:v>
                </c:pt>
                <c:pt idx="214">
                  <c:v>5112</c:v>
                </c:pt>
                <c:pt idx="215">
                  <c:v>5112</c:v>
                </c:pt>
                <c:pt idx="216">
                  <c:v>5112</c:v>
                </c:pt>
                <c:pt idx="217">
                  <c:v>5116</c:v>
                </c:pt>
                <c:pt idx="218">
                  <c:v>5118</c:v>
                </c:pt>
                <c:pt idx="219">
                  <c:v>5183</c:v>
                </c:pt>
                <c:pt idx="220">
                  <c:v>5218.5</c:v>
                </c:pt>
                <c:pt idx="221">
                  <c:v>5220.5</c:v>
                </c:pt>
                <c:pt idx="222">
                  <c:v>5310.5</c:v>
                </c:pt>
                <c:pt idx="223">
                  <c:v>5863</c:v>
                </c:pt>
                <c:pt idx="224">
                  <c:v>5863.5</c:v>
                </c:pt>
                <c:pt idx="225">
                  <c:v>6587.5</c:v>
                </c:pt>
                <c:pt idx="226">
                  <c:v>2690.5</c:v>
                </c:pt>
                <c:pt idx="227">
                  <c:v>2744.5</c:v>
                </c:pt>
                <c:pt idx="228">
                  <c:v>2744.5</c:v>
                </c:pt>
                <c:pt idx="229">
                  <c:v>2782.5</c:v>
                </c:pt>
                <c:pt idx="230">
                  <c:v>2817.5</c:v>
                </c:pt>
                <c:pt idx="231">
                  <c:v>2859.5</c:v>
                </c:pt>
                <c:pt idx="232">
                  <c:v>2273.5</c:v>
                </c:pt>
                <c:pt idx="233">
                  <c:v>2275.5</c:v>
                </c:pt>
                <c:pt idx="234">
                  <c:v>2903.5</c:v>
                </c:pt>
                <c:pt idx="235">
                  <c:v>2920.5</c:v>
                </c:pt>
                <c:pt idx="236">
                  <c:v>552</c:v>
                </c:pt>
                <c:pt idx="237">
                  <c:v>2709</c:v>
                </c:pt>
                <c:pt idx="238">
                  <c:v>2751</c:v>
                </c:pt>
                <c:pt idx="239">
                  <c:v>2795</c:v>
                </c:pt>
                <c:pt idx="240">
                  <c:v>2803</c:v>
                </c:pt>
                <c:pt idx="241">
                  <c:v>2816</c:v>
                </c:pt>
                <c:pt idx="242">
                  <c:v>2841</c:v>
                </c:pt>
                <c:pt idx="243">
                  <c:v>2889</c:v>
                </c:pt>
                <c:pt idx="244">
                  <c:v>2261</c:v>
                </c:pt>
                <c:pt idx="245">
                  <c:v>2263</c:v>
                </c:pt>
                <c:pt idx="246">
                  <c:v>2893</c:v>
                </c:pt>
                <c:pt idx="247">
                  <c:v>2935</c:v>
                </c:pt>
                <c:pt idx="248">
                  <c:v>2217</c:v>
                </c:pt>
              </c:numCache>
            </c:numRef>
          </c:xVal>
          <c:yVal>
            <c:numRef>
              <c:f>A!$I$21:$I$997</c:f>
              <c:numCache>
                <c:formatCode>General</c:formatCode>
                <c:ptCount val="977"/>
                <c:pt idx="1">
                  <c:v>-0.24077271999703953</c:v>
                </c:pt>
                <c:pt idx="2">
                  <c:v>-0.24037271999986842</c:v>
                </c:pt>
                <c:pt idx="4">
                  <c:v>-0.24046303000068292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9F9-4FD0-8269-98D81322E661}"/>
            </c:ext>
          </c:extLst>
        </c:ser>
        <c:ser>
          <c:idx val="3"/>
          <c:order val="2"/>
          <c:tx>
            <c:strRef>
              <c:f>A!$J$20</c:f>
              <c:strCache>
                <c:ptCount val="1"/>
                <c:pt idx="0">
                  <c:v>PE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A!$D$21:$D$997</c:f>
                <c:numCache>
                  <c:formatCode>General</c:formatCode>
                  <c:ptCount val="977"/>
                  <c:pt idx="0">
                    <c:v>4.0000000000000002E-4</c:v>
                  </c:pt>
                  <c:pt idx="1">
                    <c:v>6.9999999999999999E-4</c:v>
                  </c:pt>
                  <c:pt idx="2">
                    <c:v>1.4E-3</c:v>
                  </c:pt>
                  <c:pt idx="4">
                    <c:v>4.0000000000000002E-4</c:v>
                  </c:pt>
                  <c:pt idx="5">
                    <c:v>2.4000000000000001E-4</c:v>
                  </c:pt>
                  <c:pt idx="6">
                    <c:v>4.0999999999999999E-4</c:v>
                  </c:pt>
                  <c:pt idx="7">
                    <c:v>5.5999999999999995E-4</c:v>
                  </c:pt>
                  <c:pt idx="8">
                    <c:v>4.6999999999999999E-4</c:v>
                  </c:pt>
                  <c:pt idx="9">
                    <c:v>2.1000000000000001E-4</c:v>
                  </c:pt>
                  <c:pt idx="10">
                    <c:v>1E-4</c:v>
                  </c:pt>
                  <c:pt idx="11">
                    <c:v>2.4000000000000001E-4</c:v>
                  </c:pt>
                  <c:pt idx="12">
                    <c:v>2.7999999999999998E-4</c:v>
                  </c:pt>
                  <c:pt idx="13">
                    <c:v>2.1000000000000001E-4</c:v>
                  </c:pt>
                  <c:pt idx="14">
                    <c:v>2.7E-4</c:v>
                  </c:pt>
                  <c:pt idx="15">
                    <c:v>2.5000000000000001E-4</c:v>
                  </c:pt>
                  <c:pt idx="16">
                    <c:v>2.0000000000000001E-4</c:v>
                  </c:pt>
                  <c:pt idx="17">
                    <c:v>1.7000000000000001E-4</c:v>
                  </c:pt>
                  <c:pt idx="18">
                    <c:v>1.4999999999999999E-4</c:v>
                  </c:pt>
                  <c:pt idx="19">
                    <c:v>1.3999999999999999E-4</c:v>
                  </c:pt>
                  <c:pt idx="20">
                    <c:v>4.8000000000000001E-4</c:v>
                  </c:pt>
                  <c:pt idx="21">
                    <c:v>2.2000000000000001E-4</c:v>
                  </c:pt>
                  <c:pt idx="22">
                    <c:v>2.1000000000000001E-4</c:v>
                  </c:pt>
                  <c:pt idx="23">
                    <c:v>2.5999999999999998E-4</c:v>
                  </c:pt>
                  <c:pt idx="24">
                    <c:v>3.1E-4</c:v>
                  </c:pt>
                  <c:pt idx="25">
                    <c:v>3.1E-4</c:v>
                  </c:pt>
                  <c:pt idx="26">
                    <c:v>1.4999999999999999E-4</c:v>
                  </c:pt>
                  <c:pt idx="27">
                    <c:v>2.0000000000000001E-4</c:v>
                  </c:pt>
                  <c:pt idx="28">
                    <c:v>3.4000000000000002E-4</c:v>
                  </c:pt>
                  <c:pt idx="29">
                    <c:v>2.4000000000000001E-4</c:v>
                  </c:pt>
                  <c:pt idx="30">
                    <c:v>3.4000000000000002E-4</c:v>
                  </c:pt>
                  <c:pt idx="31">
                    <c:v>3.1E-4</c:v>
                  </c:pt>
                  <c:pt idx="32">
                    <c:v>2.4000000000000001E-4</c:v>
                  </c:pt>
                  <c:pt idx="33">
                    <c:v>4.6999999999999999E-4</c:v>
                  </c:pt>
                  <c:pt idx="34">
                    <c:v>2.2000000000000001E-4</c:v>
                  </c:pt>
                  <c:pt idx="35">
                    <c:v>1.7000000000000001E-4</c:v>
                  </c:pt>
                  <c:pt idx="36">
                    <c:v>1.8000000000000001E-4</c:v>
                  </c:pt>
                  <c:pt idx="37">
                    <c:v>7.6000000000000004E-4</c:v>
                  </c:pt>
                  <c:pt idx="38">
                    <c:v>8.0000000000000004E-4</c:v>
                  </c:pt>
                  <c:pt idx="39">
                    <c:v>3.1E-4</c:v>
                  </c:pt>
                  <c:pt idx="40">
                    <c:v>2.5999999999999998E-4</c:v>
                  </c:pt>
                  <c:pt idx="41">
                    <c:v>4.4999999999999999E-4</c:v>
                  </c:pt>
                  <c:pt idx="42">
                    <c:v>8.0000000000000004E-4</c:v>
                  </c:pt>
                  <c:pt idx="43">
                    <c:v>2.3000000000000001E-4</c:v>
                  </c:pt>
                  <c:pt idx="44">
                    <c:v>2.5999999999999998E-4</c:v>
                  </c:pt>
                  <c:pt idx="45">
                    <c:v>2.9E-4</c:v>
                  </c:pt>
                  <c:pt idx="46">
                    <c:v>4.6999999999999999E-4</c:v>
                  </c:pt>
                  <c:pt idx="47">
                    <c:v>4.0000000000000002E-4</c:v>
                  </c:pt>
                  <c:pt idx="48">
                    <c:v>8.3000000000000001E-4</c:v>
                  </c:pt>
                  <c:pt idx="49">
                    <c:v>3.8999999999999999E-4</c:v>
                  </c:pt>
                  <c:pt idx="50">
                    <c:v>5.8E-4</c:v>
                  </c:pt>
                  <c:pt idx="51">
                    <c:v>4.4999999999999999E-4</c:v>
                  </c:pt>
                  <c:pt idx="52">
                    <c:v>3.2000000000000003E-4</c:v>
                  </c:pt>
                  <c:pt idx="53">
                    <c:v>3.3E-4</c:v>
                  </c:pt>
                  <c:pt idx="54">
                    <c:v>8.1999999999999998E-4</c:v>
                  </c:pt>
                  <c:pt idx="55">
                    <c:v>7.7999999999999999E-4</c:v>
                  </c:pt>
                  <c:pt idx="56">
                    <c:v>7.7999999999999999E-4</c:v>
                  </c:pt>
                  <c:pt idx="57">
                    <c:v>8.4999999999999995E-4</c:v>
                  </c:pt>
                  <c:pt idx="58">
                    <c:v>8.8000000000000003E-4</c:v>
                  </c:pt>
                  <c:pt idx="59">
                    <c:v>6.8999999999999997E-4</c:v>
                  </c:pt>
                  <c:pt idx="60">
                    <c:v>5.1000000000000004E-4</c:v>
                  </c:pt>
                  <c:pt idx="61">
                    <c:v>1.4999999999999999E-4</c:v>
                  </c:pt>
                  <c:pt idx="62">
                    <c:v>2.4000000000000001E-4</c:v>
                  </c:pt>
                  <c:pt idx="63">
                    <c:v>4.6999999999999999E-4</c:v>
                  </c:pt>
                  <c:pt idx="64">
                    <c:v>2.9E-4</c:v>
                  </c:pt>
                  <c:pt idx="65">
                    <c:v>1.0499999999999999E-3</c:v>
                  </c:pt>
                  <c:pt idx="66">
                    <c:v>4.8999999999999998E-4</c:v>
                  </c:pt>
                  <c:pt idx="67">
                    <c:v>2.7E-4</c:v>
                  </c:pt>
                  <c:pt idx="68">
                    <c:v>3.2000000000000003E-4</c:v>
                  </c:pt>
                  <c:pt idx="69">
                    <c:v>8.9999999999999998E-4</c:v>
                  </c:pt>
                  <c:pt idx="70">
                    <c:v>3.6999999999999999E-4</c:v>
                  </c:pt>
                  <c:pt idx="71">
                    <c:v>5.1000000000000004E-4</c:v>
                  </c:pt>
                  <c:pt idx="72">
                    <c:v>2.4000000000000001E-4</c:v>
                  </c:pt>
                  <c:pt idx="73">
                    <c:v>8.0000000000000004E-4</c:v>
                  </c:pt>
                  <c:pt idx="74">
                    <c:v>2.2000000000000001E-4</c:v>
                  </c:pt>
                  <c:pt idx="75">
                    <c:v>2.1000000000000001E-4</c:v>
                  </c:pt>
                  <c:pt idx="76">
                    <c:v>2.7999999999999998E-4</c:v>
                  </c:pt>
                  <c:pt idx="77">
                    <c:v>1.1900000000000001E-3</c:v>
                  </c:pt>
                  <c:pt idx="78">
                    <c:v>2.5999999999999998E-4</c:v>
                  </c:pt>
                  <c:pt idx="79">
                    <c:v>6.0999999999999997E-4</c:v>
                  </c:pt>
                  <c:pt idx="80">
                    <c:v>5.2999999999999998E-4</c:v>
                  </c:pt>
                  <c:pt idx="81">
                    <c:v>6.4999999999999997E-4</c:v>
                  </c:pt>
                  <c:pt idx="82">
                    <c:v>1.9000000000000001E-4</c:v>
                  </c:pt>
                  <c:pt idx="83">
                    <c:v>1.8000000000000001E-4</c:v>
                  </c:pt>
                  <c:pt idx="84">
                    <c:v>2.2000000000000001E-4</c:v>
                  </c:pt>
                  <c:pt idx="85">
                    <c:v>1.9000000000000001E-4</c:v>
                  </c:pt>
                  <c:pt idx="86">
                    <c:v>6.4999999999999997E-4</c:v>
                  </c:pt>
                  <c:pt idx="87">
                    <c:v>3.6999999999999999E-4</c:v>
                  </c:pt>
                  <c:pt idx="88">
                    <c:v>2.2000000000000001E-4</c:v>
                  </c:pt>
                  <c:pt idx="89">
                    <c:v>3.4000000000000002E-4</c:v>
                  </c:pt>
                  <c:pt idx="90">
                    <c:v>2.3000000000000001E-4</c:v>
                  </c:pt>
                  <c:pt idx="91">
                    <c:v>4.2999999999999999E-4</c:v>
                  </c:pt>
                  <c:pt idx="92">
                    <c:v>3.2000000000000003E-4</c:v>
                  </c:pt>
                  <c:pt idx="93">
                    <c:v>1.9000000000000001E-4</c:v>
                  </c:pt>
                  <c:pt idx="94">
                    <c:v>5.2999999999999998E-4</c:v>
                  </c:pt>
                  <c:pt idx="95">
                    <c:v>2.9E-4</c:v>
                  </c:pt>
                  <c:pt idx="96">
                    <c:v>2.9E-4</c:v>
                  </c:pt>
                  <c:pt idx="97">
                    <c:v>4.6000000000000001E-4</c:v>
                  </c:pt>
                  <c:pt idx="98">
                    <c:v>3.8999999999999999E-4</c:v>
                  </c:pt>
                  <c:pt idx="99">
                    <c:v>2.7E-4</c:v>
                  </c:pt>
                  <c:pt idx="100">
                    <c:v>1.4300000000000001E-3</c:v>
                  </c:pt>
                  <c:pt idx="101">
                    <c:v>2.9999999999999997E-4</c:v>
                  </c:pt>
                  <c:pt idx="102">
                    <c:v>5.0000000000000001E-4</c:v>
                  </c:pt>
                  <c:pt idx="103">
                    <c:v>4.8999999999999998E-4</c:v>
                  </c:pt>
                  <c:pt idx="104">
                    <c:v>2.9E-4</c:v>
                  </c:pt>
                  <c:pt idx="105">
                    <c:v>3.8999999999999999E-4</c:v>
                  </c:pt>
                  <c:pt idx="106">
                    <c:v>5.6999999999999998E-4</c:v>
                  </c:pt>
                  <c:pt idx="107">
                    <c:v>1.9000000000000001E-4</c:v>
                  </c:pt>
                  <c:pt idx="108">
                    <c:v>3.8000000000000002E-4</c:v>
                  </c:pt>
                  <c:pt idx="109">
                    <c:v>2.1000000000000001E-4</c:v>
                  </c:pt>
                  <c:pt idx="110">
                    <c:v>2.9999999999999997E-4</c:v>
                  </c:pt>
                  <c:pt idx="111">
                    <c:v>6.8999999999999997E-4</c:v>
                  </c:pt>
                  <c:pt idx="112">
                    <c:v>2.9E-4</c:v>
                  </c:pt>
                  <c:pt idx="113">
                    <c:v>6.6E-4</c:v>
                  </c:pt>
                  <c:pt idx="114">
                    <c:v>2.7999999999999998E-4</c:v>
                  </c:pt>
                  <c:pt idx="115">
                    <c:v>1.6900000000000001E-3</c:v>
                  </c:pt>
                  <c:pt idx="116">
                    <c:v>1.08E-3</c:v>
                  </c:pt>
                  <c:pt idx="117">
                    <c:v>3.5E-4</c:v>
                  </c:pt>
                  <c:pt idx="118">
                    <c:v>2.2000000000000001E-4</c:v>
                  </c:pt>
                  <c:pt idx="119">
                    <c:v>2.5999999999999998E-4</c:v>
                  </c:pt>
                  <c:pt idx="120">
                    <c:v>3.4000000000000002E-4</c:v>
                  </c:pt>
                  <c:pt idx="121">
                    <c:v>3.6000000000000002E-4</c:v>
                  </c:pt>
                  <c:pt idx="122">
                    <c:v>2.5999999999999998E-4</c:v>
                  </c:pt>
                  <c:pt idx="123">
                    <c:v>3.1E-4</c:v>
                  </c:pt>
                  <c:pt idx="124">
                    <c:v>1.9000000000000001E-4</c:v>
                  </c:pt>
                  <c:pt idx="125">
                    <c:v>1.9000000000000001E-4</c:v>
                  </c:pt>
                  <c:pt idx="126">
                    <c:v>4.8000000000000001E-4</c:v>
                  </c:pt>
                  <c:pt idx="127">
                    <c:v>3.2000000000000003E-4</c:v>
                  </c:pt>
                  <c:pt idx="128">
                    <c:v>2.5000000000000001E-4</c:v>
                  </c:pt>
                  <c:pt idx="129">
                    <c:v>3.4000000000000002E-4</c:v>
                  </c:pt>
                  <c:pt idx="130">
                    <c:v>5.4000000000000001E-4</c:v>
                  </c:pt>
                  <c:pt idx="131">
                    <c:v>2.7999999999999998E-4</c:v>
                  </c:pt>
                  <c:pt idx="132">
                    <c:v>8.4999999999999995E-4</c:v>
                  </c:pt>
                  <c:pt idx="133">
                    <c:v>1.3699999999999999E-3</c:v>
                  </c:pt>
                  <c:pt idx="134">
                    <c:v>9.1E-4</c:v>
                  </c:pt>
                  <c:pt idx="135">
                    <c:v>2.7E-4</c:v>
                  </c:pt>
                  <c:pt idx="136">
                    <c:v>3.1E-4</c:v>
                  </c:pt>
                  <c:pt idx="137">
                    <c:v>5.6999999999999998E-4</c:v>
                  </c:pt>
                  <c:pt idx="138">
                    <c:v>2.7999999999999998E-4</c:v>
                  </c:pt>
                  <c:pt idx="139">
                    <c:v>5.9000000000000003E-4</c:v>
                  </c:pt>
                  <c:pt idx="140">
                    <c:v>3.8999999999999999E-4</c:v>
                  </c:pt>
                  <c:pt idx="141">
                    <c:v>1.72E-3</c:v>
                  </c:pt>
                  <c:pt idx="142">
                    <c:v>2.5000000000000001E-4</c:v>
                  </c:pt>
                  <c:pt idx="143">
                    <c:v>3.1E-4</c:v>
                  </c:pt>
                  <c:pt idx="144">
                    <c:v>2.0000000000000001E-4</c:v>
                  </c:pt>
                  <c:pt idx="145">
                    <c:v>3.6999999999999999E-4</c:v>
                  </c:pt>
                  <c:pt idx="146">
                    <c:v>7.9000000000000001E-4</c:v>
                  </c:pt>
                  <c:pt idx="147">
                    <c:v>4.2000000000000002E-4</c:v>
                  </c:pt>
                  <c:pt idx="148">
                    <c:v>2.0000000000000001E-4</c:v>
                  </c:pt>
                  <c:pt idx="149">
                    <c:v>1.7000000000000001E-4</c:v>
                  </c:pt>
                  <c:pt idx="150">
                    <c:v>6.9999999999999999E-4</c:v>
                  </c:pt>
                  <c:pt idx="151">
                    <c:v>3.3E-4</c:v>
                  </c:pt>
                  <c:pt idx="152">
                    <c:v>2.5999999999999998E-4</c:v>
                  </c:pt>
                  <c:pt idx="153">
                    <c:v>9.5E-4</c:v>
                  </c:pt>
                  <c:pt idx="154">
                    <c:v>6.4999999999999997E-4</c:v>
                  </c:pt>
                  <c:pt idx="155">
                    <c:v>3.1E-4</c:v>
                  </c:pt>
                  <c:pt idx="156">
                    <c:v>2.1000000000000001E-4</c:v>
                  </c:pt>
                  <c:pt idx="157">
                    <c:v>1.57E-3</c:v>
                  </c:pt>
                  <c:pt idx="158">
                    <c:v>1.41E-3</c:v>
                  </c:pt>
                  <c:pt idx="159">
                    <c:v>7.2000000000000005E-4</c:v>
                  </c:pt>
                  <c:pt idx="160">
                    <c:v>9.7000000000000005E-4</c:v>
                  </c:pt>
                  <c:pt idx="161">
                    <c:v>1E-4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1.4E-3</c:v>
                  </c:pt>
                  <c:pt idx="165">
                    <c:v>6.9999999999999999E-4</c:v>
                  </c:pt>
                  <c:pt idx="166">
                    <c:v>1E-4</c:v>
                  </c:pt>
                  <c:pt idx="167">
                    <c:v>0</c:v>
                  </c:pt>
                  <c:pt idx="168">
                    <c:v>1.48E-3</c:v>
                  </c:pt>
                  <c:pt idx="169">
                    <c:v>1E-4</c:v>
                  </c:pt>
                  <c:pt idx="170">
                    <c:v>1E-4</c:v>
                  </c:pt>
                  <c:pt idx="171">
                    <c:v>5.0000000000000001E-4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5.0000000000000001E-4</c:v>
                  </c:pt>
                  <c:pt idx="175">
                    <c:v>2.0000000000000001E-4</c:v>
                  </c:pt>
                  <c:pt idx="176">
                    <c:v>1E-4</c:v>
                  </c:pt>
                  <c:pt idx="177">
                    <c:v>1E-4</c:v>
                  </c:pt>
                  <c:pt idx="178">
                    <c:v>2.0000000000000001E-4</c:v>
                  </c:pt>
                  <c:pt idx="179">
                    <c:v>2.9999999999999997E-4</c:v>
                  </c:pt>
                  <c:pt idx="180">
                    <c:v>1.6000000000000001E-4</c:v>
                  </c:pt>
                  <c:pt idx="181">
                    <c:v>4.0000000000000002E-4</c:v>
                  </c:pt>
                  <c:pt idx="182">
                    <c:v>2.7999999999999998E-4</c:v>
                  </c:pt>
                  <c:pt idx="183">
                    <c:v>1.1E-4</c:v>
                  </c:pt>
                  <c:pt idx="184">
                    <c:v>1E-4</c:v>
                  </c:pt>
                  <c:pt idx="185">
                    <c:v>1E-3</c:v>
                  </c:pt>
                  <c:pt idx="186">
                    <c:v>5.0000000000000001E-4</c:v>
                  </c:pt>
                  <c:pt idx="187">
                    <c:v>2.0000000000000001E-4</c:v>
                  </c:pt>
                  <c:pt idx="188">
                    <c:v>2.9999999999999997E-4</c:v>
                  </c:pt>
                  <c:pt idx="189">
                    <c:v>6.9999999999999999E-4</c:v>
                  </c:pt>
                  <c:pt idx="190">
                    <c:v>1.5E-3</c:v>
                  </c:pt>
                  <c:pt idx="191">
                    <c:v>2.9999999999999997E-4</c:v>
                  </c:pt>
                  <c:pt idx="192">
                    <c:v>5.0000000000000001E-4</c:v>
                  </c:pt>
                  <c:pt idx="193">
                    <c:v>1E-4</c:v>
                  </c:pt>
                  <c:pt idx="194">
                    <c:v>8.4000000000000003E-4</c:v>
                  </c:pt>
                  <c:pt idx="195">
                    <c:v>3.8999999999999999E-4</c:v>
                  </c:pt>
                  <c:pt idx="196">
                    <c:v>1E-4</c:v>
                  </c:pt>
                  <c:pt idx="197">
                    <c:v>0</c:v>
                  </c:pt>
                  <c:pt idx="198">
                    <c:v>2.3999999999999998E-3</c:v>
                  </c:pt>
                  <c:pt idx="199">
                    <c:v>1E-4</c:v>
                  </c:pt>
                  <c:pt idx="200">
                    <c:v>0</c:v>
                  </c:pt>
                  <c:pt idx="201">
                    <c:v>2.3999999999999998E-3</c:v>
                  </c:pt>
                  <c:pt idx="202">
                    <c:v>2.9E-4</c:v>
                  </c:pt>
                  <c:pt idx="203">
                    <c:v>3.6000000000000002E-4</c:v>
                  </c:pt>
                  <c:pt idx="204">
                    <c:v>2.0000000000000001E-4</c:v>
                  </c:pt>
                  <c:pt idx="205">
                    <c:v>1.9000000000000001E-4</c:v>
                  </c:pt>
                  <c:pt idx="206">
                    <c:v>1.7000000000000001E-4</c:v>
                  </c:pt>
                  <c:pt idx="207">
                    <c:v>2.7E-4</c:v>
                  </c:pt>
                  <c:pt idx="208">
                    <c:v>1.1999999999999999E-3</c:v>
                  </c:pt>
                  <c:pt idx="209">
                    <c:v>1.1999999999999999E-3</c:v>
                  </c:pt>
                  <c:pt idx="210">
                    <c:v>1.2999999999999999E-3</c:v>
                  </c:pt>
                  <c:pt idx="211">
                    <c:v>1.6000000000000001E-3</c:v>
                  </c:pt>
                  <c:pt idx="212">
                    <c:v>1.1999999999999999E-3</c:v>
                  </c:pt>
                  <c:pt idx="213">
                    <c:v>1.1999999999999999E-3</c:v>
                  </c:pt>
                  <c:pt idx="214">
                    <c:v>6.9999999999999999E-4</c:v>
                  </c:pt>
                  <c:pt idx="215">
                    <c:v>1E-4</c:v>
                  </c:pt>
                  <c:pt idx="216">
                    <c:v>1.1000000000000001E-3</c:v>
                  </c:pt>
                  <c:pt idx="217">
                    <c:v>3.8800000000000001E-2</c:v>
                  </c:pt>
                  <c:pt idx="218">
                    <c:v>1.2E-4</c:v>
                  </c:pt>
                  <c:pt idx="219">
                    <c:v>2.4000000000000001E-4</c:v>
                  </c:pt>
                  <c:pt idx="220">
                    <c:v>1.4E-3</c:v>
                  </c:pt>
                  <c:pt idx="221">
                    <c:v>1E-4</c:v>
                  </c:pt>
                  <c:pt idx="222">
                    <c:v>2.0000000000000001E-4</c:v>
                  </c:pt>
                  <c:pt idx="223">
                    <c:v>1.1000000000000001E-3</c:v>
                  </c:pt>
                  <c:pt idx="224">
                    <c:v>1.1000000000000001E-3</c:v>
                  </c:pt>
                  <c:pt idx="225">
                    <c:v>8.9999999999999998E-4</c:v>
                  </c:pt>
                  <c:pt idx="226">
                    <c:v>3.6000000000000002E-4</c:v>
                  </c:pt>
                  <c:pt idx="227">
                    <c:v>5.0000000000000002E-5</c:v>
                  </c:pt>
                  <c:pt idx="228">
                    <c:v>1.2E-4</c:v>
                  </c:pt>
                  <c:pt idx="229">
                    <c:v>1.6000000000000001E-4</c:v>
                  </c:pt>
                  <c:pt idx="230">
                    <c:v>1.1299999999999999E-3</c:v>
                  </c:pt>
                  <c:pt idx="231">
                    <c:v>6.9999999999999994E-5</c:v>
                  </c:pt>
                  <c:pt idx="232">
                    <c:v>9.7000000000000005E-4</c:v>
                  </c:pt>
                  <c:pt idx="233">
                    <c:v>1.1299999999999999E-3</c:v>
                  </c:pt>
                  <c:pt idx="234">
                    <c:v>4.0000000000000003E-5</c:v>
                  </c:pt>
                  <c:pt idx="235">
                    <c:v>4.0000000000000003E-5</c:v>
                  </c:pt>
                  <c:pt idx="236">
                    <c:v>9.7000000000000005E-4</c:v>
                  </c:pt>
                  <c:pt idx="237">
                    <c:v>1.8000000000000001E-4</c:v>
                  </c:pt>
                  <c:pt idx="238">
                    <c:v>1E-4</c:v>
                  </c:pt>
                  <c:pt idx="239">
                    <c:v>1.9000000000000001E-4</c:v>
                  </c:pt>
                  <c:pt idx="240">
                    <c:v>5.0000000000000002E-5</c:v>
                  </c:pt>
                  <c:pt idx="241">
                    <c:v>1.3999999999999999E-4</c:v>
                  </c:pt>
                  <c:pt idx="242">
                    <c:v>1.2999999999999999E-4</c:v>
                  </c:pt>
                  <c:pt idx="243">
                    <c:v>1.2E-4</c:v>
                  </c:pt>
                  <c:pt idx="244">
                    <c:v>1.31E-3</c:v>
                  </c:pt>
                  <c:pt idx="245">
                    <c:v>1.0399999999999999E-3</c:v>
                  </c:pt>
                  <c:pt idx="246">
                    <c:v>1.1E-4</c:v>
                  </c:pt>
                  <c:pt idx="247">
                    <c:v>8.0000000000000007E-5</c:v>
                  </c:pt>
                  <c:pt idx="248">
                    <c:v>1E-4</c:v>
                  </c:pt>
                </c:numCache>
              </c:numRef>
            </c:plus>
            <c:minus>
              <c:numRef>
                <c:f>A!$D$21:$D$997</c:f>
                <c:numCache>
                  <c:formatCode>General</c:formatCode>
                  <c:ptCount val="977"/>
                  <c:pt idx="0">
                    <c:v>4.0000000000000002E-4</c:v>
                  </c:pt>
                  <c:pt idx="1">
                    <c:v>6.9999999999999999E-4</c:v>
                  </c:pt>
                  <c:pt idx="2">
                    <c:v>1.4E-3</c:v>
                  </c:pt>
                  <c:pt idx="4">
                    <c:v>4.0000000000000002E-4</c:v>
                  </c:pt>
                  <c:pt idx="5">
                    <c:v>2.4000000000000001E-4</c:v>
                  </c:pt>
                  <c:pt idx="6">
                    <c:v>4.0999999999999999E-4</c:v>
                  </c:pt>
                  <c:pt idx="7">
                    <c:v>5.5999999999999995E-4</c:v>
                  </c:pt>
                  <c:pt idx="8">
                    <c:v>4.6999999999999999E-4</c:v>
                  </c:pt>
                  <c:pt idx="9">
                    <c:v>2.1000000000000001E-4</c:v>
                  </c:pt>
                  <c:pt idx="10">
                    <c:v>1E-4</c:v>
                  </c:pt>
                  <c:pt idx="11">
                    <c:v>2.4000000000000001E-4</c:v>
                  </c:pt>
                  <c:pt idx="12">
                    <c:v>2.7999999999999998E-4</c:v>
                  </c:pt>
                  <c:pt idx="13">
                    <c:v>2.1000000000000001E-4</c:v>
                  </c:pt>
                  <c:pt idx="14">
                    <c:v>2.7E-4</c:v>
                  </c:pt>
                  <c:pt idx="15">
                    <c:v>2.5000000000000001E-4</c:v>
                  </c:pt>
                  <c:pt idx="16">
                    <c:v>2.0000000000000001E-4</c:v>
                  </c:pt>
                  <c:pt idx="17">
                    <c:v>1.7000000000000001E-4</c:v>
                  </c:pt>
                  <c:pt idx="18">
                    <c:v>1.4999999999999999E-4</c:v>
                  </c:pt>
                  <c:pt idx="19">
                    <c:v>1.3999999999999999E-4</c:v>
                  </c:pt>
                  <c:pt idx="20">
                    <c:v>4.8000000000000001E-4</c:v>
                  </c:pt>
                  <c:pt idx="21">
                    <c:v>2.2000000000000001E-4</c:v>
                  </c:pt>
                  <c:pt idx="22">
                    <c:v>2.1000000000000001E-4</c:v>
                  </c:pt>
                  <c:pt idx="23">
                    <c:v>2.5999999999999998E-4</c:v>
                  </c:pt>
                  <c:pt idx="24">
                    <c:v>3.1E-4</c:v>
                  </c:pt>
                  <c:pt idx="25">
                    <c:v>3.1E-4</c:v>
                  </c:pt>
                  <c:pt idx="26">
                    <c:v>1.4999999999999999E-4</c:v>
                  </c:pt>
                  <c:pt idx="27">
                    <c:v>2.0000000000000001E-4</c:v>
                  </c:pt>
                  <c:pt idx="28">
                    <c:v>3.4000000000000002E-4</c:v>
                  </c:pt>
                  <c:pt idx="29">
                    <c:v>2.4000000000000001E-4</c:v>
                  </c:pt>
                  <c:pt idx="30">
                    <c:v>3.4000000000000002E-4</c:v>
                  </c:pt>
                  <c:pt idx="31">
                    <c:v>3.1E-4</c:v>
                  </c:pt>
                  <c:pt idx="32">
                    <c:v>2.4000000000000001E-4</c:v>
                  </c:pt>
                  <c:pt idx="33">
                    <c:v>4.6999999999999999E-4</c:v>
                  </c:pt>
                  <c:pt idx="34">
                    <c:v>2.2000000000000001E-4</c:v>
                  </c:pt>
                  <c:pt idx="35">
                    <c:v>1.7000000000000001E-4</c:v>
                  </c:pt>
                  <c:pt idx="36">
                    <c:v>1.8000000000000001E-4</c:v>
                  </c:pt>
                  <c:pt idx="37">
                    <c:v>7.6000000000000004E-4</c:v>
                  </c:pt>
                  <c:pt idx="38">
                    <c:v>8.0000000000000004E-4</c:v>
                  </c:pt>
                  <c:pt idx="39">
                    <c:v>3.1E-4</c:v>
                  </c:pt>
                  <c:pt idx="40">
                    <c:v>2.5999999999999998E-4</c:v>
                  </c:pt>
                  <c:pt idx="41">
                    <c:v>4.4999999999999999E-4</c:v>
                  </c:pt>
                  <c:pt idx="42">
                    <c:v>8.0000000000000004E-4</c:v>
                  </c:pt>
                  <c:pt idx="43">
                    <c:v>2.3000000000000001E-4</c:v>
                  </c:pt>
                  <c:pt idx="44">
                    <c:v>2.5999999999999998E-4</c:v>
                  </c:pt>
                  <c:pt idx="45">
                    <c:v>2.9E-4</c:v>
                  </c:pt>
                  <c:pt idx="46">
                    <c:v>4.6999999999999999E-4</c:v>
                  </c:pt>
                  <c:pt idx="47">
                    <c:v>4.0000000000000002E-4</c:v>
                  </c:pt>
                  <c:pt idx="48">
                    <c:v>8.3000000000000001E-4</c:v>
                  </c:pt>
                  <c:pt idx="49">
                    <c:v>3.8999999999999999E-4</c:v>
                  </c:pt>
                  <c:pt idx="50">
                    <c:v>5.8E-4</c:v>
                  </c:pt>
                  <c:pt idx="51">
                    <c:v>4.4999999999999999E-4</c:v>
                  </c:pt>
                  <c:pt idx="52">
                    <c:v>3.2000000000000003E-4</c:v>
                  </c:pt>
                  <c:pt idx="53">
                    <c:v>3.3E-4</c:v>
                  </c:pt>
                  <c:pt idx="54">
                    <c:v>8.1999999999999998E-4</c:v>
                  </c:pt>
                  <c:pt idx="55">
                    <c:v>7.7999999999999999E-4</c:v>
                  </c:pt>
                  <c:pt idx="56">
                    <c:v>7.7999999999999999E-4</c:v>
                  </c:pt>
                  <c:pt idx="57">
                    <c:v>8.4999999999999995E-4</c:v>
                  </c:pt>
                  <c:pt idx="58">
                    <c:v>8.8000000000000003E-4</c:v>
                  </c:pt>
                  <c:pt idx="59">
                    <c:v>6.8999999999999997E-4</c:v>
                  </c:pt>
                  <c:pt idx="60">
                    <c:v>5.1000000000000004E-4</c:v>
                  </c:pt>
                  <c:pt idx="61">
                    <c:v>1.4999999999999999E-4</c:v>
                  </c:pt>
                  <c:pt idx="62">
                    <c:v>2.4000000000000001E-4</c:v>
                  </c:pt>
                  <c:pt idx="63">
                    <c:v>4.6999999999999999E-4</c:v>
                  </c:pt>
                  <c:pt idx="64">
                    <c:v>2.9E-4</c:v>
                  </c:pt>
                  <c:pt idx="65">
                    <c:v>1.0499999999999999E-3</c:v>
                  </c:pt>
                  <c:pt idx="66">
                    <c:v>4.8999999999999998E-4</c:v>
                  </c:pt>
                  <c:pt idx="67">
                    <c:v>2.7E-4</c:v>
                  </c:pt>
                  <c:pt idx="68">
                    <c:v>3.2000000000000003E-4</c:v>
                  </c:pt>
                  <c:pt idx="69">
                    <c:v>8.9999999999999998E-4</c:v>
                  </c:pt>
                  <c:pt idx="70">
                    <c:v>3.6999999999999999E-4</c:v>
                  </c:pt>
                  <c:pt idx="71">
                    <c:v>5.1000000000000004E-4</c:v>
                  </c:pt>
                  <c:pt idx="72">
                    <c:v>2.4000000000000001E-4</c:v>
                  </c:pt>
                  <c:pt idx="73">
                    <c:v>8.0000000000000004E-4</c:v>
                  </c:pt>
                  <c:pt idx="74">
                    <c:v>2.2000000000000001E-4</c:v>
                  </c:pt>
                  <c:pt idx="75">
                    <c:v>2.1000000000000001E-4</c:v>
                  </c:pt>
                  <c:pt idx="76">
                    <c:v>2.7999999999999998E-4</c:v>
                  </c:pt>
                  <c:pt idx="77">
                    <c:v>1.1900000000000001E-3</c:v>
                  </c:pt>
                  <c:pt idx="78">
                    <c:v>2.5999999999999998E-4</c:v>
                  </c:pt>
                  <c:pt idx="79">
                    <c:v>6.0999999999999997E-4</c:v>
                  </c:pt>
                  <c:pt idx="80">
                    <c:v>5.2999999999999998E-4</c:v>
                  </c:pt>
                  <c:pt idx="81">
                    <c:v>6.4999999999999997E-4</c:v>
                  </c:pt>
                  <c:pt idx="82">
                    <c:v>1.9000000000000001E-4</c:v>
                  </c:pt>
                  <c:pt idx="83">
                    <c:v>1.8000000000000001E-4</c:v>
                  </c:pt>
                  <c:pt idx="84">
                    <c:v>2.2000000000000001E-4</c:v>
                  </c:pt>
                  <c:pt idx="85">
                    <c:v>1.9000000000000001E-4</c:v>
                  </c:pt>
                  <c:pt idx="86">
                    <c:v>6.4999999999999997E-4</c:v>
                  </c:pt>
                  <c:pt idx="87">
                    <c:v>3.6999999999999999E-4</c:v>
                  </c:pt>
                  <c:pt idx="88">
                    <c:v>2.2000000000000001E-4</c:v>
                  </c:pt>
                  <c:pt idx="89">
                    <c:v>3.4000000000000002E-4</c:v>
                  </c:pt>
                  <c:pt idx="90">
                    <c:v>2.3000000000000001E-4</c:v>
                  </c:pt>
                  <c:pt idx="91">
                    <c:v>4.2999999999999999E-4</c:v>
                  </c:pt>
                  <c:pt idx="92">
                    <c:v>3.2000000000000003E-4</c:v>
                  </c:pt>
                  <c:pt idx="93">
                    <c:v>1.9000000000000001E-4</c:v>
                  </c:pt>
                  <c:pt idx="94">
                    <c:v>5.2999999999999998E-4</c:v>
                  </c:pt>
                  <c:pt idx="95">
                    <c:v>2.9E-4</c:v>
                  </c:pt>
                  <c:pt idx="96">
                    <c:v>2.9E-4</c:v>
                  </c:pt>
                  <c:pt idx="97">
                    <c:v>4.6000000000000001E-4</c:v>
                  </c:pt>
                  <c:pt idx="98">
                    <c:v>3.8999999999999999E-4</c:v>
                  </c:pt>
                  <c:pt idx="99">
                    <c:v>2.7E-4</c:v>
                  </c:pt>
                  <c:pt idx="100">
                    <c:v>1.4300000000000001E-3</c:v>
                  </c:pt>
                  <c:pt idx="101">
                    <c:v>2.9999999999999997E-4</c:v>
                  </c:pt>
                  <c:pt idx="102">
                    <c:v>5.0000000000000001E-4</c:v>
                  </c:pt>
                  <c:pt idx="103">
                    <c:v>4.8999999999999998E-4</c:v>
                  </c:pt>
                  <c:pt idx="104">
                    <c:v>2.9E-4</c:v>
                  </c:pt>
                  <c:pt idx="105">
                    <c:v>3.8999999999999999E-4</c:v>
                  </c:pt>
                  <c:pt idx="106">
                    <c:v>5.6999999999999998E-4</c:v>
                  </c:pt>
                  <c:pt idx="107">
                    <c:v>1.9000000000000001E-4</c:v>
                  </c:pt>
                  <c:pt idx="108">
                    <c:v>3.8000000000000002E-4</c:v>
                  </c:pt>
                  <c:pt idx="109">
                    <c:v>2.1000000000000001E-4</c:v>
                  </c:pt>
                  <c:pt idx="110">
                    <c:v>2.9999999999999997E-4</c:v>
                  </c:pt>
                  <c:pt idx="111">
                    <c:v>6.8999999999999997E-4</c:v>
                  </c:pt>
                  <c:pt idx="112">
                    <c:v>2.9E-4</c:v>
                  </c:pt>
                  <c:pt idx="113">
                    <c:v>6.6E-4</c:v>
                  </c:pt>
                  <c:pt idx="114">
                    <c:v>2.7999999999999998E-4</c:v>
                  </c:pt>
                  <c:pt idx="115">
                    <c:v>1.6900000000000001E-3</c:v>
                  </c:pt>
                  <c:pt idx="116">
                    <c:v>1.08E-3</c:v>
                  </c:pt>
                  <c:pt idx="117">
                    <c:v>3.5E-4</c:v>
                  </c:pt>
                  <c:pt idx="118">
                    <c:v>2.2000000000000001E-4</c:v>
                  </c:pt>
                  <c:pt idx="119">
                    <c:v>2.5999999999999998E-4</c:v>
                  </c:pt>
                  <c:pt idx="120">
                    <c:v>3.4000000000000002E-4</c:v>
                  </c:pt>
                  <c:pt idx="121">
                    <c:v>3.6000000000000002E-4</c:v>
                  </c:pt>
                  <c:pt idx="122">
                    <c:v>2.5999999999999998E-4</c:v>
                  </c:pt>
                  <c:pt idx="123">
                    <c:v>3.1E-4</c:v>
                  </c:pt>
                  <c:pt idx="124">
                    <c:v>1.9000000000000001E-4</c:v>
                  </c:pt>
                  <c:pt idx="125">
                    <c:v>1.9000000000000001E-4</c:v>
                  </c:pt>
                  <c:pt idx="126">
                    <c:v>4.8000000000000001E-4</c:v>
                  </c:pt>
                  <c:pt idx="127">
                    <c:v>3.2000000000000003E-4</c:v>
                  </c:pt>
                  <c:pt idx="128">
                    <c:v>2.5000000000000001E-4</c:v>
                  </c:pt>
                  <c:pt idx="129">
                    <c:v>3.4000000000000002E-4</c:v>
                  </c:pt>
                  <c:pt idx="130">
                    <c:v>5.4000000000000001E-4</c:v>
                  </c:pt>
                  <c:pt idx="131">
                    <c:v>2.7999999999999998E-4</c:v>
                  </c:pt>
                  <c:pt idx="132">
                    <c:v>8.4999999999999995E-4</c:v>
                  </c:pt>
                  <c:pt idx="133">
                    <c:v>1.3699999999999999E-3</c:v>
                  </c:pt>
                  <c:pt idx="134">
                    <c:v>9.1E-4</c:v>
                  </c:pt>
                  <c:pt idx="135">
                    <c:v>2.7E-4</c:v>
                  </c:pt>
                  <c:pt idx="136">
                    <c:v>3.1E-4</c:v>
                  </c:pt>
                  <c:pt idx="137">
                    <c:v>5.6999999999999998E-4</c:v>
                  </c:pt>
                  <c:pt idx="138">
                    <c:v>2.7999999999999998E-4</c:v>
                  </c:pt>
                  <c:pt idx="139">
                    <c:v>5.9000000000000003E-4</c:v>
                  </c:pt>
                  <c:pt idx="140">
                    <c:v>3.8999999999999999E-4</c:v>
                  </c:pt>
                  <c:pt idx="141">
                    <c:v>1.72E-3</c:v>
                  </c:pt>
                  <c:pt idx="142">
                    <c:v>2.5000000000000001E-4</c:v>
                  </c:pt>
                  <c:pt idx="143">
                    <c:v>3.1E-4</c:v>
                  </c:pt>
                  <c:pt idx="144">
                    <c:v>2.0000000000000001E-4</c:v>
                  </c:pt>
                  <c:pt idx="145">
                    <c:v>3.6999999999999999E-4</c:v>
                  </c:pt>
                  <c:pt idx="146">
                    <c:v>7.9000000000000001E-4</c:v>
                  </c:pt>
                  <c:pt idx="147">
                    <c:v>4.2000000000000002E-4</c:v>
                  </c:pt>
                  <c:pt idx="148">
                    <c:v>2.0000000000000001E-4</c:v>
                  </c:pt>
                  <c:pt idx="149">
                    <c:v>1.7000000000000001E-4</c:v>
                  </c:pt>
                  <c:pt idx="150">
                    <c:v>6.9999999999999999E-4</c:v>
                  </c:pt>
                  <c:pt idx="151">
                    <c:v>3.3E-4</c:v>
                  </c:pt>
                  <c:pt idx="152">
                    <c:v>2.5999999999999998E-4</c:v>
                  </c:pt>
                  <c:pt idx="153">
                    <c:v>9.5E-4</c:v>
                  </c:pt>
                  <c:pt idx="154">
                    <c:v>6.4999999999999997E-4</c:v>
                  </c:pt>
                  <c:pt idx="155">
                    <c:v>3.1E-4</c:v>
                  </c:pt>
                  <c:pt idx="156">
                    <c:v>2.1000000000000001E-4</c:v>
                  </c:pt>
                  <c:pt idx="157">
                    <c:v>1.57E-3</c:v>
                  </c:pt>
                  <c:pt idx="158">
                    <c:v>1.41E-3</c:v>
                  </c:pt>
                  <c:pt idx="159">
                    <c:v>7.2000000000000005E-4</c:v>
                  </c:pt>
                  <c:pt idx="160">
                    <c:v>9.7000000000000005E-4</c:v>
                  </c:pt>
                  <c:pt idx="161">
                    <c:v>1E-4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1.4E-3</c:v>
                  </c:pt>
                  <c:pt idx="165">
                    <c:v>6.9999999999999999E-4</c:v>
                  </c:pt>
                  <c:pt idx="166">
                    <c:v>1E-4</c:v>
                  </c:pt>
                  <c:pt idx="167">
                    <c:v>0</c:v>
                  </c:pt>
                  <c:pt idx="168">
                    <c:v>1.48E-3</c:v>
                  </c:pt>
                  <c:pt idx="169">
                    <c:v>1E-4</c:v>
                  </c:pt>
                  <c:pt idx="170">
                    <c:v>1E-4</c:v>
                  </c:pt>
                  <c:pt idx="171">
                    <c:v>5.0000000000000001E-4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5.0000000000000001E-4</c:v>
                  </c:pt>
                  <c:pt idx="175">
                    <c:v>2.0000000000000001E-4</c:v>
                  </c:pt>
                  <c:pt idx="176">
                    <c:v>1E-4</c:v>
                  </c:pt>
                  <c:pt idx="177">
                    <c:v>1E-4</c:v>
                  </c:pt>
                  <c:pt idx="178">
                    <c:v>2.0000000000000001E-4</c:v>
                  </c:pt>
                  <c:pt idx="179">
                    <c:v>2.9999999999999997E-4</c:v>
                  </c:pt>
                  <c:pt idx="180">
                    <c:v>1.6000000000000001E-4</c:v>
                  </c:pt>
                  <c:pt idx="181">
                    <c:v>4.0000000000000002E-4</c:v>
                  </c:pt>
                  <c:pt idx="182">
                    <c:v>2.7999999999999998E-4</c:v>
                  </c:pt>
                  <c:pt idx="183">
                    <c:v>1.1E-4</c:v>
                  </c:pt>
                  <c:pt idx="184">
                    <c:v>1E-4</c:v>
                  </c:pt>
                  <c:pt idx="185">
                    <c:v>1E-3</c:v>
                  </c:pt>
                  <c:pt idx="186">
                    <c:v>5.0000000000000001E-4</c:v>
                  </c:pt>
                  <c:pt idx="187">
                    <c:v>2.0000000000000001E-4</c:v>
                  </c:pt>
                  <c:pt idx="188">
                    <c:v>2.9999999999999997E-4</c:v>
                  </c:pt>
                  <c:pt idx="189">
                    <c:v>6.9999999999999999E-4</c:v>
                  </c:pt>
                  <c:pt idx="190">
                    <c:v>1.5E-3</c:v>
                  </c:pt>
                  <c:pt idx="191">
                    <c:v>2.9999999999999997E-4</c:v>
                  </c:pt>
                  <c:pt idx="192">
                    <c:v>5.0000000000000001E-4</c:v>
                  </c:pt>
                  <c:pt idx="193">
                    <c:v>1E-4</c:v>
                  </c:pt>
                  <c:pt idx="194">
                    <c:v>8.4000000000000003E-4</c:v>
                  </c:pt>
                  <c:pt idx="195">
                    <c:v>3.8999999999999999E-4</c:v>
                  </c:pt>
                  <c:pt idx="196">
                    <c:v>1E-4</c:v>
                  </c:pt>
                  <c:pt idx="197">
                    <c:v>0</c:v>
                  </c:pt>
                  <c:pt idx="198">
                    <c:v>2.3999999999999998E-3</c:v>
                  </c:pt>
                  <c:pt idx="199">
                    <c:v>1E-4</c:v>
                  </c:pt>
                  <c:pt idx="200">
                    <c:v>0</c:v>
                  </c:pt>
                  <c:pt idx="201">
                    <c:v>2.3999999999999998E-3</c:v>
                  </c:pt>
                  <c:pt idx="202">
                    <c:v>2.9E-4</c:v>
                  </c:pt>
                  <c:pt idx="203">
                    <c:v>3.6000000000000002E-4</c:v>
                  </c:pt>
                  <c:pt idx="204">
                    <c:v>2.0000000000000001E-4</c:v>
                  </c:pt>
                  <c:pt idx="205">
                    <c:v>1.9000000000000001E-4</c:v>
                  </c:pt>
                  <c:pt idx="206">
                    <c:v>1.7000000000000001E-4</c:v>
                  </c:pt>
                  <c:pt idx="207">
                    <c:v>2.7E-4</c:v>
                  </c:pt>
                  <c:pt idx="208">
                    <c:v>1.1999999999999999E-3</c:v>
                  </c:pt>
                  <c:pt idx="209">
                    <c:v>1.1999999999999999E-3</c:v>
                  </c:pt>
                  <c:pt idx="210">
                    <c:v>1.2999999999999999E-3</c:v>
                  </c:pt>
                  <c:pt idx="211">
                    <c:v>1.6000000000000001E-3</c:v>
                  </c:pt>
                  <c:pt idx="212">
                    <c:v>1.1999999999999999E-3</c:v>
                  </c:pt>
                  <c:pt idx="213">
                    <c:v>1.1999999999999999E-3</c:v>
                  </c:pt>
                  <c:pt idx="214">
                    <c:v>6.9999999999999999E-4</c:v>
                  </c:pt>
                  <c:pt idx="215">
                    <c:v>1E-4</c:v>
                  </c:pt>
                  <c:pt idx="216">
                    <c:v>1.1000000000000001E-3</c:v>
                  </c:pt>
                  <c:pt idx="217">
                    <c:v>3.8800000000000001E-2</c:v>
                  </c:pt>
                  <c:pt idx="218">
                    <c:v>1.2E-4</c:v>
                  </c:pt>
                  <c:pt idx="219">
                    <c:v>2.4000000000000001E-4</c:v>
                  </c:pt>
                  <c:pt idx="220">
                    <c:v>1.4E-3</c:v>
                  </c:pt>
                  <c:pt idx="221">
                    <c:v>1E-4</c:v>
                  </c:pt>
                  <c:pt idx="222">
                    <c:v>2.0000000000000001E-4</c:v>
                  </c:pt>
                  <c:pt idx="223">
                    <c:v>1.1000000000000001E-3</c:v>
                  </c:pt>
                  <c:pt idx="224">
                    <c:v>1.1000000000000001E-3</c:v>
                  </c:pt>
                  <c:pt idx="225">
                    <c:v>8.9999999999999998E-4</c:v>
                  </c:pt>
                  <c:pt idx="226">
                    <c:v>3.6000000000000002E-4</c:v>
                  </c:pt>
                  <c:pt idx="227">
                    <c:v>5.0000000000000002E-5</c:v>
                  </c:pt>
                  <c:pt idx="228">
                    <c:v>1.2E-4</c:v>
                  </c:pt>
                  <c:pt idx="229">
                    <c:v>1.6000000000000001E-4</c:v>
                  </c:pt>
                  <c:pt idx="230">
                    <c:v>1.1299999999999999E-3</c:v>
                  </c:pt>
                  <c:pt idx="231">
                    <c:v>6.9999999999999994E-5</c:v>
                  </c:pt>
                  <c:pt idx="232">
                    <c:v>9.7000000000000005E-4</c:v>
                  </c:pt>
                  <c:pt idx="233">
                    <c:v>1.1299999999999999E-3</c:v>
                  </c:pt>
                  <c:pt idx="234">
                    <c:v>4.0000000000000003E-5</c:v>
                  </c:pt>
                  <c:pt idx="235">
                    <c:v>4.0000000000000003E-5</c:v>
                  </c:pt>
                  <c:pt idx="236">
                    <c:v>9.7000000000000005E-4</c:v>
                  </c:pt>
                  <c:pt idx="237">
                    <c:v>1.8000000000000001E-4</c:v>
                  </c:pt>
                  <c:pt idx="238">
                    <c:v>1E-4</c:v>
                  </c:pt>
                  <c:pt idx="239">
                    <c:v>1.9000000000000001E-4</c:v>
                  </c:pt>
                  <c:pt idx="240">
                    <c:v>5.0000000000000002E-5</c:v>
                  </c:pt>
                  <c:pt idx="241">
                    <c:v>1.3999999999999999E-4</c:v>
                  </c:pt>
                  <c:pt idx="242">
                    <c:v>1.2999999999999999E-4</c:v>
                  </c:pt>
                  <c:pt idx="243">
                    <c:v>1.2E-4</c:v>
                  </c:pt>
                  <c:pt idx="244">
                    <c:v>1.31E-3</c:v>
                  </c:pt>
                  <c:pt idx="245">
                    <c:v>1.0399999999999999E-3</c:v>
                  </c:pt>
                  <c:pt idx="246">
                    <c:v>1.1E-4</c:v>
                  </c:pt>
                  <c:pt idx="247">
                    <c:v>8.0000000000000007E-5</c:v>
                  </c:pt>
                  <c:pt idx="248">
                    <c:v>1E-4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A!$F$21:$F$997</c:f>
              <c:numCache>
                <c:formatCode>General</c:formatCode>
                <c:ptCount val="977"/>
                <c:pt idx="0">
                  <c:v>-6374</c:v>
                </c:pt>
                <c:pt idx="1">
                  <c:v>-6372</c:v>
                </c:pt>
                <c:pt idx="2">
                  <c:v>-6372</c:v>
                </c:pt>
                <c:pt idx="3">
                  <c:v>-6344.5</c:v>
                </c:pt>
                <c:pt idx="4">
                  <c:v>-6265.5</c:v>
                </c:pt>
                <c:pt idx="5">
                  <c:v>-2463</c:v>
                </c:pt>
                <c:pt idx="6">
                  <c:v>-2462.5</c:v>
                </c:pt>
                <c:pt idx="7">
                  <c:v>-2460.5</c:v>
                </c:pt>
                <c:pt idx="8">
                  <c:v>-2458.5</c:v>
                </c:pt>
                <c:pt idx="9">
                  <c:v>-2454.5</c:v>
                </c:pt>
                <c:pt idx="10">
                  <c:v>-2448.5</c:v>
                </c:pt>
                <c:pt idx="11">
                  <c:v>-2444</c:v>
                </c:pt>
                <c:pt idx="12">
                  <c:v>-2442</c:v>
                </c:pt>
                <c:pt idx="13">
                  <c:v>-2440</c:v>
                </c:pt>
                <c:pt idx="14">
                  <c:v>-2435.5</c:v>
                </c:pt>
                <c:pt idx="15">
                  <c:v>-2412.5</c:v>
                </c:pt>
                <c:pt idx="16">
                  <c:v>-2410.5</c:v>
                </c:pt>
                <c:pt idx="17">
                  <c:v>-2408.5</c:v>
                </c:pt>
                <c:pt idx="18">
                  <c:v>-2406.5</c:v>
                </c:pt>
                <c:pt idx="19">
                  <c:v>-2404.5</c:v>
                </c:pt>
                <c:pt idx="20">
                  <c:v>-2400</c:v>
                </c:pt>
                <c:pt idx="21">
                  <c:v>-2398</c:v>
                </c:pt>
                <c:pt idx="22">
                  <c:v>-2396</c:v>
                </c:pt>
                <c:pt idx="23">
                  <c:v>-2394</c:v>
                </c:pt>
                <c:pt idx="24">
                  <c:v>-2389.5</c:v>
                </c:pt>
                <c:pt idx="25">
                  <c:v>-2387.5</c:v>
                </c:pt>
                <c:pt idx="26">
                  <c:v>-2385.5</c:v>
                </c:pt>
                <c:pt idx="27">
                  <c:v>-2383.5</c:v>
                </c:pt>
                <c:pt idx="28">
                  <c:v>-2377</c:v>
                </c:pt>
                <c:pt idx="29">
                  <c:v>-2375</c:v>
                </c:pt>
                <c:pt idx="30">
                  <c:v>-2373</c:v>
                </c:pt>
                <c:pt idx="31">
                  <c:v>-2371</c:v>
                </c:pt>
                <c:pt idx="32">
                  <c:v>-2364.5</c:v>
                </c:pt>
                <c:pt idx="33">
                  <c:v>-2362.5</c:v>
                </c:pt>
                <c:pt idx="34">
                  <c:v>-2354</c:v>
                </c:pt>
                <c:pt idx="35">
                  <c:v>-2352</c:v>
                </c:pt>
                <c:pt idx="36">
                  <c:v>-2350</c:v>
                </c:pt>
                <c:pt idx="37">
                  <c:v>-2348</c:v>
                </c:pt>
                <c:pt idx="38">
                  <c:v>-2331</c:v>
                </c:pt>
                <c:pt idx="39">
                  <c:v>-2329</c:v>
                </c:pt>
                <c:pt idx="40">
                  <c:v>-2327</c:v>
                </c:pt>
                <c:pt idx="41">
                  <c:v>-2325</c:v>
                </c:pt>
                <c:pt idx="42">
                  <c:v>-2318.5</c:v>
                </c:pt>
                <c:pt idx="43">
                  <c:v>-2316.5</c:v>
                </c:pt>
                <c:pt idx="44">
                  <c:v>-2314.5</c:v>
                </c:pt>
                <c:pt idx="45">
                  <c:v>-2306</c:v>
                </c:pt>
                <c:pt idx="46">
                  <c:v>-2293.5</c:v>
                </c:pt>
                <c:pt idx="47">
                  <c:v>-2281</c:v>
                </c:pt>
                <c:pt idx="48">
                  <c:v>-2270.5</c:v>
                </c:pt>
                <c:pt idx="49">
                  <c:v>-2268.5</c:v>
                </c:pt>
                <c:pt idx="50">
                  <c:v>-2258</c:v>
                </c:pt>
                <c:pt idx="51">
                  <c:v>-2247.5</c:v>
                </c:pt>
                <c:pt idx="52">
                  <c:v>-2245.5</c:v>
                </c:pt>
                <c:pt idx="53">
                  <c:v>-2235</c:v>
                </c:pt>
                <c:pt idx="54">
                  <c:v>-2222.5</c:v>
                </c:pt>
                <c:pt idx="55">
                  <c:v>-2212</c:v>
                </c:pt>
                <c:pt idx="56">
                  <c:v>-2188</c:v>
                </c:pt>
                <c:pt idx="57">
                  <c:v>-999.5</c:v>
                </c:pt>
                <c:pt idx="58">
                  <c:v>-995.5</c:v>
                </c:pt>
                <c:pt idx="59">
                  <c:v>-993.5</c:v>
                </c:pt>
                <c:pt idx="60">
                  <c:v>-991.5</c:v>
                </c:pt>
                <c:pt idx="61">
                  <c:v>-989.5</c:v>
                </c:pt>
                <c:pt idx="62">
                  <c:v>-989</c:v>
                </c:pt>
                <c:pt idx="63">
                  <c:v>-987</c:v>
                </c:pt>
                <c:pt idx="64">
                  <c:v>-979</c:v>
                </c:pt>
                <c:pt idx="65">
                  <c:v>-949.5</c:v>
                </c:pt>
                <c:pt idx="66">
                  <c:v>-947.5</c:v>
                </c:pt>
                <c:pt idx="67">
                  <c:v>-945.5</c:v>
                </c:pt>
                <c:pt idx="68">
                  <c:v>-943.5</c:v>
                </c:pt>
                <c:pt idx="69">
                  <c:v>-941.5</c:v>
                </c:pt>
                <c:pt idx="70">
                  <c:v>-941</c:v>
                </c:pt>
                <c:pt idx="71">
                  <c:v>-939</c:v>
                </c:pt>
                <c:pt idx="72">
                  <c:v>-874.5</c:v>
                </c:pt>
                <c:pt idx="73">
                  <c:v>-845</c:v>
                </c:pt>
                <c:pt idx="74">
                  <c:v>-344.5</c:v>
                </c:pt>
                <c:pt idx="75">
                  <c:v>-325.5</c:v>
                </c:pt>
                <c:pt idx="76">
                  <c:v>-323.5</c:v>
                </c:pt>
                <c:pt idx="77">
                  <c:v>-317</c:v>
                </c:pt>
                <c:pt idx="78">
                  <c:v>-315</c:v>
                </c:pt>
                <c:pt idx="79">
                  <c:v>-313</c:v>
                </c:pt>
                <c:pt idx="80">
                  <c:v>-311</c:v>
                </c:pt>
                <c:pt idx="81">
                  <c:v>-309</c:v>
                </c:pt>
                <c:pt idx="82">
                  <c:v>-304.5</c:v>
                </c:pt>
                <c:pt idx="83">
                  <c:v>-302.5</c:v>
                </c:pt>
                <c:pt idx="84">
                  <c:v>-300.5</c:v>
                </c:pt>
                <c:pt idx="85">
                  <c:v>-298.5</c:v>
                </c:pt>
                <c:pt idx="86">
                  <c:v>-296.5</c:v>
                </c:pt>
                <c:pt idx="87">
                  <c:v>-292</c:v>
                </c:pt>
                <c:pt idx="88">
                  <c:v>-290</c:v>
                </c:pt>
                <c:pt idx="89">
                  <c:v>-288</c:v>
                </c:pt>
                <c:pt idx="90">
                  <c:v>-281.5</c:v>
                </c:pt>
                <c:pt idx="91">
                  <c:v>-279.5</c:v>
                </c:pt>
                <c:pt idx="92">
                  <c:v>-242</c:v>
                </c:pt>
                <c:pt idx="93">
                  <c:v>-240</c:v>
                </c:pt>
                <c:pt idx="94">
                  <c:v>-238</c:v>
                </c:pt>
                <c:pt idx="95">
                  <c:v>-231.5</c:v>
                </c:pt>
                <c:pt idx="96">
                  <c:v>-229.5</c:v>
                </c:pt>
                <c:pt idx="97">
                  <c:v>-215</c:v>
                </c:pt>
                <c:pt idx="98">
                  <c:v>-206.5</c:v>
                </c:pt>
                <c:pt idx="99">
                  <c:v>-202.5</c:v>
                </c:pt>
                <c:pt idx="100">
                  <c:v>-202</c:v>
                </c:pt>
                <c:pt idx="101">
                  <c:v>-198</c:v>
                </c:pt>
                <c:pt idx="102">
                  <c:v>-194</c:v>
                </c:pt>
                <c:pt idx="103">
                  <c:v>-192</c:v>
                </c:pt>
                <c:pt idx="104">
                  <c:v>-190</c:v>
                </c:pt>
                <c:pt idx="105">
                  <c:v>-189.5</c:v>
                </c:pt>
                <c:pt idx="106">
                  <c:v>-187.5</c:v>
                </c:pt>
                <c:pt idx="107">
                  <c:v>-185.5</c:v>
                </c:pt>
                <c:pt idx="108">
                  <c:v>-183.5</c:v>
                </c:pt>
                <c:pt idx="109">
                  <c:v>-181.5</c:v>
                </c:pt>
                <c:pt idx="110">
                  <c:v>-179.5</c:v>
                </c:pt>
                <c:pt idx="111">
                  <c:v>-177.5</c:v>
                </c:pt>
                <c:pt idx="112">
                  <c:v>-177.5</c:v>
                </c:pt>
                <c:pt idx="113">
                  <c:v>-173</c:v>
                </c:pt>
                <c:pt idx="114">
                  <c:v>-173</c:v>
                </c:pt>
                <c:pt idx="115">
                  <c:v>-171</c:v>
                </c:pt>
                <c:pt idx="116">
                  <c:v>-171</c:v>
                </c:pt>
                <c:pt idx="117">
                  <c:v>-169</c:v>
                </c:pt>
                <c:pt idx="118">
                  <c:v>-167</c:v>
                </c:pt>
                <c:pt idx="119">
                  <c:v>-166.5</c:v>
                </c:pt>
                <c:pt idx="120">
                  <c:v>-165</c:v>
                </c:pt>
                <c:pt idx="121">
                  <c:v>-164.5</c:v>
                </c:pt>
                <c:pt idx="122">
                  <c:v>-162.5</c:v>
                </c:pt>
                <c:pt idx="123">
                  <c:v>-160.5</c:v>
                </c:pt>
                <c:pt idx="124">
                  <c:v>-156.5</c:v>
                </c:pt>
                <c:pt idx="125">
                  <c:v>-154.5</c:v>
                </c:pt>
                <c:pt idx="126">
                  <c:v>-154</c:v>
                </c:pt>
                <c:pt idx="127">
                  <c:v>-152</c:v>
                </c:pt>
                <c:pt idx="128">
                  <c:v>-150</c:v>
                </c:pt>
                <c:pt idx="129">
                  <c:v>-148</c:v>
                </c:pt>
                <c:pt idx="130">
                  <c:v>-146</c:v>
                </c:pt>
                <c:pt idx="131">
                  <c:v>-144</c:v>
                </c:pt>
                <c:pt idx="132">
                  <c:v>-143.5</c:v>
                </c:pt>
                <c:pt idx="133">
                  <c:v>-142</c:v>
                </c:pt>
                <c:pt idx="134">
                  <c:v>-137.5</c:v>
                </c:pt>
                <c:pt idx="135">
                  <c:v>-116.5</c:v>
                </c:pt>
                <c:pt idx="136">
                  <c:v>-114.5</c:v>
                </c:pt>
                <c:pt idx="137">
                  <c:v>-112.5</c:v>
                </c:pt>
                <c:pt idx="138">
                  <c:v>-110.5</c:v>
                </c:pt>
                <c:pt idx="139">
                  <c:v>-106</c:v>
                </c:pt>
                <c:pt idx="140">
                  <c:v>-102</c:v>
                </c:pt>
                <c:pt idx="141">
                  <c:v>-102</c:v>
                </c:pt>
                <c:pt idx="142">
                  <c:v>-100</c:v>
                </c:pt>
                <c:pt idx="143">
                  <c:v>-91.5</c:v>
                </c:pt>
                <c:pt idx="144">
                  <c:v>-89.5</c:v>
                </c:pt>
                <c:pt idx="145">
                  <c:v>-87.5</c:v>
                </c:pt>
                <c:pt idx="146">
                  <c:v>-83</c:v>
                </c:pt>
                <c:pt idx="147">
                  <c:v>-81</c:v>
                </c:pt>
                <c:pt idx="148">
                  <c:v>-79</c:v>
                </c:pt>
                <c:pt idx="149">
                  <c:v>-77</c:v>
                </c:pt>
                <c:pt idx="150">
                  <c:v>-70.5</c:v>
                </c:pt>
                <c:pt idx="151">
                  <c:v>-68.5</c:v>
                </c:pt>
                <c:pt idx="152">
                  <c:v>-66.5</c:v>
                </c:pt>
                <c:pt idx="153">
                  <c:v>-60</c:v>
                </c:pt>
                <c:pt idx="154">
                  <c:v>-58</c:v>
                </c:pt>
                <c:pt idx="155">
                  <c:v>-56</c:v>
                </c:pt>
                <c:pt idx="156">
                  <c:v>-54</c:v>
                </c:pt>
                <c:pt idx="157">
                  <c:v>0.5</c:v>
                </c:pt>
                <c:pt idx="158">
                  <c:v>4.5</c:v>
                </c:pt>
                <c:pt idx="159">
                  <c:v>551.5</c:v>
                </c:pt>
                <c:pt idx="160">
                  <c:v>552</c:v>
                </c:pt>
                <c:pt idx="161">
                  <c:v>1298</c:v>
                </c:pt>
                <c:pt idx="162">
                  <c:v>1323</c:v>
                </c:pt>
                <c:pt idx="163">
                  <c:v>1323.5</c:v>
                </c:pt>
                <c:pt idx="164">
                  <c:v>1344</c:v>
                </c:pt>
                <c:pt idx="165">
                  <c:v>1368</c:v>
                </c:pt>
                <c:pt idx="166">
                  <c:v>1369.5</c:v>
                </c:pt>
                <c:pt idx="167">
                  <c:v>2194</c:v>
                </c:pt>
                <c:pt idx="168">
                  <c:v>2196</c:v>
                </c:pt>
                <c:pt idx="169">
                  <c:v>2217</c:v>
                </c:pt>
                <c:pt idx="170">
                  <c:v>2694.5</c:v>
                </c:pt>
                <c:pt idx="171">
                  <c:v>2804</c:v>
                </c:pt>
                <c:pt idx="172">
                  <c:v>2899.5</c:v>
                </c:pt>
                <c:pt idx="173">
                  <c:v>2899.5</c:v>
                </c:pt>
                <c:pt idx="174">
                  <c:v>2910.5</c:v>
                </c:pt>
                <c:pt idx="175">
                  <c:v>2993.5</c:v>
                </c:pt>
                <c:pt idx="176">
                  <c:v>2995.5</c:v>
                </c:pt>
                <c:pt idx="177">
                  <c:v>2997.5</c:v>
                </c:pt>
                <c:pt idx="178">
                  <c:v>3006</c:v>
                </c:pt>
                <c:pt idx="179">
                  <c:v>3008</c:v>
                </c:pt>
                <c:pt idx="180">
                  <c:v>3471</c:v>
                </c:pt>
                <c:pt idx="181">
                  <c:v>3570</c:v>
                </c:pt>
                <c:pt idx="182">
                  <c:v>3588</c:v>
                </c:pt>
                <c:pt idx="183">
                  <c:v>3602.5</c:v>
                </c:pt>
                <c:pt idx="184">
                  <c:v>3619.5</c:v>
                </c:pt>
                <c:pt idx="185">
                  <c:v>3648.5</c:v>
                </c:pt>
                <c:pt idx="186">
                  <c:v>3648.5</c:v>
                </c:pt>
                <c:pt idx="187">
                  <c:v>3648.5</c:v>
                </c:pt>
                <c:pt idx="188">
                  <c:v>3648.5</c:v>
                </c:pt>
                <c:pt idx="189">
                  <c:v>3669.5</c:v>
                </c:pt>
                <c:pt idx="190">
                  <c:v>3671.5</c:v>
                </c:pt>
                <c:pt idx="191">
                  <c:v>3692.5</c:v>
                </c:pt>
                <c:pt idx="192">
                  <c:v>3712</c:v>
                </c:pt>
                <c:pt idx="193">
                  <c:v>3745</c:v>
                </c:pt>
                <c:pt idx="194">
                  <c:v>4289.5</c:v>
                </c:pt>
                <c:pt idx="195">
                  <c:v>4314.5</c:v>
                </c:pt>
                <c:pt idx="196">
                  <c:v>4379</c:v>
                </c:pt>
                <c:pt idx="197">
                  <c:v>4379</c:v>
                </c:pt>
                <c:pt idx="198">
                  <c:v>4385.5</c:v>
                </c:pt>
                <c:pt idx="199">
                  <c:v>4402</c:v>
                </c:pt>
                <c:pt idx="200">
                  <c:v>4402</c:v>
                </c:pt>
                <c:pt idx="201">
                  <c:v>4423</c:v>
                </c:pt>
                <c:pt idx="202">
                  <c:v>4429.5</c:v>
                </c:pt>
                <c:pt idx="203">
                  <c:v>4513</c:v>
                </c:pt>
                <c:pt idx="204">
                  <c:v>4546.5</c:v>
                </c:pt>
                <c:pt idx="205">
                  <c:v>4546.5</c:v>
                </c:pt>
                <c:pt idx="206">
                  <c:v>4559</c:v>
                </c:pt>
                <c:pt idx="207">
                  <c:v>5032.5</c:v>
                </c:pt>
                <c:pt idx="208">
                  <c:v>5076</c:v>
                </c:pt>
                <c:pt idx="209">
                  <c:v>5076.5</c:v>
                </c:pt>
                <c:pt idx="210">
                  <c:v>5089</c:v>
                </c:pt>
                <c:pt idx="211">
                  <c:v>5105.5</c:v>
                </c:pt>
                <c:pt idx="212">
                  <c:v>5111.5</c:v>
                </c:pt>
                <c:pt idx="213">
                  <c:v>5111.5</c:v>
                </c:pt>
                <c:pt idx="214">
                  <c:v>5112</c:v>
                </c:pt>
                <c:pt idx="215">
                  <c:v>5112</c:v>
                </c:pt>
                <c:pt idx="216">
                  <c:v>5112</c:v>
                </c:pt>
                <c:pt idx="217">
                  <c:v>5116</c:v>
                </c:pt>
                <c:pt idx="218">
                  <c:v>5118</c:v>
                </c:pt>
                <c:pt idx="219">
                  <c:v>5183</c:v>
                </c:pt>
                <c:pt idx="220">
                  <c:v>5218.5</c:v>
                </c:pt>
                <c:pt idx="221">
                  <c:v>5220.5</c:v>
                </c:pt>
                <c:pt idx="222">
                  <c:v>5310.5</c:v>
                </c:pt>
                <c:pt idx="223">
                  <c:v>5863</c:v>
                </c:pt>
                <c:pt idx="224">
                  <c:v>5863.5</c:v>
                </c:pt>
                <c:pt idx="225">
                  <c:v>6587.5</c:v>
                </c:pt>
                <c:pt idx="226">
                  <c:v>2690.5</c:v>
                </c:pt>
                <c:pt idx="227">
                  <c:v>2744.5</c:v>
                </c:pt>
                <c:pt idx="228">
                  <c:v>2744.5</c:v>
                </c:pt>
                <c:pt idx="229">
                  <c:v>2782.5</c:v>
                </c:pt>
                <c:pt idx="230">
                  <c:v>2817.5</c:v>
                </c:pt>
                <c:pt idx="231">
                  <c:v>2859.5</c:v>
                </c:pt>
                <c:pt idx="232">
                  <c:v>2273.5</c:v>
                </c:pt>
                <c:pt idx="233">
                  <c:v>2275.5</c:v>
                </c:pt>
                <c:pt idx="234">
                  <c:v>2903.5</c:v>
                </c:pt>
                <c:pt idx="235">
                  <c:v>2920.5</c:v>
                </c:pt>
                <c:pt idx="236">
                  <c:v>552</c:v>
                </c:pt>
                <c:pt idx="237">
                  <c:v>2709</c:v>
                </c:pt>
                <c:pt idx="238">
                  <c:v>2751</c:v>
                </c:pt>
                <c:pt idx="239">
                  <c:v>2795</c:v>
                </c:pt>
                <c:pt idx="240">
                  <c:v>2803</c:v>
                </c:pt>
                <c:pt idx="241">
                  <c:v>2816</c:v>
                </c:pt>
                <c:pt idx="242">
                  <c:v>2841</c:v>
                </c:pt>
                <c:pt idx="243">
                  <c:v>2889</c:v>
                </c:pt>
                <c:pt idx="244">
                  <c:v>2261</c:v>
                </c:pt>
                <c:pt idx="245">
                  <c:v>2263</c:v>
                </c:pt>
                <c:pt idx="246">
                  <c:v>2893</c:v>
                </c:pt>
                <c:pt idx="247">
                  <c:v>2935</c:v>
                </c:pt>
                <c:pt idx="248">
                  <c:v>2217</c:v>
                </c:pt>
              </c:numCache>
            </c:numRef>
          </c:xVal>
          <c:yVal>
            <c:numRef>
              <c:f>A!$J$21:$J$997</c:f>
              <c:numCache>
                <c:formatCode>General</c:formatCode>
                <c:ptCount val="977"/>
                <c:pt idx="162">
                  <c:v>-0.23781202000827761</c:v>
                </c:pt>
                <c:pt idx="163">
                  <c:v>-0.24169789000734454</c:v>
                </c:pt>
                <c:pt idx="167">
                  <c:v>-0.23929756000143243</c:v>
                </c:pt>
                <c:pt idx="191">
                  <c:v>-0.23684995000076015</c:v>
                </c:pt>
                <c:pt idx="198">
                  <c:v>-0.23826576999999816</c:v>
                </c:pt>
                <c:pt idx="201">
                  <c:v>-0.23790602000372019</c:v>
                </c:pt>
                <c:pt idx="208">
                  <c:v>-0.23785224000312155</c:v>
                </c:pt>
                <c:pt idx="209">
                  <c:v>-0.23823811000329442</c:v>
                </c:pt>
                <c:pt idx="210">
                  <c:v>-0.23918486000184203</c:v>
                </c:pt>
                <c:pt idx="211">
                  <c:v>-0.23841857000661548</c:v>
                </c:pt>
                <c:pt idx="212">
                  <c:v>-0.23844901000120444</c:v>
                </c:pt>
                <c:pt idx="213">
                  <c:v>-0.23734900999988895</c:v>
                </c:pt>
                <c:pt idx="214">
                  <c:v>-0.24003488000016659</c:v>
                </c:pt>
                <c:pt idx="216">
                  <c:v>-0.23673488000349607</c:v>
                </c:pt>
                <c:pt idx="217">
                  <c:v>-0.2388218400083133</c:v>
                </c:pt>
                <c:pt idx="220">
                  <c:v>-0.23712518999673193</c:v>
                </c:pt>
                <c:pt idx="223">
                  <c:v>-0.23651162000169279</c:v>
                </c:pt>
                <c:pt idx="224">
                  <c:v>-0.23769749000348384</c:v>
                </c:pt>
                <c:pt idx="225">
                  <c:v>-0.23853725000662962</c:v>
                </c:pt>
                <c:pt idx="226">
                  <c:v>-0.23851647000265075</c:v>
                </c:pt>
                <c:pt idx="227">
                  <c:v>-0.23879043000488309</c:v>
                </c:pt>
                <c:pt idx="228">
                  <c:v>-0.23888043000624748</c:v>
                </c:pt>
                <c:pt idx="229">
                  <c:v>-0.23788654999952996</c:v>
                </c:pt>
                <c:pt idx="230">
                  <c:v>-0.23856745000375668</c:v>
                </c:pt>
                <c:pt idx="231">
                  <c:v>-0.23865053000190528</c:v>
                </c:pt>
                <c:pt idx="232">
                  <c:v>-0.24030089000007138</c:v>
                </c:pt>
                <c:pt idx="233">
                  <c:v>-0.24001437000697479</c:v>
                </c:pt>
                <c:pt idx="234">
                  <c:v>-0.2387170900037745</c:v>
                </c:pt>
                <c:pt idx="235">
                  <c:v>-0.23865667000063695</c:v>
                </c:pt>
                <c:pt idx="236">
                  <c:v>-0.24143047999677947</c:v>
                </c:pt>
                <c:pt idx="237">
                  <c:v>-0.23918365999998059</c:v>
                </c:pt>
                <c:pt idx="238">
                  <c:v>-0.23909673999878578</c:v>
                </c:pt>
                <c:pt idx="239">
                  <c:v>-0.23954330000560731</c:v>
                </c:pt>
                <c:pt idx="240">
                  <c:v>-0.23949721999815665</c:v>
                </c:pt>
                <c:pt idx="241">
                  <c:v>-0.23918984000192722</c:v>
                </c:pt>
                <c:pt idx="242">
                  <c:v>-0.23945334000018192</c:v>
                </c:pt>
                <c:pt idx="243">
                  <c:v>-0.23934686000575311</c:v>
                </c:pt>
                <c:pt idx="244">
                  <c:v>-0.23999413999990793</c:v>
                </c:pt>
                <c:pt idx="245">
                  <c:v>-0.24063762000150746</c:v>
                </c:pt>
                <c:pt idx="246">
                  <c:v>-0.23914381999929901</c:v>
                </c:pt>
                <c:pt idx="247">
                  <c:v>-0.23900690000300528</c:v>
                </c:pt>
                <c:pt idx="248">
                  <c:v>-0.24024758000450674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B9F9-4FD0-8269-98D81322E661}"/>
            </c:ext>
          </c:extLst>
        </c:ser>
        <c:ser>
          <c:idx val="4"/>
          <c:order val="3"/>
          <c:tx>
            <c:strRef>
              <c:f>A!$K$20</c:f>
              <c:strCache>
                <c:ptCount val="1"/>
                <c:pt idx="0">
                  <c:v>CCD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A!$D$21:$D$997</c:f>
                <c:numCache>
                  <c:formatCode>General</c:formatCode>
                  <c:ptCount val="977"/>
                  <c:pt idx="0">
                    <c:v>4.0000000000000002E-4</c:v>
                  </c:pt>
                  <c:pt idx="1">
                    <c:v>6.9999999999999999E-4</c:v>
                  </c:pt>
                  <c:pt idx="2">
                    <c:v>1.4E-3</c:v>
                  </c:pt>
                  <c:pt idx="4">
                    <c:v>4.0000000000000002E-4</c:v>
                  </c:pt>
                  <c:pt idx="5">
                    <c:v>2.4000000000000001E-4</c:v>
                  </c:pt>
                  <c:pt idx="6">
                    <c:v>4.0999999999999999E-4</c:v>
                  </c:pt>
                  <c:pt idx="7">
                    <c:v>5.5999999999999995E-4</c:v>
                  </c:pt>
                  <c:pt idx="8">
                    <c:v>4.6999999999999999E-4</c:v>
                  </c:pt>
                  <c:pt idx="9">
                    <c:v>2.1000000000000001E-4</c:v>
                  </c:pt>
                  <c:pt idx="10">
                    <c:v>1E-4</c:v>
                  </c:pt>
                  <c:pt idx="11">
                    <c:v>2.4000000000000001E-4</c:v>
                  </c:pt>
                  <c:pt idx="12">
                    <c:v>2.7999999999999998E-4</c:v>
                  </c:pt>
                  <c:pt idx="13">
                    <c:v>2.1000000000000001E-4</c:v>
                  </c:pt>
                  <c:pt idx="14">
                    <c:v>2.7E-4</c:v>
                  </c:pt>
                  <c:pt idx="15">
                    <c:v>2.5000000000000001E-4</c:v>
                  </c:pt>
                  <c:pt idx="16">
                    <c:v>2.0000000000000001E-4</c:v>
                  </c:pt>
                  <c:pt idx="17">
                    <c:v>1.7000000000000001E-4</c:v>
                  </c:pt>
                  <c:pt idx="18">
                    <c:v>1.4999999999999999E-4</c:v>
                  </c:pt>
                  <c:pt idx="19">
                    <c:v>1.3999999999999999E-4</c:v>
                  </c:pt>
                  <c:pt idx="20">
                    <c:v>4.8000000000000001E-4</c:v>
                  </c:pt>
                  <c:pt idx="21">
                    <c:v>2.2000000000000001E-4</c:v>
                  </c:pt>
                  <c:pt idx="22">
                    <c:v>2.1000000000000001E-4</c:v>
                  </c:pt>
                  <c:pt idx="23">
                    <c:v>2.5999999999999998E-4</c:v>
                  </c:pt>
                  <c:pt idx="24">
                    <c:v>3.1E-4</c:v>
                  </c:pt>
                  <c:pt idx="25">
                    <c:v>3.1E-4</c:v>
                  </c:pt>
                  <c:pt idx="26">
                    <c:v>1.4999999999999999E-4</c:v>
                  </c:pt>
                  <c:pt idx="27">
                    <c:v>2.0000000000000001E-4</c:v>
                  </c:pt>
                  <c:pt idx="28">
                    <c:v>3.4000000000000002E-4</c:v>
                  </c:pt>
                  <c:pt idx="29">
                    <c:v>2.4000000000000001E-4</c:v>
                  </c:pt>
                  <c:pt idx="30">
                    <c:v>3.4000000000000002E-4</c:v>
                  </c:pt>
                  <c:pt idx="31">
                    <c:v>3.1E-4</c:v>
                  </c:pt>
                  <c:pt idx="32">
                    <c:v>2.4000000000000001E-4</c:v>
                  </c:pt>
                  <c:pt idx="33">
                    <c:v>4.6999999999999999E-4</c:v>
                  </c:pt>
                  <c:pt idx="34">
                    <c:v>2.2000000000000001E-4</c:v>
                  </c:pt>
                  <c:pt idx="35">
                    <c:v>1.7000000000000001E-4</c:v>
                  </c:pt>
                  <c:pt idx="36">
                    <c:v>1.8000000000000001E-4</c:v>
                  </c:pt>
                  <c:pt idx="37">
                    <c:v>7.6000000000000004E-4</c:v>
                  </c:pt>
                  <c:pt idx="38">
                    <c:v>8.0000000000000004E-4</c:v>
                  </c:pt>
                  <c:pt idx="39">
                    <c:v>3.1E-4</c:v>
                  </c:pt>
                  <c:pt idx="40">
                    <c:v>2.5999999999999998E-4</c:v>
                  </c:pt>
                  <c:pt idx="41">
                    <c:v>4.4999999999999999E-4</c:v>
                  </c:pt>
                  <c:pt idx="42">
                    <c:v>8.0000000000000004E-4</c:v>
                  </c:pt>
                  <c:pt idx="43">
                    <c:v>2.3000000000000001E-4</c:v>
                  </c:pt>
                  <c:pt idx="44">
                    <c:v>2.5999999999999998E-4</c:v>
                  </c:pt>
                  <c:pt idx="45">
                    <c:v>2.9E-4</c:v>
                  </c:pt>
                  <c:pt idx="46">
                    <c:v>4.6999999999999999E-4</c:v>
                  </c:pt>
                  <c:pt idx="47">
                    <c:v>4.0000000000000002E-4</c:v>
                  </c:pt>
                  <c:pt idx="48">
                    <c:v>8.3000000000000001E-4</c:v>
                  </c:pt>
                  <c:pt idx="49">
                    <c:v>3.8999999999999999E-4</c:v>
                  </c:pt>
                  <c:pt idx="50">
                    <c:v>5.8E-4</c:v>
                  </c:pt>
                  <c:pt idx="51">
                    <c:v>4.4999999999999999E-4</c:v>
                  </c:pt>
                  <c:pt idx="52">
                    <c:v>3.2000000000000003E-4</c:v>
                  </c:pt>
                  <c:pt idx="53">
                    <c:v>3.3E-4</c:v>
                  </c:pt>
                  <c:pt idx="54">
                    <c:v>8.1999999999999998E-4</c:v>
                  </c:pt>
                  <c:pt idx="55">
                    <c:v>7.7999999999999999E-4</c:v>
                  </c:pt>
                  <c:pt idx="56">
                    <c:v>7.7999999999999999E-4</c:v>
                  </c:pt>
                  <c:pt idx="57">
                    <c:v>8.4999999999999995E-4</c:v>
                  </c:pt>
                  <c:pt idx="58">
                    <c:v>8.8000000000000003E-4</c:v>
                  </c:pt>
                  <c:pt idx="59">
                    <c:v>6.8999999999999997E-4</c:v>
                  </c:pt>
                  <c:pt idx="60">
                    <c:v>5.1000000000000004E-4</c:v>
                  </c:pt>
                  <c:pt idx="61">
                    <c:v>1.4999999999999999E-4</c:v>
                  </c:pt>
                  <c:pt idx="62">
                    <c:v>2.4000000000000001E-4</c:v>
                  </c:pt>
                  <c:pt idx="63">
                    <c:v>4.6999999999999999E-4</c:v>
                  </c:pt>
                  <c:pt idx="64">
                    <c:v>2.9E-4</c:v>
                  </c:pt>
                  <c:pt idx="65">
                    <c:v>1.0499999999999999E-3</c:v>
                  </c:pt>
                  <c:pt idx="66">
                    <c:v>4.8999999999999998E-4</c:v>
                  </c:pt>
                  <c:pt idx="67">
                    <c:v>2.7E-4</c:v>
                  </c:pt>
                  <c:pt idx="68">
                    <c:v>3.2000000000000003E-4</c:v>
                  </c:pt>
                  <c:pt idx="69">
                    <c:v>8.9999999999999998E-4</c:v>
                  </c:pt>
                  <c:pt idx="70">
                    <c:v>3.6999999999999999E-4</c:v>
                  </c:pt>
                  <c:pt idx="71">
                    <c:v>5.1000000000000004E-4</c:v>
                  </c:pt>
                  <c:pt idx="72">
                    <c:v>2.4000000000000001E-4</c:v>
                  </c:pt>
                  <c:pt idx="73">
                    <c:v>8.0000000000000004E-4</c:v>
                  </c:pt>
                  <c:pt idx="74">
                    <c:v>2.2000000000000001E-4</c:v>
                  </c:pt>
                  <c:pt idx="75">
                    <c:v>2.1000000000000001E-4</c:v>
                  </c:pt>
                  <c:pt idx="76">
                    <c:v>2.7999999999999998E-4</c:v>
                  </c:pt>
                  <c:pt idx="77">
                    <c:v>1.1900000000000001E-3</c:v>
                  </c:pt>
                  <c:pt idx="78">
                    <c:v>2.5999999999999998E-4</c:v>
                  </c:pt>
                  <c:pt idx="79">
                    <c:v>6.0999999999999997E-4</c:v>
                  </c:pt>
                  <c:pt idx="80">
                    <c:v>5.2999999999999998E-4</c:v>
                  </c:pt>
                  <c:pt idx="81">
                    <c:v>6.4999999999999997E-4</c:v>
                  </c:pt>
                  <c:pt idx="82">
                    <c:v>1.9000000000000001E-4</c:v>
                  </c:pt>
                  <c:pt idx="83">
                    <c:v>1.8000000000000001E-4</c:v>
                  </c:pt>
                  <c:pt idx="84">
                    <c:v>2.2000000000000001E-4</c:v>
                  </c:pt>
                  <c:pt idx="85">
                    <c:v>1.9000000000000001E-4</c:v>
                  </c:pt>
                  <c:pt idx="86">
                    <c:v>6.4999999999999997E-4</c:v>
                  </c:pt>
                  <c:pt idx="87">
                    <c:v>3.6999999999999999E-4</c:v>
                  </c:pt>
                  <c:pt idx="88">
                    <c:v>2.2000000000000001E-4</c:v>
                  </c:pt>
                  <c:pt idx="89">
                    <c:v>3.4000000000000002E-4</c:v>
                  </c:pt>
                  <c:pt idx="90">
                    <c:v>2.3000000000000001E-4</c:v>
                  </c:pt>
                  <c:pt idx="91">
                    <c:v>4.2999999999999999E-4</c:v>
                  </c:pt>
                  <c:pt idx="92">
                    <c:v>3.2000000000000003E-4</c:v>
                  </c:pt>
                  <c:pt idx="93">
                    <c:v>1.9000000000000001E-4</c:v>
                  </c:pt>
                  <c:pt idx="94">
                    <c:v>5.2999999999999998E-4</c:v>
                  </c:pt>
                  <c:pt idx="95">
                    <c:v>2.9E-4</c:v>
                  </c:pt>
                  <c:pt idx="96">
                    <c:v>2.9E-4</c:v>
                  </c:pt>
                  <c:pt idx="97">
                    <c:v>4.6000000000000001E-4</c:v>
                  </c:pt>
                  <c:pt idx="98">
                    <c:v>3.8999999999999999E-4</c:v>
                  </c:pt>
                  <c:pt idx="99">
                    <c:v>2.7E-4</c:v>
                  </c:pt>
                  <c:pt idx="100">
                    <c:v>1.4300000000000001E-3</c:v>
                  </c:pt>
                  <c:pt idx="101">
                    <c:v>2.9999999999999997E-4</c:v>
                  </c:pt>
                  <c:pt idx="102">
                    <c:v>5.0000000000000001E-4</c:v>
                  </c:pt>
                  <c:pt idx="103">
                    <c:v>4.8999999999999998E-4</c:v>
                  </c:pt>
                  <c:pt idx="104">
                    <c:v>2.9E-4</c:v>
                  </c:pt>
                  <c:pt idx="105">
                    <c:v>3.8999999999999999E-4</c:v>
                  </c:pt>
                  <c:pt idx="106">
                    <c:v>5.6999999999999998E-4</c:v>
                  </c:pt>
                  <c:pt idx="107">
                    <c:v>1.9000000000000001E-4</c:v>
                  </c:pt>
                  <c:pt idx="108">
                    <c:v>3.8000000000000002E-4</c:v>
                  </c:pt>
                  <c:pt idx="109">
                    <c:v>2.1000000000000001E-4</c:v>
                  </c:pt>
                  <c:pt idx="110">
                    <c:v>2.9999999999999997E-4</c:v>
                  </c:pt>
                  <c:pt idx="111">
                    <c:v>6.8999999999999997E-4</c:v>
                  </c:pt>
                  <c:pt idx="112">
                    <c:v>2.9E-4</c:v>
                  </c:pt>
                  <c:pt idx="113">
                    <c:v>6.6E-4</c:v>
                  </c:pt>
                  <c:pt idx="114">
                    <c:v>2.7999999999999998E-4</c:v>
                  </c:pt>
                  <c:pt idx="115">
                    <c:v>1.6900000000000001E-3</c:v>
                  </c:pt>
                  <c:pt idx="116">
                    <c:v>1.08E-3</c:v>
                  </c:pt>
                  <c:pt idx="117">
                    <c:v>3.5E-4</c:v>
                  </c:pt>
                  <c:pt idx="118">
                    <c:v>2.2000000000000001E-4</c:v>
                  </c:pt>
                  <c:pt idx="119">
                    <c:v>2.5999999999999998E-4</c:v>
                  </c:pt>
                  <c:pt idx="120">
                    <c:v>3.4000000000000002E-4</c:v>
                  </c:pt>
                  <c:pt idx="121">
                    <c:v>3.6000000000000002E-4</c:v>
                  </c:pt>
                  <c:pt idx="122">
                    <c:v>2.5999999999999998E-4</c:v>
                  </c:pt>
                  <c:pt idx="123">
                    <c:v>3.1E-4</c:v>
                  </c:pt>
                  <c:pt idx="124">
                    <c:v>1.9000000000000001E-4</c:v>
                  </c:pt>
                  <c:pt idx="125">
                    <c:v>1.9000000000000001E-4</c:v>
                  </c:pt>
                  <c:pt idx="126">
                    <c:v>4.8000000000000001E-4</c:v>
                  </c:pt>
                  <c:pt idx="127">
                    <c:v>3.2000000000000003E-4</c:v>
                  </c:pt>
                  <c:pt idx="128">
                    <c:v>2.5000000000000001E-4</c:v>
                  </c:pt>
                  <c:pt idx="129">
                    <c:v>3.4000000000000002E-4</c:v>
                  </c:pt>
                  <c:pt idx="130">
                    <c:v>5.4000000000000001E-4</c:v>
                  </c:pt>
                  <c:pt idx="131">
                    <c:v>2.7999999999999998E-4</c:v>
                  </c:pt>
                  <c:pt idx="132">
                    <c:v>8.4999999999999995E-4</c:v>
                  </c:pt>
                  <c:pt idx="133">
                    <c:v>1.3699999999999999E-3</c:v>
                  </c:pt>
                  <c:pt idx="134">
                    <c:v>9.1E-4</c:v>
                  </c:pt>
                  <c:pt idx="135">
                    <c:v>2.7E-4</c:v>
                  </c:pt>
                  <c:pt idx="136">
                    <c:v>3.1E-4</c:v>
                  </c:pt>
                  <c:pt idx="137">
                    <c:v>5.6999999999999998E-4</c:v>
                  </c:pt>
                  <c:pt idx="138">
                    <c:v>2.7999999999999998E-4</c:v>
                  </c:pt>
                  <c:pt idx="139">
                    <c:v>5.9000000000000003E-4</c:v>
                  </c:pt>
                  <c:pt idx="140">
                    <c:v>3.8999999999999999E-4</c:v>
                  </c:pt>
                  <c:pt idx="141">
                    <c:v>1.72E-3</c:v>
                  </c:pt>
                  <c:pt idx="142">
                    <c:v>2.5000000000000001E-4</c:v>
                  </c:pt>
                  <c:pt idx="143">
                    <c:v>3.1E-4</c:v>
                  </c:pt>
                  <c:pt idx="144">
                    <c:v>2.0000000000000001E-4</c:v>
                  </c:pt>
                  <c:pt idx="145">
                    <c:v>3.6999999999999999E-4</c:v>
                  </c:pt>
                  <c:pt idx="146">
                    <c:v>7.9000000000000001E-4</c:v>
                  </c:pt>
                  <c:pt idx="147">
                    <c:v>4.2000000000000002E-4</c:v>
                  </c:pt>
                  <c:pt idx="148">
                    <c:v>2.0000000000000001E-4</c:v>
                  </c:pt>
                  <c:pt idx="149">
                    <c:v>1.7000000000000001E-4</c:v>
                  </c:pt>
                  <c:pt idx="150">
                    <c:v>6.9999999999999999E-4</c:v>
                  </c:pt>
                  <c:pt idx="151">
                    <c:v>3.3E-4</c:v>
                  </c:pt>
                  <c:pt idx="152">
                    <c:v>2.5999999999999998E-4</c:v>
                  </c:pt>
                  <c:pt idx="153">
                    <c:v>9.5E-4</c:v>
                  </c:pt>
                  <c:pt idx="154">
                    <c:v>6.4999999999999997E-4</c:v>
                  </c:pt>
                  <c:pt idx="155">
                    <c:v>3.1E-4</c:v>
                  </c:pt>
                  <c:pt idx="156">
                    <c:v>2.1000000000000001E-4</c:v>
                  </c:pt>
                  <c:pt idx="157">
                    <c:v>1.57E-3</c:v>
                  </c:pt>
                  <c:pt idx="158">
                    <c:v>1.41E-3</c:v>
                  </c:pt>
                  <c:pt idx="159">
                    <c:v>7.2000000000000005E-4</c:v>
                  </c:pt>
                  <c:pt idx="160">
                    <c:v>9.7000000000000005E-4</c:v>
                  </c:pt>
                  <c:pt idx="161">
                    <c:v>1E-4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1.4E-3</c:v>
                  </c:pt>
                  <c:pt idx="165">
                    <c:v>6.9999999999999999E-4</c:v>
                  </c:pt>
                  <c:pt idx="166">
                    <c:v>1E-4</c:v>
                  </c:pt>
                  <c:pt idx="167">
                    <c:v>0</c:v>
                  </c:pt>
                  <c:pt idx="168">
                    <c:v>1.48E-3</c:v>
                  </c:pt>
                  <c:pt idx="169">
                    <c:v>1E-4</c:v>
                  </c:pt>
                  <c:pt idx="170">
                    <c:v>1E-4</c:v>
                  </c:pt>
                  <c:pt idx="171">
                    <c:v>5.0000000000000001E-4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5.0000000000000001E-4</c:v>
                  </c:pt>
                  <c:pt idx="175">
                    <c:v>2.0000000000000001E-4</c:v>
                  </c:pt>
                  <c:pt idx="176">
                    <c:v>1E-4</c:v>
                  </c:pt>
                  <c:pt idx="177">
                    <c:v>1E-4</c:v>
                  </c:pt>
                  <c:pt idx="178">
                    <c:v>2.0000000000000001E-4</c:v>
                  </c:pt>
                  <c:pt idx="179">
                    <c:v>2.9999999999999997E-4</c:v>
                  </c:pt>
                  <c:pt idx="180">
                    <c:v>1.6000000000000001E-4</c:v>
                  </c:pt>
                  <c:pt idx="181">
                    <c:v>4.0000000000000002E-4</c:v>
                  </c:pt>
                  <c:pt idx="182">
                    <c:v>2.7999999999999998E-4</c:v>
                  </c:pt>
                  <c:pt idx="183">
                    <c:v>1.1E-4</c:v>
                  </c:pt>
                  <c:pt idx="184">
                    <c:v>1E-4</c:v>
                  </c:pt>
                  <c:pt idx="185">
                    <c:v>1E-3</c:v>
                  </c:pt>
                  <c:pt idx="186">
                    <c:v>5.0000000000000001E-4</c:v>
                  </c:pt>
                  <c:pt idx="187">
                    <c:v>2.0000000000000001E-4</c:v>
                  </c:pt>
                  <c:pt idx="188">
                    <c:v>2.9999999999999997E-4</c:v>
                  </c:pt>
                  <c:pt idx="189">
                    <c:v>6.9999999999999999E-4</c:v>
                  </c:pt>
                  <c:pt idx="190">
                    <c:v>1.5E-3</c:v>
                  </c:pt>
                  <c:pt idx="191">
                    <c:v>2.9999999999999997E-4</c:v>
                  </c:pt>
                  <c:pt idx="192">
                    <c:v>5.0000000000000001E-4</c:v>
                  </c:pt>
                  <c:pt idx="193">
                    <c:v>1E-4</c:v>
                  </c:pt>
                  <c:pt idx="194">
                    <c:v>8.4000000000000003E-4</c:v>
                  </c:pt>
                  <c:pt idx="195">
                    <c:v>3.8999999999999999E-4</c:v>
                  </c:pt>
                  <c:pt idx="196">
                    <c:v>1E-4</c:v>
                  </c:pt>
                  <c:pt idx="197">
                    <c:v>0</c:v>
                  </c:pt>
                  <c:pt idx="198">
                    <c:v>2.3999999999999998E-3</c:v>
                  </c:pt>
                  <c:pt idx="199">
                    <c:v>1E-4</c:v>
                  </c:pt>
                  <c:pt idx="200">
                    <c:v>0</c:v>
                  </c:pt>
                  <c:pt idx="201">
                    <c:v>2.3999999999999998E-3</c:v>
                  </c:pt>
                  <c:pt idx="202">
                    <c:v>2.9E-4</c:v>
                  </c:pt>
                  <c:pt idx="203">
                    <c:v>3.6000000000000002E-4</c:v>
                  </c:pt>
                  <c:pt idx="204">
                    <c:v>2.0000000000000001E-4</c:v>
                  </c:pt>
                  <c:pt idx="205">
                    <c:v>1.9000000000000001E-4</c:v>
                  </c:pt>
                  <c:pt idx="206">
                    <c:v>1.7000000000000001E-4</c:v>
                  </c:pt>
                  <c:pt idx="207">
                    <c:v>2.7E-4</c:v>
                  </c:pt>
                  <c:pt idx="208">
                    <c:v>1.1999999999999999E-3</c:v>
                  </c:pt>
                  <c:pt idx="209">
                    <c:v>1.1999999999999999E-3</c:v>
                  </c:pt>
                  <c:pt idx="210">
                    <c:v>1.2999999999999999E-3</c:v>
                  </c:pt>
                  <c:pt idx="211">
                    <c:v>1.6000000000000001E-3</c:v>
                  </c:pt>
                  <c:pt idx="212">
                    <c:v>1.1999999999999999E-3</c:v>
                  </c:pt>
                  <c:pt idx="213">
                    <c:v>1.1999999999999999E-3</c:v>
                  </c:pt>
                  <c:pt idx="214">
                    <c:v>6.9999999999999999E-4</c:v>
                  </c:pt>
                  <c:pt idx="215">
                    <c:v>1E-4</c:v>
                  </c:pt>
                  <c:pt idx="216">
                    <c:v>1.1000000000000001E-3</c:v>
                  </c:pt>
                  <c:pt idx="217">
                    <c:v>3.8800000000000001E-2</c:v>
                  </c:pt>
                  <c:pt idx="218">
                    <c:v>1.2E-4</c:v>
                  </c:pt>
                  <c:pt idx="219">
                    <c:v>2.4000000000000001E-4</c:v>
                  </c:pt>
                  <c:pt idx="220">
                    <c:v>1.4E-3</c:v>
                  </c:pt>
                  <c:pt idx="221">
                    <c:v>1E-4</c:v>
                  </c:pt>
                  <c:pt idx="222">
                    <c:v>2.0000000000000001E-4</c:v>
                  </c:pt>
                  <c:pt idx="223">
                    <c:v>1.1000000000000001E-3</c:v>
                  </c:pt>
                  <c:pt idx="224">
                    <c:v>1.1000000000000001E-3</c:v>
                  </c:pt>
                  <c:pt idx="225">
                    <c:v>8.9999999999999998E-4</c:v>
                  </c:pt>
                  <c:pt idx="226">
                    <c:v>3.6000000000000002E-4</c:v>
                  </c:pt>
                  <c:pt idx="227">
                    <c:v>5.0000000000000002E-5</c:v>
                  </c:pt>
                  <c:pt idx="228">
                    <c:v>1.2E-4</c:v>
                  </c:pt>
                  <c:pt idx="229">
                    <c:v>1.6000000000000001E-4</c:v>
                  </c:pt>
                  <c:pt idx="230">
                    <c:v>1.1299999999999999E-3</c:v>
                  </c:pt>
                  <c:pt idx="231">
                    <c:v>6.9999999999999994E-5</c:v>
                  </c:pt>
                  <c:pt idx="232">
                    <c:v>9.7000000000000005E-4</c:v>
                  </c:pt>
                  <c:pt idx="233">
                    <c:v>1.1299999999999999E-3</c:v>
                  </c:pt>
                  <c:pt idx="234">
                    <c:v>4.0000000000000003E-5</c:v>
                  </c:pt>
                  <c:pt idx="235">
                    <c:v>4.0000000000000003E-5</c:v>
                  </c:pt>
                  <c:pt idx="236">
                    <c:v>9.7000000000000005E-4</c:v>
                  </c:pt>
                  <c:pt idx="237">
                    <c:v>1.8000000000000001E-4</c:v>
                  </c:pt>
                  <c:pt idx="238">
                    <c:v>1E-4</c:v>
                  </c:pt>
                  <c:pt idx="239">
                    <c:v>1.9000000000000001E-4</c:v>
                  </c:pt>
                  <c:pt idx="240">
                    <c:v>5.0000000000000002E-5</c:v>
                  </c:pt>
                  <c:pt idx="241">
                    <c:v>1.3999999999999999E-4</c:v>
                  </c:pt>
                  <c:pt idx="242">
                    <c:v>1.2999999999999999E-4</c:v>
                  </c:pt>
                  <c:pt idx="243">
                    <c:v>1.2E-4</c:v>
                  </c:pt>
                  <c:pt idx="244">
                    <c:v>1.31E-3</c:v>
                  </c:pt>
                  <c:pt idx="245">
                    <c:v>1.0399999999999999E-3</c:v>
                  </c:pt>
                  <c:pt idx="246">
                    <c:v>1.1E-4</c:v>
                  </c:pt>
                  <c:pt idx="247">
                    <c:v>8.0000000000000007E-5</c:v>
                  </c:pt>
                  <c:pt idx="248">
                    <c:v>1E-4</c:v>
                  </c:pt>
                </c:numCache>
              </c:numRef>
            </c:plus>
            <c:minus>
              <c:numRef>
                <c:f>A!$D$21:$D$997</c:f>
                <c:numCache>
                  <c:formatCode>General</c:formatCode>
                  <c:ptCount val="977"/>
                  <c:pt idx="0">
                    <c:v>4.0000000000000002E-4</c:v>
                  </c:pt>
                  <c:pt idx="1">
                    <c:v>6.9999999999999999E-4</c:v>
                  </c:pt>
                  <c:pt idx="2">
                    <c:v>1.4E-3</c:v>
                  </c:pt>
                  <c:pt idx="4">
                    <c:v>4.0000000000000002E-4</c:v>
                  </c:pt>
                  <c:pt idx="5">
                    <c:v>2.4000000000000001E-4</c:v>
                  </c:pt>
                  <c:pt idx="6">
                    <c:v>4.0999999999999999E-4</c:v>
                  </c:pt>
                  <c:pt idx="7">
                    <c:v>5.5999999999999995E-4</c:v>
                  </c:pt>
                  <c:pt idx="8">
                    <c:v>4.6999999999999999E-4</c:v>
                  </c:pt>
                  <c:pt idx="9">
                    <c:v>2.1000000000000001E-4</c:v>
                  </c:pt>
                  <c:pt idx="10">
                    <c:v>1E-4</c:v>
                  </c:pt>
                  <c:pt idx="11">
                    <c:v>2.4000000000000001E-4</c:v>
                  </c:pt>
                  <c:pt idx="12">
                    <c:v>2.7999999999999998E-4</c:v>
                  </c:pt>
                  <c:pt idx="13">
                    <c:v>2.1000000000000001E-4</c:v>
                  </c:pt>
                  <c:pt idx="14">
                    <c:v>2.7E-4</c:v>
                  </c:pt>
                  <c:pt idx="15">
                    <c:v>2.5000000000000001E-4</c:v>
                  </c:pt>
                  <c:pt idx="16">
                    <c:v>2.0000000000000001E-4</c:v>
                  </c:pt>
                  <c:pt idx="17">
                    <c:v>1.7000000000000001E-4</c:v>
                  </c:pt>
                  <c:pt idx="18">
                    <c:v>1.4999999999999999E-4</c:v>
                  </c:pt>
                  <c:pt idx="19">
                    <c:v>1.3999999999999999E-4</c:v>
                  </c:pt>
                  <c:pt idx="20">
                    <c:v>4.8000000000000001E-4</c:v>
                  </c:pt>
                  <c:pt idx="21">
                    <c:v>2.2000000000000001E-4</c:v>
                  </c:pt>
                  <c:pt idx="22">
                    <c:v>2.1000000000000001E-4</c:v>
                  </c:pt>
                  <c:pt idx="23">
                    <c:v>2.5999999999999998E-4</c:v>
                  </c:pt>
                  <c:pt idx="24">
                    <c:v>3.1E-4</c:v>
                  </c:pt>
                  <c:pt idx="25">
                    <c:v>3.1E-4</c:v>
                  </c:pt>
                  <c:pt idx="26">
                    <c:v>1.4999999999999999E-4</c:v>
                  </c:pt>
                  <c:pt idx="27">
                    <c:v>2.0000000000000001E-4</c:v>
                  </c:pt>
                  <c:pt idx="28">
                    <c:v>3.4000000000000002E-4</c:v>
                  </c:pt>
                  <c:pt idx="29">
                    <c:v>2.4000000000000001E-4</c:v>
                  </c:pt>
                  <c:pt idx="30">
                    <c:v>3.4000000000000002E-4</c:v>
                  </c:pt>
                  <c:pt idx="31">
                    <c:v>3.1E-4</c:v>
                  </c:pt>
                  <c:pt idx="32">
                    <c:v>2.4000000000000001E-4</c:v>
                  </c:pt>
                  <c:pt idx="33">
                    <c:v>4.6999999999999999E-4</c:v>
                  </c:pt>
                  <c:pt idx="34">
                    <c:v>2.2000000000000001E-4</c:v>
                  </c:pt>
                  <c:pt idx="35">
                    <c:v>1.7000000000000001E-4</c:v>
                  </c:pt>
                  <c:pt idx="36">
                    <c:v>1.8000000000000001E-4</c:v>
                  </c:pt>
                  <c:pt idx="37">
                    <c:v>7.6000000000000004E-4</c:v>
                  </c:pt>
                  <c:pt idx="38">
                    <c:v>8.0000000000000004E-4</c:v>
                  </c:pt>
                  <c:pt idx="39">
                    <c:v>3.1E-4</c:v>
                  </c:pt>
                  <c:pt idx="40">
                    <c:v>2.5999999999999998E-4</c:v>
                  </c:pt>
                  <c:pt idx="41">
                    <c:v>4.4999999999999999E-4</c:v>
                  </c:pt>
                  <c:pt idx="42">
                    <c:v>8.0000000000000004E-4</c:v>
                  </c:pt>
                  <c:pt idx="43">
                    <c:v>2.3000000000000001E-4</c:v>
                  </c:pt>
                  <c:pt idx="44">
                    <c:v>2.5999999999999998E-4</c:v>
                  </c:pt>
                  <c:pt idx="45">
                    <c:v>2.9E-4</c:v>
                  </c:pt>
                  <c:pt idx="46">
                    <c:v>4.6999999999999999E-4</c:v>
                  </c:pt>
                  <c:pt idx="47">
                    <c:v>4.0000000000000002E-4</c:v>
                  </c:pt>
                  <c:pt idx="48">
                    <c:v>8.3000000000000001E-4</c:v>
                  </c:pt>
                  <c:pt idx="49">
                    <c:v>3.8999999999999999E-4</c:v>
                  </c:pt>
                  <c:pt idx="50">
                    <c:v>5.8E-4</c:v>
                  </c:pt>
                  <c:pt idx="51">
                    <c:v>4.4999999999999999E-4</c:v>
                  </c:pt>
                  <c:pt idx="52">
                    <c:v>3.2000000000000003E-4</c:v>
                  </c:pt>
                  <c:pt idx="53">
                    <c:v>3.3E-4</c:v>
                  </c:pt>
                  <c:pt idx="54">
                    <c:v>8.1999999999999998E-4</c:v>
                  </c:pt>
                  <c:pt idx="55">
                    <c:v>7.7999999999999999E-4</c:v>
                  </c:pt>
                  <c:pt idx="56">
                    <c:v>7.7999999999999999E-4</c:v>
                  </c:pt>
                  <c:pt idx="57">
                    <c:v>8.4999999999999995E-4</c:v>
                  </c:pt>
                  <c:pt idx="58">
                    <c:v>8.8000000000000003E-4</c:v>
                  </c:pt>
                  <c:pt idx="59">
                    <c:v>6.8999999999999997E-4</c:v>
                  </c:pt>
                  <c:pt idx="60">
                    <c:v>5.1000000000000004E-4</c:v>
                  </c:pt>
                  <c:pt idx="61">
                    <c:v>1.4999999999999999E-4</c:v>
                  </c:pt>
                  <c:pt idx="62">
                    <c:v>2.4000000000000001E-4</c:v>
                  </c:pt>
                  <c:pt idx="63">
                    <c:v>4.6999999999999999E-4</c:v>
                  </c:pt>
                  <c:pt idx="64">
                    <c:v>2.9E-4</c:v>
                  </c:pt>
                  <c:pt idx="65">
                    <c:v>1.0499999999999999E-3</c:v>
                  </c:pt>
                  <c:pt idx="66">
                    <c:v>4.8999999999999998E-4</c:v>
                  </c:pt>
                  <c:pt idx="67">
                    <c:v>2.7E-4</c:v>
                  </c:pt>
                  <c:pt idx="68">
                    <c:v>3.2000000000000003E-4</c:v>
                  </c:pt>
                  <c:pt idx="69">
                    <c:v>8.9999999999999998E-4</c:v>
                  </c:pt>
                  <c:pt idx="70">
                    <c:v>3.6999999999999999E-4</c:v>
                  </c:pt>
                  <c:pt idx="71">
                    <c:v>5.1000000000000004E-4</c:v>
                  </c:pt>
                  <c:pt idx="72">
                    <c:v>2.4000000000000001E-4</c:v>
                  </c:pt>
                  <c:pt idx="73">
                    <c:v>8.0000000000000004E-4</c:v>
                  </c:pt>
                  <c:pt idx="74">
                    <c:v>2.2000000000000001E-4</c:v>
                  </c:pt>
                  <c:pt idx="75">
                    <c:v>2.1000000000000001E-4</c:v>
                  </c:pt>
                  <c:pt idx="76">
                    <c:v>2.7999999999999998E-4</c:v>
                  </c:pt>
                  <c:pt idx="77">
                    <c:v>1.1900000000000001E-3</c:v>
                  </c:pt>
                  <c:pt idx="78">
                    <c:v>2.5999999999999998E-4</c:v>
                  </c:pt>
                  <c:pt idx="79">
                    <c:v>6.0999999999999997E-4</c:v>
                  </c:pt>
                  <c:pt idx="80">
                    <c:v>5.2999999999999998E-4</c:v>
                  </c:pt>
                  <c:pt idx="81">
                    <c:v>6.4999999999999997E-4</c:v>
                  </c:pt>
                  <c:pt idx="82">
                    <c:v>1.9000000000000001E-4</c:v>
                  </c:pt>
                  <c:pt idx="83">
                    <c:v>1.8000000000000001E-4</c:v>
                  </c:pt>
                  <c:pt idx="84">
                    <c:v>2.2000000000000001E-4</c:v>
                  </c:pt>
                  <c:pt idx="85">
                    <c:v>1.9000000000000001E-4</c:v>
                  </c:pt>
                  <c:pt idx="86">
                    <c:v>6.4999999999999997E-4</c:v>
                  </c:pt>
                  <c:pt idx="87">
                    <c:v>3.6999999999999999E-4</c:v>
                  </c:pt>
                  <c:pt idx="88">
                    <c:v>2.2000000000000001E-4</c:v>
                  </c:pt>
                  <c:pt idx="89">
                    <c:v>3.4000000000000002E-4</c:v>
                  </c:pt>
                  <c:pt idx="90">
                    <c:v>2.3000000000000001E-4</c:v>
                  </c:pt>
                  <c:pt idx="91">
                    <c:v>4.2999999999999999E-4</c:v>
                  </c:pt>
                  <c:pt idx="92">
                    <c:v>3.2000000000000003E-4</c:v>
                  </c:pt>
                  <c:pt idx="93">
                    <c:v>1.9000000000000001E-4</c:v>
                  </c:pt>
                  <c:pt idx="94">
                    <c:v>5.2999999999999998E-4</c:v>
                  </c:pt>
                  <c:pt idx="95">
                    <c:v>2.9E-4</c:v>
                  </c:pt>
                  <c:pt idx="96">
                    <c:v>2.9E-4</c:v>
                  </c:pt>
                  <c:pt idx="97">
                    <c:v>4.6000000000000001E-4</c:v>
                  </c:pt>
                  <c:pt idx="98">
                    <c:v>3.8999999999999999E-4</c:v>
                  </c:pt>
                  <c:pt idx="99">
                    <c:v>2.7E-4</c:v>
                  </c:pt>
                  <c:pt idx="100">
                    <c:v>1.4300000000000001E-3</c:v>
                  </c:pt>
                  <c:pt idx="101">
                    <c:v>2.9999999999999997E-4</c:v>
                  </c:pt>
                  <c:pt idx="102">
                    <c:v>5.0000000000000001E-4</c:v>
                  </c:pt>
                  <c:pt idx="103">
                    <c:v>4.8999999999999998E-4</c:v>
                  </c:pt>
                  <c:pt idx="104">
                    <c:v>2.9E-4</c:v>
                  </c:pt>
                  <c:pt idx="105">
                    <c:v>3.8999999999999999E-4</c:v>
                  </c:pt>
                  <c:pt idx="106">
                    <c:v>5.6999999999999998E-4</c:v>
                  </c:pt>
                  <c:pt idx="107">
                    <c:v>1.9000000000000001E-4</c:v>
                  </c:pt>
                  <c:pt idx="108">
                    <c:v>3.8000000000000002E-4</c:v>
                  </c:pt>
                  <c:pt idx="109">
                    <c:v>2.1000000000000001E-4</c:v>
                  </c:pt>
                  <c:pt idx="110">
                    <c:v>2.9999999999999997E-4</c:v>
                  </c:pt>
                  <c:pt idx="111">
                    <c:v>6.8999999999999997E-4</c:v>
                  </c:pt>
                  <c:pt idx="112">
                    <c:v>2.9E-4</c:v>
                  </c:pt>
                  <c:pt idx="113">
                    <c:v>6.6E-4</c:v>
                  </c:pt>
                  <c:pt idx="114">
                    <c:v>2.7999999999999998E-4</c:v>
                  </c:pt>
                  <c:pt idx="115">
                    <c:v>1.6900000000000001E-3</c:v>
                  </c:pt>
                  <c:pt idx="116">
                    <c:v>1.08E-3</c:v>
                  </c:pt>
                  <c:pt idx="117">
                    <c:v>3.5E-4</c:v>
                  </c:pt>
                  <c:pt idx="118">
                    <c:v>2.2000000000000001E-4</c:v>
                  </c:pt>
                  <c:pt idx="119">
                    <c:v>2.5999999999999998E-4</c:v>
                  </c:pt>
                  <c:pt idx="120">
                    <c:v>3.4000000000000002E-4</c:v>
                  </c:pt>
                  <c:pt idx="121">
                    <c:v>3.6000000000000002E-4</c:v>
                  </c:pt>
                  <c:pt idx="122">
                    <c:v>2.5999999999999998E-4</c:v>
                  </c:pt>
                  <c:pt idx="123">
                    <c:v>3.1E-4</c:v>
                  </c:pt>
                  <c:pt idx="124">
                    <c:v>1.9000000000000001E-4</c:v>
                  </c:pt>
                  <c:pt idx="125">
                    <c:v>1.9000000000000001E-4</c:v>
                  </c:pt>
                  <c:pt idx="126">
                    <c:v>4.8000000000000001E-4</c:v>
                  </c:pt>
                  <c:pt idx="127">
                    <c:v>3.2000000000000003E-4</c:v>
                  </c:pt>
                  <c:pt idx="128">
                    <c:v>2.5000000000000001E-4</c:v>
                  </c:pt>
                  <c:pt idx="129">
                    <c:v>3.4000000000000002E-4</c:v>
                  </c:pt>
                  <c:pt idx="130">
                    <c:v>5.4000000000000001E-4</c:v>
                  </c:pt>
                  <c:pt idx="131">
                    <c:v>2.7999999999999998E-4</c:v>
                  </c:pt>
                  <c:pt idx="132">
                    <c:v>8.4999999999999995E-4</c:v>
                  </c:pt>
                  <c:pt idx="133">
                    <c:v>1.3699999999999999E-3</c:v>
                  </c:pt>
                  <c:pt idx="134">
                    <c:v>9.1E-4</c:v>
                  </c:pt>
                  <c:pt idx="135">
                    <c:v>2.7E-4</c:v>
                  </c:pt>
                  <c:pt idx="136">
                    <c:v>3.1E-4</c:v>
                  </c:pt>
                  <c:pt idx="137">
                    <c:v>5.6999999999999998E-4</c:v>
                  </c:pt>
                  <c:pt idx="138">
                    <c:v>2.7999999999999998E-4</c:v>
                  </c:pt>
                  <c:pt idx="139">
                    <c:v>5.9000000000000003E-4</c:v>
                  </c:pt>
                  <c:pt idx="140">
                    <c:v>3.8999999999999999E-4</c:v>
                  </c:pt>
                  <c:pt idx="141">
                    <c:v>1.72E-3</c:v>
                  </c:pt>
                  <c:pt idx="142">
                    <c:v>2.5000000000000001E-4</c:v>
                  </c:pt>
                  <c:pt idx="143">
                    <c:v>3.1E-4</c:v>
                  </c:pt>
                  <c:pt idx="144">
                    <c:v>2.0000000000000001E-4</c:v>
                  </c:pt>
                  <c:pt idx="145">
                    <c:v>3.6999999999999999E-4</c:v>
                  </c:pt>
                  <c:pt idx="146">
                    <c:v>7.9000000000000001E-4</c:v>
                  </c:pt>
                  <c:pt idx="147">
                    <c:v>4.2000000000000002E-4</c:v>
                  </c:pt>
                  <c:pt idx="148">
                    <c:v>2.0000000000000001E-4</c:v>
                  </c:pt>
                  <c:pt idx="149">
                    <c:v>1.7000000000000001E-4</c:v>
                  </c:pt>
                  <c:pt idx="150">
                    <c:v>6.9999999999999999E-4</c:v>
                  </c:pt>
                  <c:pt idx="151">
                    <c:v>3.3E-4</c:v>
                  </c:pt>
                  <c:pt idx="152">
                    <c:v>2.5999999999999998E-4</c:v>
                  </c:pt>
                  <c:pt idx="153">
                    <c:v>9.5E-4</c:v>
                  </c:pt>
                  <c:pt idx="154">
                    <c:v>6.4999999999999997E-4</c:v>
                  </c:pt>
                  <c:pt idx="155">
                    <c:v>3.1E-4</c:v>
                  </c:pt>
                  <c:pt idx="156">
                    <c:v>2.1000000000000001E-4</c:v>
                  </c:pt>
                  <c:pt idx="157">
                    <c:v>1.57E-3</c:v>
                  </c:pt>
                  <c:pt idx="158">
                    <c:v>1.41E-3</c:v>
                  </c:pt>
                  <c:pt idx="159">
                    <c:v>7.2000000000000005E-4</c:v>
                  </c:pt>
                  <c:pt idx="160">
                    <c:v>9.7000000000000005E-4</c:v>
                  </c:pt>
                  <c:pt idx="161">
                    <c:v>1E-4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1.4E-3</c:v>
                  </c:pt>
                  <c:pt idx="165">
                    <c:v>6.9999999999999999E-4</c:v>
                  </c:pt>
                  <c:pt idx="166">
                    <c:v>1E-4</c:v>
                  </c:pt>
                  <c:pt idx="167">
                    <c:v>0</c:v>
                  </c:pt>
                  <c:pt idx="168">
                    <c:v>1.48E-3</c:v>
                  </c:pt>
                  <c:pt idx="169">
                    <c:v>1E-4</c:v>
                  </c:pt>
                  <c:pt idx="170">
                    <c:v>1E-4</c:v>
                  </c:pt>
                  <c:pt idx="171">
                    <c:v>5.0000000000000001E-4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5.0000000000000001E-4</c:v>
                  </c:pt>
                  <c:pt idx="175">
                    <c:v>2.0000000000000001E-4</c:v>
                  </c:pt>
                  <c:pt idx="176">
                    <c:v>1E-4</c:v>
                  </c:pt>
                  <c:pt idx="177">
                    <c:v>1E-4</c:v>
                  </c:pt>
                  <c:pt idx="178">
                    <c:v>2.0000000000000001E-4</c:v>
                  </c:pt>
                  <c:pt idx="179">
                    <c:v>2.9999999999999997E-4</c:v>
                  </c:pt>
                  <c:pt idx="180">
                    <c:v>1.6000000000000001E-4</c:v>
                  </c:pt>
                  <c:pt idx="181">
                    <c:v>4.0000000000000002E-4</c:v>
                  </c:pt>
                  <c:pt idx="182">
                    <c:v>2.7999999999999998E-4</c:v>
                  </c:pt>
                  <c:pt idx="183">
                    <c:v>1.1E-4</c:v>
                  </c:pt>
                  <c:pt idx="184">
                    <c:v>1E-4</c:v>
                  </c:pt>
                  <c:pt idx="185">
                    <c:v>1E-3</c:v>
                  </c:pt>
                  <c:pt idx="186">
                    <c:v>5.0000000000000001E-4</c:v>
                  </c:pt>
                  <c:pt idx="187">
                    <c:v>2.0000000000000001E-4</c:v>
                  </c:pt>
                  <c:pt idx="188">
                    <c:v>2.9999999999999997E-4</c:v>
                  </c:pt>
                  <c:pt idx="189">
                    <c:v>6.9999999999999999E-4</c:v>
                  </c:pt>
                  <c:pt idx="190">
                    <c:v>1.5E-3</c:v>
                  </c:pt>
                  <c:pt idx="191">
                    <c:v>2.9999999999999997E-4</c:v>
                  </c:pt>
                  <c:pt idx="192">
                    <c:v>5.0000000000000001E-4</c:v>
                  </c:pt>
                  <c:pt idx="193">
                    <c:v>1E-4</c:v>
                  </c:pt>
                  <c:pt idx="194">
                    <c:v>8.4000000000000003E-4</c:v>
                  </c:pt>
                  <c:pt idx="195">
                    <c:v>3.8999999999999999E-4</c:v>
                  </c:pt>
                  <c:pt idx="196">
                    <c:v>1E-4</c:v>
                  </c:pt>
                  <c:pt idx="197">
                    <c:v>0</c:v>
                  </c:pt>
                  <c:pt idx="198">
                    <c:v>2.3999999999999998E-3</c:v>
                  </c:pt>
                  <c:pt idx="199">
                    <c:v>1E-4</c:v>
                  </c:pt>
                  <c:pt idx="200">
                    <c:v>0</c:v>
                  </c:pt>
                  <c:pt idx="201">
                    <c:v>2.3999999999999998E-3</c:v>
                  </c:pt>
                  <c:pt idx="202">
                    <c:v>2.9E-4</c:v>
                  </c:pt>
                  <c:pt idx="203">
                    <c:v>3.6000000000000002E-4</c:v>
                  </c:pt>
                  <c:pt idx="204">
                    <c:v>2.0000000000000001E-4</c:v>
                  </c:pt>
                  <c:pt idx="205">
                    <c:v>1.9000000000000001E-4</c:v>
                  </c:pt>
                  <c:pt idx="206">
                    <c:v>1.7000000000000001E-4</c:v>
                  </c:pt>
                  <c:pt idx="207">
                    <c:v>2.7E-4</c:v>
                  </c:pt>
                  <c:pt idx="208">
                    <c:v>1.1999999999999999E-3</c:v>
                  </c:pt>
                  <c:pt idx="209">
                    <c:v>1.1999999999999999E-3</c:v>
                  </c:pt>
                  <c:pt idx="210">
                    <c:v>1.2999999999999999E-3</c:v>
                  </c:pt>
                  <c:pt idx="211">
                    <c:v>1.6000000000000001E-3</c:v>
                  </c:pt>
                  <c:pt idx="212">
                    <c:v>1.1999999999999999E-3</c:v>
                  </c:pt>
                  <c:pt idx="213">
                    <c:v>1.1999999999999999E-3</c:v>
                  </c:pt>
                  <c:pt idx="214">
                    <c:v>6.9999999999999999E-4</c:v>
                  </c:pt>
                  <c:pt idx="215">
                    <c:v>1E-4</c:v>
                  </c:pt>
                  <c:pt idx="216">
                    <c:v>1.1000000000000001E-3</c:v>
                  </c:pt>
                  <c:pt idx="217">
                    <c:v>3.8800000000000001E-2</c:v>
                  </c:pt>
                  <c:pt idx="218">
                    <c:v>1.2E-4</c:v>
                  </c:pt>
                  <c:pt idx="219">
                    <c:v>2.4000000000000001E-4</c:v>
                  </c:pt>
                  <c:pt idx="220">
                    <c:v>1.4E-3</c:v>
                  </c:pt>
                  <c:pt idx="221">
                    <c:v>1E-4</c:v>
                  </c:pt>
                  <c:pt idx="222">
                    <c:v>2.0000000000000001E-4</c:v>
                  </c:pt>
                  <c:pt idx="223">
                    <c:v>1.1000000000000001E-3</c:v>
                  </c:pt>
                  <c:pt idx="224">
                    <c:v>1.1000000000000001E-3</c:v>
                  </c:pt>
                  <c:pt idx="225">
                    <c:v>8.9999999999999998E-4</c:v>
                  </c:pt>
                  <c:pt idx="226">
                    <c:v>3.6000000000000002E-4</c:v>
                  </c:pt>
                  <c:pt idx="227">
                    <c:v>5.0000000000000002E-5</c:v>
                  </c:pt>
                  <c:pt idx="228">
                    <c:v>1.2E-4</c:v>
                  </c:pt>
                  <c:pt idx="229">
                    <c:v>1.6000000000000001E-4</c:v>
                  </c:pt>
                  <c:pt idx="230">
                    <c:v>1.1299999999999999E-3</c:v>
                  </c:pt>
                  <c:pt idx="231">
                    <c:v>6.9999999999999994E-5</c:v>
                  </c:pt>
                  <c:pt idx="232">
                    <c:v>9.7000000000000005E-4</c:v>
                  </c:pt>
                  <c:pt idx="233">
                    <c:v>1.1299999999999999E-3</c:v>
                  </c:pt>
                  <c:pt idx="234">
                    <c:v>4.0000000000000003E-5</c:v>
                  </c:pt>
                  <c:pt idx="235">
                    <c:v>4.0000000000000003E-5</c:v>
                  </c:pt>
                  <c:pt idx="236">
                    <c:v>9.7000000000000005E-4</c:v>
                  </c:pt>
                  <c:pt idx="237">
                    <c:v>1.8000000000000001E-4</c:v>
                  </c:pt>
                  <c:pt idx="238">
                    <c:v>1E-4</c:v>
                  </c:pt>
                  <c:pt idx="239">
                    <c:v>1.9000000000000001E-4</c:v>
                  </c:pt>
                  <c:pt idx="240">
                    <c:v>5.0000000000000002E-5</c:v>
                  </c:pt>
                  <c:pt idx="241">
                    <c:v>1.3999999999999999E-4</c:v>
                  </c:pt>
                  <c:pt idx="242">
                    <c:v>1.2999999999999999E-4</c:v>
                  </c:pt>
                  <c:pt idx="243">
                    <c:v>1.2E-4</c:v>
                  </c:pt>
                  <c:pt idx="244">
                    <c:v>1.31E-3</c:v>
                  </c:pt>
                  <c:pt idx="245">
                    <c:v>1.0399999999999999E-3</c:v>
                  </c:pt>
                  <c:pt idx="246">
                    <c:v>1.1E-4</c:v>
                  </c:pt>
                  <c:pt idx="247">
                    <c:v>8.0000000000000007E-5</c:v>
                  </c:pt>
                  <c:pt idx="248">
                    <c:v>1E-4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A!$F$21:$F$997</c:f>
              <c:numCache>
                <c:formatCode>General</c:formatCode>
                <c:ptCount val="977"/>
                <c:pt idx="0">
                  <c:v>-6374</c:v>
                </c:pt>
                <c:pt idx="1">
                  <c:v>-6372</c:v>
                </c:pt>
                <c:pt idx="2">
                  <c:v>-6372</c:v>
                </c:pt>
                <c:pt idx="3">
                  <c:v>-6344.5</c:v>
                </c:pt>
                <c:pt idx="4">
                  <c:v>-6265.5</c:v>
                </c:pt>
                <c:pt idx="5">
                  <c:v>-2463</c:v>
                </c:pt>
                <c:pt idx="6">
                  <c:v>-2462.5</c:v>
                </c:pt>
                <c:pt idx="7">
                  <c:v>-2460.5</c:v>
                </c:pt>
                <c:pt idx="8">
                  <c:v>-2458.5</c:v>
                </c:pt>
                <c:pt idx="9">
                  <c:v>-2454.5</c:v>
                </c:pt>
                <c:pt idx="10">
                  <c:v>-2448.5</c:v>
                </c:pt>
                <c:pt idx="11">
                  <c:v>-2444</c:v>
                </c:pt>
                <c:pt idx="12">
                  <c:v>-2442</c:v>
                </c:pt>
                <c:pt idx="13">
                  <c:v>-2440</c:v>
                </c:pt>
                <c:pt idx="14">
                  <c:v>-2435.5</c:v>
                </c:pt>
                <c:pt idx="15">
                  <c:v>-2412.5</c:v>
                </c:pt>
                <c:pt idx="16">
                  <c:v>-2410.5</c:v>
                </c:pt>
                <c:pt idx="17">
                  <c:v>-2408.5</c:v>
                </c:pt>
                <c:pt idx="18">
                  <c:v>-2406.5</c:v>
                </c:pt>
                <c:pt idx="19">
                  <c:v>-2404.5</c:v>
                </c:pt>
                <c:pt idx="20">
                  <c:v>-2400</c:v>
                </c:pt>
                <c:pt idx="21">
                  <c:v>-2398</c:v>
                </c:pt>
                <c:pt idx="22">
                  <c:v>-2396</c:v>
                </c:pt>
                <c:pt idx="23">
                  <c:v>-2394</c:v>
                </c:pt>
                <c:pt idx="24">
                  <c:v>-2389.5</c:v>
                </c:pt>
                <c:pt idx="25">
                  <c:v>-2387.5</c:v>
                </c:pt>
                <c:pt idx="26">
                  <c:v>-2385.5</c:v>
                </c:pt>
                <c:pt idx="27">
                  <c:v>-2383.5</c:v>
                </c:pt>
                <c:pt idx="28">
                  <c:v>-2377</c:v>
                </c:pt>
                <c:pt idx="29">
                  <c:v>-2375</c:v>
                </c:pt>
                <c:pt idx="30">
                  <c:v>-2373</c:v>
                </c:pt>
                <c:pt idx="31">
                  <c:v>-2371</c:v>
                </c:pt>
                <c:pt idx="32">
                  <c:v>-2364.5</c:v>
                </c:pt>
                <c:pt idx="33">
                  <c:v>-2362.5</c:v>
                </c:pt>
                <c:pt idx="34">
                  <c:v>-2354</c:v>
                </c:pt>
                <c:pt idx="35">
                  <c:v>-2352</c:v>
                </c:pt>
                <c:pt idx="36">
                  <c:v>-2350</c:v>
                </c:pt>
                <c:pt idx="37">
                  <c:v>-2348</c:v>
                </c:pt>
                <c:pt idx="38">
                  <c:v>-2331</c:v>
                </c:pt>
                <c:pt idx="39">
                  <c:v>-2329</c:v>
                </c:pt>
                <c:pt idx="40">
                  <c:v>-2327</c:v>
                </c:pt>
                <c:pt idx="41">
                  <c:v>-2325</c:v>
                </c:pt>
                <c:pt idx="42">
                  <c:v>-2318.5</c:v>
                </c:pt>
                <c:pt idx="43">
                  <c:v>-2316.5</c:v>
                </c:pt>
                <c:pt idx="44">
                  <c:v>-2314.5</c:v>
                </c:pt>
                <c:pt idx="45">
                  <c:v>-2306</c:v>
                </c:pt>
                <c:pt idx="46">
                  <c:v>-2293.5</c:v>
                </c:pt>
                <c:pt idx="47">
                  <c:v>-2281</c:v>
                </c:pt>
                <c:pt idx="48">
                  <c:v>-2270.5</c:v>
                </c:pt>
                <c:pt idx="49">
                  <c:v>-2268.5</c:v>
                </c:pt>
                <c:pt idx="50">
                  <c:v>-2258</c:v>
                </c:pt>
                <c:pt idx="51">
                  <c:v>-2247.5</c:v>
                </c:pt>
                <c:pt idx="52">
                  <c:v>-2245.5</c:v>
                </c:pt>
                <c:pt idx="53">
                  <c:v>-2235</c:v>
                </c:pt>
                <c:pt idx="54">
                  <c:v>-2222.5</c:v>
                </c:pt>
                <c:pt idx="55">
                  <c:v>-2212</c:v>
                </c:pt>
                <c:pt idx="56">
                  <c:v>-2188</c:v>
                </c:pt>
                <c:pt idx="57">
                  <c:v>-999.5</c:v>
                </c:pt>
                <c:pt idx="58">
                  <c:v>-995.5</c:v>
                </c:pt>
                <c:pt idx="59">
                  <c:v>-993.5</c:v>
                </c:pt>
                <c:pt idx="60">
                  <c:v>-991.5</c:v>
                </c:pt>
                <c:pt idx="61">
                  <c:v>-989.5</c:v>
                </c:pt>
                <c:pt idx="62">
                  <c:v>-989</c:v>
                </c:pt>
                <c:pt idx="63">
                  <c:v>-987</c:v>
                </c:pt>
                <c:pt idx="64">
                  <c:v>-979</c:v>
                </c:pt>
                <c:pt idx="65">
                  <c:v>-949.5</c:v>
                </c:pt>
                <c:pt idx="66">
                  <c:v>-947.5</c:v>
                </c:pt>
                <c:pt idx="67">
                  <c:v>-945.5</c:v>
                </c:pt>
                <c:pt idx="68">
                  <c:v>-943.5</c:v>
                </c:pt>
                <c:pt idx="69">
                  <c:v>-941.5</c:v>
                </c:pt>
                <c:pt idx="70">
                  <c:v>-941</c:v>
                </c:pt>
                <c:pt idx="71">
                  <c:v>-939</c:v>
                </c:pt>
                <c:pt idx="72">
                  <c:v>-874.5</c:v>
                </c:pt>
                <c:pt idx="73">
                  <c:v>-845</c:v>
                </c:pt>
                <c:pt idx="74">
                  <c:v>-344.5</c:v>
                </c:pt>
                <c:pt idx="75">
                  <c:v>-325.5</c:v>
                </c:pt>
                <c:pt idx="76">
                  <c:v>-323.5</c:v>
                </c:pt>
                <c:pt idx="77">
                  <c:v>-317</c:v>
                </c:pt>
                <c:pt idx="78">
                  <c:v>-315</c:v>
                </c:pt>
                <c:pt idx="79">
                  <c:v>-313</c:v>
                </c:pt>
                <c:pt idx="80">
                  <c:v>-311</c:v>
                </c:pt>
                <c:pt idx="81">
                  <c:v>-309</c:v>
                </c:pt>
                <c:pt idx="82">
                  <c:v>-304.5</c:v>
                </c:pt>
                <c:pt idx="83">
                  <c:v>-302.5</c:v>
                </c:pt>
                <c:pt idx="84">
                  <c:v>-300.5</c:v>
                </c:pt>
                <c:pt idx="85">
                  <c:v>-298.5</c:v>
                </c:pt>
                <c:pt idx="86">
                  <c:v>-296.5</c:v>
                </c:pt>
                <c:pt idx="87">
                  <c:v>-292</c:v>
                </c:pt>
                <c:pt idx="88">
                  <c:v>-290</c:v>
                </c:pt>
                <c:pt idx="89">
                  <c:v>-288</c:v>
                </c:pt>
                <c:pt idx="90">
                  <c:v>-281.5</c:v>
                </c:pt>
                <c:pt idx="91">
                  <c:v>-279.5</c:v>
                </c:pt>
                <c:pt idx="92">
                  <c:v>-242</c:v>
                </c:pt>
                <c:pt idx="93">
                  <c:v>-240</c:v>
                </c:pt>
                <c:pt idx="94">
                  <c:v>-238</c:v>
                </c:pt>
                <c:pt idx="95">
                  <c:v>-231.5</c:v>
                </c:pt>
                <c:pt idx="96">
                  <c:v>-229.5</c:v>
                </c:pt>
                <c:pt idx="97">
                  <c:v>-215</c:v>
                </c:pt>
                <c:pt idx="98">
                  <c:v>-206.5</c:v>
                </c:pt>
                <c:pt idx="99">
                  <c:v>-202.5</c:v>
                </c:pt>
                <c:pt idx="100">
                  <c:v>-202</c:v>
                </c:pt>
                <c:pt idx="101">
                  <c:v>-198</c:v>
                </c:pt>
                <c:pt idx="102">
                  <c:v>-194</c:v>
                </c:pt>
                <c:pt idx="103">
                  <c:v>-192</c:v>
                </c:pt>
                <c:pt idx="104">
                  <c:v>-190</c:v>
                </c:pt>
                <c:pt idx="105">
                  <c:v>-189.5</c:v>
                </c:pt>
                <c:pt idx="106">
                  <c:v>-187.5</c:v>
                </c:pt>
                <c:pt idx="107">
                  <c:v>-185.5</c:v>
                </c:pt>
                <c:pt idx="108">
                  <c:v>-183.5</c:v>
                </c:pt>
                <c:pt idx="109">
                  <c:v>-181.5</c:v>
                </c:pt>
                <c:pt idx="110">
                  <c:v>-179.5</c:v>
                </c:pt>
                <c:pt idx="111">
                  <c:v>-177.5</c:v>
                </c:pt>
                <c:pt idx="112">
                  <c:v>-177.5</c:v>
                </c:pt>
                <c:pt idx="113">
                  <c:v>-173</c:v>
                </c:pt>
                <c:pt idx="114">
                  <c:v>-173</c:v>
                </c:pt>
                <c:pt idx="115">
                  <c:v>-171</c:v>
                </c:pt>
                <c:pt idx="116">
                  <c:v>-171</c:v>
                </c:pt>
                <c:pt idx="117">
                  <c:v>-169</c:v>
                </c:pt>
                <c:pt idx="118">
                  <c:v>-167</c:v>
                </c:pt>
                <c:pt idx="119">
                  <c:v>-166.5</c:v>
                </c:pt>
                <c:pt idx="120">
                  <c:v>-165</c:v>
                </c:pt>
                <c:pt idx="121">
                  <c:v>-164.5</c:v>
                </c:pt>
                <c:pt idx="122">
                  <c:v>-162.5</c:v>
                </c:pt>
                <c:pt idx="123">
                  <c:v>-160.5</c:v>
                </c:pt>
                <c:pt idx="124">
                  <c:v>-156.5</c:v>
                </c:pt>
                <c:pt idx="125">
                  <c:v>-154.5</c:v>
                </c:pt>
                <c:pt idx="126">
                  <c:v>-154</c:v>
                </c:pt>
                <c:pt idx="127">
                  <c:v>-152</c:v>
                </c:pt>
                <c:pt idx="128">
                  <c:v>-150</c:v>
                </c:pt>
                <c:pt idx="129">
                  <c:v>-148</c:v>
                </c:pt>
                <c:pt idx="130">
                  <c:v>-146</c:v>
                </c:pt>
                <c:pt idx="131">
                  <c:v>-144</c:v>
                </c:pt>
                <c:pt idx="132">
                  <c:v>-143.5</c:v>
                </c:pt>
                <c:pt idx="133">
                  <c:v>-142</c:v>
                </c:pt>
                <c:pt idx="134">
                  <c:v>-137.5</c:v>
                </c:pt>
                <c:pt idx="135">
                  <c:v>-116.5</c:v>
                </c:pt>
                <c:pt idx="136">
                  <c:v>-114.5</c:v>
                </c:pt>
                <c:pt idx="137">
                  <c:v>-112.5</c:v>
                </c:pt>
                <c:pt idx="138">
                  <c:v>-110.5</c:v>
                </c:pt>
                <c:pt idx="139">
                  <c:v>-106</c:v>
                </c:pt>
                <c:pt idx="140">
                  <c:v>-102</c:v>
                </c:pt>
                <c:pt idx="141">
                  <c:v>-102</c:v>
                </c:pt>
                <c:pt idx="142">
                  <c:v>-100</c:v>
                </c:pt>
                <c:pt idx="143">
                  <c:v>-91.5</c:v>
                </c:pt>
                <c:pt idx="144">
                  <c:v>-89.5</c:v>
                </c:pt>
                <c:pt idx="145">
                  <c:v>-87.5</c:v>
                </c:pt>
                <c:pt idx="146">
                  <c:v>-83</c:v>
                </c:pt>
                <c:pt idx="147">
                  <c:v>-81</c:v>
                </c:pt>
                <c:pt idx="148">
                  <c:v>-79</c:v>
                </c:pt>
                <c:pt idx="149">
                  <c:v>-77</c:v>
                </c:pt>
                <c:pt idx="150">
                  <c:v>-70.5</c:v>
                </c:pt>
                <c:pt idx="151">
                  <c:v>-68.5</c:v>
                </c:pt>
                <c:pt idx="152">
                  <c:v>-66.5</c:v>
                </c:pt>
                <c:pt idx="153">
                  <c:v>-60</c:v>
                </c:pt>
                <c:pt idx="154">
                  <c:v>-58</c:v>
                </c:pt>
                <c:pt idx="155">
                  <c:v>-56</c:v>
                </c:pt>
                <c:pt idx="156">
                  <c:v>-54</c:v>
                </c:pt>
                <c:pt idx="157">
                  <c:v>0.5</c:v>
                </c:pt>
                <c:pt idx="158">
                  <c:v>4.5</c:v>
                </c:pt>
                <c:pt idx="159">
                  <c:v>551.5</c:v>
                </c:pt>
                <c:pt idx="160">
                  <c:v>552</c:v>
                </c:pt>
                <c:pt idx="161">
                  <c:v>1298</c:v>
                </c:pt>
                <c:pt idx="162">
                  <c:v>1323</c:v>
                </c:pt>
                <c:pt idx="163">
                  <c:v>1323.5</c:v>
                </c:pt>
                <c:pt idx="164">
                  <c:v>1344</c:v>
                </c:pt>
                <c:pt idx="165">
                  <c:v>1368</c:v>
                </c:pt>
                <c:pt idx="166">
                  <c:v>1369.5</c:v>
                </c:pt>
                <c:pt idx="167">
                  <c:v>2194</c:v>
                </c:pt>
                <c:pt idx="168">
                  <c:v>2196</c:v>
                </c:pt>
                <c:pt idx="169">
                  <c:v>2217</c:v>
                </c:pt>
                <c:pt idx="170">
                  <c:v>2694.5</c:v>
                </c:pt>
                <c:pt idx="171">
                  <c:v>2804</c:v>
                </c:pt>
                <c:pt idx="172">
                  <c:v>2899.5</c:v>
                </c:pt>
                <c:pt idx="173">
                  <c:v>2899.5</c:v>
                </c:pt>
                <c:pt idx="174">
                  <c:v>2910.5</c:v>
                </c:pt>
                <c:pt idx="175">
                  <c:v>2993.5</c:v>
                </c:pt>
                <c:pt idx="176">
                  <c:v>2995.5</c:v>
                </c:pt>
                <c:pt idx="177">
                  <c:v>2997.5</c:v>
                </c:pt>
                <c:pt idx="178">
                  <c:v>3006</c:v>
                </c:pt>
                <c:pt idx="179">
                  <c:v>3008</c:v>
                </c:pt>
                <c:pt idx="180">
                  <c:v>3471</c:v>
                </c:pt>
                <c:pt idx="181">
                  <c:v>3570</c:v>
                </c:pt>
                <c:pt idx="182">
                  <c:v>3588</c:v>
                </c:pt>
                <c:pt idx="183">
                  <c:v>3602.5</c:v>
                </c:pt>
                <c:pt idx="184">
                  <c:v>3619.5</c:v>
                </c:pt>
                <c:pt idx="185">
                  <c:v>3648.5</c:v>
                </c:pt>
                <c:pt idx="186">
                  <c:v>3648.5</c:v>
                </c:pt>
                <c:pt idx="187">
                  <c:v>3648.5</c:v>
                </c:pt>
                <c:pt idx="188">
                  <c:v>3648.5</c:v>
                </c:pt>
                <c:pt idx="189">
                  <c:v>3669.5</c:v>
                </c:pt>
                <c:pt idx="190">
                  <c:v>3671.5</c:v>
                </c:pt>
                <c:pt idx="191">
                  <c:v>3692.5</c:v>
                </c:pt>
                <c:pt idx="192">
                  <c:v>3712</c:v>
                </c:pt>
                <c:pt idx="193">
                  <c:v>3745</c:v>
                </c:pt>
                <c:pt idx="194">
                  <c:v>4289.5</c:v>
                </c:pt>
                <c:pt idx="195">
                  <c:v>4314.5</c:v>
                </c:pt>
                <c:pt idx="196">
                  <c:v>4379</c:v>
                </c:pt>
                <c:pt idx="197">
                  <c:v>4379</c:v>
                </c:pt>
                <c:pt idx="198">
                  <c:v>4385.5</c:v>
                </c:pt>
                <c:pt idx="199">
                  <c:v>4402</c:v>
                </c:pt>
                <c:pt idx="200">
                  <c:v>4402</c:v>
                </c:pt>
                <c:pt idx="201">
                  <c:v>4423</c:v>
                </c:pt>
                <c:pt idx="202">
                  <c:v>4429.5</c:v>
                </c:pt>
                <c:pt idx="203">
                  <c:v>4513</c:v>
                </c:pt>
                <c:pt idx="204">
                  <c:v>4546.5</c:v>
                </c:pt>
                <c:pt idx="205">
                  <c:v>4546.5</c:v>
                </c:pt>
                <c:pt idx="206">
                  <c:v>4559</c:v>
                </c:pt>
                <c:pt idx="207">
                  <c:v>5032.5</c:v>
                </c:pt>
                <c:pt idx="208">
                  <c:v>5076</c:v>
                </c:pt>
                <c:pt idx="209">
                  <c:v>5076.5</c:v>
                </c:pt>
                <c:pt idx="210">
                  <c:v>5089</c:v>
                </c:pt>
                <c:pt idx="211">
                  <c:v>5105.5</c:v>
                </c:pt>
                <c:pt idx="212">
                  <c:v>5111.5</c:v>
                </c:pt>
                <c:pt idx="213">
                  <c:v>5111.5</c:v>
                </c:pt>
                <c:pt idx="214">
                  <c:v>5112</c:v>
                </c:pt>
                <c:pt idx="215">
                  <c:v>5112</c:v>
                </c:pt>
                <c:pt idx="216">
                  <c:v>5112</c:v>
                </c:pt>
                <c:pt idx="217">
                  <c:v>5116</c:v>
                </c:pt>
                <c:pt idx="218">
                  <c:v>5118</c:v>
                </c:pt>
                <c:pt idx="219">
                  <c:v>5183</c:v>
                </c:pt>
                <c:pt idx="220">
                  <c:v>5218.5</c:v>
                </c:pt>
                <c:pt idx="221">
                  <c:v>5220.5</c:v>
                </c:pt>
                <c:pt idx="222">
                  <c:v>5310.5</c:v>
                </c:pt>
                <c:pt idx="223">
                  <c:v>5863</c:v>
                </c:pt>
                <c:pt idx="224">
                  <c:v>5863.5</c:v>
                </c:pt>
                <c:pt idx="225">
                  <c:v>6587.5</c:v>
                </c:pt>
                <c:pt idx="226">
                  <c:v>2690.5</c:v>
                </c:pt>
                <c:pt idx="227">
                  <c:v>2744.5</c:v>
                </c:pt>
                <c:pt idx="228">
                  <c:v>2744.5</c:v>
                </c:pt>
                <c:pt idx="229">
                  <c:v>2782.5</c:v>
                </c:pt>
                <c:pt idx="230">
                  <c:v>2817.5</c:v>
                </c:pt>
                <c:pt idx="231">
                  <c:v>2859.5</c:v>
                </c:pt>
                <c:pt idx="232">
                  <c:v>2273.5</c:v>
                </c:pt>
                <c:pt idx="233">
                  <c:v>2275.5</c:v>
                </c:pt>
                <c:pt idx="234">
                  <c:v>2903.5</c:v>
                </c:pt>
                <c:pt idx="235">
                  <c:v>2920.5</c:v>
                </c:pt>
                <c:pt idx="236">
                  <c:v>552</c:v>
                </c:pt>
                <c:pt idx="237">
                  <c:v>2709</c:v>
                </c:pt>
                <c:pt idx="238">
                  <c:v>2751</c:v>
                </c:pt>
                <c:pt idx="239">
                  <c:v>2795</c:v>
                </c:pt>
                <c:pt idx="240">
                  <c:v>2803</c:v>
                </c:pt>
                <c:pt idx="241">
                  <c:v>2816</c:v>
                </c:pt>
                <c:pt idx="242">
                  <c:v>2841</c:v>
                </c:pt>
                <c:pt idx="243">
                  <c:v>2889</c:v>
                </c:pt>
                <c:pt idx="244">
                  <c:v>2261</c:v>
                </c:pt>
                <c:pt idx="245">
                  <c:v>2263</c:v>
                </c:pt>
                <c:pt idx="246">
                  <c:v>2893</c:v>
                </c:pt>
                <c:pt idx="247">
                  <c:v>2935</c:v>
                </c:pt>
                <c:pt idx="248">
                  <c:v>2217</c:v>
                </c:pt>
              </c:numCache>
            </c:numRef>
          </c:xVal>
          <c:yVal>
            <c:numRef>
              <c:f>A!$K$21:$K$997</c:f>
              <c:numCache>
                <c:formatCode>General</c:formatCode>
                <c:ptCount val="977"/>
                <c:pt idx="3">
                  <c:v>-0.24519557000166969</c:v>
                </c:pt>
                <c:pt idx="5">
                  <c:v>-0.23932437999610556</c:v>
                </c:pt>
                <c:pt idx="6">
                  <c:v>-0.23911024999688379</c:v>
                </c:pt>
                <c:pt idx="7">
                  <c:v>-0.23822373000439256</c:v>
                </c:pt>
                <c:pt idx="8">
                  <c:v>-0.23820721000083722</c:v>
                </c:pt>
                <c:pt idx="9">
                  <c:v>-0.23849417000019457</c:v>
                </c:pt>
                <c:pt idx="10">
                  <c:v>-0.23854461000155425</c:v>
                </c:pt>
                <c:pt idx="11">
                  <c:v>-0.23926744000345934</c:v>
                </c:pt>
                <c:pt idx="12">
                  <c:v>-0.23950091999722645</c:v>
                </c:pt>
                <c:pt idx="13">
                  <c:v>-0.23904440000478644</c:v>
                </c:pt>
                <c:pt idx="14">
                  <c:v>-0.23832722999941325</c:v>
                </c:pt>
                <c:pt idx="15">
                  <c:v>-0.23843725000187987</c:v>
                </c:pt>
                <c:pt idx="16">
                  <c:v>-0.23840072999882977</c:v>
                </c:pt>
                <c:pt idx="17">
                  <c:v>-0.23823421000270173</c:v>
                </c:pt>
                <c:pt idx="18">
                  <c:v>-0.23859769000409869</c:v>
                </c:pt>
                <c:pt idx="19">
                  <c:v>-0.23843117000069469</c:v>
                </c:pt>
                <c:pt idx="20">
                  <c:v>-0.23990400000184309</c:v>
                </c:pt>
                <c:pt idx="21">
                  <c:v>-0.2396274800048559</c:v>
                </c:pt>
                <c:pt idx="22">
                  <c:v>-0.23951096000382677</c:v>
                </c:pt>
                <c:pt idx="23">
                  <c:v>-0.23976444000436459</c:v>
                </c:pt>
                <c:pt idx="24">
                  <c:v>-0.2382972699997481</c:v>
                </c:pt>
                <c:pt idx="25">
                  <c:v>-0.23835075000533834</c:v>
                </c:pt>
                <c:pt idx="26">
                  <c:v>-0.2385942300024908</c:v>
                </c:pt>
                <c:pt idx="27">
                  <c:v>-0.23840770999959204</c:v>
                </c:pt>
                <c:pt idx="28">
                  <c:v>-0.23996402000193484</c:v>
                </c:pt>
                <c:pt idx="29">
                  <c:v>-0.23972750000393717</c:v>
                </c:pt>
                <c:pt idx="30">
                  <c:v>-0.2397709799988661</c:v>
                </c:pt>
                <c:pt idx="31">
                  <c:v>-0.23943446000339463</c:v>
                </c:pt>
                <c:pt idx="32">
                  <c:v>-0.23865077000664314</c:v>
                </c:pt>
                <c:pt idx="33">
                  <c:v>-0.23837425000237999</c:v>
                </c:pt>
                <c:pt idx="34">
                  <c:v>-0.23970404000283452</c:v>
                </c:pt>
                <c:pt idx="35">
                  <c:v>-0.23951751999993576</c:v>
                </c:pt>
                <c:pt idx="36">
                  <c:v>-0.23965100000350503</c:v>
                </c:pt>
                <c:pt idx="37">
                  <c:v>-0.23886448000121163</c:v>
                </c:pt>
                <c:pt idx="38">
                  <c:v>-0.23840406000090297</c:v>
                </c:pt>
                <c:pt idx="39">
                  <c:v>-0.23983754000073532</c:v>
                </c:pt>
                <c:pt idx="40">
                  <c:v>-0.23835102000157349</c:v>
                </c:pt>
                <c:pt idx="41">
                  <c:v>-0.23920450000150595</c:v>
                </c:pt>
                <c:pt idx="42">
                  <c:v>-0.23939080999844009</c:v>
                </c:pt>
                <c:pt idx="43">
                  <c:v>-0.23830429000372533</c:v>
                </c:pt>
                <c:pt idx="44">
                  <c:v>-0.23807777000183705</c:v>
                </c:pt>
                <c:pt idx="45">
                  <c:v>-0.23904755999683402</c:v>
                </c:pt>
                <c:pt idx="46">
                  <c:v>-0.23833431000093697</c:v>
                </c:pt>
                <c:pt idx="47">
                  <c:v>-0.23856106000312138</c:v>
                </c:pt>
                <c:pt idx="48">
                  <c:v>-0.24038433000532677</c:v>
                </c:pt>
                <c:pt idx="49">
                  <c:v>-0.23863780999818118</c:v>
                </c:pt>
                <c:pt idx="50">
                  <c:v>-0.24045108000427717</c:v>
                </c:pt>
                <c:pt idx="51">
                  <c:v>-0.23871435000182828</c:v>
                </c:pt>
                <c:pt idx="52">
                  <c:v>-0.23780783000256633</c:v>
                </c:pt>
                <c:pt idx="53">
                  <c:v>-0.23984110000310466</c:v>
                </c:pt>
                <c:pt idx="54">
                  <c:v>-0.2390078500029631</c:v>
                </c:pt>
                <c:pt idx="55">
                  <c:v>-0.23860112000693334</c:v>
                </c:pt>
                <c:pt idx="56">
                  <c:v>-0.23606288000155473</c:v>
                </c:pt>
                <c:pt idx="57">
                  <c:v>-0.23840587000449887</c:v>
                </c:pt>
                <c:pt idx="58">
                  <c:v>-0.23783283000375377</c:v>
                </c:pt>
                <c:pt idx="59">
                  <c:v>-0.23876631000166526</c:v>
                </c:pt>
                <c:pt idx="60">
                  <c:v>-0.23902978999831248</c:v>
                </c:pt>
                <c:pt idx="61">
                  <c:v>-0.23916327000915771</c:v>
                </c:pt>
                <c:pt idx="62">
                  <c:v>-0.23936914000660181</c:v>
                </c:pt>
                <c:pt idx="63">
                  <c:v>-0.23948262000340037</c:v>
                </c:pt>
                <c:pt idx="64">
                  <c:v>-0.24043654000706738</c:v>
                </c:pt>
                <c:pt idx="65">
                  <c:v>-0.23968287000025157</c:v>
                </c:pt>
                <c:pt idx="66">
                  <c:v>-0.24137635000806767</c:v>
                </c:pt>
                <c:pt idx="67">
                  <c:v>-0.24168983000708977</c:v>
                </c:pt>
                <c:pt idx="68">
                  <c:v>-0.2413733100038371</c:v>
                </c:pt>
                <c:pt idx="69">
                  <c:v>-0.24178679000033299</c:v>
                </c:pt>
                <c:pt idx="70">
                  <c:v>-0.24208265999914147</c:v>
                </c:pt>
                <c:pt idx="71">
                  <c:v>-0.24238614000205416</c:v>
                </c:pt>
                <c:pt idx="72">
                  <c:v>-0.23772337000264088</c:v>
                </c:pt>
                <c:pt idx="73">
                  <c:v>-0.2370297000015853</c:v>
                </c:pt>
                <c:pt idx="74">
                  <c:v>-0.23806557000352768</c:v>
                </c:pt>
                <c:pt idx="75">
                  <c:v>-0.23771863000729354</c:v>
                </c:pt>
                <c:pt idx="76">
                  <c:v>-0.23786211000697222</c:v>
                </c:pt>
                <c:pt idx="77">
                  <c:v>-0.23848842000006698</c:v>
                </c:pt>
                <c:pt idx="78">
                  <c:v>-0.23901190000469796</c:v>
                </c:pt>
                <c:pt idx="79">
                  <c:v>-0.23863538000296103</c:v>
                </c:pt>
                <c:pt idx="80">
                  <c:v>-0.2383788600054686</c:v>
                </c:pt>
                <c:pt idx="81">
                  <c:v>-0.23886234000383411</c:v>
                </c:pt>
                <c:pt idx="82">
                  <c:v>-0.23751517000346212</c:v>
                </c:pt>
                <c:pt idx="83">
                  <c:v>-0.23757865000516176</c:v>
                </c:pt>
                <c:pt idx="84">
                  <c:v>-0.23731213000428397</c:v>
                </c:pt>
                <c:pt idx="85">
                  <c:v>-0.23888561000057962</c:v>
                </c:pt>
                <c:pt idx="86">
                  <c:v>-0.23825909000152024</c:v>
                </c:pt>
                <c:pt idx="87">
                  <c:v>-0.23856192000675946</c:v>
                </c:pt>
                <c:pt idx="88">
                  <c:v>-0.23857539999880828</c:v>
                </c:pt>
                <c:pt idx="89">
                  <c:v>-0.2382088800004567</c:v>
                </c:pt>
                <c:pt idx="90">
                  <c:v>-0.23787519000325119</c:v>
                </c:pt>
                <c:pt idx="91">
                  <c:v>-0.23801867000292987</c:v>
                </c:pt>
                <c:pt idx="92">
                  <c:v>-0.23868892000609776</c:v>
                </c:pt>
                <c:pt idx="93">
                  <c:v>-0.23856240000168327</c:v>
                </c:pt>
                <c:pt idx="94">
                  <c:v>-0.24030588000459829</c:v>
                </c:pt>
                <c:pt idx="95">
                  <c:v>-0.23866219000774436</c:v>
                </c:pt>
                <c:pt idx="96">
                  <c:v>-0.23788567000156036</c:v>
                </c:pt>
                <c:pt idx="97">
                  <c:v>-0.2386458999972092</c:v>
                </c:pt>
                <c:pt idx="98">
                  <c:v>-0.2380456899991259</c:v>
                </c:pt>
                <c:pt idx="99">
                  <c:v>-0.23900264999974752</c:v>
                </c:pt>
                <c:pt idx="100">
                  <c:v>-0.2388785200091661</c:v>
                </c:pt>
                <c:pt idx="101">
                  <c:v>-0.23911548000614857</c:v>
                </c:pt>
                <c:pt idx="102">
                  <c:v>-0.2387224400008563</c:v>
                </c:pt>
                <c:pt idx="103">
                  <c:v>-0.23784591999719851</c:v>
                </c:pt>
                <c:pt idx="104">
                  <c:v>-0.23769940000784118</c:v>
                </c:pt>
                <c:pt idx="105">
                  <c:v>-0.23778527000104077</c:v>
                </c:pt>
                <c:pt idx="106">
                  <c:v>-0.23859875000198372</c:v>
                </c:pt>
                <c:pt idx="107">
                  <c:v>-0.23801223000191385</c:v>
                </c:pt>
                <c:pt idx="108">
                  <c:v>-0.23783571000240045</c:v>
                </c:pt>
                <c:pt idx="109">
                  <c:v>-0.23783918999833986</c:v>
                </c:pt>
                <c:pt idx="110">
                  <c:v>-0.23769267000170657</c:v>
                </c:pt>
                <c:pt idx="111">
                  <c:v>-0.23757615000067744</c:v>
                </c:pt>
                <c:pt idx="112">
                  <c:v>-0.23753615000168793</c:v>
                </c:pt>
                <c:pt idx="113">
                  <c:v>-0.23825897999631707</c:v>
                </c:pt>
                <c:pt idx="114">
                  <c:v>-0.23804897999798413</c:v>
                </c:pt>
                <c:pt idx="115">
                  <c:v>-0.23854246000701096</c:v>
                </c:pt>
                <c:pt idx="116">
                  <c:v>-0.23809246000746498</c:v>
                </c:pt>
                <c:pt idx="117">
                  <c:v>-0.23792594000406098</c:v>
                </c:pt>
                <c:pt idx="118">
                  <c:v>-0.23801942000136478</c:v>
                </c:pt>
                <c:pt idx="119">
                  <c:v>-0.2379052899996168</c:v>
                </c:pt>
                <c:pt idx="120">
                  <c:v>-0.23795290000271052</c:v>
                </c:pt>
                <c:pt idx="121">
                  <c:v>-0.23810876999777975</c:v>
                </c:pt>
                <c:pt idx="122">
                  <c:v>-0.23798225000064122</c:v>
                </c:pt>
                <c:pt idx="123">
                  <c:v>-0.23787573000299744</c:v>
                </c:pt>
                <c:pt idx="124">
                  <c:v>-0.23772269000619417</c:v>
                </c:pt>
                <c:pt idx="125">
                  <c:v>-0.23761617000127444</c:v>
                </c:pt>
                <c:pt idx="126">
                  <c:v>-0.23847204000048805</c:v>
                </c:pt>
                <c:pt idx="127">
                  <c:v>-0.23779551999905379</c:v>
                </c:pt>
                <c:pt idx="128">
                  <c:v>-0.23819900000671623</c:v>
                </c:pt>
                <c:pt idx="129">
                  <c:v>-0.23779248000209918</c:v>
                </c:pt>
                <c:pt idx="130">
                  <c:v>-0.23682596000435296</c:v>
                </c:pt>
                <c:pt idx="131">
                  <c:v>-0.23739944000408286</c:v>
                </c:pt>
                <c:pt idx="132">
                  <c:v>-0.2383353100012755</c:v>
                </c:pt>
                <c:pt idx="133">
                  <c:v>-0.23824292000062997</c:v>
                </c:pt>
                <c:pt idx="134">
                  <c:v>-0.23785575000511017</c:v>
                </c:pt>
                <c:pt idx="135">
                  <c:v>-0.2378022900011274</c:v>
                </c:pt>
                <c:pt idx="136">
                  <c:v>-0.23742576999939047</c:v>
                </c:pt>
                <c:pt idx="137">
                  <c:v>-0.2374492500021006</c:v>
                </c:pt>
                <c:pt idx="138">
                  <c:v>-0.23678272999677574</c:v>
                </c:pt>
                <c:pt idx="139">
                  <c:v>-0.23672556000383338</c:v>
                </c:pt>
                <c:pt idx="140">
                  <c:v>-0.23773251999955392</c:v>
                </c:pt>
                <c:pt idx="141">
                  <c:v>-0.23771252000005916</c:v>
                </c:pt>
                <c:pt idx="142">
                  <c:v>-0.23760600000241539</c:v>
                </c:pt>
                <c:pt idx="143">
                  <c:v>-0.23721579000266502</c:v>
                </c:pt>
                <c:pt idx="144">
                  <c:v>-0.23782927000138443</c:v>
                </c:pt>
                <c:pt idx="145">
                  <c:v>-0.23710275000485126</c:v>
                </c:pt>
                <c:pt idx="146">
                  <c:v>-0.23814557999867247</c:v>
                </c:pt>
                <c:pt idx="147">
                  <c:v>-0.23856905999855371</c:v>
                </c:pt>
                <c:pt idx="148">
                  <c:v>-0.2381225400022231</c:v>
                </c:pt>
                <c:pt idx="149">
                  <c:v>-0.23773602000437677</c:v>
                </c:pt>
                <c:pt idx="150">
                  <c:v>-0.23746232999837957</c:v>
                </c:pt>
                <c:pt idx="151">
                  <c:v>-0.23738580999633996</c:v>
                </c:pt>
                <c:pt idx="152">
                  <c:v>-0.23709929000324337</c:v>
                </c:pt>
                <c:pt idx="153">
                  <c:v>-0.23755559999699472</c:v>
                </c:pt>
                <c:pt idx="154">
                  <c:v>-0.23810907999722986</c:v>
                </c:pt>
                <c:pt idx="155">
                  <c:v>-0.23825256000418449</c:v>
                </c:pt>
                <c:pt idx="156">
                  <c:v>-0.23790604000532767</c:v>
                </c:pt>
                <c:pt idx="157">
                  <c:v>-0.23830586999974912</c:v>
                </c:pt>
                <c:pt idx="158">
                  <c:v>-0.23652282999682939</c:v>
                </c:pt>
                <c:pt idx="159">
                  <c:v>-0.24162461000378244</c:v>
                </c:pt>
                <c:pt idx="160">
                  <c:v>-0.24143047999677947</c:v>
                </c:pt>
                <c:pt idx="161">
                  <c:v>-0.23957851999875857</c:v>
                </c:pt>
                <c:pt idx="164">
                  <c:v>-0.23961856000096304</c:v>
                </c:pt>
                <c:pt idx="165">
                  <c:v>-0.24024032000306761</c:v>
                </c:pt>
                <c:pt idx="166">
                  <c:v>-0.24050793000060366</c:v>
                </c:pt>
                <c:pt idx="168">
                  <c:v>-0.23994104000303196</c:v>
                </c:pt>
                <c:pt idx="169">
                  <c:v>-0.24024758000450674</c:v>
                </c:pt>
                <c:pt idx="170">
                  <c:v>-0.23845342999993591</c:v>
                </c:pt>
                <c:pt idx="171">
                  <c:v>-0.23915896000835346</c:v>
                </c:pt>
                <c:pt idx="172">
                  <c:v>-0.23837013000593288</c:v>
                </c:pt>
                <c:pt idx="173">
                  <c:v>-0.23836013000254752</c:v>
                </c:pt>
                <c:pt idx="174">
                  <c:v>-0.23994927000603639</c:v>
                </c:pt>
                <c:pt idx="175">
                  <c:v>-0.23830369000643259</c:v>
                </c:pt>
                <c:pt idx="176">
                  <c:v>-0.23844716999883531</c:v>
                </c:pt>
                <c:pt idx="177">
                  <c:v>-0.23849065000104019</c:v>
                </c:pt>
                <c:pt idx="178">
                  <c:v>-0.23915044000023045</c:v>
                </c:pt>
                <c:pt idx="179">
                  <c:v>-0.23841392000031192</c:v>
                </c:pt>
                <c:pt idx="180">
                  <c:v>-0.23741954000433907</c:v>
                </c:pt>
                <c:pt idx="181">
                  <c:v>-0.23621180000191089</c:v>
                </c:pt>
                <c:pt idx="182">
                  <c:v>-0.23758312000427395</c:v>
                </c:pt>
                <c:pt idx="183">
                  <c:v>-0.23842335000517778</c:v>
                </c:pt>
                <c:pt idx="184">
                  <c:v>-0.23851293000188889</c:v>
                </c:pt>
                <c:pt idx="185">
                  <c:v>-0.23988339000061387</c:v>
                </c:pt>
                <c:pt idx="186">
                  <c:v>-0.23828339000465348</c:v>
                </c:pt>
                <c:pt idx="187">
                  <c:v>-0.23818338999990374</c:v>
                </c:pt>
                <c:pt idx="188">
                  <c:v>-0.23818338999990374</c:v>
                </c:pt>
                <c:pt idx="189">
                  <c:v>-0.23706993000087095</c:v>
                </c:pt>
                <c:pt idx="190">
                  <c:v>-0.2387634100014111</c:v>
                </c:pt>
                <c:pt idx="192">
                  <c:v>-0.23619888000393985</c:v>
                </c:pt>
                <c:pt idx="193">
                  <c:v>-0.23722629999974743</c:v>
                </c:pt>
                <c:pt idx="194">
                  <c:v>-0.23648873000638559</c:v>
                </c:pt>
                <c:pt idx="195">
                  <c:v>-0.23810223000327824</c:v>
                </c:pt>
                <c:pt idx="196">
                  <c:v>-0.24460946000908734</c:v>
                </c:pt>
                <c:pt idx="197">
                  <c:v>-0.23763946000690339</c:v>
                </c:pt>
                <c:pt idx="199">
                  <c:v>-0.24441948000458069</c:v>
                </c:pt>
                <c:pt idx="200">
                  <c:v>-0.23755948000325589</c:v>
                </c:pt>
                <c:pt idx="202">
                  <c:v>-0.23732233000191627</c:v>
                </c:pt>
                <c:pt idx="203">
                  <c:v>-0.23712261999753537</c:v>
                </c:pt>
                <c:pt idx="204">
                  <c:v>-0.24148591000266606</c:v>
                </c:pt>
                <c:pt idx="205">
                  <c:v>-0.2377159100069548</c:v>
                </c:pt>
                <c:pt idx="206">
                  <c:v>-0.23720266000600532</c:v>
                </c:pt>
                <c:pt idx="207">
                  <c:v>-0.23705155000789091</c:v>
                </c:pt>
                <c:pt idx="215">
                  <c:v>-0.23762487999920268</c:v>
                </c:pt>
                <c:pt idx="218">
                  <c:v>-0.23812532000010833</c:v>
                </c:pt>
                <c:pt idx="219">
                  <c:v>-0.23775842000031844</c:v>
                </c:pt>
                <c:pt idx="221">
                  <c:v>-0.23730867000267608</c:v>
                </c:pt>
                <c:pt idx="222">
                  <c:v>-0.23601526999846101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B9F9-4FD0-8269-98D81322E661}"/>
            </c:ext>
          </c:extLst>
        </c:ser>
        <c:ser>
          <c:idx val="2"/>
          <c:order val="4"/>
          <c:tx>
            <c:strRef>
              <c:f>A!$L$20</c:f>
              <c:strCache>
                <c:ptCount val="1"/>
                <c:pt idx="0">
                  <c:v>S5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4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A!$D$21:$D$997</c:f>
                <c:numCache>
                  <c:formatCode>General</c:formatCode>
                  <c:ptCount val="977"/>
                  <c:pt idx="0">
                    <c:v>4.0000000000000002E-4</c:v>
                  </c:pt>
                  <c:pt idx="1">
                    <c:v>6.9999999999999999E-4</c:v>
                  </c:pt>
                  <c:pt idx="2">
                    <c:v>1.4E-3</c:v>
                  </c:pt>
                  <c:pt idx="4">
                    <c:v>4.0000000000000002E-4</c:v>
                  </c:pt>
                  <c:pt idx="5">
                    <c:v>2.4000000000000001E-4</c:v>
                  </c:pt>
                  <c:pt idx="6">
                    <c:v>4.0999999999999999E-4</c:v>
                  </c:pt>
                  <c:pt idx="7">
                    <c:v>5.5999999999999995E-4</c:v>
                  </c:pt>
                  <c:pt idx="8">
                    <c:v>4.6999999999999999E-4</c:v>
                  </c:pt>
                  <c:pt idx="9">
                    <c:v>2.1000000000000001E-4</c:v>
                  </c:pt>
                  <c:pt idx="10">
                    <c:v>1E-4</c:v>
                  </c:pt>
                  <c:pt idx="11">
                    <c:v>2.4000000000000001E-4</c:v>
                  </c:pt>
                  <c:pt idx="12">
                    <c:v>2.7999999999999998E-4</c:v>
                  </c:pt>
                  <c:pt idx="13">
                    <c:v>2.1000000000000001E-4</c:v>
                  </c:pt>
                  <c:pt idx="14">
                    <c:v>2.7E-4</c:v>
                  </c:pt>
                  <c:pt idx="15">
                    <c:v>2.5000000000000001E-4</c:v>
                  </c:pt>
                  <c:pt idx="16">
                    <c:v>2.0000000000000001E-4</c:v>
                  </c:pt>
                  <c:pt idx="17">
                    <c:v>1.7000000000000001E-4</c:v>
                  </c:pt>
                  <c:pt idx="18">
                    <c:v>1.4999999999999999E-4</c:v>
                  </c:pt>
                  <c:pt idx="19">
                    <c:v>1.3999999999999999E-4</c:v>
                  </c:pt>
                  <c:pt idx="20">
                    <c:v>4.8000000000000001E-4</c:v>
                  </c:pt>
                  <c:pt idx="21">
                    <c:v>2.2000000000000001E-4</c:v>
                  </c:pt>
                  <c:pt idx="22">
                    <c:v>2.1000000000000001E-4</c:v>
                  </c:pt>
                  <c:pt idx="23">
                    <c:v>2.5999999999999998E-4</c:v>
                  </c:pt>
                  <c:pt idx="24">
                    <c:v>3.1E-4</c:v>
                  </c:pt>
                  <c:pt idx="25">
                    <c:v>3.1E-4</c:v>
                  </c:pt>
                  <c:pt idx="26">
                    <c:v>1.4999999999999999E-4</c:v>
                  </c:pt>
                  <c:pt idx="27">
                    <c:v>2.0000000000000001E-4</c:v>
                  </c:pt>
                  <c:pt idx="28">
                    <c:v>3.4000000000000002E-4</c:v>
                  </c:pt>
                  <c:pt idx="29">
                    <c:v>2.4000000000000001E-4</c:v>
                  </c:pt>
                  <c:pt idx="30">
                    <c:v>3.4000000000000002E-4</c:v>
                  </c:pt>
                  <c:pt idx="31">
                    <c:v>3.1E-4</c:v>
                  </c:pt>
                  <c:pt idx="32">
                    <c:v>2.4000000000000001E-4</c:v>
                  </c:pt>
                  <c:pt idx="33">
                    <c:v>4.6999999999999999E-4</c:v>
                  </c:pt>
                  <c:pt idx="34">
                    <c:v>2.2000000000000001E-4</c:v>
                  </c:pt>
                  <c:pt idx="35">
                    <c:v>1.7000000000000001E-4</c:v>
                  </c:pt>
                  <c:pt idx="36">
                    <c:v>1.8000000000000001E-4</c:v>
                  </c:pt>
                  <c:pt idx="37">
                    <c:v>7.6000000000000004E-4</c:v>
                  </c:pt>
                  <c:pt idx="38">
                    <c:v>8.0000000000000004E-4</c:v>
                  </c:pt>
                  <c:pt idx="39">
                    <c:v>3.1E-4</c:v>
                  </c:pt>
                  <c:pt idx="40">
                    <c:v>2.5999999999999998E-4</c:v>
                  </c:pt>
                  <c:pt idx="41">
                    <c:v>4.4999999999999999E-4</c:v>
                  </c:pt>
                  <c:pt idx="42">
                    <c:v>8.0000000000000004E-4</c:v>
                  </c:pt>
                  <c:pt idx="43">
                    <c:v>2.3000000000000001E-4</c:v>
                  </c:pt>
                  <c:pt idx="44">
                    <c:v>2.5999999999999998E-4</c:v>
                  </c:pt>
                  <c:pt idx="45">
                    <c:v>2.9E-4</c:v>
                  </c:pt>
                  <c:pt idx="46">
                    <c:v>4.6999999999999999E-4</c:v>
                  </c:pt>
                  <c:pt idx="47">
                    <c:v>4.0000000000000002E-4</c:v>
                  </c:pt>
                  <c:pt idx="48">
                    <c:v>8.3000000000000001E-4</c:v>
                  </c:pt>
                  <c:pt idx="49">
                    <c:v>3.8999999999999999E-4</c:v>
                  </c:pt>
                  <c:pt idx="50">
                    <c:v>5.8E-4</c:v>
                  </c:pt>
                  <c:pt idx="51">
                    <c:v>4.4999999999999999E-4</c:v>
                  </c:pt>
                  <c:pt idx="52">
                    <c:v>3.2000000000000003E-4</c:v>
                  </c:pt>
                  <c:pt idx="53">
                    <c:v>3.3E-4</c:v>
                  </c:pt>
                  <c:pt idx="54">
                    <c:v>8.1999999999999998E-4</c:v>
                  </c:pt>
                  <c:pt idx="55">
                    <c:v>7.7999999999999999E-4</c:v>
                  </c:pt>
                  <c:pt idx="56">
                    <c:v>7.7999999999999999E-4</c:v>
                  </c:pt>
                  <c:pt idx="57">
                    <c:v>8.4999999999999995E-4</c:v>
                  </c:pt>
                  <c:pt idx="58">
                    <c:v>8.8000000000000003E-4</c:v>
                  </c:pt>
                  <c:pt idx="59">
                    <c:v>6.8999999999999997E-4</c:v>
                  </c:pt>
                  <c:pt idx="60">
                    <c:v>5.1000000000000004E-4</c:v>
                  </c:pt>
                  <c:pt idx="61">
                    <c:v>1.4999999999999999E-4</c:v>
                  </c:pt>
                  <c:pt idx="62">
                    <c:v>2.4000000000000001E-4</c:v>
                  </c:pt>
                  <c:pt idx="63">
                    <c:v>4.6999999999999999E-4</c:v>
                  </c:pt>
                  <c:pt idx="64">
                    <c:v>2.9E-4</c:v>
                  </c:pt>
                  <c:pt idx="65">
                    <c:v>1.0499999999999999E-3</c:v>
                  </c:pt>
                  <c:pt idx="66">
                    <c:v>4.8999999999999998E-4</c:v>
                  </c:pt>
                  <c:pt idx="67">
                    <c:v>2.7E-4</c:v>
                  </c:pt>
                  <c:pt idx="68">
                    <c:v>3.2000000000000003E-4</c:v>
                  </c:pt>
                  <c:pt idx="69">
                    <c:v>8.9999999999999998E-4</c:v>
                  </c:pt>
                  <c:pt idx="70">
                    <c:v>3.6999999999999999E-4</c:v>
                  </c:pt>
                  <c:pt idx="71">
                    <c:v>5.1000000000000004E-4</c:v>
                  </c:pt>
                  <c:pt idx="72">
                    <c:v>2.4000000000000001E-4</c:v>
                  </c:pt>
                  <c:pt idx="73">
                    <c:v>8.0000000000000004E-4</c:v>
                  </c:pt>
                  <c:pt idx="74">
                    <c:v>2.2000000000000001E-4</c:v>
                  </c:pt>
                  <c:pt idx="75">
                    <c:v>2.1000000000000001E-4</c:v>
                  </c:pt>
                  <c:pt idx="76">
                    <c:v>2.7999999999999998E-4</c:v>
                  </c:pt>
                  <c:pt idx="77">
                    <c:v>1.1900000000000001E-3</c:v>
                  </c:pt>
                  <c:pt idx="78">
                    <c:v>2.5999999999999998E-4</c:v>
                  </c:pt>
                  <c:pt idx="79">
                    <c:v>6.0999999999999997E-4</c:v>
                  </c:pt>
                  <c:pt idx="80">
                    <c:v>5.2999999999999998E-4</c:v>
                  </c:pt>
                  <c:pt idx="81">
                    <c:v>6.4999999999999997E-4</c:v>
                  </c:pt>
                  <c:pt idx="82">
                    <c:v>1.9000000000000001E-4</c:v>
                  </c:pt>
                  <c:pt idx="83">
                    <c:v>1.8000000000000001E-4</c:v>
                  </c:pt>
                  <c:pt idx="84">
                    <c:v>2.2000000000000001E-4</c:v>
                  </c:pt>
                  <c:pt idx="85">
                    <c:v>1.9000000000000001E-4</c:v>
                  </c:pt>
                  <c:pt idx="86">
                    <c:v>6.4999999999999997E-4</c:v>
                  </c:pt>
                  <c:pt idx="87">
                    <c:v>3.6999999999999999E-4</c:v>
                  </c:pt>
                  <c:pt idx="88">
                    <c:v>2.2000000000000001E-4</c:v>
                  </c:pt>
                  <c:pt idx="89">
                    <c:v>3.4000000000000002E-4</c:v>
                  </c:pt>
                  <c:pt idx="90">
                    <c:v>2.3000000000000001E-4</c:v>
                  </c:pt>
                  <c:pt idx="91">
                    <c:v>4.2999999999999999E-4</c:v>
                  </c:pt>
                  <c:pt idx="92">
                    <c:v>3.2000000000000003E-4</c:v>
                  </c:pt>
                  <c:pt idx="93">
                    <c:v>1.9000000000000001E-4</c:v>
                  </c:pt>
                  <c:pt idx="94">
                    <c:v>5.2999999999999998E-4</c:v>
                  </c:pt>
                  <c:pt idx="95">
                    <c:v>2.9E-4</c:v>
                  </c:pt>
                  <c:pt idx="96">
                    <c:v>2.9E-4</c:v>
                  </c:pt>
                  <c:pt idx="97">
                    <c:v>4.6000000000000001E-4</c:v>
                  </c:pt>
                  <c:pt idx="98">
                    <c:v>3.8999999999999999E-4</c:v>
                  </c:pt>
                  <c:pt idx="99">
                    <c:v>2.7E-4</c:v>
                  </c:pt>
                  <c:pt idx="100">
                    <c:v>1.4300000000000001E-3</c:v>
                  </c:pt>
                  <c:pt idx="101">
                    <c:v>2.9999999999999997E-4</c:v>
                  </c:pt>
                  <c:pt idx="102">
                    <c:v>5.0000000000000001E-4</c:v>
                  </c:pt>
                  <c:pt idx="103">
                    <c:v>4.8999999999999998E-4</c:v>
                  </c:pt>
                  <c:pt idx="104">
                    <c:v>2.9E-4</c:v>
                  </c:pt>
                  <c:pt idx="105">
                    <c:v>3.8999999999999999E-4</c:v>
                  </c:pt>
                  <c:pt idx="106">
                    <c:v>5.6999999999999998E-4</c:v>
                  </c:pt>
                  <c:pt idx="107">
                    <c:v>1.9000000000000001E-4</c:v>
                  </c:pt>
                  <c:pt idx="108">
                    <c:v>3.8000000000000002E-4</c:v>
                  </c:pt>
                  <c:pt idx="109">
                    <c:v>2.1000000000000001E-4</c:v>
                  </c:pt>
                  <c:pt idx="110">
                    <c:v>2.9999999999999997E-4</c:v>
                  </c:pt>
                  <c:pt idx="111">
                    <c:v>6.8999999999999997E-4</c:v>
                  </c:pt>
                  <c:pt idx="112">
                    <c:v>2.9E-4</c:v>
                  </c:pt>
                  <c:pt idx="113">
                    <c:v>6.6E-4</c:v>
                  </c:pt>
                  <c:pt idx="114">
                    <c:v>2.7999999999999998E-4</c:v>
                  </c:pt>
                  <c:pt idx="115">
                    <c:v>1.6900000000000001E-3</c:v>
                  </c:pt>
                  <c:pt idx="116">
                    <c:v>1.08E-3</c:v>
                  </c:pt>
                  <c:pt idx="117">
                    <c:v>3.5E-4</c:v>
                  </c:pt>
                  <c:pt idx="118">
                    <c:v>2.2000000000000001E-4</c:v>
                  </c:pt>
                  <c:pt idx="119">
                    <c:v>2.5999999999999998E-4</c:v>
                  </c:pt>
                  <c:pt idx="120">
                    <c:v>3.4000000000000002E-4</c:v>
                  </c:pt>
                  <c:pt idx="121">
                    <c:v>3.6000000000000002E-4</c:v>
                  </c:pt>
                  <c:pt idx="122">
                    <c:v>2.5999999999999998E-4</c:v>
                  </c:pt>
                  <c:pt idx="123">
                    <c:v>3.1E-4</c:v>
                  </c:pt>
                  <c:pt idx="124">
                    <c:v>1.9000000000000001E-4</c:v>
                  </c:pt>
                  <c:pt idx="125">
                    <c:v>1.9000000000000001E-4</c:v>
                  </c:pt>
                  <c:pt idx="126">
                    <c:v>4.8000000000000001E-4</c:v>
                  </c:pt>
                  <c:pt idx="127">
                    <c:v>3.2000000000000003E-4</c:v>
                  </c:pt>
                  <c:pt idx="128">
                    <c:v>2.5000000000000001E-4</c:v>
                  </c:pt>
                  <c:pt idx="129">
                    <c:v>3.4000000000000002E-4</c:v>
                  </c:pt>
                  <c:pt idx="130">
                    <c:v>5.4000000000000001E-4</c:v>
                  </c:pt>
                  <c:pt idx="131">
                    <c:v>2.7999999999999998E-4</c:v>
                  </c:pt>
                  <c:pt idx="132">
                    <c:v>8.4999999999999995E-4</c:v>
                  </c:pt>
                  <c:pt idx="133">
                    <c:v>1.3699999999999999E-3</c:v>
                  </c:pt>
                  <c:pt idx="134">
                    <c:v>9.1E-4</c:v>
                  </c:pt>
                  <c:pt idx="135">
                    <c:v>2.7E-4</c:v>
                  </c:pt>
                  <c:pt idx="136">
                    <c:v>3.1E-4</c:v>
                  </c:pt>
                  <c:pt idx="137">
                    <c:v>5.6999999999999998E-4</c:v>
                  </c:pt>
                  <c:pt idx="138">
                    <c:v>2.7999999999999998E-4</c:v>
                  </c:pt>
                  <c:pt idx="139">
                    <c:v>5.9000000000000003E-4</c:v>
                  </c:pt>
                  <c:pt idx="140">
                    <c:v>3.8999999999999999E-4</c:v>
                  </c:pt>
                  <c:pt idx="141">
                    <c:v>1.72E-3</c:v>
                  </c:pt>
                  <c:pt idx="142">
                    <c:v>2.5000000000000001E-4</c:v>
                  </c:pt>
                  <c:pt idx="143">
                    <c:v>3.1E-4</c:v>
                  </c:pt>
                  <c:pt idx="144">
                    <c:v>2.0000000000000001E-4</c:v>
                  </c:pt>
                  <c:pt idx="145">
                    <c:v>3.6999999999999999E-4</c:v>
                  </c:pt>
                  <c:pt idx="146">
                    <c:v>7.9000000000000001E-4</c:v>
                  </c:pt>
                  <c:pt idx="147">
                    <c:v>4.2000000000000002E-4</c:v>
                  </c:pt>
                  <c:pt idx="148">
                    <c:v>2.0000000000000001E-4</c:v>
                  </c:pt>
                  <c:pt idx="149">
                    <c:v>1.7000000000000001E-4</c:v>
                  </c:pt>
                  <c:pt idx="150">
                    <c:v>6.9999999999999999E-4</c:v>
                  </c:pt>
                  <c:pt idx="151">
                    <c:v>3.3E-4</c:v>
                  </c:pt>
                  <c:pt idx="152">
                    <c:v>2.5999999999999998E-4</c:v>
                  </c:pt>
                  <c:pt idx="153">
                    <c:v>9.5E-4</c:v>
                  </c:pt>
                  <c:pt idx="154">
                    <c:v>6.4999999999999997E-4</c:v>
                  </c:pt>
                  <c:pt idx="155">
                    <c:v>3.1E-4</c:v>
                  </c:pt>
                  <c:pt idx="156">
                    <c:v>2.1000000000000001E-4</c:v>
                  </c:pt>
                  <c:pt idx="157">
                    <c:v>1.57E-3</c:v>
                  </c:pt>
                  <c:pt idx="158">
                    <c:v>1.41E-3</c:v>
                  </c:pt>
                  <c:pt idx="159">
                    <c:v>7.2000000000000005E-4</c:v>
                  </c:pt>
                  <c:pt idx="160">
                    <c:v>9.7000000000000005E-4</c:v>
                  </c:pt>
                  <c:pt idx="161">
                    <c:v>1E-4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1.4E-3</c:v>
                  </c:pt>
                  <c:pt idx="165">
                    <c:v>6.9999999999999999E-4</c:v>
                  </c:pt>
                  <c:pt idx="166">
                    <c:v>1E-4</c:v>
                  </c:pt>
                  <c:pt idx="167">
                    <c:v>0</c:v>
                  </c:pt>
                  <c:pt idx="168">
                    <c:v>1.48E-3</c:v>
                  </c:pt>
                  <c:pt idx="169">
                    <c:v>1E-4</c:v>
                  </c:pt>
                  <c:pt idx="170">
                    <c:v>1E-4</c:v>
                  </c:pt>
                  <c:pt idx="171">
                    <c:v>5.0000000000000001E-4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5.0000000000000001E-4</c:v>
                  </c:pt>
                  <c:pt idx="175">
                    <c:v>2.0000000000000001E-4</c:v>
                  </c:pt>
                  <c:pt idx="176">
                    <c:v>1E-4</c:v>
                  </c:pt>
                  <c:pt idx="177">
                    <c:v>1E-4</c:v>
                  </c:pt>
                  <c:pt idx="178">
                    <c:v>2.0000000000000001E-4</c:v>
                  </c:pt>
                  <c:pt idx="179">
                    <c:v>2.9999999999999997E-4</c:v>
                  </c:pt>
                  <c:pt idx="180">
                    <c:v>1.6000000000000001E-4</c:v>
                  </c:pt>
                  <c:pt idx="181">
                    <c:v>4.0000000000000002E-4</c:v>
                  </c:pt>
                  <c:pt idx="182">
                    <c:v>2.7999999999999998E-4</c:v>
                  </c:pt>
                  <c:pt idx="183">
                    <c:v>1.1E-4</c:v>
                  </c:pt>
                  <c:pt idx="184">
                    <c:v>1E-4</c:v>
                  </c:pt>
                  <c:pt idx="185">
                    <c:v>1E-3</c:v>
                  </c:pt>
                  <c:pt idx="186">
                    <c:v>5.0000000000000001E-4</c:v>
                  </c:pt>
                  <c:pt idx="187">
                    <c:v>2.0000000000000001E-4</c:v>
                  </c:pt>
                  <c:pt idx="188">
                    <c:v>2.9999999999999997E-4</c:v>
                  </c:pt>
                  <c:pt idx="189">
                    <c:v>6.9999999999999999E-4</c:v>
                  </c:pt>
                  <c:pt idx="190">
                    <c:v>1.5E-3</c:v>
                  </c:pt>
                  <c:pt idx="191">
                    <c:v>2.9999999999999997E-4</c:v>
                  </c:pt>
                  <c:pt idx="192">
                    <c:v>5.0000000000000001E-4</c:v>
                  </c:pt>
                  <c:pt idx="193">
                    <c:v>1E-4</c:v>
                  </c:pt>
                  <c:pt idx="194">
                    <c:v>8.4000000000000003E-4</c:v>
                  </c:pt>
                  <c:pt idx="195">
                    <c:v>3.8999999999999999E-4</c:v>
                  </c:pt>
                  <c:pt idx="196">
                    <c:v>1E-4</c:v>
                  </c:pt>
                  <c:pt idx="197">
                    <c:v>0</c:v>
                  </c:pt>
                  <c:pt idx="198">
                    <c:v>2.3999999999999998E-3</c:v>
                  </c:pt>
                  <c:pt idx="199">
                    <c:v>1E-4</c:v>
                  </c:pt>
                  <c:pt idx="200">
                    <c:v>0</c:v>
                  </c:pt>
                  <c:pt idx="201">
                    <c:v>2.3999999999999998E-3</c:v>
                  </c:pt>
                  <c:pt idx="202">
                    <c:v>2.9E-4</c:v>
                  </c:pt>
                  <c:pt idx="203">
                    <c:v>3.6000000000000002E-4</c:v>
                  </c:pt>
                  <c:pt idx="204">
                    <c:v>2.0000000000000001E-4</c:v>
                  </c:pt>
                  <c:pt idx="205">
                    <c:v>1.9000000000000001E-4</c:v>
                  </c:pt>
                  <c:pt idx="206">
                    <c:v>1.7000000000000001E-4</c:v>
                  </c:pt>
                  <c:pt idx="207">
                    <c:v>2.7E-4</c:v>
                  </c:pt>
                  <c:pt idx="208">
                    <c:v>1.1999999999999999E-3</c:v>
                  </c:pt>
                  <c:pt idx="209">
                    <c:v>1.1999999999999999E-3</c:v>
                  </c:pt>
                  <c:pt idx="210">
                    <c:v>1.2999999999999999E-3</c:v>
                  </c:pt>
                  <c:pt idx="211">
                    <c:v>1.6000000000000001E-3</c:v>
                  </c:pt>
                  <c:pt idx="212">
                    <c:v>1.1999999999999999E-3</c:v>
                  </c:pt>
                  <c:pt idx="213">
                    <c:v>1.1999999999999999E-3</c:v>
                  </c:pt>
                  <c:pt idx="214">
                    <c:v>6.9999999999999999E-4</c:v>
                  </c:pt>
                  <c:pt idx="215">
                    <c:v>1E-4</c:v>
                  </c:pt>
                  <c:pt idx="216">
                    <c:v>1.1000000000000001E-3</c:v>
                  </c:pt>
                  <c:pt idx="217">
                    <c:v>3.8800000000000001E-2</c:v>
                  </c:pt>
                  <c:pt idx="218">
                    <c:v>1.2E-4</c:v>
                  </c:pt>
                  <c:pt idx="219">
                    <c:v>2.4000000000000001E-4</c:v>
                  </c:pt>
                  <c:pt idx="220">
                    <c:v>1.4E-3</c:v>
                  </c:pt>
                  <c:pt idx="221">
                    <c:v>1E-4</c:v>
                  </c:pt>
                  <c:pt idx="222">
                    <c:v>2.0000000000000001E-4</c:v>
                  </c:pt>
                  <c:pt idx="223">
                    <c:v>1.1000000000000001E-3</c:v>
                  </c:pt>
                  <c:pt idx="224">
                    <c:v>1.1000000000000001E-3</c:v>
                  </c:pt>
                  <c:pt idx="225">
                    <c:v>8.9999999999999998E-4</c:v>
                  </c:pt>
                  <c:pt idx="226">
                    <c:v>3.6000000000000002E-4</c:v>
                  </c:pt>
                  <c:pt idx="227">
                    <c:v>5.0000000000000002E-5</c:v>
                  </c:pt>
                  <c:pt idx="228">
                    <c:v>1.2E-4</c:v>
                  </c:pt>
                  <c:pt idx="229">
                    <c:v>1.6000000000000001E-4</c:v>
                  </c:pt>
                  <c:pt idx="230">
                    <c:v>1.1299999999999999E-3</c:v>
                  </c:pt>
                  <c:pt idx="231">
                    <c:v>6.9999999999999994E-5</c:v>
                  </c:pt>
                  <c:pt idx="232">
                    <c:v>9.7000000000000005E-4</c:v>
                  </c:pt>
                  <c:pt idx="233">
                    <c:v>1.1299999999999999E-3</c:v>
                  </c:pt>
                  <c:pt idx="234">
                    <c:v>4.0000000000000003E-5</c:v>
                  </c:pt>
                  <c:pt idx="235">
                    <c:v>4.0000000000000003E-5</c:v>
                  </c:pt>
                  <c:pt idx="236">
                    <c:v>9.7000000000000005E-4</c:v>
                  </c:pt>
                  <c:pt idx="237">
                    <c:v>1.8000000000000001E-4</c:v>
                  </c:pt>
                  <c:pt idx="238">
                    <c:v>1E-4</c:v>
                  </c:pt>
                  <c:pt idx="239">
                    <c:v>1.9000000000000001E-4</c:v>
                  </c:pt>
                  <c:pt idx="240">
                    <c:v>5.0000000000000002E-5</c:v>
                  </c:pt>
                  <c:pt idx="241">
                    <c:v>1.3999999999999999E-4</c:v>
                  </c:pt>
                  <c:pt idx="242">
                    <c:v>1.2999999999999999E-4</c:v>
                  </c:pt>
                  <c:pt idx="243">
                    <c:v>1.2E-4</c:v>
                  </c:pt>
                  <c:pt idx="244">
                    <c:v>1.31E-3</c:v>
                  </c:pt>
                  <c:pt idx="245">
                    <c:v>1.0399999999999999E-3</c:v>
                  </c:pt>
                  <c:pt idx="246">
                    <c:v>1.1E-4</c:v>
                  </c:pt>
                  <c:pt idx="247">
                    <c:v>8.0000000000000007E-5</c:v>
                  </c:pt>
                  <c:pt idx="248">
                    <c:v>1E-4</c:v>
                  </c:pt>
                </c:numCache>
              </c:numRef>
            </c:plus>
            <c:minus>
              <c:numRef>
                <c:f>A!$D$21:$D$997</c:f>
                <c:numCache>
                  <c:formatCode>General</c:formatCode>
                  <c:ptCount val="977"/>
                  <c:pt idx="0">
                    <c:v>4.0000000000000002E-4</c:v>
                  </c:pt>
                  <c:pt idx="1">
                    <c:v>6.9999999999999999E-4</c:v>
                  </c:pt>
                  <c:pt idx="2">
                    <c:v>1.4E-3</c:v>
                  </c:pt>
                  <c:pt idx="4">
                    <c:v>4.0000000000000002E-4</c:v>
                  </c:pt>
                  <c:pt idx="5">
                    <c:v>2.4000000000000001E-4</c:v>
                  </c:pt>
                  <c:pt idx="6">
                    <c:v>4.0999999999999999E-4</c:v>
                  </c:pt>
                  <c:pt idx="7">
                    <c:v>5.5999999999999995E-4</c:v>
                  </c:pt>
                  <c:pt idx="8">
                    <c:v>4.6999999999999999E-4</c:v>
                  </c:pt>
                  <c:pt idx="9">
                    <c:v>2.1000000000000001E-4</c:v>
                  </c:pt>
                  <c:pt idx="10">
                    <c:v>1E-4</c:v>
                  </c:pt>
                  <c:pt idx="11">
                    <c:v>2.4000000000000001E-4</c:v>
                  </c:pt>
                  <c:pt idx="12">
                    <c:v>2.7999999999999998E-4</c:v>
                  </c:pt>
                  <c:pt idx="13">
                    <c:v>2.1000000000000001E-4</c:v>
                  </c:pt>
                  <c:pt idx="14">
                    <c:v>2.7E-4</c:v>
                  </c:pt>
                  <c:pt idx="15">
                    <c:v>2.5000000000000001E-4</c:v>
                  </c:pt>
                  <c:pt idx="16">
                    <c:v>2.0000000000000001E-4</c:v>
                  </c:pt>
                  <c:pt idx="17">
                    <c:v>1.7000000000000001E-4</c:v>
                  </c:pt>
                  <c:pt idx="18">
                    <c:v>1.4999999999999999E-4</c:v>
                  </c:pt>
                  <c:pt idx="19">
                    <c:v>1.3999999999999999E-4</c:v>
                  </c:pt>
                  <c:pt idx="20">
                    <c:v>4.8000000000000001E-4</c:v>
                  </c:pt>
                  <c:pt idx="21">
                    <c:v>2.2000000000000001E-4</c:v>
                  </c:pt>
                  <c:pt idx="22">
                    <c:v>2.1000000000000001E-4</c:v>
                  </c:pt>
                  <c:pt idx="23">
                    <c:v>2.5999999999999998E-4</c:v>
                  </c:pt>
                  <c:pt idx="24">
                    <c:v>3.1E-4</c:v>
                  </c:pt>
                  <c:pt idx="25">
                    <c:v>3.1E-4</c:v>
                  </c:pt>
                  <c:pt idx="26">
                    <c:v>1.4999999999999999E-4</c:v>
                  </c:pt>
                  <c:pt idx="27">
                    <c:v>2.0000000000000001E-4</c:v>
                  </c:pt>
                  <c:pt idx="28">
                    <c:v>3.4000000000000002E-4</c:v>
                  </c:pt>
                  <c:pt idx="29">
                    <c:v>2.4000000000000001E-4</c:v>
                  </c:pt>
                  <c:pt idx="30">
                    <c:v>3.4000000000000002E-4</c:v>
                  </c:pt>
                  <c:pt idx="31">
                    <c:v>3.1E-4</c:v>
                  </c:pt>
                  <c:pt idx="32">
                    <c:v>2.4000000000000001E-4</c:v>
                  </c:pt>
                  <c:pt idx="33">
                    <c:v>4.6999999999999999E-4</c:v>
                  </c:pt>
                  <c:pt idx="34">
                    <c:v>2.2000000000000001E-4</c:v>
                  </c:pt>
                  <c:pt idx="35">
                    <c:v>1.7000000000000001E-4</c:v>
                  </c:pt>
                  <c:pt idx="36">
                    <c:v>1.8000000000000001E-4</c:v>
                  </c:pt>
                  <c:pt idx="37">
                    <c:v>7.6000000000000004E-4</c:v>
                  </c:pt>
                  <c:pt idx="38">
                    <c:v>8.0000000000000004E-4</c:v>
                  </c:pt>
                  <c:pt idx="39">
                    <c:v>3.1E-4</c:v>
                  </c:pt>
                  <c:pt idx="40">
                    <c:v>2.5999999999999998E-4</c:v>
                  </c:pt>
                  <c:pt idx="41">
                    <c:v>4.4999999999999999E-4</c:v>
                  </c:pt>
                  <c:pt idx="42">
                    <c:v>8.0000000000000004E-4</c:v>
                  </c:pt>
                  <c:pt idx="43">
                    <c:v>2.3000000000000001E-4</c:v>
                  </c:pt>
                  <c:pt idx="44">
                    <c:v>2.5999999999999998E-4</c:v>
                  </c:pt>
                  <c:pt idx="45">
                    <c:v>2.9E-4</c:v>
                  </c:pt>
                  <c:pt idx="46">
                    <c:v>4.6999999999999999E-4</c:v>
                  </c:pt>
                  <c:pt idx="47">
                    <c:v>4.0000000000000002E-4</c:v>
                  </c:pt>
                  <c:pt idx="48">
                    <c:v>8.3000000000000001E-4</c:v>
                  </c:pt>
                  <c:pt idx="49">
                    <c:v>3.8999999999999999E-4</c:v>
                  </c:pt>
                  <c:pt idx="50">
                    <c:v>5.8E-4</c:v>
                  </c:pt>
                  <c:pt idx="51">
                    <c:v>4.4999999999999999E-4</c:v>
                  </c:pt>
                  <c:pt idx="52">
                    <c:v>3.2000000000000003E-4</c:v>
                  </c:pt>
                  <c:pt idx="53">
                    <c:v>3.3E-4</c:v>
                  </c:pt>
                  <c:pt idx="54">
                    <c:v>8.1999999999999998E-4</c:v>
                  </c:pt>
                  <c:pt idx="55">
                    <c:v>7.7999999999999999E-4</c:v>
                  </c:pt>
                  <c:pt idx="56">
                    <c:v>7.7999999999999999E-4</c:v>
                  </c:pt>
                  <c:pt idx="57">
                    <c:v>8.4999999999999995E-4</c:v>
                  </c:pt>
                  <c:pt idx="58">
                    <c:v>8.8000000000000003E-4</c:v>
                  </c:pt>
                  <c:pt idx="59">
                    <c:v>6.8999999999999997E-4</c:v>
                  </c:pt>
                  <c:pt idx="60">
                    <c:v>5.1000000000000004E-4</c:v>
                  </c:pt>
                  <c:pt idx="61">
                    <c:v>1.4999999999999999E-4</c:v>
                  </c:pt>
                  <c:pt idx="62">
                    <c:v>2.4000000000000001E-4</c:v>
                  </c:pt>
                  <c:pt idx="63">
                    <c:v>4.6999999999999999E-4</c:v>
                  </c:pt>
                  <c:pt idx="64">
                    <c:v>2.9E-4</c:v>
                  </c:pt>
                  <c:pt idx="65">
                    <c:v>1.0499999999999999E-3</c:v>
                  </c:pt>
                  <c:pt idx="66">
                    <c:v>4.8999999999999998E-4</c:v>
                  </c:pt>
                  <c:pt idx="67">
                    <c:v>2.7E-4</c:v>
                  </c:pt>
                  <c:pt idx="68">
                    <c:v>3.2000000000000003E-4</c:v>
                  </c:pt>
                  <c:pt idx="69">
                    <c:v>8.9999999999999998E-4</c:v>
                  </c:pt>
                  <c:pt idx="70">
                    <c:v>3.6999999999999999E-4</c:v>
                  </c:pt>
                  <c:pt idx="71">
                    <c:v>5.1000000000000004E-4</c:v>
                  </c:pt>
                  <c:pt idx="72">
                    <c:v>2.4000000000000001E-4</c:v>
                  </c:pt>
                  <c:pt idx="73">
                    <c:v>8.0000000000000004E-4</c:v>
                  </c:pt>
                  <c:pt idx="74">
                    <c:v>2.2000000000000001E-4</c:v>
                  </c:pt>
                  <c:pt idx="75">
                    <c:v>2.1000000000000001E-4</c:v>
                  </c:pt>
                  <c:pt idx="76">
                    <c:v>2.7999999999999998E-4</c:v>
                  </c:pt>
                  <c:pt idx="77">
                    <c:v>1.1900000000000001E-3</c:v>
                  </c:pt>
                  <c:pt idx="78">
                    <c:v>2.5999999999999998E-4</c:v>
                  </c:pt>
                  <c:pt idx="79">
                    <c:v>6.0999999999999997E-4</c:v>
                  </c:pt>
                  <c:pt idx="80">
                    <c:v>5.2999999999999998E-4</c:v>
                  </c:pt>
                  <c:pt idx="81">
                    <c:v>6.4999999999999997E-4</c:v>
                  </c:pt>
                  <c:pt idx="82">
                    <c:v>1.9000000000000001E-4</c:v>
                  </c:pt>
                  <c:pt idx="83">
                    <c:v>1.8000000000000001E-4</c:v>
                  </c:pt>
                  <c:pt idx="84">
                    <c:v>2.2000000000000001E-4</c:v>
                  </c:pt>
                  <c:pt idx="85">
                    <c:v>1.9000000000000001E-4</c:v>
                  </c:pt>
                  <c:pt idx="86">
                    <c:v>6.4999999999999997E-4</c:v>
                  </c:pt>
                  <c:pt idx="87">
                    <c:v>3.6999999999999999E-4</c:v>
                  </c:pt>
                  <c:pt idx="88">
                    <c:v>2.2000000000000001E-4</c:v>
                  </c:pt>
                  <c:pt idx="89">
                    <c:v>3.4000000000000002E-4</c:v>
                  </c:pt>
                  <c:pt idx="90">
                    <c:v>2.3000000000000001E-4</c:v>
                  </c:pt>
                  <c:pt idx="91">
                    <c:v>4.2999999999999999E-4</c:v>
                  </c:pt>
                  <c:pt idx="92">
                    <c:v>3.2000000000000003E-4</c:v>
                  </c:pt>
                  <c:pt idx="93">
                    <c:v>1.9000000000000001E-4</c:v>
                  </c:pt>
                  <c:pt idx="94">
                    <c:v>5.2999999999999998E-4</c:v>
                  </c:pt>
                  <c:pt idx="95">
                    <c:v>2.9E-4</c:v>
                  </c:pt>
                  <c:pt idx="96">
                    <c:v>2.9E-4</c:v>
                  </c:pt>
                  <c:pt idx="97">
                    <c:v>4.6000000000000001E-4</c:v>
                  </c:pt>
                  <c:pt idx="98">
                    <c:v>3.8999999999999999E-4</c:v>
                  </c:pt>
                  <c:pt idx="99">
                    <c:v>2.7E-4</c:v>
                  </c:pt>
                  <c:pt idx="100">
                    <c:v>1.4300000000000001E-3</c:v>
                  </c:pt>
                  <c:pt idx="101">
                    <c:v>2.9999999999999997E-4</c:v>
                  </c:pt>
                  <c:pt idx="102">
                    <c:v>5.0000000000000001E-4</c:v>
                  </c:pt>
                  <c:pt idx="103">
                    <c:v>4.8999999999999998E-4</c:v>
                  </c:pt>
                  <c:pt idx="104">
                    <c:v>2.9E-4</c:v>
                  </c:pt>
                  <c:pt idx="105">
                    <c:v>3.8999999999999999E-4</c:v>
                  </c:pt>
                  <c:pt idx="106">
                    <c:v>5.6999999999999998E-4</c:v>
                  </c:pt>
                  <c:pt idx="107">
                    <c:v>1.9000000000000001E-4</c:v>
                  </c:pt>
                  <c:pt idx="108">
                    <c:v>3.8000000000000002E-4</c:v>
                  </c:pt>
                  <c:pt idx="109">
                    <c:v>2.1000000000000001E-4</c:v>
                  </c:pt>
                  <c:pt idx="110">
                    <c:v>2.9999999999999997E-4</c:v>
                  </c:pt>
                  <c:pt idx="111">
                    <c:v>6.8999999999999997E-4</c:v>
                  </c:pt>
                  <c:pt idx="112">
                    <c:v>2.9E-4</c:v>
                  </c:pt>
                  <c:pt idx="113">
                    <c:v>6.6E-4</c:v>
                  </c:pt>
                  <c:pt idx="114">
                    <c:v>2.7999999999999998E-4</c:v>
                  </c:pt>
                  <c:pt idx="115">
                    <c:v>1.6900000000000001E-3</c:v>
                  </c:pt>
                  <c:pt idx="116">
                    <c:v>1.08E-3</c:v>
                  </c:pt>
                  <c:pt idx="117">
                    <c:v>3.5E-4</c:v>
                  </c:pt>
                  <c:pt idx="118">
                    <c:v>2.2000000000000001E-4</c:v>
                  </c:pt>
                  <c:pt idx="119">
                    <c:v>2.5999999999999998E-4</c:v>
                  </c:pt>
                  <c:pt idx="120">
                    <c:v>3.4000000000000002E-4</c:v>
                  </c:pt>
                  <c:pt idx="121">
                    <c:v>3.6000000000000002E-4</c:v>
                  </c:pt>
                  <c:pt idx="122">
                    <c:v>2.5999999999999998E-4</c:v>
                  </c:pt>
                  <c:pt idx="123">
                    <c:v>3.1E-4</c:v>
                  </c:pt>
                  <c:pt idx="124">
                    <c:v>1.9000000000000001E-4</c:v>
                  </c:pt>
                  <c:pt idx="125">
                    <c:v>1.9000000000000001E-4</c:v>
                  </c:pt>
                  <c:pt idx="126">
                    <c:v>4.8000000000000001E-4</c:v>
                  </c:pt>
                  <c:pt idx="127">
                    <c:v>3.2000000000000003E-4</c:v>
                  </c:pt>
                  <c:pt idx="128">
                    <c:v>2.5000000000000001E-4</c:v>
                  </c:pt>
                  <c:pt idx="129">
                    <c:v>3.4000000000000002E-4</c:v>
                  </c:pt>
                  <c:pt idx="130">
                    <c:v>5.4000000000000001E-4</c:v>
                  </c:pt>
                  <c:pt idx="131">
                    <c:v>2.7999999999999998E-4</c:v>
                  </c:pt>
                  <c:pt idx="132">
                    <c:v>8.4999999999999995E-4</c:v>
                  </c:pt>
                  <c:pt idx="133">
                    <c:v>1.3699999999999999E-3</c:v>
                  </c:pt>
                  <c:pt idx="134">
                    <c:v>9.1E-4</c:v>
                  </c:pt>
                  <c:pt idx="135">
                    <c:v>2.7E-4</c:v>
                  </c:pt>
                  <c:pt idx="136">
                    <c:v>3.1E-4</c:v>
                  </c:pt>
                  <c:pt idx="137">
                    <c:v>5.6999999999999998E-4</c:v>
                  </c:pt>
                  <c:pt idx="138">
                    <c:v>2.7999999999999998E-4</c:v>
                  </c:pt>
                  <c:pt idx="139">
                    <c:v>5.9000000000000003E-4</c:v>
                  </c:pt>
                  <c:pt idx="140">
                    <c:v>3.8999999999999999E-4</c:v>
                  </c:pt>
                  <c:pt idx="141">
                    <c:v>1.72E-3</c:v>
                  </c:pt>
                  <c:pt idx="142">
                    <c:v>2.5000000000000001E-4</c:v>
                  </c:pt>
                  <c:pt idx="143">
                    <c:v>3.1E-4</c:v>
                  </c:pt>
                  <c:pt idx="144">
                    <c:v>2.0000000000000001E-4</c:v>
                  </c:pt>
                  <c:pt idx="145">
                    <c:v>3.6999999999999999E-4</c:v>
                  </c:pt>
                  <c:pt idx="146">
                    <c:v>7.9000000000000001E-4</c:v>
                  </c:pt>
                  <c:pt idx="147">
                    <c:v>4.2000000000000002E-4</c:v>
                  </c:pt>
                  <c:pt idx="148">
                    <c:v>2.0000000000000001E-4</c:v>
                  </c:pt>
                  <c:pt idx="149">
                    <c:v>1.7000000000000001E-4</c:v>
                  </c:pt>
                  <c:pt idx="150">
                    <c:v>6.9999999999999999E-4</c:v>
                  </c:pt>
                  <c:pt idx="151">
                    <c:v>3.3E-4</c:v>
                  </c:pt>
                  <c:pt idx="152">
                    <c:v>2.5999999999999998E-4</c:v>
                  </c:pt>
                  <c:pt idx="153">
                    <c:v>9.5E-4</c:v>
                  </c:pt>
                  <c:pt idx="154">
                    <c:v>6.4999999999999997E-4</c:v>
                  </c:pt>
                  <c:pt idx="155">
                    <c:v>3.1E-4</c:v>
                  </c:pt>
                  <c:pt idx="156">
                    <c:v>2.1000000000000001E-4</c:v>
                  </c:pt>
                  <c:pt idx="157">
                    <c:v>1.57E-3</c:v>
                  </c:pt>
                  <c:pt idx="158">
                    <c:v>1.41E-3</c:v>
                  </c:pt>
                  <c:pt idx="159">
                    <c:v>7.2000000000000005E-4</c:v>
                  </c:pt>
                  <c:pt idx="160">
                    <c:v>9.7000000000000005E-4</c:v>
                  </c:pt>
                  <c:pt idx="161">
                    <c:v>1E-4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1.4E-3</c:v>
                  </c:pt>
                  <c:pt idx="165">
                    <c:v>6.9999999999999999E-4</c:v>
                  </c:pt>
                  <c:pt idx="166">
                    <c:v>1E-4</c:v>
                  </c:pt>
                  <c:pt idx="167">
                    <c:v>0</c:v>
                  </c:pt>
                  <c:pt idx="168">
                    <c:v>1.48E-3</c:v>
                  </c:pt>
                  <c:pt idx="169">
                    <c:v>1E-4</c:v>
                  </c:pt>
                  <c:pt idx="170">
                    <c:v>1E-4</c:v>
                  </c:pt>
                  <c:pt idx="171">
                    <c:v>5.0000000000000001E-4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5.0000000000000001E-4</c:v>
                  </c:pt>
                  <c:pt idx="175">
                    <c:v>2.0000000000000001E-4</c:v>
                  </c:pt>
                  <c:pt idx="176">
                    <c:v>1E-4</c:v>
                  </c:pt>
                  <c:pt idx="177">
                    <c:v>1E-4</c:v>
                  </c:pt>
                  <c:pt idx="178">
                    <c:v>2.0000000000000001E-4</c:v>
                  </c:pt>
                  <c:pt idx="179">
                    <c:v>2.9999999999999997E-4</c:v>
                  </c:pt>
                  <c:pt idx="180">
                    <c:v>1.6000000000000001E-4</c:v>
                  </c:pt>
                  <c:pt idx="181">
                    <c:v>4.0000000000000002E-4</c:v>
                  </c:pt>
                  <c:pt idx="182">
                    <c:v>2.7999999999999998E-4</c:v>
                  </c:pt>
                  <c:pt idx="183">
                    <c:v>1.1E-4</c:v>
                  </c:pt>
                  <c:pt idx="184">
                    <c:v>1E-4</c:v>
                  </c:pt>
                  <c:pt idx="185">
                    <c:v>1E-3</c:v>
                  </c:pt>
                  <c:pt idx="186">
                    <c:v>5.0000000000000001E-4</c:v>
                  </c:pt>
                  <c:pt idx="187">
                    <c:v>2.0000000000000001E-4</c:v>
                  </c:pt>
                  <c:pt idx="188">
                    <c:v>2.9999999999999997E-4</c:v>
                  </c:pt>
                  <c:pt idx="189">
                    <c:v>6.9999999999999999E-4</c:v>
                  </c:pt>
                  <c:pt idx="190">
                    <c:v>1.5E-3</c:v>
                  </c:pt>
                  <c:pt idx="191">
                    <c:v>2.9999999999999997E-4</c:v>
                  </c:pt>
                  <c:pt idx="192">
                    <c:v>5.0000000000000001E-4</c:v>
                  </c:pt>
                  <c:pt idx="193">
                    <c:v>1E-4</c:v>
                  </c:pt>
                  <c:pt idx="194">
                    <c:v>8.4000000000000003E-4</c:v>
                  </c:pt>
                  <c:pt idx="195">
                    <c:v>3.8999999999999999E-4</c:v>
                  </c:pt>
                  <c:pt idx="196">
                    <c:v>1E-4</c:v>
                  </c:pt>
                  <c:pt idx="197">
                    <c:v>0</c:v>
                  </c:pt>
                  <c:pt idx="198">
                    <c:v>2.3999999999999998E-3</c:v>
                  </c:pt>
                  <c:pt idx="199">
                    <c:v>1E-4</c:v>
                  </c:pt>
                  <c:pt idx="200">
                    <c:v>0</c:v>
                  </c:pt>
                  <c:pt idx="201">
                    <c:v>2.3999999999999998E-3</c:v>
                  </c:pt>
                  <c:pt idx="202">
                    <c:v>2.9E-4</c:v>
                  </c:pt>
                  <c:pt idx="203">
                    <c:v>3.6000000000000002E-4</c:v>
                  </c:pt>
                  <c:pt idx="204">
                    <c:v>2.0000000000000001E-4</c:v>
                  </c:pt>
                  <c:pt idx="205">
                    <c:v>1.9000000000000001E-4</c:v>
                  </c:pt>
                  <c:pt idx="206">
                    <c:v>1.7000000000000001E-4</c:v>
                  </c:pt>
                  <c:pt idx="207">
                    <c:v>2.7E-4</c:v>
                  </c:pt>
                  <c:pt idx="208">
                    <c:v>1.1999999999999999E-3</c:v>
                  </c:pt>
                  <c:pt idx="209">
                    <c:v>1.1999999999999999E-3</c:v>
                  </c:pt>
                  <c:pt idx="210">
                    <c:v>1.2999999999999999E-3</c:v>
                  </c:pt>
                  <c:pt idx="211">
                    <c:v>1.6000000000000001E-3</c:v>
                  </c:pt>
                  <c:pt idx="212">
                    <c:v>1.1999999999999999E-3</c:v>
                  </c:pt>
                  <c:pt idx="213">
                    <c:v>1.1999999999999999E-3</c:v>
                  </c:pt>
                  <c:pt idx="214">
                    <c:v>6.9999999999999999E-4</c:v>
                  </c:pt>
                  <c:pt idx="215">
                    <c:v>1E-4</c:v>
                  </c:pt>
                  <c:pt idx="216">
                    <c:v>1.1000000000000001E-3</c:v>
                  </c:pt>
                  <c:pt idx="217">
                    <c:v>3.8800000000000001E-2</c:v>
                  </c:pt>
                  <c:pt idx="218">
                    <c:v>1.2E-4</c:v>
                  </c:pt>
                  <c:pt idx="219">
                    <c:v>2.4000000000000001E-4</c:v>
                  </c:pt>
                  <c:pt idx="220">
                    <c:v>1.4E-3</c:v>
                  </c:pt>
                  <c:pt idx="221">
                    <c:v>1E-4</c:v>
                  </c:pt>
                  <c:pt idx="222">
                    <c:v>2.0000000000000001E-4</c:v>
                  </c:pt>
                  <c:pt idx="223">
                    <c:v>1.1000000000000001E-3</c:v>
                  </c:pt>
                  <c:pt idx="224">
                    <c:v>1.1000000000000001E-3</c:v>
                  </c:pt>
                  <c:pt idx="225">
                    <c:v>8.9999999999999998E-4</c:v>
                  </c:pt>
                  <c:pt idx="226">
                    <c:v>3.6000000000000002E-4</c:v>
                  </c:pt>
                  <c:pt idx="227">
                    <c:v>5.0000000000000002E-5</c:v>
                  </c:pt>
                  <c:pt idx="228">
                    <c:v>1.2E-4</c:v>
                  </c:pt>
                  <c:pt idx="229">
                    <c:v>1.6000000000000001E-4</c:v>
                  </c:pt>
                  <c:pt idx="230">
                    <c:v>1.1299999999999999E-3</c:v>
                  </c:pt>
                  <c:pt idx="231">
                    <c:v>6.9999999999999994E-5</c:v>
                  </c:pt>
                  <c:pt idx="232">
                    <c:v>9.7000000000000005E-4</c:v>
                  </c:pt>
                  <c:pt idx="233">
                    <c:v>1.1299999999999999E-3</c:v>
                  </c:pt>
                  <c:pt idx="234">
                    <c:v>4.0000000000000003E-5</c:v>
                  </c:pt>
                  <c:pt idx="235">
                    <c:v>4.0000000000000003E-5</c:v>
                  </c:pt>
                  <c:pt idx="236">
                    <c:v>9.7000000000000005E-4</c:v>
                  </c:pt>
                  <c:pt idx="237">
                    <c:v>1.8000000000000001E-4</c:v>
                  </c:pt>
                  <c:pt idx="238">
                    <c:v>1E-4</c:v>
                  </c:pt>
                  <c:pt idx="239">
                    <c:v>1.9000000000000001E-4</c:v>
                  </c:pt>
                  <c:pt idx="240">
                    <c:v>5.0000000000000002E-5</c:v>
                  </c:pt>
                  <c:pt idx="241">
                    <c:v>1.3999999999999999E-4</c:v>
                  </c:pt>
                  <c:pt idx="242">
                    <c:v>1.2999999999999999E-4</c:v>
                  </c:pt>
                  <c:pt idx="243">
                    <c:v>1.2E-4</c:v>
                  </c:pt>
                  <c:pt idx="244">
                    <c:v>1.31E-3</c:v>
                  </c:pt>
                  <c:pt idx="245">
                    <c:v>1.0399999999999999E-3</c:v>
                  </c:pt>
                  <c:pt idx="246">
                    <c:v>1.1E-4</c:v>
                  </c:pt>
                  <c:pt idx="247">
                    <c:v>8.0000000000000007E-5</c:v>
                  </c:pt>
                  <c:pt idx="248">
                    <c:v>1E-4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A!$F$21:$F$997</c:f>
              <c:numCache>
                <c:formatCode>General</c:formatCode>
                <c:ptCount val="977"/>
                <c:pt idx="0">
                  <c:v>-6374</c:v>
                </c:pt>
                <c:pt idx="1">
                  <c:v>-6372</c:v>
                </c:pt>
                <c:pt idx="2">
                  <c:v>-6372</c:v>
                </c:pt>
                <c:pt idx="3">
                  <c:v>-6344.5</c:v>
                </c:pt>
                <c:pt idx="4">
                  <c:v>-6265.5</c:v>
                </c:pt>
                <c:pt idx="5">
                  <c:v>-2463</c:v>
                </c:pt>
                <c:pt idx="6">
                  <c:v>-2462.5</c:v>
                </c:pt>
                <c:pt idx="7">
                  <c:v>-2460.5</c:v>
                </c:pt>
                <c:pt idx="8">
                  <c:v>-2458.5</c:v>
                </c:pt>
                <c:pt idx="9">
                  <c:v>-2454.5</c:v>
                </c:pt>
                <c:pt idx="10">
                  <c:v>-2448.5</c:v>
                </c:pt>
                <c:pt idx="11">
                  <c:v>-2444</c:v>
                </c:pt>
                <c:pt idx="12">
                  <c:v>-2442</c:v>
                </c:pt>
                <c:pt idx="13">
                  <c:v>-2440</c:v>
                </c:pt>
                <c:pt idx="14">
                  <c:v>-2435.5</c:v>
                </c:pt>
                <c:pt idx="15">
                  <c:v>-2412.5</c:v>
                </c:pt>
                <c:pt idx="16">
                  <c:v>-2410.5</c:v>
                </c:pt>
                <c:pt idx="17">
                  <c:v>-2408.5</c:v>
                </c:pt>
                <c:pt idx="18">
                  <c:v>-2406.5</c:v>
                </c:pt>
                <c:pt idx="19">
                  <c:v>-2404.5</c:v>
                </c:pt>
                <c:pt idx="20">
                  <c:v>-2400</c:v>
                </c:pt>
                <c:pt idx="21">
                  <c:v>-2398</c:v>
                </c:pt>
                <c:pt idx="22">
                  <c:v>-2396</c:v>
                </c:pt>
                <c:pt idx="23">
                  <c:v>-2394</c:v>
                </c:pt>
                <c:pt idx="24">
                  <c:v>-2389.5</c:v>
                </c:pt>
                <c:pt idx="25">
                  <c:v>-2387.5</c:v>
                </c:pt>
                <c:pt idx="26">
                  <c:v>-2385.5</c:v>
                </c:pt>
                <c:pt idx="27">
                  <c:v>-2383.5</c:v>
                </c:pt>
                <c:pt idx="28">
                  <c:v>-2377</c:v>
                </c:pt>
                <c:pt idx="29">
                  <c:v>-2375</c:v>
                </c:pt>
                <c:pt idx="30">
                  <c:v>-2373</c:v>
                </c:pt>
                <c:pt idx="31">
                  <c:v>-2371</c:v>
                </c:pt>
                <c:pt idx="32">
                  <c:v>-2364.5</c:v>
                </c:pt>
                <c:pt idx="33">
                  <c:v>-2362.5</c:v>
                </c:pt>
                <c:pt idx="34">
                  <c:v>-2354</c:v>
                </c:pt>
                <c:pt idx="35">
                  <c:v>-2352</c:v>
                </c:pt>
                <c:pt idx="36">
                  <c:v>-2350</c:v>
                </c:pt>
                <c:pt idx="37">
                  <c:v>-2348</c:v>
                </c:pt>
                <c:pt idx="38">
                  <c:v>-2331</c:v>
                </c:pt>
                <c:pt idx="39">
                  <c:v>-2329</c:v>
                </c:pt>
                <c:pt idx="40">
                  <c:v>-2327</c:v>
                </c:pt>
                <c:pt idx="41">
                  <c:v>-2325</c:v>
                </c:pt>
                <c:pt idx="42">
                  <c:v>-2318.5</c:v>
                </c:pt>
                <c:pt idx="43">
                  <c:v>-2316.5</c:v>
                </c:pt>
                <c:pt idx="44">
                  <c:v>-2314.5</c:v>
                </c:pt>
                <c:pt idx="45">
                  <c:v>-2306</c:v>
                </c:pt>
                <c:pt idx="46">
                  <c:v>-2293.5</c:v>
                </c:pt>
                <c:pt idx="47">
                  <c:v>-2281</c:v>
                </c:pt>
                <c:pt idx="48">
                  <c:v>-2270.5</c:v>
                </c:pt>
                <c:pt idx="49">
                  <c:v>-2268.5</c:v>
                </c:pt>
                <c:pt idx="50">
                  <c:v>-2258</c:v>
                </c:pt>
                <c:pt idx="51">
                  <c:v>-2247.5</c:v>
                </c:pt>
                <c:pt idx="52">
                  <c:v>-2245.5</c:v>
                </c:pt>
                <c:pt idx="53">
                  <c:v>-2235</c:v>
                </c:pt>
                <c:pt idx="54">
                  <c:v>-2222.5</c:v>
                </c:pt>
                <c:pt idx="55">
                  <c:v>-2212</c:v>
                </c:pt>
                <c:pt idx="56">
                  <c:v>-2188</c:v>
                </c:pt>
                <c:pt idx="57">
                  <c:v>-999.5</c:v>
                </c:pt>
                <c:pt idx="58">
                  <c:v>-995.5</c:v>
                </c:pt>
                <c:pt idx="59">
                  <c:v>-993.5</c:v>
                </c:pt>
                <c:pt idx="60">
                  <c:v>-991.5</c:v>
                </c:pt>
                <c:pt idx="61">
                  <c:v>-989.5</c:v>
                </c:pt>
                <c:pt idx="62">
                  <c:v>-989</c:v>
                </c:pt>
                <c:pt idx="63">
                  <c:v>-987</c:v>
                </c:pt>
                <c:pt idx="64">
                  <c:v>-979</c:v>
                </c:pt>
                <c:pt idx="65">
                  <c:v>-949.5</c:v>
                </c:pt>
                <c:pt idx="66">
                  <c:v>-947.5</c:v>
                </c:pt>
                <c:pt idx="67">
                  <c:v>-945.5</c:v>
                </c:pt>
                <c:pt idx="68">
                  <c:v>-943.5</c:v>
                </c:pt>
                <c:pt idx="69">
                  <c:v>-941.5</c:v>
                </c:pt>
                <c:pt idx="70">
                  <c:v>-941</c:v>
                </c:pt>
                <c:pt idx="71">
                  <c:v>-939</c:v>
                </c:pt>
                <c:pt idx="72">
                  <c:v>-874.5</c:v>
                </c:pt>
                <c:pt idx="73">
                  <c:v>-845</c:v>
                </c:pt>
                <c:pt idx="74">
                  <c:v>-344.5</c:v>
                </c:pt>
                <c:pt idx="75">
                  <c:v>-325.5</c:v>
                </c:pt>
                <c:pt idx="76">
                  <c:v>-323.5</c:v>
                </c:pt>
                <c:pt idx="77">
                  <c:v>-317</c:v>
                </c:pt>
                <c:pt idx="78">
                  <c:v>-315</c:v>
                </c:pt>
                <c:pt idx="79">
                  <c:v>-313</c:v>
                </c:pt>
                <c:pt idx="80">
                  <c:v>-311</c:v>
                </c:pt>
                <c:pt idx="81">
                  <c:v>-309</c:v>
                </c:pt>
                <c:pt idx="82">
                  <c:v>-304.5</c:v>
                </c:pt>
                <c:pt idx="83">
                  <c:v>-302.5</c:v>
                </c:pt>
                <c:pt idx="84">
                  <c:v>-300.5</c:v>
                </c:pt>
                <c:pt idx="85">
                  <c:v>-298.5</c:v>
                </c:pt>
                <c:pt idx="86">
                  <c:v>-296.5</c:v>
                </c:pt>
                <c:pt idx="87">
                  <c:v>-292</c:v>
                </c:pt>
                <c:pt idx="88">
                  <c:v>-290</c:v>
                </c:pt>
                <c:pt idx="89">
                  <c:v>-288</c:v>
                </c:pt>
                <c:pt idx="90">
                  <c:v>-281.5</c:v>
                </c:pt>
                <c:pt idx="91">
                  <c:v>-279.5</c:v>
                </c:pt>
                <c:pt idx="92">
                  <c:v>-242</c:v>
                </c:pt>
                <c:pt idx="93">
                  <c:v>-240</c:v>
                </c:pt>
                <c:pt idx="94">
                  <c:v>-238</c:v>
                </c:pt>
                <c:pt idx="95">
                  <c:v>-231.5</c:v>
                </c:pt>
                <c:pt idx="96">
                  <c:v>-229.5</c:v>
                </c:pt>
                <c:pt idx="97">
                  <c:v>-215</c:v>
                </c:pt>
                <c:pt idx="98">
                  <c:v>-206.5</c:v>
                </c:pt>
                <c:pt idx="99">
                  <c:v>-202.5</c:v>
                </c:pt>
                <c:pt idx="100">
                  <c:v>-202</c:v>
                </c:pt>
                <c:pt idx="101">
                  <c:v>-198</c:v>
                </c:pt>
                <c:pt idx="102">
                  <c:v>-194</c:v>
                </c:pt>
                <c:pt idx="103">
                  <c:v>-192</c:v>
                </c:pt>
                <c:pt idx="104">
                  <c:v>-190</c:v>
                </c:pt>
                <c:pt idx="105">
                  <c:v>-189.5</c:v>
                </c:pt>
                <c:pt idx="106">
                  <c:v>-187.5</c:v>
                </c:pt>
                <c:pt idx="107">
                  <c:v>-185.5</c:v>
                </c:pt>
                <c:pt idx="108">
                  <c:v>-183.5</c:v>
                </c:pt>
                <c:pt idx="109">
                  <c:v>-181.5</c:v>
                </c:pt>
                <c:pt idx="110">
                  <c:v>-179.5</c:v>
                </c:pt>
                <c:pt idx="111">
                  <c:v>-177.5</c:v>
                </c:pt>
                <c:pt idx="112">
                  <c:v>-177.5</c:v>
                </c:pt>
                <c:pt idx="113">
                  <c:v>-173</c:v>
                </c:pt>
                <c:pt idx="114">
                  <c:v>-173</c:v>
                </c:pt>
                <c:pt idx="115">
                  <c:v>-171</c:v>
                </c:pt>
                <c:pt idx="116">
                  <c:v>-171</c:v>
                </c:pt>
                <c:pt idx="117">
                  <c:v>-169</c:v>
                </c:pt>
                <c:pt idx="118">
                  <c:v>-167</c:v>
                </c:pt>
                <c:pt idx="119">
                  <c:v>-166.5</c:v>
                </c:pt>
                <c:pt idx="120">
                  <c:v>-165</c:v>
                </c:pt>
                <c:pt idx="121">
                  <c:v>-164.5</c:v>
                </c:pt>
                <c:pt idx="122">
                  <c:v>-162.5</c:v>
                </c:pt>
                <c:pt idx="123">
                  <c:v>-160.5</c:v>
                </c:pt>
                <c:pt idx="124">
                  <c:v>-156.5</c:v>
                </c:pt>
                <c:pt idx="125">
                  <c:v>-154.5</c:v>
                </c:pt>
                <c:pt idx="126">
                  <c:v>-154</c:v>
                </c:pt>
                <c:pt idx="127">
                  <c:v>-152</c:v>
                </c:pt>
                <c:pt idx="128">
                  <c:v>-150</c:v>
                </c:pt>
                <c:pt idx="129">
                  <c:v>-148</c:v>
                </c:pt>
                <c:pt idx="130">
                  <c:v>-146</c:v>
                </c:pt>
                <c:pt idx="131">
                  <c:v>-144</c:v>
                </c:pt>
                <c:pt idx="132">
                  <c:v>-143.5</c:v>
                </c:pt>
                <c:pt idx="133">
                  <c:v>-142</c:v>
                </c:pt>
                <c:pt idx="134">
                  <c:v>-137.5</c:v>
                </c:pt>
                <c:pt idx="135">
                  <c:v>-116.5</c:v>
                </c:pt>
                <c:pt idx="136">
                  <c:v>-114.5</c:v>
                </c:pt>
                <c:pt idx="137">
                  <c:v>-112.5</c:v>
                </c:pt>
                <c:pt idx="138">
                  <c:v>-110.5</c:v>
                </c:pt>
                <c:pt idx="139">
                  <c:v>-106</c:v>
                </c:pt>
                <c:pt idx="140">
                  <c:v>-102</c:v>
                </c:pt>
                <c:pt idx="141">
                  <c:v>-102</c:v>
                </c:pt>
                <c:pt idx="142">
                  <c:v>-100</c:v>
                </c:pt>
                <c:pt idx="143">
                  <c:v>-91.5</c:v>
                </c:pt>
                <c:pt idx="144">
                  <c:v>-89.5</c:v>
                </c:pt>
                <c:pt idx="145">
                  <c:v>-87.5</c:v>
                </c:pt>
                <c:pt idx="146">
                  <c:v>-83</c:v>
                </c:pt>
                <c:pt idx="147">
                  <c:v>-81</c:v>
                </c:pt>
                <c:pt idx="148">
                  <c:v>-79</c:v>
                </c:pt>
                <c:pt idx="149">
                  <c:v>-77</c:v>
                </c:pt>
                <c:pt idx="150">
                  <c:v>-70.5</c:v>
                </c:pt>
                <c:pt idx="151">
                  <c:v>-68.5</c:v>
                </c:pt>
                <c:pt idx="152">
                  <c:v>-66.5</c:v>
                </c:pt>
                <c:pt idx="153">
                  <c:v>-60</c:v>
                </c:pt>
                <c:pt idx="154">
                  <c:v>-58</c:v>
                </c:pt>
                <c:pt idx="155">
                  <c:v>-56</c:v>
                </c:pt>
                <c:pt idx="156">
                  <c:v>-54</c:v>
                </c:pt>
                <c:pt idx="157">
                  <c:v>0.5</c:v>
                </c:pt>
                <c:pt idx="158">
                  <c:v>4.5</c:v>
                </c:pt>
                <c:pt idx="159">
                  <c:v>551.5</c:v>
                </c:pt>
                <c:pt idx="160">
                  <c:v>552</c:v>
                </c:pt>
                <c:pt idx="161">
                  <c:v>1298</c:v>
                </c:pt>
                <c:pt idx="162">
                  <c:v>1323</c:v>
                </c:pt>
                <c:pt idx="163">
                  <c:v>1323.5</c:v>
                </c:pt>
                <c:pt idx="164">
                  <c:v>1344</c:v>
                </c:pt>
                <c:pt idx="165">
                  <c:v>1368</c:v>
                </c:pt>
                <c:pt idx="166">
                  <c:v>1369.5</c:v>
                </c:pt>
                <c:pt idx="167">
                  <c:v>2194</c:v>
                </c:pt>
                <c:pt idx="168">
                  <c:v>2196</c:v>
                </c:pt>
                <c:pt idx="169">
                  <c:v>2217</c:v>
                </c:pt>
                <c:pt idx="170">
                  <c:v>2694.5</c:v>
                </c:pt>
                <c:pt idx="171">
                  <c:v>2804</c:v>
                </c:pt>
                <c:pt idx="172">
                  <c:v>2899.5</c:v>
                </c:pt>
                <c:pt idx="173">
                  <c:v>2899.5</c:v>
                </c:pt>
                <c:pt idx="174">
                  <c:v>2910.5</c:v>
                </c:pt>
                <c:pt idx="175">
                  <c:v>2993.5</c:v>
                </c:pt>
                <c:pt idx="176">
                  <c:v>2995.5</c:v>
                </c:pt>
                <c:pt idx="177">
                  <c:v>2997.5</c:v>
                </c:pt>
                <c:pt idx="178">
                  <c:v>3006</c:v>
                </c:pt>
                <c:pt idx="179">
                  <c:v>3008</c:v>
                </c:pt>
                <c:pt idx="180">
                  <c:v>3471</c:v>
                </c:pt>
                <c:pt idx="181">
                  <c:v>3570</c:v>
                </c:pt>
                <c:pt idx="182">
                  <c:v>3588</c:v>
                </c:pt>
                <c:pt idx="183">
                  <c:v>3602.5</c:v>
                </c:pt>
                <c:pt idx="184">
                  <c:v>3619.5</c:v>
                </c:pt>
                <c:pt idx="185">
                  <c:v>3648.5</c:v>
                </c:pt>
                <c:pt idx="186">
                  <c:v>3648.5</c:v>
                </c:pt>
                <c:pt idx="187">
                  <c:v>3648.5</c:v>
                </c:pt>
                <c:pt idx="188">
                  <c:v>3648.5</c:v>
                </c:pt>
                <c:pt idx="189">
                  <c:v>3669.5</c:v>
                </c:pt>
                <c:pt idx="190">
                  <c:v>3671.5</c:v>
                </c:pt>
                <c:pt idx="191">
                  <c:v>3692.5</c:v>
                </c:pt>
                <c:pt idx="192">
                  <c:v>3712</c:v>
                </c:pt>
                <c:pt idx="193">
                  <c:v>3745</c:v>
                </c:pt>
                <c:pt idx="194">
                  <c:v>4289.5</c:v>
                </c:pt>
                <c:pt idx="195">
                  <c:v>4314.5</c:v>
                </c:pt>
                <c:pt idx="196">
                  <c:v>4379</c:v>
                </c:pt>
                <c:pt idx="197">
                  <c:v>4379</c:v>
                </c:pt>
                <c:pt idx="198">
                  <c:v>4385.5</c:v>
                </c:pt>
                <c:pt idx="199">
                  <c:v>4402</c:v>
                </c:pt>
                <c:pt idx="200">
                  <c:v>4402</c:v>
                </c:pt>
                <c:pt idx="201">
                  <c:v>4423</c:v>
                </c:pt>
                <c:pt idx="202">
                  <c:v>4429.5</c:v>
                </c:pt>
                <c:pt idx="203">
                  <c:v>4513</c:v>
                </c:pt>
                <c:pt idx="204">
                  <c:v>4546.5</c:v>
                </c:pt>
                <c:pt idx="205">
                  <c:v>4546.5</c:v>
                </c:pt>
                <c:pt idx="206">
                  <c:v>4559</c:v>
                </c:pt>
                <c:pt idx="207">
                  <c:v>5032.5</c:v>
                </c:pt>
                <c:pt idx="208">
                  <c:v>5076</c:v>
                </c:pt>
                <c:pt idx="209">
                  <c:v>5076.5</c:v>
                </c:pt>
                <c:pt idx="210">
                  <c:v>5089</c:v>
                </c:pt>
                <c:pt idx="211">
                  <c:v>5105.5</c:v>
                </c:pt>
                <c:pt idx="212">
                  <c:v>5111.5</c:v>
                </c:pt>
                <c:pt idx="213">
                  <c:v>5111.5</c:v>
                </c:pt>
                <c:pt idx="214">
                  <c:v>5112</c:v>
                </c:pt>
                <c:pt idx="215">
                  <c:v>5112</c:v>
                </c:pt>
                <c:pt idx="216">
                  <c:v>5112</c:v>
                </c:pt>
                <c:pt idx="217">
                  <c:v>5116</c:v>
                </c:pt>
                <c:pt idx="218">
                  <c:v>5118</c:v>
                </c:pt>
                <c:pt idx="219">
                  <c:v>5183</c:v>
                </c:pt>
                <c:pt idx="220">
                  <c:v>5218.5</c:v>
                </c:pt>
                <c:pt idx="221">
                  <c:v>5220.5</c:v>
                </c:pt>
                <c:pt idx="222">
                  <c:v>5310.5</c:v>
                </c:pt>
                <c:pt idx="223">
                  <c:v>5863</c:v>
                </c:pt>
                <c:pt idx="224">
                  <c:v>5863.5</c:v>
                </c:pt>
                <c:pt idx="225">
                  <c:v>6587.5</c:v>
                </c:pt>
                <c:pt idx="226">
                  <c:v>2690.5</c:v>
                </c:pt>
                <c:pt idx="227">
                  <c:v>2744.5</c:v>
                </c:pt>
                <c:pt idx="228">
                  <c:v>2744.5</c:v>
                </c:pt>
                <c:pt idx="229">
                  <c:v>2782.5</c:v>
                </c:pt>
                <c:pt idx="230">
                  <c:v>2817.5</c:v>
                </c:pt>
                <c:pt idx="231">
                  <c:v>2859.5</c:v>
                </c:pt>
                <c:pt idx="232">
                  <c:v>2273.5</c:v>
                </c:pt>
                <c:pt idx="233">
                  <c:v>2275.5</c:v>
                </c:pt>
                <c:pt idx="234">
                  <c:v>2903.5</c:v>
                </c:pt>
                <c:pt idx="235">
                  <c:v>2920.5</c:v>
                </c:pt>
                <c:pt idx="236">
                  <c:v>552</c:v>
                </c:pt>
                <c:pt idx="237">
                  <c:v>2709</c:v>
                </c:pt>
                <c:pt idx="238">
                  <c:v>2751</c:v>
                </c:pt>
                <c:pt idx="239">
                  <c:v>2795</c:v>
                </c:pt>
                <c:pt idx="240">
                  <c:v>2803</c:v>
                </c:pt>
                <c:pt idx="241">
                  <c:v>2816</c:v>
                </c:pt>
                <c:pt idx="242">
                  <c:v>2841</c:v>
                </c:pt>
                <c:pt idx="243">
                  <c:v>2889</c:v>
                </c:pt>
                <c:pt idx="244">
                  <c:v>2261</c:v>
                </c:pt>
                <c:pt idx="245">
                  <c:v>2263</c:v>
                </c:pt>
                <c:pt idx="246">
                  <c:v>2893</c:v>
                </c:pt>
                <c:pt idx="247">
                  <c:v>2935</c:v>
                </c:pt>
                <c:pt idx="248">
                  <c:v>2217</c:v>
                </c:pt>
              </c:numCache>
            </c:numRef>
          </c:xVal>
          <c:yVal>
            <c:numRef>
              <c:f>A!$L$21:$L$997</c:f>
              <c:numCache>
                <c:formatCode>General</c:formatCode>
                <c:ptCount val="977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B9F9-4FD0-8269-98D81322E661}"/>
            </c:ext>
          </c:extLst>
        </c:ser>
        <c:ser>
          <c:idx val="5"/>
          <c:order val="5"/>
          <c:tx>
            <c:strRef>
              <c:f>A!$M$20</c:f>
              <c:strCache>
                <c:ptCount val="1"/>
                <c:pt idx="0">
                  <c:v>S6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4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A!$D$21:$D$997</c:f>
                <c:numCache>
                  <c:formatCode>General</c:formatCode>
                  <c:ptCount val="977"/>
                  <c:pt idx="0">
                    <c:v>4.0000000000000002E-4</c:v>
                  </c:pt>
                  <c:pt idx="1">
                    <c:v>6.9999999999999999E-4</c:v>
                  </c:pt>
                  <c:pt idx="2">
                    <c:v>1.4E-3</c:v>
                  </c:pt>
                  <c:pt idx="4">
                    <c:v>4.0000000000000002E-4</c:v>
                  </c:pt>
                  <c:pt idx="5">
                    <c:v>2.4000000000000001E-4</c:v>
                  </c:pt>
                  <c:pt idx="6">
                    <c:v>4.0999999999999999E-4</c:v>
                  </c:pt>
                  <c:pt idx="7">
                    <c:v>5.5999999999999995E-4</c:v>
                  </c:pt>
                  <c:pt idx="8">
                    <c:v>4.6999999999999999E-4</c:v>
                  </c:pt>
                  <c:pt idx="9">
                    <c:v>2.1000000000000001E-4</c:v>
                  </c:pt>
                  <c:pt idx="10">
                    <c:v>1E-4</c:v>
                  </c:pt>
                  <c:pt idx="11">
                    <c:v>2.4000000000000001E-4</c:v>
                  </c:pt>
                  <c:pt idx="12">
                    <c:v>2.7999999999999998E-4</c:v>
                  </c:pt>
                  <c:pt idx="13">
                    <c:v>2.1000000000000001E-4</c:v>
                  </c:pt>
                  <c:pt idx="14">
                    <c:v>2.7E-4</c:v>
                  </c:pt>
                  <c:pt idx="15">
                    <c:v>2.5000000000000001E-4</c:v>
                  </c:pt>
                  <c:pt idx="16">
                    <c:v>2.0000000000000001E-4</c:v>
                  </c:pt>
                  <c:pt idx="17">
                    <c:v>1.7000000000000001E-4</c:v>
                  </c:pt>
                  <c:pt idx="18">
                    <c:v>1.4999999999999999E-4</c:v>
                  </c:pt>
                  <c:pt idx="19">
                    <c:v>1.3999999999999999E-4</c:v>
                  </c:pt>
                  <c:pt idx="20">
                    <c:v>4.8000000000000001E-4</c:v>
                  </c:pt>
                  <c:pt idx="21">
                    <c:v>2.2000000000000001E-4</c:v>
                  </c:pt>
                  <c:pt idx="22">
                    <c:v>2.1000000000000001E-4</c:v>
                  </c:pt>
                  <c:pt idx="23">
                    <c:v>2.5999999999999998E-4</c:v>
                  </c:pt>
                  <c:pt idx="24">
                    <c:v>3.1E-4</c:v>
                  </c:pt>
                  <c:pt idx="25">
                    <c:v>3.1E-4</c:v>
                  </c:pt>
                  <c:pt idx="26">
                    <c:v>1.4999999999999999E-4</c:v>
                  </c:pt>
                  <c:pt idx="27">
                    <c:v>2.0000000000000001E-4</c:v>
                  </c:pt>
                  <c:pt idx="28">
                    <c:v>3.4000000000000002E-4</c:v>
                  </c:pt>
                  <c:pt idx="29">
                    <c:v>2.4000000000000001E-4</c:v>
                  </c:pt>
                  <c:pt idx="30">
                    <c:v>3.4000000000000002E-4</c:v>
                  </c:pt>
                  <c:pt idx="31">
                    <c:v>3.1E-4</c:v>
                  </c:pt>
                  <c:pt idx="32">
                    <c:v>2.4000000000000001E-4</c:v>
                  </c:pt>
                  <c:pt idx="33">
                    <c:v>4.6999999999999999E-4</c:v>
                  </c:pt>
                  <c:pt idx="34">
                    <c:v>2.2000000000000001E-4</c:v>
                  </c:pt>
                  <c:pt idx="35">
                    <c:v>1.7000000000000001E-4</c:v>
                  </c:pt>
                  <c:pt idx="36">
                    <c:v>1.8000000000000001E-4</c:v>
                  </c:pt>
                  <c:pt idx="37">
                    <c:v>7.6000000000000004E-4</c:v>
                  </c:pt>
                  <c:pt idx="38">
                    <c:v>8.0000000000000004E-4</c:v>
                  </c:pt>
                  <c:pt idx="39">
                    <c:v>3.1E-4</c:v>
                  </c:pt>
                  <c:pt idx="40">
                    <c:v>2.5999999999999998E-4</c:v>
                  </c:pt>
                  <c:pt idx="41">
                    <c:v>4.4999999999999999E-4</c:v>
                  </c:pt>
                  <c:pt idx="42">
                    <c:v>8.0000000000000004E-4</c:v>
                  </c:pt>
                  <c:pt idx="43">
                    <c:v>2.3000000000000001E-4</c:v>
                  </c:pt>
                  <c:pt idx="44">
                    <c:v>2.5999999999999998E-4</c:v>
                  </c:pt>
                  <c:pt idx="45">
                    <c:v>2.9E-4</c:v>
                  </c:pt>
                  <c:pt idx="46">
                    <c:v>4.6999999999999999E-4</c:v>
                  </c:pt>
                  <c:pt idx="47">
                    <c:v>4.0000000000000002E-4</c:v>
                  </c:pt>
                  <c:pt idx="48">
                    <c:v>8.3000000000000001E-4</c:v>
                  </c:pt>
                  <c:pt idx="49">
                    <c:v>3.8999999999999999E-4</c:v>
                  </c:pt>
                  <c:pt idx="50">
                    <c:v>5.8E-4</c:v>
                  </c:pt>
                  <c:pt idx="51">
                    <c:v>4.4999999999999999E-4</c:v>
                  </c:pt>
                  <c:pt idx="52">
                    <c:v>3.2000000000000003E-4</c:v>
                  </c:pt>
                  <c:pt idx="53">
                    <c:v>3.3E-4</c:v>
                  </c:pt>
                  <c:pt idx="54">
                    <c:v>8.1999999999999998E-4</c:v>
                  </c:pt>
                  <c:pt idx="55">
                    <c:v>7.7999999999999999E-4</c:v>
                  </c:pt>
                  <c:pt idx="56">
                    <c:v>7.7999999999999999E-4</c:v>
                  </c:pt>
                  <c:pt idx="57">
                    <c:v>8.4999999999999995E-4</c:v>
                  </c:pt>
                  <c:pt idx="58">
                    <c:v>8.8000000000000003E-4</c:v>
                  </c:pt>
                  <c:pt idx="59">
                    <c:v>6.8999999999999997E-4</c:v>
                  </c:pt>
                  <c:pt idx="60">
                    <c:v>5.1000000000000004E-4</c:v>
                  </c:pt>
                  <c:pt idx="61">
                    <c:v>1.4999999999999999E-4</c:v>
                  </c:pt>
                  <c:pt idx="62">
                    <c:v>2.4000000000000001E-4</c:v>
                  </c:pt>
                  <c:pt idx="63">
                    <c:v>4.6999999999999999E-4</c:v>
                  </c:pt>
                  <c:pt idx="64">
                    <c:v>2.9E-4</c:v>
                  </c:pt>
                  <c:pt idx="65">
                    <c:v>1.0499999999999999E-3</c:v>
                  </c:pt>
                  <c:pt idx="66">
                    <c:v>4.8999999999999998E-4</c:v>
                  </c:pt>
                  <c:pt idx="67">
                    <c:v>2.7E-4</c:v>
                  </c:pt>
                  <c:pt idx="68">
                    <c:v>3.2000000000000003E-4</c:v>
                  </c:pt>
                  <c:pt idx="69">
                    <c:v>8.9999999999999998E-4</c:v>
                  </c:pt>
                  <c:pt idx="70">
                    <c:v>3.6999999999999999E-4</c:v>
                  </c:pt>
                  <c:pt idx="71">
                    <c:v>5.1000000000000004E-4</c:v>
                  </c:pt>
                  <c:pt idx="72">
                    <c:v>2.4000000000000001E-4</c:v>
                  </c:pt>
                  <c:pt idx="73">
                    <c:v>8.0000000000000004E-4</c:v>
                  </c:pt>
                  <c:pt idx="74">
                    <c:v>2.2000000000000001E-4</c:v>
                  </c:pt>
                  <c:pt idx="75">
                    <c:v>2.1000000000000001E-4</c:v>
                  </c:pt>
                  <c:pt idx="76">
                    <c:v>2.7999999999999998E-4</c:v>
                  </c:pt>
                  <c:pt idx="77">
                    <c:v>1.1900000000000001E-3</c:v>
                  </c:pt>
                  <c:pt idx="78">
                    <c:v>2.5999999999999998E-4</c:v>
                  </c:pt>
                  <c:pt idx="79">
                    <c:v>6.0999999999999997E-4</c:v>
                  </c:pt>
                  <c:pt idx="80">
                    <c:v>5.2999999999999998E-4</c:v>
                  </c:pt>
                  <c:pt idx="81">
                    <c:v>6.4999999999999997E-4</c:v>
                  </c:pt>
                  <c:pt idx="82">
                    <c:v>1.9000000000000001E-4</c:v>
                  </c:pt>
                  <c:pt idx="83">
                    <c:v>1.8000000000000001E-4</c:v>
                  </c:pt>
                  <c:pt idx="84">
                    <c:v>2.2000000000000001E-4</c:v>
                  </c:pt>
                  <c:pt idx="85">
                    <c:v>1.9000000000000001E-4</c:v>
                  </c:pt>
                  <c:pt idx="86">
                    <c:v>6.4999999999999997E-4</c:v>
                  </c:pt>
                  <c:pt idx="87">
                    <c:v>3.6999999999999999E-4</c:v>
                  </c:pt>
                  <c:pt idx="88">
                    <c:v>2.2000000000000001E-4</c:v>
                  </c:pt>
                  <c:pt idx="89">
                    <c:v>3.4000000000000002E-4</c:v>
                  </c:pt>
                  <c:pt idx="90">
                    <c:v>2.3000000000000001E-4</c:v>
                  </c:pt>
                  <c:pt idx="91">
                    <c:v>4.2999999999999999E-4</c:v>
                  </c:pt>
                  <c:pt idx="92">
                    <c:v>3.2000000000000003E-4</c:v>
                  </c:pt>
                  <c:pt idx="93">
                    <c:v>1.9000000000000001E-4</c:v>
                  </c:pt>
                  <c:pt idx="94">
                    <c:v>5.2999999999999998E-4</c:v>
                  </c:pt>
                  <c:pt idx="95">
                    <c:v>2.9E-4</c:v>
                  </c:pt>
                  <c:pt idx="96">
                    <c:v>2.9E-4</c:v>
                  </c:pt>
                  <c:pt idx="97">
                    <c:v>4.6000000000000001E-4</c:v>
                  </c:pt>
                  <c:pt idx="98">
                    <c:v>3.8999999999999999E-4</c:v>
                  </c:pt>
                  <c:pt idx="99">
                    <c:v>2.7E-4</c:v>
                  </c:pt>
                  <c:pt idx="100">
                    <c:v>1.4300000000000001E-3</c:v>
                  </c:pt>
                  <c:pt idx="101">
                    <c:v>2.9999999999999997E-4</c:v>
                  </c:pt>
                  <c:pt idx="102">
                    <c:v>5.0000000000000001E-4</c:v>
                  </c:pt>
                  <c:pt idx="103">
                    <c:v>4.8999999999999998E-4</c:v>
                  </c:pt>
                  <c:pt idx="104">
                    <c:v>2.9E-4</c:v>
                  </c:pt>
                  <c:pt idx="105">
                    <c:v>3.8999999999999999E-4</c:v>
                  </c:pt>
                  <c:pt idx="106">
                    <c:v>5.6999999999999998E-4</c:v>
                  </c:pt>
                  <c:pt idx="107">
                    <c:v>1.9000000000000001E-4</c:v>
                  </c:pt>
                  <c:pt idx="108">
                    <c:v>3.8000000000000002E-4</c:v>
                  </c:pt>
                  <c:pt idx="109">
                    <c:v>2.1000000000000001E-4</c:v>
                  </c:pt>
                  <c:pt idx="110">
                    <c:v>2.9999999999999997E-4</c:v>
                  </c:pt>
                  <c:pt idx="111">
                    <c:v>6.8999999999999997E-4</c:v>
                  </c:pt>
                  <c:pt idx="112">
                    <c:v>2.9E-4</c:v>
                  </c:pt>
                  <c:pt idx="113">
                    <c:v>6.6E-4</c:v>
                  </c:pt>
                  <c:pt idx="114">
                    <c:v>2.7999999999999998E-4</c:v>
                  </c:pt>
                  <c:pt idx="115">
                    <c:v>1.6900000000000001E-3</c:v>
                  </c:pt>
                  <c:pt idx="116">
                    <c:v>1.08E-3</c:v>
                  </c:pt>
                  <c:pt idx="117">
                    <c:v>3.5E-4</c:v>
                  </c:pt>
                  <c:pt idx="118">
                    <c:v>2.2000000000000001E-4</c:v>
                  </c:pt>
                  <c:pt idx="119">
                    <c:v>2.5999999999999998E-4</c:v>
                  </c:pt>
                  <c:pt idx="120">
                    <c:v>3.4000000000000002E-4</c:v>
                  </c:pt>
                  <c:pt idx="121">
                    <c:v>3.6000000000000002E-4</c:v>
                  </c:pt>
                  <c:pt idx="122">
                    <c:v>2.5999999999999998E-4</c:v>
                  </c:pt>
                  <c:pt idx="123">
                    <c:v>3.1E-4</c:v>
                  </c:pt>
                  <c:pt idx="124">
                    <c:v>1.9000000000000001E-4</c:v>
                  </c:pt>
                  <c:pt idx="125">
                    <c:v>1.9000000000000001E-4</c:v>
                  </c:pt>
                  <c:pt idx="126">
                    <c:v>4.8000000000000001E-4</c:v>
                  </c:pt>
                  <c:pt idx="127">
                    <c:v>3.2000000000000003E-4</c:v>
                  </c:pt>
                  <c:pt idx="128">
                    <c:v>2.5000000000000001E-4</c:v>
                  </c:pt>
                  <c:pt idx="129">
                    <c:v>3.4000000000000002E-4</c:v>
                  </c:pt>
                  <c:pt idx="130">
                    <c:v>5.4000000000000001E-4</c:v>
                  </c:pt>
                  <c:pt idx="131">
                    <c:v>2.7999999999999998E-4</c:v>
                  </c:pt>
                  <c:pt idx="132">
                    <c:v>8.4999999999999995E-4</c:v>
                  </c:pt>
                  <c:pt idx="133">
                    <c:v>1.3699999999999999E-3</c:v>
                  </c:pt>
                  <c:pt idx="134">
                    <c:v>9.1E-4</c:v>
                  </c:pt>
                  <c:pt idx="135">
                    <c:v>2.7E-4</c:v>
                  </c:pt>
                  <c:pt idx="136">
                    <c:v>3.1E-4</c:v>
                  </c:pt>
                  <c:pt idx="137">
                    <c:v>5.6999999999999998E-4</c:v>
                  </c:pt>
                  <c:pt idx="138">
                    <c:v>2.7999999999999998E-4</c:v>
                  </c:pt>
                  <c:pt idx="139">
                    <c:v>5.9000000000000003E-4</c:v>
                  </c:pt>
                  <c:pt idx="140">
                    <c:v>3.8999999999999999E-4</c:v>
                  </c:pt>
                  <c:pt idx="141">
                    <c:v>1.72E-3</c:v>
                  </c:pt>
                  <c:pt idx="142">
                    <c:v>2.5000000000000001E-4</c:v>
                  </c:pt>
                  <c:pt idx="143">
                    <c:v>3.1E-4</c:v>
                  </c:pt>
                  <c:pt idx="144">
                    <c:v>2.0000000000000001E-4</c:v>
                  </c:pt>
                  <c:pt idx="145">
                    <c:v>3.6999999999999999E-4</c:v>
                  </c:pt>
                  <c:pt idx="146">
                    <c:v>7.9000000000000001E-4</c:v>
                  </c:pt>
                  <c:pt idx="147">
                    <c:v>4.2000000000000002E-4</c:v>
                  </c:pt>
                  <c:pt idx="148">
                    <c:v>2.0000000000000001E-4</c:v>
                  </c:pt>
                  <c:pt idx="149">
                    <c:v>1.7000000000000001E-4</c:v>
                  </c:pt>
                  <c:pt idx="150">
                    <c:v>6.9999999999999999E-4</c:v>
                  </c:pt>
                  <c:pt idx="151">
                    <c:v>3.3E-4</c:v>
                  </c:pt>
                  <c:pt idx="152">
                    <c:v>2.5999999999999998E-4</c:v>
                  </c:pt>
                  <c:pt idx="153">
                    <c:v>9.5E-4</c:v>
                  </c:pt>
                  <c:pt idx="154">
                    <c:v>6.4999999999999997E-4</c:v>
                  </c:pt>
                  <c:pt idx="155">
                    <c:v>3.1E-4</c:v>
                  </c:pt>
                  <c:pt idx="156">
                    <c:v>2.1000000000000001E-4</c:v>
                  </c:pt>
                  <c:pt idx="157">
                    <c:v>1.57E-3</c:v>
                  </c:pt>
                  <c:pt idx="158">
                    <c:v>1.41E-3</c:v>
                  </c:pt>
                  <c:pt idx="159">
                    <c:v>7.2000000000000005E-4</c:v>
                  </c:pt>
                  <c:pt idx="160">
                    <c:v>9.7000000000000005E-4</c:v>
                  </c:pt>
                  <c:pt idx="161">
                    <c:v>1E-4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1.4E-3</c:v>
                  </c:pt>
                  <c:pt idx="165">
                    <c:v>6.9999999999999999E-4</c:v>
                  </c:pt>
                  <c:pt idx="166">
                    <c:v>1E-4</c:v>
                  </c:pt>
                  <c:pt idx="167">
                    <c:v>0</c:v>
                  </c:pt>
                  <c:pt idx="168">
                    <c:v>1.48E-3</c:v>
                  </c:pt>
                  <c:pt idx="169">
                    <c:v>1E-4</c:v>
                  </c:pt>
                  <c:pt idx="170">
                    <c:v>1E-4</c:v>
                  </c:pt>
                  <c:pt idx="171">
                    <c:v>5.0000000000000001E-4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5.0000000000000001E-4</c:v>
                  </c:pt>
                  <c:pt idx="175">
                    <c:v>2.0000000000000001E-4</c:v>
                  </c:pt>
                  <c:pt idx="176">
                    <c:v>1E-4</c:v>
                  </c:pt>
                  <c:pt idx="177">
                    <c:v>1E-4</c:v>
                  </c:pt>
                  <c:pt idx="178">
                    <c:v>2.0000000000000001E-4</c:v>
                  </c:pt>
                  <c:pt idx="179">
                    <c:v>2.9999999999999997E-4</c:v>
                  </c:pt>
                  <c:pt idx="180">
                    <c:v>1.6000000000000001E-4</c:v>
                  </c:pt>
                  <c:pt idx="181">
                    <c:v>4.0000000000000002E-4</c:v>
                  </c:pt>
                  <c:pt idx="182">
                    <c:v>2.7999999999999998E-4</c:v>
                  </c:pt>
                  <c:pt idx="183">
                    <c:v>1.1E-4</c:v>
                  </c:pt>
                  <c:pt idx="184">
                    <c:v>1E-4</c:v>
                  </c:pt>
                  <c:pt idx="185">
                    <c:v>1E-3</c:v>
                  </c:pt>
                  <c:pt idx="186">
                    <c:v>5.0000000000000001E-4</c:v>
                  </c:pt>
                  <c:pt idx="187">
                    <c:v>2.0000000000000001E-4</c:v>
                  </c:pt>
                  <c:pt idx="188">
                    <c:v>2.9999999999999997E-4</c:v>
                  </c:pt>
                  <c:pt idx="189">
                    <c:v>6.9999999999999999E-4</c:v>
                  </c:pt>
                  <c:pt idx="190">
                    <c:v>1.5E-3</c:v>
                  </c:pt>
                  <c:pt idx="191">
                    <c:v>2.9999999999999997E-4</c:v>
                  </c:pt>
                  <c:pt idx="192">
                    <c:v>5.0000000000000001E-4</c:v>
                  </c:pt>
                  <c:pt idx="193">
                    <c:v>1E-4</c:v>
                  </c:pt>
                  <c:pt idx="194">
                    <c:v>8.4000000000000003E-4</c:v>
                  </c:pt>
                  <c:pt idx="195">
                    <c:v>3.8999999999999999E-4</c:v>
                  </c:pt>
                  <c:pt idx="196">
                    <c:v>1E-4</c:v>
                  </c:pt>
                  <c:pt idx="197">
                    <c:v>0</c:v>
                  </c:pt>
                  <c:pt idx="198">
                    <c:v>2.3999999999999998E-3</c:v>
                  </c:pt>
                  <c:pt idx="199">
                    <c:v>1E-4</c:v>
                  </c:pt>
                  <c:pt idx="200">
                    <c:v>0</c:v>
                  </c:pt>
                  <c:pt idx="201">
                    <c:v>2.3999999999999998E-3</c:v>
                  </c:pt>
                  <c:pt idx="202">
                    <c:v>2.9E-4</c:v>
                  </c:pt>
                  <c:pt idx="203">
                    <c:v>3.6000000000000002E-4</c:v>
                  </c:pt>
                  <c:pt idx="204">
                    <c:v>2.0000000000000001E-4</c:v>
                  </c:pt>
                  <c:pt idx="205">
                    <c:v>1.9000000000000001E-4</c:v>
                  </c:pt>
                  <c:pt idx="206">
                    <c:v>1.7000000000000001E-4</c:v>
                  </c:pt>
                  <c:pt idx="207">
                    <c:v>2.7E-4</c:v>
                  </c:pt>
                  <c:pt idx="208">
                    <c:v>1.1999999999999999E-3</c:v>
                  </c:pt>
                  <c:pt idx="209">
                    <c:v>1.1999999999999999E-3</c:v>
                  </c:pt>
                  <c:pt idx="210">
                    <c:v>1.2999999999999999E-3</c:v>
                  </c:pt>
                  <c:pt idx="211">
                    <c:v>1.6000000000000001E-3</c:v>
                  </c:pt>
                  <c:pt idx="212">
                    <c:v>1.1999999999999999E-3</c:v>
                  </c:pt>
                  <c:pt idx="213">
                    <c:v>1.1999999999999999E-3</c:v>
                  </c:pt>
                  <c:pt idx="214">
                    <c:v>6.9999999999999999E-4</c:v>
                  </c:pt>
                  <c:pt idx="215">
                    <c:v>1E-4</c:v>
                  </c:pt>
                  <c:pt idx="216">
                    <c:v>1.1000000000000001E-3</c:v>
                  </c:pt>
                  <c:pt idx="217">
                    <c:v>3.8800000000000001E-2</c:v>
                  </c:pt>
                  <c:pt idx="218">
                    <c:v>1.2E-4</c:v>
                  </c:pt>
                  <c:pt idx="219">
                    <c:v>2.4000000000000001E-4</c:v>
                  </c:pt>
                  <c:pt idx="220">
                    <c:v>1.4E-3</c:v>
                  </c:pt>
                  <c:pt idx="221">
                    <c:v>1E-4</c:v>
                  </c:pt>
                  <c:pt idx="222">
                    <c:v>2.0000000000000001E-4</c:v>
                  </c:pt>
                  <c:pt idx="223">
                    <c:v>1.1000000000000001E-3</c:v>
                  </c:pt>
                  <c:pt idx="224">
                    <c:v>1.1000000000000001E-3</c:v>
                  </c:pt>
                  <c:pt idx="225">
                    <c:v>8.9999999999999998E-4</c:v>
                  </c:pt>
                  <c:pt idx="226">
                    <c:v>3.6000000000000002E-4</c:v>
                  </c:pt>
                  <c:pt idx="227">
                    <c:v>5.0000000000000002E-5</c:v>
                  </c:pt>
                  <c:pt idx="228">
                    <c:v>1.2E-4</c:v>
                  </c:pt>
                  <c:pt idx="229">
                    <c:v>1.6000000000000001E-4</c:v>
                  </c:pt>
                  <c:pt idx="230">
                    <c:v>1.1299999999999999E-3</c:v>
                  </c:pt>
                  <c:pt idx="231">
                    <c:v>6.9999999999999994E-5</c:v>
                  </c:pt>
                  <c:pt idx="232">
                    <c:v>9.7000000000000005E-4</c:v>
                  </c:pt>
                  <c:pt idx="233">
                    <c:v>1.1299999999999999E-3</c:v>
                  </c:pt>
                  <c:pt idx="234">
                    <c:v>4.0000000000000003E-5</c:v>
                  </c:pt>
                  <c:pt idx="235">
                    <c:v>4.0000000000000003E-5</c:v>
                  </c:pt>
                  <c:pt idx="236">
                    <c:v>9.7000000000000005E-4</c:v>
                  </c:pt>
                  <c:pt idx="237">
                    <c:v>1.8000000000000001E-4</c:v>
                  </c:pt>
                  <c:pt idx="238">
                    <c:v>1E-4</c:v>
                  </c:pt>
                  <c:pt idx="239">
                    <c:v>1.9000000000000001E-4</c:v>
                  </c:pt>
                  <c:pt idx="240">
                    <c:v>5.0000000000000002E-5</c:v>
                  </c:pt>
                  <c:pt idx="241">
                    <c:v>1.3999999999999999E-4</c:v>
                  </c:pt>
                  <c:pt idx="242">
                    <c:v>1.2999999999999999E-4</c:v>
                  </c:pt>
                  <c:pt idx="243">
                    <c:v>1.2E-4</c:v>
                  </c:pt>
                  <c:pt idx="244">
                    <c:v>1.31E-3</c:v>
                  </c:pt>
                  <c:pt idx="245">
                    <c:v>1.0399999999999999E-3</c:v>
                  </c:pt>
                  <c:pt idx="246">
                    <c:v>1.1E-4</c:v>
                  </c:pt>
                  <c:pt idx="247">
                    <c:v>8.0000000000000007E-5</c:v>
                  </c:pt>
                  <c:pt idx="248">
                    <c:v>1E-4</c:v>
                  </c:pt>
                </c:numCache>
              </c:numRef>
            </c:plus>
            <c:minus>
              <c:numRef>
                <c:f>A!$D$21:$D$997</c:f>
                <c:numCache>
                  <c:formatCode>General</c:formatCode>
                  <c:ptCount val="977"/>
                  <c:pt idx="0">
                    <c:v>4.0000000000000002E-4</c:v>
                  </c:pt>
                  <c:pt idx="1">
                    <c:v>6.9999999999999999E-4</c:v>
                  </c:pt>
                  <c:pt idx="2">
                    <c:v>1.4E-3</c:v>
                  </c:pt>
                  <c:pt idx="4">
                    <c:v>4.0000000000000002E-4</c:v>
                  </c:pt>
                  <c:pt idx="5">
                    <c:v>2.4000000000000001E-4</c:v>
                  </c:pt>
                  <c:pt idx="6">
                    <c:v>4.0999999999999999E-4</c:v>
                  </c:pt>
                  <c:pt idx="7">
                    <c:v>5.5999999999999995E-4</c:v>
                  </c:pt>
                  <c:pt idx="8">
                    <c:v>4.6999999999999999E-4</c:v>
                  </c:pt>
                  <c:pt idx="9">
                    <c:v>2.1000000000000001E-4</c:v>
                  </c:pt>
                  <c:pt idx="10">
                    <c:v>1E-4</c:v>
                  </c:pt>
                  <c:pt idx="11">
                    <c:v>2.4000000000000001E-4</c:v>
                  </c:pt>
                  <c:pt idx="12">
                    <c:v>2.7999999999999998E-4</c:v>
                  </c:pt>
                  <c:pt idx="13">
                    <c:v>2.1000000000000001E-4</c:v>
                  </c:pt>
                  <c:pt idx="14">
                    <c:v>2.7E-4</c:v>
                  </c:pt>
                  <c:pt idx="15">
                    <c:v>2.5000000000000001E-4</c:v>
                  </c:pt>
                  <c:pt idx="16">
                    <c:v>2.0000000000000001E-4</c:v>
                  </c:pt>
                  <c:pt idx="17">
                    <c:v>1.7000000000000001E-4</c:v>
                  </c:pt>
                  <c:pt idx="18">
                    <c:v>1.4999999999999999E-4</c:v>
                  </c:pt>
                  <c:pt idx="19">
                    <c:v>1.3999999999999999E-4</c:v>
                  </c:pt>
                  <c:pt idx="20">
                    <c:v>4.8000000000000001E-4</c:v>
                  </c:pt>
                  <c:pt idx="21">
                    <c:v>2.2000000000000001E-4</c:v>
                  </c:pt>
                  <c:pt idx="22">
                    <c:v>2.1000000000000001E-4</c:v>
                  </c:pt>
                  <c:pt idx="23">
                    <c:v>2.5999999999999998E-4</c:v>
                  </c:pt>
                  <c:pt idx="24">
                    <c:v>3.1E-4</c:v>
                  </c:pt>
                  <c:pt idx="25">
                    <c:v>3.1E-4</c:v>
                  </c:pt>
                  <c:pt idx="26">
                    <c:v>1.4999999999999999E-4</c:v>
                  </c:pt>
                  <c:pt idx="27">
                    <c:v>2.0000000000000001E-4</c:v>
                  </c:pt>
                  <c:pt idx="28">
                    <c:v>3.4000000000000002E-4</c:v>
                  </c:pt>
                  <c:pt idx="29">
                    <c:v>2.4000000000000001E-4</c:v>
                  </c:pt>
                  <c:pt idx="30">
                    <c:v>3.4000000000000002E-4</c:v>
                  </c:pt>
                  <c:pt idx="31">
                    <c:v>3.1E-4</c:v>
                  </c:pt>
                  <c:pt idx="32">
                    <c:v>2.4000000000000001E-4</c:v>
                  </c:pt>
                  <c:pt idx="33">
                    <c:v>4.6999999999999999E-4</c:v>
                  </c:pt>
                  <c:pt idx="34">
                    <c:v>2.2000000000000001E-4</c:v>
                  </c:pt>
                  <c:pt idx="35">
                    <c:v>1.7000000000000001E-4</c:v>
                  </c:pt>
                  <c:pt idx="36">
                    <c:v>1.8000000000000001E-4</c:v>
                  </c:pt>
                  <c:pt idx="37">
                    <c:v>7.6000000000000004E-4</c:v>
                  </c:pt>
                  <c:pt idx="38">
                    <c:v>8.0000000000000004E-4</c:v>
                  </c:pt>
                  <c:pt idx="39">
                    <c:v>3.1E-4</c:v>
                  </c:pt>
                  <c:pt idx="40">
                    <c:v>2.5999999999999998E-4</c:v>
                  </c:pt>
                  <c:pt idx="41">
                    <c:v>4.4999999999999999E-4</c:v>
                  </c:pt>
                  <c:pt idx="42">
                    <c:v>8.0000000000000004E-4</c:v>
                  </c:pt>
                  <c:pt idx="43">
                    <c:v>2.3000000000000001E-4</c:v>
                  </c:pt>
                  <c:pt idx="44">
                    <c:v>2.5999999999999998E-4</c:v>
                  </c:pt>
                  <c:pt idx="45">
                    <c:v>2.9E-4</c:v>
                  </c:pt>
                  <c:pt idx="46">
                    <c:v>4.6999999999999999E-4</c:v>
                  </c:pt>
                  <c:pt idx="47">
                    <c:v>4.0000000000000002E-4</c:v>
                  </c:pt>
                  <c:pt idx="48">
                    <c:v>8.3000000000000001E-4</c:v>
                  </c:pt>
                  <c:pt idx="49">
                    <c:v>3.8999999999999999E-4</c:v>
                  </c:pt>
                  <c:pt idx="50">
                    <c:v>5.8E-4</c:v>
                  </c:pt>
                  <c:pt idx="51">
                    <c:v>4.4999999999999999E-4</c:v>
                  </c:pt>
                  <c:pt idx="52">
                    <c:v>3.2000000000000003E-4</c:v>
                  </c:pt>
                  <c:pt idx="53">
                    <c:v>3.3E-4</c:v>
                  </c:pt>
                  <c:pt idx="54">
                    <c:v>8.1999999999999998E-4</c:v>
                  </c:pt>
                  <c:pt idx="55">
                    <c:v>7.7999999999999999E-4</c:v>
                  </c:pt>
                  <c:pt idx="56">
                    <c:v>7.7999999999999999E-4</c:v>
                  </c:pt>
                  <c:pt idx="57">
                    <c:v>8.4999999999999995E-4</c:v>
                  </c:pt>
                  <c:pt idx="58">
                    <c:v>8.8000000000000003E-4</c:v>
                  </c:pt>
                  <c:pt idx="59">
                    <c:v>6.8999999999999997E-4</c:v>
                  </c:pt>
                  <c:pt idx="60">
                    <c:v>5.1000000000000004E-4</c:v>
                  </c:pt>
                  <c:pt idx="61">
                    <c:v>1.4999999999999999E-4</c:v>
                  </c:pt>
                  <c:pt idx="62">
                    <c:v>2.4000000000000001E-4</c:v>
                  </c:pt>
                  <c:pt idx="63">
                    <c:v>4.6999999999999999E-4</c:v>
                  </c:pt>
                  <c:pt idx="64">
                    <c:v>2.9E-4</c:v>
                  </c:pt>
                  <c:pt idx="65">
                    <c:v>1.0499999999999999E-3</c:v>
                  </c:pt>
                  <c:pt idx="66">
                    <c:v>4.8999999999999998E-4</c:v>
                  </c:pt>
                  <c:pt idx="67">
                    <c:v>2.7E-4</c:v>
                  </c:pt>
                  <c:pt idx="68">
                    <c:v>3.2000000000000003E-4</c:v>
                  </c:pt>
                  <c:pt idx="69">
                    <c:v>8.9999999999999998E-4</c:v>
                  </c:pt>
                  <c:pt idx="70">
                    <c:v>3.6999999999999999E-4</c:v>
                  </c:pt>
                  <c:pt idx="71">
                    <c:v>5.1000000000000004E-4</c:v>
                  </c:pt>
                  <c:pt idx="72">
                    <c:v>2.4000000000000001E-4</c:v>
                  </c:pt>
                  <c:pt idx="73">
                    <c:v>8.0000000000000004E-4</c:v>
                  </c:pt>
                  <c:pt idx="74">
                    <c:v>2.2000000000000001E-4</c:v>
                  </c:pt>
                  <c:pt idx="75">
                    <c:v>2.1000000000000001E-4</c:v>
                  </c:pt>
                  <c:pt idx="76">
                    <c:v>2.7999999999999998E-4</c:v>
                  </c:pt>
                  <c:pt idx="77">
                    <c:v>1.1900000000000001E-3</c:v>
                  </c:pt>
                  <c:pt idx="78">
                    <c:v>2.5999999999999998E-4</c:v>
                  </c:pt>
                  <c:pt idx="79">
                    <c:v>6.0999999999999997E-4</c:v>
                  </c:pt>
                  <c:pt idx="80">
                    <c:v>5.2999999999999998E-4</c:v>
                  </c:pt>
                  <c:pt idx="81">
                    <c:v>6.4999999999999997E-4</c:v>
                  </c:pt>
                  <c:pt idx="82">
                    <c:v>1.9000000000000001E-4</c:v>
                  </c:pt>
                  <c:pt idx="83">
                    <c:v>1.8000000000000001E-4</c:v>
                  </c:pt>
                  <c:pt idx="84">
                    <c:v>2.2000000000000001E-4</c:v>
                  </c:pt>
                  <c:pt idx="85">
                    <c:v>1.9000000000000001E-4</c:v>
                  </c:pt>
                  <c:pt idx="86">
                    <c:v>6.4999999999999997E-4</c:v>
                  </c:pt>
                  <c:pt idx="87">
                    <c:v>3.6999999999999999E-4</c:v>
                  </c:pt>
                  <c:pt idx="88">
                    <c:v>2.2000000000000001E-4</c:v>
                  </c:pt>
                  <c:pt idx="89">
                    <c:v>3.4000000000000002E-4</c:v>
                  </c:pt>
                  <c:pt idx="90">
                    <c:v>2.3000000000000001E-4</c:v>
                  </c:pt>
                  <c:pt idx="91">
                    <c:v>4.2999999999999999E-4</c:v>
                  </c:pt>
                  <c:pt idx="92">
                    <c:v>3.2000000000000003E-4</c:v>
                  </c:pt>
                  <c:pt idx="93">
                    <c:v>1.9000000000000001E-4</c:v>
                  </c:pt>
                  <c:pt idx="94">
                    <c:v>5.2999999999999998E-4</c:v>
                  </c:pt>
                  <c:pt idx="95">
                    <c:v>2.9E-4</c:v>
                  </c:pt>
                  <c:pt idx="96">
                    <c:v>2.9E-4</c:v>
                  </c:pt>
                  <c:pt idx="97">
                    <c:v>4.6000000000000001E-4</c:v>
                  </c:pt>
                  <c:pt idx="98">
                    <c:v>3.8999999999999999E-4</c:v>
                  </c:pt>
                  <c:pt idx="99">
                    <c:v>2.7E-4</c:v>
                  </c:pt>
                  <c:pt idx="100">
                    <c:v>1.4300000000000001E-3</c:v>
                  </c:pt>
                  <c:pt idx="101">
                    <c:v>2.9999999999999997E-4</c:v>
                  </c:pt>
                  <c:pt idx="102">
                    <c:v>5.0000000000000001E-4</c:v>
                  </c:pt>
                  <c:pt idx="103">
                    <c:v>4.8999999999999998E-4</c:v>
                  </c:pt>
                  <c:pt idx="104">
                    <c:v>2.9E-4</c:v>
                  </c:pt>
                  <c:pt idx="105">
                    <c:v>3.8999999999999999E-4</c:v>
                  </c:pt>
                  <c:pt idx="106">
                    <c:v>5.6999999999999998E-4</c:v>
                  </c:pt>
                  <c:pt idx="107">
                    <c:v>1.9000000000000001E-4</c:v>
                  </c:pt>
                  <c:pt idx="108">
                    <c:v>3.8000000000000002E-4</c:v>
                  </c:pt>
                  <c:pt idx="109">
                    <c:v>2.1000000000000001E-4</c:v>
                  </c:pt>
                  <c:pt idx="110">
                    <c:v>2.9999999999999997E-4</c:v>
                  </c:pt>
                  <c:pt idx="111">
                    <c:v>6.8999999999999997E-4</c:v>
                  </c:pt>
                  <c:pt idx="112">
                    <c:v>2.9E-4</c:v>
                  </c:pt>
                  <c:pt idx="113">
                    <c:v>6.6E-4</c:v>
                  </c:pt>
                  <c:pt idx="114">
                    <c:v>2.7999999999999998E-4</c:v>
                  </c:pt>
                  <c:pt idx="115">
                    <c:v>1.6900000000000001E-3</c:v>
                  </c:pt>
                  <c:pt idx="116">
                    <c:v>1.08E-3</c:v>
                  </c:pt>
                  <c:pt idx="117">
                    <c:v>3.5E-4</c:v>
                  </c:pt>
                  <c:pt idx="118">
                    <c:v>2.2000000000000001E-4</c:v>
                  </c:pt>
                  <c:pt idx="119">
                    <c:v>2.5999999999999998E-4</c:v>
                  </c:pt>
                  <c:pt idx="120">
                    <c:v>3.4000000000000002E-4</c:v>
                  </c:pt>
                  <c:pt idx="121">
                    <c:v>3.6000000000000002E-4</c:v>
                  </c:pt>
                  <c:pt idx="122">
                    <c:v>2.5999999999999998E-4</c:v>
                  </c:pt>
                  <c:pt idx="123">
                    <c:v>3.1E-4</c:v>
                  </c:pt>
                  <c:pt idx="124">
                    <c:v>1.9000000000000001E-4</c:v>
                  </c:pt>
                  <c:pt idx="125">
                    <c:v>1.9000000000000001E-4</c:v>
                  </c:pt>
                  <c:pt idx="126">
                    <c:v>4.8000000000000001E-4</c:v>
                  </c:pt>
                  <c:pt idx="127">
                    <c:v>3.2000000000000003E-4</c:v>
                  </c:pt>
                  <c:pt idx="128">
                    <c:v>2.5000000000000001E-4</c:v>
                  </c:pt>
                  <c:pt idx="129">
                    <c:v>3.4000000000000002E-4</c:v>
                  </c:pt>
                  <c:pt idx="130">
                    <c:v>5.4000000000000001E-4</c:v>
                  </c:pt>
                  <c:pt idx="131">
                    <c:v>2.7999999999999998E-4</c:v>
                  </c:pt>
                  <c:pt idx="132">
                    <c:v>8.4999999999999995E-4</c:v>
                  </c:pt>
                  <c:pt idx="133">
                    <c:v>1.3699999999999999E-3</c:v>
                  </c:pt>
                  <c:pt idx="134">
                    <c:v>9.1E-4</c:v>
                  </c:pt>
                  <c:pt idx="135">
                    <c:v>2.7E-4</c:v>
                  </c:pt>
                  <c:pt idx="136">
                    <c:v>3.1E-4</c:v>
                  </c:pt>
                  <c:pt idx="137">
                    <c:v>5.6999999999999998E-4</c:v>
                  </c:pt>
                  <c:pt idx="138">
                    <c:v>2.7999999999999998E-4</c:v>
                  </c:pt>
                  <c:pt idx="139">
                    <c:v>5.9000000000000003E-4</c:v>
                  </c:pt>
                  <c:pt idx="140">
                    <c:v>3.8999999999999999E-4</c:v>
                  </c:pt>
                  <c:pt idx="141">
                    <c:v>1.72E-3</c:v>
                  </c:pt>
                  <c:pt idx="142">
                    <c:v>2.5000000000000001E-4</c:v>
                  </c:pt>
                  <c:pt idx="143">
                    <c:v>3.1E-4</c:v>
                  </c:pt>
                  <c:pt idx="144">
                    <c:v>2.0000000000000001E-4</c:v>
                  </c:pt>
                  <c:pt idx="145">
                    <c:v>3.6999999999999999E-4</c:v>
                  </c:pt>
                  <c:pt idx="146">
                    <c:v>7.9000000000000001E-4</c:v>
                  </c:pt>
                  <c:pt idx="147">
                    <c:v>4.2000000000000002E-4</c:v>
                  </c:pt>
                  <c:pt idx="148">
                    <c:v>2.0000000000000001E-4</c:v>
                  </c:pt>
                  <c:pt idx="149">
                    <c:v>1.7000000000000001E-4</c:v>
                  </c:pt>
                  <c:pt idx="150">
                    <c:v>6.9999999999999999E-4</c:v>
                  </c:pt>
                  <c:pt idx="151">
                    <c:v>3.3E-4</c:v>
                  </c:pt>
                  <c:pt idx="152">
                    <c:v>2.5999999999999998E-4</c:v>
                  </c:pt>
                  <c:pt idx="153">
                    <c:v>9.5E-4</c:v>
                  </c:pt>
                  <c:pt idx="154">
                    <c:v>6.4999999999999997E-4</c:v>
                  </c:pt>
                  <c:pt idx="155">
                    <c:v>3.1E-4</c:v>
                  </c:pt>
                  <c:pt idx="156">
                    <c:v>2.1000000000000001E-4</c:v>
                  </c:pt>
                  <c:pt idx="157">
                    <c:v>1.57E-3</c:v>
                  </c:pt>
                  <c:pt idx="158">
                    <c:v>1.41E-3</c:v>
                  </c:pt>
                  <c:pt idx="159">
                    <c:v>7.2000000000000005E-4</c:v>
                  </c:pt>
                  <c:pt idx="160">
                    <c:v>9.7000000000000005E-4</c:v>
                  </c:pt>
                  <c:pt idx="161">
                    <c:v>1E-4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1.4E-3</c:v>
                  </c:pt>
                  <c:pt idx="165">
                    <c:v>6.9999999999999999E-4</c:v>
                  </c:pt>
                  <c:pt idx="166">
                    <c:v>1E-4</c:v>
                  </c:pt>
                  <c:pt idx="167">
                    <c:v>0</c:v>
                  </c:pt>
                  <c:pt idx="168">
                    <c:v>1.48E-3</c:v>
                  </c:pt>
                  <c:pt idx="169">
                    <c:v>1E-4</c:v>
                  </c:pt>
                  <c:pt idx="170">
                    <c:v>1E-4</c:v>
                  </c:pt>
                  <c:pt idx="171">
                    <c:v>5.0000000000000001E-4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5.0000000000000001E-4</c:v>
                  </c:pt>
                  <c:pt idx="175">
                    <c:v>2.0000000000000001E-4</c:v>
                  </c:pt>
                  <c:pt idx="176">
                    <c:v>1E-4</c:v>
                  </c:pt>
                  <c:pt idx="177">
                    <c:v>1E-4</c:v>
                  </c:pt>
                  <c:pt idx="178">
                    <c:v>2.0000000000000001E-4</c:v>
                  </c:pt>
                  <c:pt idx="179">
                    <c:v>2.9999999999999997E-4</c:v>
                  </c:pt>
                  <c:pt idx="180">
                    <c:v>1.6000000000000001E-4</c:v>
                  </c:pt>
                  <c:pt idx="181">
                    <c:v>4.0000000000000002E-4</c:v>
                  </c:pt>
                  <c:pt idx="182">
                    <c:v>2.7999999999999998E-4</c:v>
                  </c:pt>
                  <c:pt idx="183">
                    <c:v>1.1E-4</c:v>
                  </c:pt>
                  <c:pt idx="184">
                    <c:v>1E-4</c:v>
                  </c:pt>
                  <c:pt idx="185">
                    <c:v>1E-3</c:v>
                  </c:pt>
                  <c:pt idx="186">
                    <c:v>5.0000000000000001E-4</c:v>
                  </c:pt>
                  <c:pt idx="187">
                    <c:v>2.0000000000000001E-4</c:v>
                  </c:pt>
                  <c:pt idx="188">
                    <c:v>2.9999999999999997E-4</c:v>
                  </c:pt>
                  <c:pt idx="189">
                    <c:v>6.9999999999999999E-4</c:v>
                  </c:pt>
                  <c:pt idx="190">
                    <c:v>1.5E-3</c:v>
                  </c:pt>
                  <c:pt idx="191">
                    <c:v>2.9999999999999997E-4</c:v>
                  </c:pt>
                  <c:pt idx="192">
                    <c:v>5.0000000000000001E-4</c:v>
                  </c:pt>
                  <c:pt idx="193">
                    <c:v>1E-4</c:v>
                  </c:pt>
                  <c:pt idx="194">
                    <c:v>8.4000000000000003E-4</c:v>
                  </c:pt>
                  <c:pt idx="195">
                    <c:v>3.8999999999999999E-4</c:v>
                  </c:pt>
                  <c:pt idx="196">
                    <c:v>1E-4</c:v>
                  </c:pt>
                  <c:pt idx="197">
                    <c:v>0</c:v>
                  </c:pt>
                  <c:pt idx="198">
                    <c:v>2.3999999999999998E-3</c:v>
                  </c:pt>
                  <c:pt idx="199">
                    <c:v>1E-4</c:v>
                  </c:pt>
                  <c:pt idx="200">
                    <c:v>0</c:v>
                  </c:pt>
                  <c:pt idx="201">
                    <c:v>2.3999999999999998E-3</c:v>
                  </c:pt>
                  <c:pt idx="202">
                    <c:v>2.9E-4</c:v>
                  </c:pt>
                  <c:pt idx="203">
                    <c:v>3.6000000000000002E-4</c:v>
                  </c:pt>
                  <c:pt idx="204">
                    <c:v>2.0000000000000001E-4</c:v>
                  </c:pt>
                  <c:pt idx="205">
                    <c:v>1.9000000000000001E-4</c:v>
                  </c:pt>
                  <c:pt idx="206">
                    <c:v>1.7000000000000001E-4</c:v>
                  </c:pt>
                  <c:pt idx="207">
                    <c:v>2.7E-4</c:v>
                  </c:pt>
                  <c:pt idx="208">
                    <c:v>1.1999999999999999E-3</c:v>
                  </c:pt>
                  <c:pt idx="209">
                    <c:v>1.1999999999999999E-3</c:v>
                  </c:pt>
                  <c:pt idx="210">
                    <c:v>1.2999999999999999E-3</c:v>
                  </c:pt>
                  <c:pt idx="211">
                    <c:v>1.6000000000000001E-3</c:v>
                  </c:pt>
                  <c:pt idx="212">
                    <c:v>1.1999999999999999E-3</c:v>
                  </c:pt>
                  <c:pt idx="213">
                    <c:v>1.1999999999999999E-3</c:v>
                  </c:pt>
                  <c:pt idx="214">
                    <c:v>6.9999999999999999E-4</c:v>
                  </c:pt>
                  <c:pt idx="215">
                    <c:v>1E-4</c:v>
                  </c:pt>
                  <c:pt idx="216">
                    <c:v>1.1000000000000001E-3</c:v>
                  </c:pt>
                  <c:pt idx="217">
                    <c:v>3.8800000000000001E-2</c:v>
                  </c:pt>
                  <c:pt idx="218">
                    <c:v>1.2E-4</c:v>
                  </c:pt>
                  <c:pt idx="219">
                    <c:v>2.4000000000000001E-4</c:v>
                  </c:pt>
                  <c:pt idx="220">
                    <c:v>1.4E-3</c:v>
                  </c:pt>
                  <c:pt idx="221">
                    <c:v>1E-4</c:v>
                  </c:pt>
                  <c:pt idx="222">
                    <c:v>2.0000000000000001E-4</c:v>
                  </c:pt>
                  <c:pt idx="223">
                    <c:v>1.1000000000000001E-3</c:v>
                  </c:pt>
                  <c:pt idx="224">
                    <c:v>1.1000000000000001E-3</c:v>
                  </c:pt>
                  <c:pt idx="225">
                    <c:v>8.9999999999999998E-4</c:v>
                  </c:pt>
                  <c:pt idx="226">
                    <c:v>3.6000000000000002E-4</c:v>
                  </c:pt>
                  <c:pt idx="227">
                    <c:v>5.0000000000000002E-5</c:v>
                  </c:pt>
                  <c:pt idx="228">
                    <c:v>1.2E-4</c:v>
                  </c:pt>
                  <c:pt idx="229">
                    <c:v>1.6000000000000001E-4</c:v>
                  </c:pt>
                  <c:pt idx="230">
                    <c:v>1.1299999999999999E-3</c:v>
                  </c:pt>
                  <c:pt idx="231">
                    <c:v>6.9999999999999994E-5</c:v>
                  </c:pt>
                  <c:pt idx="232">
                    <c:v>9.7000000000000005E-4</c:v>
                  </c:pt>
                  <c:pt idx="233">
                    <c:v>1.1299999999999999E-3</c:v>
                  </c:pt>
                  <c:pt idx="234">
                    <c:v>4.0000000000000003E-5</c:v>
                  </c:pt>
                  <c:pt idx="235">
                    <c:v>4.0000000000000003E-5</c:v>
                  </c:pt>
                  <c:pt idx="236">
                    <c:v>9.7000000000000005E-4</c:v>
                  </c:pt>
                  <c:pt idx="237">
                    <c:v>1.8000000000000001E-4</c:v>
                  </c:pt>
                  <c:pt idx="238">
                    <c:v>1E-4</c:v>
                  </c:pt>
                  <c:pt idx="239">
                    <c:v>1.9000000000000001E-4</c:v>
                  </c:pt>
                  <c:pt idx="240">
                    <c:v>5.0000000000000002E-5</c:v>
                  </c:pt>
                  <c:pt idx="241">
                    <c:v>1.3999999999999999E-4</c:v>
                  </c:pt>
                  <c:pt idx="242">
                    <c:v>1.2999999999999999E-4</c:v>
                  </c:pt>
                  <c:pt idx="243">
                    <c:v>1.2E-4</c:v>
                  </c:pt>
                  <c:pt idx="244">
                    <c:v>1.31E-3</c:v>
                  </c:pt>
                  <c:pt idx="245">
                    <c:v>1.0399999999999999E-3</c:v>
                  </c:pt>
                  <c:pt idx="246">
                    <c:v>1.1E-4</c:v>
                  </c:pt>
                  <c:pt idx="247">
                    <c:v>8.0000000000000007E-5</c:v>
                  </c:pt>
                  <c:pt idx="248">
                    <c:v>1E-4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A!$F$21:$F$997</c:f>
              <c:numCache>
                <c:formatCode>General</c:formatCode>
                <c:ptCount val="977"/>
                <c:pt idx="0">
                  <c:v>-6374</c:v>
                </c:pt>
                <c:pt idx="1">
                  <c:v>-6372</c:v>
                </c:pt>
                <c:pt idx="2">
                  <c:v>-6372</c:v>
                </c:pt>
                <c:pt idx="3">
                  <c:v>-6344.5</c:v>
                </c:pt>
                <c:pt idx="4">
                  <c:v>-6265.5</c:v>
                </c:pt>
                <c:pt idx="5">
                  <c:v>-2463</c:v>
                </c:pt>
                <c:pt idx="6">
                  <c:v>-2462.5</c:v>
                </c:pt>
                <c:pt idx="7">
                  <c:v>-2460.5</c:v>
                </c:pt>
                <c:pt idx="8">
                  <c:v>-2458.5</c:v>
                </c:pt>
                <c:pt idx="9">
                  <c:v>-2454.5</c:v>
                </c:pt>
                <c:pt idx="10">
                  <c:v>-2448.5</c:v>
                </c:pt>
                <c:pt idx="11">
                  <c:v>-2444</c:v>
                </c:pt>
                <c:pt idx="12">
                  <c:v>-2442</c:v>
                </c:pt>
                <c:pt idx="13">
                  <c:v>-2440</c:v>
                </c:pt>
                <c:pt idx="14">
                  <c:v>-2435.5</c:v>
                </c:pt>
                <c:pt idx="15">
                  <c:v>-2412.5</c:v>
                </c:pt>
                <c:pt idx="16">
                  <c:v>-2410.5</c:v>
                </c:pt>
                <c:pt idx="17">
                  <c:v>-2408.5</c:v>
                </c:pt>
                <c:pt idx="18">
                  <c:v>-2406.5</c:v>
                </c:pt>
                <c:pt idx="19">
                  <c:v>-2404.5</c:v>
                </c:pt>
                <c:pt idx="20">
                  <c:v>-2400</c:v>
                </c:pt>
                <c:pt idx="21">
                  <c:v>-2398</c:v>
                </c:pt>
                <c:pt idx="22">
                  <c:v>-2396</c:v>
                </c:pt>
                <c:pt idx="23">
                  <c:v>-2394</c:v>
                </c:pt>
                <c:pt idx="24">
                  <c:v>-2389.5</c:v>
                </c:pt>
                <c:pt idx="25">
                  <c:v>-2387.5</c:v>
                </c:pt>
                <c:pt idx="26">
                  <c:v>-2385.5</c:v>
                </c:pt>
                <c:pt idx="27">
                  <c:v>-2383.5</c:v>
                </c:pt>
                <c:pt idx="28">
                  <c:v>-2377</c:v>
                </c:pt>
                <c:pt idx="29">
                  <c:v>-2375</c:v>
                </c:pt>
                <c:pt idx="30">
                  <c:v>-2373</c:v>
                </c:pt>
                <c:pt idx="31">
                  <c:v>-2371</c:v>
                </c:pt>
                <c:pt idx="32">
                  <c:v>-2364.5</c:v>
                </c:pt>
                <c:pt idx="33">
                  <c:v>-2362.5</c:v>
                </c:pt>
                <c:pt idx="34">
                  <c:v>-2354</c:v>
                </c:pt>
                <c:pt idx="35">
                  <c:v>-2352</c:v>
                </c:pt>
                <c:pt idx="36">
                  <c:v>-2350</c:v>
                </c:pt>
                <c:pt idx="37">
                  <c:v>-2348</c:v>
                </c:pt>
                <c:pt idx="38">
                  <c:v>-2331</c:v>
                </c:pt>
                <c:pt idx="39">
                  <c:v>-2329</c:v>
                </c:pt>
                <c:pt idx="40">
                  <c:v>-2327</c:v>
                </c:pt>
                <c:pt idx="41">
                  <c:v>-2325</c:v>
                </c:pt>
                <c:pt idx="42">
                  <c:v>-2318.5</c:v>
                </c:pt>
                <c:pt idx="43">
                  <c:v>-2316.5</c:v>
                </c:pt>
                <c:pt idx="44">
                  <c:v>-2314.5</c:v>
                </c:pt>
                <c:pt idx="45">
                  <c:v>-2306</c:v>
                </c:pt>
                <c:pt idx="46">
                  <c:v>-2293.5</c:v>
                </c:pt>
                <c:pt idx="47">
                  <c:v>-2281</c:v>
                </c:pt>
                <c:pt idx="48">
                  <c:v>-2270.5</c:v>
                </c:pt>
                <c:pt idx="49">
                  <c:v>-2268.5</c:v>
                </c:pt>
                <c:pt idx="50">
                  <c:v>-2258</c:v>
                </c:pt>
                <c:pt idx="51">
                  <c:v>-2247.5</c:v>
                </c:pt>
                <c:pt idx="52">
                  <c:v>-2245.5</c:v>
                </c:pt>
                <c:pt idx="53">
                  <c:v>-2235</c:v>
                </c:pt>
                <c:pt idx="54">
                  <c:v>-2222.5</c:v>
                </c:pt>
                <c:pt idx="55">
                  <c:v>-2212</c:v>
                </c:pt>
                <c:pt idx="56">
                  <c:v>-2188</c:v>
                </c:pt>
                <c:pt idx="57">
                  <c:v>-999.5</c:v>
                </c:pt>
                <c:pt idx="58">
                  <c:v>-995.5</c:v>
                </c:pt>
                <c:pt idx="59">
                  <c:v>-993.5</c:v>
                </c:pt>
                <c:pt idx="60">
                  <c:v>-991.5</c:v>
                </c:pt>
                <c:pt idx="61">
                  <c:v>-989.5</c:v>
                </c:pt>
                <c:pt idx="62">
                  <c:v>-989</c:v>
                </c:pt>
                <c:pt idx="63">
                  <c:v>-987</c:v>
                </c:pt>
                <c:pt idx="64">
                  <c:v>-979</c:v>
                </c:pt>
                <c:pt idx="65">
                  <c:v>-949.5</c:v>
                </c:pt>
                <c:pt idx="66">
                  <c:v>-947.5</c:v>
                </c:pt>
                <c:pt idx="67">
                  <c:v>-945.5</c:v>
                </c:pt>
                <c:pt idx="68">
                  <c:v>-943.5</c:v>
                </c:pt>
                <c:pt idx="69">
                  <c:v>-941.5</c:v>
                </c:pt>
                <c:pt idx="70">
                  <c:v>-941</c:v>
                </c:pt>
                <c:pt idx="71">
                  <c:v>-939</c:v>
                </c:pt>
                <c:pt idx="72">
                  <c:v>-874.5</c:v>
                </c:pt>
                <c:pt idx="73">
                  <c:v>-845</c:v>
                </c:pt>
                <c:pt idx="74">
                  <c:v>-344.5</c:v>
                </c:pt>
                <c:pt idx="75">
                  <c:v>-325.5</c:v>
                </c:pt>
                <c:pt idx="76">
                  <c:v>-323.5</c:v>
                </c:pt>
                <c:pt idx="77">
                  <c:v>-317</c:v>
                </c:pt>
                <c:pt idx="78">
                  <c:v>-315</c:v>
                </c:pt>
                <c:pt idx="79">
                  <c:v>-313</c:v>
                </c:pt>
                <c:pt idx="80">
                  <c:v>-311</c:v>
                </c:pt>
                <c:pt idx="81">
                  <c:v>-309</c:v>
                </c:pt>
                <c:pt idx="82">
                  <c:v>-304.5</c:v>
                </c:pt>
                <c:pt idx="83">
                  <c:v>-302.5</c:v>
                </c:pt>
                <c:pt idx="84">
                  <c:v>-300.5</c:v>
                </c:pt>
                <c:pt idx="85">
                  <c:v>-298.5</c:v>
                </c:pt>
                <c:pt idx="86">
                  <c:v>-296.5</c:v>
                </c:pt>
                <c:pt idx="87">
                  <c:v>-292</c:v>
                </c:pt>
                <c:pt idx="88">
                  <c:v>-290</c:v>
                </c:pt>
                <c:pt idx="89">
                  <c:v>-288</c:v>
                </c:pt>
                <c:pt idx="90">
                  <c:v>-281.5</c:v>
                </c:pt>
                <c:pt idx="91">
                  <c:v>-279.5</c:v>
                </c:pt>
                <c:pt idx="92">
                  <c:v>-242</c:v>
                </c:pt>
                <c:pt idx="93">
                  <c:v>-240</c:v>
                </c:pt>
                <c:pt idx="94">
                  <c:v>-238</c:v>
                </c:pt>
                <c:pt idx="95">
                  <c:v>-231.5</c:v>
                </c:pt>
                <c:pt idx="96">
                  <c:v>-229.5</c:v>
                </c:pt>
                <c:pt idx="97">
                  <c:v>-215</c:v>
                </c:pt>
                <c:pt idx="98">
                  <c:v>-206.5</c:v>
                </c:pt>
                <c:pt idx="99">
                  <c:v>-202.5</c:v>
                </c:pt>
                <c:pt idx="100">
                  <c:v>-202</c:v>
                </c:pt>
                <c:pt idx="101">
                  <c:v>-198</c:v>
                </c:pt>
                <c:pt idx="102">
                  <c:v>-194</c:v>
                </c:pt>
                <c:pt idx="103">
                  <c:v>-192</c:v>
                </c:pt>
                <c:pt idx="104">
                  <c:v>-190</c:v>
                </c:pt>
                <c:pt idx="105">
                  <c:v>-189.5</c:v>
                </c:pt>
                <c:pt idx="106">
                  <c:v>-187.5</c:v>
                </c:pt>
                <c:pt idx="107">
                  <c:v>-185.5</c:v>
                </c:pt>
                <c:pt idx="108">
                  <c:v>-183.5</c:v>
                </c:pt>
                <c:pt idx="109">
                  <c:v>-181.5</c:v>
                </c:pt>
                <c:pt idx="110">
                  <c:v>-179.5</c:v>
                </c:pt>
                <c:pt idx="111">
                  <c:v>-177.5</c:v>
                </c:pt>
                <c:pt idx="112">
                  <c:v>-177.5</c:v>
                </c:pt>
                <c:pt idx="113">
                  <c:v>-173</c:v>
                </c:pt>
                <c:pt idx="114">
                  <c:v>-173</c:v>
                </c:pt>
                <c:pt idx="115">
                  <c:v>-171</c:v>
                </c:pt>
                <c:pt idx="116">
                  <c:v>-171</c:v>
                </c:pt>
                <c:pt idx="117">
                  <c:v>-169</c:v>
                </c:pt>
                <c:pt idx="118">
                  <c:v>-167</c:v>
                </c:pt>
                <c:pt idx="119">
                  <c:v>-166.5</c:v>
                </c:pt>
                <c:pt idx="120">
                  <c:v>-165</c:v>
                </c:pt>
                <c:pt idx="121">
                  <c:v>-164.5</c:v>
                </c:pt>
                <c:pt idx="122">
                  <c:v>-162.5</c:v>
                </c:pt>
                <c:pt idx="123">
                  <c:v>-160.5</c:v>
                </c:pt>
                <c:pt idx="124">
                  <c:v>-156.5</c:v>
                </c:pt>
                <c:pt idx="125">
                  <c:v>-154.5</c:v>
                </c:pt>
                <c:pt idx="126">
                  <c:v>-154</c:v>
                </c:pt>
                <c:pt idx="127">
                  <c:v>-152</c:v>
                </c:pt>
                <c:pt idx="128">
                  <c:v>-150</c:v>
                </c:pt>
                <c:pt idx="129">
                  <c:v>-148</c:v>
                </c:pt>
                <c:pt idx="130">
                  <c:v>-146</c:v>
                </c:pt>
                <c:pt idx="131">
                  <c:v>-144</c:v>
                </c:pt>
                <c:pt idx="132">
                  <c:v>-143.5</c:v>
                </c:pt>
                <c:pt idx="133">
                  <c:v>-142</c:v>
                </c:pt>
                <c:pt idx="134">
                  <c:v>-137.5</c:v>
                </c:pt>
                <c:pt idx="135">
                  <c:v>-116.5</c:v>
                </c:pt>
                <c:pt idx="136">
                  <c:v>-114.5</c:v>
                </c:pt>
                <c:pt idx="137">
                  <c:v>-112.5</c:v>
                </c:pt>
                <c:pt idx="138">
                  <c:v>-110.5</c:v>
                </c:pt>
                <c:pt idx="139">
                  <c:v>-106</c:v>
                </c:pt>
                <c:pt idx="140">
                  <c:v>-102</c:v>
                </c:pt>
                <c:pt idx="141">
                  <c:v>-102</c:v>
                </c:pt>
                <c:pt idx="142">
                  <c:v>-100</c:v>
                </c:pt>
                <c:pt idx="143">
                  <c:v>-91.5</c:v>
                </c:pt>
                <c:pt idx="144">
                  <c:v>-89.5</c:v>
                </c:pt>
                <c:pt idx="145">
                  <c:v>-87.5</c:v>
                </c:pt>
                <c:pt idx="146">
                  <c:v>-83</c:v>
                </c:pt>
                <c:pt idx="147">
                  <c:v>-81</c:v>
                </c:pt>
                <c:pt idx="148">
                  <c:v>-79</c:v>
                </c:pt>
                <c:pt idx="149">
                  <c:v>-77</c:v>
                </c:pt>
                <c:pt idx="150">
                  <c:v>-70.5</c:v>
                </c:pt>
                <c:pt idx="151">
                  <c:v>-68.5</c:v>
                </c:pt>
                <c:pt idx="152">
                  <c:v>-66.5</c:v>
                </c:pt>
                <c:pt idx="153">
                  <c:v>-60</c:v>
                </c:pt>
                <c:pt idx="154">
                  <c:v>-58</c:v>
                </c:pt>
                <c:pt idx="155">
                  <c:v>-56</c:v>
                </c:pt>
                <c:pt idx="156">
                  <c:v>-54</c:v>
                </c:pt>
                <c:pt idx="157">
                  <c:v>0.5</c:v>
                </c:pt>
                <c:pt idx="158">
                  <c:v>4.5</c:v>
                </c:pt>
                <c:pt idx="159">
                  <c:v>551.5</c:v>
                </c:pt>
                <c:pt idx="160">
                  <c:v>552</c:v>
                </c:pt>
                <c:pt idx="161">
                  <c:v>1298</c:v>
                </c:pt>
                <c:pt idx="162">
                  <c:v>1323</c:v>
                </c:pt>
                <c:pt idx="163">
                  <c:v>1323.5</c:v>
                </c:pt>
                <c:pt idx="164">
                  <c:v>1344</c:v>
                </c:pt>
                <c:pt idx="165">
                  <c:v>1368</c:v>
                </c:pt>
                <c:pt idx="166">
                  <c:v>1369.5</c:v>
                </c:pt>
                <c:pt idx="167">
                  <c:v>2194</c:v>
                </c:pt>
                <c:pt idx="168">
                  <c:v>2196</c:v>
                </c:pt>
                <c:pt idx="169">
                  <c:v>2217</c:v>
                </c:pt>
                <c:pt idx="170">
                  <c:v>2694.5</c:v>
                </c:pt>
                <c:pt idx="171">
                  <c:v>2804</c:v>
                </c:pt>
                <c:pt idx="172">
                  <c:v>2899.5</c:v>
                </c:pt>
                <c:pt idx="173">
                  <c:v>2899.5</c:v>
                </c:pt>
                <c:pt idx="174">
                  <c:v>2910.5</c:v>
                </c:pt>
                <c:pt idx="175">
                  <c:v>2993.5</c:v>
                </c:pt>
                <c:pt idx="176">
                  <c:v>2995.5</c:v>
                </c:pt>
                <c:pt idx="177">
                  <c:v>2997.5</c:v>
                </c:pt>
                <c:pt idx="178">
                  <c:v>3006</c:v>
                </c:pt>
                <c:pt idx="179">
                  <c:v>3008</c:v>
                </c:pt>
                <c:pt idx="180">
                  <c:v>3471</c:v>
                </c:pt>
                <c:pt idx="181">
                  <c:v>3570</c:v>
                </c:pt>
                <c:pt idx="182">
                  <c:v>3588</c:v>
                </c:pt>
                <c:pt idx="183">
                  <c:v>3602.5</c:v>
                </c:pt>
                <c:pt idx="184">
                  <c:v>3619.5</c:v>
                </c:pt>
                <c:pt idx="185">
                  <c:v>3648.5</c:v>
                </c:pt>
                <c:pt idx="186">
                  <c:v>3648.5</c:v>
                </c:pt>
                <c:pt idx="187">
                  <c:v>3648.5</c:v>
                </c:pt>
                <c:pt idx="188">
                  <c:v>3648.5</c:v>
                </c:pt>
                <c:pt idx="189">
                  <c:v>3669.5</c:v>
                </c:pt>
                <c:pt idx="190">
                  <c:v>3671.5</c:v>
                </c:pt>
                <c:pt idx="191">
                  <c:v>3692.5</c:v>
                </c:pt>
                <c:pt idx="192">
                  <c:v>3712</c:v>
                </c:pt>
                <c:pt idx="193">
                  <c:v>3745</c:v>
                </c:pt>
                <c:pt idx="194">
                  <c:v>4289.5</c:v>
                </c:pt>
                <c:pt idx="195">
                  <c:v>4314.5</c:v>
                </c:pt>
                <c:pt idx="196">
                  <c:v>4379</c:v>
                </c:pt>
                <c:pt idx="197">
                  <c:v>4379</c:v>
                </c:pt>
                <c:pt idx="198">
                  <c:v>4385.5</c:v>
                </c:pt>
                <c:pt idx="199">
                  <c:v>4402</c:v>
                </c:pt>
                <c:pt idx="200">
                  <c:v>4402</c:v>
                </c:pt>
                <c:pt idx="201">
                  <c:v>4423</c:v>
                </c:pt>
                <c:pt idx="202">
                  <c:v>4429.5</c:v>
                </c:pt>
                <c:pt idx="203">
                  <c:v>4513</c:v>
                </c:pt>
                <c:pt idx="204">
                  <c:v>4546.5</c:v>
                </c:pt>
                <c:pt idx="205">
                  <c:v>4546.5</c:v>
                </c:pt>
                <c:pt idx="206">
                  <c:v>4559</c:v>
                </c:pt>
                <c:pt idx="207">
                  <c:v>5032.5</c:v>
                </c:pt>
                <c:pt idx="208">
                  <c:v>5076</c:v>
                </c:pt>
                <c:pt idx="209">
                  <c:v>5076.5</c:v>
                </c:pt>
                <c:pt idx="210">
                  <c:v>5089</c:v>
                </c:pt>
                <c:pt idx="211">
                  <c:v>5105.5</c:v>
                </c:pt>
                <c:pt idx="212">
                  <c:v>5111.5</c:v>
                </c:pt>
                <c:pt idx="213">
                  <c:v>5111.5</c:v>
                </c:pt>
                <c:pt idx="214">
                  <c:v>5112</c:v>
                </c:pt>
                <c:pt idx="215">
                  <c:v>5112</c:v>
                </c:pt>
                <c:pt idx="216">
                  <c:v>5112</c:v>
                </c:pt>
                <c:pt idx="217">
                  <c:v>5116</c:v>
                </c:pt>
                <c:pt idx="218">
                  <c:v>5118</c:v>
                </c:pt>
                <c:pt idx="219">
                  <c:v>5183</c:v>
                </c:pt>
                <c:pt idx="220">
                  <c:v>5218.5</c:v>
                </c:pt>
                <c:pt idx="221">
                  <c:v>5220.5</c:v>
                </c:pt>
                <c:pt idx="222">
                  <c:v>5310.5</c:v>
                </c:pt>
                <c:pt idx="223">
                  <c:v>5863</c:v>
                </c:pt>
                <c:pt idx="224">
                  <c:v>5863.5</c:v>
                </c:pt>
                <c:pt idx="225">
                  <c:v>6587.5</c:v>
                </c:pt>
                <c:pt idx="226">
                  <c:v>2690.5</c:v>
                </c:pt>
                <c:pt idx="227">
                  <c:v>2744.5</c:v>
                </c:pt>
                <c:pt idx="228">
                  <c:v>2744.5</c:v>
                </c:pt>
                <c:pt idx="229">
                  <c:v>2782.5</c:v>
                </c:pt>
                <c:pt idx="230">
                  <c:v>2817.5</c:v>
                </c:pt>
                <c:pt idx="231">
                  <c:v>2859.5</c:v>
                </c:pt>
                <c:pt idx="232">
                  <c:v>2273.5</c:v>
                </c:pt>
                <c:pt idx="233">
                  <c:v>2275.5</c:v>
                </c:pt>
                <c:pt idx="234">
                  <c:v>2903.5</c:v>
                </c:pt>
                <c:pt idx="235">
                  <c:v>2920.5</c:v>
                </c:pt>
                <c:pt idx="236">
                  <c:v>552</c:v>
                </c:pt>
                <c:pt idx="237">
                  <c:v>2709</c:v>
                </c:pt>
                <c:pt idx="238">
                  <c:v>2751</c:v>
                </c:pt>
                <c:pt idx="239">
                  <c:v>2795</c:v>
                </c:pt>
                <c:pt idx="240">
                  <c:v>2803</c:v>
                </c:pt>
                <c:pt idx="241">
                  <c:v>2816</c:v>
                </c:pt>
                <c:pt idx="242">
                  <c:v>2841</c:v>
                </c:pt>
                <c:pt idx="243">
                  <c:v>2889</c:v>
                </c:pt>
                <c:pt idx="244">
                  <c:v>2261</c:v>
                </c:pt>
                <c:pt idx="245">
                  <c:v>2263</c:v>
                </c:pt>
                <c:pt idx="246">
                  <c:v>2893</c:v>
                </c:pt>
                <c:pt idx="247">
                  <c:v>2935</c:v>
                </c:pt>
                <c:pt idx="248">
                  <c:v>2217</c:v>
                </c:pt>
              </c:numCache>
            </c:numRef>
          </c:xVal>
          <c:yVal>
            <c:numRef>
              <c:f>A!$M$21:$M$997</c:f>
              <c:numCache>
                <c:formatCode>General</c:formatCode>
                <c:ptCount val="977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B9F9-4FD0-8269-98D81322E661}"/>
            </c:ext>
          </c:extLst>
        </c:ser>
        <c:ser>
          <c:idx val="6"/>
          <c:order val="6"/>
          <c:tx>
            <c:strRef>
              <c:f>A!$N$20</c:f>
              <c:strCache>
                <c:ptCount val="1"/>
                <c:pt idx="0">
                  <c:v>Misc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A!$D$21:$D$997</c:f>
                <c:numCache>
                  <c:formatCode>General</c:formatCode>
                  <c:ptCount val="977"/>
                  <c:pt idx="0">
                    <c:v>4.0000000000000002E-4</c:v>
                  </c:pt>
                  <c:pt idx="1">
                    <c:v>6.9999999999999999E-4</c:v>
                  </c:pt>
                  <c:pt idx="2">
                    <c:v>1.4E-3</c:v>
                  </c:pt>
                  <c:pt idx="4">
                    <c:v>4.0000000000000002E-4</c:v>
                  </c:pt>
                  <c:pt idx="5">
                    <c:v>2.4000000000000001E-4</c:v>
                  </c:pt>
                  <c:pt idx="6">
                    <c:v>4.0999999999999999E-4</c:v>
                  </c:pt>
                  <c:pt idx="7">
                    <c:v>5.5999999999999995E-4</c:v>
                  </c:pt>
                  <c:pt idx="8">
                    <c:v>4.6999999999999999E-4</c:v>
                  </c:pt>
                  <c:pt idx="9">
                    <c:v>2.1000000000000001E-4</c:v>
                  </c:pt>
                  <c:pt idx="10">
                    <c:v>1E-4</c:v>
                  </c:pt>
                  <c:pt idx="11">
                    <c:v>2.4000000000000001E-4</c:v>
                  </c:pt>
                  <c:pt idx="12">
                    <c:v>2.7999999999999998E-4</c:v>
                  </c:pt>
                  <c:pt idx="13">
                    <c:v>2.1000000000000001E-4</c:v>
                  </c:pt>
                  <c:pt idx="14">
                    <c:v>2.7E-4</c:v>
                  </c:pt>
                  <c:pt idx="15">
                    <c:v>2.5000000000000001E-4</c:v>
                  </c:pt>
                  <c:pt idx="16">
                    <c:v>2.0000000000000001E-4</c:v>
                  </c:pt>
                  <c:pt idx="17">
                    <c:v>1.7000000000000001E-4</c:v>
                  </c:pt>
                  <c:pt idx="18">
                    <c:v>1.4999999999999999E-4</c:v>
                  </c:pt>
                  <c:pt idx="19">
                    <c:v>1.3999999999999999E-4</c:v>
                  </c:pt>
                  <c:pt idx="20">
                    <c:v>4.8000000000000001E-4</c:v>
                  </c:pt>
                  <c:pt idx="21">
                    <c:v>2.2000000000000001E-4</c:v>
                  </c:pt>
                  <c:pt idx="22">
                    <c:v>2.1000000000000001E-4</c:v>
                  </c:pt>
                  <c:pt idx="23">
                    <c:v>2.5999999999999998E-4</c:v>
                  </c:pt>
                  <c:pt idx="24">
                    <c:v>3.1E-4</c:v>
                  </c:pt>
                  <c:pt idx="25">
                    <c:v>3.1E-4</c:v>
                  </c:pt>
                  <c:pt idx="26">
                    <c:v>1.4999999999999999E-4</c:v>
                  </c:pt>
                  <c:pt idx="27">
                    <c:v>2.0000000000000001E-4</c:v>
                  </c:pt>
                  <c:pt idx="28">
                    <c:v>3.4000000000000002E-4</c:v>
                  </c:pt>
                  <c:pt idx="29">
                    <c:v>2.4000000000000001E-4</c:v>
                  </c:pt>
                  <c:pt idx="30">
                    <c:v>3.4000000000000002E-4</c:v>
                  </c:pt>
                  <c:pt idx="31">
                    <c:v>3.1E-4</c:v>
                  </c:pt>
                  <c:pt idx="32">
                    <c:v>2.4000000000000001E-4</c:v>
                  </c:pt>
                  <c:pt idx="33">
                    <c:v>4.6999999999999999E-4</c:v>
                  </c:pt>
                  <c:pt idx="34">
                    <c:v>2.2000000000000001E-4</c:v>
                  </c:pt>
                  <c:pt idx="35">
                    <c:v>1.7000000000000001E-4</c:v>
                  </c:pt>
                  <c:pt idx="36">
                    <c:v>1.8000000000000001E-4</c:v>
                  </c:pt>
                  <c:pt idx="37">
                    <c:v>7.6000000000000004E-4</c:v>
                  </c:pt>
                  <c:pt idx="38">
                    <c:v>8.0000000000000004E-4</c:v>
                  </c:pt>
                  <c:pt idx="39">
                    <c:v>3.1E-4</c:v>
                  </c:pt>
                  <c:pt idx="40">
                    <c:v>2.5999999999999998E-4</c:v>
                  </c:pt>
                  <c:pt idx="41">
                    <c:v>4.4999999999999999E-4</c:v>
                  </c:pt>
                  <c:pt idx="42">
                    <c:v>8.0000000000000004E-4</c:v>
                  </c:pt>
                  <c:pt idx="43">
                    <c:v>2.3000000000000001E-4</c:v>
                  </c:pt>
                  <c:pt idx="44">
                    <c:v>2.5999999999999998E-4</c:v>
                  </c:pt>
                  <c:pt idx="45">
                    <c:v>2.9E-4</c:v>
                  </c:pt>
                  <c:pt idx="46">
                    <c:v>4.6999999999999999E-4</c:v>
                  </c:pt>
                  <c:pt idx="47">
                    <c:v>4.0000000000000002E-4</c:v>
                  </c:pt>
                  <c:pt idx="48">
                    <c:v>8.3000000000000001E-4</c:v>
                  </c:pt>
                  <c:pt idx="49">
                    <c:v>3.8999999999999999E-4</c:v>
                  </c:pt>
                  <c:pt idx="50">
                    <c:v>5.8E-4</c:v>
                  </c:pt>
                  <c:pt idx="51">
                    <c:v>4.4999999999999999E-4</c:v>
                  </c:pt>
                  <c:pt idx="52">
                    <c:v>3.2000000000000003E-4</c:v>
                  </c:pt>
                  <c:pt idx="53">
                    <c:v>3.3E-4</c:v>
                  </c:pt>
                  <c:pt idx="54">
                    <c:v>8.1999999999999998E-4</c:v>
                  </c:pt>
                  <c:pt idx="55">
                    <c:v>7.7999999999999999E-4</c:v>
                  </c:pt>
                  <c:pt idx="56">
                    <c:v>7.7999999999999999E-4</c:v>
                  </c:pt>
                  <c:pt idx="57">
                    <c:v>8.4999999999999995E-4</c:v>
                  </c:pt>
                  <c:pt idx="58">
                    <c:v>8.8000000000000003E-4</c:v>
                  </c:pt>
                  <c:pt idx="59">
                    <c:v>6.8999999999999997E-4</c:v>
                  </c:pt>
                  <c:pt idx="60">
                    <c:v>5.1000000000000004E-4</c:v>
                  </c:pt>
                  <c:pt idx="61">
                    <c:v>1.4999999999999999E-4</c:v>
                  </c:pt>
                  <c:pt idx="62">
                    <c:v>2.4000000000000001E-4</c:v>
                  </c:pt>
                  <c:pt idx="63">
                    <c:v>4.6999999999999999E-4</c:v>
                  </c:pt>
                  <c:pt idx="64">
                    <c:v>2.9E-4</c:v>
                  </c:pt>
                  <c:pt idx="65">
                    <c:v>1.0499999999999999E-3</c:v>
                  </c:pt>
                  <c:pt idx="66">
                    <c:v>4.8999999999999998E-4</c:v>
                  </c:pt>
                  <c:pt idx="67">
                    <c:v>2.7E-4</c:v>
                  </c:pt>
                  <c:pt idx="68">
                    <c:v>3.2000000000000003E-4</c:v>
                  </c:pt>
                  <c:pt idx="69">
                    <c:v>8.9999999999999998E-4</c:v>
                  </c:pt>
                  <c:pt idx="70">
                    <c:v>3.6999999999999999E-4</c:v>
                  </c:pt>
                  <c:pt idx="71">
                    <c:v>5.1000000000000004E-4</c:v>
                  </c:pt>
                  <c:pt idx="72">
                    <c:v>2.4000000000000001E-4</c:v>
                  </c:pt>
                  <c:pt idx="73">
                    <c:v>8.0000000000000004E-4</c:v>
                  </c:pt>
                  <c:pt idx="74">
                    <c:v>2.2000000000000001E-4</c:v>
                  </c:pt>
                  <c:pt idx="75">
                    <c:v>2.1000000000000001E-4</c:v>
                  </c:pt>
                  <c:pt idx="76">
                    <c:v>2.7999999999999998E-4</c:v>
                  </c:pt>
                  <c:pt idx="77">
                    <c:v>1.1900000000000001E-3</c:v>
                  </c:pt>
                  <c:pt idx="78">
                    <c:v>2.5999999999999998E-4</c:v>
                  </c:pt>
                  <c:pt idx="79">
                    <c:v>6.0999999999999997E-4</c:v>
                  </c:pt>
                  <c:pt idx="80">
                    <c:v>5.2999999999999998E-4</c:v>
                  </c:pt>
                  <c:pt idx="81">
                    <c:v>6.4999999999999997E-4</c:v>
                  </c:pt>
                  <c:pt idx="82">
                    <c:v>1.9000000000000001E-4</c:v>
                  </c:pt>
                  <c:pt idx="83">
                    <c:v>1.8000000000000001E-4</c:v>
                  </c:pt>
                  <c:pt idx="84">
                    <c:v>2.2000000000000001E-4</c:v>
                  </c:pt>
                  <c:pt idx="85">
                    <c:v>1.9000000000000001E-4</c:v>
                  </c:pt>
                  <c:pt idx="86">
                    <c:v>6.4999999999999997E-4</c:v>
                  </c:pt>
                  <c:pt idx="87">
                    <c:v>3.6999999999999999E-4</c:v>
                  </c:pt>
                  <c:pt idx="88">
                    <c:v>2.2000000000000001E-4</c:v>
                  </c:pt>
                  <c:pt idx="89">
                    <c:v>3.4000000000000002E-4</c:v>
                  </c:pt>
                  <c:pt idx="90">
                    <c:v>2.3000000000000001E-4</c:v>
                  </c:pt>
                  <c:pt idx="91">
                    <c:v>4.2999999999999999E-4</c:v>
                  </c:pt>
                  <c:pt idx="92">
                    <c:v>3.2000000000000003E-4</c:v>
                  </c:pt>
                  <c:pt idx="93">
                    <c:v>1.9000000000000001E-4</c:v>
                  </c:pt>
                  <c:pt idx="94">
                    <c:v>5.2999999999999998E-4</c:v>
                  </c:pt>
                  <c:pt idx="95">
                    <c:v>2.9E-4</c:v>
                  </c:pt>
                  <c:pt idx="96">
                    <c:v>2.9E-4</c:v>
                  </c:pt>
                  <c:pt idx="97">
                    <c:v>4.6000000000000001E-4</c:v>
                  </c:pt>
                  <c:pt idx="98">
                    <c:v>3.8999999999999999E-4</c:v>
                  </c:pt>
                  <c:pt idx="99">
                    <c:v>2.7E-4</c:v>
                  </c:pt>
                  <c:pt idx="100">
                    <c:v>1.4300000000000001E-3</c:v>
                  </c:pt>
                  <c:pt idx="101">
                    <c:v>2.9999999999999997E-4</c:v>
                  </c:pt>
                  <c:pt idx="102">
                    <c:v>5.0000000000000001E-4</c:v>
                  </c:pt>
                  <c:pt idx="103">
                    <c:v>4.8999999999999998E-4</c:v>
                  </c:pt>
                  <c:pt idx="104">
                    <c:v>2.9E-4</c:v>
                  </c:pt>
                  <c:pt idx="105">
                    <c:v>3.8999999999999999E-4</c:v>
                  </c:pt>
                  <c:pt idx="106">
                    <c:v>5.6999999999999998E-4</c:v>
                  </c:pt>
                  <c:pt idx="107">
                    <c:v>1.9000000000000001E-4</c:v>
                  </c:pt>
                  <c:pt idx="108">
                    <c:v>3.8000000000000002E-4</c:v>
                  </c:pt>
                  <c:pt idx="109">
                    <c:v>2.1000000000000001E-4</c:v>
                  </c:pt>
                  <c:pt idx="110">
                    <c:v>2.9999999999999997E-4</c:v>
                  </c:pt>
                  <c:pt idx="111">
                    <c:v>6.8999999999999997E-4</c:v>
                  </c:pt>
                  <c:pt idx="112">
                    <c:v>2.9E-4</c:v>
                  </c:pt>
                  <c:pt idx="113">
                    <c:v>6.6E-4</c:v>
                  </c:pt>
                  <c:pt idx="114">
                    <c:v>2.7999999999999998E-4</c:v>
                  </c:pt>
                  <c:pt idx="115">
                    <c:v>1.6900000000000001E-3</c:v>
                  </c:pt>
                  <c:pt idx="116">
                    <c:v>1.08E-3</c:v>
                  </c:pt>
                  <c:pt idx="117">
                    <c:v>3.5E-4</c:v>
                  </c:pt>
                  <c:pt idx="118">
                    <c:v>2.2000000000000001E-4</c:v>
                  </c:pt>
                  <c:pt idx="119">
                    <c:v>2.5999999999999998E-4</c:v>
                  </c:pt>
                  <c:pt idx="120">
                    <c:v>3.4000000000000002E-4</c:v>
                  </c:pt>
                  <c:pt idx="121">
                    <c:v>3.6000000000000002E-4</c:v>
                  </c:pt>
                  <c:pt idx="122">
                    <c:v>2.5999999999999998E-4</c:v>
                  </c:pt>
                  <c:pt idx="123">
                    <c:v>3.1E-4</c:v>
                  </c:pt>
                  <c:pt idx="124">
                    <c:v>1.9000000000000001E-4</c:v>
                  </c:pt>
                  <c:pt idx="125">
                    <c:v>1.9000000000000001E-4</c:v>
                  </c:pt>
                  <c:pt idx="126">
                    <c:v>4.8000000000000001E-4</c:v>
                  </c:pt>
                  <c:pt idx="127">
                    <c:v>3.2000000000000003E-4</c:v>
                  </c:pt>
                  <c:pt idx="128">
                    <c:v>2.5000000000000001E-4</c:v>
                  </c:pt>
                  <c:pt idx="129">
                    <c:v>3.4000000000000002E-4</c:v>
                  </c:pt>
                  <c:pt idx="130">
                    <c:v>5.4000000000000001E-4</c:v>
                  </c:pt>
                  <c:pt idx="131">
                    <c:v>2.7999999999999998E-4</c:v>
                  </c:pt>
                  <c:pt idx="132">
                    <c:v>8.4999999999999995E-4</c:v>
                  </c:pt>
                  <c:pt idx="133">
                    <c:v>1.3699999999999999E-3</c:v>
                  </c:pt>
                  <c:pt idx="134">
                    <c:v>9.1E-4</c:v>
                  </c:pt>
                  <c:pt idx="135">
                    <c:v>2.7E-4</c:v>
                  </c:pt>
                  <c:pt idx="136">
                    <c:v>3.1E-4</c:v>
                  </c:pt>
                  <c:pt idx="137">
                    <c:v>5.6999999999999998E-4</c:v>
                  </c:pt>
                  <c:pt idx="138">
                    <c:v>2.7999999999999998E-4</c:v>
                  </c:pt>
                  <c:pt idx="139">
                    <c:v>5.9000000000000003E-4</c:v>
                  </c:pt>
                  <c:pt idx="140">
                    <c:v>3.8999999999999999E-4</c:v>
                  </c:pt>
                  <c:pt idx="141">
                    <c:v>1.72E-3</c:v>
                  </c:pt>
                  <c:pt idx="142">
                    <c:v>2.5000000000000001E-4</c:v>
                  </c:pt>
                  <c:pt idx="143">
                    <c:v>3.1E-4</c:v>
                  </c:pt>
                  <c:pt idx="144">
                    <c:v>2.0000000000000001E-4</c:v>
                  </c:pt>
                  <c:pt idx="145">
                    <c:v>3.6999999999999999E-4</c:v>
                  </c:pt>
                  <c:pt idx="146">
                    <c:v>7.9000000000000001E-4</c:v>
                  </c:pt>
                  <c:pt idx="147">
                    <c:v>4.2000000000000002E-4</c:v>
                  </c:pt>
                  <c:pt idx="148">
                    <c:v>2.0000000000000001E-4</c:v>
                  </c:pt>
                  <c:pt idx="149">
                    <c:v>1.7000000000000001E-4</c:v>
                  </c:pt>
                  <c:pt idx="150">
                    <c:v>6.9999999999999999E-4</c:v>
                  </c:pt>
                  <c:pt idx="151">
                    <c:v>3.3E-4</c:v>
                  </c:pt>
                  <c:pt idx="152">
                    <c:v>2.5999999999999998E-4</c:v>
                  </c:pt>
                  <c:pt idx="153">
                    <c:v>9.5E-4</c:v>
                  </c:pt>
                  <c:pt idx="154">
                    <c:v>6.4999999999999997E-4</c:v>
                  </c:pt>
                  <c:pt idx="155">
                    <c:v>3.1E-4</c:v>
                  </c:pt>
                  <c:pt idx="156">
                    <c:v>2.1000000000000001E-4</c:v>
                  </c:pt>
                  <c:pt idx="157">
                    <c:v>1.57E-3</c:v>
                  </c:pt>
                  <c:pt idx="158">
                    <c:v>1.41E-3</c:v>
                  </c:pt>
                  <c:pt idx="159">
                    <c:v>7.2000000000000005E-4</c:v>
                  </c:pt>
                  <c:pt idx="160">
                    <c:v>9.7000000000000005E-4</c:v>
                  </c:pt>
                  <c:pt idx="161">
                    <c:v>1E-4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1.4E-3</c:v>
                  </c:pt>
                  <c:pt idx="165">
                    <c:v>6.9999999999999999E-4</c:v>
                  </c:pt>
                  <c:pt idx="166">
                    <c:v>1E-4</c:v>
                  </c:pt>
                  <c:pt idx="167">
                    <c:v>0</c:v>
                  </c:pt>
                  <c:pt idx="168">
                    <c:v>1.48E-3</c:v>
                  </c:pt>
                  <c:pt idx="169">
                    <c:v>1E-4</c:v>
                  </c:pt>
                  <c:pt idx="170">
                    <c:v>1E-4</c:v>
                  </c:pt>
                  <c:pt idx="171">
                    <c:v>5.0000000000000001E-4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5.0000000000000001E-4</c:v>
                  </c:pt>
                  <c:pt idx="175">
                    <c:v>2.0000000000000001E-4</c:v>
                  </c:pt>
                  <c:pt idx="176">
                    <c:v>1E-4</c:v>
                  </c:pt>
                  <c:pt idx="177">
                    <c:v>1E-4</c:v>
                  </c:pt>
                  <c:pt idx="178">
                    <c:v>2.0000000000000001E-4</c:v>
                  </c:pt>
                  <c:pt idx="179">
                    <c:v>2.9999999999999997E-4</c:v>
                  </c:pt>
                  <c:pt idx="180">
                    <c:v>1.6000000000000001E-4</c:v>
                  </c:pt>
                  <c:pt idx="181">
                    <c:v>4.0000000000000002E-4</c:v>
                  </c:pt>
                  <c:pt idx="182">
                    <c:v>2.7999999999999998E-4</c:v>
                  </c:pt>
                  <c:pt idx="183">
                    <c:v>1.1E-4</c:v>
                  </c:pt>
                  <c:pt idx="184">
                    <c:v>1E-4</c:v>
                  </c:pt>
                  <c:pt idx="185">
                    <c:v>1E-3</c:v>
                  </c:pt>
                  <c:pt idx="186">
                    <c:v>5.0000000000000001E-4</c:v>
                  </c:pt>
                  <c:pt idx="187">
                    <c:v>2.0000000000000001E-4</c:v>
                  </c:pt>
                  <c:pt idx="188">
                    <c:v>2.9999999999999997E-4</c:v>
                  </c:pt>
                  <c:pt idx="189">
                    <c:v>6.9999999999999999E-4</c:v>
                  </c:pt>
                  <c:pt idx="190">
                    <c:v>1.5E-3</c:v>
                  </c:pt>
                  <c:pt idx="191">
                    <c:v>2.9999999999999997E-4</c:v>
                  </c:pt>
                  <c:pt idx="192">
                    <c:v>5.0000000000000001E-4</c:v>
                  </c:pt>
                  <c:pt idx="193">
                    <c:v>1E-4</c:v>
                  </c:pt>
                  <c:pt idx="194">
                    <c:v>8.4000000000000003E-4</c:v>
                  </c:pt>
                  <c:pt idx="195">
                    <c:v>3.8999999999999999E-4</c:v>
                  </c:pt>
                  <c:pt idx="196">
                    <c:v>1E-4</c:v>
                  </c:pt>
                  <c:pt idx="197">
                    <c:v>0</c:v>
                  </c:pt>
                  <c:pt idx="198">
                    <c:v>2.3999999999999998E-3</c:v>
                  </c:pt>
                  <c:pt idx="199">
                    <c:v>1E-4</c:v>
                  </c:pt>
                  <c:pt idx="200">
                    <c:v>0</c:v>
                  </c:pt>
                  <c:pt idx="201">
                    <c:v>2.3999999999999998E-3</c:v>
                  </c:pt>
                  <c:pt idx="202">
                    <c:v>2.9E-4</c:v>
                  </c:pt>
                  <c:pt idx="203">
                    <c:v>3.6000000000000002E-4</c:v>
                  </c:pt>
                  <c:pt idx="204">
                    <c:v>2.0000000000000001E-4</c:v>
                  </c:pt>
                  <c:pt idx="205">
                    <c:v>1.9000000000000001E-4</c:v>
                  </c:pt>
                  <c:pt idx="206">
                    <c:v>1.7000000000000001E-4</c:v>
                  </c:pt>
                  <c:pt idx="207">
                    <c:v>2.7E-4</c:v>
                  </c:pt>
                  <c:pt idx="208">
                    <c:v>1.1999999999999999E-3</c:v>
                  </c:pt>
                  <c:pt idx="209">
                    <c:v>1.1999999999999999E-3</c:v>
                  </c:pt>
                  <c:pt idx="210">
                    <c:v>1.2999999999999999E-3</c:v>
                  </c:pt>
                  <c:pt idx="211">
                    <c:v>1.6000000000000001E-3</c:v>
                  </c:pt>
                  <c:pt idx="212">
                    <c:v>1.1999999999999999E-3</c:v>
                  </c:pt>
                  <c:pt idx="213">
                    <c:v>1.1999999999999999E-3</c:v>
                  </c:pt>
                  <c:pt idx="214">
                    <c:v>6.9999999999999999E-4</c:v>
                  </c:pt>
                  <c:pt idx="215">
                    <c:v>1E-4</c:v>
                  </c:pt>
                  <c:pt idx="216">
                    <c:v>1.1000000000000001E-3</c:v>
                  </c:pt>
                  <c:pt idx="217">
                    <c:v>3.8800000000000001E-2</c:v>
                  </c:pt>
                  <c:pt idx="218">
                    <c:v>1.2E-4</c:v>
                  </c:pt>
                  <c:pt idx="219">
                    <c:v>2.4000000000000001E-4</c:v>
                  </c:pt>
                  <c:pt idx="220">
                    <c:v>1.4E-3</c:v>
                  </c:pt>
                  <c:pt idx="221">
                    <c:v>1E-4</c:v>
                  </c:pt>
                  <c:pt idx="222">
                    <c:v>2.0000000000000001E-4</c:v>
                  </c:pt>
                  <c:pt idx="223">
                    <c:v>1.1000000000000001E-3</c:v>
                  </c:pt>
                  <c:pt idx="224">
                    <c:v>1.1000000000000001E-3</c:v>
                  </c:pt>
                  <c:pt idx="225">
                    <c:v>8.9999999999999998E-4</c:v>
                  </c:pt>
                  <c:pt idx="226">
                    <c:v>3.6000000000000002E-4</c:v>
                  </c:pt>
                  <c:pt idx="227">
                    <c:v>5.0000000000000002E-5</c:v>
                  </c:pt>
                  <c:pt idx="228">
                    <c:v>1.2E-4</c:v>
                  </c:pt>
                  <c:pt idx="229">
                    <c:v>1.6000000000000001E-4</c:v>
                  </c:pt>
                  <c:pt idx="230">
                    <c:v>1.1299999999999999E-3</c:v>
                  </c:pt>
                  <c:pt idx="231">
                    <c:v>6.9999999999999994E-5</c:v>
                  </c:pt>
                  <c:pt idx="232">
                    <c:v>9.7000000000000005E-4</c:v>
                  </c:pt>
                  <c:pt idx="233">
                    <c:v>1.1299999999999999E-3</c:v>
                  </c:pt>
                  <c:pt idx="234">
                    <c:v>4.0000000000000003E-5</c:v>
                  </c:pt>
                  <c:pt idx="235">
                    <c:v>4.0000000000000003E-5</c:v>
                  </c:pt>
                  <c:pt idx="236">
                    <c:v>9.7000000000000005E-4</c:v>
                  </c:pt>
                  <c:pt idx="237">
                    <c:v>1.8000000000000001E-4</c:v>
                  </c:pt>
                  <c:pt idx="238">
                    <c:v>1E-4</c:v>
                  </c:pt>
                  <c:pt idx="239">
                    <c:v>1.9000000000000001E-4</c:v>
                  </c:pt>
                  <c:pt idx="240">
                    <c:v>5.0000000000000002E-5</c:v>
                  </c:pt>
                  <c:pt idx="241">
                    <c:v>1.3999999999999999E-4</c:v>
                  </c:pt>
                  <c:pt idx="242">
                    <c:v>1.2999999999999999E-4</c:v>
                  </c:pt>
                  <c:pt idx="243">
                    <c:v>1.2E-4</c:v>
                  </c:pt>
                  <c:pt idx="244">
                    <c:v>1.31E-3</c:v>
                  </c:pt>
                  <c:pt idx="245">
                    <c:v>1.0399999999999999E-3</c:v>
                  </c:pt>
                  <c:pt idx="246">
                    <c:v>1.1E-4</c:v>
                  </c:pt>
                  <c:pt idx="247">
                    <c:v>8.0000000000000007E-5</c:v>
                  </c:pt>
                  <c:pt idx="248">
                    <c:v>1E-4</c:v>
                  </c:pt>
                </c:numCache>
              </c:numRef>
            </c:plus>
            <c:minus>
              <c:numRef>
                <c:f>A!$D$21:$D$997</c:f>
                <c:numCache>
                  <c:formatCode>General</c:formatCode>
                  <c:ptCount val="977"/>
                  <c:pt idx="0">
                    <c:v>4.0000000000000002E-4</c:v>
                  </c:pt>
                  <c:pt idx="1">
                    <c:v>6.9999999999999999E-4</c:v>
                  </c:pt>
                  <c:pt idx="2">
                    <c:v>1.4E-3</c:v>
                  </c:pt>
                  <c:pt idx="4">
                    <c:v>4.0000000000000002E-4</c:v>
                  </c:pt>
                  <c:pt idx="5">
                    <c:v>2.4000000000000001E-4</c:v>
                  </c:pt>
                  <c:pt idx="6">
                    <c:v>4.0999999999999999E-4</c:v>
                  </c:pt>
                  <c:pt idx="7">
                    <c:v>5.5999999999999995E-4</c:v>
                  </c:pt>
                  <c:pt idx="8">
                    <c:v>4.6999999999999999E-4</c:v>
                  </c:pt>
                  <c:pt idx="9">
                    <c:v>2.1000000000000001E-4</c:v>
                  </c:pt>
                  <c:pt idx="10">
                    <c:v>1E-4</c:v>
                  </c:pt>
                  <c:pt idx="11">
                    <c:v>2.4000000000000001E-4</c:v>
                  </c:pt>
                  <c:pt idx="12">
                    <c:v>2.7999999999999998E-4</c:v>
                  </c:pt>
                  <c:pt idx="13">
                    <c:v>2.1000000000000001E-4</c:v>
                  </c:pt>
                  <c:pt idx="14">
                    <c:v>2.7E-4</c:v>
                  </c:pt>
                  <c:pt idx="15">
                    <c:v>2.5000000000000001E-4</c:v>
                  </c:pt>
                  <c:pt idx="16">
                    <c:v>2.0000000000000001E-4</c:v>
                  </c:pt>
                  <c:pt idx="17">
                    <c:v>1.7000000000000001E-4</c:v>
                  </c:pt>
                  <c:pt idx="18">
                    <c:v>1.4999999999999999E-4</c:v>
                  </c:pt>
                  <c:pt idx="19">
                    <c:v>1.3999999999999999E-4</c:v>
                  </c:pt>
                  <c:pt idx="20">
                    <c:v>4.8000000000000001E-4</c:v>
                  </c:pt>
                  <c:pt idx="21">
                    <c:v>2.2000000000000001E-4</c:v>
                  </c:pt>
                  <c:pt idx="22">
                    <c:v>2.1000000000000001E-4</c:v>
                  </c:pt>
                  <c:pt idx="23">
                    <c:v>2.5999999999999998E-4</c:v>
                  </c:pt>
                  <c:pt idx="24">
                    <c:v>3.1E-4</c:v>
                  </c:pt>
                  <c:pt idx="25">
                    <c:v>3.1E-4</c:v>
                  </c:pt>
                  <c:pt idx="26">
                    <c:v>1.4999999999999999E-4</c:v>
                  </c:pt>
                  <c:pt idx="27">
                    <c:v>2.0000000000000001E-4</c:v>
                  </c:pt>
                  <c:pt idx="28">
                    <c:v>3.4000000000000002E-4</c:v>
                  </c:pt>
                  <c:pt idx="29">
                    <c:v>2.4000000000000001E-4</c:v>
                  </c:pt>
                  <c:pt idx="30">
                    <c:v>3.4000000000000002E-4</c:v>
                  </c:pt>
                  <c:pt idx="31">
                    <c:v>3.1E-4</c:v>
                  </c:pt>
                  <c:pt idx="32">
                    <c:v>2.4000000000000001E-4</c:v>
                  </c:pt>
                  <c:pt idx="33">
                    <c:v>4.6999999999999999E-4</c:v>
                  </c:pt>
                  <c:pt idx="34">
                    <c:v>2.2000000000000001E-4</c:v>
                  </c:pt>
                  <c:pt idx="35">
                    <c:v>1.7000000000000001E-4</c:v>
                  </c:pt>
                  <c:pt idx="36">
                    <c:v>1.8000000000000001E-4</c:v>
                  </c:pt>
                  <c:pt idx="37">
                    <c:v>7.6000000000000004E-4</c:v>
                  </c:pt>
                  <c:pt idx="38">
                    <c:v>8.0000000000000004E-4</c:v>
                  </c:pt>
                  <c:pt idx="39">
                    <c:v>3.1E-4</c:v>
                  </c:pt>
                  <c:pt idx="40">
                    <c:v>2.5999999999999998E-4</c:v>
                  </c:pt>
                  <c:pt idx="41">
                    <c:v>4.4999999999999999E-4</c:v>
                  </c:pt>
                  <c:pt idx="42">
                    <c:v>8.0000000000000004E-4</c:v>
                  </c:pt>
                  <c:pt idx="43">
                    <c:v>2.3000000000000001E-4</c:v>
                  </c:pt>
                  <c:pt idx="44">
                    <c:v>2.5999999999999998E-4</c:v>
                  </c:pt>
                  <c:pt idx="45">
                    <c:v>2.9E-4</c:v>
                  </c:pt>
                  <c:pt idx="46">
                    <c:v>4.6999999999999999E-4</c:v>
                  </c:pt>
                  <c:pt idx="47">
                    <c:v>4.0000000000000002E-4</c:v>
                  </c:pt>
                  <c:pt idx="48">
                    <c:v>8.3000000000000001E-4</c:v>
                  </c:pt>
                  <c:pt idx="49">
                    <c:v>3.8999999999999999E-4</c:v>
                  </c:pt>
                  <c:pt idx="50">
                    <c:v>5.8E-4</c:v>
                  </c:pt>
                  <c:pt idx="51">
                    <c:v>4.4999999999999999E-4</c:v>
                  </c:pt>
                  <c:pt idx="52">
                    <c:v>3.2000000000000003E-4</c:v>
                  </c:pt>
                  <c:pt idx="53">
                    <c:v>3.3E-4</c:v>
                  </c:pt>
                  <c:pt idx="54">
                    <c:v>8.1999999999999998E-4</c:v>
                  </c:pt>
                  <c:pt idx="55">
                    <c:v>7.7999999999999999E-4</c:v>
                  </c:pt>
                  <c:pt idx="56">
                    <c:v>7.7999999999999999E-4</c:v>
                  </c:pt>
                  <c:pt idx="57">
                    <c:v>8.4999999999999995E-4</c:v>
                  </c:pt>
                  <c:pt idx="58">
                    <c:v>8.8000000000000003E-4</c:v>
                  </c:pt>
                  <c:pt idx="59">
                    <c:v>6.8999999999999997E-4</c:v>
                  </c:pt>
                  <c:pt idx="60">
                    <c:v>5.1000000000000004E-4</c:v>
                  </c:pt>
                  <c:pt idx="61">
                    <c:v>1.4999999999999999E-4</c:v>
                  </c:pt>
                  <c:pt idx="62">
                    <c:v>2.4000000000000001E-4</c:v>
                  </c:pt>
                  <c:pt idx="63">
                    <c:v>4.6999999999999999E-4</c:v>
                  </c:pt>
                  <c:pt idx="64">
                    <c:v>2.9E-4</c:v>
                  </c:pt>
                  <c:pt idx="65">
                    <c:v>1.0499999999999999E-3</c:v>
                  </c:pt>
                  <c:pt idx="66">
                    <c:v>4.8999999999999998E-4</c:v>
                  </c:pt>
                  <c:pt idx="67">
                    <c:v>2.7E-4</c:v>
                  </c:pt>
                  <c:pt idx="68">
                    <c:v>3.2000000000000003E-4</c:v>
                  </c:pt>
                  <c:pt idx="69">
                    <c:v>8.9999999999999998E-4</c:v>
                  </c:pt>
                  <c:pt idx="70">
                    <c:v>3.6999999999999999E-4</c:v>
                  </c:pt>
                  <c:pt idx="71">
                    <c:v>5.1000000000000004E-4</c:v>
                  </c:pt>
                  <c:pt idx="72">
                    <c:v>2.4000000000000001E-4</c:v>
                  </c:pt>
                  <c:pt idx="73">
                    <c:v>8.0000000000000004E-4</c:v>
                  </c:pt>
                  <c:pt idx="74">
                    <c:v>2.2000000000000001E-4</c:v>
                  </c:pt>
                  <c:pt idx="75">
                    <c:v>2.1000000000000001E-4</c:v>
                  </c:pt>
                  <c:pt idx="76">
                    <c:v>2.7999999999999998E-4</c:v>
                  </c:pt>
                  <c:pt idx="77">
                    <c:v>1.1900000000000001E-3</c:v>
                  </c:pt>
                  <c:pt idx="78">
                    <c:v>2.5999999999999998E-4</c:v>
                  </c:pt>
                  <c:pt idx="79">
                    <c:v>6.0999999999999997E-4</c:v>
                  </c:pt>
                  <c:pt idx="80">
                    <c:v>5.2999999999999998E-4</c:v>
                  </c:pt>
                  <c:pt idx="81">
                    <c:v>6.4999999999999997E-4</c:v>
                  </c:pt>
                  <c:pt idx="82">
                    <c:v>1.9000000000000001E-4</c:v>
                  </c:pt>
                  <c:pt idx="83">
                    <c:v>1.8000000000000001E-4</c:v>
                  </c:pt>
                  <c:pt idx="84">
                    <c:v>2.2000000000000001E-4</c:v>
                  </c:pt>
                  <c:pt idx="85">
                    <c:v>1.9000000000000001E-4</c:v>
                  </c:pt>
                  <c:pt idx="86">
                    <c:v>6.4999999999999997E-4</c:v>
                  </c:pt>
                  <c:pt idx="87">
                    <c:v>3.6999999999999999E-4</c:v>
                  </c:pt>
                  <c:pt idx="88">
                    <c:v>2.2000000000000001E-4</c:v>
                  </c:pt>
                  <c:pt idx="89">
                    <c:v>3.4000000000000002E-4</c:v>
                  </c:pt>
                  <c:pt idx="90">
                    <c:v>2.3000000000000001E-4</c:v>
                  </c:pt>
                  <c:pt idx="91">
                    <c:v>4.2999999999999999E-4</c:v>
                  </c:pt>
                  <c:pt idx="92">
                    <c:v>3.2000000000000003E-4</c:v>
                  </c:pt>
                  <c:pt idx="93">
                    <c:v>1.9000000000000001E-4</c:v>
                  </c:pt>
                  <c:pt idx="94">
                    <c:v>5.2999999999999998E-4</c:v>
                  </c:pt>
                  <c:pt idx="95">
                    <c:v>2.9E-4</c:v>
                  </c:pt>
                  <c:pt idx="96">
                    <c:v>2.9E-4</c:v>
                  </c:pt>
                  <c:pt idx="97">
                    <c:v>4.6000000000000001E-4</c:v>
                  </c:pt>
                  <c:pt idx="98">
                    <c:v>3.8999999999999999E-4</c:v>
                  </c:pt>
                  <c:pt idx="99">
                    <c:v>2.7E-4</c:v>
                  </c:pt>
                  <c:pt idx="100">
                    <c:v>1.4300000000000001E-3</c:v>
                  </c:pt>
                  <c:pt idx="101">
                    <c:v>2.9999999999999997E-4</c:v>
                  </c:pt>
                  <c:pt idx="102">
                    <c:v>5.0000000000000001E-4</c:v>
                  </c:pt>
                  <c:pt idx="103">
                    <c:v>4.8999999999999998E-4</c:v>
                  </c:pt>
                  <c:pt idx="104">
                    <c:v>2.9E-4</c:v>
                  </c:pt>
                  <c:pt idx="105">
                    <c:v>3.8999999999999999E-4</c:v>
                  </c:pt>
                  <c:pt idx="106">
                    <c:v>5.6999999999999998E-4</c:v>
                  </c:pt>
                  <c:pt idx="107">
                    <c:v>1.9000000000000001E-4</c:v>
                  </c:pt>
                  <c:pt idx="108">
                    <c:v>3.8000000000000002E-4</c:v>
                  </c:pt>
                  <c:pt idx="109">
                    <c:v>2.1000000000000001E-4</c:v>
                  </c:pt>
                  <c:pt idx="110">
                    <c:v>2.9999999999999997E-4</c:v>
                  </c:pt>
                  <c:pt idx="111">
                    <c:v>6.8999999999999997E-4</c:v>
                  </c:pt>
                  <c:pt idx="112">
                    <c:v>2.9E-4</c:v>
                  </c:pt>
                  <c:pt idx="113">
                    <c:v>6.6E-4</c:v>
                  </c:pt>
                  <c:pt idx="114">
                    <c:v>2.7999999999999998E-4</c:v>
                  </c:pt>
                  <c:pt idx="115">
                    <c:v>1.6900000000000001E-3</c:v>
                  </c:pt>
                  <c:pt idx="116">
                    <c:v>1.08E-3</c:v>
                  </c:pt>
                  <c:pt idx="117">
                    <c:v>3.5E-4</c:v>
                  </c:pt>
                  <c:pt idx="118">
                    <c:v>2.2000000000000001E-4</c:v>
                  </c:pt>
                  <c:pt idx="119">
                    <c:v>2.5999999999999998E-4</c:v>
                  </c:pt>
                  <c:pt idx="120">
                    <c:v>3.4000000000000002E-4</c:v>
                  </c:pt>
                  <c:pt idx="121">
                    <c:v>3.6000000000000002E-4</c:v>
                  </c:pt>
                  <c:pt idx="122">
                    <c:v>2.5999999999999998E-4</c:v>
                  </c:pt>
                  <c:pt idx="123">
                    <c:v>3.1E-4</c:v>
                  </c:pt>
                  <c:pt idx="124">
                    <c:v>1.9000000000000001E-4</c:v>
                  </c:pt>
                  <c:pt idx="125">
                    <c:v>1.9000000000000001E-4</c:v>
                  </c:pt>
                  <c:pt idx="126">
                    <c:v>4.8000000000000001E-4</c:v>
                  </c:pt>
                  <c:pt idx="127">
                    <c:v>3.2000000000000003E-4</c:v>
                  </c:pt>
                  <c:pt idx="128">
                    <c:v>2.5000000000000001E-4</c:v>
                  </c:pt>
                  <c:pt idx="129">
                    <c:v>3.4000000000000002E-4</c:v>
                  </c:pt>
                  <c:pt idx="130">
                    <c:v>5.4000000000000001E-4</c:v>
                  </c:pt>
                  <c:pt idx="131">
                    <c:v>2.7999999999999998E-4</c:v>
                  </c:pt>
                  <c:pt idx="132">
                    <c:v>8.4999999999999995E-4</c:v>
                  </c:pt>
                  <c:pt idx="133">
                    <c:v>1.3699999999999999E-3</c:v>
                  </c:pt>
                  <c:pt idx="134">
                    <c:v>9.1E-4</c:v>
                  </c:pt>
                  <c:pt idx="135">
                    <c:v>2.7E-4</c:v>
                  </c:pt>
                  <c:pt idx="136">
                    <c:v>3.1E-4</c:v>
                  </c:pt>
                  <c:pt idx="137">
                    <c:v>5.6999999999999998E-4</c:v>
                  </c:pt>
                  <c:pt idx="138">
                    <c:v>2.7999999999999998E-4</c:v>
                  </c:pt>
                  <c:pt idx="139">
                    <c:v>5.9000000000000003E-4</c:v>
                  </c:pt>
                  <c:pt idx="140">
                    <c:v>3.8999999999999999E-4</c:v>
                  </c:pt>
                  <c:pt idx="141">
                    <c:v>1.72E-3</c:v>
                  </c:pt>
                  <c:pt idx="142">
                    <c:v>2.5000000000000001E-4</c:v>
                  </c:pt>
                  <c:pt idx="143">
                    <c:v>3.1E-4</c:v>
                  </c:pt>
                  <c:pt idx="144">
                    <c:v>2.0000000000000001E-4</c:v>
                  </c:pt>
                  <c:pt idx="145">
                    <c:v>3.6999999999999999E-4</c:v>
                  </c:pt>
                  <c:pt idx="146">
                    <c:v>7.9000000000000001E-4</c:v>
                  </c:pt>
                  <c:pt idx="147">
                    <c:v>4.2000000000000002E-4</c:v>
                  </c:pt>
                  <c:pt idx="148">
                    <c:v>2.0000000000000001E-4</c:v>
                  </c:pt>
                  <c:pt idx="149">
                    <c:v>1.7000000000000001E-4</c:v>
                  </c:pt>
                  <c:pt idx="150">
                    <c:v>6.9999999999999999E-4</c:v>
                  </c:pt>
                  <c:pt idx="151">
                    <c:v>3.3E-4</c:v>
                  </c:pt>
                  <c:pt idx="152">
                    <c:v>2.5999999999999998E-4</c:v>
                  </c:pt>
                  <c:pt idx="153">
                    <c:v>9.5E-4</c:v>
                  </c:pt>
                  <c:pt idx="154">
                    <c:v>6.4999999999999997E-4</c:v>
                  </c:pt>
                  <c:pt idx="155">
                    <c:v>3.1E-4</c:v>
                  </c:pt>
                  <c:pt idx="156">
                    <c:v>2.1000000000000001E-4</c:v>
                  </c:pt>
                  <c:pt idx="157">
                    <c:v>1.57E-3</c:v>
                  </c:pt>
                  <c:pt idx="158">
                    <c:v>1.41E-3</c:v>
                  </c:pt>
                  <c:pt idx="159">
                    <c:v>7.2000000000000005E-4</c:v>
                  </c:pt>
                  <c:pt idx="160">
                    <c:v>9.7000000000000005E-4</c:v>
                  </c:pt>
                  <c:pt idx="161">
                    <c:v>1E-4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1.4E-3</c:v>
                  </c:pt>
                  <c:pt idx="165">
                    <c:v>6.9999999999999999E-4</c:v>
                  </c:pt>
                  <c:pt idx="166">
                    <c:v>1E-4</c:v>
                  </c:pt>
                  <c:pt idx="167">
                    <c:v>0</c:v>
                  </c:pt>
                  <c:pt idx="168">
                    <c:v>1.48E-3</c:v>
                  </c:pt>
                  <c:pt idx="169">
                    <c:v>1E-4</c:v>
                  </c:pt>
                  <c:pt idx="170">
                    <c:v>1E-4</c:v>
                  </c:pt>
                  <c:pt idx="171">
                    <c:v>5.0000000000000001E-4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5.0000000000000001E-4</c:v>
                  </c:pt>
                  <c:pt idx="175">
                    <c:v>2.0000000000000001E-4</c:v>
                  </c:pt>
                  <c:pt idx="176">
                    <c:v>1E-4</c:v>
                  </c:pt>
                  <c:pt idx="177">
                    <c:v>1E-4</c:v>
                  </c:pt>
                  <c:pt idx="178">
                    <c:v>2.0000000000000001E-4</c:v>
                  </c:pt>
                  <c:pt idx="179">
                    <c:v>2.9999999999999997E-4</c:v>
                  </c:pt>
                  <c:pt idx="180">
                    <c:v>1.6000000000000001E-4</c:v>
                  </c:pt>
                  <c:pt idx="181">
                    <c:v>4.0000000000000002E-4</c:v>
                  </c:pt>
                  <c:pt idx="182">
                    <c:v>2.7999999999999998E-4</c:v>
                  </c:pt>
                  <c:pt idx="183">
                    <c:v>1.1E-4</c:v>
                  </c:pt>
                  <c:pt idx="184">
                    <c:v>1E-4</c:v>
                  </c:pt>
                  <c:pt idx="185">
                    <c:v>1E-3</c:v>
                  </c:pt>
                  <c:pt idx="186">
                    <c:v>5.0000000000000001E-4</c:v>
                  </c:pt>
                  <c:pt idx="187">
                    <c:v>2.0000000000000001E-4</c:v>
                  </c:pt>
                  <c:pt idx="188">
                    <c:v>2.9999999999999997E-4</c:v>
                  </c:pt>
                  <c:pt idx="189">
                    <c:v>6.9999999999999999E-4</c:v>
                  </c:pt>
                  <c:pt idx="190">
                    <c:v>1.5E-3</c:v>
                  </c:pt>
                  <c:pt idx="191">
                    <c:v>2.9999999999999997E-4</c:v>
                  </c:pt>
                  <c:pt idx="192">
                    <c:v>5.0000000000000001E-4</c:v>
                  </c:pt>
                  <c:pt idx="193">
                    <c:v>1E-4</c:v>
                  </c:pt>
                  <c:pt idx="194">
                    <c:v>8.4000000000000003E-4</c:v>
                  </c:pt>
                  <c:pt idx="195">
                    <c:v>3.8999999999999999E-4</c:v>
                  </c:pt>
                  <c:pt idx="196">
                    <c:v>1E-4</c:v>
                  </c:pt>
                  <c:pt idx="197">
                    <c:v>0</c:v>
                  </c:pt>
                  <c:pt idx="198">
                    <c:v>2.3999999999999998E-3</c:v>
                  </c:pt>
                  <c:pt idx="199">
                    <c:v>1E-4</c:v>
                  </c:pt>
                  <c:pt idx="200">
                    <c:v>0</c:v>
                  </c:pt>
                  <c:pt idx="201">
                    <c:v>2.3999999999999998E-3</c:v>
                  </c:pt>
                  <c:pt idx="202">
                    <c:v>2.9E-4</c:v>
                  </c:pt>
                  <c:pt idx="203">
                    <c:v>3.6000000000000002E-4</c:v>
                  </c:pt>
                  <c:pt idx="204">
                    <c:v>2.0000000000000001E-4</c:v>
                  </c:pt>
                  <c:pt idx="205">
                    <c:v>1.9000000000000001E-4</c:v>
                  </c:pt>
                  <c:pt idx="206">
                    <c:v>1.7000000000000001E-4</c:v>
                  </c:pt>
                  <c:pt idx="207">
                    <c:v>2.7E-4</c:v>
                  </c:pt>
                  <c:pt idx="208">
                    <c:v>1.1999999999999999E-3</c:v>
                  </c:pt>
                  <c:pt idx="209">
                    <c:v>1.1999999999999999E-3</c:v>
                  </c:pt>
                  <c:pt idx="210">
                    <c:v>1.2999999999999999E-3</c:v>
                  </c:pt>
                  <c:pt idx="211">
                    <c:v>1.6000000000000001E-3</c:v>
                  </c:pt>
                  <c:pt idx="212">
                    <c:v>1.1999999999999999E-3</c:v>
                  </c:pt>
                  <c:pt idx="213">
                    <c:v>1.1999999999999999E-3</c:v>
                  </c:pt>
                  <c:pt idx="214">
                    <c:v>6.9999999999999999E-4</c:v>
                  </c:pt>
                  <c:pt idx="215">
                    <c:v>1E-4</c:v>
                  </c:pt>
                  <c:pt idx="216">
                    <c:v>1.1000000000000001E-3</c:v>
                  </c:pt>
                  <c:pt idx="217">
                    <c:v>3.8800000000000001E-2</c:v>
                  </c:pt>
                  <c:pt idx="218">
                    <c:v>1.2E-4</c:v>
                  </c:pt>
                  <c:pt idx="219">
                    <c:v>2.4000000000000001E-4</c:v>
                  </c:pt>
                  <c:pt idx="220">
                    <c:v>1.4E-3</c:v>
                  </c:pt>
                  <c:pt idx="221">
                    <c:v>1E-4</c:v>
                  </c:pt>
                  <c:pt idx="222">
                    <c:v>2.0000000000000001E-4</c:v>
                  </c:pt>
                  <c:pt idx="223">
                    <c:v>1.1000000000000001E-3</c:v>
                  </c:pt>
                  <c:pt idx="224">
                    <c:v>1.1000000000000001E-3</c:v>
                  </c:pt>
                  <c:pt idx="225">
                    <c:v>8.9999999999999998E-4</c:v>
                  </c:pt>
                  <c:pt idx="226">
                    <c:v>3.6000000000000002E-4</c:v>
                  </c:pt>
                  <c:pt idx="227">
                    <c:v>5.0000000000000002E-5</c:v>
                  </c:pt>
                  <c:pt idx="228">
                    <c:v>1.2E-4</c:v>
                  </c:pt>
                  <c:pt idx="229">
                    <c:v>1.6000000000000001E-4</c:v>
                  </c:pt>
                  <c:pt idx="230">
                    <c:v>1.1299999999999999E-3</c:v>
                  </c:pt>
                  <c:pt idx="231">
                    <c:v>6.9999999999999994E-5</c:v>
                  </c:pt>
                  <c:pt idx="232">
                    <c:v>9.7000000000000005E-4</c:v>
                  </c:pt>
                  <c:pt idx="233">
                    <c:v>1.1299999999999999E-3</c:v>
                  </c:pt>
                  <c:pt idx="234">
                    <c:v>4.0000000000000003E-5</c:v>
                  </c:pt>
                  <c:pt idx="235">
                    <c:v>4.0000000000000003E-5</c:v>
                  </c:pt>
                  <c:pt idx="236">
                    <c:v>9.7000000000000005E-4</c:v>
                  </c:pt>
                  <c:pt idx="237">
                    <c:v>1.8000000000000001E-4</c:v>
                  </c:pt>
                  <c:pt idx="238">
                    <c:v>1E-4</c:v>
                  </c:pt>
                  <c:pt idx="239">
                    <c:v>1.9000000000000001E-4</c:v>
                  </c:pt>
                  <c:pt idx="240">
                    <c:v>5.0000000000000002E-5</c:v>
                  </c:pt>
                  <c:pt idx="241">
                    <c:v>1.3999999999999999E-4</c:v>
                  </c:pt>
                  <c:pt idx="242">
                    <c:v>1.2999999999999999E-4</c:v>
                  </c:pt>
                  <c:pt idx="243">
                    <c:v>1.2E-4</c:v>
                  </c:pt>
                  <c:pt idx="244">
                    <c:v>1.31E-3</c:v>
                  </c:pt>
                  <c:pt idx="245">
                    <c:v>1.0399999999999999E-3</c:v>
                  </c:pt>
                  <c:pt idx="246">
                    <c:v>1.1E-4</c:v>
                  </c:pt>
                  <c:pt idx="247">
                    <c:v>8.0000000000000007E-5</c:v>
                  </c:pt>
                  <c:pt idx="248">
                    <c:v>1E-4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A!$F$21:$F$997</c:f>
              <c:numCache>
                <c:formatCode>General</c:formatCode>
                <c:ptCount val="977"/>
                <c:pt idx="0">
                  <c:v>-6374</c:v>
                </c:pt>
                <c:pt idx="1">
                  <c:v>-6372</c:v>
                </c:pt>
                <c:pt idx="2">
                  <c:v>-6372</c:v>
                </c:pt>
                <c:pt idx="3">
                  <c:v>-6344.5</c:v>
                </c:pt>
                <c:pt idx="4">
                  <c:v>-6265.5</c:v>
                </c:pt>
                <c:pt idx="5">
                  <c:v>-2463</c:v>
                </c:pt>
                <c:pt idx="6">
                  <c:v>-2462.5</c:v>
                </c:pt>
                <c:pt idx="7">
                  <c:v>-2460.5</c:v>
                </c:pt>
                <c:pt idx="8">
                  <c:v>-2458.5</c:v>
                </c:pt>
                <c:pt idx="9">
                  <c:v>-2454.5</c:v>
                </c:pt>
                <c:pt idx="10">
                  <c:v>-2448.5</c:v>
                </c:pt>
                <c:pt idx="11">
                  <c:v>-2444</c:v>
                </c:pt>
                <c:pt idx="12">
                  <c:v>-2442</c:v>
                </c:pt>
                <c:pt idx="13">
                  <c:v>-2440</c:v>
                </c:pt>
                <c:pt idx="14">
                  <c:v>-2435.5</c:v>
                </c:pt>
                <c:pt idx="15">
                  <c:v>-2412.5</c:v>
                </c:pt>
                <c:pt idx="16">
                  <c:v>-2410.5</c:v>
                </c:pt>
                <c:pt idx="17">
                  <c:v>-2408.5</c:v>
                </c:pt>
                <c:pt idx="18">
                  <c:v>-2406.5</c:v>
                </c:pt>
                <c:pt idx="19">
                  <c:v>-2404.5</c:v>
                </c:pt>
                <c:pt idx="20">
                  <c:v>-2400</c:v>
                </c:pt>
                <c:pt idx="21">
                  <c:v>-2398</c:v>
                </c:pt>
                <c:pt idx="22">
                  <c:v>-2396</c:v>
                </c:pt>
                <c:pt idx="23">
                  <c:v>-2394</c:v>
                </c:pt>
                <c:pt idx="24">
                  <c:v>-2389.5</c:v>
                </c:pt>
                <c:pt idx="25">
                  <c:v>-2387.5</c:v>
                </c:pt>
                <c:pt idx="26">
                  <c:v>-2385.5</c:v>
                </c:pt>
                <c:pt idx="27">
                  <c:v>-2383.5</c:v>
                </c:pt>
                <c:pt idx="28">
                  <c:v>-2377</c:v>
                </c:pt>
                <c:pt idx="29">
                  <c:v>-2375</c:v>
                </c:pt>
                <c:pt idx="30">
                  <c:v>-2373</c:v>
                </c:pt>
                <c:pt idx="31">
                  <c:v>-2371</c:v>
                </c:pt>
                <c:pt idx="32">
                  <c:v>-2364.5</c:v>
                </c:pt>
                <c:pt idx="33">
                  <c:v>-2362.5</c:v>
                </c:pt>
                <c:pt idx="34">
                  <c:v>-2354</c:v>
                </c:pt>
                <c:pt idx="35">
                  <c:v>-2352</c:v>
                </c:pt>
                <c:pt idx="36">
                  <c:v>-2350</c:v>
                </c:pt>
                <c:pt idx="37">
                  <c:v>-2348</c:v>
                </c:pt>
                <c:pt idx="38">
                  <c:v>-2331</c:v>
                </c:pt>
                <c:pt idx="39">
                  <c:v>-2329</c:v>
                </c:pt>
                <c:pt idx="40">
                  <c:v>-2327</c:v>
                </c:pt>
                <c:pt idx="41">
                  <c:v>-2325</c:v>
                </c:pt>
                <c:pt idx="42">
                  <c:v>-2318.5</c:v>
                </c:pt>
                <c:pt idx="43">
                  <c:v>-2316.5</c:v>
                </c:pt>
                <c:pt idx="44">
                  <c:v>-2314.5</c:v>
                </c:pt>
                <c:pt idx="45">
                  <c:v>-2306</c:v>
                </c:pt>
                <c:pt idx="46">
                  <c:v>-2293.5</c:v>
                </c:pt>
                <c:pt idx="47">
                  <c:v>-2281</c:v>
                </c:pt>
                <c:pt idx="48">
                  <c:v>-2270.5</c:v>
                </c:pt>
                <c:pt idx="49">
                  <c:v>-2268.5</c:v>
                </c:pt>
                <c:pt idx="50">
                  <c:v>-2258</c:v>
                </c:pt>
                <c:pt idx="51">
                  <c:v>-2247.5</c:v>
                </c:pt>
                <c:pt idx="52">
                  <c:v>-2245.5</c:v>
                </c:pt>
                <c:pt idx="53">
                  <c:v>-2235</c:v>
                </c:pt>
                <c:pt idx="54">
                  <c:v>-2222.5</c:v>
                </c:pt>
                <c:pt idx="55">
                  <c:v>-2212</c:v>
                </c:pt>
                <c:pt idx="56">
                  <c:v>-2188</c:v>
                </c:pt>
                <c:pt idx="57">
                  <c:v>-999.5</c:v>
                </c:pt>
                <c:pt idx="58">
                  <c:v>-995.5</c:v>
                </c:pt>
                <c:pt idx="59">
                  <c:v>-993.5</c:v>
                </c:pt>
                <c:pt idx="60">
                  <c:v>-991.5</c:v>
                </c:pt>
                <c:pt idx="61">
                  <c:v>-989.5</c:v>
                </c:pt>
                <c:pt idx="62">
                  <c:v>-989</c:v>
                </c:pt>
                <c:pt idx="63">
                  <c:v>-987</c:v>
                </c:pt>
                <c:pt idx="64">
                  <c:v>-979</c:v>
                </c:pt>
                <c:pt idx="65">
                  <c:v>-949.5</c:v>
                </c:pt>
                <c:pt idx="66">
                  <c:v>-947.5</c:v>
                </c:pt>
                <c:pt idx="67">
                  <c:v>-945.5</c:v>
                </c:pt>
                <c:pt idx="68">
                  <c:v>-943.5</c:v>
                </c:pt>
                <c:pt idx="69">
                  <c:v>-941.5</c:v>
                </c:pt>
                <c:pt idx="70">
                  <c:v>-941</c:v>
                </c:pt>
                <c:pt idx="71">
                  <c:v>-939</c:v>
                </c:pt>
                <c:pt idx="72">
                  <c:v>-874.5</c:v>
                </c:pt>
                <c:pt idx="73">
                  <c:v>-845</c:v>
                </c:pt>
                <c:pt idx="74">
                  <c:v>-344.5</c:v>
                </c:pt>
                <c:pt idx="75">
                  <c:v>-325.5</c:v>
                </c:pt>
                <c:pt idx="76">
                  <c:v>-323.5</c:v>
                </c:pt>
                <c:pt idx="77">
                  <c:v>-317</c:v>
                </c:pt>
                <c:pt idx="78">
                  <c:v>-315</c:v>
                </c:pt>
                <c:pt idx="79">
                  <c:v>-313</c:v>
                </c:pt>
                <c:pt idx="80">
                  <c:v>-311</c:v>
                </c:pt>
                <c:pt idx="81">
                  <c:v>-309</c:v>
                </c:pt>
                <c:pt idx="82">
                  <c:v>-304.5</c:v>
                </c:pt>
                <c:pt idx="83">
                  <c:v>-302.5</c:v>
                </c:pt>
                <c:pt idx="84">
                  <c:v>-300.5</c:v>
                </c:pt>
                <c:pt idx="85">
                  <c:v>-298.5</c:v>
                </c:pt>
                <c:pt idx="86">
                  <c:v>-296.5</c:v>
                </c:pt>
                <c:pt idx="87">
                  <c:v>-292</c:v>
                </c:pt>
                <c:pt idx="88">
                  <c:v>-290</c:v>
                </c:pt>
                <c:pt idx="89">
                  <c:v>-288</c:v>
                </c:pt>
                <c:pt idx="90">
                  <c:v>-281.5</c:v>
                </c:pt>
                <c:pt idx="91">
                  <c:v>-279.5</c:v>
                </c:pt>
                <c:pt idx="92">
                  <c:v>-242</c:v>
                </c:pt>
                <c:pt idx="93">
                  <c:v>-240</c:v>
                </c:pt>
                <c:pt idx="94">
                  <c:v>-238</c:v>
                </c:pt>
                <c:pt idx="95">
                  <c:v>-231.5</c:v>
                </c:pt>
                <c:pt idx="96">
                  <c:v>-229.5</c:v>
                </c:pt>
                <c:pt idx="97">
                  <c:v>-215</c:v>
                </c:pt>
                <c:pt idx="98">
                  <c:v>-206.5</c:v>
                </c:pt>
                <c:pt idx="99">
                  <c:v>-202.5</c:v>
                </c:pt>
                <c:pt idx="100">
                  <c:v>-202</c:v>
                </c:pt>
                <c:pt idx="101">
                  <c:v>-198</c:v>
                </c:pt>
                <c:pt idx="102">
                  <c:v>-194</c:v>
                </c:pt>
                <c:pt idx="103">
                  <c:v>-192</c:v>
                </c:pt>
                <c:pt idx="104">
                  <c:v>-190</c:v>
                </c:pt>
                <c:pt idx="105">
                  <c:v>-189.5</c:v>
                </c:pt>
                <c:pt idx="106">
                  <c:v>-187.5</c:v>
                </c:pt>
                <c:pt idx="107">
                  <c:v>-185.5</c:v>
                </c:pt>
                <c:pt idx="108">
                  <c:v>-183.5</c:v>
                </c:pt>
                <c:pt idx="109">
                  <c:v>-181.5</c:v>
                </c:pt>
                <c:pt idx="110">
                  <c:v>-179.5</c:v>
                </c:pt>
                <c:pt idx="111">
                  <c:v>-177.5</c:v>
                </c:pt>
                <c:pt idx="112">
                  <c:v>-177.5</c:v>
                </c:pt>
                <c:pt idx="113">
                  <c:v>-173</c:v>
                </c:pt>
                <c:pt idx="114">
                  <c:v>-173</c:v>
                </c:pt>
                <c:pt idx="115">
                  <c:v>-171</c:v>
                </c:pt>
                <c:pt idx="116">
                  <c:v>-171</c:v>
                </c:pt>
                <c:pt idx="117">
                  <c:v>-169</c:v>
                </c:pt>
                <c:pt idx="118">
                  <c:v>-167</c:v>
                </c:pt>
                <c:pt idx="119">
                  <c:v>-166.5</c:v>
                </c:pt>
                <c:pt idx="120">
                  <c:v>-165</c:v>
                </c:pt>
                <c:pt idx="121">
                  <c:v>-164.5</c:v>
                </c:pt>
                <c:pt idx="122">
                  <c:v>-162.5</c:v>
                </c:pt>
                <c:pt idx="123">
                  <c:v>-160.5</c:v>
                </c:pt>
                <c:pt idx="124">
                  <c:v>-156.5</c:v>
                </c:pt>
                <c:pt idx="125">
                  <c:v>-154.5</c:v>
                </c:pt>
                <c:pt idx="126">
                  <c:v>-154</c:v>
                </c:pt>
                <c:pt idx="127">
                  <c:v>-152</c:v>
                </c:pt>
                <c:pt idx="128">
                  <c:v>-150</c:v>
                </c:pt>
                <c:pt idx="129">
                  <c:v>-148</c:v>
                </c:pt>
                <c:pt idx="130">
                  <c:v>-146</c:v>
                </c:pt>
                <c:pt idx="131">
                  <c:v>-144</c:v>
                </c:pt>
                <c:pt idx="132">
                  <c:v>-143.5</c:v>
                </c:pt>
                <c:pt idx="133">
                  <c:v>-142</c:v>
                </c:pt>
                <c:pt idx="134">
                  <c:v>-137.5</c:v>
                </c:pt>
                <c:pt idx="135">
                  <c:v>-116.5</c:v>
                </c:pt>
                <c:pt idx="136">
                  <c:v>-114.5</c:v>
                </c:pt>
                <c:pt idx="137">
                  <c:v>-112.5</c:v>
                </c:pt>
                <c:pt idx="138">
                  <c:v>-110.5</c:v>
                </c:pt>
                <c:pt idx="139">
                  <c:v>-106</c:v>
                </c:pt>
                <c:pt idx="140">
                  <c:v>-102</c:v>
                </c:pt>
                <c:pt idx="141">
                  <c:v>-102</c:v>
                </c:pt>
                <c:pt idx="142">
                  <c:v>-100</c:v>
                </c:pt>
                <c:pt idx="143">
                  <c:v>-91.5</c:v>
                </c:pt>
                <c:pt idx="144">
                  <c:v>-89.5</c:v>
                </c:pt>
                <c:pt idx="145">
                  <c:v>-87.5</c:v>
                </c:pt>
                <c:pt idx="146">
                  <c:v>-83</c:v>
                </c:pt>
                <c:pt idx="147">
                  <c:v>-81</c:v>
                </c:pt>
                <c:pt idx="148">
                  <c:v>-79</c:v>
                </c:pt>
                <c:pt idx="149">
                  <c:v>-77</c:v>
                </c:pt>
                <c:pt idx="150">
                  <c:v>-70.5</c:v>
                </c:pt>
                <c:pt idx="151">
                  <c:v>-68.5</c:v>
                </c:pt>
                <c:pt idx="152">
                  <c:v>-66.5</c:v>
                </c:pt>
                <c:pt idx="153">
                  <c:v>-60</c:v>
                </c:pt>
                <c:pt idx="154">
                  <c:v>-58</c:v>
                </c:pt>
                <c:pt idx="155">
                  <c:v>-56</c:v>
                </c:pt>
                <c:pt idx="156">
                  <c:v>-54</c:v>
                </c:pt>
                <c:pt idx="157">
                  <c:v>0.5</c:v>
                </c:pt>
                <c:pt idx="158">
                  <c:v>4.5</c:v>
                </c:pt>
                <c:pt idx="159">
                  <c:v>551.5</c:v>
                </c:pt>
                <c:pt idx="160">
                  <c:v>552</c:v>
                </c:pt>
                <c:pt idx="161">
                  <c:v>1298</c:v>
                </c:pt>
                <c:pt idx="162">
                  <c:v>1323</c:v>
                </c:pt>
                <c:pt idx="163">
                  <c:v>1323.5</c:v>
                </c:pt>
                <c:pt idx="164">
                  <c:v>1344</c:v>
                </c:pt>
                <c:pt idx="165">
                  <c:v>1368</c:v>
                </c:pt>
                <c:pt idx="166">
                  <c:v>1369.5</c:v>
                </c:pt>
                <c:pt idx="167">
                  <c:v>2194</c:v>
                </c:pt>
                <c:pt idx="168">
                  <c:v>2196</c:v>
                </c:pt>
                <c:pt idx="169">
                  <c:v>2217</c:v>
                </c:pt>
                <c:pt idx="170">
                  <c:v>2694.5</c:v>
                </c:pt>
                <c:pt idx="171">
                  <c:v>2804</c:v>
                </c:pt>
                <c:pt idx="172">
                  <c:v>2899.5</c:v>
                </c:pt>
                <c:pt idx="173">
                  <c:v>2899.5</c:v>
                </c:pt>
                <c:pt idx="174">
                  <c:v>2910.5</c:v>
                </c:pt>
                <c:pt idx="175">
                  <c:v>2993.5</c:v>
                </c:pt>
                <c:pt idx="176">
                  <c:v>2995.5</c:v>
                </c:pt>
                <c:pt idx="177">
                  <c:v>2997.5</c:v>
                </c:pt>
                <c:pt idx="178">
                  <c:v>3006</c:v>
                </c:pt>
                <c:pt idx="179">
                  <c:v>3008</c:v>
                </c:pt>
                <c:pt idx="180">
                  <c:v>3471</c:v>
                </c:pt>
                <c:pt idx="181">
                  <c:v>3570</c:v>
                </c:pt>
                <c:pt idx="182">
                  <c:v>3588</c:v>
                </c:pt>
                <c:pt idx="183">
                  <c:v>3602.5</c:v>
                </c:pt>
                <c:pt idx="184">
                  <c:v>3619.5</c:v>
                </c:pt>
                <c:pt idx="185">
                  <c:v>3648.5</c:v>
                </c:pt>
                <c:pt idx="186">
                  <c:v>3648.5</c:v>
                </c:pt>
                <c:pt idx="187">
                  <c:v>3648.5</c:v>
                </c:pt>
                <c:pt idx="188">
                  <c:v>3648.5</c:v>
                </c:pt>
                <c:pt idx="189">
                  <c:v>3669.5</c:v>
                </c:pt>
                <c:pt idx="190">
                  <c:v>3671.5</c:v>
                </c:pt>
                <c:pt idx="191">
                  <c:v>3692.5</c:v>
                </c:pt>
                <c:pt idx="192">
                  <c:v>3712</c:v>
                </c:pt>
                <c:pt idx="193">
                  <c:v>3745</c:v>
                </c:pt>
                <c:pt idx="194">
                  <c:v>4289.5</c:v>
                </c:pt>
                <c:pt idx="195">
                  <c:v>4314.5</c:v>
                </c:pt>
                <c:pt idx="196">
                  <c:v>4379</c:v>
                </c:pt>
                <c:pt idx="197">
                  <c:v>4379</c:v>
                </c:pt>
                <c:pt idx="198">
                  <c:v>4385.5</c:v>
                </c:pt>
                <c:pt idx="199">
                  <c:v>4402</c:v>
                </c:pt>
                <c:pt idx="200">
                  <c:v>4402</c:v>
                </c:pt>
                <c:pt idx="201">
                  <c:v>4423</c:v>
                </c:pt>
                <c:pt idx="202">
                  <c:v>4429.5</c:v>
                </c:pt>
                <c:pt idx="203">
                  <c:v>4513</c:v>
                </c:pt>
                <c:pt idx="204">
                  <c:v>4546.5</c:v>
                </c:pt>
                <c:pt idx="205">
                  <c:v>4546.5</c:v>
                </c:pt>
                <c:pt idx="206">
                  <c:v>4559</c:v>
                </c:pt>
                <c:pt idx="207">
                  <c:v>5032.5</c:v>
                </c:pt>
                <c:pt idx="208">
                  <c:v>5076</c:v>
                </c:pt>
                <c:pt idx="209">
                  <c:v>5076.5</c:v>
                </c:pt>
                <c:pt idx="210">
                  <c:v>5089</c:v>
                </c:pt>
                <c:pt idx="211">
                  <c:v>5105.5</c:v>
                </c:pt>
                <c:pt idx="212">
                  <c:v>5111.5</c:v>
                </c:pt>
                <c:pt idx="213">
                  <c:v>5111.5</c:v>
                </c:pt>
                <c:pt idx="214">
                  <c:v>5112</c:v>
                </c:pt>
                <c:pt idx="215">
                  <c:v>5112</c:v>
                </c:pt>
                <c:pt idx="216">
                  <c:v>5112</c:v>
                </c:pt>
                <c:pt idx="217">
                  <c:v>5116</c:v>
                </c:pt>
                <c:pt idx="218">
                  <c:v>5118</c:v>
                </c:pt>
                <c:pt idx="219">
                  <c:v>5183</c:v>
                </c:pt>
                <c:pt idx="220">
                  <c:v>5218.5</c:v>
                </c:pt>
                <c:pt idx="221">
                  <c:v>5220.5</c:v>
                </c:pt>
                <c:pt idx="222">
                  <c:v>5310.5</c:v>
                </c:pt>
                <c:pt idx="223">
                  <c:v>5863</c:v>
                </c:pt>
                <c:pt idx="224">
                  <c:v>5863.5</c:v>
                </c:pt>
                <c:pt idx="225">
                  <c:v>6587.5</c:v>
                </c:pt>
                <c:pt idx="226">
                  <c:v>2690.5</c:v>
                </c:pt>
                <c:pt idx="227">
                  <c:v>2744.5</c:v>
                </c:pt>
                <c:pt idx="228">
                  <c:v>2744.5</c:v>
                </c:pt>
                <c:pt idx="229">
                  <c:v>2782.5</c:v>
                </c:pt>
                <c:pt idx="230">
                  <c:v>2817.5</c:v>
                </c:pt>
                <c:pt idx="231">
                  <c:v>2859.5</c:v>
                </c:pt>
                <c:pt idx="232">
                  <c:v>2273.5</c:v>
                </c:pt>
                <c:pt idx="233">
                  <c:v>2275.5</c:v>
                </c:pt>
                <c:pt idx="234">
                  <c:v>2903.5</c:v>
                </c:pt>
                <c:pt idx="235">
                  <c:v>2920.5</c:v>
                </c:pt>
                <c:pt idx="236">
                  <c:v>552</c:v>
                </c:pt>
                <c:pt idx="237">
                  <c:v>2709</c:v>
                </c:pt>
                <c:pt idx="238">
                  <c:v>2751</c:v>
                </c:pt>
                <c:pt idx="239">
                  <c:v>2795</c:v>
                </c:pt>
                <c:pt idx="240">
                  <c:v>2803</c:v>
                </c:pt>
                <c:pt idx="241">
                  <c:v>2816</c:v>
                </c:pt>
                <c:pt idx="242">
                  <c:v>2841</c:v>
                </c:pt>
                <c:pt idx="243">
                  <c:v>2889</c:v>
                </c:pt>
                <c:pt idx="244">
                  <c:v>2261</c:v>
                </c:pt>
                <c:pt idx="245">
                  <c:v>2263</c:v>
                </c:pt>
                <c:pt idx="246">
                  <c:v>2893</c:v>
                </c:pt>
                <c:pt idx="247">
                  <c:v>2935</c:v>
                </c:pt>
                <c:pt idx="248">
                  <c:v>2217</c:v>
                </c:pt>
              </c:numCache>
            </c:numRef>
          </c:xVal>
          <c:yVal>
            <c:numRef>
              <c:f>A!$N$21:$N$997</c:f>
              <c:numCache>
                <c:formatCode>General</c:formatCode>
                <c:ptCount val="977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B9F9-4FD0-8269-98D81322E661}"/>
            </c:ext>
          </c:extLst>
        </c:ser>
        <c:ser>
          <c:idx val="7"/>
          <c:order val="7"/>
          <c:tx>
            <c:strRef>
              <c:f>A!$O$20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A!$F$21:$F$997</c:f>
              <c:numCache>
                <c:formatCode>General</c:formatCode>
                <c:ptCount val="977"/>
                <c:pt idx="0">
                  <c:v>-6374</c:v>
                </c:pt>
                <c:pt idx="1">
                  <c:v>-6372</c:v>
                </c:pt>
                <c:pt idx="2">
                  <c:v>-6372</c:v>
                </c:pt>
                <c:pt idx="3">
                  <c:v>-6344.5</c:v>
                </c:pt>
                <c:pt idx="4">
                  <c:v>-6265.5</c:v>
                </c:pt>
                <c:pt idx="5">
                  <c:v>-2463</c:v>
                </c:pt>
                <c:pt idx="6">
                  <c:v>-2462.5</c:v>
                </c:pt>
                <c:pt idx="7">
                  <c:v>-2460.5</c:v>
                </c:pt>
                <c:pt idx="8">
                  <c:v>-2458.5</c:v>
                </c:pt>
                <c:pt idx="9">
                  <c:v>-2454.5</c:v>
                </c:pt>
                <c:pt idx="10">
                  <c:v>-2448.5</c:v>
                </c:pt>
                <c:pt idx="11">
                  <c:v>-2444</c:v>
                </c:pt>
                <c:pt idx="12">
                  <c:v>-2442</c:v>
                </c:pt>
                <c:pt idx="13">
                  <c:v>-2440</c:v>
                </c:pt>
                <c:pt idx="14">
                  <c:v>-2435.5</c:v>
                </c:pt>
                <c:pt idx="15">
                  <c:v>-2412.5</c:v>
                </c:pt>
                <c:pt idx="16">
                  <c:v>-2410.5</c:v>
                </c:pt>
                <c:pt idx="17">
                  <c:v>-2408.5</c:v>
                </c:pt>
                <c:pt idx="18">
                  <c:v>-2406.5</c:v>
                </c:pt>
                <c:pt idx="19">
                  <c:v>-2404.5</c:v>
                </c:pt>
                <c:pt idx="20">
                  <c:v>-2400</c:v>
                </c:pt>
                <c:pt idx="21">
                  <c:v>-2398</c:v>
                </c:pt>
                <c:pt idx="22">
                  <c:v>-2396</c:v>
                </c:pt>
                <c:pt idx="23">
                  <c:v>-2394</c:v>
                </c:pt>
                <c:pt idx="24">
                  <c:v>-2389.5</c:v>
                </c:pt>
                <c:pt idx="25">
                  <c:v>-2387.5</c:v>
                </c:pt>
                <c:pt idx="26">
                  <c:v>-2385.5</c:v>
                </c:pt>
                <c:pt idx="27">
                  <c:v>-2383.5</c:v>
                </c:pt>
                <c:pt idx="28">
                  <c:v>-2377</c:v>
                </c:pt>
                <c:pt idx="29">
                  <c:v>-2375</c:v>
                </c:pt>
                <c:pt idx="30">
                  <c:v>-2373</c:v>
                </c:pt>
                <c:pt idx="31">
                  <c:v>-2371</c:v>
                </c:pt>
                <c:pt idx="32">
                  <c:v>-2364.5</c:v>
                </c:pt>
                <c:pt idx="33">
                  <c:v>-2362.5</c:v>
                </c:pt>
                <c:pt idx="34">
                  <c:v>-2354</c:v>
                </c:pt>
                <c:pt idx="35">
                  <c:v>-2352</c:v>
                </c:pt>
                <c:pt idx="36">
                  <c:v>-2350</c:v>
                </c:pt>
                <c:pt idx="37">
                  <c:v>-2348</c:v>
                </c:pt>
                <c:pt idx="38">
                  <c:v>-2331</c:v>
                </c:pt>
                <c:pt idx="39">
                  <c:v>-2329</c:v>
                </c:pt>
                <c:pt idx="40">
                  <c:v>-2327</c:v>
                </c:pt>
                <c:pt idx="41">
                  <c:v>-2325</c:v>
                </c:pt>
                <c:pt idx="42">
                  <c:v>-2318.5</c:v>
                </c:pt>
                <c:pt idx="43">
                  <c:v>-2316.5</c:v>
                </c:pt>
                <c:pt idx="44">
                  <c:v>-2314.5</c:v>
                </c:pt>
                <c:pt idx="45">
                  <c:v>-2306</c:v>
                </c:pt>
                <c:pt idx="46">
                  <c:v>-2293.5</c:v>
                </c:pt>
                <c:pt idx="47">
                  <c:v>-2281</c:v>
                </c:pt>
                <c:pt idx="48">
                  <c:v>-2270.5</c:v>
                </c:pt>
                <c:pt idx="49">
                  <c:v>-2268.5</c:v>
                </c:pt>
                <c:pt idx="50">
                  <c:v>-2258</c:v>
                </c:pt>
                <c:pt idx="51">
                  <c:v>-2247.5</c:v>
                </c:pt>
                <c:pt idx="52">
                  <c:v>-2245.5</c:v>
                </c:pt>
                <c:pt idx="53">
                  <c:v>-2235</c:v>
                </c:pt>
                <c:pt idx="54">
                  <c:v>-2222.5</c:v>
                </c:pt>
                <c:pt idx="55">
                  <c:v>-2212</c:v>
                </c:pt>
                <c:pt idx="56">
                  <c:v>-2188</c:v>
                </c:pt>
                <c:pt idx="57">
                  <c:v>-999.5</c:v>
                </c:pt>
                <c:pt idx="58">
                  <c:v>-995.5</c:v>
                </c:pt>
                <c:pt idx="59">
                  <c:v>-993.5</c:v>
                </c:pt>
                <c:pt idx="60">
                  <c:v>-991.5</c:v>
                </c:pt>
                <c:pt idx="61">
                  <c:v>-989.5</c:v>
                </c:pt>
                <c:pt idx="62">
                  <c:v>-989</c:v>
                </c:pt>
                <c:pt idx="63">
                  <c:v>-987</c:v>
                </c:pt>
                <c:pt idx="64">
                  <c:v>-979</c:v>
                </c:pt>
                <c:pt idx="65">
                  <c:v>-949.5</c:v>
                </c:pt>
                <c:pt idx="66">
                  <c:v>-947.5</c:v>
                </c:pt>
                <c:pt idx="67">
                  <c:v>-945.5</c:v>
                </c:pt>
                <c:pt idx="68">
                  <c:v>-943.5</c:v>
                </c:pt>
                <c:pt idx="69">
                  <c:v>-941.5</c:v>
                </c:pt>
                <c:pt idx="70">
                  <c:v>-941</c:v>
                </c:pt>
                <c:pt idx="71">
                  <c:v>-939</c:v>
                </c:pt>
                <c:pt idx="72">
                  <c:v>-874.5</c:v>
                </c:pt>
                <c:pt idx="73">
                  <c:v>-845</c:v>
                </c:pt>
                <c:pt idx="74">
                  <c:v>-344.5</c:v>
                </c:pt>
                <c:pt idx="75">
                  <c:v>-325.5</c:v>
                </c:pt>
                <c:pt idx="76">
                  <c:v>-323.5</c:v>
                </c:pt>
                <c:pt idx="77">
                  <c:v>-317</c:v>
                </c:pt>
                <c:pt idx="78">
                  <c:v>-315</c:v>
                </c:pt>
                <c:pt idx="79">
                  <c:v>-313</c:v>
                </c:pt>
                <c:pt idx="80">
                  <c:v>-311</c:v>
                </c:pt>
                <c:pt idx="81">
                  <c:v>-309</c:v>
                </c:pt>
                <c:pt idx="82">
                  <c:v>-304.5</c:v>
                </c:pt>
                <c:pt idx="83">
                  <c:v>-302.5</c:v>
                </c:pt>
                <c:pt idx="84">
                  <c:v>-300.5</c:v>
                </c:pt>
                <c:pt idx="85">
                  <c:v>-298.5</c:v>
                </c:pt>
                <c:pt idx="86">
                  <c:v>-296.5</c:v>
                </c:pt>
                <c:pt idx="87">
                  <c:v>-292</c:v>
                </c:pt>
                <c:pt idx="88">
                  <c:v>-290</c:v>
                </c:pt>
                <c:pt idx="89">
                  <c:v>-288</c:v>
                </c:pt>
                <c:pt idx="90">
                  <c:v>-281.5</c:v>
                </c:pt>
                <c:pt idx="91">
                  <c:v>-279.5</c:v>
                </c:pt>
                <c:pt idx="92">
                  <c:v>-242</c:v>
                </c:pt>
                <c:pt idx="93">
                  <c:v>-240</c:v>
                </c:pt>
                <c:pt idx="94">
                  <c:v>-238</c:v>
                </c:pt>
                <c:pt idx="95">
                  <c:v>-231.5</c:v>
                </c:pt>
                <c:pt idx="96">
                  <c:v>-229.5</c:v>
                </c:pt>
                <c:pt idx="97">
                  <c:v>-215</c:v>
                </c:pt>
                <c:pt idx="98">
                  <c:v>-206.5</c:v>
                </c:pt>
                <c:pt idx="99">
                  <c:v>-202.5</c:v>
                </c:pt>
                <c:pt idx="100">
                  <c:v>-202</c:v>
                </c:pt>
                <c:pt idx="101">
                  <c:v>-198</c:v>
                </c:pt>
                <c:pt idx="102">
                  <c:v>-194</c:v>
                </c:pt>
                <c:pt idx="103">
                  <c:v>-192</c:v>
                </c:pt>
                <c:pt idx="104">
                  <c:v>-190</c:v>
                </c:pt>
                <c:pt idx="105">
                  <c:v>-189.5</c:v>
                </c:pt>
                <c:pt idx="106">
                  <c:v>-187.5</c:v>
                </c:pt>
                <c:pt idx="107">
                  <c:v>-185.5</c:v>
                </c:pt>
                <c:pt idx="108">
                  <c:v>-183.5</c:v>
                </c:pt>
                <c:pt idx="109">
                  <c:v>-181.5</c:v>
                </c:pt>
                <c:pt idx="110">
                  <c:v>-179.5</c:v>
                </c:pt>
                <c:pt idx="111">
                  <c:v>-177.5</c:v>
                </c:pt>
                <c:pt idx="112">
                  <c:v>-177.5</c:v>
                </c:pt>
                <c:pt idx="113">
                  <c:v>-173</c:v>
                </c:pt>
                <c:pt idx="114">
                  <c:v>-173</c:v>
                </c:pt>
                <c:pt idx="115">
                  <c:v>-171</c:v>
                </c:pt>
                <c:pt idx="116">
                  <c:v>-171</c:v>
                </c:pt>
                <c:pt idx="117">
                  <c:v>-169</c:v>
                </c:pt>
                <c:pt idx="118">
                  <c:v>-167</c:v>
                </c:pt>
                <c:pt idx="119">
                  <c:v>-166.5</c:v>
                </c:pt>
                <c:pt idx="120">
                  <c:v>-165</c:v>
                </c:pt>
                <c:pt idx="121">
                  <c:v>-164.5</c:v>
                </c:pt>
                <c:pt idx="122">
                  <c:v>-162.5</c:v>
                </c:pt>
                <c:pt idx="123">
                  <c:v>-160.5</c:v>
                </c:pt>
                <c:pt idx="124">
                  <c:v>-156.5</c:v>
                </c:pt>
                <c:pt idx="125">
                  <c:v>-154.5</c:v>
                </c:pt>
                <c:pt idx="126">
                  <c:v>-154</c:v>
                </c:pt>
                <c:pt idx="127">
                  <c:v>-152</c:v>
                </c:pt>
                <c:pt idx="128">
                  <c:v>-150</c:v>
                </c:pt>
                <c:pt idx="129">
                  <c:v>-148</c:v>
                </c:pt>
                <c:pt idx="130">
                  <c:v>-146</c:v>
                </c:pt>
                <c:pt idx="131">
                  <c:v>-144</c:v>
                </c:pt>
                <c:pt idx="132">
                  <c:v>-143.5</c:v>
                </c:pt>
                <c:pt idx="133">
                  <c:v>-142</c:v>
                </c:pt>
                <c:pt idx="134">
                  <c:v>-137.5</c:v>
                </c:pt>
                <c:pt idx="135">
                  <c:v>-116.5</c:v>
                </c:pt>
                <c:pt idx="136">
                  <c:v>-114.5</c:v>
                </c:pt>
                <c:pt idx="137">
                  <c:v>-112.5</c:v>
                </c:pt>
                <c:pt idx="138">
                  <c:v>-110.5</c:v>
                </c:pt>
                <c:pt idx="139">
                  <c:v>-106</c:v>
                </c:pt>
                <c:pt idx="140">
                  <c:v>-102</c:v>
                </c:pt>
                <c:pt idx="141">
                  <c:v>-102</c:v>
                </c:pt>
                <c:pt idx="142">
                  <c:v>-100</c:v>
                </c:pt>
                <c:pt idx="143">
                  <c:v>-91.5</c:v>
                </c:pt>
                <c:pt idx="144">
                  <c:v>-89.5</c:v>
                </c:pt>
                <c:pt idx="145">
                  <c:v>-87.5</c:v>
                </c:pt>
                <c:pt idx="146">
                  <c:v>-83</c:v>
                </c:pt>
                <c:pt idx="147">
                  <c:v>-81</c:v>
                </c:pt>
                <c:pt idx="148">
                  <c:v>-79</c:v>
                </c:pt>
                <c:pt idx="149">
                  <c:v>-77</c:v>
                </c:pt>
                <c:pt idx="150">
                  <c:v>-70.5</c:v>
                </c:pt>
                <c:pt idx="151">
                  <c:v>-68.5</c:v>
                </c:pt>
                <c:pt idx="152">
                  <c:v>-66.5</c:v>
                </c:pt>
                <c:pt idx="153">
                  <c:v>-60</c:v>
                </c:pt>
                <c:pt idx="154">
                  <c:v>-58</c:v>
                </c:pt>
                <c:pt idx="155">
                  <c:v>-56</c:v>
                </c:pt>
                <c:pt idx="156">
                  <c:v>-54</c:v>
                </c:pt>
                <c:pt idx="157">
                  <c:v>0.5</c:v>
                </c:pt>
                <c:pt idx="158">
                  <c:v>4.5</c:v>
                </c:pt>
                <c:pt idx="159">
                  <c:v>551.5</c:v>
                </c:pt>
                <c:pt idx="160">
                  <c:v>552</c:v>
                </c:pt>
                <c:pt idx="161">
                  <c:v>1298</c:v>
                </c:pt>
                <c:pt idx="162">
                  <c:v>1323</c:v>
                </c:pt>
                <c:pt idx="163">
                  <c:v>1323.5</c:v>
                </c:pt>
                <c:pt idx="164">
                  <c:v>1344</c:v>
                </c:pt>
                <c:pt idx="165">
                  <c:v>1368</c:v>
                </c:pt>
                <c:pt idx="166">
                  <c:v>1369.5</c:v>
                </c:pt>
                <c:pt idx="167">
                  <c:v>2194</c:v>
                </c:pt>
                <c:pt idx="168">
                  <c:v>2196</c:v>
                </c:pt>
                <c:pt idx="169">
                  <c:v>2217</c:v>
                </c:pt>
                <c:pt idx="170">
                  <c:v>2694.5</c:v>
                </c:pt>
                <c:pt idx="171">
                  <c:v>2804</c:v>
                </c:pt>
                <c:pt idx="172">
                  <c:v>2899.5</c:v>
                </c:pt>
                <c:pt idx="173">
                  <c:v>2899.5</c:v>
                </c:pt>
                <c:pt idx="174">
                  <c:v>2910.5</c:v>
                </c:pt>
                <c:pt idx="175">
                  <c:v>2993.5</c:v>
                </c:pt>
                <c:pt idx="176">
                  <c:v>2995.5</c:v>
                </c:pt>
                <c:pt idx="177">
                  <c:v>2997.5</c:v>
                </c:pt>
                <c:pt idx="178">
                  <c:v>3006</c:v>
                </c:pt>
                <c:pt idx="179">
                  <c:v>3008</c:v>
                </c:pt>
                <c:pt idx="180">
                  <c:v>3471</c:v>
                </c:pt>
                <c:pt idx="181">
                  <c:v>3570</c:v>
                </c:pt>
                <c:pt idx="182">
                  <c:v>3588</c:v>
                </c:pt>
                <c:pt idx="183">
                  <c:v>3602.5</c:v>
                </c:pt>
                <c:pt idx="184">
                  <c:v>3619.5</c:v>
                </c:pt>
                <c:pt idx="185">
                  <c:v>3648.5</c:v>
                </c:pt>
                <c:pt idx="186">
                  <c:v>3648.5</c:v>
                </c:pt>
                <c:pt idx="187">
                  <c:v>3648.5</c:v>
                </c:pt>
                <c:pt idx="188">
                  <c:v>3648.5</c:v>
                </c:pt>
                <c:pt idx="189">
                  <c:v>3669.5</c:v>
                </c:pt>
                <c:pt idx="190">
                  <c:v>3671.5</c:v>
                </c:pt>
                <c:pt idx="191">
                  <c:v>3692.5</c:v>
                </c:pt>
                <c:pt idx="192">
                  <c:v>3712</c:v>
                </c:pt>
                <c:pt idx="193">
                  <c:v>3745</c:v>
                </c:pt>
                <c:pt idx="194">
                  <c:v>4289.5</c:v>
                </c:pt>
                <c:pt idx="195">
                  <c:v>4314.5</c:v>
                </c:pt>
                <c:pt idx="196">
                  <c:v>4379</c:v>
                </c:pt>
                <c:pt idx="197">
                  <c:v>4379</c:v>
                </c:pt>
                <c:pt idx="198">
                  <c:v>4385.5</c:v>
                </c:pt>
                <c:pt idx="199">
                  <c:v>4402</c:v>
                </c:pt>
                <c:pt idx="200">
                  <c:v>4402</c:v>
                </c:pt>
                <c:pt idx="201">
                  <c:v>4423</c:v>
                </c:pt>
                <c:pt idx="202">
                  <c:v>4429.5</c:v>
                </c:pt>
                <c:pt idx="203">
                  <c:v>4513</c:v>
                </c:pt>
                <c:pt idx="204">
                  <c:v>4546.5</c:v>
                </c:pt>
                <c:pt idx="205">
                  <c:v>4546.5</c:v>
                </c:pt>
                <c:pt idx="206">
                  <c:v>4559</c:v>
                </c:pt>
                <c:pt idx="207">
                  <c:v>5032.5</c:v>
                </c:pt>
                <c:pt idx="208">
                  <c:v>5076</c:v>
                </c:pt>
                <c:pt idx="209">
                  <c:v>5076.5</c:v>
                </c:pt>
                <c:pt idx="210">
                  <c:v>5089</c:v>
                </c:pt>
                <c:pt idx="211">
                  <c:v>5105.5</c:v>
                </c:pt>
                <c:pt idx="212">
                  <c:v>5111.5</c:v>
                </c:pt>
                <c:pt idx="213">
                  <c:v>5111.5</c:v>
                </c:pt>
                <c:pt idx="214">
                  <c:v>5112</c:v>
                </c:pt>
                <c:pt idx="215">
                  <c:v>5112</c:v>
                </c:pt>
                <c:pt idx="216">
                  <c:v>5112</c:v>
                </c:pt>
                <c:pt idx="217">
                  <c:v>5116</c:v>
                </c:pt>
                <c:pt idx="218">
                  <c:v>5118</c:v>
                </c:pt>
                <c:pt idx="219">
                  <c:v>5183</c:v>
                </c:pt>
                <c:pt idx="220">
                  <c:v>5218.5</c:v>
                </c:pt>
                <c:pt idx="221">
                  <c:v>5220.5</c:v>
                </c:pt>
                <c:pt idx="222">
                  <c:v>5310.5</c:v>
                </c:pt>
                <c:pt idx="223">
                  <c:v>5863</c:v>
                </c:pt>
                <c:pt idx="224">
                  <c:v>5863.5</c:v>
                </c:pt>
                <c:pt idx="225">
                  <c:v>6587.5</c:v>
                </c:pt>
                <c:pt idx="226">
                  <c:v>2690.5</c:v>
                </c:pt>
                <c:pt idx="227">
                  <c:v>2744.5</c:v>
                </c:pt>
                <c:pt idx="228">
                  <c:v>2744.5</c:v>
                </c:pt>
                <c:pt idx="229">
                  <c:v>2782.5</c:v>
                </c:pt>
                <c:pt idx="230">
                  <c:v>2817.5</c:v>
                </c:pt>
                <c:pt idx="231">
                  <c:v>2859.5</c:v>
                </c:pt>
                <c:pt idx="232">
                  <c:v>2273.5</c:v>
                </c:pt>
                <c:pt idx="233">
                  <c:v>2275.5</c:v>
                </c:pt>
                <c:pt idx="234">
                  <c:v>2903.5</c:v>
                </c:pt>
                <c:pt idx="235">
                  <c:v>2920.5</c:v>
                </c:pt>
                <c:pt idx="236">
                  <c:v>552</c:v>
                </c:pt>
                <c:pt idx="237">
                  <c:v>2709</c:v>
                </c:pt>
                <c:pt idx="238">
                  <c:v>2751</c:v>
                </c:pt>
                <c:pt idx="239">
                  <c:v>2795</c:v>
                </c:pt>
                <c:pt idx="240">
                  <c:v>2803</c:v>
                </c:pt>
                <c:pt idx="241">
                  <c:v>2816</c:v>
                </c:pt>
                <c:pt idx="242">
                  <c:v>2841</c:v>
                </c:pt>
                <c:pt idx="243">
                  <c:v>2889</c:v>
                </c:pt>
                <c:pt idx="244">
                  <c:v>2261</c:v>
                </c:pt>
                <c:pt idx="245">
                  <c:v>2263</c:v>
                </c:pt>
                <c:pt idx="246">
                  <c:v>2893</c:v>
                </c:pt>
                <c:pt idx="247">
                  <c:v>2935</c:v>
                </c:pt>
                <c:pt idx="248">
                  <c:v>2217</c:v>
                </c:pt>
              </c:numCache>
            </c:numRef>
          </c:xVal>
          <c:yVal>
            <c:numRef>
              <c:f>A!$O$21:$O$997</c:f>
              <c:numCache>
                <c:formatCode>General</c:formatCode>
                <c:ptCount val="977"/>
                <c:pt idx="0">
                  <c:v>-0.23939582649134705</c:v>
                </c:pt>
                <c:pt idx="1">
                  <c:v>-0.23939561091462561</c:v>
                </c:pt>
                <c:pt idx="2">
                  <c:v>-0.23939561091462561</c:v>
                </c:pt>
                <c:pt idx="3">
                  <c:v>-0.23939264673470598</c:v>
                </c:pt>
                <c:pt idx="4">
                  <c:v>-0.23938413145420953</c:v>
                </c:pt>
                <c:pt idx="5">
                  <c:v>-0.23897426621259255</c:v>
                </c:pt>
                <c:pt idx="6">
                  <c:v>-0.23897421231841218</c:v>
                </c:pt>
                <c:pt idx="7">
                  <c:v>-0.23897399674169076</c:v>
                </c:pt>
                <c:pt idx="8">
                  <c:v>-0.23897378116496934</c:v>
                </c:pt>
                <c:pt idx="9">
                  <c:v>-0.23897335001152648</c:v>
                </c:pt>
                <c:pt idx="10">
                  <c:v>-0.23897270328136219</c:v>
                </c:pt>
                <c:pt idx="11">
                  <c:v>-0.23897221823373896</c:v>
                </c:pt>
                <c:pt idx="12">
                  <c:v>-0.23897200265701754</c:v>
                </c:pt>
                <c:pt idx="13">
                  <c:v>-0.23897178708029612</c:v>
                </c:pt>
                <c:pt idx="14">
                  <c:v>-0.23897130203267289</c:v>
                </c:pt>
                <c:pt idx="15">
                  <c:v>-0.23896882290037647</c:v>
                </c:pt>
                <c:pt idx="16">
                  <c:v>-0.23896860732365505</c:v>
                </c:pt>
                <c:pt idx="17">
                  <c:v>-0.2389683917469336</c:v>
                </c:pt>
                <c:pt idx="18">
                  <c:v>-0.23896817617021218</c:v>
                </c:pt>
                <c:pt idx="19">
                  <c:v>-0.23896796059349074</c:v>
                </c:pt>
                <c:pt idx="20">
                  <c:v>-0.23896747554586753</c:v>
                </c:pt>
                <c:pt idx="21">
                  <c:v>-0.23896725996914611</c:v>
                </c:pt>
                <c:pt idx="22">
                  <c:v>-0.23896704439242467</c:v>
                </c:pt>
                <c:pt idx="23">
                  <c:v>-0.23896682881570325</c:v>
                </c:pt>
                <c:pt idx="24">
                  <c:v>-0.23896634376808004</c:v>
                </c:pt>
                <c:pt idx="25">
                  <c:v>-0.2389661281913586</c:v>
                </c:pt>
                <c:pt idx="26">
                  <c:v>-0.23896591261463718</c:v>
                </c:pt>
                <c:pt idx="27">
                  <c:v>-0.23896569703791573</c:v>
                </c:pt>
                <c:pt idx="28">
                  <c:v>-0.23896499641357111</c:v>
                </c:pt>
                <c:pt idx="29">
                  <c:v>-0.23896478083684966</c:v>
                </c:pt>
                <c:pt idx="30">
                  <c:v>-0.23896456526012824</c:v>
                </c:pt>
                <c:pt idx="31">
                  <c:v>-0.23896434968340682</c:v>
                </c:pt>
                <c:pt idx="32">
                  <c:v>-0.23896364905906217</c:v>
                </c:pt>
                <c:pt idx="33">
                  <c:v>-0.23896343348234073</c:v>
                </c:pt>
                <c:pt idx="34">
                  <c:v>-0.23896251728127466</c:v>
                </c:pt>
                <c:pt idx="35">
                  <c:v>-0.23896230170455324</c:v>
                </c:pt>
                <c:pt idx="36">
                  <c:v>-0.23896208612783182</c:v>
                </c:pt>
                <c:pt idx="37">
                  <c:v>-0.23896187055111037</c:v>
                </c:pt>
                <c:pt idx="38">
                  <c:v>-0.23896003814897823</c:v>
                </c:pt>
                <c:pt idx="39">
                  <c:v>-0.23895982257225681</c:v>
                </c:pt>
                <c:pt idx="40">
                  <c:v>-0.23895960699553537</c:v>
                </c:pt>
                <c:pt idx="41">
                  <c:v>-0.23895939141881395</c:v>
                </c:pt>
                <c:pt idx="42">
                  <c:v>-0.2389586907944693</c:v>
                </c:pt>
                <c:pt idx="43">
                  <c:v>-0.23895847521774788</c:v>
                </c:pt>
                <c:pt idx="44">
                  <c:v>-0.23895825964102643</c:v>
                </c:pt>
                <c:pt idx="45">
                  <c:v>-0.23895734343996036</c:v>
                </c:pt>
                <c:pt idx="46">
                  <c:v>-0.23895599608545143</c:v>
                </c:pt>
                <c:pt idx="47">
                  <c:v>-0.23895464873094249</c:v>
                </c:pt>
                <c:pt idx="48">
                  <c:v>-0.238953516953155</c:v>
                </c:pt>
                <c:pt idx="49">
                  <c:v>-0.23895330137643356</c:v>
                </c:pt>
                <c:pt idx="50">
                  <c:v>-0.23895216959864607</c:v>
                </c:pt>
                <c:pt idx="51">
                  <c:v>-0.23895103782085855</c:v>
                </c:pt>
                <c:pt idx="52">
                  <c:v>-0.23895082224413713</c:v>
                </c:pt>
                <c:pt idx="53">
                  <c:v>-0.23894969046634965</c:v>
                </c:pt>
                <c:pt idx="54">
                  <c:v>-0.23894834311184071</c:v>
                </c:pt>
                <c:pt idx="55">
                  <c:v>-0.23894721133405319</c:v>
                </c:pt>
                <c:pt idx="56">
                  <c:v>-0.23894462441339606</c:v>
                </c:pt>
                <c:pt idx="57">
                  <c:v>-0.23881651794668685</c:v>
                </c:pt>
                <c:pt idx="58">
                  <c:v>-0.23881608679324398</c:v>
                </c:pt>
                <c:pt idx="59">
                  <c:v>-0.23881587121652256</c:v>
                </c:pt>
                <c:pt idx="60">
                  <c:v>-0.23881565563980112</c:v>
                </c:pt>
                <c:pt idx="61">
                  <c:v>-0.2388154400630797</c:v>
                </c:pt>
                <c:pt idx="62">
                  <c:v>-0.23881538616889933</c:v>
                </c:pt>
                <c:pt idx="63">
                  <c:v>-0.23881517059217791</c:v>
                </c:pt>
                <c:pt idx="64">
                  <c:v>-0.23881430828529218</c:v>
                </c:pt>
                <c:pt idx="65">
                  <c:v>-0.23881112852865111</c:v>
                </c:pt>
                <c:pt idx="66">
                  <c:v>-0.23881091295192969</c:v>
                </c:pt>
                <c:pt idx="67">
                  <c:v>-0.23881069737520827</c:v>
                </c:pt>
                <c:pt idx="68">
                  <c:v>-0.23881048179848682</c:v>
                </c:pt>
                <c:pt idx="69">
                  <c:v>-0.2388102662217654</c:v>
                </c:pt>
                <c:pt idx="70">
                  <c:v>-0.23881021232758504</c:v>
                </c:pt>
                <c:pt idx="71">
                  <c:v>-0.23880999675086362</c:v>
                </c:pt>
                <c:pt idx="72">
                  <c:v>-0.23880304440159753</c:v>
                </c:pt>
                <c:pt idx="73">
                  <c:v>-0.23879986464495645</c:v>
                </c:pt>
                <c:pt idx="74">
                  <c:v>-0.23874591657041883</c:v>
                </c:pt>
                <c:pt idx="75">
                  <c:v>-0.23874386859156524</c:v>
                </c:pt>
                <c:pt idx="76">
                  <c:v>-0.23874365301484382</c:v>
                </c:pt>
                <c:pt idx="77">
                  <c:v>-0.23874295239049917</c:v>
                </c:pt>
                <c:pt idx="78">
                  <c:v>-0.23874273681377775</c:v>
                </c:pt>
                <c:pt idx="79">
                  <c:v>-0.23874252123705633</c:v>
                </c:pt>
                <c:pt idx="80">
                  <c:v>-0.23874230566033489</c:v>
                </c:pt>
                <c:pt idx="81">
                  <c:v>-0.23874209008361347</c:v>
                </c:pt>
                <c:pt idx="82">
                  <c:v>-0.23874160503599023</c:v>
                </c:pt>
                <c:pt idx="83">
                  <c:v>-0.23874138945926882</c:v>
                </c:pt>
                <c:pt idx="84">
                  <c:v>-0.2387411738825474</c:v>
                </c:pt>
                <c:pt idx="85">
                  <c:v>-0.23874095830582595</c:v>
                </c:pt>
                <c:pt idx="86">
                  <c:v>-0.23874074272910453</c:v>
                </c:pt>
                <c:pt idx="87">
                  <c:v>-0.23874025768148133</c:v>
                </c:pt>
                <c:pt idx="88">
                  <c:v>-0.23874004210475988</c:v>
                </c:pt>
                <c:pt idx="89">
                  <c:v>-0.23873982652803846</c:v>
                </c:pt>
                <c:pt idx="90">
                  <c:v>-0.23873912590369381</c:v>
                </c:pt>
                <c:pt idx="91">
                  <c:v>-0.23873891032697239</c:v>
                </c:pt>
                <c:pt idx="92">
                  <c:v>-0.23873486826344559</c:v>
                </c:pt>
                <c:pt idx="93">
                  <c:v>-0.23873465268672417</c:v>
                </c:pt>
                <c:pt idx="94">
                  <c:v>-0.23873443711000272</c:v>
                </c:pt>
                <c:pt idx="95">
                  <c:v>-0.2387337364856581</c:v>
                </c:pt>
                <c:pt idx="96">
                  <c:v>-0.23873352090893665</c:v>
                </c:pt>
                <c:pt idx="97">
                  <c:v>-0.2387319579777063</c:v>
                </c:pt>
                <c:pt idx="98">
                  <c:v>-0.23873104177664023</c:v>
                </c:pt>
                <c:pt idx="99">
                  <c:v>-0.23873061062319736</c:v>
                </c:pt>
                <c:pt idx="100">
                  <c:v>-0.238730556729017</c:v>
                </c:pt>
                <c:pt idx="101">
                  <c:v>-0.23873012557557416</c:v>
                </c:pt>
                <c:pt idx="102">
                  <c:v>-0.23872969442213129</c:v>
                </c:pt>
                <c:pt idx="103">
                  <c:v>-0.23872947884540988</c:v>
                </c:pt>
                <c:pt idx="104">
                  <c:v>-0.23872926326868843</c:v>
                </c:pt>
                <c:pt idx="105">
                  <c:v>-0.23872920937450809</c:v>
                </c:pt>
                <c:pt idx="106">
                  <c:v>-0.23872899379778664</c:v>
                </c:pt>
                <c:pt idx="107">
                  <c:v>-0.23872877822106522</c:v>
                </c:pt>
                <c:pt idx="108">
                  <c:v>-0.23872856264434378</c:v>
                </c:pt>
                <c:pt idx="109">
                  <c:v>-0.23872834706762236</c:v>
                </c:pt>
                <c:pt idx="110">
                  <c:v>-0.23872813149090094</c:v>
                </c:pt>
                <c:pt idx="111">
                  <c:v>-0.23872791591417949</c:v>
                </c:pt>
                <c:pt idx="112">
                  <c:v>-0.23872791591417949</c:v>
                </c:pt>
                <c:pt idx="113">
                  <c:v>-0.23872743086655629</c:v>
                </c:pt>
                <c:pt idx="114">
                  <c:v>-0.23872743086655629</c:v>
                </c:pt>
                <c:pt idx="115">
                  <c:v>-0.23872721528983487</c:v>
                </c:pt>
                <c:pt idx="116">
                  <c:v>-0.23872721528983487</c:v>
                </c:pt>
                <c:pt idx="117">
                  <c:v>-0.23872699971311342</c:v>
                </c:pt>
                <c:pt idx="118">
                  <c:v>-0.23872678413639201</c:v>
                </c:pt>
                <c:pt idx="119">
                  <c:v>-0.23872673024221164</c:v>
                </c:pt>
                <c:pt idx="120">
                  <c:v>-0.23872656855967056</c:v>
                </c:pt>
                <c:pt idx="121">
                  <c:v>-0.23872651466549022</c:v>
                </c:pt>
                <c:pt idx="122">
                  <c:v>-0.23872629908876877</c:v>
                </c:pt>
                <c:pt idx="123">
                  <c:v>-0.23872608351204735</c:v>
                </c:pt>
                <c:pt idx="124">
                  <c:v>-0.23872565235860449</c:v>
                </c:pt>
                <c:pt idx="125">
                  <c:v>-0.23872543678188307</c:v>
                </c:pt>
                <c:pt idx="126">
                  <c:v>-0.2387253828877027</c:v>
                </c:pt>
                <c:pt idx="127">
                  <c:v>-0.23872516731098128</c:v>
                </c:pt>
                <c:pt idx="128">
                  <c:v>-0.23872495173425987</c:v>
                </c:pt>
                <c:pt idx="129">
                  <c:v>-0.23872473615753842</c:v>
                </c:pt>
                <c:pt idx="130">
                  <c:v>-0.238724520580817</c:v>
                </c:pt>
                <c:pt idx="131">
                  <c:v>-0.23872430500409555</c:v>
                </c:pt>
                <c:pt idx="132">
                  <c:v>-0.23872425110991521</c:v>
                </c:pt>
                <c:pt idx="133">
                  <c:v>-0.23872408942737414</c:v>
                </c:pt>
                <c:pt idx="134">
                  <c:v>-0.23872360437975093</c:v>
                </c:pt>
                <c:pt idx="135">
                  <c:v>-0.23872134082417593</c:v>
                </c:pt>
                <c:pt idx="136">
                  <c:v>-0.23872112524745448</c:v>
                </c:pt>
                <c:pt idx="137">
                  <c:v>-0.23872090967073306</c:v>
                </c:pt>
                <c:pt idx="138">
                  <c:v>-0.23872069409401164</c:v>
                </c:pt>
                <c:pt idx="139">
                  <c:v>-0.23872020904638841</c:v>
                </c:pt>
                <c:pt idx="140">
                  <c:v>-0.23871977789294554</c:v>
                </c:pt>
                <c:pt idx="141">
                  <c:v>-0.23871977789294554</c:v>
                </c:pt>
                <c:pt idx="142">
                  <c:v>-0.23871956231622413</c:v>
                </c:pt>
                <c:pt idx="143">
                  <c:v>-0.23871864611515806</c:v>
                </c:pt>
                <c:pt idx="144">
                  <c:v>-0.23871843053843664</c:v>
                </c:pt>
                <c:pt idx="145">
                  <c:v>-0.23871821496171519</c:v>
                </c:pt>
                <c:pt idx="146">
                  <c:v>-0.23871772991409199</c:v>
                </c:pt>
                <c:pt idx="147">
                  <c:v>-0.23871751433737054</c:v>
                </c:pt>
                <c:pt idx="148">
                  <c:v>-0.23871729876064912</c:v>
                </c:pt>
                <c:pt idx="149">
                  <c:v>-0.2387170831839277</c:v>
                </c:pt>
                <c:pt idx="150">
                  <c:v>-0.23871638255958305</c:v>
                </c:pt>
                <c:pt idx="151">
                  <c:v>-0.23871616698286163</c:v>
                </c:pt>
                <c:pt idx="152">
                  <c:v>-0.23871595140614019</c:v>
                </c:pt>
                <c:pt idx="153">
                  <c:v>-0.23871525078179553</c:v>
                </c:pt>
                <c:pt idx="154">
                  <c:v>-0.23871503520507412</c:v>
                </c:pt>
                <c:pt idx="155">
                  <c:v>-0.2387148196283527</c:v>
                </c:pt>
                <c:pt idx="156">
                  <c:v>-0.23871460405163125</c:v>
                </c:pt>
                <c:pt idx="157">
                  <c:v>-0.23870872958597231</c:v>
                </c:pt>
                <c:pt idx="158">
                  <c:v>-0.23870829843252947</c:v>
                </c:pt>
                <c:pt idx="159">
                  <c:v>-0.2386493381992186</c:v>
                </c:pt>
                <c:pt idx="160">
                  <c:v>-0.23864928430503826</c:v>
                </c:pt>
                <c:pt idx="161">
                  <c:v>-0.23856887418794523</c:v>
                </c:pt>
                <c:pt idx="162">
                  <c:v>-0.23856617947892736</c:v>
                </c:pt>
                <c:pt idx="163">
                  <c:v>-0.23856612558474699</c:v>
                </c:pt>
                <c:pt idx="164">
                  <c:v>-0.23856391592335235</c:v>
                </c:pt>
                <c:pt idx="165">
                  <c:v>-0.23856132900269519</c:v>
                </c:pt>
                <c:pt idx="166">
                  <c:v>-0.23856116732015414</c:v>
                </c:pt>
                <c:pt idx="167">
                  <c:v>-0.23847229581674501</c:v>
                </c:pt>
                <c:pt idx="168">
                  <c:v>-0.23847208024002359</c:v>
                </c:pt>
                <c:pt idx="169">
                  <c:v>-0.23846981668444858</c:v>
                </c:pt>
                <c:pt idx="170">
                  <c:v>-0.23841834774220738</c:v>
                </c:pt>
                <c:pt idx="171">
                  <c:v>-0.23840654491670915</c:v>
                </c:pt>
                <c:pt idx="172">
                  <c:v>-0.23839625112826091</c:v>
                </c:pt>
                <c:pt idx="173">
                  <c:v>-0.23839625112826091</c:v>
                </c:pt>
                <c:pt idx="174">
                  <c:v>-0.23839506545629305</c:v>
                </c:pt>
                <c:pt idx="175">
                  <c:v>-0.23838611902235374</c:v>
                </c:pt>
                <c:pt idx="176">
                  <c:v>-0.23838590344563232</c:v>
                </c:pt>
                <c:pt idx="177">
                  <c:v>-0.2383856878689109</c:v>
                </c:pt>
                <c:pt idx="178">
                  <c:v>-0.23838477166784483</c:v>
                </c:pt>
                <c:pt idx="179">
                  <c:v>-0.23838455609112338</c:v>
                </c:pt>
                <c:pt idx="180">
                  <c:v>-0.23833465008011256</c:v>
                </c:pt>
                <c:pt idx="181">
                  <c:v>-0.23832397903240182</c:v>
                </c:pt>
                <c:pt idx="182">
                  <c:v>-0.23832203884190897</c:v>
                </c:pt>
                <c:pt idx="183">
                  <c:v>-0.23832047591067859</c:v>
                </c:pt>
                <c:pt idx="184">
                  <c:v>-0.23831864350854645</c:v>
                </c:pt>
                <c:pt idx="185">
                  <c:v>-0.23831551764608574</c:v>
                </c:pt>
                <c:pt idx="186">
                  <c:v>-0.23831551764608574</c:v>
                </c:pt>
                <c:pt idx="187">
                  <c:v>-0.23831551764608574</c:v>
                </c:pt>
                <c:pt idx="188">
                  <c:v>-0.23831551764608574</c:v>
                </c:pt>
                <c:pt idx="189">
                  <c:v>-0.23831325409051074</c:v>
                </c:pt>
                <c:pt idx="190">
                  <c:v>-0.23831303851378929</c:v>
                </c:pt>
                <c:pt idx="191">
                  <c:v>-0.23831077495821429</c:v>
                </c:pt>
                <c:pt idx="192">
                  <c:v>-0.23830867308518036</c:v>
                </c:pt>
                <c:pt idx="193">
                  <c:v>-0.23830511606927679</c:v>
                </c:pt>
                <c:pt idx="194">
                  <c:v>-0.23824642530686774</c:v>
                </c:pt>
                <c:pt idx="195">
                  <c:v>-0.23824373059784987</c:v>
                </c:pt>
                <c:pt idx="196">
                  <c:v>-0.23823677824858377</c:v>
                </c:pt>
                <c:pt idx="197">
                  <c:v>-0.23823677824858377</c:v>
                </c:pt>
                <c:pt idx="198">
                  <c:v>-0.23823607762423912</c:v>
                </c:pt>
                <c:pt idx="199">
                  <c:v>-0.23823429911628735</c:v>
                </c:pt>
                <c:pt idx="200">
                  <c:v>-0.23823429911628735</c:v>
                </c:pt>
                <c:pt idx="201">
                  <c:v>-0.23823203556071235</c:v>
                </c:pt>
                <c:pt idx="202">
                  <c:v>-0.23823133493636769</c:v>
                </c:pt>
                <c:pt idx="203">
                  <c:v>-0.23822233460824804</c:v>
                </c:pt>
                <c:pt idx="204">
                  <c:v>-0.2382187236981641</c:v>
                </c:pt>
                <c:pt idx="205">
                  <c:v>-0.2382187236981641</c:v>
                </c:pt>
                <c:pt idx="206">
                  <c:v>-0.23821737634365517</c:v>
                </c:pt>
                <c:pt idx="207">
                  <c:v>-0.23816633855485683</c:v>
                </c:pt>
                <c:pt idx="208">
                  <c:v>-0.23816164976116574</c:v>
                </c:pt>
                <c:pt idx="209">
                  <c:v>-0.2381615958669854</c:v>
                </c:pt>
                <c:pt idx="210">
                  <c:v>-0.23816024851247647</c:v>
                </c:pt>
                <c:pt idx="211">
                  <c:v>-0.23815847000452467</c:v>
                </c:pt>
                <c:pt idx="212">
                  <c:v>-0.23815782327436039</c:v>
                </c:pt>
                <c:pt idx="213">
                  <c:v>-0.23815782327436039</c:v>
                </c:pt>
                <c:pt idx="214">
                  <c:v>-0.23815776938018005</c:v>
                </c:pt>
                <c:pt idx="215">
                  <c:v>-0.23815776938018005</c:v>
                </c:pt>
                <c:pt idx="216">
                  <c:v>-0.23815776938018005</c:v>
                </c:pt>
                <c:pt idx="217">
                  <c:v>-0.23815733822673718</c:v>
                </c:pt>
                <c:pt idx="218">
                  <c:v>-0.23815712265001573</c:v>
                </c:pt>
                <c:pt idx="219">
                  <c:v>-0.2381501164065693</c:v>
                </c:pt>
                <c:pt idx="220">
                  <c:v>-0.23814628991976394</c:v>
                </c:pt>
                <c:pt idx="221">
                  <c:v>-0.2381460743430425</c:v>
                </c:pt>
                <c:pt idx="222">
                  <c:v>-0.23813637339057819</c:v>
                </c:pt>
                <c:pt idx="223">
                  <c:v>-0.23807682032128344</c:v>
                </c:pt>
                <c:pt idx="224">
                  <c:v>-0.23807676642710307</c:v>
                </c:pt>
                <c:pt idx="225">
                  <c:v>-0.23799872765394575</c:v>
                </c:pt>
                <c:pt idx="226">
                  <c:v>-0.23841877889565025</c:v>
                </c:pt>
                <c:pt idx="227">
                  <c:v>-0.23841295832417167</c:v>
                </c:pt>
                <c:pt idx="228">
                  <c:v>-0.23841295832417167</c:v>
                </c:pt>
                <c:pt idx="229">
                  <c:v>-0.23840886236646452</c:v>
                </c:pt>
                <c:pt idx="230">
                  <c:v>-0.23840508977383951</c:v>
                </c:pt>
                <c:pt idx="231">
                  <c:v>-0.2384005626626895</c:v>
                </c:pt>
                <c:pt idx="232">
                  <c:v>-0.23846372664206822</c:v>
                </c:pt>
                <c:pt idx="233">
                  <c:v>-0.23846351106534677</c:v>
                </c:pt>
                <c:pt idx="234">
                  <c:v>-0.23839581997481807</c:v>
                </c:pt>
                <c:pt idx="235">
                  <c:v>-0.2383939875726859</c:v>
                </c:pt>
                <c:pt idx="236">
                  <c:v>-0.23864928430503826</c:v>
                </c:pt>
                <c:pt idx="237">
                  <c:v>-0.23841678481097703</c:v>
                </c:pt>
                <c:pt idx="238">
                  <c:v>-0.23841225769982702</c:v>
                </c:pt>
                <c:pt idx="239">
                  <c:v>-0.23840751501195559</c:v>
                </c:pt>
                <c:pt idx="240">
                  <c:v>-0.23840665270506986</c:v>
                </c:pt>
                <c:pt idx="241">
                  <c:v>-0.23840525145638058</c:v>
                </c:pt>
                <c:pt idx="242">
                  <c:v>-0.23840255674736271</c:v>
                </c:pt>
                <c:pt idx="243">
                  <c:v>-0.23839738290604842</c:v>
                </c:pt>
                <c:pt idx="244">
                  <c:v>-0.23846507399657713</c:v>
                </c:pt>
                <c:pt idx="245">
                  <c:v>-0.23846485841985571</c:v>
                </c:pt>
                <c:pt idx="246">
                  <c:v>-0.23839695175260556</c:v>
                </c:pt>
                <c:pt idx="247">
                  <c:v>-0.23839242464145555</c:v>
                </c:pt>
                <c:pt idx="248">
                  <c:v>-0.23846981668444858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B9F9-4FD0-8269-98D81322E661}"/>
            </c:ext>
          </c:extLst>
        </c:ser>
        <c:ser>
          <c:idx val="8"/>
          <c:order val="8"/>
          <c:tx>
            <c:strRef>
              <c:f>A!$U$20</c:f>
              <c:strCache>
                <c:ptCount val="1"/>
                <c:pt idx="0">
                  <c:v>BAD?</c:v>
                </c:pt>
              </c:strCache>
            </c:strRef>
          </c:tx>
          <c:spPr>
            <a:ln w="28575">
              <a:noFill/>
            </a:ln>
          </c:spPr>
          <c:marker>
            <c:symbol val="star"/>
            <c:size val="5"/>
            <c:spPr>
              <a:solidFill>
                <a:srgbClr val="33CCCC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A!$F$21:$F$997</c:f>
              <c:numCache>
                <c:formatCode>General</c:formatCode>
                <c:ptCount val="977"/>
                <c:pt idx="0">
                  <c:v>-6374</c:v>
                </c:pt>
                <c:pt idx="1">
                  <c:v>-6372</c:v>
                </c:pt>
                <c:pt idx="2">
                  <c:v>-6372</c:v>
                </c:pt>
                <c:pt idx="3">
                  <c:v>-6344.5</c:v>
                </c:pt>
                <c:pt idx="4">
                  <c:v>-6265.5</c:v>
                </c:pt>
                <c:pt idx="5">
                  <c:v>-2463</c:v>
                </c:pt>
                <c:pt idx="6">
                  <c:v>-2462.5</c:v>
                </c:pt>
                <c:pt idx="7">
                  <c:v>-2460.5</c:v>
                </c:pt>
                <c:pt idx="8">
                  <c:v>-2458.5</c:v>
                </c:pt>
                <c:pt idx="9">
                  <c:v>-2454.5</c:v>
                </c:pt>
                <c:pt idx="10">
                  <c:v>-2448.5</c:v>
                </c:pt>
                <c:pt idx="11">
                  <c:v>-2444</c:v>
                </c:pt>
                <c:pt idx="12">
                  <c:v>-2442</c:v>
                </c:pt>
                <c:pt idx="13">
                  <c:v>-2440</c:v>
                </c:pt>
                <c:pt idx="14">
                  <c:v>-2435.5</c:v>
                </c:pt>
                <c:pt idx="15">
                  <c:v>-2412.5</c:v>
                </c:pt>
                <c:pt idx="16">
                  <c:v>-2410.5</c:v>
                </c:pt>
                <c:pt idx="17">
                  <c:v>-2408.5</c:v>
                </c:pt>
                <c:pt idx="18">
                  <c:v>-2406.5</c:v>
                </c:pt>
                <c:pt idx="19">
                  <c:v>-2404.5</c:v>
                </c:pt>
                <c:pt idx="20">
                  <c:v>-2400</c:v>
                </c:pt>
                <c:pt idx="21">
                  <c:v>-2398</c:v>
                </c:pt>
                <c:pt idx="22">
                  <c:v>-2396</c:v>
                </c:pt>
                <c:pt idx="23">
                  <c:v>-2394</c:v>
                </c:pt>
                <c:pt idx="24">
                  <c:v>-2389.5</c:v>
                </c:pt>
                <c:pt idx="25">
                  <c:v>-2387.5</c:v>
                </c:pt>
                <c:pt idx="26">
                  <c:v>-2385.5</c:v>
                </c:pt>
                <c:pt idx="27">
                  <c:v>-2383.5</c:v>
                </c:pt>
                <c:pt idx="28">
                  <c:v>-2377</c:v>
                </c:pt>
                <c:pt idx="29">
                  <c:v>-2375</c:v>
                </c:pt>
                <c:pt idx="30">
                  <c:v>-2373</c:v>
                </c:pt>
                <c:pt idx="31">
                  <c:v>-2371</c:v>
                </c:pt>
                <c:pt idx="32">
                  <c:v>-2364.5</c:v>
                </c:pt>
                <c:pt idx="33">
                  <c:v>-2362.5</c:v>
                </c:pt>
                <c:pt idx="34">
                  <c:v>-2354</c:v>
                </c:pt>
                <c:pt idx="35">
                  <c:v>-2352</c:v>
                </c:pt>
                <c:pt idx="36">
                  <c:v>-2350</c:v>
                </c:pt>
                <c:pt idx="37">
                  <c:v>-2348</c:v>
                </c:pt>
                <c:pt idx="38">
                  <c:v>-2331</c:v>
                </c:pt>
                <c:pt idx="39">
                  <c:v>-2329</c:v>
                </c:pt>
                <c:pt idx="40">
                  <c:v>-2327</c:v>
                </c:pt>
                <c:pt idx="41">
                  <c:v>-2325</c:v>
                </c:pt>
                <c:pt idx="42">
                  <c:v>-2318.5</c:v>
                </c:pt>
                <c:pt idx="43">
                  <c:v>-2316.5</c:v>
                </c:pt>
                <c:pt idx="44">
                  <c:v>-2314.5</c:v>
                </c:pt>
                <c:pt idx="45">
                  <c:v>-2306</c:v>
                </c:pt>
                <c:pt idx="46">
                  <c:v>-2293.5</c:v>
                </c:pt>
                <c:pt idx="47">
                  <c:v>-2281</c:v>
                </c:pt>
                <c:pt idx="48">
                  <c:v>-2270.5</c:v>
                </c:pt>
                <c:pt idx="49">
                  <c:v>-2268.5</c:v>
                </c:pt>
                <c:pt idx="50">
                  <c:v>-2258</c:v>
                </c:pt>
                <c:pt idx="51">
                  <c:v>-2247.5</c:v>
                </c:pt>
                <c:pt idx="52">
                  <c:v>-2245.5</c:v>
                </c:pt>
                <c:pt idx="53">
                  <c:v>-2235</c:v>
                </c:pt>
                <c:pt idx="54">
                  <c:v>-2222.5</c:v>
                </c:pt>
                <c:pt idx="55">
                  <c:v>-2212</c:v>
                </c:pt>
                <c:pt idx="56">
                  <c:v>-2188</c:v>
                </c:pt>
                <c:pt idx="57">
                  <c:v>-999.5</c:v>
                </c:pt>
                <c:pt idx="58">
                  <c:v>-995.5</c:v>
                </c:pt>
                <c:pt idx="59">
                  <c:v>-993.5</c:v>
                </c:pt>
                <c:pt idx="60">
                  <c:v>-991.5</c:v>
                </c:pt>
                <c:pt idx="61">
                  <c:v>-989.5</c:v>
                </c:pt>
                <c:pt idx="62">
                  <c:v>-989</c:v>
                </c:pt>
                <c:pt idx="63">
                  <c:v>-987</c:v>
                </c:pt>
                <c:pt idx="64">
                  <c:v>-979</c:v>
                </c:pt>
                <c:pt idx="65">
                  <c:v>-949.5</c:v>
                </c:pt>
                <c:pt idx="66">
                  <c:v>-947.5</c:v>
                </c:pt>
                <c:pt idx="67">
                  <c:v>-945.5</c:v>
                </c:pt>
                <c:pt idx="68">
                  <c:v>-943.5</c:v>
                </c:pt>
                <c:pt idx="69">
                  <c:v>-941.5</c:v>
                </c:pt>
                <c:pt idx="70">
                  <c:v>-941</c:v>
                </c:pt>
                <c:pt idx="71">
                  <c:v>-939</c:v>
                </c:pt>
                <c:pt idx="72">
                  <c:v>-874.5</c:v>
                </c:pt>
                <c:pt idx="73">
                  <c:v>-845</c:v>
                </c:pt>
                <c:pt idx="74">
                  <c:v>-344.5</c:v>
                </c:pt>
                <c:pt idx="75">
                  <c:v>-325.5</c:v>
                </c:pt>
                <c:pt idx="76">
                  <c:v>-323.5</c:v>
                </c:pt>
                <c:pt idx="77">
                  <c:v>-317</c:v>
                </c:pt>
                <c:pt idx="78">
                  <c:v>-315</c:v>
                </c:pt>
                <c:pt idx="79">
                  <c:v>-313</c:v>
                </c:pt>
                <c:pt idx="80">
                  <c:v>-311</c:v>
                </c:pt>
                <c:pt idx="81">
                  <c:v>-309</c:v>
                </c:pt>
                <c:pt idx="82">
                  <c:v>-304.5</c:v>
                </c:pt>
                <c:pt idx="83">
                  <c:v>-302.5</c:v>
                </c:pt>
                <c:pt idx="84">
                  <c:v>-300.5</c:v>
                </c:pt>
                <c:pt idx="85">
                  <c:v>-298.5</c:v>
                </c:pt>
                <c:pt idx="86">
                  <c:v>-296.5</c:v>
                </c:pt>
                <c:pt idx="87">
                  <c:v>-292</c:v>
                </c:pt>
                <c:pt idx="88">
                  <c:v>-290</c:v>
                </c:pt>
                <c:pt idx="89">
                  <c:v>-288</c:v>
                </c:pt>
                <c:pt idx="90">
                  <c:v>-281.5</c:v>
                </c:pt>
                <c:pt idx="91">
                  <c:v>-279.5</c:v>
                </c:pt>
                <c:pt idx="92">
                  <c:v>-242</c:v>
                </c:pt>
                <c:pt idx="93">
                  <c:v>-240</c:v>
                </c:pt>
                <c:pt idx="94">
                  <c:v>-238</c:v>
                </c:pt>
                <c:pt idx="95">
                  <c:v>-231.5</c:v>
                </c:pt>
                <c:pt idx="96">
                  <c:v>-229.5</c:v>
                </c:pt>
                <c:pt idx="97">
                  <c:v>-215</c:v>
                </c:pt>
                <c:pt idx="98">
                  <c:v>-206.5</c:v>
                </c:pt>
                <c:pt idx="99">
                  <c:v>-202.5</c:v>
                </c:pt>
                <c:pt idx="100">
                  <c:v>-202</c:v>
                </c:pt>
                <c:pt idx="101">
                  <c:v>-198</c:v>
                </c:pt>
                <c:pt idx="102">
                  <c:v>-194</c:v>
                </c:pt>
                <c:pt idx="103">
                  <c:v>-192</c:v>
                </c:pt>
                <c:pt idx="104">
                  <c:v>-190</c:v>
                </c:pt>
                <c:pt idx="105">
                  <c:v>-189.5</c:v>
                </c:pt>
                <c:pt idx="106">
                  <c:v>-187.5</c:v>
                </c:pt>
                <c:pt idx="107">
                  <c:v>-185.5</c:v>
                </c:pt>
                <c:pt idx="108">
                  <c:v>-183.5</c:v>
                </c:pt>
                <c:pt idx="109">
                  <c:v>-181.5</c:v>
                </c:pt>
                <c:pt idx="110">
                  <c:v>-179.5</c:v>
                </c:pt>
                <c:pt idx="111">
                  <c:v>-177.5</c:v>
                </c:pt>
                <c:pt idx="112">
                  <c:v>-177.5</c:v>
                </c:pt>
                <c:pt idx="113">
                  <c:v>-173</c:v>
                </c:pt>
                <c:pt idx="114">
                  <c:v>-173</c:v>
                </c:pt>
                <c:pt idx="115">
                  <c:v>-171</c:v>
                </c:pt>
                <c:pt idx="116">
                  <c:v>-171</c:v>
                </c:pt>
                <c:pt idx="117">
                  <c:v>-169</c:v>
                </c:pt>
                <c:pt idx="118">
                  <c:v>-167</c:v>
                </c:pt>
                <c:pt idx="119">
                  <c:v>-166.5</c:v>
                </c:pt>
                <c:pt idx="120">
                  <c:v>-165</c:v>
                </c:pt>
                <c:pt idx="121">
                  <c:v>-164.5</c:v>
                </c:pt>
                <c:pt idx="122">
                  <c:v>-162.5</c:v>
                </c:pt>
                <c:pt idx="123">
                  <c:v>-160.5</c:v>
                </c:pt>
                <c:pt idx="124">
                  <c:v>-156.5</c:v>
                </c:pt>
                <c:pt idx="125">
                  <c:v>-154.5</c:v>
                </c:pt>
                <c:pt idx="126">
                  <c:v>-154</c:v>
                </c:pt>
                <c:pt idx="127">
                  <c:v>-152</c:v>
                </c:pt>
                <c:pt idx="128">
                  <c:v>-150</c:v>
                </c:pt>
                <c:pt idx="129">
                  <c:v>-148</c:v>
                </c:pt>
                <c:pt idx="130">
                  <c:v>-146</c:v>
                </c:pt>
                <c:pt idx="131">
                  <c:v>-144</c:v>
                </c:pt>
                <c:pt idx="132">
                  <c:v>-143.5</c:v>
                </c:pt>
                <c:pt idx="133">
                  <c:v>-142</c:v>
                </c:pt>
                <c:pt idx="134">
                  <c:v>-137.5</c:v>
                </c:pt>
                <c:pt idx="135">
                  <c:v>-116.5</c:v>
                </c:pt>
                <c:pt idx="136">
                  <c:v>-114.5</c:v>
                </c:pt>
                <c:pt idx="137">
                  <c:v>-112.5</c:v>
                </c:pt>
                <c:pt idx="138">
                  <c:v>-110.5</c:v>
                </c:pt>
                <c:pt idx="139">
                  <c:v>-106</c:v>
                </c:pt>
                <c:pt idx="140">
                  <c:v>-102</c:v>
                </c:pt>
                <c:pt idx="141">
                  <c:v>-102</c:v>
                </c:pt>
                <c:pt idx="142">
                  <c:v>-100</c:v>
                </c:pt>
                <c:pt idx="143">
                  <c:v>-91.5</c:v>
                </c:pt>
                <c:pt idx="144">
                  <c:v>-89.5</c:v>
                </c:pt>
                <c:pt idx="145">
                  <c:v>-87.5</c:v>
                </c:pt>
                <c:pt idx="146">
                  <c:v>-83</c:v>
                </c:pt>
                <c:pt idx="147">
                  <c:v>-81</c:v>
                </c:pt>
                <c:pt idx="148">
                  <c:v>-79</c:v>
                </c:pt>
                <c:pt idx="149">
                  <c:v>-77</c:v>
                </c:pt>
                <c:pt idx="150">
                  <c:v>-70.5</c:v>
                </c:pt>
                <c:pt idx="151">
                  <c:v>-68.5</c:v>
                </c:pt>
                <c:pt idx="152">
                  <c:v>-66.5</c:v>
                </c:pt>
                <c:pt idx="153">
                  <c:v>-60</c:v>
                </c:pt>
                <c:pt idx="154">
                  <c:v>-58</c:v>
                </c:pt>
                <c:pt idx="155">
                  <c:v>-56</c:v>
                </c:pt>
                <c:pt idx="156">
                  <c:v>-54</c:v>
                </c:pt>
                <c:pt idx="157">
                  <c:v>0.5</c:v>
                </c:pt>
                <c:pt idx="158">
                  <c:v>4.5</c:v>
                </c:pt>
                <c:pt idx="159">
                  <c:v>551.5</c:v>
                </c:pt>
                <c:pt idx="160">
                  <c:v>552</c:v>
                </c:pt>
                <c:pt idx="161">
                  <c:v>1298</c:v>
                </c:pt>
                <c:pt idx="162">
                  <c:v>1323</c:v>
                </c:pt>
                <c:pt idx="163">
                  <c:v>1323.5</c:v>
                </c:pt>
                <c:pt idx="164">
                  <c:v>1344</c:v>
                </c:pt>
                <c:pt idx="165">
                  <c:v>1368</c:v>
                </c:pt>
                <c:pt idx="166">
                  <c:v>1369.5</c:v>
                </c:pt>
                <c:pt idx="167">
                  <c:v>2194</c:v>
                </c:pt>
                <c:pt idx="168">
                  <c:v>2196</c:v>
                </c:pt>
                <c:pt idx="169">
                  <c:v>2217</c:v>
                </c:pt>
                <c:pt idx="170">
                  <c:v>2694.5</c:v>
                </c:pt>
                <c:pt idx="171">
                  <c:v>2804</c:v>
                </c:pt>
                <c:pt idx="172">
                  <c:v>2899.5</c:v>
                </c:pt>
                <c:pt idx="173">
                  <c:v>2899.5</c:v>
                </c:pt>
                <c:pt idx="174">
                  <c:v>2910.5</c:v>
                </c:pt>
                <c:pt idx="175">
                  <c:v>2993.5</c:v>
                </c:pt>
                <c:pt idx="176">
                  <c:v>2995.5</c:v>
                </c:pt>
                <c:pt idx="177">
                  <c:v>2997.5</c:v>
                </c:pt>
                <c:pt idx="178">
                  <c:v>3006</c:v>
                </c:pt>
                <c:pt idx="179">
                  <c:v>3008</c:v>
                </c:pt>
                <c:pt idx="180">
                  <c:v>3471</c:v>
                </c:pt>
                <c:pt idx="181">
                  <c:v>3570</c:v>
                </c:pt>
                <c:pt idx="182">
                  <c:v>3588</c:v>
                </c:pt>
                <c:pt idx="183">
                  <c:v>3602.5</c:v>
                </c:pt>
                <c:pt idx="184">
                  <c:v>3619.5</c:v>
                </c:pt>
                <c:pt idx="185">
                  <c:v>3648.5</c:v>
                </c:pt>
                <c:pt idx="186">
                  <c:v>3648.5</c:v>
                </c:pt>
                <c:pt idx="187">
                  <c:v>3648.5</c:v>
                </c:pt>
                <c:pt idx="188">
                  <c:v>3648.5</c:v>
                </c:pt>
                <c:pt idx="189">
                  <c:v>3669.5</c:v>
                </c:pt>
                <c:pt idx="190">
                  <c:v>3671.5</c:v>
                </c:pt>
                <c:pt idx="191">
                  <c:v>3692.5</c:v>
                </c:pt>
                <c:pt idx="192">
                  <c:v>3712</c:v>
                </c:pt>
                <c:pt idx="193">
                  <c:v>3745</c:v>
                </c:pt>
                <c:pt idx="194">
                  <c:v>4289.5</c:v>
                </c:pt>
                <c:pt idx="195">
                  <c:v>4314.5</c:v>
                </c:pt>
                <c:pt idx="196">
                  <c:v>4379</c:v>
                </c:pt>
                <c:pt idx="197">
                  <c:v>4379</c:v>
                </c:pt>
                <c:pt idx="198">
                  <c:v>4385.5</c:v>
                </c:pt>
                <c:pt idx="199">
                  <c:v>4402</c:v>
                </c:pt>
                <c:pt idx="200">
                  <c:v>4402</c:v>
                </c:pt>
                <c:pt idx="201">
                  <c:v>4423</c:v>
                </c:pt>
                <c:pt idx="202">
                  <c:v>4429.5</c:v>
                </c:pt>
                <c:pt idx="203">
                  <c:v>4513</c:v>
                </c:pt>
                <c:pt idx="204">
                  <c:v>4546.5</c:v>
                </c:pt>
                <c:pt idx="205">
                  <c:v>4546.5</c:v>
                </c:pt>
                <c:pt idx="206">
                  <c:v>4559</c:v>
                </c:pt>
                <c:pt idx="207">
                  <c:v>5032.5</c:v>
                </c:pt>
                <c:pt idx="208">
                  <c:v>5076</c:v>
                </c:pt>
                <c:pt idx="209">
                  <c:v>5076.5</c:v>
                </c:pt>
                <c:pt idx="210">
                  <c:v>5089</c:v>
                </c:pt>
                <c:pt idx="211">
                  <c:v>5105.5</c:v>
                </c:pt>
                <c:pt idx="212">
                  <c:v>5111.5</c:v>
                </c:pt>
                <c:pt idx="213">
                  <c:v>5111.5</c:v>
                </c:pt>
                <c:pt idx="214">
                  <c:v>5112</c:v>
                </c:pt>
                <c:pt idx="215">
                  <c:v>5112</c:v>
                </c:pt>
                <c:pt idx="216">
                  <c:v>5112</c:v>
                </c:pt>
                <c:pt idx="217">
                  <c:v>5116</c:v>
                </c:pt>
                <c:pt idx="218">
                  <c:v>5118</c:v>
                </c:pt>
                <c:pt idx="219">
                  <c:v>5183</c:v>
                </c:pt>
                <c:pt idx="220">
                  <c:v>5218.5</c:v>
                </c:pt>
                <c:pt idx="221">
                  <c:v>5220.5</c:v>
                </c:pt>
                <c:pt idx="222">
                  <c:v>5310.5</c:v>
                </c:pt>
                <c:pt idx="223">
                  <c:v>5863</c:v>
                </c:pt>
                <c:pt idx="224">
                  <c:v>5863.5</c:v>
                </c:pt>
                <c:pt idx="225">
                  <c:v>6587.5</c:v>
                </c:pt>
                <c:pt idx="226">
                  <c:v>2690.5</c:v>
                </c:pt>
                <c:pt idx="227">
                  <c:v>2744.5</c:v>
                </c:pt>
                <c:pt idx="228">
                  <c:v>2744.5</c:v>
                </c:pt>
                <c:pt idx="229">
                  <c:v>2782.5</c:v>
                </c:pt>
                <c:pt idx="230">
                  <c:v>2817.5</c:v>
                </c:pt>
                <c:pt idx="231">
                  <c:v>2859.5</c:v>
                </c:pt>
                <c:pt idx="232">
                  <c:v>2273.5</c:v>
                </c:pt>
                <c:pt idx="233">
                  <c:v>2275.5</c:v>
                </c:pt>
                <c:pt idx="234">
                  <c:v>2903.5</c:v>
                </c:pt>
                <c:pt idx="235">
                  <c:v>2920.5</c:v>
                </c:pt>
                <c:pt idx="236">
                  <c:v>552</c:v>
                </c:pt>
                <c:pt idx="237">
                  <c:v>2709</c:v>
                </c:pt>
                <c:pt idx="238">
                  <c:v>2751</c:v>
                </c:pt>
                <c:pt idx="239">
                  <c:v>2795</c:v>
                </c:pt>
                <c:pt idx="240">
                  <c:v>2803</c:v>
                </c:pt>
                <c:pt idx="241">
                  <c:v>2816</c:v>
                </c:pt>
                <c:pt idx="242">
                  <c:v>2841</c:v>
                </c:pt>
                <c:pt idx="243">
                  <c:v>2889</c:v>
                </c:pt>
                <c:pt idx="244">
                  <c:v>2261</c:v>
                </c:pt>
                <c:pt idx="245">
                  <c:v>2263</c:v>
                </c:pt>
                <c:pt idx="246">
                  <c:v>2893</c:v>
                </c:pt>
                <c:pt idx="247">
                  <c:v>2935</c:v>
                </c:pt>
                <c:pt idx="248">
                  <c:v>2217</c:v>
                </c:pt>
              </c:numCache>
            </c:numRef>
          </c:xVal>
          <c:yVal>
            <c:numRef>
              <c:f>A!$U$21:$U$997</c:f>
              <c:numCache>
                <c:formatCode>General</c:formatCode>
                <c:ptCount val="977"/>
                <c:pt idx="0">
                  <c:v>-0.21257000000332482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B9F9-4FD0-8269-98D81322E6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85901136"/>
        <c:axId val="1"/>
      </c:scatterChart>
      <c:valAx>
        <c:axId val="785901136"/>
        <c:scaling>
          <c:orientation val="minMax"/>
          <c:min val="-8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39520958083832"/>
              <c:y val="0.8430232558139535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-0.2"/>
          <c:min val="-0.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940119760479042E-2"/>
              <c:y val="0.37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85901136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wMode val="edge"/>
          <c:hMode val="edge"/>
          <c:x val="0.20808383233532934"/>
          <c:y val="0.92441860465116277"/>
          <c:w val="0.92814371257485029"/>
          <c:h val="0.98255813953488369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GK Boo - O-C Diagr.</a:t>
            </a:r>
          </a:p>
        </c:rich>
      </c:tx>
      <c:layout>
        <c:manualLayout>
          <c:xMode val="edge"/>
          <c:yMode val="edge"/>
          <c:x val="0.38380841075525229"/>
          <c:y val="3.166226912928760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242888987309801"/>
          <c:y val="0.13192629133808559"/>
          <c:w val="0.81259429801283289"/>
          <c:h val="0.6754626116509983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(2)'!$H$20:$H$20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(2)'!$D$21:$D$237</c:f>
                <c:numCache>
                  <c:formatCode>General</c:formatCode>
                  <c:ptCount val="217"/>
                  <c:pt idx="0">
                    <c:v>4.0000000000000002E-4</c:v>
                  </c:pt>
                  <c:pt idx="1">
                    <c:v>6.9999999999999999E-4</c:v>
                  </c:pt>
                  <c:pt idx="2">
                    <c:v>1.4E-3</c:v>
                  </c:pt>
                  <c:pt idx="4">
                    <c:v>4.0000000000000002E-4</c:v>
                  </c:pt>
                  <c:pt idx="5">
                    <c:v>2.4000000000000001E-4</c:v>
                  </c:pt>
                  <c:pt idx="6">
                    <c:v>4.0999999999999999E-4</c:v>
                  </c:pt>
                  <c:pt idx="7">
                    <c:v>5.5999999999999995E-4</c:v>
                  </c:pt>
                  <c:pt idx="8">
                    <c:v>4.6999999999999999E-4</c:v>
                  </c:pt>
                  <c:pt idx="9">
                    <c:v>2.1000000000000001E-4</c:v>
                  </c:pt>
                  <c:pt idx="10">
                    <c:v>1E-4</c:v>
                  </c:pt>
                  <c:pt idx="11">
                    <c:v>2.4000000000000001E-4</c:v>
                  </c:pt>
                  <c:pt idx="12">
                    <c:v>2.7999999999999998E-4</c:v>
                  </c:pt>
                  <c:pt idx="13">
                    <c:v>2.1000000000000001E-4</c:v>
                  </c:pt>
                  <c:pt idx="14">
                    <c:v>2.7E-4</c:v>
                  </c:pt>
                  <c:pt idx="15">
                    <c:v>2.5000000000000001E-4</c:v>
                  </c:pt>
                  <c:pt idx="16">
                    <c:v>2.0000000000000001E-4</c:v>
                  </c:pt>
                  <c:pt idx="17">
                    <c:v>1.7000000000000001E-4</c:v>
                  </c:pt>
                  <c:pt idx="18">
                    <c:v>1.4999999999999999E-4</c:v>
                  </c:pt>
                  <c:pt idx="19">
                    <c:v>1.3999999999999999E-4</c:v>
                  </c:pt>
                  <c:pt idx="20">
                    <c:v>4.8000000000000001E-4</c:v>
                  </c:pt>
                  <c:pt idx="21">
                    <c:v>2.2000000000000001E-4</c:v>
                  </c:pt>
                  <c:pt idx="22">
                    <c:v>2.1000000000000001E-4</c:v>
                  </c:pt>
                  <c:pt idx="23">
                    <c:v>2.5999999999999998E-4</c:v>
                  </c:pt>
                  <c:pt idx="24">
                    <c:v>3.1E-4</c:v>
                  </c:pt>
                  <c:pt idx="25">
                    <c:v>3.1E-4</c:v>
                  </c:pt>
                  <c:pt idx="26">
                    <c:v>1.4999999999999999E-4</c:v>
                  </c:pt>
                  <c:pt idx="27">
                    <c:v>2.0000000000000001E-4</c:v>
                  </c:pt>
                  <c:pt idx="28">
                    <c:v>3.4000000000000002E-4</c:v>
                  </c:pt>
                  <c:pt idx="29">
                    <c:v>2.4000000000000001E-4</c:v>
                  </c:pt>
                  <c:pt idx="30">
                    <c:v>3.4000000000000002E-4</c:v>
                  </c:pt>
                  <c:pt idx="31">
                    <c:v>3.1E-4</c:v>
                  </c:pt>
                  <c:pt idx="32">
                    <c:v>2.4000000000000001E-4</c:v>
                  </c:pt>
                  <c:pt idx="33">
                    <c:v>4.6999999999999999E-4</c:v>
                  </c:pt>
                  <c:pt idx="34">
                    <c:v>2.2000000000000001E-4</c:v>
                  </c:pt>
                  <c:pt idx="35">
                    <c:v>1.7000000000000001E-4</c:v>
                  </c:pt>
                  <c:pt idx="36">
                    <c:v>1.8000000000000001E-4</c:v>
                  </c:pt>
                  <c:pt idx="37">
                    <c:v>7.6000000000000004E-4</c:v>
                  </c:pt>
                  <c:pt idx="38">
                    <c:v>8.0000000000000004E-4</c:v>
                  </c:pt>
                  <c:pt idx="39">
                    <c:v>3.1E-4</c:v>
                  </c:pt>
                  <c:pt idx="40">
                    <c:v>2.5999999999999998E-4</c:v>
                  </c:pt>
                  <c:pt idx="41">
                    <c:v>4.4999999999999999E-4</c:v>
                  </c:pt>
                  <c:pt idx="42">
                    <c:v>8.0000000000000004E-4</c:v>
                  </c:pt>
                  <c:pt idx="43">
                    <c:v>2.3000000000000001E-4</c:v>
                  </c:pt>
                  <c:pt idx="44">
                    <c:v>2.5999999999999998E-4</c:v>
                  </c:pt>
                  <c:pt idx="45">
                    <c:v>2.9E-4</c:v>
                  </c:pt>
                  <c:pt idx="46">
                    <c:v>4.6999999999999999E-4</c:v>
                  </c:pt>
                  <c:pt idx="47">
                    <c:v>4.0000000000000002E-4</c:v>
                  </c:pt>
                  <c:pt idx="48">
                    <c:v>8.3000000000000001E-4</c:v>
                  </c:pt>
                  <c:pt idx="49">
                    <c:v>3.8999999999999999E-4</c:v>
                  </c:pt>
                  <c:pt idx="50">
                    <c:v>5.8E-4</c:v>
                  </c:pt>
                  <c:pt idx="51">
                    <c:v>4.4999999999999999E-4</c:v>
                  </c:pt>
                  <c:pt idx="52">
                    <c:v>3.2000000000000003E-4</c:v>
                  </c:pt>
                  <c:pt idx="53">
                    <c:v>3.3E-4</c:v>
                  </c:pt>
                  <c:pt idx="54">
                    <c:v>8.1999999999999998E-4</c:v>
                  </c:pt>
                  <c:pt idx="55">
                    <c:v>7.7999999999999999E-4</c:v>
                  </c:pt>
                  <c:pt idx="56">
                    <c:v>7.7999999999999999E-4</c:v>
                  </c:pt>
                  <c:pt idx="57">
                    <c:v>8.4999999999999995E-4</c:v>
                  </c:pt>
                  <c:pt idx="58">
                    <c:v>8.8000000000000003E-4</c:v>
                  </c:pt>
                  <c:pt idx="59">
                    <c:v>6.8999999999999997E-4</c:v>
                  </c:pt>
                  <c:pt idx="60">
                    <c:v>5.1000000000000004E-4</c:v>
                  </c:pt>
                  <c:pt idx="61">
                    <c:v>1.4999999999999999E-4</c:v>
                  </c:pt>
                  <c:pt idx="62">
                    <c:v>2.4000000000000001E-4</c:v>
                  </c:pt>
                  <c:pt idx="63">
                    <c:v>4.6999999999999999E-4</c:v>
                  </c:pt>
                  <c:pt idx="64">
                    <c:v>2.9E-4</c:v>
                  </c:pt>
                  <c:pt idx="65">
                    <c:v>1.0499999999999999E-3</c:v>
                  </c:pt>
                  <c:pt idx="66">
                    <c:v>4.8999999999999998E-4</c:v>
                  </c:pt>
                  <c:pt idx="67">
                    <c:v>2.7E-4</c:v>
                  </c:pt>
                  <c:pt idx="68">
                    <c:v>3.2000000000000003E-4</c:v>
                  </c:pt>
                  <c:pt idx="69">
                    <c:v>8.9999999999999998E-4</c:v>
                  </c:pt>
                  <c:pt idx="70">
                    <c:v>3.6999999999999999E-4</c:v>
                  </c:pt>
                  <c:pt idx="71">
                    <c:v>5.1000000000000004E-4</c:v>
                  </c:pt>
                  <c:pt idx="72">
                    <c:v>2.4000000000000001E-4</c:v>
                  </c:pt>
                  <c:pt idx="73">
                    <c:v>8.0000000000000004E-4</c:v>
                  </c:pt>
                  <c:pt idx="74">
                    <c:v>2.2000000000000001E-4</c:v>
                  </c:pt>
                  <c:pt idx="75">
                    <c:v>2.1000000000000001E-4</c:v>
                  </c:pt>
                  <c:pt idx="76">
                    <c:v>2.7999999999999998E-4</c:v>
                  </c:pt>
                  <c:pt idx="77">
                    <c:v>1.1900000000000001E-3</c:v>
                  </c:pt>
                  <c:pt idx="78">
                    <c:v>2.5999999999999998E-4</c:v>
                  </c:pt>
                  <c:pt idx="79">
                    <c:v>6.0999999999999997E-4</c:v>
                  </c:pt>
                  <c:pt idx="80">
                    <c:v>5.2999999999999998E-4</c:v>
                  </c:pt>
                  <c:pt idx="81">
                    <c:v>6.4999999999999997E-4</c:v>
                  </c:pt>
                  <c:pt idx="82">
                    <c:v>1.9000000000000001E-4</c:v>
                  </c:pt>
                  <c:pt idx="83">
                    <c:v>1.8000000000000001E-4</c:v>
                  </c:pt>
                  <c:pt idx="84">
                    <c:v>2.2000000000000001E-4</c:v>
                  </c:pt>
                  <c:pt idx="85">
                    <c:v>1.9000000000000001E-4</c:v>
                  </c:pt>
                  <c:pt idx="86">
                    <c:v>6.4999999999999997E-4</c:v>
                  </c:pt>
                  <c:pt idx="87">
                    <c:v>3.6999999999999999E-4</c:v>
                  </c:pt>
                  <c:pt idx="88">
                    <c:v>2.2000000000000001E-4</c:v>
                  </c:pt>
                  <c:pt idx="89">
                    <c:v>3.4000000000000002E-4</c:v>
                  </c:pt>
                  <c:pt idx="90">
                    <c:v>2.3000000000000001E-4</c:v>
                  </c:pt>
                  <c:pt idx="91">
                    <c:v>4.2999999999999999E-4</c:v>
                  </c:pt>
                  <c:pt idx="92">
                    <c:v>3.2000000000000003E-4</c:v>
                  </c:pt>
                  <c:pt idx="93">
                    <c:v>1.9000000000000001E-4</c:v>
                  </c:pt>
                  <c:pt idx="94">
                    <c:v>5.2999999999999998E-4</c:v>
                  </c:pt>
                  <c:pt idx="95">
                    <c:v>2.9E-4</c:v>
                  </c:pt>
                  <c:pt idx="96">
                    <c:v>2.9E-4</c:v>
                  </c:pt>
                  <c:pt idx="97">
                    <c:v>4.6000000000000001E-4</c:v>
                  </c:pt>
                  <c:pt idx="98">
                    <c:v>3.8999999999999999E-4</c:v>
                  </c:pt>
                  <c:pt idx="99">
                    <c:v>2.7E-4</c:v>
                  </c:pt>
                  <c:pt idx="100">
                    <c:v>1.4300000000000001E-3</c:v>
                  </c:pt>
                  <c:pt idx="101">
                    <c:v>2.9999999999999997E-4</c:v>
                  </c:pt>
                  <c:pt idx="102">
                    <c:v>5.0000000000000001E-4</c:v>
                  </c:pt>
                  <c:pt idx="103">
                    <c:v>4.8999999999999998E-4</c:v>
                  </c:pt>
                  <c:pt idx="104">
                    <c:v>2.9E-4</c:v>
                  </c:pt>
                  <c:pt idx="105">
                    <c:v>3.8999999999999999E-4</c:v>
                  </c:pt>
                  <c:pt idx="106">
                    <c:v>5.6999999999999998E-4</c:v>
                  </c:pt>
                  <c:pt idx="107">
                    <c:v>1.9000000000000001E-4</c:v>
                  </c:pt>
                  <c:pt idx="108">
                    <c:v>3.8000000000000002E-4</c:v>
                  </c:pt>
                  <c:pt idx="109">
                    <c:v>2.1000000000000001E-4</c:v>
                  </c:pt>
                  <c:pt idx="110">
                    <c:v>2.9999999999999997E-4</c:v>
                  </c:pt>
                  <c:pt idx="111">
                    <c:v>6.8999999999999997E-4</c:v>
                  </c:pt>
                  <c:pt idx="112">
                    <c:v>2.9E-4</c:v>
                  </c:pt>
                  <c:pt idx="113">
                    <c:v>6.6E-4</c:v>
                  </c:pt>
                  <c:pt idx="114">
                    <c:v>2.7999999999999998E-4</c:v>
                  </c:pt>
                  <c:pt idx="115">
                    <c:v>1.6900000000000001E-3</c:v>
                  </c:pt>
                  <c:pt idx="116">
                    <c:v>1.08E-3</c:v>
                  </c:pt>
                  <c:pt idx="117">
                    <c:v>3.5E-4</c:v>
                  </c:pt>
                  <c:pt idx="118">
                    <c:v>2.2000000000000001E-4</c:v>
                  </c:pt>
                  <c:pt idx="119">
                    <c:v>2.5999999999999998E-4</c:v>
                  </c:pt>
                  <c:pt idx="120">
                    <c:v>3.4000000000000002E-4</c:v>
                  </c:pt>
                  <c:pt idx="121">
                    <c:v>3.6000000000000002E-4</c:v>
                  </c:pt>
                  <c:pt idx="122">
                    <c:v>2.5999999999999998E-4</c:v>
                  </c:pt>
                  <c:pt idx="123">
                    <c:v>3.1E-4</c:v>
                  </c:pt>
                  <c:pt idx="124">
                    <c:v>1.9000000000000001E-4</c:v>
                  </c:pt>
                  <c:pt idx="125">
                    <c:v>1.9000000000000001E-4</c:v>
                  </c:pt>
                  <c:pt idx="126">
                    <c:v>4.8000000000000001E-4</c:v>
                  </c:pt>
                  <c:pt idx="127">
                    <c:v>3.2000000000000003E-4</c:v>
                  </c:pt>
                  <c:pt idx="128">
                    <c:v>2.5000000000000001E-4</c:v>
                  </c:pt>
                  <c:pt idx="129">
                    <c:v>3.4000000000000002E-4</c:v>
                  </c:pt>
                  <c:pt idx="130">
                    <c:v>5.4000000000000001E-4</c:v>
                  </c:pt>
                  <c:pt idx="131">
                    <c:v>2.7999999999999998E-4</c:v>
                  </c:pt>
                  <c:pt idx="132">
                    <c:v>8.4999999999999995E-4</c:v>
                  </c:pt>
                  <c:pt idx="133">
                    <c:v>1.3699999999999999E-3</c:v>
                  </c:pt>
                  <c:pt idx="134">
                    <c:v>9.1E-4</c:v>
                  </c:pt>
                  <c:pt idx="135">
                    <c:v>2.7E-4</c:v>
                  </c:pt>
                  <c:pt idx="136">
                    <c:v>3.1E-4</c:v>
                  </c:pt>
                  <c:pt idx="137">
                    <c:v>5.6999999999999998E-4</c:v>
                  </c:pt>
                  <c:pt idx="138">
                    <c:v>2.7999999999999998E-4</c:v>
                  </c:pt>
                  <c:pt idx="139">
                    <c:v>5.9000000000000003E-4</c:v>
                  </c:pt>
                  <c:pt idx="140">
                    <c:v>3.8999999999999999E-4</c:v>
                  </c:pt>
                  <c:pt idx="141">
                    <c:v>1.72E-3</c:v>
                  </c:pt>
                  <c:pt idx="142">
                    <c:v>2.5000000000000001E-4</c:v>
                  </c:pt>
                  <c:pt idx="143">
                    <c:v>3.1E-4</c:v>
                  </c:pt>
                  <c:pt idx="144">
                    <c:v>2.0000000000000001E-4</c:v>
                  </c:pt>
                  <c:pt idx="145">
                    <c:v>3.6999999999999999E-4</c:v>
                  </c:pt>
                  <c:pt idx="146">
                    <c:v>7.9000000000000001E-4</c:v>
                  </c:pt>
                  <c:pt idx="147">
                    <c:v>4.2000000000000002E-4</c:v>
                  </c:pt>
                  <c:pt idx="148">
                    <c:v>2.0000000000000001E-4</c:v>
                  </c:pt>
                  <c:pt idx="149">
                    <c:v>1.7000000000000001E-4</c:v>
                  </c:pt>
                  <c:pt idx="150">
                    <c:v>6.9999999999999999E-4</c:v>
                  </c:pt>
                  <c:pt idx="151">
                    <c:v>3.3E-4</c:v>
                  </c:pt>
                  <c:pt idx="152">
                    <c:v>2.5999999999999998E-4</c:v>
                  </c:pt>
                  <c:pt idx="153">
                    <c:v>9.5E-4</c:v>
                  </c:pt>
                  <c:pt idx="154">
                    <c:v>6.4999999999999997E-4</c:v>
                  </c:pt>
                  <c:pt idx="155">
                    <c:v>3.1E-4</c:v>
                  </c:pt>
                  <c:pt idx="156">
                    <c:v>2.1000000000000001E-4</c:v>
                  </c:pt>
                  <c:pt idx="157">
                    <c:v>1.57E-3</c:v>
                  </c:pt>
                  <c:pt idx="158">
                    <c:v>1.41E-3</c:v>
                  </c:pt>
                  <c:pt idx="159">
                    <c:v>7.2000000000000005E-4</c:v>
                  </c:pt>
                  <c:pt idx="160">
                    <c:v>9.7000000000000005E-4</c:v>
                  </c:pt>
                  <c:pt idx="161">
                    <c:v>1E-4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1.4E-3</c:v>
                  </c:pt>
                  <c:pt idx="165">
                    <c:v>6.9999999999999999E-4</c:v>
                  </c:pt>
                  <c:pt idx="166">
                    <c:v>1E-4</c:v>
                  </c:pt>
                  <c:pt idx="167">
                    <c:v>0</c:v>
                  </c:pt>
                  <c:pt idx="168">
                    <c:v>1.48E-3</c:v>
                  </c:pt>
                  <c:pt idx="169">
                    <c:v>1E-4</c:v>
                  </c:pt>
                  <c:pt idx="170">
                    <c:v>1E-4</c:v>
                  </c:pt>
                  <c:pt idx="171">
                    <c:v>5.0000000000000001E-4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5.0000000000000001E-4</c:v>
                  </c:pt>
                  <c:pt idx="175">
                    <c:v>2.0000000000000001E-4</c:v>
                  </c:pt>
                  <c:pt idx="176">
                    <c:v>1E-4</c:v>
                  </c:pt>
                  <c:pt idx="177">
                    <c:v>1E-4</c:v>
                  </c:pt>
                  <c:pt idx="178">
                    <c:v>2.0000000000000001E-4</c:v>
                  </c:pt>
                  <c:pt idx="179">
                    <c:v>2.9999999999999997E-4</c:v>
                  </c:pt>
                  <c:pt idx="180">
                    <c:v>1.6000000000000001E-4</c:v>
                  </c:pt>
                  <c:pt idx="181">
                    <c:v>4.0000000000000002E-4</c:v>
                  </c:pt>
                  <c:pt idx="182">
                    <c:v>2.7999999999999998E-4</c:v>
                  </c:pt>
                  <c:pt idx="183">
                    <c:v>1.1E-4</c:v>
                  </c:pt>
                  <c:pt idx="184">
                    <c:v>1E-4</c:v>
                  </c:pt>
                  <c:pt idx="185">
                    <c:v>1E-3</c:v>
                  </c:pt>
                  <c:pt idx="186">
                    <c:v>5.0000000000000001E-4</c:v>
                  </c:pt>
                  <c:pt idx="187">
                    <c:v>2.0000000000000001E-4</c:v>
                  </c:pt>
                  <c:pt idx="188">
                    <c:v>2.9999999999999997E-4</c:v>
                  </c:pt>
                  <c:pt idx="189">
                    <c:v>6.9999999999999999E-4</c:v>
                  </c:pt>
                  <c:pt idx="190">
                    <c:v>1.5E-3</c:v>
                  </c:pt>
                  <c:pt idx="191">
                    <c:v>2.9999999999999997E-4</c:v>
                  </c:pt>
                  <c:pt idx="192">
                    <c:v>5.0000000000000001E-4</c:v>
                  </c:pt>
                  <c:pt idx="193">
                    <c:v>1E-4</c:v>
                  </c:pt>
                  <c:pt idx="194">
                    <c:v>8.4000000000000003E-4</c:v>
                  </c:pt>
                  <c:pt idx="195">
                    <c:v>3.8999999999999999E-4</c:v>
                  </c:pt>
                  <c:pt idx="196">
                    <c:v>1E-4</c:v>
                  </c:pt>
                  <c:pt idx="197">
                    <c:v>0</c:v>
                  </c:pt>
                  <c:pt idx="198">
                    <c:v>2.3999999999999998E-3</c:v>
                  </c:pt>
                  <c:pt idx="199">
                    <c:v>1E-4</c:v>
                  </c:pt>
                  <c:pt idx="200">
                    <c:v>0</c:v>
                  </c:pt>
                  <c:pt idx="201">
                    <c:v>2.3999999999999998E-3</c:v>
                  </c:pt>
                  <c:pt idx="202">
                    <c:v>2.9E-4</c:v>
                  </c:pt>
                  <c:pt idx="203">
                    <c:v>3.6000000000000002E-4</c:v>
                  </c:pt>
                  <c:pt idx="204">
                    <c:v>2.0000000000000001E-4</c:v>
                  </c:pt>
                  <c:pt idx="205">
                    <c:v>1.9000000000000001E-4</c:v>
                  </c:pt>
                  <c:pt idx="206">
                    <c:v>1.7000000000000001E-4</c:v>
                  </c:pt>
                  <c:pt idx="207">
                    <c:v>2.7E-4</c:v>
                  </c:pt>
                  <c:pt idx="208">
                    <c:v>1.1999999999999999E-3</c:v>
                  </c:pt>
                  <c:pt idx="209">
                    <c:v>1.1999999999999999E-3</c:v>
                  </c:pt>
                  <c:pt idx="210">
                    <c:v>1.2999999999999999E-3</c:v>
                  </c:pt>
                  <c:pt idx="211">
                    <c:v>1.6000000000000001E-3</c:v>
                  </c:pt>
                  <c:pt idx="212">
                    <c:v>1.1999999999999999E-3</c:v>
                  </c:pt>
                  <c:pt idx="213">
                    <c:v>1.1999999999999999E-3</c:v>
                  </c:pt>
                  <c:pt idx="214">
                    <c:v>6.9999999999999999E-4</c:v>
                  </c:pt>
                  <c:pt idx="215">
                    <c:v>1E-4</c:v>
                  </c:pt>
                  <c:pt idx="216">
                    <c:v>1.1000000000000001E-3</c:v>
                  </c:pt>
                </c:numCache>
              </c:numRef>
            </c:plus>
            <c:minus>
              <c:numRef>
                <c:f>'A (2)'!$D$21:$D$237</c:f>
                <c:numCache>
                  <c:formatCode>General</c:formatCode>
                  <c:ptCount val="217"/>
                  <c:pt idx="0">
                    <c:v>4.0000000000000002E-4</c:v>
                  </c:pt>
                  <c:pt idx="1">
                    <c:v>6.9999999999999999E-4</c:v>
                  </c:pt>
                  <c:pt idx="2">
                    <c:v>1.4E-3</c:v>
                  </c:pt>
                  <c:pt idx="4">
                    <c:v>4.0000000000000002E-4</c:v>
                  </c:pt>
                  <c:pt idx="5">
                    <c:v>2.4000000000000001E-4</c:v>
                  </c:pt>
                  <c:pt idx="6">
                    <c:v>4.0999999999999999E-4</c:v>
                  </c:pt>
                  <c:pt idx="7">
                    <c:v>5.5999999999999995E-4</c:v>
                  </c:pt>
                  <c:pt idx="8">
                    <c:v>4.6999999999999999E-4</c:v>
                  </c:pt>
                  <c:pt idx="9">
                    <c:v>2.1000000000000001E-4</c:v>
                  </c:pt>
                  <c:pt idx="10">
                    <c:v>1E-4</c:v>
                  </c:pt>
                  <c:pt idx="11">
                    <c:v>2.4000000000000001E-4</c:v>
                  </c:pt>
                  <c:pt idx="12">
                    <c:v>2.7999999999999998E-4</c:v>
                  </c:pt>
                  <c:pt idx="13">
                    <c:v>2.1000000000000001E-4</c:v>
                  </c:pt>
                  <c:pt idx="14">
                    <c:v>2.7E-4</c:v>
                  </c:pt>
                  <c:pt idx="15">
                    <c:v>2.5000000000000001E-4</c:v>
                  </c:pt>
                  <c:pt idx="16">
                    <c:v>2.0000000000000001E-4</c:v>
                  </c:pt>
                  <c:pt idx="17">
                    <c:v>1.7000000000000001E-4</c:v>
                  </c:pt>
                  <c:pt idx="18">
                    <c:v>1.4999999999999999E-4</c:v>
                  </c:pt>
                  <c:pt idx="19">
                    <c:v>1.3999999999999999E-4</c:v>
                  </c:pt>
                  <c:pt idx="20">
                    <c:v>4.8000000000000001E-4</c:v>
                  </c:pt>
                  <c:pt idx="21">
                    <c:v>2.2000000000000001E-4</c:v>
                  </c:pt>
                  <c:pt idx="22">
                    <c:v>2.1000000000000001E-4</c:v>
                  </c:pt>
                  <c:pt idx="23">
                    <c:v>2.5999999999999998E-4</c:v>
                  </c:pt>
                  <c:pt idx="24">
                    <c:v>3.1E-4</c:v>
                  </c:pt>
                  <c:pt idx="25">
                    <c:v>3.1E-4</c:v>
                  </c:pt>
                  <c:pt idx="26">
                    <c:v>1.4999999999999999E-4</c:v>
                  </c:pt>
                  <c:pt idx="27">
                    <c:v>2.0000000000000001E-4</c:v>
                  </c:pt>
                  <c:pt idx="28">
                    <c:v>3.4000000000000002E-4</c:v>
                  </c:pt>
                  <c:pt idx="29">
                    <c:v>2.4000000000000001E-4</c:v>
                  </c:pt>
                  <c:pt idx="30">
                    <c:v>3.4000000000000002E-4</c:v>
                  </c:pt>
                  <c:pt idx="31">
                    <c:v>3.1E-4</c:v>
                  </c:pt>
                  <c:pt idx="32">
                    <c:v>2.4000000000000001E-4</c:v>
                  </c:pt>
                  <c:pt idx="33">
                    <c:v>4.6999999999999999E-4</c:v>
                  </c:pt>
                  <c:pt idx="34">
                    <c:v>2.2000000000000001E-4</c:v>
                  </c:pt>
                  <c:pt idx="35">
                    <c:v>1.7000000000000001E-4</c:v>
                  </c:pt>
                  <c:pt idx="36">
                    <c:v>1.8000000000000001E-4</c:v>
                  </c:pt>
                  <c:pt idx="37">
                    <c:v>7.6000000000000004E-4</c:v>
                  </c:pt>
                  <c:pt idx="38">
                    <c:v>8.0000000000000004E-4</c:v>
                  </c:pt>
                  <c:pt idx="39">
                    <c:v>3.1E-4</c:v>
                  </c:pt>
                  <c:pt idx="40">
                    <c:v>2.5999999999999998E-4</c:v>
                  </c:pt>
                  <c:pt idx="41">
                    <c:v>4.4999999999999999E-4</c:v>
                  </c:pt>
                  <c:pt idx="42">
                    <c:v>8.0000000000000004E-4</c:v>
                  </c:pt>
                  <c:pt idx="43">
                    <c:v>2.3000000000000001E-4</c:v>
                  </c:pt>
                  <c:pt idx="44">
                    <c:v>2.5999999999999998E-4</c:v>
                  </c:pt>
                  <c:pt idx="45">
                    <c:v>2.9E-4</c:v>
                  </c:pt>
                  <c:pt idx="46">
                    <c:v>4.6999999999999999E-4</c:v>
                  </c:pt>
                  <c:pt idx="47">
                    <c:v>4.0000000000000002E-4</c:v>
                  </c:pt>
                  <c:pt idx="48">
                    <c:v>8.3000000000000001E-4</c:v>
                  </c:pt>
                  <c:pt idx="49">
                    <c:v>3.8999999999999999E-4</c:v>
                  </c:pt>
                  <c:pt idx="50">
                    <c:v>5.8E-4</c:v>
                  </c:pt>
                  <c:pt idx="51">
                    <c:v>4.4999999999999999E-4</c:v>
                  </c:pt>
                  <c:pt idx="52">
                    <c:v>3.2000000000000003E-4</c:v>
                  </c:pt>
                  <c:pt idx="53">
                    <c:v>3.3E-4</c:v>
                  </c:pt>
                  <c:pt idx="54">
                    <c:v>8.1999999999999998E-4</c:v>
                  </c:pt>
                  <c:pt idx="55">
                    <c:v>7.7999999999999999E-4</c:v>
                  </c:pt>
                  <c:pt idx="56">
                    <c:v>7.7999999999999999E-4</c:v>
                  </c:pt>
                  <c:pt idx="57">
                    <c:v>8.4999999999999995E-4</c:v>
                  </c:pt>
                  <c:pt idx="58">
                    <c:v>8.8000000000000003E-4</c:v>
                  </c:pt>
                  <c:pt idx="59">
                    <c:v>6.8999999999999997E-4</c:v>
                  </c:pt>
                  <c:pt idx="60">
                    <c:v>5.1000000000000004E-4</c:v>
                  </c:pt>
                  <c:pt idx="61">
                    <c:v>1.4999999999999999E-4</c:v>
                  </c:pt>
                  <c:pt idx="62">
                    <c:v>2.4000000000000001E-4</c:v>
                  </c:pt>
                  <c:pt idx="63">
                    <c:v>4.6999999999999999E-4</c:v>
                  </c:pt>
                  <c:pt idx="64">
                    <c:v>2.9E-4</c:v>
                  </c:pt>
                  <c:pt idx="65">
                    <c:v>1.0499999999999999E-3</c:v>
                  </c:pt>
                  <c:pt idx="66">
                    <c:v>4.8999999999999998E-4</c:v>
                  </c:pt>
                  <c:pt idx="67">
                    <c:v>2.7E-4</c:v>
                  </c:pt>
                  <c:pt idx="68">
                    <c:v>3.2000000000000003E-4</c:v>
                  </c:pt>
                  <c:pt idx="69">
                    <c:v>8.9999999999999998E-4</c:v>
                  </c:pt>
                  <c:pt idx="70">
                    <c:v>3.6999999999999999E-4</c:v>
                  </c:pt>
                  <c:pt idx="71">
                    <c:v>5.1000000000000004E-4</c:v>
                  </c:pt>
                  <c:pt idx="72">
                    <c:v>2.4000000000000001E-4</c:v>
                  </c:pt>
                  <c:pt idx="73">
                    <c:v>8.0000000000000004E-4</c:v>
                  </c:pt>
                  <c:pt idx="74">
                    <c:v>2.2000000000000001E-4</c:v>
                  </c:pt>
                  <c:pt idx="75">
                    <c:v>2.1000000000000001E-4</c:v>
                  </c:pt>
                  <c:pt idx="76">
                    <c:v>2.7999999999999998E-4</c:v>
                  </c:pt>
                  <c:pt idx="77">
                    <c:v>1.1900000000000001E-3</c:v>
                  </c:pt>
                  <c:pt idx="78">
                    <c:v>2.5999999999999998E-4</c:v>
                  </c:pt>
                  <c:pt idx="79">
                    <c:v>6.0999999999999997E-4</c:v>
                  </c:pt>
                  <c:pt idx="80">
                    <c:v>5.2999999999999998E-4</c:v>
                  </c:pt>
                  <c:pt idx="81">
                    <c:v>6.4999999999999997E-4</c:v>
                  </c:pt>
                  <c:pt idx="82">
                    <c:v>1.9000000000000001E-4</c:v>
                  </c:pt>
                  <c:pt idx="83">
                    <c:v>1.8000000000000001E-4</c:v>
                  </c:pt>
                  <c:pt idx="84">
                    <c:v>2.2000000000000001E-4</c:v>
                  </c:pt>
                  <c:pt idx="85">
                    <c:v>1.9000000000000001E-4</c:v>
                  </c:pt>
                  <c:pt idx="86">
                    <c:v>6.4999999999999997E-4</c:v>
                  </c:pt>
                  <c:pt idx="87">
                    <c:v>3.6999999999999999E-4</c:v>
                  </c:pt>
                  <c:pt idx="88">
                    <c:v>2.2000000000000001E-4</c:v>
                  </c:pt>
                  <c:pt idx="89">
                    <c:v>3.4000000000000002E-4</c:v>
                  </c:pt>
                  <c:pt idx="90">
                    <c:v>2.3000000000000001E-4</c:v>
                  </c:pt>
                  <c:pt idx="91">
                    <c:v>4.2999999999999999E-4</c:v>
                  </c:pt>
                  <c:pt idx="92">
                    <c:v>3.2000000000000003E-4</c:v>
                  </c:pt>
                  <c:pt idx="93">
                    <c:v>1.9000000000000001E-4</c:v>
                  </c:pt>
                  <c:pt idx="94">
                    <c:v>5.2999999999999998E-4</c:v>
                  </c:pt>
                  <c:pt idx="95">
                    <c:v>2.9E-4</c:v>
                  </c:pt>
                  <c:pt idx="96">
                    <c:v>2.9E-4</c:v>
                  </c:pt>
                  <c:pt idx="97">
                    <c:v>4.6000000000000001E-4</c:v>
                  </c:pt>
                  <c:pt idx="98">
                    <c:v>3.8999999999999999E-4</c:v>
                  </c:pt>
                  <c:pt idx="99">
                    <c:v>2.7E-4</c:v>
                  </c:pt>
                  <c:pt idx="100">
                    <c:v>1.4300000000000001E-3</c:v>
                  </c:pt>
                  <c:pt idx="101">
                    <c:v>2.9999999999999997E-4</c:v>
                  </c:pt>
                  <c:pt idx="102">
                    <c:v>5.0000000000000001E-4</c:v>
                  </c:pt>
                  <c:pt idx="103">
                    <c:v>4.8999999999999998E-4</c:v>
                  </c:pt>
                  <c:pt idx="104">
                    <c:v>2.9E-4</c:v>
                  </c:pt>
                  <c:pt idx="105">
                    <c:v>3.8999999999999999E-4</c:v>
                  </c:pt>
                  <c:pt idx="106">
                    <c:v>5.6999999999999998E-4</c:v>
                  </c:pt>
                  <c:pt idx="107">
                    <c:v>1.9000000000000001E-4</c:v>
                  </c:pt>
                  <c:pt idx="108">
                    <c:v>3.8000000000000002E-4</c:v>
                  </c:pt>
                  <c:pt idx="109">
                    <c:v>2.1000000000000001E-4</c:v>
                  </c:pt>
                  <c:pt idx="110">
                    <c:v>2.9999999999999997E-4</c:v>
                  </c:pt>
                  <c:pt idx="111">
                    <c:v>6.8999999999999997E-4</c:v>
                  </c:pt>
                  <c:pt idx="112">
                    <c:v>2.9E-4</c:v>
                  </c:pt>
                  <c:pt idx="113">
                    <c:v>6.6E-4</c:v>
                  </c:pt>
                  <c:pt idx="114">
                    <c:v>2.7999999999999998E-4</c:v>
                  </c:pt>
                  <c:pt idx="115">
                    <c:v>1.6900000000000001E-3</c:v>
                  </c:pt>
                  <c:pt idx="116">
                    <c:v>1.08E-3</c:v>
                  </c:pt>
                  <c:pt idx="117">
                    <c:v>3.5E-4</c:v>
                  </c:pt>
                  <c:pt idx="118">
                    <c:v>2.2000000000000001E-4</c:v>
                  </c:pt>
                  <c:pt idx="119">
                    <c:v>2.5999999999999998E-4</c:v>
                  </c:pt>
                  <c:pt idx="120">
                    <c:v>3.4000000000000002E-4</c:v>
                  </c:pt>
                  <c:pt idx="121">
                    <c:v>3.6000000000000002E-4</c:v>
                  </c:pt>
                  <c:pt idx="122">
                    <c:v>2.5999999999999998E-4</c:v>
                  </c:pt>
                  <c:pt idx="123">
                    <c:v>3.1E-4</c:v>
                  </c:pt>
                  <c:pt idx="124">
                    <c:v>1.9000000000000001E-4</c:v>
                  </c:pt>
                  <c:pt idx="125">
                    <c:v>1.9000000000000001E-4</c:v>
                  </c:pt>
                  <c:pt idx="126">
                    <c:v>4.8000000000000001E-4</c:v>
                  </c:pt>
                  <c:pt idx="127">
                    <c:v>3.2000000000000003E-4</c:v>
                  </c:pt>
                  <c:pt idx="128">
                    <c:v>2.5000000000000001E-4</c:v>
                  </c:pt>
                  <c:pt idx="129">
                    <c:v>3.4000000000000002E-4</c:v>
                  </c:pt>
                  <c:pt idx="130">
                    <c:v>5.4000000000000001E-4</c:v>
                  </c:pt>
                  <c:pt idx="131">
                    <c:v>2.7999999999999998E-4</c:v>
                  </c:pt>
                  <c:pt idx="132">
                    <c:v>8.4999999999999995E-4</c:v>
                  </c:pt>
                  <c:pt idx="133">
                    <c:v>1.3699999999999999E-3</c:v>
                  </c:pt>
                  <c:pt idx="134">
                    <c:v>9.1E-4</c:v>
                  </c:pt>
                  <c:pt idx="135">
                    <c:v>2.7E-4</c:v>
                  </c:pt>
                  <c:pt idx="136">
                    <c:v>3.1E-4</c:v>
                  </c:pt>
                  <c:pt idx="137">
                    <c:v>5.6999999999999998E-4</c:v>
                  </c:pt>
                  <c:pt idx="138">
                    <c:v>2.7999999999999998E-4</c:v>
                  </c:pt>
                  <c:pt idx="139">
                    <c:v>5.9000000000000003E-4</c:v>
                  </c:pt>
                  <c:pt idx="140">
                    <c:v>3.8999999999999999E-4</c:v>
                  </c:pt>
                  <c:pt idx="141">
                    <c:v>1.72E-3</c:v>
                  </c:pt>
                  <c:pt idx="142">
                    <c:v>2.5000000000000001E-4</c:v>
                  </c:pt>
                  <c:pt idx="143">
                    <c:v>3.1E-4</c:v>
                  </c:pt>
                  <c:pt idx="144">
                    <c:v>2.0000000000000001E-4</c:v>
                  </c:pt>
                  <c:pt idx="145">
                    <c:v>3.6999999999999999E-4</c:v>
                  </c:pt>
                  <c:pt idx="146">
                    <c:v>7.9000000000000001E-4</c:v>
                  </c:pt>
                  <c:pt idx="147">
                    <c:v>4.2000000000000002E-4</c:v>
                  </c:pt>
                  <c:pt idx="148">
                    <c:v>2.0000000000000001E-4</c:v>
                  </c:pt>
                  <c:pt idx="149">
                    <c:v>1.7000000000000001E-4</c:v>
                  </c:pt>
                  <c:pt idx="150">
                    <c:v>6.9999999999999999E-4</c:v>
                  </c:pt>
                  <c:pt idx="151">
                    <c:v>3.3E-4</c:v>
                  </c:pt>
                  <c:pt idx="152">
                    <c:v>2.5999999999999998E-4</c:v>
                  </c:pt>
                  <c:pt idx="153">
                    <c:v>9.5E-4</c:v>
                  </c:pt>
                  <c:pt idx="154">
                    <c:v>6.4999999999999997E-4</c:v>
                  </c:pt>
                  <c:pt idx="155">
                    <c:v>3.1E-4</c:v>
                  </c:pt>
                  <c:pt idx="156">
                    <c:v>2.1000000000000001E-4</c:v>
                  </c:pt>
                  <c:pt idx="157">
                    <c:v>1.57E-3</c:v>
                  </c:pt>
                  <c:pt idx="158">
                    <c:v>1.41E-3</c:v>
                  </c:pt>
                  <c:pt idx="159">
                    <c:v>7.2000000000000005E-4</c:v>
                  </c:pt>
                  <c:pt idx="160">
                    <c:v>9.7000000000000005E-4</c:v>
                  </c:pt>
                  <c:pt idx="161">
                    <c:v>1E-4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1.4E-3</c:v>
                  </c:pt>
                  <c:pt idx="165">
                    <c:v>6.9999999999999999E-4</c:v>
                  </c:pt>
                  <c:pt idx="166">
                    <c:v>1E-4</c:v>
                  </c:pt>
                  <c:pt idx="167">
                    <c:v>0</c:v>
                  </c:pt>
                  <c:pt idx="168">
                    <c:v>1.48E-3</c:v>
                  </c:pt>
                  <c:pt idx="169">
                    <c:v>1E-4</c:v>
                  </c:pt>
                  <c:pt idx="170">
                    <c:v>1E-4</c:v>
                  </c:pt>
                  <c:pt idx="171">
                    <c:v>5.0000000000000001E-4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5.0000000000000001E-4</c:v>
                  </c:pt>
                  <c:pt idx="175">
                    <c:v>2.0000000000000001E-4</c:v>
                  </c:pt>
                  <c:pt idx="176">
                    <c:v>1E-4</c:v>
                  </c:pt>
                  <c:pt idx="177">
                    <c:v>1E-4</c:v>
                  </c:pt>
                  <c:pt idx="178">
                    <c:v>2.0000000000000001E-4</c:v>
                  </c:pt>
                  <c:pt idx="179">
                    <c:v>2.9999999999999997E-4</c:v>
                  </c:pt>
                  <c:pt idx="180">
                    <c:v>1.6000000000000001E-4</c:v>
                  </c:pt>
                  <c:pt idx="181">
                    <c:v>4.0000000000000002E-4</c:v>
                  </c:pt>
                  <c:pt idx="182">
                    <c:v>2.7999999999999998E-4</c:v>
                  </c:pt>
                  <c:pt idx="183">
                    <c:v>1.1E-4</c:v>
                  </c:pt>
                  <c:pt idx="184">
                    <c:v>1E-4</c:v>
                  </c:pt>
                  <c:pt idx="185">
                    <c:v>1E-3</c:v>
                  </c:pt>
                  <c:pt idx="186">
                    <c:v>5.0000000000000001E-4</c:v>
                  </c:pt>
                  <c:pt idx="187">
                    <c:v>2.0000000000000001E-4</c:v>
                  </c:pt>
                  <c:pt idx="188">
                    <c:v>2.9999999999999997E-4</c:v>
                  </c:pt>
                  <c:pt idx="189">
                    <c:v>6.9999999999999999E-4</c:v>
                  </c:pt>
                  <c:pt idx="190">
                    <c:v>1.5E-3</c:v>
                  </c:pt>
                  <c:pt idx="191">
                    <c:v>2.9999999999999997E-4</c:v>
                  </c:pt>
                  <c:pt idx="192">
                    <c:v>5.0000000000000001E-4</c:v>
                  </c:pt>
                  <c:pt idx="193">
                    <c:v>1E-4</c:v>
                  </c:pt>
                  <c:pt idx="194">
                    <c:v>8.4000000000000003E-4</c:v>
                  </c:pt>
                  <c:pt idx="195">
                    <c:v>3.8999999999999999E-4</c:v>
                  </c:pt>
                  <c:pt idx="196">
                    <c:v>1E-4</c:v>
                  </c:pt>
                  <c:pt idx="197">
                    <c:v>0</c:v>
                  </c:pt>
                  <c:pt idx="198">
                    <c:v>2.3999999999999998E-3</c:v>
                  </c:pt>
                  <c:pt idx="199">
                    <c:v>1E-4</c:v>
                  </c:pt>
                  <c:pt idx="200">
                    <c:v>0</c:v>
                  </c:pt>
                  <c:pt idx="201">
                    <c:v>2.3999999999999998E-3</c:v>
                  </c:pt>
                  <c:pt idx="202">
                    <c:v>2.9E-4</c:v>
                  </c:pt>
                  <c:pt idx="203">
                    <c:v>3.6000000000000002E-4</c:v>
                  </c:pt>
                  <c:pt idx="204">
                    <c:v>2.0000000000000001E-4</c:v>
                  </c:pt>
                  <c:pt idx="205">
                    <c:v>1.9000000000000001E-4</c:v>
                  </c:pt>
                  <c:pt idx="206">
                    <c:v>1.7000000000000001E-4</c:v>
                  </c:pt>
                  <c:pt idx="207">
                    <c:v>2.7E-4</c:v>
                  </c:pt>
                  <c:pt idx="208">
                    <c:v>1.1999999999999999E-3</c:v>
                  </c:pt>
                  <c:pt idx="209">
                    <c:v>1.1999999999999999E-3</c:v>
                  </c:pt>
                  <c:pt idx="210">
                    <c:v>1.2999999999999999E-3</c:v>
                  </c:pt>
                  <c:pt idx="211">
                    <c:v>1.6000000000000001E-3</c:v>
                  </c:pt>
                  <c:pt idx="212">
                    <c:v>1.1999999999999999E-3</c:v>
                  </c:pt>
                  <c:pt idx="213">
                    <c:v>1.1999999999999999E-3</c:v>
                  </c:pt>
                  <c:pt idx="214">
                    <c:v>6.9999999999999999E-4</c:v>
                  </c:pt>
                  <c:pt idx="215">
                    <c:v>1E-4</c:v>
                  </c:pt>
                  <c:pt idx="216">
                    <c:v>1.1000000000000001E-3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(2)'!$F$21:$F$997</c:f>
              <c:numCache>
                <c:formatCode>General</c:formatCode>
                <c:ptCount val="977"/>
                <c:pt idx="0">
                  <c:v>-6374</c:v>
                </c:pt>
                <c:pt idx="1">
                  <c:v>-6372</c:v>
                </c:pt>
                <c:pt idx="2">
                  <c:v>-6372</c:v>
                </c:pt>
                <c:pt idx="3">
                  <c:v>-6344.5</c:v>
                </c:pt>
                <c:pt idx="4">
                  <c:v>-6265.5</c:v>
                </c:pt>
                <c:pt idx="5">
                  <c:v>-2463</c:v>
                </c:pt>
                <c:pt idx="6">
                  <c:v>-2462.5</c:v>
                </c:pt>
                <c:pt idx="7">
                  <c:v>-2460.5</c:v>
                </c:pt>
                <c:pt idx="8">
                  <c:v>-2458.5</c:v>
                </c:pt>
                <c:pt idx="9">
                  <c:v>-2454.5</c:v>
                </c:pt>
                <c:pt idx="10">
                  <c:v>-2448.5</c:v>
                </c:pt>
                <c:pt idx="11">
                  <c:v>-2444</c:v>
                </c:pt>
                <c:pt idx="12">
                  <c:v>-2442</c:v>
                </c:pt>
                <c:pt idx="13">
                  <c:v>-2440</c:v>
                </c:pt>
                <c:pt idx="14">
                  <c:v>-2435.5</c:v>
                </c:pt>
                <c:pt idx="15">
                  <c:v>-2412.5</c:v>
                </c:pt>
                <c:pt idx="16">
                  <c:v>-2410.5</c:v>
                </c:pt>
                <c:pt idx="17">
                  <c:v>-2408.5</c:v>
                </c:pt>
                <c:pt idx="18">
                  <c:v>-2406.5</c:v>
                </c:pt>
                <c:pt idx="19">
                  <c:v>-2404.5</c:v>
                </c:pt>
                <c:pt idx="20">
                  <c:v>-2400</c:v>
                </c:pt>
                <c:pt idx="21">
                  <c:v>-2398</c:v>
                </c:pt>
                <c:pt idx="22">
                  <c:v>-2396</c:v>
                </c:pt>
                <c:pt idx="23">
                  <c:v>-2394</c:v>
                </c:pt>
                <c:pt idx="24">
                  <c:v>-2389.5</c:v>
                </c:pt>
                <c:pt idx="25">
                  <c:v>-2387.5</c:v>
                </c:pt>
                <c:pt idx="26">
                  <c:v>-2385.5</c:v>
                </c:pt>
                <c:pt idx="27">
                  <c:v>-2383.5</c:v>
                </c:pt>
                <c:pt idx="28">
                  <c:v>-2377</c:v>
                </c:pt>
                <c:pt idx="29">
                  <c:v>-2375</c:v>
                </c:pt>
                <c:pt idx="30">
                  <c:v>-2373</c:v>
                </c:pt>
                <c:pt idx="31">
                  <c:v>-2371</c:v>
                </c:pt>
                <c:pt idx="32">
                  <c:v>-2364.5</c:v>
                </c:pt>
                <c:pt idx="33">
                  <c:v>-2362.5</c:v>
                </c:pt>
                <c:pt idx="34">
                  <c:v>-2354</c:v>
                </c:pt>
                <c:pt idx="35">
                  <c:v>-2352</c:v>
                </c:pt>
                <c:pt idx="36">
                  <c:v>-2350</c:v>
                </c:pt>
                <c:pt idx="37">
                  <c:v>-2348</c:v>
                </c:pt>
                <c:pt idx="38">
                  <c:v>-2331</c:v>
                </c:pt>
                <c:pt idx="39">
                  <c:v>-2329</c:v>
                </c:pt>
                <c:pt idx="40">
                  <c:v>-2327</c:v>
                </c:pt>
                <c:pt idx="41">
                  <c:v>-2325</c:v>
                </c:pt>
                <c:pt idx="42">
                  <c:v>-2318.5</c:v>
                </c:pt>
                <c:pt idx="43">
                  <c:v>-2316.5</c:v>
                </c:pt>
                <c:pt idx="44">
                  <c:v>-2314.5</c:v>
                </c:pt>
                <c:pt idx="45">
                  <c:v>-2306</c:v>
                </c:pt>
                <c:pt idx="46">
                  <c:v>-2293.5</c:v>
                </c:pt>
                <c:pt idx="47">
                  <c:v>-2281</c:v>
                </c:pt>
                <c:pt idx="48">
                  <c:v>-2270.5</c:v>
                </c:pt>
                <c:pt idx="49">
                  <c:v>-2268.5</c:v>
                </c:pt>
                <c:pt idx="50">
                  <c:v>-2258</c:v>
                </c:pt>
                <c:pt idx="51">
                  <c:v>-2247.5</c:v>
                </c:pt>
                <c:pt idx="52">
                  <c:v>-2245.5</c:v>
                </c:pt>
                <c:pt idx="53">
                  <c:v>-2235</c:v>
                </c:pt>
                <c:pt idx="54">
                  <c:v>-2222.5</c:v>
                </c:pt>
                <c:pt idx="55">
                  <c:v>-2212</c:v>
                </c:pt>
                <c:pt idx="56">
                  <c:v>-2188</c:v>
                </c:pt>
                <c:pt idx="57">
                  <c:v>-999.5</c:v>
                </c:pt>
                <c:pt idx="58">
                  <c:v>-995.5</c:v>
                </c:pt>
                <c:pt idx="59">
                  <c:v>-993.5</c:v>
                </c:pt>
                <c:pt idx="60">
                  <c:v>-991.5</c:v>
                </c:pt>
                <c:pt idx="61">
                  <c:v>-989.5</c:v>
                </c:pt>
                <c:pt idx="62">
                  <c:v>-989</c:v>
                </c:pt>
                <c:pt idx="63">
                  <c:v>-987</c:v>
                </c:pt>
                <c:pt idx="64">
                  <c:v>-979</c:v>
                </c:pt>
                <c:pt idx="65">
                  <c:v>-949.5</c:v>
                </c:pt>
                <c:pt idx="66">
                  <c:v>-947.5</c:v>
                </c:pt>
                <c:pt idx="67">
                  <c:v>-945.5</c:v>
                </c:pt>
                <c:pt idx="68">
                  <c:v>-943.5</c:v>
                </c:pt>
                <c:pt idx="69">
                  <c:v>-941.5</c:v>
                </c:pt>
                <c:pt idx="70">
                  <c:v>-941</c:v>
                </c:pt>
                <c:pt idx="71">
                  <c:v>-939</c:v>
                </c:pt>
                <c:pt idx="72">
                  <c:v>-874.5</c:v>
                </c:pt>
                <c:pt idx="73">
                  <c:v>-845</c:v>
                </c:pt>
                <c:pt idx="74">
                  <c:v>-344.5</c:v>
                </c:pt>
                <c:pt idx="75">
                  <c:v>-325.5</c:v>
                </c:pt>
                <c:pt idx="76">
                  <c:v>-323.5</c:v>
                </c:pt>
                <c:pt idx="77">
                  <c:v>-317</c:v>
                </c:pt>
                <c:pt idx="78">
                  <c:v>-315</c:v>
                </c:pt>
                <c:pt idx="79">
                  <c:v>-313</c:v>
                </c:pt>
                <c:pt idx="80">
                  <c:v>-311</c:v>
                </c:pt>
                <c:pt idx="81">
                  <c:v>-309</c:v>
                </c:pt>
                <c:pt idx="82">
                  <c:v>-304.5</c:v>
                </c:pt>
                <c:pt idx="83">
                  <c:v>-302.5</c:v>
                </c:pt>
                <c:pt idx="84">
                  <c:v>-300.5</c:v>
                </c:pt>
                <c:pt idx="85">
                  <c:v>-298.5</c:v>
                </c:pt>
                <c:pt idx="86">
                  <c:v>-296.5</c:v>
                </c:pt>
                <c:pt idx="87">
                  <c:v>-292</c:v>
                </c:pt>
                <c:pt idx="88">
                  <c:v>-290</c:v>
                </c:pt>
                <c:pt idx="89">
                  <c:v>-288</c:v>
                </c:pt>
                <c:pt idx="90">
                  <c:v>-281.5</c:v>
                </c:pt>
                <c:pt idx="91">
                  <c:v>-279.5</c:v>
                </c:pt>
                <c:pt idx="92">
                  <c:v>-242</c:v>
                </c:pt>
                <c:pt idx="93">
                  <c:v>-240</c:v>
                </c:pt>
                <c:pt idx="94">
                  <c:v>-238</c:v>
                </c:pt>
                <c:pt idx="95">
                  <c:v>-231.5</c:v>
                </c:pt>
                <c:pt idx="96">
                  <c:v>-229.5</c:v>
                </c:pt>
                <c:pt idx="97">
                  <c:v>-215</c:v>
                </c:pt>
                <c:pt idx="98">
                  <c:v>-206.5</c:v>
                </c:pt>
                <c:pt idx="99">
                  <c:v>-202.5</c:v>
                </c:pt>
                <c:pt idx="100">
                  <c:v>-202</c:v>
                </c:pt>
                <c:pt idx="101">
                  <c:v>-198</c:v>
                </c:pt>
                <c:pt idx="102">
                  <c:v>-194</c:v>
                </c:pt>
                <c:pt idx="103">
                  <c:v>-192</c:v>
                </c:pt>
                <c:pt idx="104">
                  <c:v>-190</c:v>
                </c:pt>
                <c:pt idx="105">
                  <c:v>-189.5</c:v>
                </c:pt>
                <c:pt idx="106">
                  <c:v>-187.5</c:v>
                </c:pt>
                <c:pt idx="107">
                  <c:v>-185.5</c:v>
                </c:pt>
                <c:pt idx="108">
                  <c:v>-183.5</c:v>
                </c:pt>
                <c:pt idx="109">
                  <c:v>-181.5</c:v>
                </c:pt>
                <c:pt idx="110">
                  <c:v>-179.5</c:v>
                </c:pt>
                <c:pt idx="111">
                  <c:v>-177.5</c:v>
                </c:pt>
                <c:pt idx="112">
                  <c:v>-177.5</c:v>
                </c:pt>
                <c:pt idx="113">
                  <c:v>-173</c:v>
                </c:pt>
                <c:pt idx="114">
                  <c:v>-173</c:v>
                </c:pt>
                <c:pt idx="115">
                  <c:v>-171</c:v>
                </c:pt>
                <c:pt idx="116">
                  <c:v>-171</c:v>
                </c:pt>
                <c:pt idx="117">
                  <c:v>-169</c:v>
                </c:pt>
                <c:pt idx="118">
                  <c:v>-167</c:v>
                </c:pt>
                <c:pt idx="119">
                  <c:v>-166.5</c:v>
                </c:pt>
                <c:pt idx="120">
                  <c:v>-165</c:v>
                </c:pt>
                <c:pt idx="121">
                  <c:v>-164.5</c:v>
                </c:pt>
                <c:pt idx="122">
                  <c:v>-162.5</c:v>
                </c:pt>
                <c:pt idx="123">
                  <c:v>-160.5</c:v>
                </c:pt>
                <c:pt idx="124">
                  <c:v>-156.5</c:v>
                </c:pt>
                <c:pt idx="125">
                  <c:v>-154.5</c:v>
                </c:pt>
                <c:pt idx="126">
                  <c:v>-154</c:v>
                </c:pt>
                <c:pt idx="127">
                  <c:v>-152</c:v>
                </c:pt>
                <c:pt idx="128">
                  <c:v>-150</c:v>
                </c:pt>
                <c:pt idx="129">
                  <c:v>-148</c:v>
                </c:pt>
                <c:pt idx="130">
                  <c:v>-146</c:v>
                </c:pt>
                <c:pt idx="131">
                  <c:v>-144</c:v>
                </c:pt>
                <c:pt idx="132">
                  <c:v>-143.5</c:v>
                </c:pt>
                <c:pt idx="133">
                  <c:v>-142</c:v>
                </c:pt>
                <c:pt idx="134">
                  <c:v>-137.5</c:v>
                </c:pt>
                <c:pt idx="135">
                  <c:v>-116.5</c:v>
                </c:pt>
                <c:pt idx="136">
                  <c:v>-114.5</c:v>
                </c:pt>
                <c:pt idx="137">
                  <c:v>-112.5</c:v>
                </c:pt>
                <c:pt idx="138">
                  <c:v>-110.5</c:v>
                </c:pt>
                <c:pt idx="139">
                  <c:v>-106</c:v>
                </c:pt>
                <c:pt idx="140">
                  <c:v>-102</c:v>
                </c:pt>
                <c:pt idx="141">
                  <c:v>-102</c:v>
                </c:pt>
                <c:pt idx="142">
                  <c:v>-100</c:v>
                </c:pt>
                <c:pt idx="143">
                  <c:v>-91.5</c:v>
                </c:pt>
                <c:pt idx="144">
                  <c:v>-89.5</c:v>
                </c:pt>
                <c:pt idx="145">
                  <c:v>-87.5</c:v>
                </c:pt>
                <c:pt idx="146">
                  <c:v>-83</c:v>
                </c:pt>
                <c:pt idx="147">
                  <c:v>-81</c:v>
                </c:pt>
                <c:pt idx="148">
                  <c:v>-79</c:v>
                </c:pt>
                <c:pt idx="149">
                  <c:v>-77</c:v>
                </c:pt>
                <c:pt idx="150">
                  <c:v>-70.5</c:v>
                </c:pt>
                <c:pt idx="151">
                  <c:v>-68.5</c:v>
                </c:pt>
                <c:pt idx="152">
                  <c:v>-66.5</c:v>
                </c:pt>
                <c:pt idx="153">
                  <c:v>-60</c:v>
                </c:pt>
                <c:pt idx="154">
                  <c:v>-58</c:v>
                </c:pt>
                <c:pt idx="155">
                  <c:v>-56</c:v>
                </c:pt>
                <c:pt idx="156">
                  <c:v>-54</c:v>
                </c:pt>
                <c:pt idx="157">
                  <c:v>0.5</c:v>
                </c:pt>
                <c:pt idx="158">
                  <c:v>4.5</c:v>
                </c:pt>
                <c:pt idx="159">
                  <c:v>551.5</c:v>
                </c:pt>
                <c:pt idx="160">
                  <c:v>552</c:v>
                </c:pt>
                <c:pt idx="161">
                  <c:v>1298</c:v>
                </c:pt>
                <c:pt idx="162">
                  <c:v>1323</c:v>
                </c:pt>
                <c:pt idx="163">
                  <c:v>1323.5</c:v>
                </c:pt>
                <c:pt idx="164">
                  <c:v>1344</c:v>
                </c:pt>
                <c:pt idx="165">
                  <c:v>1368</c:v>
                </c:pt>
                <c:pt idx="166">
                  <c:v>1369.5</c:v>
                </c:pt>
                <c:pt idx="167">
                  <c:v>2194</c:v>
                </c:pt>
                <c:pt idx="168">
                  <c:v>2196</c:v>
                </c:pt>
                <c:pt idx="169">
                  <c:v>2217</c:v>
                </c:pt>
                <c:pt idx="170">
                  <c:v>2694.5</c:v>
                </c:pt>
                <c:pt idx="171">
                  <c:v>2804</c:v>
                </c:pt>
                <c:pt idx="172">
                  <c:v>2899.5</c:v>
                </c:pt>
                <c:pt idx="173">
                  <c:v>2899.5</c:v>
                </c:pt>
                <c:pt idx="174">
                  <c:v>2910.5</c:v>
                </c:pt>
                <c:pt idx="175">
                  <c:v>2993.5</c:v>
                </c:pt>
                <c:pt idx="176">
                  <c:v>2995.5</c:v>
                </c:pt>
                <c:pt idx="177">
                  <c:v>2997.5</c:v>
                </c:pt>
                <c:pt idx="178">
                  <c:v>3006</c:v>
                </c:pt>
                <c:pt idx="179">
                  <c:v>3008</c:v>
                </c:pt>
                <c:pt idx="180">
                  <c:v>3471</c:v>
                </c:pt>
                <c:pt idx="181">
                  <c:v>3570</c:v>
                </c:pt>
                <c:pt idx="182">
                  <c:v>3588</c:v>
                </c:pt>
                <c:pt idx="183">
                  <c:v>3602.5</c:v>
                </c:pt>
                <c:pt idx="184">
                  <c:v>3619.5</c:v>
                </c:pt>
                <c:pt idx="185">
                  <c:v>3648.5</c:v>
                </c:pt>
                <c:pt idx="186">
                  <c:v>3648.5</c:v>
                </c:pt>
                <c:pt idx="187">
                  <c:v>3648.5</c:v>
                </c:pt>
                <c:pt idx="188">
                  <c:v>3648.5</c:v>
                </c:pt>
                <c:pt idx="189">
                  <c:v>3669.5</c:v>
                </c:pt>
                <c:pt idx="190">
                  <c:v>3671.5</c:v>
                </c:pt>
                <c:pt idx="191">
                  <c:v>3692.5</c:v>
                </c:pt>
                <c:pt idx="192">
                  <c:v>3712</c:v>
                </c:pt>
                <c:pt idx="193">
                  <c:v>3745</c:v>
                </c:pt>
                <c:pt idx="194">
                  <c:v>4289.5</c:v>
                </c:pt>
                <c:pt idx="195">
                  <c:v>4314.5</c:v>
                </c:pt>
                <c:pt idx="196">
                  <c:v>4379</c:v>
                </c:pt>
                <c:pt idx="197">
                  <c:v>4379</c:v>
                </c:pt>
                <c:pt idx="198">
                  <c:v>4385.5</c:v>
                </c:pt>
                <c:pt idx="199">
                  <c:v>4402</c:v>
                </c:pt>
                <c:pt idx="200">
                  <c:v>4402</c:v>
                </c:pt>
                <c:pt idx="201">
                  <c:v>4423</c:v>
                </c:pt>
                <c:pt idx="202">
                  <c:v>4429.5</c:v>
                </c:pt>
                <c:pt idx="203">
                  <c:v>4513</c:v>
                </c:pt>
                <c:pt idx="204">
                  <c:v>4546.5</c:v>
                </c:pt>
                <c:pt idx="205">
                  <c:v>4546.5</c:v>
                </c:pt>
                <c:pt idx="206">
                  <c:v>4559</c:v>
                </c:pt>
                <c:pt idx="207">
                  <c:v>5032.5</c:v>
                </c:pt>
                <c:pt idx="208">
                  <c:v>5076</c:v>
                </c:pt>
                <c:pt idx="209">
                  <c:v>5076.5</c:v>
                </c:pt>
                <c:pt idx="210">
                  <c:v>5089</c:v>
                </c:pt>
                <c:pt idx="211">
                  <c:v>5105.5</c:v>
                </c:pt>
                <c:pt idx="212">
                  <c:v>5111.5</c:v>
                </c:pt>
                <c:pt idx="213">
                  <c:v>5111.5</c:v>
                </c:pt>
                <c:pt idx="214">
                  <c:v>5112</c:v>
                </c:pt>
                <c:pt idx="215">
                  <c:v>5112</c:v>
                </c:pt>
                <c:pt idx="216">
                  <c:v>5112</c:v>
                </c:pt>
                <c:pt idx="217">
                  <c:v>5116</c:v>
                </c:pt>
                <c:pt idx="218">
                  <c:v>5118</c:v>
                </c:pt>
                <c:pt idx="219">
                  <c:v>5183</c:v>
                </c:pt>
                <c:pt idx="220">
                  <c:v>5218.5</c:v>
                </c:pt>
                <c:pt idx="221">
                  <c:v>5220.5</c:v>
                </c:pt>
                <c:pt idx="222">
                  <c:v>5310.5</c:v>
                </c:pt>
                <c:pt idx="223">
                  <c:v>5863</c:v>
                </c:pt>
                <c:pt idx="224">
                  <c:v>5863.5</c:v>
                </c:pt>
                <c:pt idx="225">
                  <c:v>6587.5</c:v>
                </c:pt>
                <c:pt idx="226">
                  <c:v>2690.5</c:v>
                </c:pt>
                <c:pt idx="227">
                  <c:v>2744.5</c:v>
                </c:pt>
                <c:pt idx="228">
                  <c:v>2744.5</c:v>
                </c:pt>
                <c:pt idx="229">
                  <c:v>2782.5</c:v>
                </c:pt>
                <c:pt idx="230">
                  <c:v>2817.5</c:v>
                </c:pt>
                <c:pt idx="231">
                  <c:v>2859.5</c:v>
                </c:pt>
                <c:pt idx="232">
                  <c:v>2273.5</c:v>
                </c:pt>
                <c:pt idx="233">
                  <c:v>2275.5</c:v>
                </c:pt>
                <c:pt idx="234">
                  <c:v>2903.5</c:v>
                </c:pt>
                <c:pt idx="235">
                  <c:v>2920.5</c:v>
                </c:pt>
                <c:pt idx="236">
                  <c:v>552</c:v>
                </c:pt>
                <c:pt idx="237">
                  <c:v>2709</c:v>
                </c:pt>
                <c:pt idx="238">
                  <c:v>2751</c:v>
                </c:pt>
                <c:pt idx="239">
                  <c:v>2795</c:v>
                </c:pt>
                <c:pt idx="240">
                  <c:v>2803</c:v>
                </c:pt>
                <c:pt idx="241">
                  <c:v>2816</c:v>
                </c:pt>
                <c:pt idx="242">
                  <c:v>2841</c:v>
                </c:pt>
                <c:pt idx="243">
                  <c:v>2889</c:v>
                </c:pt>
                <c:pt idx="244">
                  <c:v>2261</c:v>
                </c:pt>
                <c:pt idx="245">
                  <c:v>2263</c:v>
                </c:pt>
                <c:pt idx="246">
                  <c:v>2893</c:v>
                </c:pt>
                <c:pt idx="247">
                  <c:v>2935</c:v>
                </c:pt>
                <c:pt idx="248">
                  <c:v>2217</c:v>
                </c:pt>
              </c:numCache>
            </c:numRef>
          </c:xVal>
          <c:yVal>
            <c:numRef>
              <c:f>'A (2)'!$H$21:$H$997</c:f>
              <c:numCache>
                <c:formatCode>General</c:formatCode>
                <c:ptCount val="977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0C7-4686-A100-04EBD0DF633C}"/>
            </c:ext>
          </c:extLst>
        </c:ser>
        <c:ser>
          <c:idx val="1"/>
          <c:order val="1"/>
          <c:tx>
            <c:strRef>
              <c:f>'A (2)'!$I$20:$I$20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(2)'!$D$21:$D$997</c:f>
                <c:numCache>
                  <c:formatCode>General</c:formatCode>
                  <c:ptCount val="977"/>
                  <c:pt idx="0">
                    <c:v>4.0000000000000002E-4</c:v>
                  </c:pt>
                  <c:pt idx="1">
                    <c:v>6.9999999999999999E-4</c:v>
                  </c:pt>
                  <c:pt idx="2">
                    <c:v>1.4E-3</c:v>
                  </c:pt>
                  <c:pt idx="4">
                    <c:v>4.0000000000000002E-4</c:v>
                  </c:pt>
                  <c:pt idx="5">
                    <c:v>2.4000000000000001E-4</c:v>
                  </c:pt>
                  <c:pt idx="6">
                    <c:v>4.0999999999999999E-4</c:v>
                  </c:pt>
                  <c:pt idx="7">
                    <c:v>5.5999999999999995E-4</c:v>
                  </c:pt>
                  <c:pt idx="8">
                    <c:v>4.6999999999999999E-4</c:v>
                  </c:pt>
                  <c:pt idx="9">
                    <c:v>2.1000000000000001E-4</c:v>
                  </c:pt>
                  <c:pt idx="10">
                    <c:v>1E-4</c:v>
                  </c:pt>
                  <c:pt idx="11">
                    <c:v>2.4000000000000001E-4</c:v>
                  </c:pt>
                  <c:pt idx="12">
                    <c:v>2.7999999999999998E-4</c:v>
                  </c:pt>
                  <c:pt idx="13">
                    <c:v>2.1000000000000001E-4</c:v>
                  </c:pt>
                  <c:pt idx="14">
                    <c:v>2.7E-4</c:v>
                  </c:pt>
                  <c:pt idx="15">
                    <c:v>2.5000000000000001E-4</c:v>
                  </c:pt>
                  <c:pt idx="16">
                    <c:v>2.0000000000000001E-4</c:v>
                  </c:pt>
                  <c:pt idx="17">
                    <c:v>1.7000000000000001E-4</c:v>
                  </c:pt>
                  <c:pt idx="18">
                    <c:v>1.4999999999999999E-4</c:v>
                  </c:pt>
                  <c:pt idx="19">
                    <c:v>1.3999999999999999E-4</c:v>
                  </c:pt>
                  <c:pt idx="20">
                    <c:v>4.8000000000000001E-4</c:v>
                  </c:pt>
                  <c:pt idx="21">
                    <c:v>2.2000000000000001E-4</c:v>
                  </c:pt>
                  <c:pt idx="22">
                    <c:v>2.1000000000000001E-4</c:v>
                  </c:pt>
                  <c:pt idx="23">
                    <c:v>2.5999999999999998E-4</c:v>
                  </c:pt>
                  <c:pt idx="24">
                    <c:v>3.1E-4</c:v>
                  </c:pt>
                  <c:pt idx="25">
                    <c:v>3.1E-4</c:v>
                  </c:pt>
                  <c:pt idx="26">
                    <c:v>1.4999999999999999E-4</c:v>
                  </c:pt>
                  <c:pt idx="27">
                    <c:v>2.0000000000000001E-4</c:v>
                  </c:pt>
                  <c:pt idx="28">
                    <c:v>3.4000000000000002E-4</c:v>
                  </c:pt>
                  <c:pt idx="29">
                    <c:v>2.4000000000000001E-4</c:v>
                  </c:pt>
                  <c:pt idx="30">
                    <c:v>3.4000000000000002E-4</c:v>
                  </c:pt>
                  <c:pt idx="31">
                    <c:v>3.1E-4</c:v>
                  </c:pt>
                  <c:pt idx="32">
                    <c:v>2.4000000000000001E-4</c:v>
                  </c:pt>
                  <c:pt idx="33">
                    <c:v>4.6999999999999999E-4</c:v>
                  </c:pt>
                  <c:pt idx="34">
                    <c:v>2.2000000000000001E-4</c:v>
                  </c:pt>
                  <c:pt idx="35">
                    <c:v>1.7000000000000001E-4</c:v>
                  </c:pt>
                  <c:pt idx="36">
                    <c:v>1.8000000000000001E-4</c:v>
                  </c:pt>
                  <c:pt idx="37">
                    <c:v>7.6000000000000004E-4</c:v>
                  </c:pt>
                  <c:pt idx="38">
                    <c:v>8.0000000000000004E-4</c:v>
                  </c:pt>
                  <c:pt idx="39">
                    <c:v>3.1E-4</c:v>
                  </c:pt>
                  <c:pt idx="40">
                    <c:v>2.5999999999999998E-4</c:v>
                  </c:pt>
                  <c:pt idx="41">
                    <c:v>4.4999999999999999E-4</c:v>
                  </c:pt>
                  <c:pt idx="42">
                    <c:v>8.0000000000000004E-4</c:v>
                  </c:pt>
                  <c:pt idx="43">
                    <c:v>2.3000000000000001E-4</c:v>
                  </c:pt>
                  <c:pt idx="44">
                    <c:v>2.5999999999999998E-4</c:v>
                  </c:pt>
                  <c:pt idx="45">
                    <c:v>2.9E-4</c:v>
                  </c:pt>
                  <c:pt idx="46">
                    <c:v>4.6999999999999999E-4</c:v>
                  </c:pt>
                  <c:pt idx="47">
                    <c:v>4.0000000000000002E-4</c:v>
                  </c:pt>
                  <c:pt idx="48">
                    <c:v>8.3000000000000001E-4</c:v>
                  </c:pt>
                  <c:pt idx="49">
                    <c:v>3.8999999999999999E-4</c:v>
                  </c:pt>
                  <c:pt idx="50">
                    <c:v>5.8E-4</c:v>
                  </c:pt>
                  <c:pt idx="51">
                    <c:v>4.4999999999999999E-4</c:v>
                  </c:pt>
                  <c:pt idx="52">
                    <c:v>3.2000000000000003E-4</c:v>
                  </c:pt>
                  <c:pt idx="53">
                    <c:v>3.3E-4</c:v>
                  </c:pt>
                  <c:pt idx="54">
                    <c:v>8.1999999999999998E-4</c:v>
                  </c:pt>
                  <c:pt idx="55">
                    <c:v>7.7999999999999999E-4</c:v>
                  </c:pt>
                  <c:pt idx="56">
                    <c:v>7.7999999999999999E-4</c:v>
                  </c:pt>
                  <c:pt idx="57">
                    <c:v>8.4999999999999995E-4</c:v>
                  </c:pt>
                  <c:pt idx="58">
                    <c:v>8.8000000000000003E-4</c:v>
                  </c:pt>
                  <c:pt idx="59">
                    <c:v>6.8999999999999997E-4</c:v>
                  </c:pt>
                  <c:pt idx="60">
                    <c:v>5.1000000000000004E-4</c:v>
                  </c:pt>
                  <c:pt idx="61">
                    <c:v>1.4999999999999999E-4</c:v>
                  </c:pt>
                  <c:pt idx="62">
                    <c:v>2.4000000000000001E-4</c:v>
                  </c:pt>
                  <c:pt idx="63">
                    <c:v>4.6999999999999999E-4</c:v>
                  </c:pt>
                  <c:pt idx="64">
                    <c:v>2.9E-4</c:v>
                  </c:pt>
                  <c:pt idx="65">
                    <c:v>1.0499999999999999E-3</c:v>
                  </c:pt>
                  <c:pt idx="66">
                    <c:v>4.8999999999999998E-4</c:v>
                  </c:pt>
                  <c:pt idx="67">
                    <c:v>2.7E-4</c:v>
                  </c:pt>
                  <c:pt idx="68">
                    <c:v>3.2000000000000003E-4</c:v>
                  </c:pt>
                  <c:pt idx="69">
                    <c:v>8.9999999999999998E-4</c:v>
                  </c:pt>
                  <c:pt idx="70">
                    <c:v>3.6999999999999999E-4</c:v>
                  </c:pt>
                  <c:pt idx="71">
                    <c:v>5.1000000000000004E-4</c:v>
                  </c:pt>
                  <c:pt idx="72">
                    <c:v>2.4000000000000001E-4</c:v>
                  </c:pt>
                  <c:pt idx="73">
                    <c:v>8.0000000000000004E-4</c:v>
                  </c:pt>
                  <c:pt idx="74">
                    <c:v>2.2000000000000001E-4</c:v>
                  </c:pt>
                  <c:pt idx="75">
                    <c:v>2.1000000000000001E-4</c:v>
                  </c:pt>
                  <c:pt idx="76">
                    <c:v>2.7999999999999998E-4</c:v>
                  </c:pt>
                  <c:pt idx="77">
                    <c:v>1.1900000000000001E-3</c:v>
                  </c:pt>
                  <c:pt idx="78">
                    <c:v>2.5999999999999998E-4</c:v>
                  </c:pt>
                  <c:pt idx="79">
                    <c:v>6.0999999999999997E-4</c:v>
                  </c:pt>
                  <c:pt idx="80">
                    <c:v>5.2999999999999998E-4</c:v>
                  </c:pt>
                  <c:pt idx="81">
                    <c:v>6.4999999999999997E-4</c:v>
                  </c:pt>
                  <c:pt idx="82">
                    <c:v>1.9000000000000001E-4</c:v>
                  </c:pt>
                  <c:pt idx="83">
                    <c:v>1.8000000000000001E-4</c:v>
                  </c:pt>
                  <c:pt idx="84">
                    <c:v>2.2000000000000001E-4</c:v>
                  </c:pt>
                  <c:pt idx="85">
                    <c:v>1.9000000000000001E-4</c:v>
                  </c:pt>
                  <c:pt idx="86">
                    <c:v>6.4999999999999997E-4</c:v>
                  </c:pt>
                  <c:pt idx="87">
                    <c:v>3.6999999999999999E-4</c:v>
                  </c:pt>
                  <c:pt idx="88">
                    <c:v>2.2000000000000001E-4</c:v>
                  </c:pt>
                  <c:pt idx="89">
                    <c:v>3.4000000000000002E-4</c:v>
                  </c:pt>
                  <c:pt idx="90">
                    <c:v>2.3000000000000001E-4</c:v>
                  </c:pt>
                  <c:pt idx="91">
                    <c:v>4.2999999999999999E-4</c:v>
                  </c:pt>
                  <c:pt idx="92">
                    <c:v>3.2000000000000003E-4</c:v>
                  </c:pt>
                  <c:pt idx="93">
                    <c:v>1.9000000000000001E-4</c:v>
                  </c:pt>
                  <c:pt idx="94">
                    <c:v>5.2999999999999998E-4</c:v>
                  </c:pt>
                  <c:pt idx="95">
                    <c:v>2.9E-4</c:v>
                  </c:pt>
                  <c:pt idx="96">
                    <c:v>2.9E-4</c:v>
                  </c:pt>
                  <c:pt idx="97">
                    <c:v>4.6000000000000001E-4</c:v>
                  </c:pt>
                  <c:pt idx="98">
                    <c:v>3.8999999999999999E-4</c:v>
                  </c:pt>
                  <c:pt idx="99">
                    <c:v>2.7E-4</c:v>
                  </c:pt>
                  <c:pt idx="100">
                    <c:v>1.4300000000000001E-3</c:v>
                  </c:pt>
                  <c:pt idx="101">
                    <c:v>2.9999999999999997E-4</c:v>
                  </c:pt>
                  <c:pt idx="102">
                    <c:v>5.0000000000000001E-4</c:v>
                  </c:pt>
                  <c:pt idx="103">
                    <c:v>4.8999999999999998E-4</c:v>
                  </c:pt>
                  <c:pt idx="104">
                    <c:v>2.9E-4</c:v>
                  </c:pt>
                  <c:pt idx="105">
                    <c:v>3.8999999999999999E-4</c:v>
                  </c:pt>
                  <c:pt idx="106">
                    <c:v>5.6999999999999998E-4</c:v>
                  </c:pt>
                  <c:pt idx="107">
                    <c:v>1.9000000000000001E-4</c:v>
                  </c:pt>
                  <c:pt idx="108">
                    <c:v>3.8000000000000002E-4</c:v>
                  </c:pt>
                  <c:pt idx="109">
                    <c:v>2.1000000000000001E-4</c:v>
                  </c:pt>
                  <c:pt idx="110">
                    <c:v>2.9999999999999997E-4</c:v>
                  </c:pt>
                  <c:pt idx="111">
                    <c:v>6.8999999999999997E-4</c:v>
                  </c:pt>
                  <c:pt idx="112">
                    <c:v>2.9E-4</c:v>
                  </c:pt>
                  <c:pt idx="113">
                    <c:v>6.6E-4</c:v>
                  </c:pt>
                  <c:pt idx="114">
                    <c:v>2.7999999999999998E-4</c:v>
                  </c:pt>
                  <c:pt idx="115">
                    <c:v>1.6900000000000001E-3</c:v>
                  </c:pt>
                  <c:pt idx="116">
                    <c:v>1.08E-3</c:v>
                  </c:pt>
                  <c:pt idx="117">
                    <c:v>3.5E-4</c:v>
                  </c:pt>
                  <c:pt idx="118">
                    <c:v>2.2000000000000001E-4</c:v>
                  </c:pt>
                  <c:pt idx="119">
                    <c:v>2.5999999999999998E-4</c:v>
                  </c:pt>
                  <c:pt idx="120">
                    <c:v>3.4000000000000002E-4</c:v>
                  </c:pt>
                  <c:pt idx="121">
                    <c:v>3.6000000000000002E-4</c:v>
                  </c:pt>
                  <c:pt idx="122">
                    <c:v>2.5999999999999998E-4</c:v>
                  </c:pt>
                  <c:pt idx="123">
                    <c:v>3.1E-4</c:v>
                  </c:pt>
                  <c:pt idx="124">
                    <c:v>1.9000000000000001E-4</c:v>
                  </c:pt>
                  <c:pt idx="125">
                    <c:v>1.9000000000000001E-4</c:v>
                  </c:pt>
                  <c:pt idx="126">
                    <c:v>4.8000000000000001E-4</c:v>
                  </c:pt>
                  <c:pt idx="127">
                    <c:v>3.2000000000000003E-4</c:v>
                  </c:pt>
                  <c:pt idx="128">
                    <c:v>2.5000000000000001E-4</c:v>
                  </c:pt>
                  <c:pt idx="129">
                    <c:v>3.4000000000000002E-4</c:v>
                  </c:pt>
                  <c:pt idx="130">
                    <c:v>5.4000000000000001E-4</c:v>
                  </c:pt>
                  <c:pt idx="131">
                    <c:v>2.7999999999999998E-4</c:v>
                  </c:pt>
                  <c:pt idx="132">
                    <c:v>8.4999999999999995E-4</c:v>
                  </c:pt>
                  <c:pt idx="133">
                    <c:v>1.3699999999999999E-3</c:v>
                  </c:pt>
                  <c:pt idx="134">
                    <c:v>9.1E-4</c:v>
                  </c:pt>
                  <c:pt idx="135">
                    <c:v>2.7E-4</c:v>
                  </c:pt>
                  <c:pt idx="136">
                    <c:v>3.1E-4</c:v>
                  </c:pt>
                  <c:pt idx="137">
                    <c:v>5.6999999999999998E-4</c:v>
                  </c:pt>
                  <c:pt idx="138">
                    <c:v>2.7999999999999998E-4</c:v>
                  </c:pt>
                  <c:pt idx="139">
                    <c:v>5.9000000000000003E-4</c:v>
                  </c:pt>
                  <c:pt idx="140">
                    <c:v>3.8999999999999999E-4</c:v>
                  </c:pt>
                  <c:pt idx="141">
                    <c:v>1.72E-3</c:v>
                  </c:pt>
                  <c:pt idx="142">
                    <c:v>2.5000000000000001E-4</c:v>
                  </c:pt>
                  <c:pt idx="143">
                    <c:v>3.1E-4</c:v>
                  </c:pt>
                  <c:pt idx="144">
                    <c:v>2.0000000000000001E-4</c:v>
                  </c:pt>
                  <c:pt idx="145">
                    <c:v>3.6999999999999999E-4</c:v>
                  </c:pt>
                  <c:pt idx="146">
                    <c:v>7.9000000000000001E-4</c:v>
                  </c:pt>
                  <c:pt idx="147">
                    <c:v>4.2000000000000002E-4</c:v>
                  </c:pt>
                  <c:pt idx="148">
                    <c:v>2.0000000000000001E-4</c:v>
                  </c:pt>
                  <c:pt idx="149">
                    <c:v>1.7000000000000001E-4</c:v>
                  </c:pt>
                  <c:pt idx="150">
                    <c:v>6.9999999999999999E-4</c:v>
                  </c:pt>
                  <c:pt idx="151">
                    <c:v>3.3E-4</c:v>
                  </c:pt>
                  <c:pt idx="152">
                    <c:v>2.5999999999999998E-4</c:v>
                  </c:pt>
                  <c:pt idx="153">
                    <c:v>9.5E-4</c:v>
                  </c:pt>
                  <c:pt idx="154">
                    <c:v>6.4999999999999997E-4</c:v>
                  </c:pt>
                  <c:pt idx="155">
                    <c:v>3.1E-4</c:v>
                  </c:pt>
                  <c:pt idx="156">
                    <c:v>2.1000000000000001E-4</c:v>
                  </c:pt>
                  <c:pt idx="157">
                    <c:v>1.57E-3</c:v>
                  </c:pt>
                  <c:pt idx="158">
                    <c:v>1.41E-3</c:v>
                  </c:pt>
                  <c:pt idx="159">
                    <c:v>7.2000000000000005E-4</c:v>
                  </c:pt>
                  <c:pt idx="160">
                    <c:v>9.7000000000000005E-4</c:v>
                  </c:pt>
                  <c:pt idx="161">
                    <c:v>1E-4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1.4E-3</c:v>
                  </c:pt>
                  <c:pt idx="165">
                    <c:v>6.9999999999999999E-4</c:v>
                  </c:pt>
                  <c:pt idx="166">
                    <c:v>1E-4</c:v>
                  </c:pt>
                  <c:pt idx="167">
                    <c:v>0</c:v>
                  </c:pt>
                  <c:pt idx="168">
                    <c:v>1.48E-3</c:v>
                  </c:pt>
                  <c:pt idx="169">
                    <c:v>1E-4</c:v>
                  </c:pt>
                  <c:pt idx="170">
                    <c:v>1E-4</c:v>
                  </c:pt>
                  <c:pt idx="171">
                    <c:v>5.0000000000000001E-4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5.0000000000000001E-4</c:v>
                  </c:pt>
                  <c:pt idx="175">
                    <c:v>2.0000000000000001E-4</c:v>
                  </c:pt>
                  <c:pt idx="176">
                    <c:v>1E-4</c:v>
                  </c:pt>
                  <c:pt idx="177">
                    <c:v>1E-4</c:v>
                  </c:pt>
                  <c:pt idx="178">
                    <c:v>2.0000000000000001E-4</c:v>
                  </c:pt>
                  <c:pt idx="179">
                    <c:v>2.9999999999999997E-4</c:v>
                  </c:pt>
                  <c:pt idx="180">
                    <c:v>1.6000000000000001E-4</c:v>
                  </c:pt>
                  <c:pt idx="181">
                    <c:v>4.0000000000000002E-4</c:v>
                  </c:pt>
                  <c:pt idx="182">
                    <c:v>2.7999999999999998E-4</c:v>
                  </c:pt>
                  <c:pt idx="183">
                    <c:v>1.1E-4</c:v>
                  </c:pt>
                  <c:pt idx="184">
                    <c:v>1E-4</c:v>
                  </c:pt>
                  <c:pt idx="185">
                    <c:v>1E-3</c:v>
                  </c:pt>
                  <c:pt idx="186">
                    <c:v>5.0000000000000001E-4</c:v>
                  </c:pt>
                  <c:pt idx="187">
                    <c:v>2.0000000000000001E-4</c:v>
                  </c:pt>
                  <c:pt idx="188">
                    <c:v>2.9999999999999997E-4</c:v>
                  </c:pt>
                  <c:pt idx="189">
                    <c:v>6.9999999999999999E-4</c:v>
                  </c:pt>
                  <c:pt idx="190">
                    <c:v>1.5E-3</c:v>
                  </c:pt>
                  <c:pt idx="191">
                    <c:v>2.9999999999999997E-4</c:v>
                  </c:pt>
                  <c:pt idx="192">
                    <c:v>5.0000000000000001E-4</c:v>
                  </c:pt>
                  <c:pt idx="193">
                    <c:v>1E-4</c:v>
                  </c:pt>
                  <c:pt idx="194">
                    <c:v>8.4000000000000003E-4</c:v>
                  </c:pt>
                  <c:pt idx="195">
                    <c:v>3.8999999999999999E-4</c:v>
                  </c:pt>
                  <c:pt idx="196">
                    <c:v>1E-4</c:v>
                  </c:pt>
                  <c:pt idx="197">
                    <c:v>0</c:v>
                  </c:pt>
                  <c:pt idx="198">
                    <c:v>2.3999999999999998E-3</c:v>
                  </c:pt>
                  <c:pt idx="199">
                    <c:v>1E-4</c:v>
                  </c:pt>
                  <c:pt idx="200">
                    <c:v>0</c:v>
                  </c:pt>
                  <c:pt idx="201">
                    <c:v>2.3999999999999998E-3</c:v>
                  </c:pt>
                  <c:pt idx="202">
                    <c:v>2.9E-4</c:v>
                  </c:pt>
                  <c:pt idx="203">
                    <c:v>3.6000000000000002E-4</c:v>
                  </c:pt>
                  <c:pt idx="204">
                    <c:v>2.0000000000000001E-4</c:v>
                  </c:pt>
                  <c:pt idx="205">
                    <c:v>1.9000000000000001E-4</c:v>
                  </c:pt>
                  <c:pt idx="206">
                    <c:v>1.7000000000000001E-4</c:v>
                  </c:pt>
                  <c:pt idx="207">
                    <c:v>2.7E-4</c:v>
                  </c:pt>
                  <c:pt idx="208">
                    <c:v>1.1999999999999999E-3</c:v>
                  </c:pt>
                  <c:pt idx="209">
                    <c:v>1.1999999999999999E-3</c:v>
                  </c:pt>
                  <c:pt idx="210">
                    <c:v>1.2999999999999999E-3</c:v>
                  </c:pt>
                  <c:pt idx="211">
                    <c:v>1.6000000000000001E-3</c:v>
                  </c:pt>
                  <c:pt idx="212">
                    <c:v>1.1999999999999999E-3</c:v>
                  </c:pt>
                  <c:pt idx="213">
                    <c:v>1.1999999999999999E-3</c:v>
                  </c:pt>
                  <c:pt idx="214">
                    <c:v>6.9999999999999999E-4</c:v>
                  </c:pt>
                  <c:pt idx="215">
                    <c:v>1E-4</c:v>
                  </c:pt>
                  <c:pt idx="216">
                    <c:v>1.1000000000000001E-3</c:v>
                  </c:pt>
                  <c:pt idx="217">
                    <c:v>3.8800000000000001E-2</c:v>
                  </c:pt>
                  <c:pt idx="218">
                    <c:v>1.2E-4</c:v>
                  </c:pt>
                  <c:pt idx="219">
                    <c:v>2.4000000000000001E-4</c:v>
                  </c:pt>
                  <c:pt idx="220">
                    <c:v>1.4E-3</c:v>
                  </c:pt>
                  <c:pt idx="221">
                    <c:v>1E-4</c:v>
                  </c:pt>
                  <c:pt idx="222">
                    <c:v>2.0000000000000001E-4</c:v>
                  </c:pt>
                  <c:pt idx="223">
                    <c:v>1.1000000000000001E-3</c:v>
                  </c:pt>
                  <c:pt idx="224">
                    <c:v>1.1000000000000001E-3</c:v>
                  </c:pt>
                  <c:pt idx="225">
                    <c:v>8.9999999999999998E-4</c:v>
                  </c:pt>
                  <c:pt idx="226">
                    <c:v>3.6000000000000002E-4</c:v>
                  </c:pt>
                  <c:pt idx="227">
                    <c:v>5.0000000000000002E-5</c:v>
                  </c:pt>
                  <c:pt idx="228">
                    <c:v>1.2E-4</c:v>
                  </c:pt>
                  <c:pt idx="229">
                    <c:v>1.6000000000000001E-4</c:v>
                  </c:pt>
                  <c:pt idx="230">
                    <c:v>1.1299999999999999E-3</c:v>
                  </c:pt>
                  <c:pt idx="231">
                    <c:v>6.9999999999999994E-5</c:v>
                  </c:pt>
                  <c:pt idx="232">
                    <c:v>9.7000000000000005E-4</c:v>
                  </c:pt>
                  <c:pt idx="233">
                    <c:v>1.1299999999999999E-3</c:v>
                  </c:pt>
                  <c:pt idx="234">
                    <c:v>4.0000000000000003E-5</c:v>
                  </c:pt>
                  <c:pt idx="235">
                    <c:v>4.0000000000000003E-5</c:v>
                  </c:pt>
                  <c:pt idx="236">
                    <c:v>9.7000000000000005E-4</c:v>
                  </c:pt>
                  <c:pt idx="237">
                    <c:v>1.8000000000000001E-4</c:v>
                  </c:pt>
                  <c:pt idx="238">
                    <c:v>1E-4</c:v>
                  </c:pt>
                  <c:pt idx="239">
                    <c:v>1.9000000000000001E-4</c:v>
                  </c:pt>
                  <c:pt idx="240">
                    <c:v>5.0000000000000002E-5</c:v>
                  </c:pt>
                  <c:pt idx="241">
                    <c:v>1.3999999999999999E-4</c:v>
                  </c:pt>
                  <c:pt idx="242">
                    <c:v>1.2999999999999999E-4</c:v>
                  </c:pt>
                  <c:pt idx="243">
                    <c:v>1.2E-4</c:v>
                  </c:pt>
                  <c:pt idx="244">
                    <c:v>1.31E-3</c:v>
                  </c:pt>
                  <c:pt idx="245">
                    <c:v>1.0399999999999999E-3</c:v>
                  </c:pt>
                  <c:pt idx="246">
                    <c:v>1.1E-4</c:v>
                  </c:pt>
                  <c:pt idx="247">
                    <c:v>8.0000000000000007E-5</c:v>
                  </c:pt>
                  <c:pt idx="248">
                    <c:v>1E-4</c:v>
                  </c:pt>
                </c:numCache>
              </c:numRef>
            </c:plus>
            <c:minus>
              <c:numRef>
                <c:f>'A (2)'!$D$21:$D$997</c:f>
                <c:numCache>
                  <c:formatCode>General</c:formatCode>
                  <c:ptCount val="977"/>
                  <c:pt idx="0">
                    <c:v>4.0000000000000002E-4</c:v>
                  </c:pt>
                  <c:pt idx="1">
                    <c:v>6.9999999999999999E-4</c:v>
                  </c:pt>
                  <c:pt idx="2">
                    <c:v>1.4E-3</c:v>
                  </c:pt>
                  <c:pt idx="4">
                    <c:v>4.0000000000000002E-4</c:v>
                  </c:pt>
                  <c:pt idx="5">
                    <c:v>2.4000000000000001E-4</c:v>
                  </c:pt>
                  <c:pt idx="6">
                    <c:v>4.0999999999999999E-4</c:v>
                  </c:pt>
                  <c:pt idx="7">
                    <c:v>5.5999999999999995E-4</c:v>
                  </c:pt>
                  <c:pt idx="8">
                    <c:v>4.6999999999999999E-4</c:v>
                  </c:pt>
                  <c:pt idx="9">
                    <c:v>2.1000000000000001E-4</c:v>
                  </c:pt>
                  <c:pt idx="10">
                    <c:v>1E-4</c:v>
                  </c:pt>
                  <c:pt idx="11">
                    <c:v>2.4000000000000001E-4</c:v>
                  </c:pt>
                  <c:pt idx="12">
                    <c:v>2.7999999999999998E-4</c:v>
                  </c:pt>
                  <c:pt idx="13">
                    <c:v>2.1000000000000001E-4</c:v>
                  </c:pt>
                  <c:pt idx="14">
                    <c:v>2.7E-4</c:v>
                  </c:pt>
                  <c:pt idx="15">
                    <c:v>2.5000000000000001E-4</c:v>
                  </c:pt>
                  <c:pt idx="16">
                    <c:v>2.0000000000000001E-4</c:v>
                  </c:pt>
                  <c:pt idx="17">
                    <c:v>1.7000000000000001E-4</c:v>
                  </c:pt>
                  <c:pt idx="18">
                    <c:v>1.4999999999999999E-4</c:v>
                  </c:pt>
                  <c:pt idx="19">
                    <c:v>1.3999999999999999E-4</c:v>
                  </c:pt>
                  <c:pt idx="20">
                    <c:v>4.8000000000000001E-4</c:v>
                  </c:pt>
                  <c:pt idx="21">
                    <c:v>2.2000000000000001E-4</c:v>
                  </c:pt>
                  <c:pt idx="22">
                    <c:v>2.1000000000000001E-4</c:v>
                  </c:pt>
                  <c:pt idx="23">
                    <c:v>2.5999999999999998E-4</c:v>
                  </c:pt>
                  <c:pt idx="24">
                    <c:v>3.1E-4</c:v>
                  </c:pt>
                  <c:pt idx="25">
                    <c:v>3.1E-4</c:v>
                  </c:pt>
                  <c:pt idx="26">
                    <c:v>1.4999999999999999E-4</c:v>
                  </c:pt>
                  <c:pt idx="27">
                    <c:v>2.0000000000000001E-4</c:v>
                  </c:pt>
                  <c:pt idx="28">
                    <c:v>3.4000000000000002E-4</c:v>
                  </c:pt>
                  <c:pt idx="29">
                    <c:v>2.4000000000000001E-4</c:v>
                  </c:pt>
                  <c:pt idx="30">
                    <c:v>3.4000000000000002E-4</c:v>
                  </c:pt>
                  <c:pt idx="31">
                    <c:v>3.1E-4</c:v>
                  </c:pt>
                  <c:pt idx="32">
                    <c:v>2.4000000000000001E-4</c:v>
                  </c:pt>
                  <c:pt idx="33">
                    <c:v>4.6999999999999999E-4</c:v>
                  </c:pt>
                  <c:pt idx="34">
                    <c:v>2.2000000000000001E-4</c:v>
                  </c:pt>
                  <c:pt idx="35">
                    <c:v>1.7000000000000001E-4</c:v>
                  </c:pt>
                  <c:pt idx="36">
                    <c:v>1.8000000000000001E-4</c:v>
                  </c:pt>
                  <c:pt idx="37">
                    <c:v>7.6000000000000004E-4</c:v>
                  </c:pt>
                  <c:pt idx="38">
                    <c:v>8.0000000000000004E-4</c:v>
                  </c:pt>
                  <c:pt idx="39">
                    <c:v>3.1E-4</c:v>
                  </c:pt>
                  <c:pt idx="40">
                    <c:v>2.5999999999999998E-4</c:v>
                  </c:pt>
                  <c:pt idx="41">
                    <c:v>4.4999999999999999E-4</c:v>
                  </c:pt>
                  <c:pt idx="42">
                    <c:v>8.0000000000000004E-4</c:v>
                  </c:pt>
                  <c:pt idx="43">
                    <c:v>2.3000000000000001E-4</c:v>
                  </c:pt>
                  <c:pt idx="44">
                    <c:v>2.5999999999999998E-4</c:v>
                  </c:pt>
                  <c:pt idx="45">
                    <c:v>2.9E-4</c:v>
                  </c:pt>
                  <c:pt idx="46">
                    <c:v>4.6999999999999999E-4</c:v>
                  </c:pt>
                  <c:pt idx="47">
                    <c:v>4.0000000000000002E-4</c:v>
                  </c:pt>
                  <c:pt idx="48">
                    <c:v>8.3000000000000001E-4</c:v>
                  </c:pt>
                  <c:pt idx="49">
                    <c:v>3.8999999999999999E-4</c:v>
                  </c:pt>
                  <c:pt idx="50">
                    <c:v>5.8E-4</c:v>
                  </c:pt>
                  <c:pt idx="51">
                    <c:v>4.4999999999999999E-4</c:v>
                  </c:pt>
                  <c:pt idx="52">
                    <c:v>3.2000000000000003E-4</c:v>
                  </c:pt>
                  <c:pt idx="53">
                    <c:v>3.3E-4</c:v>
                  </c:pt>
                  <c:pt idx="54">
                    <c:v>8.1999999999999998E-4</c:v>
                  </c:pt>
                  <c:pt idx="55">
                    <c:v>7.7999999999999999E-4</c:v>
                  </c:pt>
                  <c:pt idx="56">
                    <c:v>7.7999999999999999E-4</c:v>
                  </c:pt>
                  <c:pt idx="57">
                    <c:v>8.4999999999999995E-4</c:v>
                  </c:pt>
                  <c:pt idx="58">
                    <c:v>8.8000000000000003E-4</c:v>
                  </c:pt>
                  <c:pt idx="59">
                    <c:v>6.8999999999999997E-4</c:v>
                  </c:pt>
                  <c:pt idx="60">
                    <c:v>5.1000000000000004E-4</c:v>
                  </c:pt>
                  <c:pt idx="61">
                    <c:v>1.4999999999999999E-4</c:v>
                  </c:pt>
                  <c:pt idx="62">
                    <c:v>2.4000000000000001E-4</c:v>
                  </c:pt>
                  <c:pt idx="63">
                    <c:v>4.6999999999999999E-4</c:v>
                  </c:pt>
                  <c:pt idx="64">
                    <c:v>2.9E-4</c:v>
                  </c:pt>
                  <c:pt idx="65">
                    <c:v>1.0499999999999999E-3</c:v>
                  </c:pt>
                  <c:pt idx="66">
                    <c:v>4.8999999999999998E-4</c:v>
                  </c:pt>
                  <c:pt idx="67">
                    <c:v>2.7E-4</c:v>
                  </c:pt>
                  <c:pt idx="68">
                    <c:v>3.2000000000000003E-4</c:v>
                  </c:pt>
                  <c:pt idx="69">
                    <c:v>8.9999999999999998E-4</c:v>
                  </c:pt>
                  <c:pt idx="70">
                    <c:v>3.6999999999999999E-4</c:v>
                  </c:pt>
                  <c:pt idx="71">
                    <c:v>5.1000000000000004E-4</c:v>
                  </c:pt>
                  <c:pt idx="72">
                    <c:v>2.4000000000000001E-4</c:v>
                  </c:pt>
                  <c:pt idx="73">
                    <c:v>8.0000000000000004E-4</c:v>
                  </c:pt>
                  <c:pt idx="74">
                    <c:v>2.2000000000000001E-4</c:v>
                  </c:pt>
                  <c:pt idx="75">
                    <c:v>2.1000000000000001E-4</c:v>
                  </c:pt>
                  <c:pt idx="76">
                    <c:v>2.7999999999999998E-4</c:v>
                  </c:pt>
                  <c:pt idx="77">
                    <c:v>1.1900000000000001E-3</c:v>
                  </c:pt>
                  <c:pt idx="78">
                    <c:v>2.5999999999999998E-4</c:v>
                  </c:pt>
                  <c:pt idx="79">
                    <c:v>6.0999999999999997E-4</c:v>
                  </c:pt>
                  <c:pt idx="80">
                    <c:v>5.2999999999999998E-4</c:v>
                  </c:pt>
                  <c:pt idx="81">
                    <c:v>6.4999999999999997E-4</c:v>
                  </c:pt>
                  <c:pt idx="82">
                    <c:v>1.9000000000000001E-4</c:v>
                  </c:pt>
                  <c:pt idx="83">
                    <c:v>1.8000000000000001E-4</c:v>
                  </c:pt>
                  <c:pt idx="84">
                    <c:v>2.2000000000000001E-4</c:v>
                  </c:pt>
                  <c:pt idx="85">
                    <c:v>1.9000000000000001E-4</c:v>
                  </c:pt>
                  <c:pt idx="86">
                    <c:v>6.4999999999999997E-4</c:v>
                  </c:pt>
                  <c:pt idx="87">
                    <c:v>3.6999999999999999E-4</c:v>
                  </c:pt>
                  <c:pt idx="88">
                    <c:v>2.2000000000000001E-4</c:v>
                  </c:pt>
                  <c:pt idx="89">
                    <c:v>3.4000000000000002E-4</c:v>
                  </c:pt>
                  <c:pt idx="90">
                    <c:v>2.3000000000000001E-4</c:v>
                  </c:pt>
                  <c:pt idx="91">
                    <c:v>4.2999999999999999E-4</c:v>
                  </c:pt>
                  <c:pt idx="92">
                    <c:v>3.2000000000000003E-4</c:v>
                  </c:pt>
                  <c:pt idx="93">
                    <c:v>1.9000000000000001E-4</c:v>
                  </c:pt>
                  <c:pt idx="94">
                    <c:v>5.2999999999999998E-4</c:v>
                  </c:pt>
                  <c:pt idx="95">
                    <c:v>2.9E-4</c:v>
                  </c:pt>
                  <c:pt idx="96">
                    <c:v>2.9E-4</c:v>
                  </c:pt>
                  <c:pt idx="97">
                    <c:v>4.6000000000000001E-4</c:v>
                  </c:pt>
                  <c:pt idx="98">
                    <c:v>3.8999999999999999E-4</c:v>
                  </c:pt>
                  <c:pt idx="99">
                    <c:v>2.7E-4</c:v>
                  </c:pt>
                  <c:pt idx="100">
                    <c:v>1.4300000000000001E-3</c:v>
                  </c:pt>
                  <c:pt idx="101">
                    <c:v>2.9999999999999997E-4</c:v>
                  </c:pt>
                  <c:pt idx="102">
                    <c:v>5.0000000000000001E-4</c:v>
                  </c:pt>
                  <c:pt idx="103">
                    <c:v>4.8999999999999998E-4</c:v>
                  </c:pt>
                  <c:pt idx="104">
                    <c:v>2.9E-4</c:v>
                  </c:pt>
                  <c:pt idx="105">
                    <c:v>3.8999999999999999E-4</c:v>
                  </c:pt>
                  <c:pt idx="106">
                    <c:v>5.6999999999999998E-4</c:v>
                  </c:pt>
                  <c:pt idx="107">
                    <c:v>1.9000000000000001E-4</c:v>
                  </c:pt>
                  <c:pt idx="108">
                    <c:v>3.8000000000000002E-4</c:v>
                  </c:pt>
                  <c:pt idx="109">
                    <c:v>2.1000000000000001E-4</c:v>
                  </c:pt>
                  <c:pt idx="110">
                    <c:v>2.9999999999999997E-4</c:v>
                  </c:pt>
                  <c:pt idx="111">
                    <c:v>6.8999999999999997E-4</c:v>
                  </c:pt>
                  <c:pt idx="112">
                    <c:v>2.9E-4</c:v>
                  </c:pt>
                  <c:pt idx="113">
                    <c:v>6.6E-4</c:v>
                  </c:pt>
                  <c:pt idx="114">
                    <c:v>2.7999999999999998E-4</c:v>
                  </c:pt>
                  <c:pt idx="115">
                    <c:v>1.6900000000000001E-3</c:v>
                  </c:pt>
                  <c:pt idx="116">
                    <c:v>1.08E-3</c:v>
                  </c:pt>
                  <c:pt idx="117">
                    <c:v>3.5E-4</c:v>
                  </c:pt>
                  <c:pt idx="118">
                    <c:v>2.2000000000000001E-4</c:v>
                  </c:pt>
                  <c:pt idx="119">
                    <c:v>2.5999999999999998E-4</c:v>
                  </c:pt>
                  <c:pt idx="120">
                    <c:v>3.4000000000000002E-4</c:v>
                  </c:pt>
                  <c:pt idx="121">
                    <c:v>3.6000000000000002E-4</c:v>
                  </c:pt>
                  <c:pt idx="122">
                    <c:v>2.5999999999999998E-4</c:v>
                  </c:pt>
                  <c:pt idx="123">
                    <c:v>3.1E-4</c:v>
                  </c:pt>
                  <c:pt idx="124">
                    <c:v>1.9000000000000001E-4</c:v>
                  </c:pt>
                  <c:pt idx="125">
                    <c:v>1.9000000000000001E-4</c:v>
                  </c:pt>
                  <c:pt idx="126">
                    <c:v>4.8000000000000001E-4</c:v>
                  </c:pt>
                  <c:pt idx="127">
                    <c:v>3.2000000000000003E-4</c:v>
                  </c:pt>
                  <c:pt idx="128">
                    <c:v>2.5000000000000001E-4</c:v>
                  </c:pt>
                  <c:pt idx="129">
                    <c:v>3.4000000000000002E-4</c:v>
                  </c:pt>
                  <c:pt idx="130">
                    <c:v>5.4000000000000001E-4</c:v>
                  </c:pt>
                  <c:pt idx="131">
                    <c:v>2.7999999999999998E-4</c:v>
                  </c:pt>
                  <c:pt idx="132">
                    <c:v>8.4999999999999995E-4</c:v>
                  </c:pt>
                  <c:pt idx="133">
                    <c:v>1.3699999999999999E-3</c:v>
                  </c:pt>
                  <c:pt idx="134">
                    <c:v>9.1E-4</c:v>
                  </c:pt>
                  <c:pt idx="135">
                    <c:v>2.7E-4</c:v>
                  </c:pt>
                  <c:pt idx="136">
                    <c:v>3.1E-4</c:v>
                  </c:pt>
                  <c:pt idx="137">
                    <c:v>5.6999999999999998E-4</c:v>
                  </c:pt>
                  <c:pt idx="138">
                    <c:v>2.7999999999999998E-4</c:v>
                  </c:pt>
                  <c:pt idx="139">
                    <c:v>5.9000000000000003E-4</c:v>
                  </c:pt>
                  <c:pt idx="140">
                    <c:v>3.8999999999999999E-4</c:v>
                  </c:pt>
                  <c:pt idx="141">
                    <c:v>1.72E-3</c:v>
                  </c:pt>
                  <c:pt idx="142">
                    <c:v>2.5000000000000001E-4</c:v>
                  </c:pt>
                  <c:pt idx="143">
                    <c:v>3.1E-4</c:v>
                  </c:pt>
                  <c:pt idx="144">
                    <c:v>2.0000000000000001E-4</c:v>
                  </c:pt>
                  <c:pt idx="145">
                    <c:v>3.6999999999999999E-4</c:v>
                  </c:pt>
                  <c:pt idx="146">
                    <c:v>7.9000000000000001E-4</c:v>
                  </c:pt>
                  <c:pt idx="147">
                    <c:v>4.2000000000000002E-4</c:v>
                  </c:pt>
                  <c:pt idx="148">
                    <c:v>2.0000000000000001E-4</c:v>
                  </c:pt>
                  <c:pt idx="149">
                    <c:v>1.7000000000000001E-4</c:v>
                  </c:pt>
                  <c:pt idx="150">
                    <c:v>6.9999999999999999E-4</c:v>
                  </c:pt>
                  <c:pt idx="151">
                    <c:v>3.3E-4</c:v>
                  </c:pt>
                  <c:pt idx="152">
                    <c:v>2.5999999999999998E-4</c:v>
                  </c:pt>
                  <c:pt idx="153">
                    <c:v>9.5E-4</c:v>
                  </c:pt>
                  <c:pt idx="154">
                    <c:v>6.4999999999999997E-4</c:v>
                  </c:pt>
                  <c:pt idx="155">
                    <c:v>3.1E-4</c:v>
                  </c:pt>
                  <c:pt idx="156">
                    <c:v>2.1000000000000001E-4</c:v>
                  </c:pt>
                  <c:pt idx="157">
                    <c:v>1.57E-3</c:v>
                  </c:pt>
                  <c:pt idx="158">
                    <c:v>1.41E-3</c:v>
                  </c:pt>
                  <c:pt idx="159">
                    <c:v>7.2000000000000005E-4</c:v>
                  </c:pt>
                  <c:pt idx="160">
                    <c:v>9.7000000000000005E-4</c:v>
                  </c:pt>
                  <c:pt idx="161">
                    <c:v>1E-4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1.4E-3</c:v>
                  </c:pt>
                  <c:pt idx="165">
                    <c:v>6.9999999999999999E-4</c:v>
                  </c:pt>
                  <c:pt idx="166">
                    <c:v>1E-4</c:v>
                  </c:pt>
                  <c:pt idx="167">
                    <c:v>0</c:v>
                  </c:pt>
                  <c:pt idx="168">
                    <c:v>1.48E-3</c:v>
                  </c:pt>
                  <c:pt idx="169">
                    <c:v>1E-4</c:v>
                  </c:pt>
                  <c:pt idx="170">
                    <c:v>1E-4</c:v>
                  </c:pt>
                  <c:pt idx="171">
                    <c:v>5.0000000000000001E-4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5.0000000000000001E-4</c:v>
                  </c:pt>
                  <c:pt idx="175">
                    <c:v>2.0000000000000001E-4</c:v>
                  </c:pt>
                  <c:pt idx="176">
                    <c:v>1E-4</c:v>
                  </c:pt>
                  <c:pt idx="177">
                    <c:v>1E-4</c:v>
                  </c:pt>
                  <c:pt idx="178">
                    <c:v>2.0000000000000001E-4</c:v>
                  </c:pt>
                  <c:pt idx="179">
                    <c:v>2.9999999999999997E-4</c:v>
                  </c:pt>
                  <c:pt idx="180">
                    <c:v>1.6000000000000001E-4</c:v>
                  </c:pt>
                  <c:pt idx="181">
                    <c:v>4.0000000000000002E-4</c:v>
                  </c:pt>
                  <c:pt idx="182">
                    <c:v>2.7999999999999998E-4</c:v>
                  </c:pt>
                  <c:pt idx="183">
                    <c:v>1.1E-4</c:v>
                  </c:pt>
                  <c:pt idx="184">
                    <c:v>1E-4</c:v>
                  </c:pt>
                  <c:pt idx="185">
                    <c:v>1E-3</c:v>
                  </c:pt>
                  <c:pt idx="186">
                    <c:v>5.0000000000000001E-4</c:v>
                  </c:pt>
                  <c:pt idx="187">
                    <c:v>2.0000000000000001E-4</c:v>
                  </c:pt>
                  <c:pt idx="188">
                    <c:v>2.9999999999999997E-4</c:v>
                  </c:pt>
                  <c:pt idx="189">
                    <c:v>6.9999999999999999E-4</c:v>
                  </c:pt>
                  <c:pt idx="190">
                    <c:v>1.5E-3</c:v>
                  </c:pt>
                  <c:pt idx="191">
                    <c:v>2.9999999999999997E-4</c:v>
                  </c:pt>
                  <c:pt idx="192">
                    <c:v>5.0000000000000001E-4</c:v>
                  </c:pt>
                  <c:pt idx="193">
                    <c:v>1E-4</c:v>
                  </c:pt>
                  <c:pt idx="194">
                    <c:v>8.4000000000000003E-4</c:v>
                  </c:pt>
                  <c:pt idx="195">
                    <c:v>3.8999999999999999E-4</c:v>
                  </c:pt>
                  <c:pt idx="196">
                    <c:v>1E-4</c:v>
                  </c:pt>
                  <c:pt idx="197">
                    <c:v>0</c:v>
                  </c:pt>
                  <c:pt idx="198">
                    <c:v>2.3999999999999998E-3</c:v>
                  </c:pt>
                  <c:pt idx="199">
                    <c:v>1E-4</c:v>
                  </c:pt>
                  <c:pt idx="200">
                    <c:v>0</c:v>
                  </c:pt>
                  <c:pt idx="201">
                    <c:v>2.3999999999999998E-3</c:v>
                  </c:pt>
                  <c:pt idx="202">
                    <c:v>2.9E-4</c:v>
                  </c:pt>
                  <c:pt idx="203">
                    <c:v>3.6000000000000002E-4</c:v>
                  </c:pt>
                  <c:pt idx="204">
                    <c:v>2.0000000000000001E-4</c:v>
                  </c:pt>
                  <c:pt idx="205">
                    <c:v>1.9000000000000001E-4</c:v>
                  </c:pt>
                  <c:pt idx="206">
                    <c:v>1.7000000000000001E-4</c:v>
                  </c:pt>
                  <c:pt idx="207">
                    <c:v>2.7E-4</c:v>
                  </c:pt>
                  <c:pt idx="208">
                    <c:v>1.1999999999999999E-3</c:v>
                  </c:pt>
                  <c:pt idx="209">
                    <c:v>1.1999999999999999E-3</c:v>
                  </c:pt>
                  <c:pt idx="210">
                    <c:v>1.2999999999999999E-3</c:v>
                  </c:pt>
                  <c:pt idx="211">
                    <c:v>1.6000000000000001E-3</c:v>
                  </c:pt>
                  <c:pt idx="212">
                    <c:v>1.1999999999999999E-3</c:v>
                  </c:pt>
                  <c:pt idx="213">
                    <c:v>1.1999999999999999E-3</c:v>
                  </c:pt>
                  <c:pt idx="214">
                    <c:v>6.9999999999999999E-4</c:v>
                  </c:pt>
                  <c:pt idx="215">
                    <c:v>1E-4</c:v>
                  </c:pt>
                  <c:pt idx="216">
                    <c:v>1.1000000000000001E-3</c:v>
                  </c:pt>
                  <c:pt idx="217">
                    <c:v>3.8800000000000001E-2</c:v>
                  </c:pt>
                  <c:pt idx="218">
                    <c:v>1.2E-4</c:v>
                  </c:pt>
                  <c:pt idx="219">
                    <c:v>2.4000000000000001E-4</c:v>
                  </c:pt>
                  <c:pt idx="220">
                    <c:v>1.4E-3</c:v>
                  </c:pt>
                  <c:pt idx="221">
                    <c:v>1E-4</c:v>
                  </c:pt>
                  <c:pt idx="222">
                    <c:v>2.0000000000000001E-4</c:v>
                  </c:pt>
                  <c:pt idx="223">
                    <c:v>1.1000000000000001E-3</c:v>
                  </c:pt>
                  <c:pt idx="224">
                    <c:v>1.1000000000000001E-3</c:v>
                  </c:pt>
                  <c:pt idx="225">
                    <c:v>8.9999999999999998E-4</c:v>
                  </c:pt>
                  <c:pt idx="226">
                    <c:v>3.6000000000000002E-4</c:v>
                  </c:pt>
                  <c:pt idx="227">
                    <c:v>5.0000000000000002E-5</c:v>
                  </c:pt>
                  <c:pt idx="228">
                    <c:v>1.2E-4</c:v>
                  </c:pt>
                  <c:pt idx="229">
                    <c:v>1.6000000000000001E-4</c:v>
                  </c:pt>
                  <c:pt idx="230">
                    <c:v>1.1299999999999999E-3</c:v>
                  </c:pt>
                  <c:pt idx="231">
                    <c:v>6.9999999999999994E-5</c:v>
                  </c:pt>
                  <c:pt idx="232">
                    <c:v>9.7000000000000005E-4</c:v>
                  </c:pt>
                  <c:pt idx="233">
                    <c:v>1.1299999999999999E-3</c:v>
                  </c:pt>
                  <c:pt idx="234">
                    <c:v>4.0000000000000003E-5</c:v>
                  </c:pt>
                  <c:pt idx="235">
                    <c:v>4.0000000000000003E-5</c:v>
                  </c:pt>
                  <c:pt idx="236">
                    <c:v>9.7000000000000005E-4</c:v>
                  </c:pt>
                  <c:pt idx="237">
                    <c:v>1.8000000000000001E-4</c:v>
                  </c:pt>
                  <c:pt idx="238">
                    <c:v>1E-4</c:v>
                  </c:pt>
                  <c:pt idx="239">
                    <c:v>1.9000000000000001E-4</c:v>
                  </c:pt>
                  <c:pt idx="240">
                    <c:v>5.0000000000000002E-5</c:v>
                  </c:pt>
                  <c:pt idx="241">
                    <c:v>1.3999999999999999E-4</c:v>
                  </c:pt>
                  <c:pt idx="242">
                    <c:v>1.2999999999999999E-4</c:v>
                  </c:pt>
                  <c:pt idx="243">
                    <c:v>1.2E-4</c:v>
                  </c:pt>
                  <c:pt idx="244">
                    <c:v>1.31E-3</c:v>
                  </c:pt>
                  <c:pt idx="245">
                    <c:v>1.0399999999999999E-3</c:v>
                  </c:pt>
                  <c:pt idx="246">
                    <c:v>1.1E-4</c:v>
                  </c:pt>
                  <c:pt idx="247">
                    <c:v>8.0000000000000007E-5</c:v>
                  </c:pt>
                  <c:pt idx="248">
                    <c:v>1E-4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(2)'!$F$21:$F$997</c:f>
              <c:numCache>
                <c:formatCode>General</c:formatCode>
                <c:ptCount val="977"/>
                <c:pt idx="0">
                  <c:v>-6374</c:v>
                </c:pt>
                <c:pt idx="1">
                  <c:v>-6372</c:v>
                </c:pt>
                <c:pt idx="2">
                  <c:v>-6372</c:v>
                </c:pt>
                <c:pt idx="3">
                  <c:v>-6344.5</c:v>
                </c:pt>
                <c:pt idx="4">
                  <c:v>-6265.5</c:v>
                </c:pt>
                <c:pt idx="5">
                  <c:v>-2463</c:v>
                </c:pt>
                <c:pt idx="6">
                  <c:v>-2462.5</c:v>
                </c:pt>
                <c:pt idx="7">
                  <c:v>-2460.5</c:v>
                </c:pt>
                <c:pt idx="8">
                  <c:v>-2458.5</c:v>
                </c:pt>
                <c:pt idx="9">
                  <c:v>-2454.5</c:v>
                </c:pt>
                <c:pt idx="10">
                  <c:v>-2448.5</c:v>
                </c:pt>
                <c:pt idx="11">
                  <c:v>-2444</c:v>
                </c:pt>
                <c:pt idx="12">
                  <c:v>-2442</c:v>
                </c:pt>
                <c:pt idx="13">
                  <c:v>-2440</c:v>
                </c:pt>
                <c:pt idx="14">
                  <c:v>-2435.5</c:v>
                </c:pt>
                <c:pt idx="15">
                  <c:v>-2412.5</c:v>
                </c:pt>
                <c:pt idx="16">
                  <c:v>-2410.5</c:v>
                </c:pt>
                <c:pt idx="17">
                  <c:v>-2408.5</c:v>
                </c:pt>
                <c:pt idx="18">
                  <c:v>-2406.5</c:v>
                </c:pt>
                <c:pt idx="19">
                  <c:v>-2404.5</c:v>
                </c:pt>
                <c:pt idx="20">
                  <c:v>-2400</c:v>
                </c:pt>
                <c:pt idx="21">
                  <c:v>-2398</c:v>
                </c:pt>
                <c:pt idx="22">
                  <c:v>-2396</c:v>
                </c:pt>
                <c:pt idx="23">
                  <c:v>-2394</c:v>
                </c:pt>
                <c:pt idx="24">
                  <c:v>-2389.5</c:v>
                </c:pt>
                <c:pt idx="25">
                  <c:v>-2387.5</c:v>
                </c:pt>
                <c:pt idx="26">
                  <c:v>-2385.5</c:v>
                </c:pt>
                <c:pt idx="27">
                  <c:v>-2383.5</c:v>
                </c:pt>
                <c:pt idx="28">
                  <c:v>-2377</c:v>
                </c:pt>
                <c:pt idx="29">
                  <c:v>-2375</c:v>
                </c:pt>
                <c:pt idx="30">
                  <c:v>-2373</c:v>
                </c:pt>
                <c:pt idx="31">
                  <c:v>-2371</c:v>
                </c:pt>
                <c:pt idx="32">
                  <c:v>-2364.5</c:v>
                </c:pt>
                <c:pt idx="33">
                  <c:v>-2362.5</c:v>
                </c:pt>
                <c:pt idx="34">
                  <c:v>-2354</c:v>
                </c:pt>
                <c:pt idx="35">
                  <c:v>-2352</c:v>
                </c:pt>
                <c:pt idx="36">
                  <c:v>-2350</c:v>
                </c:pt>
                <c:pt idx="37">
                  <c:v>-2348</c:v>
                </c:pt>
                <c:pt idx="38">
                  <c:v>-2331</c:v>
                </c:pt>
                <c:pt idx="39">
                  <c:v>-2329</c:v>
                </c:pt>
                <c:pt idx="40">
                  <c:v>-2327</c:v>
                </c:pt>
                <c:pt idx="41">
                  <c:v>-2325</c:v>
                </c:pt>
                <c:pt idx="42">
                  <c:v>-2318.5</c:v>
                </c:pt>
                <c:pt idx="43">
                  <c:v>-2316.5</c:v>
                </c:pt>
                <c:pt idx="44">
                  <c:v>-2314.5</c:v>
                </c:pt>
                <c:pt idx="45">
                  <c:v>-2306</c:v>
                </c:pt>
                <c:pt idx="46">
                  <c:v>-2293.5</c:v>
                </c:pt>
                <c:pt idx="47">
                  <c:v>-2281</c:v>
                </c:pt>
                <c:pt idx="48">
                  <c:v>-2270.5</c:v>
                </c:pt>
                <c:pt idx="49">
                  <c:v>-2268.5</c:v>
                </c:pt>
                <c:pt idx="50">
                  <c:v>-2258</c:v>
                </c:pt>
                <c:pt idx="51">
                  <c:v>-2247.5</c:v>
                </c:pt>
                <c:pt idx="52">
                  <c:v>-2245.5</c:v>
                </c:pt>
                <c:pt idx="53">
                  <c:v>-2235</c:v>
                </c:pt>
                <c:pt idx="54">
                  <c:v>-2222.5</c:v>
                </c:pt>
                <c:pt idx="55">
                  <c:v>-2212</c:v>
                </c:pt>
                <c:pt idx="56">
                  <c:v>-2188</c:v>
                </c:pt>
                <c:pt idx="57">
                  <c:v>-999.5</c:v>
                </c:pt>
                <c:pt idx="58">
                  <c:v>-995.5</c:v>
                </c:pt>
                <c:pt idx="59">
                  <c:v>-993.5</c:v>
                </c:pt>
                <c:pt idx="60">
                  <c:v>-991.5</c:v>
                </c:pt>
                <c:pt idx="61">
                  <c:v>-989.5</c:v>
                </c:pt>
                <c:pt idx="62">
                  <c:v>-989</c:v>
                </c:pt>
                <c:pt idx="63">
                  <c:v>-987</c:v>
                </c:pt>
                <c:pt idx="64">
                  <c:v>-979</c:v>
                </c:pt>
                <c:pt idx="65">
                  <c:v>-949.5</c:v>
                </c:pt>
                <c:pt idx="66">
                  <c:v>-947.5</c:v>
                </c:pt>
                <c:pt idx="67">
                  <c:v>-945.5</c:v>
                </c:pt>
                <c:pt idx="68">
                  <c:v>-943.5</c:v>
                </c:pt>
                <c:pt idx="69">
                  <c:v>-941.5</c:v>
                </c:pt>
                <c:pt idx="70">
                  <c:v>-941</c:v>
                </c:pt>
                <c:pt idx="71">
                  <c:v>-939</c:v>
                </c:pt>
                <c:pt idx="72">
                  <c:v>-874.5</c:v>
                </c:pt>
                <c:pt idx="73">
                  <c:v>-845</c:v>
                </c:pt>
                <c:pt idx="74">
                  <c:v>-344.5</c:v>
                </c:pt>
                <c:pt idx="75">
                  <c:v>-325.5</c:v>
                </c:pt>
                <c:pt idx="76">
                  <c:v>-323.5</c:v>
                </c:pt>
                <c:pt idx="77">
                  <c:v>-317</c:v>
                </c:pt>
                <c:pt idx="78">
                  <c:v>-315</c:v>
                </c:pt>
                <c:pt idx="79">
                  <c:v>-313</c:v>
                </c:pt>
                <c:pt idx="80">
                  <c:v>-311</c:v>
                </c:pt>
                <c:pt idx="81">
                  <c:v>-309</c:v>
                </c:pt>
                <c:pt idx="82">
                  <c:v>-304.5</c:v>
                </c:pt>
                <c:pt idx="83">
                  <c:v>-302.5</c:v>
                </c:pt>
                <c:pt idx="84">
                  <c:v>-300.5</c:v>
                </c:pt>
                <c:pt idx="85">
                  <c:v>-298.5</c:v>
                </c:pt>
                <c:pt idx="86">
                  <c:v>-296.5</c:v>
                </c:pt>
                <c:pt idx="87">
                  <c:v>-292</c:v>
                </c:pt>
                <c:pt idx="88">
                  <c:v>-290</c:v>
                </c:pt>
                <c:pt idx="89">
                  <c:v>-288</c:v>
                </c:pt>
                <c:pt idx="90">
                  <c:v>-281.5</c:v>
                </c:pt>
                <c:pt idx="91">
                  <c:v>-279.5</c:v>
                </c:pt>
                <c:pt idx="92">
                  <c:v>-242</c:v>
                </c:pt>
                <c:pt idx="93">
                  <c:v>-240</c:v>
                </c:pt>
                <c:pt idx="94">
                  <c:v>-238</c:v>
                </c:pt>
                <c:pt idx="95">
                  <c:v>-231.5</c:v>
                </c:pt>
                <c:pt idx="96">
                  <c:v>-229.5</c:v>
                </c:pt>
                <c:pt idx="97">
                  <c:v>-215</c:v>
                </c:pt>
                <c:pt idx="98">
                  <c:v>-206.5</c:v>
                </c:pt>
                <c:pt idx="99">
                  <c:v>-202.5</c:v>
                </c:pt>
                <c:pt idx="100">
                  <c:v>-202</c:v>
                </c:pt>
                <c:pt idx="101">
                  <c:v>-198</c:v>
                </c:pt>
                <c:pt idx="102">
                  <c:v>-194</c:v>
                </c:pt>
                <c:pt idx="103">
                  <c:v>-192</c:v>
                </c:pt>
                <c:pt idx="104">
                  <c:v>-190</c:v>
                </c:pt>
                <c:pt idx="105">
                  <c:v>-189.5</c:v>
                </c:pt>
                <c:pt idx="106">
                  <c:v>-187.5</c:v>
                </c:pt>
                <c:pt idx="107">
                  <c:v>-185.5</c:v>
                </c:pt>
                <c:pt idx="108">
                  <c:v>-183.5</c:v>
                </c:pt>
                <c:pt idx="109">
                  <c:v>-181.5</c:v>
                </c:pt>
                <c:pt idx="110">
                  <c:v>-179.5</c:v>
                </c:pt>
                <c:pt idx="111">
                  <c:v>-177.5</c:v>
                </c:pt>
                <c:pt idx="112">
                  <c:v>-177.5</c:v>
                </c:pt>
                <c:pt idx="113">
                  <c:v>-173</c:v>
                </c:pt>
                <c:pt idx="114">
                  <c:v>-173</c:v>
                </c:pt>
                <c:pt idx="115">
                  <c:v>-171</c:v>
                </c:pt>
                <c:pt idx="116">
                  <c:v>-171</c:v>
                </c:pt>
                <c:pt idx="117">
                  <c:v>-169</c:v>
                </c:pt>
                <c:pt idx="118">
                  <c:v>-167</c:v>
                </c:pt>
                <c:pt idx="119">
                  <c:v>-166.5</c:v>
                </c:pt>
                <c:pt idx="120">
                  <c:v>-165</c:v>
                </c:pt>
                <c:pt idx="121">
                  <c:v>-164.5</c:v>
                </c:pt>
                <c:pt idx="122">
                  <c:v>-162.5</c:v>
                </c:pt>
                <c:pt idx="123">
                  <c:v>-160.5</c:v>
                </c:pt>
                <c:pt idx="124">
                  <c:v>-156.5</c:v>
                </c:pt>
                <c:pt idx="125">
                  <c:v>-154.5</c:v>
                </c:pt>
                <c:pt idx="126">
                  <c:v>-154</c:v>
                </c:pt>
                <c:pt idx="127">
                  <c:v>-152</c:v>
                </c:pt>
                <c:pt idx="128">
                  <c:v>-150</c:v>
                </c:pt>
                <c:pt idx="129">
                  <c:v>-148</c:v>
                </c:pt>
                <c:pt idx="130">
                  <c:v>-146</c:v>
                </c:pt>
                <c:pt idx="131">
                  <c:v>-144</c:v>
                </c:pt>
                <c:pt idx="132">
                  <c:v>-143.5</c:v>
                </c:pt>
                <c:pt idx="133">
                  <c:v>-142</c:v>
                </c:pt>
                <c:pt idx="134">
                  <c:v>-137.5</c:v>
                </c:pt>
                <c:pt idx="135">
                  <c:v>-116.5</c:v>
                </c:pt>
                <c:pt idx="136">
                  <c:v>-114.5</c:v>
                </c:pt>
                <c:pt idx="137">
                  <c:v>-112.5</c:v>
                </c:pt>
                <c:pt idx="138">
                  <c:v>-110.5</c:v>
                </c:pt>
                <c:pt idx="139">
                  <c:v>-106</c:v>
                </c:pt>
                <c:pt idx="140">
                  <c:v>-102</c:v>
                </c:pt>
                <c:pt idx="141">
                  <c:v>-102</c:v>
                </c:pt>
                <c:pt idx="142">
                  <c:v>-100</c:v>
                </c:pt>
                <c:pt idx="143">
                  <c:v>-91.5</c:v>
                </c:pt>
                <c:pt idx="144">
                  <c:v>-89.5</c:v>
                </c:pt>
                <c:pt idx="145">
                  <c:v>-87.5</c:v>
                </c:pt>
                <c:pt idx="146">
                  <c:v>-83</c:v>
                </c:pt>
                <c:pt idx="147">
                  <c:v>-81</c:v>
                </c:pt>
                <c:pt idx="148">
                  <c:v>-79</c:v>
                </c:pt>
                <c:pt idx="149">
                  <c:v>-77</c:v>
                </c:pt>
                <c:pt idx="150">
                  <c:v>-70.5</c:v>
                </c:pt>
                <c:pt idx="151">
                  <c:v>-68.5</c:v>
                </c:pt>
                <c:pt idx="152">
                  <c:v>-66.5</c:v>
                </c:pt>
                <c:pt idx="153">
                  <c:v>-60</c:v>
                </c:pt>
                <c:pt idx="154">
                  <c:v>-58</c:v>
                </c:pt>
                <c:pt idx="155">
                  <c:v>-56</c:v>
                </c:pt>
                <c:pt idx="156">
                  <c:v>-54</c:v>
                </c:pt>
                <c:pt idx="157">
                  <c:v>0.5</c:v>
                </c:pt>
                <c:pt idx="158">
                  <c:v>4.5</c:v>
                </c:pt>
                <c:pt idx="159">
                  <c:v>551.5</c:v>
                </c:pt>
                <c:pt idx="160">
                  <c:v>552</c:v>
                </c:pt>
                <c:pt idx="161">
                  <c:v>1298</c:v>
                </c:pt>
                <c:pt idx="162">
                  <c:v>1323</c:v>
                </c:pt>
                <c:pt idx="163">
                  <c:v>1323.5</c:v>
                </c:pt>
                <c:pt idx="164">
                  <c:v>1344</c:v>
                </c:pt>
                <c:pt idx="165">
                  <c:v>1368</c:v>
                </c:pt>
                <c:pt idx="166">
                  <c:v>1369.5</c:v>
                </c:pt>
                <c:pt idx="167">
                  <c:v>2194</c:v>
                </c:pt>
                <c:pt idx="168">
                  <c:v>2196</c:v>
                </c:pt>
                <c:pt idx="169">
                  <c:v>2217</c:v>
                </c:pt>
                <c:pt idx="170">
                  <c:v>2694.5</c:v>
                </c:pt>
                <c:pt idx="171">
                  <c:v>2804</c:v>
                </c:pt>
                <c:pt idx="172">
                  <c:v>2899.5</c:v>
                </c:pt>
                <c:pt idx="173">
                  <c:v>2899.5</c:v>
                </c:pt>
                <c:pt idx="174">
                  <c:v>2910.5</c:v>
                </c:pt>
                <c:pt idx="175">
                  <c:v>2993.5</c:v>
                </c:pt>
                <c:pt idx="176">
                  <c:v>2995.5</c:v>
                </c:pt>
                <c:pt idx="177">
                  <c:v>2997.5</c:v>
                </c:pt>
                <c:pt idx="178">
                  <c:v>3006</c:v>
                </c:pt>
                <c:pt idx="179">
                  <c:v>3008</c:v>
                </c:pt>
                <c:pt idx="180">
                  <c:v>3471</c:v>
                </c:pt>
                <c:pt idx="181">
                  <c:v>3570</c:v>
                </c:pt>
                <c:pt idx="182">
                  <c:v>3588</c:v>
                </c:pt>
                <c:pt idx="183">
                  <c:v>3602.5</c:v>
                </c:pt>
                <c:pt idx="184">
                  <c:v>3619.5</c:v>
                </c:pt>
                <c:pt idx="185">
                  <c:v>3648.5</c:v>
                </c:pt>
                <c:pt idx="186">
                  <c:v>3648.5</c:v>
                </c:pt>
                <c:pt idx="187">
                  <c:v>3648.5</c:v>
                </c:pt>
                <c:pt idx="188">
                  <c:v>3648.5</c:v>
                </c:pt>
                <c:pt idx="189">
                  <c:v>3669.5</c:v>
                </c:pt>
                <c:pt idx="190">
                  <c:v>3671.5</c:v>
                </c:pt>
                <c:pt idx="191">
                  <c:v>3692.5</c:v>
                </c:pt>
                <c:pt idx="192">
                  <c:v>3712</c:v>
                </c:pt>
                <c:pt idx="193">
                  <c:v>3745</c:v>
                </c:pt>
                <c:pt idx="194">
                  <c:v>4289.5</c:v>
                </c:pt>
                <c:pt idx="195">
                  <c:v>4314.5</c:v>
                </c:pt>
                <c:pt idx="196">
                  <c:v>4379</c:v>
                </c:pt>
                <c:pt idx="197">
                  <c:v>4379</c:v>
                </c:pt>
                <c:pt idx="198">
                  <c:v>4385.5</c:v>
                </c:pt>
                <c:pt idx="199">
                  <c:v>4402</c:v>
                </c:pt>
                <c:pt idx="200">
                  <c:v>4402</c:v>
                </c:pt>
                <c:pt idx="201">
                  <c:v>4423</c:v>
                </c:pt>
                <c:pt idx="202">
                  <c:v>4429.5</c:v>
                </c:pt>
                <c:pt idx="203">
                  <c:v>4513</c:v>
                </c:pt>
                <c:pt idx="204">
                  <c:v>4546.5</c:v>
                </c:pt>
                <c:pt idx="205">
                  <c:v>4546.5</c:v>
                </c:pt>
                <c:pt idx="206">
                  <c:v>4559</c:v>
                </c:pt>
                <c:pt idx="207">
                  <c:v>5032.5</c:v>
                </c:pt>
                <c:pt idx="208">
                  <c:v>5076</c:v>
                </c:pt>
                <c:pt idx="209">
                  <c:v>5076.5</c:v>
                </c:pt>
                <c:pt idx="210">
                  <c:v>5089</c:v>
                </c:pt>
                <c:pt idx="211">
                  <c:v>5105.5</c:v>
                </c:pt>
                <c:pt idx="212">
                  <c:v>5111.5</c:v>
                </c:pt>
                <c:pt idx="213">
                  <c:v>5111.5</c:v>
                </c:pt>
                <c:pt idx="214">
                  <c:v>5112</c:v>
                </c:pt>
                <c:pt idx="215">
                  <c:v>5112</c:v>
                </c:pt>
                <c:pt idx="216">
                  <c:v>5112</c:v>
                </c:pt>
                <c:pt idx="217">
                  <c:v>5116</c:v>
                </c:pt>
                <c:pt idx="218">
                  <c:v>5118</c:v>
                </c:pt>
                <c:pt idx="219">
                  <c:v>5183</c:v>
                </c:pt>
                <c:pt idx="220">
                  <c:v>5218.5</c:v>
                </c:pt>
                <c:pt idx="221">
                  <c:v>5220.5</c:v>
                </c:pt>
                <c:pt idx="222">
                  <c:v>5310.5</c:v>
                </c:pt>
                <c:pt idx="223">
                  <c:v>5863</c:v>
                </c:pt>
                <c:pt idx="224">
                  <c:v>5863.5</c:v>
                </c:pt>
                <c:pt idx="225">
                  <c:v>6587.5</c:v>
                </c:pt>
                <c:pt idx="226">
                  <c:v>2690.5</c:v>
                </c:pt>
                <c:pt idx="227">
                  <c:v>2744.5</c:v>
                </c:pt>
                <c:pt idx="228">
                  <c:v>2744.5</c:v>
                </c:pt>
                <c:pt idx="229">
                  <c:v>2782.5</c:v>
                </c:pt>
                <c:pt idx="230">
                  <c:v>2817.5</c:v>
                </c:pt>
                <c:pt idx="231">
                  <c:v>2859.5</c:v>
                </c:pt>
                <c:pt idx="232">
                  <c:v>2273.5</c:v>
                </c:pt>
                <c:pt idx="233">
                  <c:v>2275.5</c:v>
                </c:pt>
                <c:pt idx="234">
                  <c:v>2903.5</c:v>
                </c:pt>
                <c:pt idx="235">
                  <c:v>2920.5</c:v>
                </c:pt>
                <c:pt idx="236">
                  <c:v>552</c:v>
                </c:pt>
                <c:pt idx="237">
                  <c:v>2709</c:v>
                </c:pt>
                <c:pt idx="238">
                  <c:v>2751</c:v>
                </c:pt>
                <c:pt idx="239">
                  <c:v>2795</c:v>
                </c:pt>
                <c:pt idx="240">
                  <c:v>2803</c:v>
                </c:pt>
                <c:pt idx="241">
                  <c:v>2816</c:v>
                </c:pt>
                <c:pt idx="242">
                  <c:v>2841</c:v>
                </c:pt>
                <c:pt idx="243">
                  <c:v>2889</c:v>
                </c:pt>
                <c:pt idx="244">
                  <c:v>2261</c:v>
                </c:pt>
                <c:pt idx="245">
                  <c:v>2263</c:v>
                </c:pt>
                <c:pt idx="246">
                  <c:v>2893</c:v>
                </c:pt>
                <c:pt idx="247">
                  <c:v>2935</c:v>
                </c:pt>
                <c:pt idx="248">
                  <c:v>2217</c:v>
                </c:pt>
              </c:numCache>
            </c:numRef>
          </c:xVal>
          <c:yVal>
            <c:numRef>
              <c:f>'A (2)'!$I$21:$I$997</c:f>
              <c:numCache>
                <c:formatCode>General</c:formatCode>
                <c:ptCount val="977"/>
                <c:pt idx="1">
                  <c:v>-0.24077271999703953</c:v>
                </c:pt>
                <c:pt idx="2">
                  <c:v>-0.24037271999986842</c:v>
                </c:pt>
                <c:pt idx="3">
                  <c:v>-0.24519557000166969</c:v>
                </c:pt>
                <c:pt idx="4">
                  <c:v>-0.24046303000068292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80C7-4686-A100-04EBD0DF633C}"/>
            </c:ext>
          </c:extLst>
        </c:ser>
        <c:ser>
          <c:idx val="3"/>
          <c:order val="2"/>
          <c:tx>
            <c:strRef>
              <c:f>'A (2)'!$J$20</c:f>
              <c:strCache>
                <c:ptCount val="1"/>
                <c:pt idx="0">
                  <c:v>PE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(2)'!$D$21:$D$997</c:f>
                <c:numCache>
                  <c:formatCode>General</c:formatCode>
                  <c:ptCount val="977"/>
                  <c:pt idx="0">
                    <c:v>4.0000000000000002E-4</c:v>
                  </c:pt>
                  <c:pt idx="1">
                    <c:v>6.9999999999999999E-4</c:v>
                  </c:pt>
                  <c:pt idx="2">
                    <c:v>1.4E-3</c:v>
                  </c:pt>
                  <c:pt idx="4">
                    <c:v>4.0000000000000002E-4</c:v>
                  </c:pt>
                  <c:pt idx="5">
                    <c:v>2.4000000000000001E-4</c:v>
                  </c:pt>
                  <c:pt idx="6">
                    <c:v>4.0999999999999999E-4</c:v>
                  </c:pt>
                  <c:pt idx="7">
                    <c:v>5.5999999999999995E-4</c:v>
                  </c:pt>
                  <c:pt idx="8">
                    <c:v>4.6999999999999999E-4</c:v>
                  </c:pt>
                  <c:pt idx="9">
                    <c:v>2.1000000000000001E-4</c:v>
                  </c:pt>
                  <c:pt idx="10">
                    <c:v>1E-4</c:v>
                  </c:pt>
                  <c:pt idx="11">
                    <c:v>2.4000000000000001E-4</c:v>
                  </c:pt>
                  <c:pt idx="12">
                    <c:v>2.7999999999999998E-4</c:v>
                  </c:pt>
                  <c:pt idx="13">
                    <c:v>2.1000000000000001E-4</c:v>
                  </c:pt>
                  <c:pt idx="14">
                    <c:v>2.7E-4</c:v>
                  </c:pt>
                  <c:pt idx="15">
                    <c:v>2.5000000000000001E-4</c:v>
                  </c:pt>
                  <c:pt idx="16">
                    <c:v>2.0000000000000001E-4</c:v>
                  </c:pt>
                  <c:pt idx="17">
                    <c:v>1.7000000000000001E-4</c:v>
                  </c:pt>
                  <c:pt idx="18">
                    <c:v>1.4999999999999999E-4</c:v>
                  </c:pt>
                  <c:pt idx="19">
                    <c:v>1.3999999999999999E-4</c:v>
                  </c:pt>
                  <c:pt idx="20">
                    <c:v>4.8000000000000001E-4</c:v>
                  </c:pt>
                  <c:pt idx="21">
                    <c:v>2.2000000000000001E-4</c:v>
                  </c:pt>
                  <c:pt idx="22">
                    <c:v>2.1000000000000001E-4</c:v>
                  </c:pt>
                  <c:pt idx="23">
                    <c:v>2.5999999999999998E-4</c:v>
                  </c:pt>
                  <c:pt idx="24">
                    <c:v>3.1E-4</c:v>
                  </c:pt>
                  <c:pt idx="25">
                    <c:v>3.1E-4</c:v>
                  </c:pt>
                  <c:pt idx="26">
                    <c:v>1.4999999999999999E-4</c:v>
                  </c:pt>
                  <c:pt idx="27">
                    <c:v>2.0000000000000001E-4</c:v>
                  </c:pt>
                  <c:pt idx="28">
                    <c:v>3.4000000000000002E-4</c:v>
                  </c:pt>
                  <c:pt idx="29">
                    <c:v>2.4000000000000001E-4</c:v>
                  </c:pt>
                  <c:pt idx="30">
                    <c:v>3.4000000000000002E-4</c:v>
                  </c:pt>
                  <c:pt idx="31">
                    <c:v>3.1E-4</c:v>
                  </c:pt>
                  <c:pt idx="32">
                    <c:v>2.4000000000000001E-4</c:v>
                  </c:pt>
                  <c:pt idx="33">
                    <c:v>4.6999999999999999E-4</c:v>
                  </c:pt>
                  <c:pt idx="34">
                    <c:v>2.2000000000000001E-4</c:v>
                  </c:pt>
                  <c:pt idx="35">
                    <c:v>1.7000000000000001E-4</c:v>
                  </c:pt>
                  <c:pt idx="36">
                    <c:v>1.8000000000000001E-4</c:v>
                  </c:pt>
                  <c:pt idx="37">
                    <c:v>7.6000000000000004E-4</c:v>
                  </c:pt>
                  <c:pt idx="38">
                    <c:v>8.0000000000000004E-4</c:v>
                  </c:pt>
                  <c:pt idx="39">
                    <c:v>3.1E-4</c:v>
                  </c:pt>
                  <c:pt idx="40">
                    <c:v>2.5999999999999998E-4</c:v>
                  </c:pt>
                  <c:pt idx="41">
                    <c:v>4.4999999999999999E-4</c:v>
                  </c:pt>
                  <c:pt idx="42">
                    <c:v>8.0000000000000004E-4</c:v>
                  </c:pt>
                  <c:pt idx="43">
                    <c:v>2.3000000000000001E-4</c:v>
                  </c:pt>
                  <c:pt idx="44">
                    <c:v>2.5999999999999998E-4</c:v>
                  </c:pt>
                  <c:pt idx="45">
                    <c:v>2.9E-4</c:v>
                  </c:pt>
                  <c:pt idx="46">
                    <c:v>4.6999999999999999E-4</c:v>
                  </c:pt>
                  <c:pt idx="47">
                    <c:v>4.0000000000000002E-4</c:v>
                  </c:pt>
                  <c:pt idx="48">
                    <c:v>8.3000000000000001E-4</c:v>
                  </c:pt>
                  <c:pt idx="49">
                    <c:v>3.8999999999999999E-4</c:v>
                  </c:pt>
                  <c:pt idx="50">
                    <c:v>5.8E-4</c:v>
                  </c:pt>
                  <c:pt idx="51">
                    <c:v>4.4999999999999999E-4</c:v>
                  </c:pt>
                  <c:pt idx="52">
                    <c:v>3.2000000000000003E-4</c:v>
                  </c:pt>
                  <c:pt idx="53">
                    <c:v>3.3E-4</c:v>
                  </c:pt>
                  <c:pt idx="54">
                    <c:v>8.1999999999999998E-4</c:v>
                  </c:pt>
                  <c:pt idx="55">
                    <c:v>7.7999999999999999E-4</c:v>
                  </c:pt>
                  <c:pt idx="56">
                    <c:v>7.7999999999999999E-4</c:v>
                  </c:pt>
                  <c:pt idx="57">
                    <c:v>8.4999999999999995E-4</c:v>
                  </c:pt>
                  <c:pt idx="58">
                    <c:v>8.8000000000000003E-4</c:v>
                  </c:pt>
                  <c:pt idx="59">
                    <c:v>6.8999999999999997E-4</c:v>
                  </c:pt>
                  <c:pt idx="60">
                    <c:v>5.1000000000000004E-4</c:v>
                  </c:pt>
                  <c:pt idx="61">
                    <c:v>1.4999999999999999E-4</c:v>
                  </c:pt>
                  <c:pt idx="62">
                    <c:v>2.4000000000000001E-4</c:v>
                  </c:pt>
                  <c:pt idx="63">
                    <c:v>4.6999999999999999E-4</c:v>
                  </c:pt>
                  <c:pt idx="64">
                    <c:v>2.9E-4</c:v>
                  </c:pt>
                  <c:pt idx="65">
                    <c:v>1.0499999999999999E-3</c:v>
                  </c:pt>
                  <c:pt idx="66">
                    <c:v>4.8999999999999998E-4</c:v>
                  </c:pt>
                  <c:pt idx="67">
                    <c:v>2.7E-4</c:v>
                  </c:pt>
                  <c:pt idx="68">
                    <c:v>3.2000000000000003E-4</c:v>
                  </c:pt>
                  <c:pt idx="69">
                    <c:v>8.9999999999999998E-4</c:v>
                  </c:pt>
                  <c:pt idx="70">
                    <c:v>3.6999999999999999E-4</c:v>
                  </c:pt>
                  <c:pt idx="71">
                    <c:v>5.1000000000000004E-4</c:v>
                  </c:pt>
                  <c:pt idx="72">
                    <c:v>2.4000000000000001E-4</c:v>
                  </c:pt>
                  <c:pt idx="73">
                    <c:v>8.0000000000000004E-4</c:v>
                  </c:pt>
                  <c:pt idx="74">
                    <c:v>2.2000000000000001E-4</c:v>
                  </c:pt>
                  <c:pt idx="75">
                    <c:v>2.1000000000000001E-4</c:v>
                  </c:pt>
                  <c:pt idx="76">
                    <c:v>2.7999999999999998E-4</c:v>
                  </c:pt>
                  <c:pt idx="77">
                    <c:v>1.1900000000000001E-3</c:v>
                  </c:pt>
                  <c:pt idx="78">
                    <c:v>2.5999999999999998E-4</c:v>
                  </c:pt>
                  <c:pt idx="79">
                    <c:v>6.0999999999999997E-4</c:v>
                  </c:pt>
                  <c:pt idx="80">
                    <c:v>5.2999999999999998E-4</c:v>
                  </c:pt>
                  <c:pt idx="81">
                    <c:v>6.4999999999999997E-4</c:v>
                  </c:pt>
                  <c:pt idx="82">
                    <c:v>1.9000000000000001E-4</c:v>
                  </c:pt>
                  <c:pt idx="83">
                    <c:v>1.8000000000000001E-4</c:v>
                  </c:pt>
                  <c:pt idx="84">
                    <c:v>2.2000000000000001E-4</c:v>
                  </c:pt>
                  <c:pt idx="85">
                    <c:v>1.9000000000000001E-4</c:v>
                  </c:pt>
                  <c:pt idx="86">
                    <c:v>6.4999999999999997E-4</c:v>
                  </c:pt>
                  <c:pt idx="87">
                    <c:v>3.6999999999999999E-4</c:v>
                  </c:pt>
                  <c:pt idx="88">
                    <c:v>2.2000000000000001E-4</c:v>
                  </c:pt>
                  <c:pt idx="89">
                    <c:v>3.4000000000000002E-4</c:v>
                  </c:pt>
                  <c:pt idx="90">
                    <c:v>2.3000000000000001E-4</c:v>
                  </c:pt>
                  <c:pt idx="91">
                    <c:v>4.2999999999999999E-4</c:v>
                  </c:pt>
                  <c:pt idx="92">
                    <c:v>3.2000000000000003E-4</c:v>
                  </c:pt>
                  <c:pt idx="93">
                    <c:v>1.9000000000000001E-4</c:v>
                  </c:pt>
                  <c:pt idx="94">
                    <c:v>5.2999999999999998E-4</c:v>
                  </c:pt>
                  <c:pt idx="95">
                    <c:v>2.9E-4</c:v>
                  </c:pt>
                  <c:pt idx="96">
                    <c:v>2.9E-4</c:v>
                  </c:pt>
                  <c:pt idx="97">
                    <c:v>4.6000000000000001E-4</c:v>
                  </c:pt>
                  <c:pt idx="98">
                    <c:v>3.8999999999999999E-4</c:v>
                  </c:pt>
                  <c:pt idx="99">
                    <c:v>2.7E-4</c:v>
                  </c:pt>
                  <c:pt idx="100">
                    <c:v>1.4300000000000001E-3</c:v>
                  </c:pt>
                  <c:pt idx="101">
                    <c:v>2.9999999999999997E-4</c:v>
                  </c:pt>
                  <c:pt idx="102">
                    <c:v>5.0000000000000001E-4</c:v>
                  </c:pt>
                  <c:pt idx="103">
                    <c:v>4.8999999999999998E-4</c:v>
                  </c:pt>
                  <c:pt idx="104">
                    <c:v>2.9E-4</c:v>
                  </c:pt>
                  <c:pt idx="105">
                    <c:v>3.8999999999999999E-4</c:v>
                  </c:pt>
                  <c:pt idx="106">
                    <c:v>5.6999999999999998E-4</c:v>
                  </c:pt>
                  <c:pt idx="107">
                    <c:v>1.9000000000000001E-4</c:v>
                  </c:pt>
                  <c:pt idx="108">
                    <c:v>3.8000000000000002E-4</c:v>
                  </c:pt>
                  <c:pt idx="109">
                    <c:v>2.1000000000000001E-4</c:v>
                  </c:pt>
                  <c:pt idx="110">
                    <c:v>2.9999999999999997E-4</c:v>
                  </c:pt>
                  <c:pt idx="111">
                    <c:v>6.8999999999999997E-4</c:v>
                  </c:pt>
                  <c:pt idx="112">
                    <c:v>2.9E-4</c:v>
                  </c:pt>
                  <c:pt idx="113">
                    <c:v>6.6E-4</c:v>
                  </c:pt>
                  <c:pt idx="114">
                    <c:v>2.7999999999999998E-4</c:v>
                  </c:pt>
                  <c:pt idx="115">
                    <c:v>1.6900000000000001E-3</c:v>
                  </c:pt>
                  <c:pt idx="116">
                    <c:v>1.08E-3</c:v>
                  </c:pt>
                  <c:pt idx="117">
                    <c:v>3.5E-4</c:v>
                  </c:pt>
                  <c:pt idx="118">
                    <c:v>2.2000000000000001E-4</c:v>
                  </c:pt>
                  <c:pt idx="119">
                    <c:v>2.5999999999999998E-4</c:v>
                  </c:pt>
                  <c:pt idx="120">
                    <c:v>3.4000000000000002E-4</c:v>
                  </c:pt>
                  <c:pt idx="121">
                    <c:v>3.6000000000000002E-4</c:v>
                  </c:pt>
                  <c:pt idx="122">
                    <c:v>2.5999999999999998E-4</c:v>
                  </c:pt>
                  <c:pt idx="123">
                    <c:v>3.1E-4</c:v>
                  </c:pt>
                  <c:pt idx="124">
                    <c:v>1.9000000000000001E-4</c:v>
                  </c:pt>
                  <c:pt idx="125">
                    <c:v>1.9000000000000001E-4</c:v>
                  </c:pt>
                  <c:pt idx="126">
                    <c:v>4.8000000000000001E-4</c:v>
                  </c:pt>
                  <c:pt idx="127">
                    <c:v>3.2000000000000003E-4</c:v>
                  </c:pt>
                  <c:pt idx="128">
                    <c:v>2.5000000000000001E-4</c:v>
                  </c:pt>
                  <c:pt idx="129">
                    <c:v>3.4000000000000002E-4</c:v>
                  </c:pt>
                  <c:pt idx="130">
                    <c:v>5.4000000000000001E-4</c:v>
                  </c:pt>
                  <c:pt idx="131">
                    <c:v>2.7999999999999998E-4</c:v>
                  </c:pt>
                  <c:pt idx="132">
                    <c:v>8.4999999999999995E-4</c:v>
                  </c:pt>
                  <c:pt idx="133">
                    <c:v>1.3699999999999999E-3</c:v>
                  </c:pt>
                  <c:pt idx="134">
                    <c:v>9.1E-4</c:v>
                  </c:pt>
                  <c:pt idx="135">
                    <c:v>2.7E-4</c:v>
                  </c:pt>
                  <c:pt idx="136">
                    <c:v>3.1E-4</c:v>
                  </c:pt>
                  <c:pt idx="137">
                    <c:v>5.6999999999999998E-4</c:v>
                  </c:pt>
                  <c:pt idx="138">
                    <c:v>2.7999999999999998E-4</c:v>
                  </c:pt>
                  <c:pt idx="139">
                    <c:v>5.9000000000000003E-4</c:v>
                  </c:pt>
                  <c:pt idx="140">
                    <c:v>3.8999999999999999E-4</c:v>
                  </c:pt>
                  <c:pt idx="141">
                    <c:v>1.72E-3</c:v>
                  </c:pt>
                  <c:pt idx="142">
                    <c:v>2.5000000000000001E-4</c:v>
                  </c:pt>
                  <c:pt idx="143">
                    <c:v>3.1E-4</c:v>
                  </c:pt>
                  <c:pt idx="144">
                    <c:v>2.0000000000000001E-4</c:v>
                  </c:pt>
                  <c:pt idx="145">
                    <c:v>3.6999999999999999E-4</c:v>
                  </c:pt>
                  <c:pt idx="146">
                    <c:v>7.9000000000000001E-4</c:v>
                  </c:pt>
                  <c:pt idx="147">
                    <c:v>4.2000000000000002E-4</c:v>
                  </c:pt>
                  <c:pt idx="148">
                    <c:v>2.0000000000000001E-4</c:v>
                  </c:pt>
                  <c:pt idx="149">
                    <c:v>1.7000000000000001E-4</c:v>
                  </c:pt>
                  <c:pt idx="150">
                    <c:v>6.9999999999999999E-4</c:v>
                  </c:pt>
                  <c:pt idx="151">
                    <c:v>3.3E-4</c:v>
                  </c:pt>
                  <c:pt idx="152">
                    <c:v>2.5999999999999998E-4</c:v>
                  </c:pt>
                  <c:pt idx="153">
                    <c:v>9.5E-4</c:v>
                  </c:pt>
                  <c:pt idx="154">
                    <c:v>6.4999999999999997E-4</c:v>
                  </c:pt>
                  <c:pt idx="155">
                    <c:v>3.1E-4</c:v>
                  </c:pt>
                  <c:pt idx="156">
                    <c:v>2.1000000000000001E-4</c:v>
                  </c:pt>
                  <c:pt idx="157">
                    <c:v>1.57E-3</c:v>
                  </c:pt>
                  <c:pt idx="158">
                    <c:v>1.41E-3</c:v>
                  </c:pt>
                  <c:pt idx="159">
                    <c:v>7.2000000000000005E-4</c:v>
                  </c:pt>
                  <c:pt idx="160">
                    <c:v>9.7000000000000005E-4</c:v>
                  </c:pt>
                  <c:pt idx="161">
                    <c:v>1E-4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1.4E-3</c:v>
                  </c:pt>
                  <c:pt idx="165">
                    <c:v>6.9999999999999999E-4</c:v>
                  </c:pt>
                  <c:pt idx="166">
                    <c:v>1E-4</c:v>
                  </c:pt>
                  <c:pt idx="167">
                    <c:v>0</c:v>
                  </c:pt>
                  <c:pt idx="168">
                    <c:v>1.48E-3</c:v>
                  </c:pt>
                  <c:pt idx="169">
                    <c:v>1E-4</c:v>
                  </c:pt>
                  <c:pt idx="170">
                    <c:v>1E-4</c:v>
                  </c:pt>
                  <c:pt idx="171">
                    <c:v>5.0000000000000001E-4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5.0000000000000001E-4</c:v>
                  </c:pt>
                  <c:pt idx="175">
                    <c:v>2.0000000000000001E-4</c:v>
                  </c:pt>
                  <c:pt idx="176">
                    <c:v>1E-4</c:v>
                  </c:pt>
                  <c:pt idx="177">
                    <c:v>1E-4</c:v>
                  </c:pt>
                  <c:pt idx="178">
                    <c:v>2.0000000000000001E-4</c:v>
                  </c:pt>
                  <c:pt idx="179">
                    <c:v>2.9999999999999997E-4</c:v>
                  </c:pt>
                  <c:pt idx="180">
                    <c:v>1.6000000000000001E-4</c:v>
                  </c:pt>
                  <c:pt idx="181">
                    <c:v>4.0000000000000002E-4</c:v>
                  </c:pt>
                  <c:pt idx="182">
                    <c:v>2.7999999999999998E-4</c:v>
                  </c:pt>
                  <c:pt idx="183">
                    <c:v>1.1E-4</c:v>
                  </c:pt>
                  <c:pt idx="184">
                    <c:v>1E-4</c:v>
                  </c:pt>
                  <c:pt idx="185">
                    <c:v>1E-3</c:v>
                  </c:pt>
                  <c:pt idx="186">
                    <c:v>5.0000000000000001E-4</c:v>
                  </c:pt>
                  <c:pt idx="187">
                    <c:v>2.0000000000000001E-4</c:v>
                  </c:pt>
                  <c:pt idx="188">
                    <c:v>2.9999999999999997E-4</c:v>
                  </c:pt>
                  <c:pt idx="189">
                    <c:v>6.9999999999999999E-4</c:v>
                  </c:pt>
                  <c:pt idx="190">
                    <c:v>1.5E-3</c:v>
                  </c:pt>
                  <c:pt idx="191">
                    <c:v>2.9999999999999997E-4</c:v>
                  </c:pt>
                  <c:pt idx="192">
                    <c:v>5.0000000000000001E-4</c:v>
                  </c:pt>
                  <c:pt idx="193">
                    <c:v>1E-4</c:v>
                  </c:pt>
                  <c:pt idx="194">
                    <c:v>8.4000000000000003E-4</c:v>
                  </c:pt>
                  <c:pt idx="195">
                    <c:v>3.8999999999999999E-4</c:v>
                  </c:pt>
                  <c:pt idx="196">
                    <c:v>1E-4</c:v>
                  </c:pt>
                  <c:pt idx="197">
                    <c:v>0</c:v>
                  </c:pt>
                  <c:pt idx="198">
                    <c:v>2.3999999999999998E-3</c:v>
                  </c:pt>
                  <c:pt idx="199">
                    <c:v>1E-4</c:v>
                  </c:pt>
                  <c:pt idx="200">
                    <c:v>0</c:v>
                  </c:pt>
                  <c:pt idx="201">
                    <c:v>2.3999999999999998E-3</c:v>
                  </c:pt>
                  <c:pt idx="202">
                    <c:v>2.9E-4</c:v>
                  </c:pt>
                  <c:pt idx="203">
                    <c:v>3.6000000000000002E-4</c:v>
                  </c:pt>
                  <c:pt idx="204">
                    <c:v>2.0000000000000001E-4</c:v>
                  </c:pt>
                  <c:pt idx="205">
                    <c:v>1.9000000000000001E-4</c:v>
                  </c:pt>
                  <c:pt idx="206">
                    <c:v>1.7000000000000001E-4</c:v>
                  </c:pt>
                  <c:pt idx="207">
                    <c:v>2.7E-4</c:v>
                  </c:pt>
                  <c:pt idx="208">
                    <c:v>1.1999999999999999E-3</c:v>
                  </c:pt>
                  <c:pt idx="209">
                    <c:v>1.1999999999999999E-3</c:v>
                  </c:pt>
                  <c:pt idx="210">
                    <c:v>1.2999999999999999E-3</c:v>
                  </c:pt>
                  <c:pt idx="211">
                    <c:v>1.6000000000000001E-3</c:v>
                  </c:pt>
                  <c:pt idx="212">
                    <c:v>1.1999999999999999E-3</c:v>
                  </c:pt>
                  <c:pt idx="213">
                    <c:v>1.1999999999999999E-3</c:v>
                  </c:pt>
                  <c:pt idx="214">
                    <c:v>6.9999999999999999E-4</c:v>
                  </c:pt>
                  <c:pt idx="215">
                    <c:v>1E-4</c:v>
                  </c:pt>
                  <c:pt idx="216">
                    <c:v>1.1000000000000001E-3</c:v>
                  </c:pt>
                  <c:pt idx="217">
                    <c:v>3.8800000000000001E-2</c:v>
                  </c:pt>
                  <c:pt idx="218">
                    <c:v>1.2E-4</c:v>
                  </c:pt>
                  <c:pt idx="219">
                    <c:v>2.4000000000000001E-4</c:v>
                  </c:pt>
                  <c:pt idx="220">
                    <c:v>1.4E-3</c:v>
                  </c:pt>
                  <c:pt idx="221">
                    <c:v>1E-4</c:v>
                  </c:pt>
                  <c:pt idx="222">
                    <c:v>2.0000000000000001E-4</c:v>
                  </c:pt>
                  <c:pt idx="223">
                    <c:v>1.1000000000000001E-3</c:v>
                  </c:pt>
                  <c:pt idx="224">
                    <c:v>1.1000000000000001E-3</c:v>
                  </c:pt>
                  <c:pt idx="225">
                    <c:v>8.9999999999999998E-4</c:v>
                  </c:pt>
                  <c:pt idx="226">
                    <c:v>3.6000000000000002E-4</c:v>
                  </c:pt>
                  <c:pt idx="227">
                    <c:v>5.0000000000000002E-5</c:v>
                  </c:pt>
                  <c:pt idx="228">
                    <c:v>1.2E-4</c:v>
                  </c:pt>
                  <c:pt idx="229">
                    <c:v>1.6000000000000001E-4</c:v>
                  </c:pt>
                  <c:pt idx="230">
                    <c:v>1.1299999999999999E-3</c:v>
                  </c:pt>
                  <c:pt idx="231">
                    <c:v>6.9999999999999994E-5</c:v>
                  </c:pt>
                  <c:pt idx="232">
                    <c:v>9.7000000000000005E-4</c:v>
                  </c:pt>
                  <c:pt idx="233">
                    <c:v>1.1299999999999999E-3</c:v>
                  </c:pt>
                  <c:pt idx="234">
                    <c:v>4.0000000000000003E-5</c:v>
                  </c:pt>
                  <c:pt idx="235">
                    <c:v>4.0000000000000003E-5</c:v>
                  </c:pt>
                  <c:pt idx="236">
                    <c:v>9.7000000000000005E-4</c:v>
                  </c:pt>
                  <c:pt idx="237">
                    <c:v>1.8000000000000001E-4</c:v>
                  </c:pt>
                  <c:pt idx="238">
                    <c:v>1E-4</c:v>
                  </c:pt>
                  <c:pt idx="239">
                    <c:v>1.9000000000000001E-4</c:v>
                  </c:pt>
                  <c:pt idx="240">
                    <c:v>5.0000000000000002E-5</c:v>
                  </c:pt>
                  <c:pt idx="241">
                    <c:v>1.3999999999999999E-4</c:v>
                  </c:pt>
                  <c:pt idx="242">
                    <c:v>1.2999999999999999E-4</c:v>
                  </c:pt>
                  <c:pt idx="243">
                    <c:v>1.2E-4</c:v>
                  </c:pt>
                  <c:pt idx="244">
                    <c:v>1.31E-3</c:v>
                  </c:pt>
                  <c:pt idx="245">
                    <c:v>1.0399999999999999E-3</c:v>
                  </c:pt>
                  <c:pt idx="246">
                    <c:v>1.1E-4</c:v>
                  </c:pt>
                  <c:pt idx="247">
                    <c:v>8.0000000000000007E-5</c:v>
                  </c:pt>
                  <c:pt idx="248">
                    <c:v>1E-4</c:v>
                  </c:pt>
                </c:numCache>
              </c:numRef>
            </c:plus>
            <c:minus>
              <c:numRef>
                <c:f>'A (2)'!$D$21:$D$997</c:f>
                <c:numCache>
                  <c:formatCode>General</c:formatCode>
                  <c:ptCount val="977"/>
                  <c:pt idx="0">
                    <c:v>4.0000000000000002E-4</c:v>
                  </c:pt>
                  <c:pt idx="1">
                    <c:v>6.9999999999999999E-4</c:v>
                  </c:pt>
                  <c:pt idx="2">
                    <c:v>1.4E-3</c:v>
                  </c:pt>
                  <c:pt idx="4">
                    <c:v>4.0000000000000002E-4</c:v>
                  </c:pt>
                  <c:pt idx="5">
                    <c:v>2.4000000000000001E-4</c:v>
                  </c:pt>
                  <c:pt idx="6">
                    <c:v>4.0999999999999999E-4</c:v>
                  </c:pt>
                  <c:pt idx="7">
                    <c:v>5.5999999999999995E-4</c:v>
                  </c:pt>
                  <c:pt idx="8">
                    <c:v>4.6999999999999999E-4</c:v>
                  </c:pt>
                  <c:pt idx="9">
                    <c:v>2.1000000000000001E-4</c:v>
                  </c:pt>
                  <c:pt idx="10">
                    <c:v>1E-4</c:v>
                  </c:pt>
                  <c:pt idx="11">
                    <c:v>2.4000000000000001E-4</c:v>
                  </c:pt>
                  <c:pt idx="12">
                    <c:v>2.7999999999999998E-4</c:v>
                  </c:pt>
                  <c:pt idx="13">
                    <c:v>2.1000000000000001E-4</c:v>
                  </c:pt>
                  <c:pt idx="14">
                    <c:v>2.7E-4</c:v>
                  </c:pt>
                  <c:pt idx="15">
                    <c:v>2.5000000000000001E-4</c:v>
                  </c:pt>
                  <c:pt idx="16">
                    <c:v>2.0000000000000001E-4</c:v>
                  </c:pt>
                  <c:pt idx="17">
                    <c:v>1.7000000000000001E-4</c:v>
                  </c:pt>
                  <c:pt idx="18">
                    <c:v>1.4999999999999999E-4</c:v>
                  </c:pt>
                  <c:pt idx="19">
                    <c:v>1.3999999999999999E-4</c:v>
                  </c:pt>
                  <c:pt idx="20">
                    <c:v>4.8000000000000001E-4</c:v>
                  </c:pt>
                  <c:pt idx="21">
                    <c:v>2.2000000000000001E-4</c:v>
                  </c:pt>
                  <c:pt idx="22">
                    <c:v>2.1000000000000001E-4</c:v>
                  </c:pt>
                  <c:pt idx="23">
                    <c:v>2.5999999999999998E-4</c:v>
                  </c:pt>
                  <c:pt idx="24">
                    <c:v>3.1E-4</c:v>
                  </c:pt>
                  <c:pt idx="25">
                    <c:v>3.1E-4</c:v>
                  </c:pt>
                  <c:pt idx="26">
                    <c:v>1.4999999999999999E-4</c:v>
                  </c:pt>
                  <c:pt idx="27">
                    <c:v>2.0000000000000001E-4</c:v>
                  </c:pt>
                  <c:pt idx="28">
                    <c:v>3.4000000000000002E-4</c:v>
                  </c:pt>
                  <c:pt idx="29">
                    <c:v>2.4000000000000001E-4</c:v>
                  </c:pt>
                  <c:pt idx="30">
                    <c:v>3.4000000000000002E-4</c:v>
                  </c:pt>
                  <c:pt idx="31">
                    <c:v>3.1E-4</c:v>
                  </c:pt>
                  <c:pt idx="32">
                    <c:v>2.4000000000000001E-4</c:v>
                  </c:pt>
                  <c:pt idx="33">
                    <c:v>4.6999999999999999E-4</c:v>
                  </c:pt>
                  <c:pt idx="34">
                    <c:v>2.2000000000000001E-4</c:v>
                  </c:pt>
                  <c:pt idx="35">
                    <c:v>1.7000000000000001E-4</c:v>
                  </c:pt>
                  <c:pt idx="36">
                    <c:v>1.8000000000000001E-4</c:v>
                  </c:pt>
                  <c:pt idx="37">
                    <c:v>7.6000000000000004E-4</c:v>
                  </c:pt>
                  <c:pt idx="38">
                    <c:v>8.0000000000000004E-4</c:v>
                  </c:pt>
                  <c:pt idx="39">
                    <c:v>3.1E-4</c:v>
                  </c:pt>
                  <c:pt idx="40">
                    <c:v>2.5999999999999998E-4</c:v>
                  </c:pt>
                  <c:pt idx="41">
                    <c:v>4.4999999999999999E-4</c:v>
                  </c:pt>
                  <c:pt idx="42">
                    <c:v>8.0000000000000004E-4</c:v>
                  </c:pt>
                  <c:pt idx="43">
                    <c:v>2.3000000000000001E-4</c:v>
                  </c:pt>
                  <c:pt idx="44">
                    <c:v>2.5999999999999998E-4</c:v>
                  </c:pt>
                  <c:pt idx="45">
                    <c:v>2.9E-4</c:v>
                  </c:pt>
                  <c:pt idx="46">
                    <c:v>4.6999999999999999E-4</c:v>
                  </c:pt>
                  <c:pt idx="47">
                    <c:v>4.0000000000000002E-4</c:v>
                  </c:pt>
                  <c:pt idx="48">
                    <c:v>8.3000000000000001E-4</c:v>
                  </c:pt>
                  <c:pt idx="49">
                    <c:v>3.8999999999999999E-4</c:v>
                  </c:pt>
                  <c:pt idx="50">
                    <c:v>5.8E-4</c:v>
                  </c:pt>
                  <c:pt idx="51">
                    <c:v>4.4999999999999999E-4</c:v>
                  </c:pt>
                  <c:pt idx="52">
                    <c:v>3.2000000000000003E-4</c:v>
                  </c:pt>
                  <c:pt idx="53">
                    <c:v>3.3E-4</c:v>
                  </c:pt>
                  <c:pt idx="54">
                    <c:v>8.1999999999999998E-4</c:v>
                  </c:pt>
                  <c:pt idx="55">
                    <c:v>7.7999999999999999E-4</c:v>
                  </c:pt>
                  <c:pt idx="56">
                    <c:v>7.7999999999999999E-4</c:v>
                  </c:pt>
                  <c:pt idx="57">
                    <c:v>8.4999999999999995E-4</c:v>
                  </c:pt>
                  <c:pt idx="58">
                    <c:v>8.8000000000000003E-4</c:v>
                  </c:pt>
                  <c:pt idx="59">
                    <c:v>6.8999999999999997E-4</c:v>
                  </c:pt>
                  <c:pt idx="60">
                    <c:v>5.1000000000000004E-4</c:v>
                  </c:pt>
                  <c:pt idx="61">
                    <c:v>1.4999999999999999E-4</c:v>
                  </c:pt>
                  <c:pt idx="62">
                    <c:v>2.4000000000000001E-4</c:v>
                  </c:pt>
                  <c:pt idx="63">
                    <c:v>4.6999999999999999E-4</c:v>
                  </c:pt>
                  <c:pt idx="64">
                    <c:v>2.9E-4</c:v>
                  </c:pt>
                  <c:pt idx="65">
                    <c:v>1.0499999999999999E-3</c:v>
                  </c:pt>
                  <c:pt idx="66">
                    <c:v>4.8999999999999998E-4</c:v>
                  </c:pt>
                  <c:pt idx="67">
                    <c:v>2.7E-4</c:v>
                  </c:pt>
                  <c:pt idx="68">
                    <c:v>3.2000000000000003E-4</c:v>
                  </c:pt>
                  <c:pt idx="69">
                    <c:v>8.9999999999999998E-4</c:v>
                  </c:pt>
                  <c:pt idx="70">
                    <c:v>3.6999999999999999E-4</c:v>
                  </c:pt>
                  <c:pt idx="71">
                    <c:v>5.1000000000000004E-4</c:v>
                  </c:pt>
                  <c:pt idx="72">
                    <c:v>2.4000000000000001E-4</c:v>
                  </c:pt>
                  <c:pt idx="73">
                    <c:v>8.0000000000000004E-4</c:v>
                  </c:pt>
                  <c:pt idx="74">
                    <c:v>2.2000000000000001E-4</c:v>
                  </c:pt>
                  <c:pt idx="75">
                    <c:v>2.1000000000000001E-4</c:v>
                  </c:pt>
                  <c:pt idx="76">
                    <c:v>2.7999999999999998E-4</c:v>
                  </c:pt>
                  <c:pt idx="77">
                    <c:v>1.1900000000000001E-3</c:v>
                  </c:pt>
                  <c:pt idx="78">
                    <c:v>2.5999999999999998E-4</c:v>
                  </c:pt>
                  <c:pt idx="79">
                    <c:v>6.0999999999999997E-4</c:v>
                  </c:pt>
                  <c:pt idx="80">
                    <c:v>5.2999999999999998E-4</c:v>
                  </c:pt>
                  <c:pt idx="81">
                    <c:v>6.4999999999999997E-4</c:v>
                  </c:pt>
                  <c:pt idx="82">
                    <c:v>1.9000000000000001E-4</c:v>
                  </c:pt>
                  <c:pt idx="83">
                    <c:v>1.8000000000000001E-4</c:v>
                  </c:pt>
                  <c:pt idx="84">
                    <c:v>2.2000000000000001E-4</c:v>
                  </c:pt>
                  <c:pt idx="85">
                    <c:v>1.9000000000000001E-4</c:v>
                  </c:pt>
                  <c:pt idx="86">
                    <c:v>6.4999999999999997E-4</c:v>
                  </c:pt>
                  <c:pt idx="87">
                    <c:v>3.6999999999999999E-4</c:v>
                  </c:pt>
                  <c:pt idx="88">
                    <c:v>2.2000000000000001E-4</c:v>
                  </c:pt>
                  <c:pt idx="89">
                    <c:v>3.4000000000000002E-4</c:v>
                  </c:pt>
                  <c:pt idx="90">
                    <c:v>2.3000000000000001E-4</c:v>
                  </c:pt>
                  <c:pt idx="91">
                    <c:v>4.2999999999999999E-4</c:v>
                  </c:pt>
                  <c:pt idx="92">
                    <c:v>3.2000000000000003E-4</c:v>
                  </c:pt>
                  <c:pt idx="93">
                    <c:v>1.9000000000000001E-4</c:v>
                  </c:pt>
                  <c:pt idx="94">
                    <c:v>5.2999999999999998E-4</c:v>
                  </c:pt>
                  <c:pt idx="95">
                    <c:v>2.9E-4</c:v>
                  </c:pt>
                  <c:pt idx="96">
                    <c:v>2.9E-4</c:v>
                  </c:pt>
                  <c:pt idx="97">
                    <c:v>4.6000000000000001E-4</c:v>
                  </c:pt>
                  <c:pt idx="98">
                    <c:v>3.8999999999999999E-4</c:v>
                  </c:pt>
                  <c:pt idx="99">
                    <c:v>2.7E-4</c:v>
                  </c:pt>
                  <c:pt idx="100">
                    <c:v>1.4300000000000001E-3</c:v>
                  </c:pt>
                  <c:pt idx="101">
                    <c:v>2.9999999999999997E-4</c:v>
                  </c:pt>
                  <c:pt idx="102">
                    <c:v>5.0000000000000001E-4</c:v>
                  </c:pt>
                  <c:pt idx="103">
                    <c:v>4.8999999999999998E-4</c:v>
                  </c:pt>
                  <c:pt idx="104">
                    <c:v>2.9E-4</c:v>
                  </c:pt>
                  <c:pt idx="105">
                    <c:v>3.8999999999999999E-4</c:v>
                  </c:pt>
                  <c:pt idx="106">
                    <c:v>5.6999999999999998E-4</c:v>
                  </c:pt>
                  <c:pt idx="107">
                    <c:v>1.9000000000000001E-4</c:v>
                  </c:pt>
                  <c:pt idx="108">
                    <c:v>3.8000000000000002E-4</c:v>
                  </c:pt>
                  <c:pt idx="109">
                    <c:v>2.1000000000000001E-4</c:v>
                  </c:pt>
                  <c:pt idx="110">
                    <c:v>2.9999999999999997E-4</c:v>
                  </c:pt>
                  <c:pt idx="111">
                    <c:v>6.8999999999999997E-4</c:v>
                  </c:pt>
                  <c:pt idx="112">
                    <c:v>2.9E-4</c:v>
                  </c:pt>
                  <c:pt idx="113">
                    <c:v>6.6E-4</c:v>
                  </c:pt>
                  <c:pt idx="114">
                    <c:v>2.7999999999999998E-4</c:v>
                  </c:pt>
                  <c:pt idx="115">
                    <c:v>1.6900000000000001E-3</c:v>
                  </c:pt>
                  <c:pt idx="116">
                    <c:v>1.08E-3</c:v>
                  </c:pt>
                  <c:pt idx="117">
                    <c:v>3.5E-4</c:v>
                  </c:pt>
                  <c:pt idx="118">
                    <c:v>2.2000000000000001E-4</c:v>
                  </c:pt>
                  <c:pt idx="119">
                    <c:v>2.5999999999999998E-4</c:v>
                  </c:pt>
                  <c:pt idx="120">
                    <c:v>3.4000000000000002E-4</c:v>
                  </c:pt>
                  <c:pt idx="121">
                    <c:v>3.6000000000000002E-4</c:v>
                  </c:pt>
                  <c:pt idx="122">
                    <c:v>2.5999999999999998E-4</c:v>
                  </c:pt>
                  <c:pt idx="123">
                    <c:v>3.1E-4</c:v>
                  </c:pt>
                  <c:pt idx="124">
                    <c:v>1.9000000000000001E-4</c:v>
                  </c:pt>
                  <c:pt idx="125">
                    <c:v>1.9000000000000001E-4</c:v>
                  </c:pt>
                  <c:pt idx="126">
                    <c:v>4.8000000000000001E-4</c:v>
                  </c:pt>
                  <c:pt idx="127">
                    <c:v>3.2000000000000003E-4</c:v>
                  </c:pt>
                  <c:pt idx="128">
                    <c:v>2.5000000000000001E-4</c:v>
                  </c:pt>
                  <c:pt idx="129">
                    <c:v>3.4000000000000002E-4</c:v>
                  </c:pt>
                  <c:pt idx="130">
                    <c:v>5.4000000000000001E-4</c:v>
                  </c:pt>
                  <c:pt idx="131">
                    <c:v>2.7999999999999998E-4</c:v>
                  </c:pt>
                  <c:pt idx="132">
                    <c:v>8.4999999999999995E-4</c:v>
                  </c:pt>
                  <c:pt idx="133">
                    <c:v>1.3699999999999999E-3</c:v>
                  </c:pt>
                  <c:pt idx="134">
                    <c:v>9.1E-4</c:v>
                  </c:pt>
                  <c:pt idx="135">
                    <c:v>2.7E-4</c:v>
                  </c:pt>
                  <c:pt idx="136">
                    <c:v>3.1E-4</c:v>
                  </c:pt>
                  <c:pt idx="137">
                    <c:v>5.6999999999999998E-4</c:v>
                  </c:pt>
                  <c:pt idx="138">
                    <c:v>2.7999999999999998E-4</c:v>
                  </c:pt>
                  <c:pt idx="139">
                    <c:v>5.9000000000000003E-4</c:v>
                  </c:pt>
                  <c:pt idx="140">
                    <c:v>3.8999999999999999E-4</c:v>
                  </c:pt>
                  <c:pt idx="141">
                    <c:v>1.72E-3</c:v>
                  </c:pt>
                  <c:pt idx="142">
                    <c:v>2.5000000000000001E-4</c:v>
                  </c:pt>
                  <c:pt idx="143">
                    <c:v>3.1E-4</c:v>
                  </c:pt>
                  <c:pt idx="144">
                    <c:v>2.0000000000000001E-4</c:v>
                  </c:pt>
                  <c:pt idx="145">
                    <c:v>3.6999999999999999E-4</c:v>
                  </c:pt>
                  <c:pt idx="146">
                    <c:v>7.9000000000000001E-4</c:v>
                  </c:pt>
                  <c:pt idx="147">
                    <c:v>4.2000000000000002E-4</c:v>
                  </c:pt>
                  <c:pt idx="148">
                    <c:v>2.0000000000000001E-4</c:v>
                  </c:pt>
                  <c:pt idx="149">
                    <c:v>1.7000000000000001E-4</c:v>
                  </c:pt>
                  <c:pt idx="150">
                    <c:v>6.9999999999999999E-4</c:v>
                  </c:pt>
                  <c:pt idx="151">
                    <c:v>3.3E-4</c:v>
                  </c:pt>
                  <c:pt idx="152">
                    <c:v>2.5999999999999998E-4</c:v>
                  </c:pt>
                  <c:pt idx="153">
                    <c:v>9.5E-4</c:v>
                  </c:pt>
                  <c:pt idx="154">
                    <c:v>6.4999999999999997E-4</c:v>
                  </c:pt>
                  <c:pt idx="155">
                    <c:v>3.1E-4</c:v>
                  </c:pt>
                  <c:pt idx="156">
                    <c:v>2.1000000000000001E-4</c:v>
                  </c:pt>
                  <c:pt idx="157">
                    <c:v>1.57E-3</c:v>
                  </c:pt>
                  <c:pt idx="158">
                    <c:v>1.41E-3</c:v>
                  </c:pt>
                  <c:pt idx="159">
                    <c:v>7.2000000000000005E-4</c:v>
                  </c:pt>
                  <c:pt idx="160">
                    <c:v>9.7000000000000005E-4</c:v>
                  </c:pt>
                  <c:pt idx="161">
                    <c:v>1E-4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1.4E-3</c:v>
                  </c:pt>
                  <c:pt idx="165">
                    <c:v>6.9999999999999999E-4</c:v>
                  </c:pt>
                  <c:pt idx="166">
                    <c:v>1E-4</c:v>
                  </c:pt>
                  <c:pt idx="167">
                    <c:v>0</c:v>
                  </c:pt>
                  <c:pt idx="168">
                    <c:v>1.48E-3</c:v>
                  </c:pt>
                  <c:pt idx="169">
                    <c:v>1E-4</c:v>
                  </c:pt>
                  <c:pt idx="170">
                    <c:v>1E-4</c:v>
                  </c:pt>
                  <c:pt idx="171">
                    <c:v>5.0000000000000001E-4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5.0000000000000001E-4</c:v>
                  </c:pt>
                  <c:pt idx="175">
                    <c:v>2.0000000000000001E-4</c:v>
                  </c:pt>
                  <c:pt idx="176">
                    <c:v>1E-4</c:v>
                  </c:pt>
                  <c:pt idx="177">
                    <c:v>1E-4</c:v>
                  </c:pt>
                  <c:pt idx="178">
                    <c:v>2.0000000000000001E-4</c:v>
                  </c:pt>
                  <c:pt idx="179">
                    <c:v>2.9999999999999997E-4</c:v>
                  </c:pt>
                  <c:pt idx="180">
                    <c:v>1.6000000000000001E-4</c:v>
                  </c:pt>
                  <c:pt idx="181">
                    <c:v>4.0000000000000002E-4</c:v>
                  </c:pt>
                  <c:pt idx="182">
                    <c:v>2.7999999999999998E-4</c:v>
                  </c:pt>
                  <c:pt idx="183">
                    <c:v>1.1E-4</c:v>
                  </c:pt>
                  <c:pt idx="184">
                    <c:v>1E-4</c:v>
                  </c:pt>
                  <c:pt idx="185">
                    <c:v>1E-3</c:v>
                  </c:pt>
                  <c:pt idx="186">
                    <c:v>5.0000000000000001E-4</c:v>
                  </c:pt>
                  <c:pt idx="187">
                    <c:v>2.0000000000000001E-4</c:v>
                  </c:pt>
                  <c:pt idx="188">
                    <c:v>2.9999999999999997E-4</c:v>
                  </c:pt>
                  <c:pt idx="189">
                    <c:v>6.9999999999999999E-4</c:v>
                  </c:pt>
                  <c:pt idx="190">
                    <c:v>1.5E-3</c:v>
                  </c:pt>
                  <c:pt idx="191">
                    <c:v>2.9999999999999997E-4</c:v>
                  </c:pt>
                  <c:pt idx="192">
                    <c:v>5.0000000000000001E-4</c:v>
                  </c:pt>
                  <c:pt idx="193">
                    <c:v>1E-4</c:v>
                  </c:pt>
                  <c:pt idx="194">
                    <c:v>8.4000000000000003E-4</c:v>
                  </c:pt>
                  <c:pt idx="195">
                    <c:v>3.8999999999999999E-4</c:v>
                  </c:pt>
                  <c:pt idx="196">
                    <c:v>1E-4</c:v>
                  </c:pt>
                  <c:pt idx="197">
                    <c:v>0</c:v>
                  </c:pt>
                  <c:pt idx="198">
                    <c:v>2.3999999999999998E-3</c:v>
                  </c:pt>
                  <c:pt idx="199">
                    <c:v>1E-4</c:v>
                  </c:pt>
                  <c:pt idx="200">
                    <c:v>0</c:v>
                  </c:pt>
                  <c:pt idx="201">
                    <c:v>2.3999999999999998E-3</c:v>
                  </c:pt>
                  <c:pt idx="202">
                    <c:v>2.9E-4</c:v>
                  </c:pt>
                  <c:pt idx="203">
                    <c:v>3.6000000000000002E-4</c:v>
                  </c:pt>
                  <c:pt idx="204">
                    <c:v>2.0000000000000001E-4</c:v>
                  </c:pt>
                  <c:pt idx="205">
                    <c:v>1.9000000000000001E-4</c:v>
                  </c:pt>
                  <c:pt idx="206">
                    <c:v>1.7000000000000001E-4</c:v>
                  </c:pt>
                  <c:pt idx="207">
                    <c:v>2.7E-4</c:v>
                  </c:pt>
                  <c:pt idx="208">
                    <c:v>1.1999999999999999E-3</c:v>
                  </c:pt>
                  <c:pt idx="209">
                    <c:v>1.1999999999999999E-3</c:v>
                  </c:pt>
                  <c:pt idx="210">
                    <c:v>1.2999999999999999E-3</c:v>
                  </c:pt>
                  <c:pt idx="211">
                    <c:v>1.6000000000000001E-3</c:v>
                  </c:pt>
                  <c:pt idx="212">
                    <c:v>1.1999999999999999E-3</c:v>
                  </c:pt>
                  <c:pt idx="213">
                    <c:v>1.1999999999999999E-3</c:v>
                  </c:pt>
                  <c:pt idx="214">
                    <c:v>6.9999999999999999E-4</c:v>
                  </c:pt>
                  <c:pt idx="215">
                    <c:v>1E-4</c:v>
                  </c:pt>
                  <c:pt idx="216">
                    <c:v>1.1000000000000001E-3</c:v>
                  </c:pt>
                  <c:pt idx="217">
                    <c:v>3.8800000000000001E-2</c:v>
                  </c:pt>
                  <c:pt idx="218">
                    <c:v>1.2E-4</c:v>
                  </c:pt>
                  <c:pt idx="219">
                    <c:v>2.4000000000000001E-4</c:v>
                  </c:pt>
                  <c:pt idx="220">
                    <c:v>1.4E-3</c:v>
                  </c:pt>
                  <c:pt idx="221">
                    <c:v>1E-4</c:v>
                  </c:pt>
                  <c:pt idx="222">
                    <c:v>2.0000000000000001E-4</c:v>
                  </c:pt>
                  <c:pt idx="223">
                    <c:v>1.1000000000000001E-3</c:v>
                  </c:pt>
                  <c:pt idx="224">
                    <c:v>1.1000000000000001E-3</c:v>
                  </c:pt>
                  <c:pt idx="225">
                    <c:v>8.9999999999999998E-4</c:v>
                  </c:pt>
                  <c:pt idx="226">
                    <c:v>3.6000000000000002E-4</c:v>
                  </c:pt>
                  <c:pt idx="227">
                    <c:v>5.0000000000000002E-5</c:v>
                  </c:pt>
                  <c:pt idx="228">
                    <c:v>1.2E-4</c:v>
                  </c:pt>
                  <c:pt idx="229">
                    <c:v>1.6000000000000001E-4</c:v>
                  </c:pt>
                  <c:pt idx="230">
                    <c:v>1.1299999999999999E-3</c:v>
                  </c:pt>
                  <c:pt idx="231">
                    <c:v>6.9999999999999994E-5</c:v>
                  </c:pt>
                  <c:pt idx="232">
                    <c:v>9.7000000000000005E-4</c:v>
                  </c:pt>
                  <c:pt idx="233">
                    <c:v>1.1299999999999999E-3</c:v>
                  </c:pt>
                  <c:pt idx="234">
                    <c:v>4.0000000000000003E-5</c:v>
                  </c:pt>
                  <c:pt idx="235">
                    <c:v>4.0000000000000003E-5</c:v>
                  </c:pt>
                  <c:pt idx="236">
                    <c:v>9.7000000000000005E-4</c:v>
                  </c:pt>
                  <c:pt idx="237">
                    <c:v>1.8000000000000001E-4</c:v>
                  </c:pt>
                  <c:pt idx="238">
                    <c:v>1E-4</c:v>
                  </c:pt>
                  <c:pt idx="239">
                    <c:v>1.9000000000000001E-4</c:v>
                  </c:pt>
                  <c:pt idx="240">
                    <c:v>5.0000000000000002E-5</c:v>
                  </c:pt>
                  <c:pt idx="241">
                    <c:v>1.3999999999999999E-4</c:v>
                  </c:pt>
                  <c:pt idx="242">
                    <c:v>1.2999999999999999E-4</c:v>
                  </c:pt>
                  <c:pt idx="243">
                    <c:v>1.2E-4</c:v>
                  </c:pt>
                  <c:pt idx="244">
                    <c:v>1.31E-3</c:v>
                  </c:pt>
                  <c:pt idx="245">
                    <c:v>1.0399999999999999E-3</c:v>
                  </c:pt>
                  <c:pt idx="246">
                    <c:v>1.1E-4</c:v>
                  </c:pt>
                  <c:pt idx="247">
                    <c:v>8.0000000000000007E-5</c:v>
                  </c:pt>
                  <c:pt idx="248">
                    <c:v>1E-4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(2)'!$F$21:$F$997</c:f>
              <c:numCache>
                <c:formatCode>General</c:formatCode>
                <c:ptCount val="977"/>
                <c:pt idx="0">
                  <c:v>-6374</c:v>
                </c:pt>
                <c:pt idx="1">
                  <c:v>-6372</c:v>
                </c:pt>
                <c:pt idx="2">
                  <c:v>-6372</c:v>
                </c:pt>
                <c:pt idx="3">
                  <c:v>-6344.5</c:v>
                </c:pt>
                <c:pt idx="4">
                  <c:v>-6265.5</c:v>
                </c:pt>
                <c:pt idx="5">
                  <c:v>-2463</c:v>
                </c:pt>
                <c:pt idx="6">
                  <c:v>-2462.5</c:v>
                </c:pt>
                <c:pt idx="7">
                  <c:v>-2460.5</c:v>
                </c:pt>
                <c:pt idx="8">
                  <c:v>-2458.5</c:v>
                </c:pt>
                <c:pt idx="9">
                  <c:v>-2454.5</c:v>
                </c:pt>
                <c:pt idx="10">
                  <c:v>-2448.5</c:v>
                </c:pt>
                <c:pt idx="11">
                  <c:v>-2444</c:v>
                </c:pt>
                <c:pt idx="12">
                  <c:v>-2442</c:v>
                </c:pt>
                <c:pt idx="13">
                  <c:v>-2440</c:v>
                </c:pt>
                <c:pt idx="14">
                  <c:v>-2435.5</c:v>
                </c:pt>
                <c:pt idx="15">
                  <c:v>-2412.5</c:v>
                </c:pt>
                <c:pt idx="16">
                  <c:v>-2410.5</c:v>
                </c:pt>
                <c:pt idx="17">
                  <c:v>-2408.5</c:v>
                </c:pt>
                <c:pt idx="18">
                  <c:v>-2406.5</c:v>
                </c:pt>
                <c:pt idx="19">
                  <c:v>-2404.5</c:v>
                </c:pt>
                <c:pt idx="20">
                  <c:v>-2400</c:v>
                </c:pt>
                <c:pt idx="21">
                  <c:v>-2398</c:v>
                </c:pt>
                <c:pt idx="22">
                  <c:v>-2396</c:v>
                </c:pt>
                <c:pt idx="23">
                  <c:v>-2394</c:v>
                </c:pt>
                <c:pt idx="24">
                  <c:v>-2389.5</c:v>
                </c:pt>
                <c:pt idx="25">
                  <c:v>-2387.5</c:v>
                </c:pt>
                <c:pt idx="26">
                  <c:v>-2385.5</c:v>
                </c:pt>
                <c:pt idx="27">
                  <c:v>-2383.5</c:v>
                </c:pt>
                <c:pt idx="28">
                  <c:v>-2377</c:v>
                </c:pt>
                <c:pt idx="29">
                  <c:v>-2375</c:v>
                </c:pt>
                <c:pt idx="30">
                  <c:v>-2373</c:v>
                </c:pt>
                <c:pt idx="31">
                  <c:v>-2371</c:v>
                </c:pt>
                <c:pt idx="32">
                  <c:v>-2364.5</c:v>
                </c:pt>
                <c:pt idx="33">
                  <c:v>-2362.5</c:v>
                </c:pt>
                <c:pt idx="34">
                  <c:v>-2354</c:v>
                </c:pt>
                <c:pt idx="35">
                  <c:v>-2352</c:v>
                </c:pt>
                <c:pt idx="36">
                  <c:v>-2350</c:v>
                </c:pt>
                <c:pt idx="37">
                  <c:v>-2348</c:v>
                </c:pt>
                <c:pt idx="38">
                  <c:v>-2331</c:v>
                </c:pt>
                <c:pt idx="39">
                  <c:v>-2329</c:v>
                </c:pt>
                <c:pt idx="40">
                  <c:v>-2327</c:v>
                </c:pt>
                <c:pt idx="41">
                  <c:v>-2325</c:v>
                </c:pt>
                <c:pt idx="42">
                  <c:v>-2318.5</c:v>
                </c:pt>
                <c:pt idx="43">
                  <c:v>-2316.5</c:v>
                </c:pt>
                <c:pt idx="44">
                  <c:v>-2314.5</c:v>
                </c:pt>
                <c:pt idx="45">
                  <c:v>-2306</c:v>
                </c:pt>
                <c:pt idx="46">
                  <c:v>-2293.5</c:v>
                </c:pt>
                <c:pt idx="47">
                  <c:v>-2281</c:v>
                </c:pt>
                <c:pt idx="48">
                  <c:v>-2270.5</c:v>
                </c:pt>
                <c:pt idx="49">
                  <c:v>-2268.5</c:v>
                </c:pt>
                <c:pt idx="50">
                  <c:v>-2258</c:v>
                </c:pt>
                <c:pt idx="51">
                  <c:v>-2247.5</c:v>
                </c:pt>
                <c:pt idx="52">
                  <c:v>-2245.5</c:v>
                </c:pt>
                <c:pt idx="53">
                  <c:v>-2235</c:v>
                </c:pt>
                <c:pt idx="54">
                  <c:v>-2222.5</c:v>
                </c:pt>
                <c:pt idx="55">
                  <c:v>-2212</c:v>
                </c:pt>
                <c:pt idx="56">
                  <c:v>-2188</c:v>
                </c:pt>
                <c:pt idx="57">
                  <c:v>-999.5</c:v>
                </c:pt>
                <c:pt idx="58">
                  <c:v>-995.5</c:v>
                </c:pt>
                <c:pt idx="59">
                  <c:v>-993.5</c:v>
                </c:pt>
                <c:pt idx="60">
                  <c:v>-991.5</c:v>
                </c:pt>
                <c:pt idx="61">
                  <c:v>-989.5</c:v>
                </c:pt>
                <c:pt idx="62">
                  <c:v>-989</c:v>
                </c:pt>
                <c:pt idx="63">
                  <c:v>-987</c:v>
                </c:pt>
                <c:pt idx="64">
                  <c:v>-979</c:v>
                </c:pt>
                <c:pt idx="65">
                  <c:v>-949.5</c:v>
                </c:pt>
                <c:pt idx="66">
                  <c:v>-947.5</c:v>
                </c:pt>
                <c:pt idx="67">
                  <c:v>-945.5</c:v>
                </c:pt>
                <c:pt idx="68">
                  <c:v>-943.5</c:v>
                </c:pt>
                <c:pt idx="69">
                  <c:v>-941.5</c:v>
                </c:pt>
                <c:pt idx="70">
                  <c:v>-941</c:v>
                </c:pt>
                <c:pt idx="71">
                  <c:v>-939</c:v>
                </c:pt>
                <c:pt idx="72">
                  <c:v>-874.5</c:v>
                </c:pt>
                <c:pt idx="73">
                  <c:v>-845</c:v>
                </c:pt>
                <c:pt idx="74">
                  <c:v>-344.5</c:v>
                </c:pt>
                <c:pt idx="75">
                  <c:v>-325.5</c:v>
                </c:pt>
                <c:pt idx="76">
                  <c:v>-323.5</c:v>
                </c:pt>
                <c:pt idx="77">
                  <c:v>-317</c:v>
                </c:pt>
                <c:pt idx="78">
                  <c:v>-315</c:v>
                </c:pt>
                <c:pt idx="79">
                  <c:v>-313</c:v>
                </c:pt>
                <c:pt idx="80">
                  <c:v>-311</c:v>
                </c:pt>
                <c:pt idx="81">
                  <c:v>-309</c:v>
                </c:pt>
                <c:pt idx="82">
                  <c:v>-304.5</c:v>
                </c:pt>
                <c:pt idx="83">
                  <c:v>-302.5</c:v>
                </c:pt>
                <c:pt idx="84">
                  <c:v>-300.5</c:v>
                </c:pt>
                <c:pt idx="85">
                  <c:v>-298.5</c:v>
                </c:pt>
                <c:pt idx="86">
                  <c:v>-296.5</c:v>
                </c:pt>
                <c:pt idx="87">
                  <c:v>-292</c:v>
                </c:pt>
                <c:pt idx="88">
                  <c:v>-290</c:v>
                </c:pt>
                <c:pt idx="89">
                  <c:v>-288</c:v>
                </c:pt>
                <c:pt idx="90">
                  <c:v>-281.5</c:v>
                </c:pt>
                <c:pt idx="91">
                  <c:v>-279.5</c:v>
                </c:pt>
                <c:pt idx="92">
                  <c:v>-242</c:v>
                </c:pt>
                <c:pt idx="93">
                  <c:v>-240</c:v>
                </c:pt>
                <c:pt idx="94">
                  <c:v>-238</c:v>
                </c:pt>
                <c:pt idx="95">
                  <c:v>-231.5</c:v>
                </c:pt>
                <c:pt idx="96">
                  <c:v>-229.5</c:v>
                </c:pt>
                <c:pt idx="97">
                  <c:v>-215</c:v>
                </c:pt>
                <c:pt idx="98">
                  <c:v>-206.5</c:v>
                </c:pt>
                <c:pt idx="99">
                  <c:v>-202.5</c:v>
                </c:pt>
                <c:pt idx="100">
                  <c:v>-202</c:v>
                </c:pt>
                <c:pt idx="101">
                  <c:v>-198</c:v>
                </c:pt>
                <c:pt idx="102">
                  <c:v>-194</c:v>
                </c:pt>
                <c:pt idx="103">
                  <c:v>-192</c:v>
                </c:pt>
                <c:pt idx="104">
                  <c:v>-190</c:v>
                </c:pt>
                <c:pt idx="105">
                  <c:v>-189.5</c:v>
                </c:pt>
                <c:pt idx="106">
                  <c:v>-187.5</c:v>
                </c:pt>
                <c:pt idx="107">
                  <c:v>-185.5</c:v>
                </c:pt>
                <c:pt idx="108">
                  <c:v>-183.5</c:v>
                </c:pt>
                <c:pt idx="109">
                  <c:v>-181.5</c:v>
                </c:pt>
                <c:pt idx="110">
                  <c:v>-179.5</c:v>
                </c:pt>
                <c:pt idx="111">
                  <c:v>-177.5</c:v>
                </c:pt>
                <c:pt idx="112">
                  <c:v>-177.5</c:v>
                </c:pt>
                <c:pt idx="113">
                  <c:v>-173</c:v>
                </c:pt>
                <c:pt idx="114">
                  <c:v>-173</c:v>
                </c:pt>
                <c:pt idx="115">
                  <c:v>-171</c:v>
                </c:pt>
                <c:pt idx="116">
                  <c:v>-171</c:v>
                </c:pt>
                <c:pt idx="117">
                  <c:v>-169</c:v>
                </c:pt>
                <c:pt idx="118">
                  <c:v>-167</c:v>
                </c:pt>
                <c:pt idx="119">
                  <c:v>-166.5</c:v>
                </c:pt>
                <c:pt idx="120">
                  <c:v>-165</c:v>
                </c:pt>
                <c:pt idx="121">
                  <c:v>-164.5</c:v>
                </c:pt>
                <c:pt idx="122">
                  <c:v>-162.5</c:v>
                </c:pt>
                <c:pt idx="123">
                  <c:v>-160.5</c:v>
                </c:pt>
                <c:pt idx="124">
                  <c:v>-156.5</c:v>
                </c:pt>
                <c:pt idx="125">
                  <c:v>-154.5</c:v>
                </c:pt>
                <c:pt idx="126">
                  <c:v>-154</c:v>
                </c:pt>
                <c:pt idx="127">
                  <c:v>-152</c:v>
                </c:pt>
                <c:pt idx="128">
                  <c:v>-150</c:v>
                </c:pt>
                <c:pt idx="129">
                  <c:v>-148</c:v>
                </c:pt>
                <c:pt idx="130">
                  <c:v>-146</c:v>
                </c:pt>
                <c:pt idx="131">
                  <c:v>-144</c:v>
                </c:pt>
                <c:pt idx="132">
                  <c:v>-143.5</c:v>
                </c:pt>
                <c:pt idx="133">
                  <c:v>-142</c:v>
                </c:pt>
                <c:pt idx="134">
                  <c:v>-137.5</c:v>
                </c:pt>
                <c:pt idx="135">
                  <c:v>-116.5</c:v>
                </c:pt>
                <c:pt idx="136">
                  <c:v>-114.5</c:v>
                </c:pt>
                <c:pt idx="137">
                  <c:v>-112.5</c:v>
                </c:pt>
                <c:pt idx="138">
                  <c:v>-110.5</c:v>
                </c:pt>
                <c:pt idx="139">
                  <c:v>-106</c:v>
                </c:pt>
                <c:pt idx="140">
                  <c:v>-102</c:v>
                </c:pt>
                <c:pt idx="141">
                  <c:v>-102</c:v>
                </c:pt>
                <c:pt idx="142">
                  <c:v>-100</c:v>
                </c:pt>
                <c:pt idx="143">
                  <c:v>-91.5</c:v>
                </c:pt>
                <c:pt idx="144">
                  <c:v>-89.5</c:v>
                </c:pt>
                <c:pt idx="145">
                  <c:v>-87.5</c:v>
                </c:pt>
                <c:pt idx="146">
                  <c:v>-83</c:v>
                </c:pt>
                <c:pt idx="147">
                  <c:v>-81</c:v>
                </c:pt>
                <c:pt idx="148">
                  <c:v>-79</c:v>
                </c:pt>
                <c:pt idx="149">
                  <c:v>-77</c:v>
                </c:pt>
                <c:pt idx="150">
                  <c:v>-70.5</c:v>
                </c:pt>
                <c:pt idx="151">
                  <c:v>-68.5</c:v>
                </c:pt>
                <c:pt idx="152">
                  <c:v>-66.5</c:v>
                </c:pt>
                <c:pt idx="153">
                  <c:v>-60</c:v>
                </c:pt>
                <c:pt idx="154">
                  <c:v>-58</c:v>
                </c:pt>
                <c:pt idx="155">
                  <c:v>-56</c:v>
                </c:pt>
                <c:pt idx="156">
                  <c:v>-54</c:v>
                </c:pt>
                <c:pt idx="157">
                  <c:v>0.5</c:v>
                </c:pt>
                <c:pt idx="158">
                  <c:v>4.5</c:v>
                </c:pt>
                <c:pt idx="159">
                  <c:v>551.5</c:v>
                </c:pt>
                <c:pt idx="160">
                  <c:v>552</c:v>
                </c:pt>
                <c:pt idx="161">
                  <c:v>1298</c:v>
                </c:pt>
                <c:pt idx="162">
                  <c:v>1323</c:v>
                </c:pt>
                <c:pt idx="163">
                  <c:v>1323.5</c:v>
                </c:pt>
                <c:pt idx="164">
                  <c:v>1344</c:v>
                </c:pt>
                <c:pt idx="165">
                  <c:v>1368</c:v>
                </c:pt>
                <c:pt idx="166">
                  <c:v>1369.5</c:v>
                </c:pt>
                <c:pt idx="167">
                  <c:v>2194</c:v>
                </c:pt>
                <c:pt idx="168">
                  <c:v>2196</c:v>
                </c:pt>
                <c:pt idx="169">
                  <c:v>2217</c:v>
                </c:pt>
                <c:pt idx="170">
                  <c:v>2694.5</c:v>
                </c:pt>
                <c:pt idx="171">
                  <c:v>2804</c:v>
                </c:pt>
                <c:pt idx="172">
                  <c:v>2899.5</c:v>
                </c:pt>
                <c:pt idx="173">
                  <c:v>2899.5</c:v>
                </c:pt>
                <c:pt idx="174">
                  <c:v>2910.5</c:v>
                </c:pt>
                <c:pt idx="175">
                  <c:v>2993.5</c:v>
                </c:pt>
                <c:pt idx="176">
                  <c:v>2995.5</c:v>
                </c:pt>
                <c:pt idx="177">
                  <c:v>2997.5</c:v>
                </c:pt>
                <c:pt idx="178">
                  <c:v>3006</c:v>
                </c:pt>
                <c:pt idx="179">
                  <c:v>3008</c:v>
                </c:pt>
                <c:pt idx="180">
                  <c:v>3471</c:v>
                </c:pt>
                <c:pt idx="181">
                  <c:v>3570</c:v>
                </c:pt>
                <c:pt idx="182">
                  <c:v>3588</c:v>
                </c:pt>
                <c:pt idx="183">
                  <c:v>3602.5</c:v>
                </c:pt>
                <c:pt idx="184">
                  <c:v>3619.5</c:v>
                </c:pt>
                <c:pt idx="185">
                  <c:v>3648.5</c:v>
                </c:pt>
                <c:pt idx="186">
                  <c:v>3648.5</c:v>
                </c:pt>
                <c:pt idx="187">
                  <c:v>3648.5</c:v>
                </c:pt>
                <c:pt idx="188">
                  <c:v>3648.5</c:v>
                </c:pt>
                <c:pt idx="189">
                  <c:v>3669.5</c:v>
                </c:pt>
                <c:pt idx="190">
                  <c:v>3671.5</c:v>
                </c:pt>
                <c:pt idx="191">
                  <c:v>3692.5</c:v>
                </c:pt>
                <c:pt idx="192">
                  <c:v>3712</c:v>
                </c:pt>
                <c:pt idx="193">
                  <c:v>3745</c:v>
                </c:pt>
                <c:pt idx="194">
                  <c:v>4289.5</c:v>
                </c:pt>
                <c:pt idx="195">
                  <c:v>4314.5</c:v>
                </c:pt>
                <c:pt idx="196">
                  <c:v>4379</c:v>
                </c:pt>
                <c:pt idx="197">
                  <c:v>4379</c:v>
                </c:pt>
                <c:pt idx="198">
                  <c:v>4385.5</c:v>
                </c:pt>
                <c:pt idx="199">
                  <c:v>4402</c:v>
                </c:pt>
                <c:pt idx="200">
                  <c:v>4402</c:v>
                </c:pt>
                <c:pt idx="201">
                  <c:v>4423</c:v>
                </c:pt>
                <c:pt idx="202">
                  <c:v>4429.5</c:v>
                </c:pt>
                <c:pt idx="203">
                  <c:v>4513</c:v>
                </c:pt>
                <c:pt idx="204">
                  <c:v>4546.5</c:v>
                </c:pt>
                <c:pt idx="205">
                  <c:v>4546.5</c:v>
                </c:pt>
                <c:pt idx="206">
                  <c:v>4559</c:v>
                </c:pt>
                <c:pt idx="207">
                  <c:v>5032.5</c:v>
                </c:pt>
                <c:pt idx="208">
                  <c:v>5076</c:v>
                </c:pt>
                <c:pt idx="209">
                  <c:v>5076.5</c:v>
                </c:pt>
                <c:pt idx="210">
                  <c:v>5089</c:v>
                </c:pt>
                <c:pt idx="211">
                  <c:v>5105.5</c:v>
                </c:pt>
                <c:pt idx="212">
                  <c:v>5111.5</c:v>
                </c:pt>
                <c:pt idx="213">
                  <c:v>5111.5</c:v>
                </c:pt>
                <c:pt idx="214">
                  <c:v>5112</c:v>
                </c:pt>
                <c:pt idx="215">
                  <c:v>5112</c:v>
                </c:pt>
                <c:pt idx="216">
                  <c:v>5112</c:v>
                </c:pt>
                <c:pt idx="217">
                  <c:v>5116</c:v>
                </c:pt>
                <c:pt idx="218">
                  <c:v>5118</c:v>
                </c:pt>
                <c:pt idx="219">
                  <c:v>5183</c:v>
                </c:pt>
                <c:pt idx="220">
                  <c:v>5218.5</c:v>
                </c:pt>
                <c:pt idx="221">
                  <c:v>5220.5</c:v>
                </c:pt>
                <c:pt idx="222">
                  <c:v>5310.5</c:v>
                </c:pt>
                <c:pt idx="223">
                  <c:v>5863</c:v>
                </c:pt>
                <c:pt idx="224">
                  <c:v>5863.5</c:v>
                </c:pt>
                <c:pt idx="225">
                  <c:v>6587.5</c:v>
                </c:pt>
                <c:pt idx="226">
                  <c:v>2690.5</c:v>
                </c:pt>
                <c:pt idx="227">
                  <c:v>2744.5</c:v>
                </c:pt>
                <c:pt idx="228">
                  <c:v>2744.5</c:v>
                </c:pt>
                <c:pt idx="229">
                  <c:v>2782.5</c:v>
                </c:pt>
                <c:pt idx="230">
                  <c:v>2817.5</c:v>
                </c:pt>
                <c:pt idx="231">
                  <c:v>2859.5</c:v>
                </c:pt>
                <c:pt idx="232">
                  <c:v>2273.5</c:v>
                </c:pt>
                <c:pt idx="233">
                  <c:v>2275.5</c:v>
                </c:pt>
                <c:pt idx="234">
                  <c:v>2903.5</c:v>
                </c:pt>
                <c:pt idx="235">
                  <c:v>2920.5</c:v>
                </c:pt>
                <c:pt idx="236">
                  <c:v>552</c:v>
                </c:pt>
                <c:pt idx="237">
                  <c:v>2709</c:v>
                </c:pt>
                <c:pt idx="238">
                  <c:v>2751</c:v>
                </c:pt>
                <c:pt idx="239">
                  <c:v>2795</c:v>
                </c:pt>
                <c:pt idx="240">
                  <c:v>2803</c:v>
                </c:pt>
                <c:pt idx="241">
                  <c:v>2816</c:v>
                </c:pt>
                <c:pt idx="242">
                  <c:v>2841</c:v>
                </c:pt>
                <c:pt idx="243">
                  <c:v>2889</c:v>
                </c:pt>
                <c:pt idx="244">
                  <c:v>2261</c:v>
                </c:pt>
                <c:pt idx="245">
                  <c:v>2263</c:v>
                </c:pt>
                <c:pt idx="246">
                  <c:v>2893</c:v>
                </c:pt>
                <c:pt idx="247">
                  <c:v>2935</c:v>
                </c:pt>
                <c:pt idx="248">
                  <c:v>2217</c:v>
                </c:pt>
              </c:numCache>
            </c:numRef>
          </c:xVal>
          <c:yVal>
            <c:numRef>
              <c:f>'A (2)'!$J$21:$J$997</c:f>
              <c:numCache>
                <c:formatCode>General</c:formatCode>
                <c:ptCount val="977"/>
                <c:pt idx="162">
                  <c:v>-0.23781202000827761</c:v>
                </c:pt>
                <c:pt idx="163">
                  <c:v>-0.24169789000734454</c:v>
                </c:pt>
                <c:pt idx="167">
                  <c:v>-0.23929756000143243</c:v>
                </c:pt>
                <c:pt idx="191">
                  <c:v>-0.23684995000076015</c:v>
                </c:pt>
                <c:pt idx="198">
                  <c:v>-0.23826576999999816</c:v>
                </c:pt>
                <c:pt idx="201">
                  <c:v>-0.23790602000372019</c:v>
                </c:pt>
                <c:pt idx="208">
                  <c:v>-0.23785224000312155</c:v>
                </c:pt>
                <c:pt idx="209">
                  <c:v>-0.23823811000329442</c:v>
                </c:pt>
                <c:pt idx="210">
                  <c:v>-0.23918486000184203</c:v>
                </c:pt>
                <c:pt idx="211">
                  <c:v>-0.23841857000661548</c:v>
                </c:pt>
                <c:pt idx="212">
                  <c:v>-0.23844901000120444</c:v>
                </c:pt>
                <c:pt idx="213">
                  <c:v>-0.23734900999988895</c:v>
                </c:pt>
                <c:pt idx="214">
                  <c:v>-0.24003488000016659</c:v>
                </c:pt>
                <c:pt idx="216">
                  <c:v>-0.23673488000349607</c:v>
                </c:pt>
                <c:pt idx="217">
                  <c:v>-0.2388218400083133</c:v>
                </c:pt>
                <c:pt idx="220">
                  <c:v>-0.23712518999673193</c:v>
                </c:pt>
                <c:pt idx="223">
                  <c:v>-0.23651162000169279</c:v>
                </c:pt>
                <c:pt idx="224">
                  <c:v>-0.23769749000348384</c:v>
                </c:pt>
                <c:pt idx="225">
                  <c:v>-0.23853725000662962</c:v>
                </c:pt>
                <c:pt idx="226">
                  <c:v>-0.23851647000265075</c:v>
                </c:pt>
                <c:pt idx="227">
                  <c:v>-0.23879043000488309</c:v>
                </c:pt>
                <c:pt idx="228">
                  <c:v>-0.23888043000624748</c:v>
                </c:pt>
                <c:pt idx="229">
                  <c:v>-0.23788654999952996</c:v>
                </c:pt>
                <c:pt idx="230">
                  <c:v>-0.23856745000375668</c:v>
                </c:pt>
                <c:pt idx="231">
                  <c:v>-0.23865053000190528</c:v>
                </c:pt>
                <c:pt idx="232">
                  <c:v>-0.24030089000007138</c:v>
                </c:pt>
                <c:pt idx="233">
                  <c:v>-0.24001437000697479</c:v>
                </c:pt>
                <c:pt idx="234">
                  <c:v>-0.2387170900037745</c:v>
                </c:pt>
                <c:pt idx="235">
                  <c:v>-0.23865667000063695</c:v>
                </c:pt>
                <c:pt idx="236">
                  <c:v>-0.24143047999677947</c:v>
                </c:pt>
                <c:pt idx="237">
                  <c:v>-0.23918365999998059</c:v>
                </c:pt>
                <c:pt idx="238">
                  <c:v>-0.23909673999878578</c:v>
                </c:pt>
                <c:pt idx="239">
                  <c:v>-0.23954330000560731</c:v>
                </c:pt>
                <c:pt idx="240">
                  <c:v>-0.23949721999815665</c:v>
                </c:pt>
                <c:pt idx="241">
                  <c:v>-0.23918984000192722</c:v>
                </c:pt>
                <c:pt idx="242">
                  <c:v>-0.23945334000018192</c:v>
                </c:pt>
                <c:pt idx="243">
                  <c:v>-0.23934686000575311</c:v>
                </c:pt>
                <c:pt idx="244">
                  <c:v>-0.23999413999990793</c:v>
                </c:pt>
                <c:pt idx="245">
                  <c:v>-0.24063762000150746</c:v>
                </c:pt>
                <c:pt idx="246">
                  <c:v>-0.23914381999929901</c:v>
                </c:pt>
                <c:pt idx="247">
                  <c:v>-0.23900690000300528</c:v>
                </c:pt>
                <c:pt idx="248">
                  <c:v>-0.24024758000450674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80C7-4686-A100-04EBD0DF633C}"/>
            </c:ext>
          </c:extLst>
        </c:ser>
        <c:ser>
          <c:idx val="4"/>
          <c:order val="3"/>
          <c:tx>
            <c:strRef>
              <c:f>'A (2)'!$K$20</c:f>
              <c:strCache>
                <c:ptCount val="1"/>
                <c:pt idx="0">
                  <c:v>CCD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(2)'!$D$21:$D$997</c:f>
                <c:numCache>
                  <c:formatCode>General</c:formatCode>
                  <c:ptCount val="977"/>
                  <c:pt idx="0">
                    <c:v>4.0000000000000002E-4</c:v>
                  </c:pt>
                  <c:pt idx="1">
                    <c:v>6.9999999999999999E-4</c:v>
                  </c:pt>
                  <c:pt idx="2">
                    <c:v>1.4E-3</c:v>
                  </c:pt>
                  <c:pt idx="4">
                    <c:v>4.0000000000000002E-4</c:v>
                  </c:pt>
                  <c:pt idx="5">
                    <c:v>2.4000000000000001E-4</c:v>
                  </c:pt>
                  <c:pt idx="6">
                    <c:v>4.0999999999999999E-4</c:v>
                  </c:pt>
                  <c:pt idx="7">
                    <c:v>5.5999999999999995E-4</c:v>
                  </c:pt>
                  <c:pt idx="8">
                    <c:v>4.6999999999999999E-4</c:v>
                  </c:pt>
                  <c:pt idx="9">
                    <c:v>2.1000000000000001E-4</c:v>
                  </c:pt>
                  <c:pt idx="10">
                    <c:v>1E-4</c:v>
                  </c:pt>
                  <c:pt idx="11">
                    <c:v>2.4000000000000001E-4</c:v>
                  </c:pt>
                  <c:pt idx="12">
                    <c:v>2.7999999999999998E-4</c:v>
                  </c:pt>
                  <c:pt idx="13">
                    <c:v>2.1000000000000001E-4</c:v>
                  </c:pt>
                  <c:pt idx="14">
                    <c:v>2.7E-4</c:v>
                  </c:pt>
                  <c:pt idx="15">
                    <c:v>2.5000000000000001E-4</c:v>
                  </c:pt>
                  <c:pt idx="16">
                    <c:v>2.0000000000000001E-4</c:v>
                  </c:pt>
                  <c:pt idx="17">
                    <c:v>1.7000000000000001E-4</c:v>
                  </c:pt>
                  <c:pt idx="18">
                    <c:v>1.4999999999999999E-4</c:v>
                  </c:pt>
                  <c:pt idx="19">
                    <c:v>1.3999999999999999E-4</c:v>
                  </c:pt>
                  <c:pt idx="20">
                    <c:v>4.8000000000000001E-4</c:v>
                  </c:pt>
                  <c:pt idx="21">
                    <c:v>2.2000000000000001E-4</c:v>
                  </c:pt>
                  <c:pt idx="22">
                    <c:v>2.1000000000000001E-4</c:v>
                  </c:pt>
                  <c:pt idx="23">
                    <c:v>2.5999999999999998E-4</c:v>
                  </c:pt>
                  <c:pt idx="24">
                    <c:v>3.1E-4</c:v>
                  </c:pt>
                  <c:pt idx="25">
                    <c:v>3.1E-4</c:v>
                  </c:pt>
                  <c:pt idx="26">
                    <c:v>1.4999999999999999E-4</c:v>
                  </c:pt>
                  <c:pt idx="27">
                    <c:v>2.0000000000000001E-4</c:v>
                  </c:pt>
                  <c:pt idx="28">
                    <c:v>3.4000000000000002E-4</c:v>
                  </c:pt>
                  <c:pt idx="29">
                    <c:v>2.4000000000000001E-4</c:v>
                  </c:pt>
                  <c:pt idx="30">
                    <c:v>3.4000000000000002E-4</c:v>
                  </c:pt>
                  <c:pt idx="31">
                    <c:v>3.1E-4</c:v>
                  </c:pt>
                  <c:pt idx="32">
                    <c:v>2.4000000000000001E-4</c:v>
                  </c:pt>
                  <c:pt idx="33">
                    <c:v>4.6999999999999999E-4</c:v>
                  </c:pt>
                  <c:pt idx="34">
                    <c:v>2.2000000000000001E-4</c:v>
                  </c:pt>
                  <c:pt idx="35">
                    <c:v>1.7000000000000001E-4</c:v>
                  </c:pt>
                  <c:pt idx="36">
                    <c:v>1.8000000000000001E-4</c:v>
                  </c:pt>
                  <c:pt idx="37">
                    <c:v>7.6000000000000004E-4</c:v>
                  </c:pt>
                  <c:pt idx="38">
                    <c:v>8.0000000000000004E-4</c:v>
                  </c:pt>
                  <c:pt idx="39">
                    <c:v>3.1E-4</c:v>
                  </c:pt>
                  <c:pt idx="40">
                    <c:v>2.5999999999999998E-4</c:v>
                  </c:pt>
                  <c:pt idx="41">
                    <c:v>4.4999999999999999E-4</c:v>
                  </c:pt>
                  <c:pt idx="42">
                    <c:v>8.0000000000000004E-4</c:v>
                  </c:pt>
                  <c:pt idx="43">
                    <c:v>2.3000000000000001E-4</c:v>
                  </c:pt>
                  <c:pt idx="44">
                    <c:v>2.5999999999999998E-4</c:v>
                  </c:pt>
                  <c:pt idx="45">
                    <c:v>2.9E-4</c:v>
                  </c:pt>
                  <c:pt idx="46">
                    <c:v>4.6999999999999999E-4</c:v>
                  </c:pt>
                  <c:pt idx="47">
                    <c:v>4.0000000000000002E-4</c:v>
                  </c:pt>
                  <c:pt idx="48">
                    <c:v>8.3000000000000001E-4</c:v>
                  </c:pt>
                  <c:pt idx="49">
                    <c:v>3.8999999999999999E-4</c:v>
                  </c:pt>
                  <c:pt idx="50">
                    <c:v>5.8E-4</c:v>
                  </c:pt>
                  <c:pt idx="51">
                    <c:v>4.4999999999999999E-4</c:v>
                  </c:pt>
                  <c:pt idx="52">
                    <c:v>3.2000000000000003E-4</c:v>
                  </c:pt>
                  <c:pt idx="53">
                    <c:v>3.3E-4</c:v>
                  </c:pt>
                  <c:pt idx="54">
                    <c:v>8.1999999999999998E-4</c:v>
                  </c:pt>
                  <c:pt idx="55">
                    <c:v>7.7999999999999999E-4</c:v>
                  </c:pt>
                  <c:pt idx="56">
                    <c:v>7.7999999999999999E-4</c:v>
                  </c:pt>
                  <c:pt idx="57">
                    <c:v>8.4999999999999995E-4</c:v>
                  </c:pt>
                  <c:pt idx="58">
                    <c:v>8.8000000000000003E-4</c:v>
                  </c:pt>
                  <c:pt idx="59">
                    <c:v>6.8999999999999997E-4</c:v>
                  </c:pt>
                  <c:pt idx="60">
                    <c:v>5.1000000000000004E-4</c:v>
                  </c:pt>
                  <c:pt idx="61">
                    <c:v>1.4999999999999999E-4</c:v>
                  </c:pt>
                  <c:pt idx="62">
                    <c:v>2.4000000000000001E-4</c:v>
                  </c:pt>
                  <c:pt idx="63">
                    <c:v>4.6999999999999999E-4</c:v>
                  </c:pt>
                  <c:pt idx="64">
                    <c:v>2.9E-4</c:v>
                  </c:pt>
                  <c:pt idx="65">
                    <c:v>1.0499999999999999E-3</c:v>
                  </c:pt>
                  <c:pt idx="66">
                    <c:v>4.8999999999999998E-4</c:v>
                  </c:pt>
                  <c:pt idx="67">
                    <c:v>2.7E-4</c:v>
                  </c:pt>
                  <c:pt idx="68">
                    <c:v>3.2000000000000003E-4</c:v>
                  </c:pt>
                  <c:pt idx="69">
                    <c:v>8.9999999999999998E-4</c:v>
                  </c:pt>
                  <c:pt idx="70">
                    <c:v>3.6999999999999999E-4</c:v>
                  </c:pt>
                  <c:pt idx="71">
                    <c:v>5.1000000000000004E-4</c:v>
                  </c:pt>
                  <c:pt idx="72">
                    <c:v>2.4000000000000001E-4</c:v>
                  </c:pt>
                  <c:pt idx="73">
                    <c:v>8.0000000000000004E-4</c:v>
                  </c:pt>
                  <c:pt idx="74">
                    <c:v>2.2000000000000001E-4</c:v>
                  </c:pt>
                  <c:pt idx="75">
                    <c:v>2.1000000000000001E-4</c:v>
                  </c:pt>
                  <c:pt idx="76">
                    <c:v>2.7999999999999998E-4</c:v>
                  </c:pt>
                  <c:pt idx="77">
                    <c:v>1.1900000000000001E-3</c:v>
                  </c:pt>
                  <c:pt idx="78">
                    <c:v>2.5999999999999998E-4</c:v>
                  </c:pt>
                  <c:pt idx="79">
                    <c:v>6.0999999999999997E-4</c:v>
                  </c:pt>
                  <c:pt idx="80">
                    <c:v>5.2999999999999998E-4</c:v>
                  </c:pt>
                  <c:pt idx="81">
                    <c:v>6.4999999999999997E-4</c:v>
                  </c:pt>
                  <c:pt idx="82">
                    <c:v>1.9000000000000001E-4</c:v>
                  </c:pt>
                  <c:pt idx="83">
                    <c:v>1.8000000000000001E-4</c:v>
                  </c:pt>
                  <c:pt idx="84">
                    <c:v>2.2000000000000001E-4</c:v>
                  </c:pt>
                  <c:pt idx="85">
                    <c:v>1.9000000000000001E-4</c:v>
                  </c:pt>
                  <c:pt idx="86">
                    <c:v>6.4999999999999997E-4</c:v>
                  </c:pt>
                  <c:pt idx="87">
                    <c:v>3.6999999999999999E-4</c:v>
                  </c:pt>
                  <c:pt idx="88">
                    <c:v>2.2000000000000001E-4</c:v>
                  </c:pt>
                  <c:pt idx="89">
                    <c:v>3.4000000000000002E-4</c:v>
                  </c:pt>
                  <c:pt idx="90">
                    <c:v>2.3000000000000001E-4</c:v>
                  </c:pt>
                  <c:pt idx="91">
                    <c:v>4.2999999999999999E-4</c:v>
                  </c:pt>
                  <c:pt idx="92">
                    <c:v>3.2000000000000003E-4</c:v>
                  </c:pt>
                  <c:pt idx="93">
                    <c:v>1.9000000000000001E-4</c:v>
                  </c:pt>
                  <c:pt idx="94">
                    <c:v>5.2999999999999998E-4</c:v>
                  </c:pt>
                  <c:pt idx="95">
                    <c:v>2.9E-4</c:v>
                  </c:pt>
                  <c:pt idx="96">
                    <c:v>2.9E-4</c:v>
                  </c:pt>
                  <c:pt idx="97">
                    <c:v>4.6000000000000001E-4</c:v>
                  </c:pt>
                  <c:pt idx="98">
                    <c:v>3.8999999999999999E-4</c:v>
                  </c:pt>
                  <c:pt idx="99">
                    <c:v>2.7E-4</c:v>
                  </c:pt>
                  <c:pt idx="100">
                    <c:v>1.4300000000000001E-3</c:v>
                  </c:pt>
                  <c:pt idx="101">
                    <c:v>2.9999999999999997E-4</c:v>
                  </c:pt>
                  <c:pt idx="102">
                    <c:v>5.0000000000000001E-4</c:v>
                  </c:pt>
                  <c:pt idx="103">
                    <c:v>4.8999999999999998E-4</c:v>
                  </c:pt>
                  <c:pt idx="104">
                    <c:v>2.9E-4</c:v>
                  </c:pt>
                  <c:pt idx="105">
                    <c:v>3.8999999999999999E-4</c:v>
                  </c:pt>
                  <c:pt idx="106">
                    <c:v>5.6999999999999998E-4</c:v>
                  </c:pt>
                  <c:pt idx="107">
                    <c:v>1.9000000000000001E-4</c:v>
                  </c:pt>
                  <c:pt idx="108">
                    <c:v>3.8000000000000002E-4</c:v>
                  </c:pt>
                  <c:pt idx="109">
                    <c:v>2.1000000000000001E-4</c:v>
                  </c:pt>
                  <c:pt idx="110">
                    <c:v>2.9999999999999997E-4</c:v>
                  </c:pt>
                  <c:pt idx="111">
                    <c:v>6.8999999999999997E-4</c:v>
                  </c:pt>
                  <c:pt idx="112">
                    <c:v>2.9E-4</c:v>
                  </c:pt>
                  <c:pt idx="113">
                    <c:v>6.6E-4</c:v>
                  </c:pt>
                  <c:pt idx="114">
                    <c:v>2.7999999999999998E-4</c:v>
                  </c:pt>
                  <c:pt idx="115">
                    <c:v>1.6900000000000001E-3</c:v>
                  </c:pt>
                  <c:pt idx="116">
                    <c:v>1.08E-3</c:v>
                  </c:pt>
                  <c:pt idx="117">
                    <c:v>3.5E-4</c:v>
                  </c:pt>
                  <c:pt idx="118">
                    <c:v>2.2000000000000001E-4</c:v>
                  </c:pt>
                  <c:pt idx="119">
                    <c:v>2.5999999999999998E-4</c:v>
                  </c:pt>
                  <c:pt idx="120">
                    <c:v>3.4000000000000002E-4</c:v>
                  </c:pt>
                  <c:pt idx="121">
                    <c:v>3.6000000000000002E-4</c:v>
                  </c:pt>
                  <c:pt idx="122">
                    <c:v>2.5999999999999998E-4</c:v>
                  </c:pt>
                  <c:pt idx="123">
                    <c:v>3.1E-4</c:v>
                  </c:pt>
                  <c:pt idx="124">
                    <c:v>1.9000000000000001E-4</c:v>
                  </c:pt>
                  <c:pt idx="125">
                    <c:v>1.9000000000000001E-4</c:v>
                  </c:pt>
                  <c:pt idx="126">
                    <c:v>4.8000000000000001E-4</c:v>
                  </c:pt>
                  <c:pt idx="127">
                    <c:v>3.2000000000000003E-4</c:v>
                  </c:pt>
                  <c:pt idx="128">
                    <c:v>2.5000000000000001E-4</c:v>
                  </c:pt>
                  <c:pt idx="129">
                    <c:v>3.4000000000000002E-4</c:v>
                  </c:pt>
                  <c:pt idx="130">
                    <c:v>5.4000000000000001E-4</c:v>
                  </c:pt>
                  <c:pt idx="131">
                    <c:v>2.7999999999999998E-4</c:v>
                  </c:pt>
                  <c:pt idx="132">
                    <c:v>8.4999999999999995E-4</c:v>
                  </c:pt>
                  <c:pt idx="133">
                    <c:v>1.3699999999999999E-3</c:v>
                  </c:pt>
                  <c:pt idx="134">
                    <c:v>9.1E-4</c:v>
                  </c:pt>
                  <c:pt idx="135">
                    <c:v>2.7E-4</c:v>
                  </c:pt>
                  <c:pt idx="136">
                    <c:v>3.1E-4</c:v>
                  </c:pt>
                  <c:pt idx="137">
                    <c:v>5.6999999999999998E-4</c:v>
                  </c:pt>
                  <c:pt idx="138">
                    <c:v>2.7999999999999998E-4</c:v>
                  </c:pt>
                  <c:pt idx="139">
                    <c:v>5.9000000000000003E-4</c:v>
                  </c:pt>
                  <c:pt idx="140">
                    <c:v>3.8999999999999999E-4</c:v>
                  </c:pt>
                  <c:pt idx="141">
                    <c:v>1.72E-3</c:v>
                  </c:pt>
                  <c:pt idx="142">
                    <c:v>2.5000000000000001E-4</c:v>
                  </c:pt>
                  <c:pt idx="143">
                    <c:v>3.1E-4</c:v>
                  </c:pt>
                  <c:pt idx="144">
                    <c:v>2.0000000000000001E-4</c:v>
                  </c:pt>
                  <c:pt idx="145">
                    <c:v>3.6999999999999999E-4</c:v>
                  </c:pt>
                  <c:pt idx="146">
                    <c:v>7.9000000000000001E-4</c:v>
                  </c:pt>
                  <c:pt idx="147">
                    <c:v>4.2000000000000002E-4</c:v>
                  </c:pt>
                  <c:pt idx="148">
                    <c:v>2.0000000000000001E-4</c:v>
                  </c:pt>
                  <c:pt idx="149">
                    <c:v>1.7000000000000001E-4</c:v>
                  </c:pt>
                  <c:pt idx="150">
                    <c:v>6.9999999999999999E-4</c:v>
                  </c:pt>
                  <c:pt idx="151">
                    <c:v>3.3E-4</c:v>
                  </c:pt>
                  <c:pt idx="152">
                    <c:v>2.5999999999999998E-4</c:v>
                  </c:pt>
                  <c:pt idx="153">
                    <c:v>9.5E-4</c:v>
                  </c:pt>
                  <c:pt idx="154">
                    <c:v>6.4999999999999997E-4</c:v>
                  </c:pt>
                  <c:pt idx="155">
                    <c:v>3.1E-4</c:v>
                  </c:pt>
                  <c:pt idx="156">
                    <c:v>2.1000000000000001E-4</c:v>
                  </c:pt>
                  <c:pt idx="157">
                    <c:v>1.57E-3</c:v>
                  </c:pt>
                  <c:pt idx="158">
                    <c:v>1.41E-3</c:v>
                  </c:pt>
                  <c:pt idx="159">
                    <c:v>7.2000000000000005E-4</c:v>
                  </c:pt>
                  <c:pt idx="160">
                    <c:v>9.7000000000000005E-4</c:v>
                  </c:pt>
                  <c:pt idx="161">
                    <c:v>1E-4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1.4E-3</c:v>
                  </c:pt>
                  <c:pt idx="165">
                    <c:v>6.9999999999999999E-4</c:v>
                  </c:pt>
                  <c:pt idx="166">
                    <c:v>1E-4</c:v>
                  </c:pt>
                  <c:pt idx="167">
                    <c:v>0</c:v>
                  </c:pt>
                  <c:pt idx="168">
                    <c:v>1.48E-3</c:v>
                  </c:pt>
                  <c:pt idx="169">
                    <c:v>1E-4</c:v>
                  </c:pt>
                  <c:pt idx="170">
                    <c:v>1E-4</c:v>
                  </c:pt>
                  <c:pt idx="171">
                    <c:v>5.0000000000000001E-4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5.0000000000000001E-4</c:v>
                  </c:pt>
                  <c:pt idx="175">
                    <c:v>2.0000000000000001E-4</c:v>
                  </c:pt>
                  <c:pt idx="176">
                    <c:v>1E-4</c:v>
                  </c:pt>
                  <c:pt idx="177">
                    <c:v>1E-4</c:v>
                  </c:pt>
                  <c:pt idx="178">
                    <c:v>2.0000000000000001E-4</c:v>
                  </c:pt>
                  <c:pt idx="179">
                    <c:v>2.9999999999999997E-4</c:v>
                  </c:pt>
                  <c:pt idx="180">
                    <c:v>1.6000000000000001E-4</c:v>
                  </c:pt>
                  <c:pt idx="181">
                    <c:v>4.0000000000000002E-4</c:v>
                  </c:pt>
                  <c:pt idx="182">
                    <c:v>2.7999999999999998E-4</c:v>
                  </c:pt>
                  <c:pt idx="183">
                    <c:v>1.1E-4</c:v>
                  </c:pt>
                  <c:pt idx="184">
                    <c:v>1E-4</c:v>
                  </c:pt>
                  <c:pt idx="185">
                    <c:v>1E-3</c:v>
                  </c:pt>
                  <c:pt idx="186">
                    <c:v>5.0000000000000001E-4</c:v>
                  </c:pt>
                  <c:pt idx="187">
                    <c:v>2.0000000000000001E-4</c:v>
                  </c:pt>
                  <c:pt idx="188">
                    <c:v>2.9999999999999997E-4</c:v>
                  </c:pt>
                  <c:pt idx="189">
                    <c:v>6.9999999999999999E-4</c:v>
                  </c:pt>
                  <c:pt idx="190">
                    <c:v>1.5E-3</c:v>
                  </c:pt>
                  <c:pt idx="191">
                    <c:v>2.9999999999999997E-4</c:v>
                  </c:pt>
                  <c:pt idx="192">
                    <c:v>5.0000000000000001E-4</c:v>
                  </c:pt>
                  <c:pt idx="193">
                    <c:v>1E-4</c:v>
                  </c:pt>
                  <c:pt idx="194">
                    <c:v>8.4000000000000003E-4</c:v>
                  </c:pt>
                  <c:pt idx="195">
                    <c:v>3.8999999999999999E-4</c:v>
                  </c:pt>
                  <c:pt idx="196">
                    <c:v>1E-4</c:v>
                  </c:pt>
                  <c:pt idx="197">
                    <c:v>0</c:v>
                  </c:pt>
                  <c:pt idx="198">
                    <c:v>2.3999999999999998E-3</c:v>
                  </c:pt>
                  <c:pt idx="199">
                    <c:v>1E-4</c:v>
                  </c:pt>
                  <c:pt idx="200">
                    <c:v>0</c:v>
                  </c:pt>
                  <c:pt idx="201">
                    <c:v>2.3999999999999998E-3</c:v>
                  </c:pt>
                  <c:pt idx="202">
                    <c:v>2.9E-4</c:v>
                  </c:pt>
                  <c:pt idx="203">
                    <c:v>3.6000000000000002E-4</c:v>
                  </c:pt>
                  <c:pt idx="204">
                    <c:v>2.0000000000000001E-4</c:v>
                  </c:pt>
                  <c:pt idx="205">
                    <c:v>1.9000000000000001E-4</c:v>
                  </c:pt>
                  <c:pt idx="206">
                    <c:v>1.7000000000000001E-4</c:v>
                  </c:pt>
                  <c:pt idx="207">
                    <c:v>2.7E-4</c:v>
                  </c:pt>
                  <c:pt idx="208">
                    <c:v>1.1999999999999999E-3</c:v>
                  </c:pt>
                  <c:pt idx="209">
                    <c:v>1.1999999999999999E-3</c:v>
                  </c:pt>
                  <c:pt idx="210">
                    <c:v>1.2999999999999999E-3</c:v>
                  </c:pt>
                  <c:pt idx="211">
                    <c:v>1.6000000000000001E-3</c:v>
                  </c:pt>
                  <c:pt idx="212">
                    <c:v>1.1999999999999999E-3</c:v>
                  </c:pt>
                  <c:pt idx="213">
                    <c:v>1.1999999999999999E-3</c:v>
                  </c:pt>
                  <c:pt idx="214">
                    <c:v>6.9999999999999999E-4</c:v>
                  </c:pt>
                  <c:pt idx="215">
                    <c:v>1E-4</c:v>
                  </c:pt>
                  <c:pt idx="216">
                    <c:v>1.1000000000000001E-3</c:v>
                  </c:pt>
                  <c:pt idx="217">
                    <c:v>3.8800000000000001E-2</c:v>
                  </c:pt>
                  <c:pt idx="218">
                    <c:v>1.2E-4</c:v>
                  </c:pt>
                  <c:pt idx="219">
                    <c:v>2.4000000000000001E-4</c:v>
                  </c:pt>
                  <c:pt idx="220">
                    <c:v>1.4E-3</c:v>
                  </c:pt>
                  <c:pt idx="221">
                    <c:v>1E-4</c:v>
                  </c:pt>
                  <c:pt idx="222">
                    <c:v>2.0000000000000001E-4</c:v>
                  </c:pt>
                  <c:pt idx="223">
                    <c:v>1.1000000000000001E-3</c:v>
                  </c:pt>
                  <c:pt idx="224">
                    <c:v>1.1000000000000001E-3</c:v>
                  </c:pt>
                  <c:pt idx="225">
                    <c:v>8.9999999999999998E-4</c:v>
                  </c:pt>
                  <c:pt idx="226">
                    <c:v>3.6000000000000002E-4</c:v>
                  </c:pt>
                  <c:pt idx="227">
                    <c:v>5.0000000000000002E-5</c:v>
                  </c:pt>
                  <c:pt idx="228">
                    <c:v>1.2E-4</c:v>
                  </c:pt>
                  <c:pt idx="229">
                    <c:v>1.6000000000000001E-4</c:v>
                  </c:pt>
                  <c:pt idx="230">
                    <c:v>1.1299999999999999E-3</c:v>
                  </c:pt>
                  <c:pt idx="231">
                    <c:v>6.9999999999999994E-5</c:v>
                  </c:pt>
                  <c:pt idx="232">
                    <c:v>9.7000000000000005E-4</c:v>
                  </c:pt>
                  <c:pt idx="233">
                    <c:v>1.1299999999999999E-3</c:v>
                  </c:pt>
                  <c:pt idx="234">
                    <c:v>4.0000000000000003E-5</c:v>
                  </c:pt>
                  <c:pt idx="235">
                    <c:v>4.0000000000000003E-5</c:v>
                  </c:pt>
                  <c:pt idx="236">
                    <c:v>9.7000000000000005E-4</c:v>
                  </c:pt>
                  <c:pt idx="237">
                    <c:v>1.8000000000000001E-4</c:v>
                  </c:pt>
                  <c:pt idx="238">
                    <c:v>1E-4</c:v>
                  </c:pt>
                  <c:pt idx="239">
                    <c:v>1.9000000000000001E-4</c:v>
                  </c:pt>
                  <c:pt idx="240">
                    <c:v>5.0000000000000002E-5</c:v>
                  </c:pt>
                  <c:pt idx="241">
                    <c:v>1.3999999999999999E-4</c:v>
                  </c:pt>
                  <c:pt idx="242">
                    <c:v>1.2999999999999999E-4</c:v>
                  </c:pt>
                  <c:pt idx="243">
                    <c:v>1.2E-4</c:v>
                  </c:pt>
                  <c:pt idx="244">
                    <c:v>1.31E-3</c:v>
                  </c:pt>
                  <c:pt idx="245">
                    <c:v>1.0399999999999999E-3</c:v>
                  </c:pt>
                  <c:pt idx="246">
                    <c:v>1.1E-4</c:v>
                  </c:pt>
                  <c:pt idx="247">
                    <c:v>8.0000000000000007E-5</c:v>
                  </c:pt>
                  <c:pt idx="248">
                    <c:v>1E-4</c:v>
                  </c:pt>
                </c:numCache>
              </c:numRef>
            </c:plus>
            <c:minus>
              <c:numRef>
                <c:f>'A (2)'!$D$21:$D$997</c:f>
                <c:numCache>
                  <c:formatCode>General</c:formatCode>
                  <c:ptCount val="977"/>
                  <c:pt idx="0">
                    <c:v>4.0000000000000002E-4</c:v>
                  </c:pt>
                  <c:pt idx="1">
                    <c:v>6.9999999999999999E-4</c:v>
                  </c:pt>
                  <c:pt idx="2">
                    <c:v>1.4E-3</c:v>
                  </c:pt>
                  <c:pt idx="4">
                    <c:v>4.0000000000000002E-4</c:v>
                  </c:pt>
                  <c:pt idx="5">
                    <c:v>2.4000000000000001E-4</c:v>
                  </c:pt>
                  <c:pt idx="6">
                    <c:v>4.0999999999999999E-4</c:v>
                  </c:pt>
                  <c:pt idx="7">
                    <c:v>5.5999999999999995E-4</c:v>
                  </c:pt>
                  <c:pt idx="8">
                    <c:v>4.6999999999999999E-4</c:v>
                  </c:pt>
                  <c:pt idx="9">
                    <c:v>2.1000000000000001E-4</c:v>
                  </c:pt>
                  <c:pt idx="10">
                    <c:v>1E-4</c:v>
                  </c:pt>
                  <c:pt idx="11">
                    <c:v>2.4000000000000001E-4</c:v>
                  </c:pt>
                  <c:pt idx="12">
                    <c:v>2.7999999999999998E-4</c:v>
                  </c:pt>
                  <c:pt idx="13">
                    <c:v>2.1000000000000001E-4</c:v>
                  </c:pt>
                  <c:pt idx="14">
                    <c:v>2.7E-4</c:v>
                  </c:pt>
                  <c:pt idx="15">
                    <c:v>2.5000000000000001E-4</c:v>
                  </c:pt>
                  <c:pt idx="16">
                    <c:v>2.0000000000000001E-4</c:v>
                  </c:pt>
                  <c:pt idx="17">
                    <c:v>1.7000000000000001E-4</c:v>
                  </c:pt>
                  <c:pt idx="18">
                    <c:v>1.4999999999999999E-4</c:v>
                  </c:pt>
                  <c:pt idx="19">
                    <c:v>1.3999999999999999E-4</c:v>
                  </c:pt>
                  <c:pt idx="20">
                    <c:v>4.8000000000000001E-4</c:v>
                  </c:pt>
                  <c:pt idx="21">
                    <c:v>2.2000000000000001E-4</c:v>
                  </c:pt>
                  <c:pt idx="22">
                    <c:v>2.1000000000000001E-4</c:v>
                  </c:pt>
                  <c:pt idx="23">
                    <c:v>2.5999999999999998E-4</c:v>
                  </c:pt>
                  <c:pt idx="24">
                    <c:v>3.1E-4</c:v>
                  </c:pt>
                  <c:pt idx="25">
                    <c:v>3.1E-4</c:v>
                  </c:pt>
                  <c:pt idx="26">
                    <c:v>1.4999999999999999E-4</c:v>
                  </c:pt>
                  <c:pt idx="27">
                    <c:v>2.0000000000000001E-4</c:v>
                  </c:pt>
                  <c:pt idx="28">
                    <c:v>3.4000000000000002E-4</c:v>
                  </c:pt>
                  <c:pt idx="29">
                    <c:v>2.4000000000000001E-4</c:v>
                  </c:pt>
                  <c:pt idx="30">
                    <c:v>3.4000000000000002E-4</c:v>
                  </c:pt>
                  <c:pt idx="31">
                    <c:v>3.1E-4</c:v>
                  </c:pt>
                  <c:pt idx="32">
                    <c:v>2.4000000000000001E-4</c:v>
                  </c:pt>
                  <c:pt idx="33">
                    <c:v>4.6999999999999999E-4</c:v>
                  </c:pt>
                  <c:pt idx="34">
                    <c:v>2.2000000000000001E-4</c:v>
                  </c:pt>
                  <c:pt idx="35">
                    <c:v>1.7000000000000001E-4</c:v>
                  </c:pt>
                  <c:pt idx="36">
                    <c:v>1.8000000000000001E-4</c:v>
                  </c:pt>
                  <c:pt idx="37">
                    <c:v>7.6000000000000004E-4</c:v>
                  </c:pt>
                  <c:pt idx="38">
                    <c:v>8.0000000000000004E-4</c:v>
                  </c:pt>
                  <c:pt idx="39">
                    <c:v>3.1E-4</c:v>
                  </c:pt>
                  <c:pt idx="40">
                    <c:v>2.5999999999999998E-4</c:v>
                  </c:pt>
                  <c:pt idx="41">
                    <c:v>4.4999999999999999E-4</c:v>
                  </c:pt>
                  <c:pt idx="42">
                    <c:v>8.0000000000000004E-4</c:v>
                  </c:pt>
                  <c:pt idx="43">
                    <c:v>2.3000000000000001E-4</c:v>
                  </c:pt>
                  <c:pt idx="44">
                    <c:v>2.5999999999999998E-4</c:v>
                  </c:pt>
                  <c:pt idx="45">
                    <c:v>2.9E-4</c:v>
                  </c:pt>
                  <c:pt idx="46">
                    <c:v>4.6999999999999999E-4</c:v>
                  </c:pt>
                  <c:pt idx="47">
                    <c:v>4.0000000000000002E-4</c:v>
                  </c:pt>
                  <c:pt idx="48">
                    <c:v>8.3000000000000001E-4</c:v>
                  </c:pt>
                  <c:pt idx="49">
                    <c:v>3.8999999999999999E-4</c:v>
                  </c:pt>
                  <c:pt idx="50">
                    <c:v>5.8E-4</c:v>
                  </c:pt>
                  <c:pt idx="51">
                    <c:v>4.4999999999999999E-4</c:v>
                  </c:pt>
                  <c:pt idx="52">
                    <c:v>3.2000000000000003E-4</c:v>
                  </c:pt>
                  <c:pt idx="53">
                    <c:v>3.3E-4</c:v>
                  </c:pt>
                  <c:pt idx="54">
                    <c:v>8.1999999999999998E-4</c:v>
                  </c:pt>
                  <c:pt idx="55">
                    <c:v>7.7999999999999999E-4</c:v>
                  </c:pt>
                  <c:pt idx="56">
                    <c:v>7.7999999999999999E-4</c:v>
                  </c:pt>
                  <c:pt idx="57">
                    <c:v>8.4999999999999995E-4</c:v>
                  </c:pt>
                  <c:pt idx="58">
                    <c:v>8.8000000000000003E-4</c:v>
                  </c:pt>
                  <c:pt idx="59">
                    <c:v>6.8999999999999997E-4</c:v>
                  </c:pt>
                  <c:pt idx="60">
                    <c:v>5.1000000000000004E-4</c:v>
                  </c:pt>
                  <c:pt idx="61">
                    <c:v>1.4999999999999999E-4</c:v>
                  </c:pt>
                  <c:pt idx="62">
                    <c:v>2.4000000000000001E-4</c:v>
                  </c:pt>
                  <c:pt idx="63">
                    <c:v>4.6999999999999999E-4</c:v>
                  </c:pt>
                  <c:pt idx="64">
                    <c:v>2.9E-4</c:v>
                  </c:pt>
                  <c:pt idx="65">
                    <c:v>1.0499999999999999E-3</c:v>
                  </c:pt>
                  <c:pt idx="66">
                    <c:v>4.8999999999999998E-4</c:v>
                  </c:pt>
                  <c:pt idx="67">
                    <c:v>2.7E-4</c:v>
                  </c:pt>
                  <c:pt idx="68">
                    <c:v>3.2000000000000003E-4</c:v>
                  </c:pt>
                  <c:pt idx="69">
                    <c:v>8.9999999999999998E-4</c:v>
                  </c:pt>
                  <c:pt idx="70">
                    <c:v>3.6999999999999999E-4</c:v>
                  </c:pt>
                  <c:pt idx="71">
                    <c:v>5.1000000000000004E-4</c:v>
                  </c:pt>
                  <c:pt idx="72">
                    <c:v>2.4000000000000001E-4</c:v>
                  </c:pt>
                  <c:pt idx="73">
                    <c:v>8.0000000000000004E-4</c:v>
                  </c:pt>
                  <c:pt idx="74">
                    <c:v>2.2000000000000001E-4</c:v>
                  </c:pt>
                  <c:pt idx="75">
                    <c:v>2.1000000000000001E-4</c:v>
                  </c:pt>
                  <c:pt idx="76">
                    <c:v>2.7999999999999998E-4</c:v>
                  </c:pt>
                  <c:pt idx="77">
                    <c:v>1.1900000000000001E-3</c:v>
                  </c:pt>
                  <c:pt idx="78">
                    <c:v>2.5999999999999998E-4</c:v>
                  </c:pt>
                  <c:pt idx="79">
                    <c:v>6.0999999999999997E-4</c:v>
                  </c:pt>
                  <c:pt idx="80">
                    <c:v>5.2999999999999998E-4</c:v>
                  </c:pt>
                  <c:pt idx="81">
                    <c:v>6.4999999999999997E-4</c:v>
                  </c:pt>
                  <c:pt idx="82">
                    <c:v>1.9000000000000001E-4</c:v>
                  </c:pt>
                  <c:pt idx="83">
                    <c:v>1.8000000000000001E-4</c:v>
                  </c:pt>
                  <c:pt idx="84">
                    <c:v>2.2000000000000001E-4</c:v>
                  </c:pt>
                  <c:pt idx="85">
                    <c:v>1.9000000000000001E-4</c:v>
                  </c:pt>
                  <c:pt idx="86">
                    <c:v>6.4999999999999997E-4</c:v>
                  </c:pt>
                  <c:pt idx="87">
                    <c:v>3.6999999999999999E-4</c:v>
                  </c:pt>
                  <c:pt idx="88">
                    <c:v>2.2000000000000001E-4</c:v>
                  </c:pt>
                  <c:pt idx="89">
                    <c:v>3.4000000000000002E-4</c:v>
                  </c:pt>
                  <c:pt idx="90">
                    <c:v>2.3000000000000001E-4</c:v>
                  </c:pt>
                  <c:pt idx="91">
                    <c:v>4.2999999999999999E-4</c:v>
                  </c:pt>
                  <c:pt idx="92">
                    <c:v>3.2000000000000003E-4</c:v>
                  </c:pt>
                  <c:pt idx="93">
                    <c:v>1.9000000000000001E-4</c:v>
                  </c:pt>
                  <c:pt idx="94">
                    <c:v>5.2999999999999998E-4</c:v>
                  </c:pt>
                  <c:pt idx="95">
                    <c:v>2.9E-4</c:v>
                  </c:pt>
                  <c:pt idx="96">
                    <c:v>2.9E-4</c:v>
                  </c:pt>
                  <c:pt idx="97">
                    <c:v>4.6000000000000001E-4</c:v>
                  </c:pt>
                  <c:pt idx="98">
                    <c:v>3.8999999999999999E-4</c:v>
                  </c:pt>
                  <c:pt idx="99">
                    <c:v>2.7E-4</c:v>
                  </c:pt>
                  <c:pt idx="100">
                    <c:v>1.4300000000000001E-3</c:v>
                  </c:pt>
                  <c:pt idx="101">
                    <c:v>2.9999999999999997E-4</c:v>
                  </c:pt>
                  <c:pt idx="102">
                    <c:v>5.0000000000000001E-4</c:v>
                  </c:pt>
                  <c:pt idx="103">
                    <c:v>4.8999999999999998E-4</c:v>
                  </c:pt>
                  <c:pt idx="104">
                    <c:v>2.9E-4</c:v>
                  </c:pt>
                  <c:pt idx="105">
                    <c:v>3.8999999999999999E-4</c:v>
                  </c:pt>
                  <c:pt idx="106">
                    <c:v>5.6999999999999998E-4</c:v>
                  </c:pt>
                  <c:pt idx="107">
                    <c:v>1.9000000000000001E-4</c:v>
                  </c:pt>
                  <c:pt idx="108">
                    <c:v>3.8000000000000002E-4</c:v>
                  </c:pt>
                  <c:pt idx="109">
                    <c:v>2.1000000000000001E-4</c:v>
                  </c:pt>
                  <c:pt idx="110">
                    <c:v>2.9999999999999997E-4</c:v>
                  </c:pt>
                  <c:pt idx="111">
                    <c:v>6.8999999999999997E-4</c:v>
                  </c:pt>
                  <c:pt idx="112">
                    <c:v>2.9E-4</c:v>
                  </c:pt>
                  <c:pt idx="113">
                    <c:v>6.6E-4</c:v>
                  </c:pt>
                  <c:pt idx="114">
                    <c:v>2.7999999999999998E-4</c:v>
                  </c:pt>
                  <c:pt idx="115">
                    <c:v>1.6900000000000001E-3</c:v>
                  </c:pt>
                  <c:pt idx="116">
                    <c:v>1.08E-3</c:v>
                  </c:pt>
                  <c:pt idx="117">
                    <c:v>3.5E-4</c:v>
                  </c:pt>
                  <c:pt idx="118">
                    <c:v>2.2000000000000001E-4</c:v>
                  </c:pt>
                  <c:pt idx="119">
                    <c:v>2.5999999999999998E-4</c:v>
                  </c:pt>
                  <c:pt idx="120">
                    <c:v>3.4000000000000002E-4</c:v>
                  </c:pt>
                  <c:pt idx="121">
                    <c:v>3.6000000000000002E-4</c:v>
                  </c:pt>
                  <c:pt idx="122">
                    <c:v>2.5999999999999998E-4</c:v>
                  </c:pt>
                  <c:pt idx="123">
                    <c:v>3.1E-4</c:v>
                  </c:pt>
                  <c:pt idx="124">
                    <c:v>1.9000000000000001E-4</c:v>
                  </c:pt>
                  <c:pt idx="125">
                    <c:v>1.9000000000000001E-4</c:v>
                  </c:pt>
                  <c:pt idx="126">
                    <c:v>4.8000000000000001E-4</c:v>
                  </c:pt>
                  <c:pt idx="127">
                    <c:v>3.2000000000000003E-4</c:v>
                  </c:pt>
                  <c:pt idx="128">
                    <c:v>2.5000000000000001E-4</c:v>
                  </c:pt>
                  <c:pt idx="129">
                    <c:v>3.4000000000000002E-4</c:v>
                  </c:pt>
                  <c:pt idx="130">
                    <c:v>5.4000000000000001E-4</c:v>
                  </c:pt>
                  <c:pt idx="131">
                    <c:v>2.7999999999999998E-4</c:v>
                  </c:pt>
                  <c:pt idx="132">
                    <c:v>8.4999999999999995E-4</c:v>
                  </c:pt>
                  <c:pt idx="133">
                    <c:v>1.3699999999999999E-3</c:v>
                  </c:pt>
                  <c:pt idx="134">
                    <c:v>9.1E-4</c:v>
                  </c:pt>
                  <c:pt idx="135">
                    <c:v>2.7E-4</c:v>
                  </c:pt>
                  <c:pt idx="136">
                    <c:v>3.1E-4</c:v>
                  </c:pt>
                  <c:pt idx="137">
                    <c:v>5.6999999999999998E-4</c:v>
                  </c:pt>
                  <c:pt idx="138">
                    <c:v>2.7999999999999998E-4</c:v>
                  </c:pt>
                  <c:pt idx="139">
                    <c:v>5.9000000000000003E-4</c:v>
                  </c:pt>
                  <c:pt idx="140">
                    <c:v>3.8999999999999999E-4</c:v>
                  </c:pt>
                  <c:pt idx="141">
                    <c:v>1.72E-3</c:v>
                  </c:pt>
                  <c:pt idx="142">
                    <c:v>2.5000000000000001E-4</c:v>
                  </c:pt>
                  <c:pt idx="143">
                    <c:v>3.1E-4</c:v>
                  </c:pt>
                  <c:pt idx="144">
                    <c:v>2.0000000000000001E-4</c:v>
                  </c:pt>
                  <c:pt idx="145">
                    <c:v>3.6999999999999999E-4</c:v>
                  </c:pt>
                  <c:pt idx="146">
                    <c:v>7.9000000000000001E-4</c:v>
                  </c:pt>
                  <c:pt idx="147">
                    <c:v>4.2000000000000002E-4</c:v>
                  </c:pt>
                  <c:pt idx="148">
                    <c:v>2.0000000000000001E-4</c:v>
                  </c:pt>
                  <c:pt idx="149">
                    <c:v>1.7000000000000001E-4</c:v>
                  </c:pt>
                  <c:pt idx="150">
                    <c:v>6.9999999999999999E-4</c:v>
                  </c:pt>
                  <c:pt idx="151">
                    <c:v>3.3E-4</c:v>
                  </c:pt>
                  <c:pt idx="152">
                    <c:v>2.5999999999999998E-4</c:v>
                  </c:pt>
                  <c:pt idx="153">
                    <c:v>9.5E-4</c:v>
                  </c:pt>
                  <c:pt idx="154">
                    <c:v>6.4999999999999997E-4</c:v>
                  </c:pt>
                  <c:pt idx="155">
                    <c:v>3.1E-4</c:v>
                  </c:pt>
                  <c:pt idx="156">
                    <c:v>2.1000000000000001E-4</c:v>
                  </c:pt>
                  <c:pt idx="157">
                    <c:v>1.57E-3</c:v>
                  </c:pt>
                  <c:pt idx="158">
                    <c:v>1.41E-3</c:v>
                  </c:pt>
                  <c:pt idx="159">
                    <c:v>7.2000000000000005E-4</c:v>
                  </c:pt>
                  <c:pt idx="160">
                    <c:v>9.7000000000000005E-4</c:v>
                  </c:pt>
                  <c:pt idx="161">
                    <c:v>1E-4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1.4E-3</c:v>
                  </c:pt>
                  <c:pt idx="165">
                    <c:v>6.9999999999999999E-4</c:v>
                  </c:pt>
                  <c:pt idx="166">
                    <c:v>1E-4</c:v>
                  </c:pt>
                  <c:pt idx="167">
                    <c:v>0</c:v>
                  </c:pt>
                  <c:pt idx="168">
                    <c:v>1.48E-3</c:v>
                  </c:pt>
                  <c:pt idx="169">
                    <c:v>1E-4</c:v>
                  </c:pt>
                  <c:pt idx="170">
                    <c:v>1E-4</c:v>
                  </c:pt>
                  <c:pt idx="171">
                    <c:v>5.0000000000000001E-4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5.0000000000000001E-4</c:v>
                  </c:pt>
                  <c:pt idx="175">
                    <c:v>2.0000000000000001E-4</c:v>
                  </c:pt>
                  <c:pt idx="176">
                    <c:v>1E-4</c:v>
                  </c:pt>
                  <c:pt idx="177">
                    <c:v>1E-4</c:v>
                  </c:pt>
                  <c:pt idx="178">
                    <c:v>2.0000000000000001E-4</c:v>
                  </c:pt>
                  <c:pt idx="179">
                    <c:v>2.9999999999999997E-4</c:v>
                  </c:pt>
                  <c:pt idx="180">
                    <c:v>1.6000000000000001E-4</c:v>
                  </c:pt>
                  <c:pt idx="181">
                    <c:v>4.0000000000000002E-4</c:v>
                  </c:pt>
                  <c:pt idx="182">
                    <c:v>2.7999999999999998E-4</c:v>
                  </c:pt>
                  <c:pt idx="183">
                    <c:v>1.1E-4</c:v>
                  </c:pt>
                  <c:pt idx="184">
                    <c:v>1E-4</c:v>
                  </c:pt>
                  <c:pt idx="185">
                    <c:v>1E-3</c:v>
                  </c:pt>
                  <c:pt idx="186">
                    <c:v>5.0000000000000001E-4</c:v>
                  </c:pt>
                  <c:pt idx="187">
                    <c:v>2.0000000000000001E-4</c:v>
                  </c:pt>
                  <c:pt idx="188">
                    <c:v>2.9999999999999997E-4</c:v>
                  </c:pt>
                  <c:pt idx="189">
                    <c:v>6.9999999999999999E-4</c:v>
                  </c:pt>
                  <c:pt idx="190">
                    <c:v>1.5E-3</c:v>
                  </c:pt>
                  <c:pt idx="191">
                    <c:v>2.9999999999999997E-4</c:v>
                  </c:pt>
                  <c:pt idx="192">
                    <c:v>5.0000000000000001E-4</c:v>
                  </c:pt>
                  <c:pt idx="193">
                    <c:v>1E-4</c:v>
                  </c:pt>
                  <c:pt idx="194">
                    <c:v>8.4000000000000003E-4</c:v>
                  </c:pt>
                  <c:pt idx="195">
                    <c:v>3.8999999999999999E-4</c:v>
                  </c:pt>
                  <c:pt idx="196">
                    <c:v>1E-4</c:v>
                  </c:pt>
                  <c:pt idx="197">
                    <c:v>0</c:v>
                  </c:pt>
                  <c:pt idx="198">
                    <c:v>2.3999999999999998E-3</c:v>
                  </c:pt>
                  <c:pt idx="199">
                    <c:v>1E-4</c:v>
                  </c:pt>
                  <c:pt idx="200">
                    <c:v>0</c:v>
                  </c:pt>
                  <c:pt idx="201">
                    <c:v>2.3999999999999998E-3</c:v>
                  </c:pt>
                  <c:pt idx="202">
                    <c:v>2.9E-4</c:v>
                  </c:pt>
                  <c:pt idx="203">
                    <c:v>3.6000000000000002E-4</c:v>
                  </c:pt>
                  <c:pt idx="204">
                    <c:v>2.0000000000000001E-4</c:v>
                  </c:pt>
                  <c:pt idx="205">
                    <c:v>1.9000000000000001E-4</c:v>
                  </c:pt>
                  <c:pt idx="206">
                    <c:v>1.7000000000000001E-4</c:v>
                  </c:pt>
                  <c:pt idx="207">
                    <c:v>2.7E-4</c:v>
                  </c:pt>
                  <c:pt idx="208">
                    <c:v>1.1999999999999999E-3</c:v>
                  </c:pt>
                  <c:pt idx="209">
                    <c:v>1.1999999999999999E-3</c:v>
                  </c:pt>
                  <c:pt idx="210">
                    <c:v>1.2999999999999999E-3</c:v>
                  </c:pt>
                  <c:pt idx="211">
                    <c:v>1.6000000000000001E-3</c:v>
                  </c:pt>
                  <c:pt idx="212">
                    <c:v>1.1999999999999999E-3</c:v>
                  </c:pt>
                  <c:pt idx="213">
                    <c:v>1.1999999999999999E-3</c:v>
                  </c:pt>
                  <c:pt idx="214">
                    <c:v>6.9999999999999999E-4</c:v>
                  </c:pt>
                  <c:pt idx="215">
                    <c:v>1E-4</c:v>
                  </c:pt>
                  <c:pt idx="216">
                    <c:v>1.1000000000000001E-3</c:v>
                  </c:pt>
                  <c:pt idx="217">
                    <c:v>3.8800000000000001E-2</c:v>
                  </c:pt>
                  <c:pt idx="218">
                    <c:v>1.2E-4</c:v>
                  </c:pt>
                  <c:pt idx="219">
                    <c:v>2.4000000000000001E-4</c:v>
                  </c:pt>
                  <c:pt idx="220">
                    <c:v>1.4E-3</c:v>
                  </c:pt>
                  <c:pt idx="221">
                    <c:v>1E-4</c:v>
                  </c:pt>
                  <c:pt idx="222">
                    <c:v>2.0000000000000001E-4</c:v>
                  </c:pt>
                  <c:pt idx="223">
                    <c:v>1.1000000000000001E-3</c:v>
                  </c:pt>
                  <c:pt idx="224">
                    <c:v>1.1000000000000001E-3</c:v>
                  </c:pt>
                  <c:pt idx="225">
                    <c:v>8.9999999999999998E-4</c:v>
                  </c:pt>
                  <c:pt idx="226">
                    <c:v>3.6000000000000002E-4</c:v>
                  </c:pt>
                  <c:pt idx="227">
                    <c:v>5.0000000000000002E-5</c:v>
                  </c:pt>
                  <c:pt idx="228">
                    <c:v>1.2E-4</c:v>
                  </c:pt>
                  <c:pt idx="229">
                    <c:v>1.6000000000000001E-4</c:v>
                  </c:pt>
                  <c:pt idx="230">
                    <c:v>1.1299999999999999E-3</c:v>
                  </c:pt>
                  <c:pt idx="231">
                    <c:v>6.9999999999999994E-5</c:v>
                  </c:pt>
                  <c:pt idx="232">
                    <c:v>9.7000000000000005E-4</c:v>
                  </c:pt>
                  <c:pt idx="233">
                    <c:v>1.1299999999999999E-3</c:v>
                  </c:pt>
                  <c:pt idx="234">
                    <c:v>4.0000000000000003E-5</c:v>
                  </c:pt>
                  <c:pt idx="235">
                    <c:v>4.0000000000000003E-5</c:v>
                  </c:pt>
                  <c:pt idx="236">
                    <c:v>9.7000000000000005E-4</c:v>
                  </c:pt>
                  <c:pt idx="237">
                    <c:v>1.8000000000000001E-4</c:v>
                  </c:pt>
                  <c:pt idx="238">
                    <c:v>1E-4</c:v>
                  </c:pt>
                  <c:pt idx="239">
                    <c:v>1.9000000000000001E-4</c:v>
                  </c:pt>
                  <c:pt idx="240">
                    <c:v>5.0000000000000002E-5</c:v>
                  </c:pt>
                  <c:pt idx="241">
                    <c:v>1.3999999999999999E-4</c:v>
                  </c:pt>
                  <c:pt idx="242">
                    <c:v>1.2999999999999999E-4</c:v>
                  </c:pt>
                  <c:pt idx="243">
                    <c:v>1.2E-4</c:v>
                  </c:pt>
                  <c:pt idx="244">
                    <c:v>1.31E-3</c:v>
                  </c:pt>
                  <c:pt idx="245">
                    <c:v>1.0399999999999999E-3</c:v>
                  </c:pt>
                  <c:pt idx="246">
                    <c:v>1.1E-4</c:v>
                  </c:pt>
                  <c:pt idx="247">
                    <c:v>8.0000000000000007E-5</c:v>
                  </c:pt>
                  <c:pt idx="248">
                    <c:v>1E-4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(2)'!$F$21:$F$997</c:f>
              <c:numCache>
                <c:formatCode>General</c:formatCode>
                <c:ptCount val="977"/>
                <c:pt idx="0">
                  <c:v>-6374</c:v>
                </c:pt>
                <c:pt idx="1">
                  <c:v>-6372</c:v>
                </c:pt>
                <c:pt idx="2">
                  <c:v>-6372</c:v>
                </c:pt>
                <c:pt idx="3">
                  <c:v>-6344.5</c:v>
                </c:pt>
                <c:pt idx="4">
                  <c:v>-6265.5</c:v>
                </c:pt>
                <c:pt idx="5">
                  <c:v>-2463</c:v>
                </c:pt>
                <c:pt idx="6">
                  <c:v>-2462.5</c:v>
                </c:pt>
                <c:pt idx="7">
                  <c:v>-2460.5</c:v>
                </c:pt>
                <c:pt idx="8">
                  <c:v>-2458.5</c:v>
                </c:pt>
                <c:pt idx="9">
                  <c:v>-2454.5</c:v>
                </c:pt>
                <c:pt idx="10">
                  <c:v>-2448.5</c:v>
                </c:pt>
                <c:pt idx="11">
                  <c:v>-2444</c:v>
                </c:pt>
                <c:pt idx="12">
                  <c:v>-2442</c:v>
                </c:pt>
                <c:pt idx="13">
                  <c:v>-2440</c:v>
                </c:pt>
                <c:pt idx="14">
                  <c:v>-2435.5</c:v>
                </c:pt>
                <c:pt idx="15">
                  <c:v>-2412.5</c:v>
                </c:pt>
                <c:pt idx="16">
                  <c:v>-2410.5</c:v>
                </c:pt>
                <c:pt idx="17">
                  <c:v>-2408.5</c:v>
                </c:pt>
                <c:pt idx="18">
                  <c:v>-2406.5</c:v>
                </c:pt>
                <c:pt idx="19">
                  <c:v>-2404.5</c:v>
                </c:pt>
                <c:pt idx="20">
                  <c:v>-2400</c:v>
                </c:pt>
                <c:pt idx="21">
                  <c:v>-2398</c:v>
                </c:pt>
                <c:pt idx="22">
                  <c:v>-2396</c:v>
                </c:pt>
                <c:pt idx="23">
                  <c:v>-2394</c:v>
                </c:pt>
                <c:pt idx="24">
                  <c:v>-2389.5</c:v>
                </c:pt>
                <c:pt idx="25">
                  <c:v>-2387.5</c:v>
                </c:pt>
                <c:pt idx="26">
                  <c:v>-2385.5</c:v>
                </c:pt>
                <c:pt idx="27">
                  <c:v>-2383.5</c:v>
                </c:pt>
                <c:pt idx="28">
                  <c:v>-2377</c:v>
                </c:pt>
                <c:pt idx="29">
                  <c:v>-2375</c:v>
                </c:pt>
                <c:pt idx="30">
                  <c:v>-2373</c:v>
                </c:pt>
                <c:pt idx="31">
                  <c:v>-2371</c:v>
                </c:pt>
                <c:pt idx="32">
                  <c:v>-2364.5</c:v>
                </c:pt>
                <c:pt idx="33">
                  <c:v>-2362.5</c:v>
                </c:pt>
                <c:pt idx="34">
                  <c:v>-2354</c:v>
                </c:pt>
                <c:pt idx="35">
                  <c:v>-2352</c:v>
                </c:pt>
                <c:pt idx="36">
                  <c:v>-2350</c:v>
                </c:pt>
                <c:pt idx="37">
                  <c:v>-2348</c:v>
                </c:pt>
                <c:pt idx="38">
                  <c:v>-2331</c:v>
                </c:pt>
                <c:pt idx="39">
                  <c:v>-2329</c:v>
                </c:pt>
                <c:pt idx="40">
                  <c:v>-2327</c:v>
                </c:pt>
                <c:pt idx="41">
                  <c:v>-2325</c:v>
                </c:pt>
                <c:pt idx="42">
                  <c:v>-2318.5</c:v>
                </c:pt>
                <c:pt idx="43">
                  <c:v>-2316.5</c:v>
                </c:pt>
                <c:pt idx="44">
                  <c:v>-2314.5</c:v>
                </c:pt>
                <c:pt idx="45">
                  <c:v>-2306</c:v>
                </c:pt>
                <c:pt idx="46">
                  <c:v>-2293.5</c:v>
                </c:pt>
                <c:pt idx="47">
                  <c:v>-2281</c:v>
                </c:pt>
                <c:pt idx="48">
                  <c:v>-2270.5</c:v>
                </c:pt>
                <c:pt idx="49">
                  <c:v>-2268.5</c:v>
                </c:pt>
                <c:pt idx="50">
                  <c:v>-2258</c:v>
                </c:pt>
                <c:pt idx="51">
                  <c:v>-2247.5</c:v>
                </c:pt>
                <c:pt idx="52">
                  <c:v>-2245.5</c:v>
                </c:pt>
                <c:pt idx="53">
                  <c:v>-2235</c:v>
                </c:pt>
                <c:pt idx="54">
                  <c:v>-2222.5</c:v>
                </c:pt>
                <c:pt idx="55">
                  <c:v>-2212</c:v>
                </c:pt>
                <c:pt idx="56">
                  <c:v>-2188</c:v>
                </c:pt>
                <c:pt idx="57">
                  <c:v>-999.5</c:v>
                </c:pt>
                <c:pt idx="58">
                  <c:v>-995.5</c:v>
                </c:pt>
                <c:pt idx="59">
                  <c:v>-993.5</c:v>
                </c:pt>
                <c:pt idx="60">
                  <c:v>-991.5</c:v>
                </c:pt>
                <c:pt idx="61">
                  <c:v>-989.5</c:v>
                </c:pt>
                <c:pt idx="62">
                  <c:v>-989</c:v>
                </c:pt>
                <c:pt idx="63">
                  <c:v>-987</c:v>
                </c:pt>
                <c:pt idx="64">
                  <c:v>-979</c:v>
                </c:pt>
                <c:pt idx="65">
                  <c:v>-949.5</c:v>
                </c:pt>
                <c:pt idx="66">
                  <c:v>-947.5</c:v>
                </c:pt>
                <c:pt idx="67">
                  <c:v>-945.5</c:v>
                </c:pt>
                <c:pt idx="68">
                  <c:v>-943.5</c:v>
                </c:pt>
                <c:pt idx="69">
                  <c:v>-941.5</c:v>
                </c:pt>
                <c:pt idx="70">
                  <c:v>-941</c:v>
                </c:pt>
                <c:pt idx="71">
                  <c:v>-939</c:v>
                </c:pt>
                <c:pt idx="72">
                  <c:v>-874.5</c:v>
                </c:pt>
                <c:pt idx="73">
                  <c:v>-845</c:v>
                </c:pt>
                <c:pt idx="74">
                  <c:v>-344.5</c:v>
                </c:pt>
                <c:pt idx="75">
                  <c:v>-325.5</c:v>
                </c:pt>
                <c:pt idx="76">
                  <c:v>-323.5</c:v>
                </c:pt>
                <c:pt idx="77">
                  <c:v>-317</c:v>
                </c:pt>
                <c:pt idx="78">
                  <c:v>-315</c:v>
                </c:pt>
                <c:pt idx="79">
                  <c:v>-313</c:v>
                </c:pt>
                <c:pt idx="80">
                  <c:v>-311</c:v>
                </c:pt>
                <c:pt idx="81">
                  <c:v>-309</c:v>
                </c:pt>
                <c:pt idx="82">
                  <c:v>-304.5</c:v>
                </c:pt>
                <c:pt idx="83">
                  <c:v>-302.5</c:v>
                </c:pt>
                <c:pt idx="84">
                  <c:v>-300.5</c:v>
                </c:pt>
                <c:pt idx="85">
                  <c:v>-298.5</c:v>
                </c:pt>
                <c:pt idx="86">
                  <c:v>-296.5</c:v>
                </c:pt>
                <c:pt idx="87">
                  <c:v>-292</c:v>
                </c:pt>
                <c:pt idx="88">
                  <c:v>-290</c:v>
                </c:pt>
                <c:pt idx="89">
                  <c:v>-288</c:v>
                </c:pt>
                <c:pt idx="90">
                  <c:v>-281.5</c:v>
                </c:pt>
                <c:pt idx="91">
                  <c:v>-279.5</c:v>
                </c:pt>
                <c:pt idx="92">
                  <c:v>-242</c:v>
                </c:pt>
                <c:pt idx="93">
                  <c:v>-240</c:v>
                </c:pt>
                <c:pt idx="94">
                  <c:v>-238</c:v>
                </c:pt>
                <c:pt idx="95">
                  <c:v>-231.5</c:v>
                </c:pt>
                <c:pt idx="96">
                  <c:v>-229.5</c:v>
                </c:pt>
                <c:pt idx="97">
                  <c:v>-215</c:v>
                </c:pt>
                <c:pt idx="98">
                  <c:v>-206.5</c:v>
                </c:pt>
                <c:pt idx="99">
                  <c:v>-202.5</c:v>
                </c:pt>
                <c:pt idx="100">
                  <c:v>-202</c:v>
                </c:pt>
                <c:pt idx="101">
                  <c:v>-198</c:v>
                </c:pt>
                <c:pt idx="102">
                  <c:v>-194</c:v>
                </c:pt>
                <c:pt idx="103">
                  <c:v>-192</c:v>
                </c:pt>
                <c:pt idx="104">
                  <c:v>-190</c:v>
                </c:pt>
                <c:pt idx="105">
                  <c:v>-189.5</c:v>
                </c:pt>
                <c:pt idx="106">
                  <c:v>-187.5</c:v>
                </c:pt>
                <c:pt idx="107">
                  <c:v>-185.5</c:v>
                </c:pt>
                <c:pt idx="108">
                  <c:v>-183.5</c:v>
                </c:pt>
                <c:pt idx="109">
                  <c:v>-181.5</c:v>
                </c:pt>
                <c:pt idx="110">
                  <c:v>-179.5</c:v>
                </c:pt>
                <c:pt idx="111">
                  <c:v>-177.5</c:v>
                </c:pt>
                <c:pt idx="112">
                  <c:v>-177.5</c:v>
                </c:pt>
                <c:pt idx="113">
                  <c:v>-173</c:v>
                </c:pt>
                <c:pt idx="114">
                  <c:v>-173</c:v>
                </c:pt>
                <c:pt idx="115">
                  <c:v>-171</c:v>
                </c:pt>
                <c:pt idx="116">
                  <c:v>-171</c:v>
                </c:pt>
                <c:pt idx="117">
                  <c:v>-169</c:v>
                </c:pt>
                <c:pt idx="118">
                  <c:v>-167</c:v>
                </c:pt>
                <c:pt idx="119">
                  <c:v>-166.5</c:v>
                </c:pt>
                <c:pt idx="120">
                  <c:v>-165</c:v>
                </c:pt>
                <c:pt idx="121">
                  <c:v>-164.5</c:v>
                </c:pt>
                <c:pt idx="122">
                  <c:v>-162.5</c:v>
                </c:pt>
                <c:pt idx="123">
                  <c:v>-160.5</c:v>
                </c:pt>
                <c:pt idx="124">
                  <c:v>-156.5</c:v>
                </c:pt>
                <c:pt idx="125">
                  <c:v>-154.5</c:v>
                </c:pt>
                <c:pt idx="126">
                  <c:v>-154</c:v>
                </c:pt>
                <c:pt idx="127">
                  <c:v>-152</c:v>
                </c:pt>
                <c:pt idx="128">
                  <c:v>-150</c:v>
                </c:pt>
                <c:pt idx="129">
                  <c:v>-148</c:v>
                </c:pt>
                <c:pt idx="130">
                  <c:v>-146</c:v>
                </c:pt>
                <c:pt idx="131">
                  <c:v>-144</c:v>
                </c:pt>
                <c:pt idx="132">
                  <c:v>-143.5</c:v>
                </c:pt>
                <c:pt idx="133">
                  <c:v>-142</c:v>
                </c:pt>
                <c:pt idx="134">
                  <c:v>-137.5</c:v>
                </c:pt>
                <c:pt idx="135">
                  <c:v>-116.5</c:v>
                </c:pt>
                <c:pt idx="136">
                  <c:v>-114.5</c:v>
                </c:pt>
                <c:pt idx="137">
                  <c:v>-112.5</c:v>
                </c:pt>
                <c:pt idx="138">
                  <c:v>-110.5</c:v>
                </c:pt>
                <c:pt idx="139">
                  <c:v>-106</c:v>
                </c:pt>
                <c:pt idx="140">
                  <c:v>-102</c:v>
                </c:pt>
                <c:pt idx="141">
                  <c:v>-102</c:v>
                </c:pt>
                <c:pt idx="142">
                  <c:v>-100</c:v>
                </c:pt>
                <c:pt idx="143">
                  <c:v>-91.5</c:v>
                </c:pt>
                <c:pt idx="144">
                  <c:v>-89.5</c:v>
                </c:pt>
                <c:pt idx="145">
                  <c:v>-87.5</c:v>
                </c:pt>
                <c:pt idx="146">
                  <c:v>-83</c:v>
                </c:pt>
                <c:pt idx="147">
                  <c:v>-81</c:v>
                </c:pt>
                <c:pt idx="148">
                  <c:v>-79</c:v>
                </c:pt>
                <c:pt idx="149">
                  <c:v>-77</c:v>
                </c:pt>
                <c:pt idx="150">
                  <c:v>-70.5</c:v>
                </c:pt>
                <c:pt idx="151">
                  <c:v>-68.5</c:v>
                </c:pt>
                <c:pt idx="152">
                  <c:v>-66.5</c:v>
                </c:pt>
                <c:pt idx="153">
                  <c:v>-60</c:v>
                </c:pt>
                <c:pt idx="154">
                  <c:v>-58</c:v>
                </c:pt>
                <c:pt idx="155">
                  <c:v>-56</c:v>
                </c:pt>
                <c:pt idx="156">
                  <c:v>-54</c:v>
                </c:pt>
                <c:pt idx="157">
                  <c:v>0.5</c:v>
                </c:pt>
                <c:pt idx="158">
                  <c:v>4.5</c:v>
                </c:pt>
                <c:pt idx="159">
                  <c:v>551.5</c:v>
                </c:pt>
                <c:pt idx="160">
                  <c:v>552</c:v>
                </c:pt>
                <c:pt idx="161">
                  <c:v>1298</c:v>
                </c:pt>
                <c:pt idx="162">
                  <c:v>1323</c:v>
                </c:pt>
                <c:pt idx="163">
                  <c:v>1323.5</c:v>
                </c:pt>
                <c:pt idx="164">
                  <c:v>1344</c:v>
                </c:pt>
                <c:pt idx="165">
                  <c:v>1368</c:v>
                </c:pt>
                <c:pt idx="166">
                  <c:v>1369.5</c:v>
                </c:pt>
                <c:pt idx="167">
                  <c:v>2194</c:v>
                </c:pt>
                <c:pt idx="168">
                  <c:v>2196</c:v>
                </c:pt>
                <c:pt idx="169">
                  <c:v>2217</c:v>
                </c:pt>
                <c:pt idx="170">
                  <c:v>2694.5</c:v>
                </c:pt>
                <c:pt idx="171">
                  <c:v>2804</c:v>
                </c:pt>
                <c:pt idx="172">
                  <c:v>2899.5</c:v>
                </c:pt>
                <c:pt idx="173">
                  <c:v>2899.5</c:v>
                </c:pt>
                <c:pt idx="174">
                  <c:v>2910.5</c:v>
                </c:pt>
                <c:pt idx="175">
                  <c:v>2993.5</c:v>
                </c:pt>
                <c:pt idx="176">
                  <c:v>2995.5</c:v>
                </c:pt>
                <c:pt idx="177">
                  <c:v>2997.5</c:v>
                </c:pt>
                <c:pt idx="178">
                  <c:v>3006</c:v>
                </c:pt>
                <c:pt idx="179">
                  <c:v>3008</c:v>
                </c:pt>
                <c:pt idx="180">
                  <c:v>3471</c:v>
                </c:pt>
                <c:pt idx="181">
                  <c:v>3570</c:v>
                </c:pt>
                <c:pt idx="182">
                  <c:v>3588</c:v>
                </c:pt>
                <c:pt idx="183">
                  <c:v>3602.5</c:v>
                </c:pt>
                <c:pt idx="184">
                  <c:v>3619.5</c:v>
                </c:pt>
                <c:pt idx="185">
                  <c:v>3648.5</c:v>
                </c:pt>
                <c:pt idx="186">
                  <c:v>3648.5</c:v>
                </c:pt>
                <c:pt idx="187">
                  <c:v>3648.5</c:v>
                </c:pt>
                <c:pt idx="188">
                  <c:v>3648.5</c:v>
                </c:pt>
                <c:pt idx="189">
                  <c:v>3669.5</c:v>
                </c:pt>
                <c:pt idx="190">
                  <c:v>3671.5</c:v>
                </c:pt>
                <c:pt idx="191">
                  <c:v>3692.5</c:v>
                </c:pt>
                <c:pt idx="192">
                  <c:v>3712</c:v>
                </c:pt>
                <c:pt idx="193">
                  <c:v>3745</c:v>
                </c:pt>
                <c:pt idx="194">
                  <c:v>4289.5</c:v>
                </c:pt>
                <c:pt idx="195">
                  <c:v>4314.5</c:v>
                </c:pt>
                <c:pt idx="196">
                  <c:v>4379</c:v>
                </c:pt>
                <c:pt idx="197">
                  <c:v>4379</c:v>
                </c:pt>
                <c:pt idx="198">
                  <c:v>4385.5</c:v>
                </c:pt>
                <c:pt idx="199">
                  <c:v>4402</c:v>
                </c:pt>
                <c:pt idx="200">
                  <c:v>4402</c:v>
                </c:pt>
                <c:pt idx="201">
                  <c:v>4423</c:v>
                </c:pt>
                <c:pt idx="202">
                  <c:v>4429.5</c:v>
                </c:pt>
                <c:pt idx="203">
                  <c:v>4513</c:v>
                </c:pt>
                <c:pt idx="204">
                  <c:v>4546.5</c:v>
                </c:pt>
                <c:pt idx="205">
                  <c:v>4546.5</c:v>
                </c:pt>
                <c:pt idx="206">
                  <c:v>4559</c:v>
                </c:pt>
                <c:pt idx="207">
                  <c:v>5032.5</c:v>
                </c:pt>
                <c:pt idx="208">
                  <c:v>5076</c:v>
                </c:pt>
                <c:pt idx="209">
                  <c:v>5076.5</c:v>
                </c:pt>
                <c:pt idx="210">
                  <c:v>5089</c:v>
                </c:pt>
                <c:pt idx="211">
                  <c:v>5105.5</c:v>
                </c:pt>
                <c:pt idx="212">
                  <c:v>5111.5</c:v>
                </c:pt>
                <c:pt idx="213">
                  <c:v>5111.5</c:v>
                </c:pt>
                <c:pt idx="214">
                  <c:v>5112</c:v>
                </c:pt>
                <c:pt idx="215">
                  <c:v>5112</c:v>
                </c:pt>
                <c:pt idx="216">
                  <c:v>5112</c:v>
                </c:pt>
                <c:pt idx="217">
                  <c:v>5116</c:v>
                </c:pt>
                <c:pt idx="218">
                  <c:v>5118</c:v>
                </c:pt>
                <c:pt idx="219">
                  <c:v>5183</c:v>
                </c:pt>
                <c:pt idx="220">
                  <c:v>5218.5</c:v>
                </c:pt>
                <c:pt idx="221">
                  <c:v>5220.5</c:v>
                </c:pt>
                <c:pt idx="222">
                  <c:v>5310.5</c:v>
                </c:pt>
                <c:pt idx="223">
                  <c:v>5863</c:v>
                </c:pt>
                <c:pt idx="224">
                  <c:v>5863.5</c:v>
                </c:pt>
                <c:pt idx="225">
                  <c:v>6587.5</c:v>
                </c:pt>
                <c:pt idx="226">
                  <c:v>2690.5</c:v>
                </c:pt>
                <c:pt idx="227">
                  <c:v>2744.5</c:v>
                </c:pt>
                <c:pt idx="228">
                  <c:v>2744.5</c:v>
                </c:pt>
                <c:pt idx="229">
                  <c:v>2782.5</c:v>
                </c:pt>
                <c:pt idx="230">
                  <c:v>2817.5</c:v>
                </c:pt>
                <c:pt idx="231">
                  <c:v>2859.5</c:v>
                </c:pt>
                <c:pt idx="232">
                  <c:v>2273.5</c:v>
                </c:pt>
                <c:pt idx="233">
                  <c:v>2275.5</c:v>
                </c:pt>
                <c:pt idx="234">
                  <c:v>2903.5</c:v>
                </c:pt>
                <c:pt idx="235">
                  <c:v>2920.5</c:v>
                </c:pt>
                <c:pt idx="236">
                  <c:v>552</c:v>
                </c:pt>
                <c:pt idx="237">
                  <c:v>2709</c:v>
                </c:pt>
                <c:pt idx="238">
                  <c:v>2751</c:v>
                </c:pt>
                <c:pt idx="239">
                  <c:v>2795</c:v>
                </c:pt>
                <c:pt idx="240">
                  <c:v>2803</c:v>
                </c:pt>
                <c:pt idx="241">
                  <c:v>2816</c:v>
                </c:pt>
                <c:pt idx="242">
                  <c:v>2841</c:v>
                </c:pt>
                <c:pt idx="243">
                  <c:v>2889</c:v>
                </c:pt>
                <c:pt idx="244">
                  <c:v>2261</c:v>
                </c:pt>
                <c:pt idx="245">
                  <c:v>2263</c:v>
                </c:pt>
                <c:pt idx="246">
                  <c:v>2893</c:v>
                </c:pt>
                <c:pt idx="247">
                  <c:v>2935</c:v>
                </c:pt>
                <c:pt idx="248">
                  <c:v>2217</c:v>
                </c:pt>
              </c:numCache>
            </c:numRef>
          </c:xVal>
          <c:yVal>
            <c:numRef>
              <c:f>'A (2)'!$K$21:$K$997</c:f>
              <c:numCache>
                <c:formatCode>General</c:formatCode>
                <c:ptCount val="977"/>
                <c:pt idx="5">
                  <c:v>-0.23932437999610556</c:v>
                </c:pt>
                <c:pt idx="6">
                  <c:v>-0.23911024999688379</c:v>
                </c:pt>
                <c:pt idx="7">
                  <c:v>-0.23822373000439256</c:v>
                </c:pt>
                <c:pt idx="8">
                  <c:v>-0.23820721000083722</c:v>
                </c:pt>
                <c:pt idx="9">
                  <c:v>-0.23849417000019457</c:v>
                </c:pt>
                <c:pt idx="10">
                  <c:v>-0.23854461000155425</c:v>
                </c:pt>
                <c:pt idx="11">
                  <c:v>-0.23926744000345934</c:v>
                </c:pt>
                <c:pt idx="12">
                  <c:v>-0.23950091999722645</c:v>
                </c:pt>
                <c:pt idx="13">
                  <c:v>-0.23904440000478644</c:v>
                </c:pt>
                <c:pt idx="14">
                  <c:v>-0.23832722999941325</c:v>
                </c:pt>
                <c:pt idx="15">
                  <c:v>-0.23843725000187987</c:v>
                </c:pt>
                <c:pt idx="16">
                  <c:v>-0.23840072999882977</c:v>
                </c:pt>
                <c:pt idx="17">
                  <c:v>-0.23823421000270173</c:v>
                </c:pt>
                <c:pt idx="18">
                  <c:v>-0.23859769000409869</c:v>
                </c:pt>
                <c:pt idx="19">
                  <c:v>-0.23843117000069469</c:v>
                </c:pt>
                <c:pt idx="20">
                  <c:v>-0.23990400000184309</c:v>
                </c:pt>
                <c:pt idx="21">
                  <c:v>-0.2396274800048559</c:v>
                </c:pt>
                <c:pt idx="22">
                  <c:v>-0.23951096000382677</c:v>
                </c:pt>
                <c:pt idx="23">
                  <c:v>-0.23976444000436459</c:v>
                </c:pt>
                <c:pt idx="24">
                  <c:v>-0.2382972699997481</c:v>
                </c:pt>
                <c:pt idx="25">
                  <c:v>-0.23835075000533834</c:v>
                </c:pt>
                <c:pt idx="26">
                  <c:v>-0.2385942300024908</c:v>
                </c:pt>
                <c:pt idx="27">
                  <c:v>-0.23840770999959204</c:v>
                </c:pt>
                <c:pt idx="28">
                  <c:v>-0.23996402000193484</c:v>
                </c:pt>
                <c:pt idx="29">
                  <c:v>-0.23972750000393717</c:v>
                </c:pt>
                <c:pt idx="30">
                  <c:v>-0.2397709799988661</c:v>
                </c:pt>
                <c:pt idx="31">
                  <c:v>-0.23943446000339463</c:v>
                </c:pt>
                <c:pt idx="32">
                  <c:v>-0.23865077000664314</c:v>
                </c:pt>
                <c:pt idx="33">
                  <c:v>-0.23837425000237999</c:v>
                </c:pt>
                <c:pt idx="34">
                  <c:v>-0.23970404000283452</c:v>
                </c:pt>
                <c:pt idx="35">
                  <c:v>-0.23951751999993576</c:v>
                </c:pt>
                <c:pt idx="36">
                  <c:v>-0.23965100000350503</c:v>
                </c:pt>
                <c:pt idx="37">
                  <c:v>-0.23886448000121163</c:v>
                </c:pt>
                <c:pt idx="38">
                  <c:v>-0.23840406000090297</c:v>
                </c:pt>
                <c:pt idx="39">
                  <c:v>-0.23983754000073532</c:v>
                </c:pt>
                <c:pt idx="40">
                  <c:v>-0.23835102000157349</c:v>
                </c:pt>
                <c:pt idx="41">
                  <c:v>-0.23920450000150595</c:v>
                </c:pt>
                <c:pt idx="42">
                  <c:v>-0.23939080999844009</c:v>
                </c:pt>
                <c:pt idx="43">
                  <c:v>-0.23830429000372533</c:v>
                </c:pt>
                <c:pt idx="44">
                  <c:v>-0.23807777000183705</c:v>
                </c:pt>
                <c:pt idx="45">
                  <c:v>-0.23904755999683402</c:v>
                </c:pt>
                <c:pt idx="46">
                  <c:v>-0.23833431000093697</c:v>
                </c:pt>
                <c:pt idx="47">
                  <c:v>-0.23856106000312138</c:v>
                </c:pt>
                <c:pt idx="48">
                  <c:v>-0.24038433000532677</c:v>
                </c:pt>
                <c:pt idx="49">
                  <c:v>-0.23863780999818118</c:v>
                </c:pt>
                <c:pt idx="50">
                  <c:v>-0.24045108000427717</c:v>
                </c:pt>
                <c:pt idx="51">
                  <c:v>-0.23871435000182828</c:v>
                </c:pt>
                <c:pt idx="52">
                  <c:v>-0.23780783000256633</c:v>
                </c:pt>
                <c:pt idx="53">
                  <c:v>-0.23984110000310466</c:v>
                </c:pt>
                <c:pt idx="54">
                  <c:v>-0.2390078500029631</c:v>
                </c:pt>
                <c:pt idx="55">
                  <c:v>-0.23860112000693334</c:v>
                </c:pt>
                <c:pt idx="56">
                  <c:v>-0.23606288000155473</c:v>
                </c:pt>
                <c:pt idx="57">
                  <c:v>-0.23840587000449887</c:v>
                </c:pt>
                <c:pt idx="58">
                  <c:v>-0.23783283000375377</c:v>
                </c:pt>
                <c:pt idx="59">
                  <c:v>-0.23876631000166526</c:v>
                </c:pt>
                <c:pt idx="60">
                  <c:v>-0.23902978999831248</c:v>
                </c:pt>
                <c:pt idx="61">
                  <c:v>-0.23916327000915771</c:v>
                </c:pt>
                <c:pt idx="62">
                  <c:v>-0.23936914000660181</c:v>
                </c:pt>
                <c:pt idx="63">
                  <c:v>-0.23948262000340037</c:v>
                </c:pt>
                <c:pt idx="64">
                  <c:v>-0.24043654000706738</c:v>
                </c:pt>
                <c:pt idx="65">
                  <c:v>-0.23968287000025157</c:v>
                </c:pt>
                <c:pt idx="66">
                  <c:v>-0.24137635000806767</c:v>
                </c:pt>
                <c:pt idx="67">
                  <c:v>-0.24168983000708977</c:v>
                </c:pt>
                <c:pt idx="68">
                  <c:v>-0.2413733100038371</c:v>
                </c:pt>
                <c:pt idx="69">
                  <c:v>-0.24178679000033299</c:v>
                </c:pt>
                <c:pt idx="70">
                  <c:v>-0.24208265999914147</c:v>
                </c:pt>
                <c:pt idx="71">
                  <c:v>-0.24238614000205416</c:v>
                </c:pt>
                <c:pt idx="72">
                  <c:v>-0.23772337000264088</c:v>
                </c:pt>
                <c:pt idx="73">
                  <c:v>-0.2370297000015853</c:v>
                </c:pt>
                <c:pt idx="74">
                  <c:v>-0.23806557000352768</c:v>
                </c:pt>
                <c:pt idx="75">
                  <c:v>-0.23771863000729354</c:v>
                </c:pt>
                <c:pt idx="76">
                  <c:v>-0.23786211000697222</c:v>
                </c:pt>
                <c:pt idx="77">
                  <c:v>-0.23848842000006698</c:v>
                </c:pt>
                <c:pt idx="78">
                  <c:v>-0.23901190000469796</c:v>
                </c:pt>
                <c:pt idx="79">
                  <c:v>-0.23863538000296103</c:v>
                </c:pt>
                <c:pt idx="80">
                  <c:v>-0.2383788600054686</c:v>
                </c:pt>
                <c:pt idx="81">
                  <c:v>-0.23886234000383411</c:v>
                </c:pt>
                <c:pt idx="82">
                  <c:v>-0.23751517000346212</c:v>
                </c:pt>
                <c:pt idx="83">
                  <c:v>-0.23757865000516176</c:v>
                </c:pt>
                <c:pt idx="84">
                  <c:v>-0.23731213000428397</c:v>
                </c:pt>
                <c:pt idx="85">
                  <c:v>-0.23888561000057962</c:v>
                </c:pt>
                <c:pt idx="86">
                  <c:v>-0.23825909000152024</c:v>
                </c:pt>
                <c:pt idx="87">
                  <c:v>-0.23856192000675946</c:v>
                </c:pt>
                <c:pt idx="88">
                  <c:v>-0.23857539999880828</c:v>
                </c:pt>
                <c:pt idx="89">
                  <c:v>-0.2382088800004567</c:v>
                </c:pt>
                <c:pt idx="90">
                  <c:v>-0.23787519000325119</c:v>
                </c:pt>
                <c:pt idx="91">
                  <c:v>-0.23801867000292987</c:v>
                </c:pt>
                <c:pt idx="92">
                  <c:v>-0.23868892000609776</c:v>
                </c:pt>
                <c:pt idx="93">
                  <c:v>-0.23856240000168327</c:v>
                </c:pt>
                <c:pt idx="94">
                  <c:v>-0.24030588000459829</c:v>
                </c:pt>
                <c:pt idx="95">
                  <c:v>-0.23866219000774436</c:v>
                </c:pt>
                <c:pt idx="96">
                  <c:v>-0.23788567000156036</c:v>
                </c:pt>
                <c:pt idx="97">
                  <c:v>-0.2386458999972092</c:v>
                </c:pt>
                <c:pt idx="98">
                  <c:v>-0.2380456899991259</c:v>
                </c:pt>
                <c:pt idx="99">
                  <c:v>-0.23900264999974752</c:v>
                </c:pt>
                <c:pt idx="100">
                  <c:v>-0.2388785200091661</c:v>
                </c:pt>
                <c:pt idx="101">
                  <c:v>-0.23911548000614857</c:v>
                </c:pt>
                <c:pt idx="102">
                  <c:v>-0.2387224400008563</c:v>
                </c:pt>
                <c:pt idx="103">
                  <c:v>-0.23784591999719851</c:v>
                </c:pt>
                <c:pt idx="104">
                  <c:v>-0.23769940000784118</c:v>
                </c:pt>
                <c:pt idx="105">
                  <c:v>-0.23778527000104077</c:v>
                </c:pt>
                <c:pt idx="106">
                  <c:v>-0.23859875000198372</c:v>
                </c:pt>
                <c:pt idx="107">
                  <c:v>-0.23801223000191385</c:v>
                </c:pt>
                <c:pt idx="108">
                  <c:v>-0.23783571000240045</c:v>
                </c:pt>
                <c:pt idx="109">
                  <c:v>-0.23783918999833986</c:v>
                </c:pt>
                <c:pt idx="110">
                  <c:v>-0.23769267000170657</c:v>
                </c:pt>
                <c:pt idx="111">
                  <c:v>-0.23757615000067744</c:v>
                </c:pt>
                <c:pt idx="112">
                  <c:v>-0.23753615000168793</c:v>
                </c:pt>
                <c:pt idx="113">
                  <c:v>-0.23825897999631707</c:v>
                </c:pt>
                <c:pt idx="114">
                  <c:v>-0.23804897999798413</c:v>
                </c:pt>
                <c:pt idx="115">
                  <c:v>-0.23854246000701096</c:v>
                </c:pt>
                <c:pt idx="116">
                  <c:v>-0.23809246000746498</c:v>
                </c:pt>
                <c:pt idx="117">
                  <c:v>-0.23792594000406098</c:v>
                </c:pt>
                <c:pt idx="118">
                  <c:v>-0.23801942000136478</c:v>
                </c:pt>
                <c:pt idx="119">
                  <c:v>-0.2379052899996168</c:v>
                </c:pt>
                <c:pt idx="120">
                  <c:v>-0.23795290000271052</c:v>
                </c:pt>
                <c:pt idx="121">
                  <c:v>-0.23810876999777975</c:v>
                </c:pt>
                <c:pt idx="122">
                  <c:v>-0.23798225000064122</c:v>
                </c:pt>
                <c:pt idx="123">
                  <c:v>-0.23787573000299744</c:v>
                </c:pt>
                <c:pt idx="124">
                  <c:v>-0.23772269000619417</c:v>
                </c:pt>
                <c:pt idx="125">
                  <c:v>-0.23761617000127444</c:v>
                </c:pt>
                <c:pt idx="126">
                  <c:v>-0.23847204000048805</c:v>
                </c:pt>
                <c:pt idx="127">
                  <c:v>-0.23779551999905379</c:v>
                </c:pt>
                <c:pt idx="128">
                  <c:v>-0.23819900000671623</c:v>
                </c:pt>
                <c:pt idx="129">
                  <c:v>-0.23779248000209918</c:v>
                </c:pt>
                <c:pt idx="130">
                  <c:v>-0.23682596000435296</c:v>
                </c:pt>
                <c:pt idx="131">
                  <c:v>-0.23739944000408286</c:v>
                </c:pt>
                <c:pt idx="132">
                  <c:v>-0.2383353100012755</c:v>
                </c:pt>
                <c:pt idx="133">
                  <c:v>-0.23824292000062997</c:v>
                </c:pt>
                <c:pt idx="134">
                  <c:v>-0.23785575000511017</c:v>
                </c:pt>
                <c:pt idx="135">
                  <c:v>-0.2378022900011274</c:v>
                </c:pt>
                <c:pt idx="136">
                  <c:v>-0.23742576999939047</c:v>
                </c:pt>
                <c:pt idx="137">
                  <c:v>-0.2374492500021006</c:v>
                </c:pt>
                <c:pt idx="138">
                  <c:v>-0.23678272999677574</c:v>
                </c:pt>
                <c:pt idx="139">
                  <c:v>-0.23672556000383338</c:v>
                </c:pt>
                <c:pt idx="140">
                  <c:v>-0.23773251999955392</c:v>
                </c:pt>
                <c:pt idx="141">
                  <c:v>-0.23771252000005916</c:v>
                </c:pt>
                <c:pt idx="142">
                  <c:v>-0.23760600000241539</c:v>
                </c:pt>
                <c:pt idx="143">
                  <c:v>-0.23721579000266502</c:v>
                </c:pt>
                <c:pt idx="144">
                  <c:v>-0.23782927000138443</c:v>
                </c:pt>
                <c:pt idx="145">
                  <c:v>-0.23710275000485126</c:v>
                </c:pt>
                <c:pt idx="146">
                  <c:v>-0.23814557999867247</c:v>
                </c:pt>
                <c:pt idx="147">
                  <c:v>-0.23856905999855371</c:v>
                </c:pt>
                <c:pt idx="148">
                  <c:v>-0.2381225400022231</c:v>
                </c:pt>
                <c:pt idx="149">
                  <c:v>-0.23773602000437677</c:v>
                </c:pt>
                <c:pt idx="150">
                  <c:v>-0.23746232999837957</c:v>
                </c:pt>
                <c:pt idx="151">
                  <c:v>-0.23738580999633996</c:v>
                </c:pt>
                <c:pt idx="152">
                  <c:v>-0.23709929000324337</c:v>
                </c:pt>
                <c:pt idx="153">
                  <c:v>-0.23755559999699472</c:v>
                </c:pt>
                <c:pt idx="154">
                  <c:v>-0.23810907999722986</c:v>
                </c:pt>
                <c:pt idx="155">
                  <c:v>-0.23825256000418449</c:v>
                </c:pt>
                <c:pt idx="156">
                  <c:v>-0.23790604000532767</c:v>
                </c:pt>
                <c:pt idx="157">
                  <c:v>-0.23830586999974912</c:v>
                </c:pt>
                <c:pt idx="158">
                  <c:v>-0.23652282999682939</c:v>
                </c:pt>
                <c:pt idx="159">
                  <c:v>-0.24162461000378244</c:v>
                </c:pt>
                <c:pt idx="160">
                  <c:v>-0.24143047999677947</c:v>
                </c:pt>
                <c:pt idx="161">
                  <c:v>-0.23957851999875857</c:v>
                </c:pt>
                <c:pt idx="164">
                  <c:v>-0.23961856000096304</c:v>
                </c:pt>
                <c:pt idx="165">
                  <c:v>-0.24024032000306761</c:v>
                </c:pt>
                <c:pt idx="166">
                  <c:v>-0.24050793000060366</c:v>
                </c:pt>
                <c:pt idx="168">
                  <c:v>-0.23994104000303196</c:v>
                </c:pt>
                <c:pt idx="169">
                  <c:v>-0.24024758000450674</c:v>
                </c:pt>
                <c:pt idx="170">
                  <c:v>-0.23845342999993591</c:v>
                </c:pt>
                <c:pt idx="171">
                  <c:v>-0.23915896000835346</c:v>
                </c:pt>
                <c:pt idx="172">
                  <c:v>-0.23837013000593288</c:v>
                </c:pt>
                <c:pt idx="173">
                  <c:v>-0.23836013000254752</c:v>
                </c:pt>
                <c:pt idx="174">
                  <c:v>-0.23994927000603639</c:v>
                </c:pt>
                <c:pt idx="175">
                  <c:v>-0.23830369000643259</c:v>
                </c:pt>
                <c:pt idx="176">
                  <c:v>-0.23844716999883531</c:v>
                </c:pt>
                <c:pt idx="177">
                  <c:v>-0.23849065000104019</c:v>
                </c:pt>
                <c:pt idx="178">
                  <c:v>-0.23915044000023045</c:v>
                </c:pt>
                <c:pt idx="179">
                  <c:v>-0.23841392000031192</c:v>
                </c:pt>
                <c:pt idx="180">
                  <c:v>-0.23741954000433907</c:v>
                </c:pt>
                <c:pt idx="181">
                  <c:v>-0.23621180000191089</c:v>
                </c:pt>
                <c:pt idx="182">
                  <c:v>-0.23758312000427395</c:v>
                </c:pt>
                <c:pt idx="183">
                  <c:v>-0.23842335000517778</c:v>
                </c:pt>
                <c:pt idx="184">
                  <c:v>-0.23851293000188889</c:v>
                </c:pt>
                <c:pt idx="185">
                  <c:v>-0.23988339000061387</c:v>
                </c:pt>
                <c:pt idx="186">
                  <c:v>-0.23828339000465348</c:v>
                </c:pt>
                <c:pt idx="187">
                  <c:v>-0.23818338999990374</c:v>
                </c:pt>
                <c:pt idx="188">
                  <c:v>-0.23818338999990374</c:v>
                </c:pt>
                <c:pt idx="189">
                  <c:v>-0.23706993000087095</c:v>
                </c:pt>
                <c:pt idx="190">
                  <c:v>-0.2387634100014111</c:v>
                </c:pt>
                <c:pt idx="192">
                  <c:v>-0.23619888000393985</c:v>
                </c:pt>
                <c:pt idx="193">
                  <c:v>-0.23722629999974743</c:v>
                </c:pt>
                <c:pt idx="194">
                  <c:v>-0.23648873000638559</c:v>
                </c:pt>
                <c:pt idx="195">
                  <c:v>-0.23810223000327824</c:v>
                </c:pt>
                <c:pt idx="196">
                  <c:v>-0.24460946000908734</c:v>
                </c:pt>
                <c:pt idx="197">
                  <c:v>-0.23763946000690339</c:v>
                </c:pt>
                <c:pt idx="199">
                  <c:v>-0.24441948000458069</c:v>
                </c:pt>
                <c:pt idx="200">
                  <c:v>-0.23755948000325589</c:v>
                </c:pt>
                <c:pt idx="202">
                  <c:v>-0.23732233000191627</c:v>
                </c:pt>
                <c:pt idx="203">
                  <c:v>-0.23712261999753537</c:v>
                </c:pt>
                <c:pt idx="204">
                  <c:v>-0.24148591000266606</c:v>
                </c:pt>
                <c:pt idx="205">
                  <c:v>-0.2377159100069548</c:v>
                </c:pt>
                <c:pt idx="206">
                  <c:v>-0.23720266000600532</c:v>
                </c:pt>
                <c:pt idx="207">
                  <c:v>-0.23705155000789091</c:v>
                </c:pt>
                <c:pt idx="215">
                  <c:v>-0.23762487999920268</c:v>
                </c:pt>
                <c:pt idx="218">
                  <c:v>-0.23812532000010833</c:v>
                </c:pt>
                <c:pt idx="219">
                  <c:v>-0.23775842000031844</c:v>
                </c:pt>
                <c:pt idx="221">
                  <c:v>-0.23730867000267608</c:v>
                </c:pt>
                <c:pt idx="222">
                  <c:v>-0.23601526999846101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80C7-4686-A100-04EBD0DF633C}"/>
            </c:ext>
          </c:extLst>
        </c:ser>
        <c:ser>
          <c:idx val="2"/>
          <c:order val="4"/>
          <c:tx>
            <c:strRef>
              <c:f>'A (2)'!$L$20</c:f>
              <c:strCache>
                <c:ptCount val="1"/>
                <c:pt idx="0">
                  <c:v>S5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4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(2)'!$D$21:$D$997</c:f>
                <c:numCache>
                  <c:formatCode>General</c:formatCode>
                  <c:ptCount val="977"/>
                  <c:pt idx="0">
                    <c:v>4.0000000000000002E-4</c:v>
                  </c:pt>
                  <c:pt idx="1">
                    <c:v>6.9999999999999999E-4</c:v>
                  </c:pt>
                  <c:pt idx="2">
                    <c:v>1.4E-3</c:v>
                  </c:pt>
                  <c:pt idx="4">
                    <c:v>4.0000000000000002E-4</c:v>
                  </c:pt>
                  <c:pt idx="5">
                    <c:v>2.4000000000000001E-4</c:v>
                  </c:pt>
                  <c:pt idx="6">
                    <c:v>4.0999999999999999E-4</c:v>
                  </c:pt>
                  <c:pt idx="7">
                    <c:v>5.5999999999999995E-4</c:v>
                  </c:pt>
                  <c:pt idx="8">
                    <c:v>4.6999999999999999E-4</c:v>
                  </c:pt>
                  <c:pt idx="9">
                    <c:v>2.1000000000000001E-4</c:v>
                  </c:pt>
                  <c:pt idx="10">
                    <c:v>1E-4</c:v>
                  </c:pt>
                  <c:pt idx="11">
                    <c:v>2.4000000000000001E-4</c:v>
                  </c:pt>
                  <c:pt idx="12">
                    <c:v>2.7999999999999998E-4</c:v>
                  </c:pt>
                  <c:pt idx="13">
                    <c:v>2.1000000000000001E-4</c:v>
                  </c:pt>
                  <c:pt idx="14">
                    <c:v>2.7E-4</c:v>
                  </c:pt>
                  <c:pt idx="15">
                    <c:v>2.5000000000000001E-4</c:v>
                  </c:pt>
                  <c:pt idx="16">
                    <c:v>2.0000000000000001E-4</c:v>
                  </c:pt>
                  <c:pt idx="17">
                    <c:v>1.7000000000000001E-4</c:v>
                  </c:pt>
                  <c:pt idx="18">
                    <c:v>1.4999999999999999E-4</c:v>
                  </c:pt>
                  <c:pt idx="19">
                    <c:v>1.3999999999999999E-4</c:v>
                  </c:pt>
                  <c:pt idx="20">
                    <c:v>4.8000000000000001E-4</c:v>
                  </c:pt>
                  <c:pt idx="21">
                    <c:v>2.2000000000000001E-4</c:v>
                  </c:pt>
                  <c:pt idx="22">
                    <c:v>2.1000000000000001E-4</c:v>
                  </c:pt>
                  <c:pt idx="23">
                    <c:v>2.5999999999999998E-4</c:v>
                  </c:pt>
                  <c:pt idx="24">
                    <c:v>3.1E-4</c:v>
                  </c:pt>
                  <c:pt idx="25">
                    <c:v>3.1E-4</c:v>
                  </c:pt>
                  <c:pt idx="26">
                    <c:v>1.4999999999999999E-4</c:v>
                  </c:pt>
                  <c:pt idx="27">
                    <c:v>2.0000000000000001E-4</c:v>
                  </c:pt>
                  <c:pt idx="28">
                    <c:v>3.4000000000000002E-4</c:v>
                  </c:pt>
                  <c:pt idx="29">
                    <c:v>2.4000000000000001E-4</c:v>
                  </c:pt>
                  <c:pt idx="30">
                    <c:v>3.4000000000000002E-4</c:v>
                  </c:pt>
                  <c:pt idx="31">
                    <c:v>3.1E-4</c:v>
                  </c:pt>
                  <c:pt idx="32">
                    <c:v>2.4000000000000001E-4</c:v>
                  </c:pt>
                  <c:pt idx="33">
                    <c:v>4.6999999999999999E-4</c:v>
                  </c:pt>
                  <c:pt idx="34">
                    <c:v>2.2000000000000001E-4</c:v>
                  </c:pt>
                  <c:pt idx="35">
                    <c:v>1.7000000000000001E-4</c:v>
                  </c:pt>
                  <c:pt idx="36">
                    <c:v>1.8000000000000001E-4</c:v>
                  </c:pt>
                  <c:pt idx="37">
                    <c:v>7.6000000000000004E-4</c:v>
                  </c:pt>
                  <c:pt idx="38">
                    <c:v>8.0000000000000004E-4</c:v>
                  </c:pt>
                  <c:pt idx="39">
                    <c:v>3.1E-4</c:v>
                  </c:pt>
                  <c:pt idx="40">
                    <c:v>2.5999999999999998E-4</c:v>
                  </c:pt>
                  <c:pt idx="41">
                    <c:v>4.4999999999999999E-4</c:v>
                  </c:pt>
                  <c:pt idx="42">
                    <c:v>8.0000000000000004E-4</c:v>
                  </c:pt>
                  <c:pt idx="43">
                    <c:v>2.3000000000000001E-4</c:v>
                  </c:pt>
                  <c:pt idx="44">
                    <c:v>2.5999999999999998E-4</c:v>
                  </c:pt>
                  <c:pt idx="45">
                    <c:v>2.9E-4</c:v>
                  </c:pt>
                  <c:pt idx="46">
                    <c:v>4.6999999999999999E-4</c:v>
                  </c:pt>
                  <c:pt idx="47">
                    <c:v>4.0000000000000002E-4</c:v>
                  </c:pt>
                  <c:pt idx="48">
                    <c:v>8.3000000000000001E-4</c:v>
                  </c:pt>
                  <c:pt idx="49">
                    <c:v>3.8999999999999999E-4</c:v>
                  </c:pt>
                  <c:pt idx="50">
                    <c:v>5.8E-4</c:v>
                  </c:pt>
                  <c:pt idx="51">
                    <c:v>4.4999999999999999E-4</c:v>
                  </c:pt>
                  <c:pt idx="52">
                    <c:v>3.2000000000000003E-4</c:v>
                  </c:pt>
                  <c:pt idx="53">
                    <c:v>3.3E-4</c:v>
                  </c:pt>
                  <c:pt idx="54">
                    <c:v>8.1999999999999998E-4</c:v>
                  </c:pt>
                  <c:pt idx="55">
                    <c:v>7.7999999999999999E-4</c:v>
                  </c:pt>
                  <c:pt idx="56">
                    <c:v>7.7999999999999999E-4</c:v>
                  </c:pt>
                  <c:pt idx="57">
                    <c:v>8.4999999999999995E-4</c:v>
                  </c:pt>
                  <c:pt idx="58">
                    <c:v>8.8000000000000003E-4</c:v>
                  </c:pt>
                  <c:pt idx="59">
                    <c:v>6.8999999999999997E-4</c:v>
                  </c:pt>
                  <c:pt idx="60">
                    <c:v>5.1000000000000004E-4</c:v>
                  </c:pt>
                  <c:pt idx="61">
                    <c:v>1.4999999999999999E-4</c:v>
                  </c:pt>
                  <c:pt idx="62">
                    <c:v>2.4000000000000001E-4</c:v>
                  </c:pt>
                  <c:pt idx="63">
                    <c:v>4.6999999999999999E-4</c:v>
                  </c:pt>
                  <c:pt idx="64">
                    <c:v>2.9E-4</c:v>
                  </c:pt>
                  <c:pt idx="65">
                    <c:v>1.0499999999999999E-3</c:v>
                  </c:pt>
                  <c:pt idx="66">
                    <c:v>4.8999999999999998E-4</c:v>
                  </c:pt>
                  <c:pt idx="67">
                    <c:v>2.7E-4</c:v>
                  </c:pt>
                  <c:pt idx="68">
                    <c:v>3.2000000000000003E-4</c:v>
                  </c:pt>
                  <c:pt idx="69">
                    <c:v>8.9999999999999998E-4</c:v>
                  </c:pt>
                  <c:pt idx="70">
                    <c:v>3.6999999999999999E-4</c:v>
                  </c:pt>
                  <c:pt idx="71">
                    <c:v>5.1000000000000004E-4</c:v>
                  </c:pt>
                  <c:pt idx="72">
                    <c:v>2.4000000000000001E-4</c:v>
                  </c:pt>
                  <c:pt idx="73">
                    <c:v>8.0000000000000004E-4</c:v>
                  </c:pt>
                  <c:pt idx="74">
                    <c:v>2.2000000000000001E-4</c:v>
                  </c:pt>
                  <c:pt idx="75">
                    <c:v>2.1000000000000001E-4</c:v>
                  </c:pt>
                  <c:pt idx="76">
                    <c:v>2.7999999999999998E-4</c:v>
                  </c:pt>
                  <c:pt idx="77">
                    <c:v>1.1900000000000001E-3</c:v>
                  </c:pt>
                  <c:pt idx="78">
                    <c:v>2.5999999999999998E-4</c:v>
                  </c:pt>
                  <c:pt idx="79">
                    <c:v>6.0999999999999997E-4</c:v>
                  </c:pt>
                  <c:pt idx="80">
                    <c:v>5.2999999999999998E-4</c:v>
                  </c:pt>
                  <c:pt idx="81">
                    <c:v>6.4999999999999997E-4</c:v>
                  </c:pt>
                  <c:pt idx="82">
                    <c:v>1.9000000000000001E-4</c:v>
                  </c:pt>
                  <c:pt idx="83">
                    <c:v>1.8000000000000001E-4</c:v>
                  </c:pt>
                  <c:pt idx="84">
                    <c:v>2.2000000000000001E-4</c:v>
                  </c:pt>
                  <c:pt idx="85">
                    <c:v>1.9000000000000001E-4</c:v>
                  </c:pt>
                  <c:pt idx="86">
                    <c:v>6.4999999999999997E-4</c:v>
                  </c:pt>
                  <c:pt idx="87">
                    <c:v>3.6999999999999999E-4</c:v>
                  </c:pt>
                  <c:pt idx="88">
                    <c:v>2.2000000000000001E-4</c:v>
                  </c:pt>
                  <c:pt idx="89">
                    <c:v>3.4000000000000002E-4</c:v>
                  </c:pt>
                  <c:pt idx="90">
                    <c:v>2.3000000000000001E-4</c:v>
                  </c:pt>
                  <c:pt idx="91">
                    <c:v>4.2999999999999999E-4</c:v>
                  </c:pt>
                  <c:pt idx="92">
                    <c:v>3.2000000000000003E-4</c:v>
                  </c:pt>
                  <c:pt idx="93">
                    <c:v>1.9000000000000001E-4</c:v>
                  </c:pt>
                  <c:pt idx="94">
                    <c:v>5.2999999999999998E-4</c:v>
                  </c:pt>
                  <c:pt idx="95">
                    <c:v>2.9E-4</c:v>
                  </c:pt>
                  <c:pt idx="96">
                    <c:v>2.9E-4</c:v>
                  </c:pt>
                  <c:pt idx="97">
                    <c:v>4.6000000000000001E-4</c:v>
                  </c:pt>
                  <c:pt idx="98">
                    <c:v>3.8999999999999999E-4</c:v>
                  </c:pt>
                  <c:pt idx="99">
                    <c:v>2.7E-4</c:v>
                  </c:pt>
                  <c:pt idx="100">
                    <c:v>1.4300000000000001E-3</c:v>
                  </c:pt>
                  <c:pt idx="101">
                    <c:v>2.9999999999999997E-4</c:v>
                  </c:pt>
                  <c:pt idx="102">
                    <c:v>5.0000000000000001E-4</c:v>
                  </c:pt>
                  <c:pt idx="103">
                    <c:v>4.8999999999999998E-4</c:v>
                  </c:pt>
                  <c:pt idx="104">
                    <c:v>2.9E-4</c:v>
                  </c:pt>
                  <c:pt idx="105">
                    <c:v>3.8999999999999999E-4</c:v>
                  </c:pt>
                  <c:pt idx="106">
                    <c:v>5.6999999999999998E-4</c:v>
                  </c:pt>
                  <c:pt idx="107">
                    <c:v>1.9000000000000001E-4</c:v>
                  </c:pt>
                  <c:pt idx="108">
                    <c:v>3.8000000000000002E-4</c:v>
                  </c:pt>
                  <c:pt idx="109">
                    <c:v>2.1000000000000001E-4</c:v>
                  </c:pt>
                  <c:pt idx="110">
                    <c:v>2.9999999999999997E-4</c:v>
                  </c:pt>
                  <c:pt idx="111">
                    <c:v>6.8999999999999997E-4</c:v>
                  </c:pt>
                  <c:pt idx="112">
                    <c:v>2.9E-4</c:v>
                  </c:pt>
                  <c:pt idx="113">
                    <c:v>6.6E-4</c:v>
                  </c:pt>
                  <c:pt idx="114">
                    <c:v>2.7999999999999998E-4</c:v>
                  </c:pt>
                  <c:pt idx="115">
                    <c:v>1.6900000000000001E-3</c:v>
                  </c:pt>
                  <c:pt idx="116">
                    <c:v>1.08E-3</c:v>
                  </c:pt>
                  <c:pt idx="117">
                    <c:v>3.5E-4</c:v>
                  </c:pt>
                  <c:pt idx="118">
                    <c:v>2.2000000000000001E-4</c:v>
                  </c:pt>
                  <c:pt idx="119">
                    <c:v>2.5999999999999998E-4</c:v>
                  </c:pt>
                  <c:pt idx="120">
                    <c:v>3.4000000000000002E-4</c:v>
                  </c:pt>
                  <c:pt idx="121">
                    <c:v>3.6000000000000002E-4</c:v>
                  </c:pt>
                  <c:pt idx="122">
                    <c:v>2.5999999999999998E-4</c:v>
                  </c:pt>
                  <c:pt idx="123">
                    <c:v>3.1E-4</c:v>
                  </c:pt>
                  <c:pt idx="124">
                    <c:v>1.9000000000000001E-4</c:v>
                  </c:pt>
                  <c:pt idx="125">
                    <c:v>1.9000000000000001E-4</c:v>
                  </c:pt>
                  <c:pt idx="126">
                    <c:v>4.8000000000000001E-4</c:v>
                  </c:pt>
                  <c:pt idx="127">
                    <c:v>3.2000000000000003E-4</c:v>
                  </c:pt>
                  <c:pt idx="128">
                    <c:v>2.5000000000000001E-4</c:v>
                  </c:pt>
                  <c:pt idx="129">
                    <c:v>3.4000000000000002E-4</c:v>
                  </c:pt>
                  <c:pt idx="130">
                    <c:v>5.4000000000000001E-4</c:v>
                  </c:pt>
                  <c:pt idx="131">
                    <c:v>2.7999999999999998E-4</c:v>
                  </c:pt>
                  <c:pt idx="132">
                    <c:v>8.4999999999999995E-4</c:v>
                  </c:pt>
                  <c:pt idx="133">
                    <c:v>1.3699999999999999E-3</c:v>
                  </c:pt>
                  <c:pt idx="134">
                    <c:v>9.1E-4</c:v>
                  </c:pt>
                  <c:pt idx="135">
                    <c:v>2.7E-4</c:v>
                  </c:pt>
                  <c:pt idx="136">
                    <c:v>3.1E-4</c:v>
                  </c:pt>
                  <c:pt idx="137">
                    <c:v>5.6999999999999998E-4</c:v>
                  </c:pt>
                  <c:pt idx="138">
                    <c:v>2.7999999999999998E-4</c:v>
                  </c:pt>
                  <c:pt idx="139">
                    <c:v>5.9000000000000003E-4</c:v>
                  </c:pt>
                  <c:pt idx="140">
                    <c:v>3.8999999999999999E-4</c:v>
                  </c:pt>
                  <c:pt idx="141">
                    <c:v>1.72E-3</c:v>
                  </c:pt>
                  <c:pt idx="142">
                    <c:v>2.5000000000000001E-4</c:v>
                  </c:pt>
                  <c:pt idx="143">
                    <c:v>3.1E-4</c:v>
                  </c:pt>
                  <c:pt idx="144">
                    <c:v>2.0000000000000001E-4</c:v>
                  </c:pt>
                  <c:pt idx="145">
                    <c:v>3.6999999999999999E-4</c:v>
                  </c:pt>
                  <c:pt idx="146">
                    <c:v>7.9000000000000001E-4</c:v>
                  </c:pt>
                  <c:pt idx="147">
                    <c:v>4.2000000000000002E-4</c:v>
                  </c:pt>
                  <c:pt idx="148">
                    <c:v>2.0000000000000001E-4</c:v>
                  </c:pt>
                  <c:pt idx="149">
                    <c:v>1.7000000000000001E-4</c:v>
                  </c:pt>
                  <c:pt idx="150">
                    <c:v>6.9999999999999999E-4</c:v>
                  </c:pt>
                  <c:pt idx="151">
                    <c:v>3.3E-4</c:v>
                  </c:pt>
                  <c:pt idx="152">
                    <c:v>2.5999999999999998E-4</c:v>
                  </c:pt>
                  <c:pt idx="153">
                    <c:v>9.5E-4</c:v>
                  </c:pt>
                  <c:pt idx="154">
                    <c:v>6.4999999999999997E-4</c:v>
                  </c:pt>
                  <c:pt idx="155">
                    <c:v>3.1E-4</c:v>
                  </c:pt>
                  <c:pt idx="156">
                    <c:v>2.1000000000000001E-4</c:v>
                  </c:pt>
                  <c:pt idx="157">
                    <c:v>1.57E-3</c:v>
                  </c:pt>
                  <c:pt idx="158">
                    <c:v>1.41E-3</c:v>
                  </c:pt>
                  <c:pt idx="159">
                    <c:v>7.2000000000000005E-4</c:v>
                  </c:pt>
                  <c:pt idx="160">
                    <c:v>9.7000000000000005E-4</c:v>
                  </c:pt>
                  <c:pt idx="161">
                    <c:v>1E-4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1.4E-3</c:v>
                  </c:pt>
                  <c:pt idx="165">
                    <c:v>6.9999999999999999E-4</c:v>
                  </c:pt>
                  <c:pt idx="166">
                    <c:v>1E-4</c:v>
                  </c:pt>
                  <c:pt idx="167">
                    <c:v>0</c:v>
                  </c:pt>
                  <c:pt idx="168">
                    <c:v>1.48E-3</c:v>
                  </c:pt>
                  <c:pt idx="169">
                    <c:v>1E-4</c:v>
                  </c:pt>
                  <c:pt idx="170">
                    <c:v>1E-4</c:v>
                  </c:pt>
                  <c:pt idx="171">
                    <c:v>5.0000000000000001E-4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5.0000000000000001E-4</c:v>
                  </c:pt>
                  <c:pt idx="175">
                    <c:v>2.0000000000000001E-4</c:v>
                  </c:pt>
                  <c:pt idx="176">
                    <c:v>1E-4</c:v>
                  </c:pt>
                  <c:pt idx="177">
                    <c:v>1E-4</c:v>
                  </c:pt>
                  <c:pt idx="178">
                    <c:v>2.0000000000000001E-4</c:v>
                  </c:pt>
                  <c:pt idx="179">
                    <c:v>2.9999999999999997E-4</c:v>
                  </c:pt>
                  <c:pt idx="180">
                    <c:v>1.6000000000000001E-4</c:v>
                  </c:pt>
                  <c:pt idx="181">
                    <c:v>4.0000000000000002E-4</c:v>
                  </c:pt>
                  <c:pt idx="182">
                    <c:v>2.7999999999999998E-4</c:v>
                  </c:pt>
                  <c:pt idx="183">
                    <c:v>1.1E-4</c:v>
                  </c:pt>
                  <c:pt idx="184">
                    <c:v>1E-4</c:v>
                  </c:pt>
                  <c:pt idx="185">
                    <c:v>1E-3</c:v>
                  </c:pt>
                  <c:pt idx="186">
                    <c:v>5.0000000000000001E-4</c:v>
                  </c:pt>
                  <c:pt idx="187">
                    <c:v>2.0000000000000001E-4</c:v>
                  </c:pt>
                  <c:pt idx="188">
                    <c:v>2.9999999999999997E-4</c:v>
                  </c:pt>
                  <c:pt idx="189">
                    <c:v>6.9999999999999999E-4</c:v>
                  </c:pt>
                  <c:pt idx="190">
                    <c:v>1.5E-3</c:v>
                  </c:pt>
                  <c:pt idx="191">
                    <c:v>2.9999999999999997E-4</c:v>
                  </c:pt>
                  <c:pt idx="192">
                    <c:v>5.0000000000000001E-4</c:v>
                  </c:pt>
                  <c:pt idx="193">
                    <c:v>1E-4</c:v>
                  </c:pt>
                  <c:pt idx="194">
                    <c:v>8.4000000000000003E-4</c:v>
                  </c:pt>
                  <c:pt idx="195">
                    <c:v>3.8999999999999999E-4</c:v>
                  </c:pt>
                  <c:pt idx="196">
                    <c:v>1E-4</c:v>
                  </c:pt>
                  <c:pt idx="197">
                    <c:v>0</c:v>
                  </c:pt>
                  <c:pt idx="198">
                    <c:v>2.3999999999999998E-3</c:v>
                  </c:pt>
                  <c:pt idx="199">
                    <c:v>1E-4</c:v>
                  </c:pt>
                  <c:pt idx="200">
                    <c:v>0</c:v>
                  </c:pt>
                  <c:pt idx="201">
                    <c:v>2.3999999999999998E-3</c:v>
                  </c:pt>
                  <c:pt idx="202">
                    <c:v>2.9E-4</c:v>
                  </c:pt>
                  <c:pt idx="203">
                    <c:v>3.6000000000000002E-4</c:v>
                  </c:pt>
                  <c:pt idx="204">
                    <c:v>2.0000000000000001E-4</c:v>
                  </c:pt>
                  <c:pt idx="205">
                    <c:v>1.9000000000000001E-4</c:v>
                  </c:pt>
                  <c:pt idx="206">
                    <c:v>1.7000000000000001E-4</c:v>
                  </c:pt>
                  <c:pt idx="207">
                    <c:v>2.7E-4</c:v>
                  </c:pt>
                  <c:pt idx="208">
                    <c:v>1.1999999999999999E-3</c:v>
                  </c:pt>
                  <c:pt idx="209">
                    <c:v>1.1999999999999999E-3</c:v>
                  </c:pt>
                  <c:pt idx="210">
                    <c:v>1.2999999999999999E-3</c:v>
                  </c:pt>
                  <c:pt idx="211">
                    <c:v>1.6000000000000001E-3</c:v>
                  </c:pt>
                  <c:pt idx="212">
                    <c:v>1.1999999999999999E-3</c:v>
                  </c:pt>
                  <c:pt idx="213">
                    <c:v>1.1999999999999999E-3</c:v>
                  </c:pt>
                  <c:pt idx="214">
                    <c:v>6.9999999999999999E-4</c:v>
                  </c:pt>
                  <c:pt idx="215">
                    <c:v>1E-4</c:v>
                  </c:pt>
                  <c:pt idx="216">
                    <c:v>1.1000000000000001E-3</c:v>
                  </c:pt>
                  <c:pt idx="217">
                    <c:v>3.8800000000000001E-2</c:v>
                  </c:pt>
                  <c:pt idx="218">
                    <c:v>1.2E-4</c:v>
                  </c:pt>
                  <c:pt idx="219">
                    <c:v>2.4000000000000001E-4</c:v>
                  </c:pt>
                  <c:pt idx="220">
                    <c:v>1.4E-3</c:v>
                  </c:pt>
                  <c:pt idx="221">
                    <c:v>1E-4</c:v>
                  </c:pt>
                  <c:pt idx="222">
                    <c:v>2.0000000000000001E-4</c:v>
                  </c:pt>
                  <c:pt idx="223">
                    <c:v>1.1000000000000001E-3</c:v>
                  </c:pt>
                  <c:pt idx="224">
                    <c:v>1.1000000000000001E-3</c:v>
                  </c:pt>
                  <c:pt idx="225">
                    <c:v>8.9999999999999998E-4</c:v>
                  </c:pt>
                  <c:pt idx="226">
                    <c:v>3.6000000000000002E-4</c:v>
                  </c:pt>
                  <c:pt idx="227">
                    <c:v>5.0000000000000002E-5</c:v>
                  </c:pt>
                  <c:pt idx="228">
                    <c:v>1.2E-4</c:v>
                  </c:pt>
                  <c:pt idx="229">
                    <c:v>1.6000000000000001E-4</c:v>
                  </c:pt>
                  <c:pt idx="230">
                    <c:v>1.1299999999999999E-3</c:v>
                  </c:pt>
                  <c:pt idx="231">
                    <c:v>6.9999999999999994E-5</c:v>
                  </c:pt>
                  <c:pt idx="232">
                    <c:v>9.7000000000000005E-4</c:v>
                  </c:pt>
                  <c:pt idx="233">
                    <c:v>1.1299999999999999E-3</c:v>
                  </c:pt>
                  <c:pt idx="234">
                    <c:v>4.0000000000000003E-5</c:v>
                  </c:pt>
                  <c:pt idx="235">
                    <c:v>4.0000000000000003E-5</c:v>
                  </c:pt>
                  <c:pt idx="236">
                    <c:v>9.7000000000000005E-4</c:v>
                  </c:pt>
                  <c:pt idx="237">
                    <c:v>1.8000000000000001E-4</c:v>
                  </c:pt>
                  <c:pt idx="238">
                    <c:v>1E-4</c:v>
                  </c:pt>
                  <c:pt idx="239">
                    <c:v>1.9000000000000001E-4</c:v>
                  </c:pt>
                  <c:pt idx="240">
                    <c:v>5.0000000000000002E-5</c:v>
                  </c:pt>
                  <c:pt idx="241">
                    <c:v>1.3999999999999999E-4</c:v>
                  </c:pt>
                  <c:pt idx="242">
                    <c:v>1.2999999999999999E-4</c:v>
                  </c:pt>
                  <c:pt idx="243">
                    <c:v>1.2E-4</c:v>
                  </c:pt>
                  <c:pt idx="244">
                    <c:v>1.31E-3</c:v>
                  </c:pt>
                  <c:pt idx="245">
                    <c:v>1.0399999999999999E-3</c:v>
                  </c:pt>
                  <c:pt idx="246">
                    <c:v>1.1E-4</c:v>
                  </c:pt>
                  <c:pt idx="247">
                    <c:v>8.0000000000000007E-5</c:v>
                  </c:pt>
                  <c:pt idx="248">
                    <c:v>1E-4</c:v>
                  </c:pt>
                </c:numCache>
              </c:numRef>
            </c:plus>
            <c:minus>
              <c:numRef>
                <c:f>'A (2)'!$D$21:$D$997</c:f>
                <c:numCache>
                  <c:formatCode>General</c:formatCode>
                  <c:ptCount val="977"/>
                  <c:pt idx="0">
                    <c:v>4.0000000000000002E-4</c:v>
                  </c:pt>
                  <c:pt idx="1">
                    <c:v>6.9999999999999999E-4</c:v>
                  </c:pt>
                  <c:pt idx="2">
                    <c:v>1.4E-3</c:v>
                  </c:pt>
                  <c:pt idx="4">
                    <c:v>4.0000000000000002E-4</c:v>
                  </c:pt>
                  <c:pt idx="5">
                    <c:v>2.4000000000000001E-4</c:v>
                  </c:pt>
                  <c:pt idx="6">
                    <c:v>4.0999999999999999E-4</c:v>
                  </c:pt>
                  <c:pt idx="7">
                    <c:v>5.5999999999999995E-4</c:v>
                  </c:pt>
                  <c:pt idx="8">
                    <c:v>4.6999999999999999E-4</c:v>
                  </c:pt>
                  <c:pt idx="9">
                    <c:v>2.1000000000000001E-4</c:v>
                  </c:pt>
                  <c:pt idx="10">
                    <c:v>1E-4</c:v>
                  </c:pt>
                  <c:pt idx="11">
                    <c:v>2.4000000000000001E-4</c:v>
                  </c:pt>
                  <c:pt idx="12">
                    <c:v>2.7999999999999998E-4</c:v>
                  </c:pt>
                  <c:pt idx="13">
                    <c:v>2.1000000000000001E-4</c:v>
                  </c:pt>
                  <c:pt idx="14">
                    <c:v>2.7E-4</c:v>
                  </c:pt>
                  <c:pt idx="15">
                    <c:v>2.5000000000000001E-4</c:v>
                  </c:pt>
                  <c:pt idx="16">
                    <c:v>2.0000000000000001E-4</c:v>
                  </c:pt>
                  <c:pt idx="17">
                    <c:v>1.7000000000000001E-4</c:v>
                  </c:pt>
                  <c:pt idx="18">
                    <c:v>1.4999999999999999E-4</c:v>
                  </c:pt>
                  <c:pt idx="19">
                    <c:v>1.3999999999999999E-4</c:v>
                  </c:pt>
                  <c:pt idx="20">
                    <c:v>4.8000000000000001E-4</c:v>
                  </c:pt>
                  <c:pt idx="21">
                    <c:v>2.2000000000000001E-4</c:v>
                  </c:pt>
                  <c:pt idx="22">
                    <c:v>2.1000000000000001E-4</c:v>
                  </c:pt>
                  <c:pt idx="23">
                    <c:v>2.5999999999999998E-4</c:v>
                  </c:pt>
                  <c:pt idx="24">
                    <c:v>3.1E-4</c:v>
                  </c:pt>
                  <c:pt idx="25">
                    <c:v>3.1E-4</c:v>
                  </c:pt>
                  <c:pt idx="26">
                    <c:v>1.4999999999999999E-4</c:v>
                  </c:pt>
                  <c:pt idx="27">
                    <c:v>2.0000000000000001E-4</c:v>
                  </c:pt>
                  <c:pt idx="28">
                    <c:v>3.4000000000000002E-4</c:v>
                  </c:pt>
                  <c:pt idx="29">
                    <c:v>2.4000000000000001E-4</c:v>
                  </c:pt>
                  <c:pt idx="30">
                    <c:v>3.4000000000000002E-4</c:v>
                  </c:pt>
                  <c:pt idx="31">
                    <c:v>3.1E-4</c:v>
                  </c:pt>
                  <c:pt idx="32">
                    <c:v>2.4000000000000001E-4</c:v>
                  </c:pt>
                  <c:pt idx="33">
                    <c:v>4.6999999999999999E-4</c:v>
                  </c:pt>
                  <c:pt idx="34">
                    <c:v>2.2000000000000001E-4</c:v>
                  </c:pt>
                  <c:pt idx="35">
                    <c:v>1.7000000000000001E-4</c:v>
                  </c:pt>
                  <c:pt idx="36">
                    <c:v>1.8000000000000001E-4</c:v>
                  </c:pt>
                  <c:pt idx="37">
                    <c:v>7.6000000000000004E-4</c:v>
                  </c:pt>
                  <c:pt idx="38">
                    <c:v>8.0000000000000004E-4</c:v>
                  </c:pt>
                  <c:pt idx="39">
                    <c:v>3.1E-4</c:v>
                  </c:pt>
                  <c:pt idx="40">
                    <c:v>2.5999999999999998E-4</c:v>
                  </c:pt>
                  <c:pt idx="41">
                    <c:v>4.4999999999999999E-4</c:v>
                  </c:pt>
                  <c:pt idx="42">
                    <c:v>8.0000000000000004E-4</c:v>
                  </c:pt>
                  <c:pt idx="43">
                    <c:v>2.3000000000000001E-4</c:v>
                  </c:pt>
                  <c:pt idx="44">
                    <c:v>2.5999999999999998E-4</c:v>
                  </c:pt>
                  <c:pt idx="45">
                    <c:v>2.9E-4</c:v>
                  </c:pt>
                  <c:pt idx="46">
                    <c:v>4.6999999999999999E-4</c:v>
                  </c:pt>
                  <c:pt idx="47">
                    <c:v>4.0000000000000002E-4</c:v>
                  </c:pt>
                  <c:pt idx="48">
                    <c:v>8.3000000000000001E-4</c:v>
                  </c:pt>
                  <c:pt idx="49">
                    <c:v>3.8999999999999999E-4</c:v>
                  </c:pt>
                  <c:pt idx="50">
                    <c:v>5.8E-4</c:v>
                  </c:pt>
                  <c:pt idx="51">
                    <c:v>4.4999999999999999E-4</c:v>
                  </c:pt>
                  <c:pt idx="52">
                    <c:v>3.2000000000000003E-4</c:v>
                  </c:pt>
                  <c:pt idx="53">
                    <c:v>3.3E-4</c:v>
                  </c:pt>
                  <c:pt idx="54">
                    <c:v>8.1999999999999998E-4</c:v>
                  </c:pt>
                  <c:pt idx="55">
                    <c:v>7.7999999999999999E-4</c:v>
                  </c:pt>
                  <c:pt idx="56">
                    <c:v>7.7999999999999999E-4</c:v>
                  </c:pt>
                  <c:pt idx="57">
                    <c:v>8.4999999999999995E-4</c:v>
                  </c:pt>
                  <c:pt idx="58">
                    <c:v>8.8000000000000003E-4</c:v>
                  </c:pt>
                  <c:pt idx="59">
                    <c:v>6.8999999999999997E-4</c:v>
                  </c:pt>
                  <c:pt idx="60">
                    <c:v>5.1000000000000004E-4</c:v>
                  </c:pt>
                  <c:pt idx="61">
                    <c:v>1.4999999999999999E-4</c:v>
                  </c:pt>
                  <c:pt idx="62">
                    <c:v>2.4000000000000001E-4</c:v>
                  </c:pt>
                  <c:pt idx="63">
                    <c:v>4.6999999999999999E-4</c:v>
                  </c:pt>
                  <c:pt idx="64">
                    <c:v>2.9E-4</c:v>
                  </c:pt>
                  <c:pt idx="65">
                    <c:v>1.0499999999999999E-3</c:v>
                  </c:pt>
                  <c:pt idx="66">
                    <c:v>4.8999999999999998E-4</c:v>
                  </c:pt>
                  <c:pt idx="67">
                    <c:v>2.7E-4</c:v>
                  </c:pt>
                  <c:pt idx="68">
                    <c:v>3.2000000000000003E-4</c:v>
                  </c:pt>
                  <c:pt idx="69">
                    <c:v>8.9999999999999998E-4</c:v>
                  </c:pt>
                  <c:pt idx="70">
                    <c:v>3.6999999999999999E-4</c:v>
                  </c:pt>
                  <c:pt idx="71">
                    <c:v>5.1000000000000004E-4</c:v>
                  </c:pt>
                  <c:pt idx="72">
                    <c:v>2.4000000000000001E-4</c:v>
                  </c:pt>
                  <c:pt idx="73">
                    <c:v>8.0000000000000004E-4</c:v>
                  </c:pt>
                  <c:pt idx="74">
                    <c:v>2.2000000000000001E-4</c:v>
                  </c:pt>
                  <c:pt idx="75">
                    <c:v>2.1000000000000001E-4</c:v>
                  </c:pt>
                  <c:pt idx="76">
                    <c:v>2.7999999999999998E-4</c:v>
                  </c:pt>
                  <c:pt idx="77">
                    <c:v>1.1900000000000001E-3</c:v>
                  </c:pt>
                  <c:pt idx="78">
                    <c:v>2.5999999999999998E-4</c:v>
                  </c:pt>
                  <c:pt idx="79">
                    <c:v>6.0999999999999997E-4</c:v>
                  </c:pt>
                  <c:pt idx="80">
                    <c:v>5.2999999999999998E-4</c:v>
                  </c:pt>
                  <c:pt idx="81">
                    <c:v>6.4999999999999997E-4</c:v>
                  </c:pt>
                  <c:pt idx="82">
                    <c:v>1.9000000000000001E-4</c:v>
                  </c:pt>
                  <c:pt idx="83">
                    <c:v>1.8000000000000001E-4</c:v>
                  </c:pt>
                  <c:pt idx="84">
                    <c:v>2.2000000000000001E-4</c:v>
                  </c:pt>
                  <c:pt idx="85">
                    <c:v>1.9000000000000001E-4</c:v>
                  </c:pt>
                  <c:pt idx="86">
                    <c:v>6.4999999999999997E-4</c:v>
                  </c:pt>
                  <c:pt idx="87">
                    <c:v>3.6999999999999999E-4</c:v>
                  </c:pt>
                  <c:pt idx="88">
                    <c:v>2.2000000000000001E-4</c:v>
                  </c:pt>
                  <c:pt idx="89">
                    <c:v>3.4000000000000002E-4</c:v>
                  </c:pt>
                  <c:pt idx="90">
                    <c:v>2.3000000000000001E-4</c:v>
                  </c:pt>
                  <c:pt idx="91">
                    <c:v>4.2999999999999999E-4</c:v>
                  </c:pt>
                  <c:pt idx="92">
                    <c:v>3.2000000000000003E-4</c:v>
                  </c:pt>
                  <c:pt idx="93">
                    <c:v>1.9000000000000001E-4</c:v>
                  </c:pt>
                  <c:pt idx="94">
                    <c:v>5.2999999999999998E-4</c:v>
                  </c:pt>
                  <c:pt idx="95">
                    <c:v>2.9E-4</c:v>
                  </c:pt>
                  <c:pt idx="96">
                    <c:v>2.9E-4</c:v>
                  </c:pt>
                  <c:pt idx="97">
                    <c:v>4.6000000000000001E-4</c:v>
                  </c:pt>
                  <c:pt idx="98">
                    <c:v>3.8999999999999999E-4</c:v>
                  </c:pt>
                  <c:pt idx="99">
                    <c:v>2.7E-4</c:v>
                  </c:pt>
                  <c:pt idx="100">
                    <c:v>1.4300000000000001E-3</c:v>
                  </c:pt>
                  <c:pt idx="101">
                    <c:v>2.9999999999999997E-4</c:v>
                  </c:pt>
                  <c:pt idx="102">
                    <c:v>5.0000000000000001E-4</c:v>
                  </c:pt>
                  <c:pt idx="103">
                    <c:v>4.8999999999999998E-4</c:v>
                  </c:pt>
                  <c:pt idx="104">
                    <c:v>2.9E-4</c:v>
                  </c:pt>
                  <c:pt idx="105">
                    <c:v>3.8999999999999999E-4</c:v>
                  </c:pt>
                  <c:pt idx="106">
                    <c:v>5.6999999999999998E-4</c:v>
                  </c:pt>
                  <c:pt idx="107">
                    <c:v>1.9000000000000001E-4</c:v>
                  </c:pt>
                  <c:pt idx="108">
                    <c:v>3.8000000000000002E-4</c:v>
                  </c:pt>
                  <c:pt idx="109">
                    <c:v>2.1000000000000001E-4</c:v>
                  </c:pt>
                  <c:pt idx="110">
                    <c:v>2.9999999999999997E-4</c:v>
                  </c:pt>
                  <c:pt idx="111">
                    <c:v>6.8999999999999997E-4</c:v>
                  </c:pt>
                  <c:pt idx="112">
                    <c:v>2.9E-4</c:v>
                  </c:pt>
                  <c:pt idx="113">
                    <c:v>6.6E-4</c:v>
                  </c:pt>
                  <c:pt idx="114">
                    <c:v>2.7999999999999998E-4</c:v>
                  </c:pt>
                  <c:pt idx="115">
                    <c:v>1.6900000000000001E-3</c:v>
                  </c:pt>
                  <c:pt idx="116">
                    <c:v>1.08E-3</c:v>
                  </c:pt>
                  <c:pt idx="117">
                    <c:v>3.5E-4</c:v>
                  </c:pt>
                  <c:pt idx="118">
                    <c:v>2.2000000000000001E-4</c:v>
                  </c:pt>
                  <c:pt idx="119">
                    <c:v>2.5999999999999998E-4</c:v>
                  </c:pt>
                  <c:pt idx="120">
                    <c:v>3.4000000000000002E-4</c:v>
                  </c:pt>
                  <c:pt idx="121">
                    <c:v>3.6000000000000002E-4</c:v>
                  </c:pt>
                  <c:pt idx="122">
                    <c:v>2.5999999999999998E-4</c:v>
                  </c:pt>
                  <c:pt idx="123">
                    <c:v>3.1E-4</c:v>
                  </c:pt>
                  <c:pt idx="124">
                    <c:v>1.9000000000000001E-4</c:v>
                  </c:pt>
                  <c:pt idx="125">
                    <c:v>1.9000000000000001E-4</c:v>
                  </c:pt>
                  <c:pt idx="126">
                    <c:v>4.8000000000000001E-4</c:v>
                  </c:pt>
                  <c:pt idx="127">
                    <c:v>3.2000000000000003E-4</c:v>
                  </c:pt>
                  <c:pt idx="128">
                    <c:v>2.5000000000000001E-4</c:v>
                  </c:pt>
                  <c:pt idx="129">
                    <c:v>3.4000000000000002E-4</c:v>
                  </c:pt>
                  <c:pt idx="130">
                    <c:v>5.4000000000000001E-4</c:v>
                  </c:pt>
                  <c:pt idx="131">
                    <c:v>2.7999999999999998E-4</c:v>
                  </c:pt>
                  <c:pt idx="132">
                    <c:v>8.4999999999999995E-4</c:v>
                  </c:pt>
                  <c:pt idx="133">
                    <c:v>1.3699999999999999E-3</c:v>
                  </c:pt>
                  <c:pt idx="134">
                    <c:v>9.1E-4</c:v>
                  </c:pt>
                  <c:pt idx="135">
                    <c:v>2.7E-4</c:v>
                  </c:pt>
                  <c:pt idx="136">
                    <c:v>3.1E-4</c:v>
                  </c:pt>
                  <c:pt idx="137">
                    <c:v>5.6999999999999998E-4</c:v>
                  </c:pt>
                  <c:pt idx="138">
                    <c:v>2.7999999999999998E-4</c:v>
                  </c:pt>
                  <c:pt idx="139">
                    <c:v>5.9000000000000003E-4</c:v>
                  </c:pt>
                  <c:pt idx="140">
                    <c:v>3.8999999999999999E-4</c:v>
                  </c:pt>
                  <c:pt idx="141">
                    <c:v>1.72E-3</c:v>
                  </c:pt>
                  <c:pt idx="142">
                    <c:v>2.5000000000000001E-4</c:v>
                  </c:pt>
                  <c:pt idx="143">
                    <c:v>3.1E-4</c:v>
                  </c:pt>
                  <c:pt idx="144">
                    <c:v>2.0000000000000001E-4</c:v>
                  </c:pt>
                  <c:pt idx="145">
                    <c:v>3.6999999999999999E-4</c:v>
                  </c:pt>
                  <c:pt idx="146">
                    <c:v>7.9000000000000001E-4</c:v>
                  </c:pt>
                  <c:pt idx="147">
                    <c:v>4.2000000000000002E-4</c:v>
                  </c:pt>
                  <c:pt idx="148">
                    <c:v>2.0000000000000001E-4</c:v>
                  </c:pt>
                  <c:pt idx="149">
                    <c:v>1.7000000000000001E-4</c:v>
                  </c:pt>
                  <c:pt idx="150">
                    <c:v>6.9999999999999999E-4</c:v>
                  </c:pt>
                  <c:pt idx="151">
                    <c:v>3.3E-4</c:v>
                  </c:pt>
                  <c:pt idx="152">
                    <c:v>2.5999999999999998E-4</c:v>
                  </c:pt>
                  <c:pt idx="153">
                    <c:v>9.5E-4</c:v>
                  </c:pt>
                  <c:pt idx="154">
                    <c:v>6.4999999999999997E-4</c:v>
                  </c:pt>
                  <c:pt idx="155">
                    <c:v>3.1E-4</c:v>
                  </c:pt>
                  <c:pt idx="156">
                    <c:v>2.1000000000000001E-4</c:v>
                  </c:pt>
                  <c:pt idx="157">
                    <c:v>1.57E-3</c:v>
                  </c:pt>
                  <c:pt idx="158">
                    <c:v>1.41E-3</c:v>
                  </c:pt>
                  <c:pt idx="159">
                    <c:v>7.2000000000000005E-4</c:v>
                  </c:pt>
                  <c:pt idx="160">
                    <c:v>9.7000000000000005E-4</c:v>
                  </c:pt>
                  <c:pt idx="161">
                    <c:v>1E-4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1.4E-3</c:v>
                  </c:pt>
                  <c:pt idx="165">
                    <c:v>6.9999999999999999E-4</c:v>
                  </c:pt>
                  <c:pt idx="166">
                    <c:v>1E-4</c:v>
                  </c:pt>
                  <c:pt idx="167">
                    <c:v>0</c:v>
                  </c:pt>
                  <c:pt idx="168">
                    <c:v>1.48E-3</c:v>
                  </c:pt>
                  <c:pt idx="169">
                    <c:v>1E-4</c:v>
                  </c:pt>
                  <c:pt idx="170">
                    <c:v>1E-4</c:v>
                  </c:pt>
                  <c:pt idx="171">
                    <c:v>5.0000000000000001E-4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5.0000000000000001E-4</c:v>
                  </c:pt>
                  <c:pt idx="175">
                    <c:v>2.0000000000000001E-4</c:v>
                  </c:pt>
                  <c:pt idx="176">
                    <c:v>1E-4</c:v>
                  </c:pt>
                  <c:pt idx="177">
                    <c:v>1E-4</c:v>
                  </c:pt>
                  <c:pt idx="178">
                    <c:v>2.0000000000000001E-4</c:v>
                  </c:pt>
                  <c:pt idx="179">
                    <c:v>2.9999999999999997E-4</c:v>
                  </c:pt>
                  <c:pt idx="180">
                    <c:v>1.6000000000000001E-4</c:v>
                  </c:pt>
                  <c:pt idx="181">
                    <c:v>4.0000000000000002E-4</c:v>
                  </c:pt>
                  <c:pt idx="182">
                    <c:v>2.7999999999999998E-4</c:v>
                  </c:pt>
                  <c:pt idx="183">
                    <c:v>1.1E-4</c:v>
                  </c:pt>
                  <c:pt idx="184">
                    <c:v>1E-4</c:v>
                  </c:pt>
                  <c:pt idx="185">
                    <c:v>1E-3</c:v>
                  </c:pt>
                  <c:pt idx="186">
                    <c:v>5.0000000000000001E-4</c:v>
                  </c:pt>
                  <c:pt idx="187">
                    <c:v>2.0000000000000001E-4</c:v>
                  </c:pt>
                  <c:pt idx="188">
                    <c:v>2.9999999999999997E-4</c:v>
                  </c:pt>
                  <c:pt idx="189">
                    <c:v>6.9999999999999999E-4</c:v>
                  </c:pt>
                  <c:pt idx="190">
                    <c:v>1.5E-3</c:v>
                  </c:pt>
                  <c:pt idx="191">
                    <c:v>2.9999999999999997E-4</c:v>
                  </c:pt>
                  <c:pt idx="192">
                    <c:v>5.0000000000000001E-4</c:v>
                  </c:pt>
                  <c:pt idx="193">
                    <c:v>1E-4</c:v>
                  </c:pt>
                  <c:pt idx="194">
                    <c:v>8.4000000000000003E-4</c:v>
                  </c:pt>
                  <c:pt idx="195">
                    <c:v>3.8999999999999999E-4</c:v>
                  </c:pt>
                  <c:pt idx="196">
                    <c:v>1E-4</c:v>
                  </c:pt>
                  <c:pt idx="197">
                    <c:v>0</c:v>
                  </c:pt>
                  <c:pt idx="198">
                    <c:v>2.3999999999999998E-3</c:v>
                  </c:pt>
                  <c:pt idx="199">
                    <c:v>1E-4</c:v>
                  </c:pt>
                  <c:pt idx="200">
                    <c:v>0</c:v>
                  </c:pt>
                  <c:pt idx="201">
                    <c:v>2.3999999999999998E-3</c:v>
                  </c:pt>
                  <c:pt idx="202">
                    <c:v>2.9E-4</c:v>
                  </c:pt>
                  <c:pt idx="203">
                    <c:v>3.6000000000000002E-4</c:v>
                  </c:pt>
                  <c:pt idx="204">
                    <c:v>2.0000000000000001E-4</c:v>
                  </c:pt>
                  <c:pt idx="205">
                    <c:v>1.9000000000000001E-4</c:v>
                  </c:pt>
                  <c:pt idx="206">
                    <c:v>1.7000000000000001E-4</c:v>
                  </c:pt>
                  <c:pt idx="207">
                    <c:v>2.7E-4</c:v>
                  </c:pt>
                  <c:pt idx="208">
                    <c:v>1.1999999999999999E-3</c:v>
                  </c:pt>
                  <c:pt idx="209">
                    <c:v>1.1999999999999999E-3</c:v>
                  </c:pt>
                  <c:pt idx="210">
                    <c:v>1.2999999999999999E-3</c:v>
                  </c:pt>
                  <c:pt idx="211">
                    <c:v>1.6000000000000001E-3</c:v>
                  </c:pt>
                  <c:pt idx="212">
                    <c:v>1.1999999999999999E-3</c:v>
                  </c:pt>
                  <c:pt idx="213">
                    <c:v>1.1999999999999999E-3</c:v>
                  </c:pt>
                  <c:pt idx="214">
                    <c:v>6.9999999999999999E-4</c:v>
                  </c:pt>
                  <c:pt idx="215">
                    <c:v>1E-4</c:v>
                  </c:pt>
                  <c:pt idx="216">
                    <c:v>1.1000000000000001E-3</c:v>
                  </c:pt>
                  <c:pt idx="217">
                    <c:v>3.8800000000000001E-2</c:v>
                  </c:pt>
                  <c:pt idx="218">
                    <c:v>1.2E-4</c:v>
                  </c:pt>
                  <c:pt idx="219">
                    <c:v>2.4000000000000001E-4</c:v>
                  </c:pt>
                  <c:pt idx="220">
                    <c:v>1.4E-3</c:v>
                  </c:pt>
                  <c:pt idx="221">
                    <c:v>1E-4</c:v>
                  </c:pt>
                  <c:pt idx="222">
                    <c:v>2.0000000000000001E-4</c:v>
                  </c:pt>
                  <c:pt idx="223">
                    <c:v>1.1000000000000001E-3</c:v>
                  </c:pt>
                  <c:pt idx="224">
                    <c:v>1.1000000000000001E-3</c:v>
                  </c:pt>
                  <c:pt idx="225">
                    <c:v>8.9999999999999998E-4</c:v>
                  </c:pt>
                  <c:pt idx="226">
                    <c:v>3.6000000000000002E-4</c:v>
                  </c:pt>
                  <c:pt idx="227">
                    <c:v>5.0000000000000002E-5</c:v>
                  </c:pt>
                  <c:pt idx="228">
                    <c:v>1.2E-4</c:v>
                  </c:pt>
                  <c:pt idx="229">
                    <c:v>1.6000000000000001E-4</c:v>
                  </c:pt>
                  <c:pt idx="230">
                    <c:v>1.1299999999999999E-3</c:v>
                  </c:pt>
                  <c:pt idx="231">
                    <c:v>6.9999999999999994E-5</c:v>
                  </c:pt>
                  <c:pt idx="232">
                    <c:v>9.7000000000000005E-4</c:v>
                  </c:pt>
                  <c:pt idx="233">
                    <c:v>1.1299999999999999E-3</c:v>
                  </c:pt>
                  <c:pt idx="234">
                    <c:v>4.0000000000000003E-5</c:v>
                  </c:pt>
                  <c:pt idx="235">
                    <c:v>4.0000000000000003E-5</c:v>
                  </c:pt>
                  <c:pt idx="236">
                    <c:v>9.7000000000000005E-4</c:v>
                  </c:pt>
                  <c:pt idx="237">
                    <c:v>1.8000000000000001E-4</c:v>
                  </c:pt>
                  <c:pt idx="238">
                    <c:v>1E-4</c:v>
                  </c:pt>
                  <c:pt idx="239">
                    <c:v>1.9000000000000001E-4</c:v>
                  </c:pt>
                  <c:pt idx="240">
                    <c:v>5.0000000000000002E-5</c:v>
                  </c:pt>
                  <c:pt idx="241">
                    <c:v>1.3999999999999999E-4</c:v>
                  </c:pt>
                  <c:pt idx="242">
                    <c:v>1.2999999999999999E-4</c:v>
                  </c:pt>
                  <c:pt idx="243">
                    <c:v>1.2E-4</c:v>
                  </c:pt>
                  <c:pt idx="244">
                    <c:v>1.31E-3</c:v>
                  </c:pt>
                  <c:pt idx="245">
                    <c:v>1.0399999999999999E-3</c:v>
                  </c:pt>
                  <c:pt idx="246">
                    <c:v>1.1E-4</c:v>
                  </c:pt>
                  <c:pt idx="247">
                    <c:v>8.0000000000000007E-5</c:v>
                  </c:pt>
                  <c:pt idx="248">
                    <c:v>1E-4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(2)'!$F$21:$F$997</c:f>
              <c:numCache>
                <c:formatCode>General</c:formatCode>
                <c:ptCount val="977"/>
                <c:pt idx="0">
                  <c:v>-6374</c:v>
                </c:pt>
                <c:pt idx="1">
                  <c:v>-6372</c:v>
                </c:pt>
                <c:pt idx="2">
                  <c:v>-6372</c:v>
                </c:pt>
                <c:pt idx="3">
                  <c:v>-6344.5</c:v>
                </c:pt>
                <c:pt idx="4">
                  <c:v>-6265.5</c:v>
                </c:pt>
                <c:pt idx="5">
                  <c:v>-2463</c:v>
                </c:pt>
                <c:pt idx="6">
                  <c:v>-2462.5</c:v>
                </c:pt>
                <c:pt idx="7">
                  <c:v>-2460.5</c:v>
                </c:pt>
                <c:pt idx="8">
                  <c:v>-2458.5</c:v>
                </c:pt>
                <c:pt idx="9">
                  <c:v>-2454.5</c:v>
                </c:pt>
                <c:pt idx="10">
                  <c:v>-2448.5</c:v>
                </c:pt>
                <c:pt idx="11">
                  <c:v>-2444</c:v>
                </c:pt>
                <c:pt idx="12">
                  <c:v>-2442</c:v>
                </c:pt>
                <c:pt idx="13">
                  <c:v>-2440</c:v>
                </c:pt>
                <c:pt idx="14">
                  <c:v>-2435.5</c:v>
                </c:pt>
                <c:pt idx="15">
                  <c:v>-2412.5</c:v>
                </c:pt>
                <c:pt idx="16">
                  <c:v>-2410.5</c:v>
                </c:pt>
                <c:pt idx="17">
                  <c:v>-2408.5</c:v>
                </c:pt>
                <c:pt idx="18">
                  <c:v>-2406.5</c:v>
                </c:pt>
                <c:pt idx="19">
                  <c:v>-2404.5</c:v>
                </c:pt>
                <c:pt idx="20">
                  <c:v>-2400</c:v>
                </c:pt>
                <c:pt idx="21">
                  <c:v>-2398</c:v>
                </c:pt>
                <c:pt idx="22">
                  <c:v>-2396</c:v>
                </c:pt>
                <c:pt idx="23">
                  <c:v>-2394</c:v>
                </c:pt>
                <c:pt idx="24">
                  <c:v>-2389.5</c:v>
                </c:pt>
                <c:pt idx="25">
                  <c:v>-2387.5</c:v>
                </c:pt>
                <c:pt idx="26">
                  <c:v>-2385.5</c:v>
                </c:pt>
                <c:pt idx="27">
                  <c:v>-2383.5</c:v>
                </c:pt>
                <c:pt idx="28">
                  <c:v>-2377</c:v>
                </c:pt>
                <c:pt idx="29">
                  <c:v>-2375</c:v>
                </c:pt>
                <c:pt idx="30">
                  <c:v>-2373</c:v>
                </c:pt>
                <c:pt idx="31">
                  <c:v>-2371</c:v>
                </c:pt>
                <c:pt idx="32">
                  <c:v>-2364.5</c:v>
                </c:pt>
                <c:pt idx="33">
                  <c:v>-2362.5</c:v>
                </c:pt>
                <c:pt idx="34">
                  <c:v>-2354</c:v>
                </c:pt>
                <c:pt idx="35">
                  <c:v>-2352</c:v>
                </c:pt>
                <c:pt idx="36">
                  <c:v>-2350</c:v>
                </c:pt>
                <c:pt idx="37">
                  <c:v>-2348</c:v>
                </c:pt>
                <c:pt idx="38">
                  <c:v>-2331</c:v>
                </c:pt>
                <c:pt idx="39">
                  <c:v>-2329</c:v>
                </c:pt>
                <c:pt idx="40">
                  <c:v>-2327</c:v>
                </c:pt>
                <c:pt idx="41">
                  <c:v>-2325</c:v>
                </c:pt>
                <c:pt idx="42">
                  <c:v>-2318.5</c:v>
                </c:pt>
                <c:pt idx="43">
                  <c:v>-2316.5</c:v>
                </c:pt>
                <c:pt idx="44">
                  <c:v>-2314.5</c:v>
                </c:pt>
                <c:pt idx="45">
                  <c:v>-2306</c:v>
                </c:pt>
                <c:pt idx="46">
                  <c:v>-2293.5</c:v>
                </c:pt>
                <c:pt idx="47">
                  <c:v>-2281</c:v>
                </c:pt>
                <c:pt idx="48">
                  <c:v>-2270.5</c:v>
                </c:pt>
                <c:pt idx="49">
                  <c:v>-2268.5</c:v>
                </c:pt>
                <c:pt idx="50">
                  <c:v>-2258</c:v>
                </c:pt>
                <c:pt idx="51">
                  <c:v>-2247.5</c:v>
                </c:pt>
                <c:pt idx="52">
                  <c:v>-2245.5</c:v>
                </c:pt>
                <c:pt idx="53">
                  <c:v>-2235</c:v>
                </c:pt>
                <c:pt idx="54">
                  <c:v>-2222.5</c:v>
                </c:pt>
                <c:pt idx="55">
                  <c:v>-2212</c:v>
                </c:pt>
                <c:pt idx="56">
                  <c:v>-2188</c:v>
                </c:pt>
                <c:pt idx="57">
                  <c:v>-999.5</c:v>
                </c:pt>
                <c:pt idx="58">
                  <c:v>-995.5</c:v>
                </c:pt>
                <c:pt idx="59">
                  <c:v>-993.5</c:v>
                </c:pt>
                <c:pt idx="60">
                  <c:v>-991.5</c:v>
                </c:pt>
                <c:pt idx="61">
                  <c:v>-989.5</c:v>
                </c:pt>
                <c:pt idx="62">
                  <c:v>-989</c:v>
                </c:pt>
                <c:pt idx="63">
                  <c:v>-987</c:v>
                </c:pt>
                <c:pt idx="64">
                  <c:v>-979</c:v>
                </c:pt>
                <c:pt idx="65">
                  <c:v>-949.5</c:v>
                </c:pt>
                <c:pt idx="66">
                  <c:v>-947.5</c:v>
                </c:pt>
                <c:pt idx="67">
                  <c:v>-945.5</c:v>
                </c:pt>
                <c:pt idx="68">
                  <c:v>-943.5</c:v>
                </c:pt>
                <c:pt idx="69">
                  <c:v>-941.5</c:v>
                </c:pt>
                <c:pt idx="70">
                  <c:v>-941</c:v>
                </c:pt>
                <c:pt idx="71">
                  <c:v>-939</c:v>
                </c:pt>
                <c:pt idx="72">
                  <c:v>-874.5</c:v>
                </c:pt>
                <c:pt idx="73">
                  <c:v>-845</c:v>
                </c:pt>
                <c:pt idx="74">
                  <c:v>-344.5</c:v>
                </c:pt>
                <c:pt idx="75">
                  <c:v>-325.5</c:v>
                </c:pt>
                <c:pt idx="76">
                  <c:v>-323.5</c:v>
                </c:pt>
                <c:pt idx="77">
                  <c:v>-317</c:v>
                </c:pt>
                <c:pt idx="78">
                  <c:v>-315</c:v>
                </c:pt>
                <c:pt idx="79">
                  <c:v>-313</c:v>
                </c:pt>
                <c:pt idx="80">
                  <c:v>-311</c:v>
                </c:pt>
                <c:pt idx="81">
                  <c:v>-309</c:v>
                </c:pt>
                <c:pt idx="82">
                  <c:v>-304.5</c:v>
                </c:pt>
                <c:pt idx="83">
                  <c:v>-302.5</c:v>
                </c:pt>
                <c:pt idx="84">
                  <c:v>-300.5</c:v>
                </c:pt>
                <c:pt idx="85">
                  <c:v>-298.5</c:v>
                </c:pt>
                <c:pt idx="86">
                  <c:v>-296.5</c:v>
                </c:pt>
                <c:pt idx="87">
                  <c:v>-292</c:v>
                </c:pt>
                <c:pt idx="88">
                  <c:v>-290</c:v>
                </c:pt>
                <c:pt idx="89">
                  <c:v>-288</c:v>
                </c:pt>
                <c:pt idx="90">
                  <c:v>-281.5</c:v>
                </c:pt>
                <c:pt idx="91">
                  <c:v>-279.5</c:v>
                </c:pt>
                <c:pt idx="92">
                  <c:v>-242</c:v>
                </c:pt>
                <c:pt idx="93">
                  <c:v>-240</c:v>
                </c:pt>
                <c:pt idx="94">
                  <c:v>-238</c:v>
                </c:pt>
                <c:pt idx="95">
                  <c:v>-231.5</c:v>
                </c:pt>
                <c:pt idx="96">
                  <c:v>-229.5</c:v>
                </c:pt>
                <c:pt idx="97">
                  <c:v>-215</c:v>
                </c:pt>
                <c:pt idx="98">
                  <c:v>-206.5</c:v>
                </c:pt>
                <c:pt idx="99">
                  <c:v>-202.5</c:v>
                </c:pt>
                <c:pt idx="100">
                  <c:v>-202</c:v>
                </c:pt>
                <c:pt idx="101">
                  <c:v>-198</c:v>
                </c:pt>
                <c:pt idx="102">
                  <c:v>-194</c:v>
                </c:pt>
                <c:pt idx="103">
                  <c:v>-192</c:v>
                </c:pt>
                <c:pt idx="104">
                  <c:v>-190</c:v>
                </c:pt>
                <c:pt idx="105">
                  <c:v>-189.5</c:v>
                </c:pt>
                <c:pt idx="106">
                  <c:v>-187.5</c:v>
                </c:pt>
                <c:pt idx="107">
                  <c:v>-185.5</c:v>
                </c:pt>
                <c:pt idx="108">
                  <c:v>-183.5</c:v>
                </c:pt>
                <c:pt idx="109">
                  <c:v>-181.5</c:v>
                </c:pt>
                <c:pt idx="110">
                  <c:v>-179.5</c:v>
                </c:pt>
                <c:pt idx="111">
                  <c:v>-177.5</c:v>
                </c:pt>
                <c:pt idx="112">
                  <c:v>-177.5</c:v>
                </c:pt>
                <c:pt idx="113">
                  <c:v>-173</c:v>
                </c:pt>
                <c:pt idx="114">
                  <c:v>-173</c:v>
                </c:pt>
                <c:pt idx="115">
                  <c:v>-171</c:v>
                </c:pt>
                <c:pt idx="116">
                  <c:v>-171</c:v>
                </c:pt>
                <c:pt idx="117">
                  <c:v>-169</c:v>
                </c:pt>
                <c:pt idx="118">
                  <c:v>-167</c:v>
                </c:pt>
                <c:pt idx="119">
                  <c:v>-166.5</c:v>
                </c:pt>
                <c:pt idx="120">
                  <c:v>-165</c:v>
                </c:pt>
                <c:pt idx="121">
                  <c:v>-164.5</c:v>
                </c:pt>
                <c:pt idx="122">
                  <c:v>-162.5</c:v>
                </c:pt>
                <c:pt idx="123">
                  <c:v>-160.5</c:v>
                </c:pt>
                <c:pt idx="124">
                  <c:v>-156.5</c:v>
                </c:pt>
                <c:pt idx="125">
                  <c:v>-154.5</c:v>
                </c:pt>
                <c:pt idx="126">
                  <c:v>-154</c:v>
                </c:pt>
                <c:pt idx="127">
                  <c:v>-152</c:v>
                </c:pt>
                <c:pt idx="128">
                  <c:v>-150</c:v>
                </c:pt>
                <c:pt idx="129">
                  <c:v>-148</c:v>
                </c:pt>
                <c:pt idx="130">
                  <c:v>-146</c:v>
                </c:pt>
                <c:pt idx="131">
                  <c:v>-144</c:v>
                </c:pt>
                <c:pt idx="132">
                  <c:v>-143.5</c:v>
                </c:pt>
                <c:pt idx="133">
                  <c:v>-142</c:v>
                </c:pt>
                <c:pt idx="134">
                  <c:v>-137.5</c:v>
                </c:pt>
                <c:pt idx="135">
                  <c:v>-116.5</c:v>
                </c:pt>
                <c:pt idx="136">
                  <c:v>-114.5</c:v>
                </c:pt>
                <c:pt idx="137">
                  <c:v>-112.5</c:v>
                </c:pt>
                <c:pt idx="138">
                  <c:v>-110.5</c:v>
                </c:pt>
                <c:pt idx="139">
                  <c:v>-106</c:v>
                </c:pt>
                <c:pt idx="140">
                  <c:v>-102</c:v>
                </c:pt>
                <c:pt idx="141">
                  <c:v>-102</c:v>
                </c:pt>
                <c:pt idx="142">
                  <c:v>-100</c:v>
                </c:pt>
                <c:pt idx="143">
                  <c:v>-91.5</c:v>
                </c:pt>
                <c:pt idx="144">
                  <c:v>-89.5</c:v>
                </c:pt>
                <c:pt idx="145">
                  <c:v>-87.5</c:v>
                </c:pt>
                <c:pt idx="146">
                  <c:v>-83</c:v>
                </c:pt>
                <c:pt idx="147">
                  <c:v>-81</c:v>
                </c:pt>
                <c:pt idx="148">
                  <c:v>-79</c:v>
                </c:pt>
                <c:pt idx="149">
                  <c:v>-77</c:v>
                </c:pt>
                <c:pt idx="150">
                  <c:v>-70.5</c:v>
                </c:pt>
                <c:pt idx="151">
                  <c:v>-68.5</c:v>
                </c:pt>
                <c:pt idx="152">
                  <c:v>-66.5</c:v>
                </c:pt>
                <c:pt idx="153">
                  <c:v>-60</c:v>
                </c:pt>
                <c:pt idx="154">
                  <c:v>-58</c:v>
                </c:pt>
                <c:pt idx="155">
                  <c:v>-56</c:v>
                </c:pt>
                <c:pt idx="156">
                  <c:v>-54</c:v>
                </c:pt>
                <c:pt idx="157">
                  <c:v>0.5</c:v>
                </c:pt>
                <c:pt idx="158">
                  <c:v>4.5</c:v>
                </c:pt>
                <c:pt idx="159">
                  <c:v>551.5</c:v>
                </c:pt>
                <c:pt idx="160">
                  <c:v>552</c:v>
                </c:pt>
                <c:pt idx="161">
                  <c:v>1298</c:v>
                </c:pt>
                <c:pt idx="162">
                  <c:v>1323</c:v>
                </c:pt>
                <c:pt idx="163">
                  <c:v>1323.5</c:v>
                </c:pt>
                <c:pt idx="164">
                  <c:v>1344</c:v>
                </c:pt>
                <c:pt idx="165">
                  <c:v>1368</c:v>
                </c:pt>
                <c:pt idx="166">
                  <c:v>1369.5</c:v>
                </c:pt>
                <c:pt idx="167">
                  <c:v>2194</c:v>
                </c:pt>
                <c:pt idx="168">
                  <c:v>2196</c:v>
                </c:pt>
                <c:pt idx="169">
                  <c:v>2217</c:v>
                </c:pt>
                <c:pt idx="170">
                  <c:v>2694.5</c:v>
                </c:pt>
                <c:pt idx="171">
                  <c:v>2804</c:v>
                </c:pt>
                <c:pt idx="172">
                  <c:v>2899.5</c:v>
                </c:pt>
                <c:pt idx="173">
                  <c:v>2899.5</c:v>
                </c:pt>
                <c:pt idx="174">
                  <c:v>2910.5</c:v>
                </c:pt>
                <c:pt idx="175">
                  <c:v>2993.5</c:v>
                </c:pt>
                <c:pt idx="176">
                  <c:v>2995.5</c:v>
                </c:pt>
                <c:pt idx="177">
                  <c:v>2997.5</c:v>
                </c:pt>
                <c:pt idx="178">
                  <c:v>3006</c:v>
                </c:pt>
                <c:pt idx="179">
                  <c:v>3008</c:v>
                </c:pt>
                <c:pt idx="180">
                  <c:v>3471</c:v>
                </c:pt>
                <c:pt idx="181">
                  <c:v>3570</c:v>
                </c:pt>
                <c:pt idx="182">
                  <c:v>3588</c:v>
                </c:pt>
                <c:pt idx="183">
                  <c:v>3602.5</c:v>
                </c:pt>
                <c:pt idx="184">
                  <c:v>3619.5</c:v>
                </c:pt>
                <c:pt idx="185">
                  <c:v>3648.5</c:v>
                </c:pt>
                <c:pt idx="186">
                  <c:v>3648.5</c:v>
                </c:pt>
                <c:pt idx="187">
                  <c:v>3648.5</c:v>
                </c:pt>
                <c:pt idx="188">
                  <c:v>3648.5</c:v>
                </c:pt>
                <c:pt idx="189">
                  <c:v>3669.5</c:v>
                </c:pt>
                <c:pt idx="190">
                  <c:v>3671.5</c:v>
                </c:pt>
                <c:pt idx="191">
                  <c:v>3692.5</c:v>
                </c:pt>
                <c:pt idx="192">
                  <c:v>3712</c:v>
                </c:pt>
                <c:pt idx="193">
                  <c:v>3745</c:v>
                </c:pt>
                <c:pt idx="194">
                  <c:v>4289.5</c:v>
                </c:pt>
                <c:pt idx="195">
                  <c:v>4314.5</c:v>
                </c:pt>
                <c:pt idx="196">
                  <c:v>4379</c:v>
                </c:pt>
                <c:pt idx="197">
                  <c:v>4379</c:v>
                </c:pt>
                <c:pt idx="198">
                  <c:v>4385.5</c:v>
                </c:pt>
                <c:pt idx="199">
                  <c:v>4402</c:v>
                </c:pt>
                <c:pt idx="200">
                  <c:v>4402</c:v>
                </c:pt>
                <c:pt idx="201">
                  <c:v>4423</c:v>
                </c:pt>
                <c:pt idx="202">
                  <c:v>4429.5</c:v>
                </c:pt>
                <c:pt idx="203">
                  <c:v>4513</c:v>
                </c:pt>
                <c:pt idx="204">
                  <c:v>4546.5</c:v>
                </c:pt>
                <c:pt idx="205">
                  <c:v>4546.5</c:v>
                </c:pt>
                <c:pt idx="206">
                  <c:v>4559</c:v>
                </c:pt>
                <c:pt idx="207">
                  <c:v>5032.5</c:v>
                </c:pt>
                <c:pt idx="208">
                  <c:v>5076</c:v>
                </c:pt>
                <c:pt idx="209">
                  <c:v>5076.5</c:v>
                </c:pt>
                <c:pt idx="210">
                  <c:v>5089</c:v>
                </c:pt>
                <c:pt idx="211">
                  <c:v>5105.5</c:v>
                </c:pt>
                <c:pt idx="212">
                  <c:v>5111.5</c:v>
                </c:pt>
                <c:pt idx="213">
                  <c:v>5111.5</c:v>
                </c:pt>
                <c:pt idx="214">
                  <c:v>5112</c:v>
                </c:pt>
                <c:pt idx="215">
                  <c:v>5112</c:v>
                </c:pt>
                <c:pt idx="216">
                  <c:v>5112</c:v>
                </c:pt>
                <c:pt idx="217">
                  <c:v>5116</c:v>
                </c:pt>
                <c:pt idx="218">
                  <c:v>5118</c:v>
                </c:pt>
                <c:pt idx="219">
                  <c:v>5183</c:v>
                </c:pt>
                <c:pt idx="220">
                  <c:v>5218.5</c:v>
                </c:pt>
                <c:pt idx="221">
                  <c:v>5220.5</c:v>
                </c:pt>
                <c:pt idx="222">
                  <c:v>5310.5</c:v>
                </c:pt>
                <c:pt idx="223">
                  <c:v>5863</c:v>
                </c:pt>
                <c:pt idx="224">
                  <c:v>5863.5</c:v>
                </c:pt>
                <c:pt idx="225">
                  <c:v>6587.5</c:v>
                </c:pt>
                <c:pt idx="226">
                  <c:v>2690.5</c:v>
                </c:pt>
                <c:pt idx="227">
                  <c:v>2744.5</c:v>
                </c:pt>
                <c:pt idx="228">
                  <c:v>2744.5</c:v>
                </c:pt>
                <c:pt idx="229">
                  <c:v>2782.5</c:v>
                </c:pt>
                <c:pt idx="230">
                  <c:v>2817.5</c:v>
                </c:pt>
                <c:pt idx="231">
                  <c:v>2859.5</c:v>
                </c:pt>
                <c:pt idx="232">
                  <c:v>2273.5</c:v>
                </c:pt>
                <c:pt idx="233">
                  <c:v>2275.5</c:v>
                </c:pt>
                <c:pt idx="234">
                  <c:v>2903.5</c:v>
                </c:pt>
                <c:pt idx="235">
                  <c:v>2920.5</c:v>
                </c:pt>
                <c:pt idx="236">
                  <c:v>552</c:v>
                </c:pt>
                <c:pt idx="237">
                  <c:v>2709</c:v>
                </c:pt>
                <c:pt idx="238">
                  <c:v>2751</c:v>
                </c:pt>
                <c:pt idx="239">
                  <c:v>2795</c:v>
                </c:pt>
                <c:pt idx="240">
                  <c:v>2803</c:v>
                </c:pt>
                <c:pt idx="241">
                  <c:v>2816</c:v>
                </c:pt>
                <c:pt idx="242">
                  <c:v>2841</c:v>
                </c:pt>
                <c:pt idx="243">
                  <c:v>2889</c:v>
                </c:pt>
                <c:pt idx="244">
                  <c:v>2261</c:v>
                </c:pt>
                <c:pt idx="245">
                  <c:v>2263</c:v>
                </c:pt>
                <c:pt idx="246">
                  <c:v>2893</c:v>
                </c:pt>
                <c:pt idx="247">
                  <c:v>2935</c:v>
                </c:pt>
                <c:pt idx="248">
                  <c:v>2217</c:v>
                </c:pt>
              </c:numCache>
            </c:numRef>
          </c:xVal>
          <c:yVal>
            <c:numRef>
              <c:f>'A (2)'!$L$21:$L$997</c:f>
              <c:numCache>
                <c:formatCode>General</c:formatCode>
                <c:ptCount val="977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80C7-4686-A100-04EBD0DF633C}"/>
            </c:ext>
          </c:extLst>
        </c:ser>
        <c:ser>
          <c:idx val="5"/>
          <c:order val="5"/>
          <c:tx>
            <c:strRef>
              <c:f>'A (2)'!$M$20</c:f>
              <c:strCache>
                <c:ptCount val="1"/>
                <c:pt idx="0">
                  <c:v>S6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4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(2)'!$D$21:$D$997</c:f>
                <c:numCache>
                  <c:formatCode>General</c:formatCode>
                  <c:ptCount val="977"/>
                  <c:pt idx="0">
                    <c:v>4.0000000000000002E-4</c:v>
                  </c:pt>
                  <c:pt idx="1">
                    <c:v>6.9999999999999999E-4</c:v>
                  </c:pt>
                  <c:pt idx="2">
                    <c:v>1.4E-3</c:v>
                  </c:pt>
                  <c:pt idx="4">
                    <c:v>4.0000000000000002E-4</c:v>
                  </c:pt>
                  <c:pt idx="5">
                    <c:v>2.4000000000000001E-4</c:v>
                  </c:pt>
                  <c:pt idx="6">
                    <c:v>4.0999999999999999E-4</c:v>
                  </c:pt>
                  <c:pt idx="7">
                    <c:v>5.5999999999999995E-4</c:v>
                  </c:pt>
                  <c:pt idx="8">
                    <c:v>4.6999999999999999E-4</c:v>
                  </c:pt>
                  <c:pt idx="9">
                    <c:v>2.1000000000000001E-4</c:v>
                  </c:pt>
                  <c:pt idx="10">
                    <c:v>1E-4</c:v>
                  </c:pt>
                  <c:pt idx="11">
                    <c:v>2.4000000000000001E-4</c:v>
                  </c:pt>
                  <c:pt idx="12">
                    <c:v>2.7999999999999998E-4</c:v>
                  </c:pt>
                  <c:pt idx="13">
                    <c:v>2.1000000000000001E-4</c:v>
                  </c:pt>
                  <c:pt idx="14">
                    <c:v>2.7E-4</c:v>
                  </c:pt>
                  <c:pt idx="15">
                    <c:v>2.5000000000000001E-4</c:v>
                  </c:pt>
                  <c:pt idx="16">
                    <c:v>2.0000000000000001E-4</c:v>
                  </c:pt>
                  <c:pt idx="17">
                    <c:v>1.7000000000000001E-4</c:v>
                  </c:pt>
                  <c:pt idx="18">
                    <c:v>1.4999999999999999E-4</c:v>
                  </c:pt>
                  <c:pt idx="19">
                    <c:v>1.3999999999999999E-4</c:v>
                  </c:pt>
                  <c:pt idx="20">
                    <c:v>4.8000000000000001E-4</c:v>
                  </c:pt>
                  <c:pt idx="21">
                    <c:v>2.2000000000000001E-4</c:v>
                  </c:pt>
                  <c:pt idx="22">
                    <c:v>2.1000000000000001E-4</c:v>
                  </c:pt>
                  <c:pt idx="23">
                    <c:v>2.5999999999999998E-4</c:v>
                  </c:pt>
                  <c:pt idx="24">
                    <c:v>3.1E-4</c:v>
                  </c:pt>
                  <c:pt idx="25">
                    <c:v>3.1E-4</c:v>
                  </c:pt>
                  <c:pt idx="26">
                    <c:v>1.4999999999999999E-4</c:v>
                  </c:pt>
                  <c:pt idx="27">
                    <c:v>2.0000000000000001E-4</c:v>
                  </c:pt>
                  <c:pt idx="28">
                    <c:v>3.4000000000000002E-4</c:v>
                  </c:pt>
                  <c:pt idx="29">
                    <c:v>2.4000000000000001E-4</c:v>
                  </c:pt>
                  <c:pt idx="30">
                    <c:v>3.4000000000000002E-4</c:v>
                  </c:pt>
                  <c:pt idx="31">
                    <c:v>3.1E-4</c:v>
                  </c:pt>
                  <c:pt idx="32">
                    <c:v>2.4000000000000001E-4</c:v>
                  </c:pt>
                  <c:pt idx="33">
                    <c:v>4.6999999999999999E-4</c:v>
                  </c:pt>
                  <c:pt idx="34">
                    <c:v>2.2000000000000001E-4</c:v>
                  </c:pt>
                  <c:pt idx="35">
                    <c:v>1.7000000000000001E-4</c:v>
                  </c:pt>
                  <c:pt idx="36">
                    <c:v>1.8000000000000001E-4</c:v>
                  </c:pt>
                  <c:pt idx="37">
                    <c:v>7.6000000000000004E-4</c:v>
                  </c:pt>
                  <c:pt idx="38">
                    <c:v>8.0000000000000004E-4</c:v>
                  </c:pt>
                  <c:pt idx="39">
                    <c:v>3.1E-4</c:v>
                  </c:pt>
                  <c:pt idx="40">
                    <c:v>2.5999999999999998E-4</c:v>
                  </c:pt>
                  <c:pt idx="41">
                    <c:v>4.4999999999999999E-4</c:v>
                  </c:pt>
                  <c:pt idx="42">
                    <c:v>8.0000000000000004E-4</c:v>
                  </c:pt>
                  <c:pt idx="43">
                    <c:v>2.3000000000000001E-4</c:v>
                  </c:pt>
                  <c:pt idx="44">
                    <c:v>2.5999999999999998E-4</c:v>
                  </c:pt>
                  <c:pt idx="45">
                    <c:v>2.9E-4</c:v>
                  </c:pt>
                  <c:pt idx="46">
                    <c:v>4.6999999999999999E-4</c:v>
                  </c:pt>
                  <c:pt idx="47">
                    <c:v>4.0000000000000002E-4</c:v>
                  </c:pt>
                  <c:pt idx="48">
                    <c:v>8.3000000000000001E-4</c:v>
                  </c:pt>
                  <c:pt idx="49">
                    <c:v>3.8999999999999999E-4</c:v>
                  </c:pt>
                  <c:pt idx="50">
                    <c:v>5.8E-4</c:v>
                  </c:pt>
                  <c:pt idx="51">
                    <c:v>4.4999999999999999E-4</c:v>
                  </c:pt>
                  <c:pt idx="52">
                    <c:v>3.2000000000000003E-4</c:v>
                  </c:pt>
                  <c:pt idx="53">
                    <c:v>3.3E-4</c:v>
                  </c:pt>
                  <c:pt idx="54">
                    <c:v>8.1999999999999998E-4</c:v>
                  </c:pt>
                  <c:pt idx="55">
                    <c:v>7.7999999999999999E-4</c:v>
                  </c:pt>
                  <c:pt idx="56">
                    <c:v>7.7999999999999999E-4</c:v>
                  </c:pt>
                  <c:pt idx="57">
                    <c:v>8.4999999999999995E-4</c:v>
                  </c:pt>
                  <c:pt idx="58">
                    <c:v>8.8000000000000003E-4</c:v>
                  </c:pt>
                  <c:pt idx="59">
                    <c:v>6.8999999999999997E-4</c:v>
                  </c:pt>
                  <c:pt idx="60">
                    <c:v>5.1000000000000004E-4</c:v>
                  </c:pt>
                  <c:pt idx="61">
                    <c:v>1.4999999999999999E-4</c:v>
                  </c:pt>
                  <c:pt idx="62">
                    <c:v>2.4000000000000001E-4</c:v>
                  </c:pt>
                  <c:pt idx="63">
                    <c:v>4.6999999999999999E-4</c:v>
                  </c:pt>
                  <c:pt idx="64">
                    <c:v>2.9E-4</c:v>
                  </c:pt>
                  <c:pt idx="65">
                    <c:v>1.0499999999999999E-3</c:v>
                  </c:pt>
                  <c:pt idx="66">
                    <c:v>4.8999999999999998E-4</c:v>
                  </c:pt>
                  <c:pt idx="67">
                    <c:v>2.7E-4</c:v>
                  </c:pt>
                  <c:pt idx="68">
                    <c:v>3.2000000000000003E-4</c:v>
                  </c:pt>
                  <c:pt idx="69">
                    <c:v>8.9999999999999998E-4</c:v>
                  </c:pt>
                  <c:pt idx="70">
                    <c:v>3.6999999999999999E-4</c:v>
                  </c:pt>
                  <c:pt idx="71">
                    <c:v>5.1000000000000004E-4</c:v>
                  </c:pt>
                  <c:pt idx="72">
                    <c:v>2.4000000000000001E-4</c:v>
                  </c:pt>
                  <c:pt idx="73">
                    <c:v>8.0000000000000004E-4</c:v>
                  </c:pt>
                  <c:pt idx="74">
                    <c:v>2.2000000000000001E-4</c:v>
                  </c:pt>
                  <c:pt idx="75">
                    <c:v>2.1000000000000001E-4</c:v>
                  </c:pt>
                  <c:pt idx="76">
                    <c:v>2.7999999999999998E-4</c:v>
                  </c:pt>
                  <c:pt idx="77">
                    <c:v>1.1900000000000001E-3</c:v>
                  </c:pt>
                  <c:pt idx="78">
                    <c:v>2.5999999999999998E-4</c:v>
                  </c:pt>
                  <c:pt idx="79">
                    <c:v>6.0999999999999997E-4</c:v>
                  </c:pt>
                  <c:pt idx="80">
                    <c:v>5.2999999999999998E-4</c:v>
                  </c:pt>
                  <c:pt idx="81">
                    <c:v>6.4999999999999997E-4</c:v>
                  </c:pt>
                  <c:pt idx="82">
                    <c:v>1.9000000000000001E-4</c:v>
                  </c:pt>
                  <c:pt idx="83">
                    <c:v>1.8000000000000001E-4</c:v>
                  </c:pt>
                  <c:pt idx="84">
                    <c:v>2.2000000000000001E-4</c:v>
                  </c:pt>
                  <c:pt idx="85">
                    <c:v>1.9000000000000001E-4</c:v>
                  </c:pt>
                  <c:pt idx="86">
                    <c:v>6.4999999999999997E-4</c:v>
                  </c:pt>
                  <c:pt idx="87">
                    <c:v>3.6999999999999999E-4</c:v>
                  </c:pt>
                  <c:pt idx="88">
                    <c:v>2.2000000000000001E-4</c:v>
                  </c:pt>
                  <c:pt idx="89">
                    <c:v>3.4000000000000002E-4</c:v>
                  </c:pt>
                  <c:pt idx="90">
                    <c:v>2.3000000000000001E-4</c:v>
                  </c:pt>
                  <c:pt idx="91">
                    <c:v>4.2999999999999999E-4</c:v>
                  </c:pt>
                  <c:pt idx="92">
                    <c:v>3.2000000000000003E-4</c:v>
                  </c:pt>
                  <c:pt idx="93">
                    <c:v>1.9000000000000001E-4</c:v>
                  </c:pt>
                  <c:pt idx="94">
                    <c:v>5.2999999999999998E-4</c:v>
                  </c:pt>
                  <c:pt idx="95">
                    <c:v>2.9E-4</c:v>
                  </c:pt>
                  <c:pt idx="96">
                    <c:v>2.9E-4</c:v>
                  </c:pt>
                  <c:pt idx="97">
                    <c:v>4.6000000000000001E-4</c:v>
                  </c:pt>
                  <c:pt idx="98">
                    <c:v>3.8999999999999999E-4</c:v>
                  </c:pt>
                  <c:pt idx="99">
                    <c:v>2.7E-4</c:v>
                  </c:pt>
                  <c:pt idx="100">
                    <c:v>1.4300000000000001E-3</c:v>
                  </c:pt>
                  <c:pt idx="101">
                    <c:v>2.9999999999999997E-4</c:v>
                  </c:pt>
                  <c:pt idx="102">
                    <c:v>5.0000000000000001E-4</c:v>
                  </c:pt>
                  <c:pt idx="103">
                    <c:v>4.8999999999999998E-4</c:v>
                  </c:pt>
                  <c:pt idx="104">
                    <c:v>2.9E-4</c:v>
                  </c:pt>
                  <c:pt idx="105">
                    <c:v>3.8999999999999999E-4</c:v>
                  </c:pt>
                  <c:pt idx="106">
                    <c:v>5.6999999999999998E-4</c:v>
                  </c:pt>
                  <c:pt idx="107">
                    <c:v>1.9000000000000001E-4</c:v>
                  </c:pt>
                  <c:pt idx="108">
                    <c:v>3.8000000000000002E-4</c:v>
                  </c:pt>
                  <c:pt idx="109">
                    <c:v>2.1000000000000001E-4</c:v>
                  </c:pt>
                  <c:pt idx="110">
                    <c:v>2.9999999999999997E-4</c:v>
                  </c:pt>
                  <c:pt idx="111">
                    <c:v>6.8999999999999997E-4</c:v>
                  </c:pt>
                  <c:pt idx="112">
                    <c:v>2.9E-4</c:v>
                  </c:pt>
                  <c:pt idx="113">
                    <c:v>6.6E-4</c:v>
                  </c:pt>
                  <c:pt idx="114">
                    <c:v>2.7999999999999998E-4</c:v>
                  </c:pt>
                  <c:pt idx="115">
                    <c:v>1.6900000000000001E-3</c:v>
                  </c:pt>
                  <c:pt idx="116">
                    <c:v>1.08E-3</c:v>
                  </c:pt>
                  <c:pt idx="117">
                    <c:v>3.5E-4</c:v>
                  </c:pt>
                  <c:pt idx="118">
                    <c:v>2.2000000000000001E-4</c:v>
                  </c:pt>
                  <c:pt idx="119">
                    <c:v>2.5999999999999998E-4</c:v>
                  </c:pt>
                  <c:pt idx="120">
                    <c:v>3.4000000000000002E-4</c:v>
                  </c:pt>
                  <c:pt idx="121">
                    <c:v>3.6000000000000002E-4</c:v>
                  </c:pt>
                  <c:pt idx="122">
                    <c:v>2.5999999999999998E-4</c:v>
                  </c:pt>
                  <c:pt idx="123">
                    <c:v>3.1E-4</c:v>
                  </c:pt>
                  <c:pt idx="124">
                    <c:v>1.9000000000000001E-4</c:v>
                  </c:pt>
                  <c:pt idx="125">
                    <c:v>1.9000000000000001E-4</c:v>
                  </c:pt>
                  <c:pt idx="126">
                    <c:v>4.8000000000000001E-4</c:v>
                  </c:pt>
                  <c:pt idx="127">
                    <c:v>3.2000000000000003E-4</c:v>
                  </c:pt>
                  <c:pt idx="128">
                    <c:v>2.5000000000000001E-4</c:v>
                  </c:pt>
                  <c:pt idx="129">
                    <c:v>3.4000000000000002E-4</c:v>
                  </c:pt>
                  <c:pt idx="130">
                    <c:v>5.4000000000000001E-4</c:v>
                  </c:pt>
                  <c:pt idx="131">
                    <c:v>2.7999999999999998E-4</c:v>
                  </c:pt>
                  <c:pt idx="132">
                    <c:v>8.4999999999999995E-4</c:v>
                  </c:pt>
                  <c:pt idx="133">
                    <c:v>1.3699999999999999E-3</c:v>
                  </c:pt>
                  <c:pt idx="134">
                    <c:v>9.1E-4</c:v>
                  </c:pt>
                  <c:pt idx="135">
                    <c:v>2.7E-4</c:v>
                  </c:pt>
                  <c:pt idx="136">
                    <c:v>3.1E-4</c:v>
                  </c:pt>
                  <c:pt idx="137">
                    <c:v>5.6999999999999998E-4</c:v>
                  </c:pt>
                  <c:pt idx="138">
                    <c:v>2.7999999999999998E-4</c:v>
                  </c:pt>
                  <c:pt idx="139">
                    <c:v>5.9000000000000003E-4</c:v>
                  </c:pt>
                  <c:pt idx="140">
                    <c:v>3.8999999999999999E-4</c:v>
                  </c:pt>
                  <c:pt idx="141">
                    <c:v>1.72E-3</c:v>
                  </c:pt>
                  <c:pt idx="142">
                    <c:v>2.5000000000000001E-4</c:v>
                  </c:pt>
                  <c:pt idx="143">
                    <c:v>3.1E-4</c:v>
                  </c:pt>
                  <c:pt idx="144">
                    <c:v>2.0000000000000001E-4</c:v>
                  </c:pt>
                  <c:pt idx="145">
                    <c:v>3.6999999999999999E-4</c:v>
                  </c:pt>
                  <c:pt idx="146">
                    <c:v>7.9000000000000001E-4</c:v>
                  </c:pt>
                  <c:pt idx="147">
                    <c:v>4.2000000000000002E-4</c:v>
                  </c:pt>
                  <c:pt idx="148">
                    <c:v>2.0000000000000001E-4</c:v>
                  </c:pt>
                  <c:pt idx="149">
                    <c:v>1.7000000000000001E-4</c:v>
                  </c:pt>
                  <c:pt idx="150">
                    <c:v>6.9999999999999999E-4</c:v>
                  </c:pt>
                  <c:pt idx="151">
                    <c:v>3.3E-4</c:v>
                  </c:pt>
                  <c:pt idx="152">
                    <c:v>2.5999999999999998E-4</c:v>
                  </c:pt>
                  <c:pt idx="153">
                    <c:v>9.5E-4</c:v>
                  </c:pt>
                  <c:pt idx="154">
                    <c:v>6.4999999999999997E-4</c:v>
                  </c:pt>
                  <c:pt idx="155">
                    <c:v>3.1E-4</c:v>
                  </c:pt>
                  <c:pt idx="156">
                    <c:v>2.1000000000000001E-4</c:v>
                  </c:pt>
                  <c:pt idx="157">
                    <c:v>1.57E-3</c:v>
                  </c:pt>
                  <c:pt idx="158">
                    <c:v>1.41E-3</c:v>
                  </c:pt>
                  <c:pt idx="159">
                    <c:v>7.2000000000000005E-4</c:v>
                  </c:pt>
                  <c:pt idx="160">
                    <c:v>9.7000000000000005E-4</c:v>
                  </c:pt>
                  <c:pt idx="161">
                    <c:v>1E-4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1.4E-3</c:v>
                  </c:pt>
                  <c:pt idx="165">
                    <c:v>6.9999999999999999E-4</c:v>
                  </c:pt>
                  <c:pt idx="166">
                    <c:v>1E-4</c:v>
                  </c:pt>
                  <c:pt idx="167">
                    <c:v>0</c:v>
                  </c:pt>
                  <c:pt idx="168">
                    <c:v>1.48E-3</c:v>
                  </c:pt>
                  <c:pt idx="169">
                    <c:v>1E-4</c:v>
                  </c:pt>
                  <c:pt idx="170">
                    <c:v>1E-4</c:v>
                  </c:pt>
                  <c:pt idx="171">
                    <c:v>5.0000000000000001E-4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5.0000000000000001E-4</c:v>
                  </c:pt>
                  <c:pt idx="175">
                    <c:v>2.0000000000000001E-4</c:v>
                  </c:pt>
                  <c:pt idx="176">
                    <c:v>1E-4</c:v>
                  </c:pt>
                  <c:pt idx="177">
                    <c:v>1E-4</c:v>
                  </c:pt>
                  <c:pt idx="178">
                    <c:v>2.0000000000000001E-4</c:v>
                  </c:pt>
                  <c:pt idx="179">
                    <c:v>2.9999999999999997E-4</c:v>
                  </c:pt>
                  <c:pt idx="180">
                    <c:v>1.6000000000000001E-4</c:v>
                  </c:pt>
                  <c:pt idx="181">
                    <c:v>4.0000000000000002E-4</c:v>
                  </c:pt>
                  <c:pt idx="182">
                    <c:v>2.7999999999999998E-4</c:v>
                  </c:pt>
                  <c:pt idx="183">
                    <c:v>1.1E-4</c:v>
                  </c:pt>
                  <c:pt idx="184">
                    <c:v>1E-4</c:v>
                  </c:pt>
                  <c:pt idx="185">
                    <c:v>1E-3</c:v>
                  </c:pt>
                  <c:pt idx="186">
                    <c:v>5.0000000000000001E-4</c:v>
                  </c:pt>
                  <c:pt idx="187">
                    <c:v>2.0000000000000001E-4</c:v>
                  </c:pt>
                  <c:pt idx="188">
                    <c:v>2.9999999999999997E-4</c:v>
                  </c:pt>
                  <c:pt idx="189">
                    <c:v>6.9999999999999999E-4</c:v>
                  </c:pt>
                  <c:pt idx="190">
                    <c:v>1.5E-3</c:v>
                  </c:pt>
                  <c:pt idx="191">
                    <c:v>2.9999999999999997E-4</c:v>
                  </c:pt>
                  <c:pt idx="192">
                    <c:v>5.0000000000000001E-4</c:v>
                  </c:pt>
                  <c:pt idx="193">
                    <c:v>1E-4</c:v>
                  </c:pt>
                  <c:pt idx="194">
                    <c:v>8.4000000000000003E-4</c:v>
                  </c:pt>
                  <c:pt idx="195">
                    <c:v>3.8999999999999999E-4</c:v>
                  </c:pt>
                  <c:pt idx="196">
                    <c:v>1E-4</c:v>
                  </c:pt>
                  <c:pt idx="197">
                    <c:v>0</c:v>
                  </c:pt>
                  <c:pt idx="198">
                    <c:v>2.3999999999999998E-3</c:v>
                  </c:pt>
                  <c:pt idx="199">
                    <c:v>1E-4</c:v>
                  </c:pt>
                  <c:pt idx="200">
                    <c:v>0</c:v>
                  </c:pt>
                  <c:pt idx="201">
                    <c:v>2.3999999999999998E-3</c:v>
                  </c:pt>
                  <c:pt idx="202">
                    <c:v>2.9E-4</c:v>
                  </c:pt>
                  <c:pt idx="203">
                    <c:v>3.6000000000000002E-4</c:v>
                  </c:pt>
                  <c:pt idx="204">
                    <c:v>2.0000000000000001E-4</c:v>
                  </c:pt>
                  <c:pt idx="205">
                    <c:v>1.9000000000000001E-4</c:v>
                  </c:pt>
                  <c:pt idx="206">
                    <c:v>1.7000000000000001E-4</c:v>
                  </c:pt>
                  <c:pt idx="207">
                    <c:v>2.7E-4</c:v>
                  </c:pt>
                  <c:pt idx="208">
                    <c:v>1.1999999999999999E-3</c:v>
                  </c:pt>
                  <c:pt idx="209">
                    <c:v>1.1999999999999999E-3</c:v>
                  </c:pt>
                  <c:pt idx="210">
                    <c:v>1.2999999999999999E-3</c:v>
                  </c:pt>
                  <c:pt idx="211">
                    <c:v>1.6000000000000001E-3</c:v>
                  </c:pt>
                  <c:pt idx="212">
                    <c:v>1.1999999999999999E-3</c:v>
                  </c:pt>
                  <c:pt idx="213">
                    <c:v>1.1999999999999999E-3</c:v>
                  </c:pt>
                  <c:pt idx="214">
                    <c:v>6.9999999999999999E-4</c:v>
                  </c:pt>
                  <c:pt idx="215">
                    <c:v>1E-4</c:v>
                  </c:pt>
                  <c:pt idx="216">
                    <c:v>1.1000000000000001E-3</c:v>
                  </c:pt>
                  <c:pt idx="217">
                    <c:v>3.8800000000000001E-2</c:v>
                  </c:pt>
                  <c:pt idx="218">
                    <c:v>1.2E-4</c:v>
                  </c:pt>
                  <c:pt idx="219">
                    <c:v>2.4000000000000001E-4</c:v>
                  </c:pt>
                  <c:pt idx="220">
                    <c:v>1.4E-3</c:v>
                  </c:pt>
                  <c:pt idx="221">
                    <c:v>1E-4</c:v>
                  </c:pt>
                  <c:pt idx="222">
                    <c:v>2.0000000000000001E-4</c:v>
                  </c:pt>
                  <c:pt idx="223">
                    <c:v>1.1000000000000001E-3</c:v>
                  </c:pt>
                  <c:pt idx="224">
                    <c:v>1.1000000000000001E-3</c:v>
                  </c:pt>
                  <c:pt idx="225">
                    <c:v>8.9999999999999998E-4</c:v>
                  </c:pt>
                  <c:pt idx="226">
                    <c:v>3.6000000000000002E-4</c:v>
                  </c:pt>
                  <c:pt idx="227">
                    <c:v>5.0000000000000002E-5</c:v>
                  </c:pt>
                  <c:pt idx="228">
                    <c:v>1.2E-4</c:v>
                  </c:pt>
                  <c:pt idx="229">
                    <c:v>1.6000000000000001E-4</c:v>
                  </c:pt>
                  <c:pt idx="230">
                    <c:v>1.1299999999999999E-3</c:v>
                  </c:pt>
                  <c:pt idx="231">
                    <c:v>6.9999999999999994E-5</c:v>
                  </c:pt>
                  <c:pt idx="232">
                    <c:v>9.7000000000000005E-4</c:v>
                  </c:pt>
                  <c:pt idx="233">
                    <c:v>1.1299999999999999E-3</c:v>
                  </c:pt>
                  <c:pt idx="234">
                    <c:v>4.0000000000000003E-5</c:v>
                  </c:pt>
                  <c:pt idx="235">
                    <c:v>4.0000000000000003E-5</c:v>
                  </c:pt>
                  <c:pt idx="236">
                    <c:v>9.7000000000000005E-4</c:v>
                  </c:pt>
                  <c:pt idx="237">
                    <c:v>1.8000000000000001E-4</c:v>
                  </c:pt>
                  <c:pt idx="238">
                    <c:v>1E-4</c:v>
                  </c:pt>
                  <c:pt idx="239">
                    <c:v>1.9000000000000001E-4</c:v>
                  </c:pt>
                  <c:pt idx="240">
                    <c:v>5.0000000000000002E-5</c:v>
                  </c:pt>
                  <c:pt idx="241">
                    <c:v>1.3999999999999999E-4</c:v>
                  </c:pt>
                  <c:pt idx="242">
                    <c:v>1.2999999999999999E-4</c:v>
                  </c:pt>
                  <c:pt idx="243">
                    <c:v>1.2E-4</c:v>
                  </c:pt>
                  <c:pt idx="244">
                    <c:v>1.31E-3</c:v>
                  </c:pt>
                  <c:pt idx="245">
                    <c:v>1.0399999999999999E-3</c:v>
                  </c:pt>
                  <c:pt idx="246">
                    <c:v>1.1E-4</c:v>
                  </c:pt>
                  <c:pt idx="247">
                    <c:v>8.0000000000000007E-5</c:v>
                  </c:pt>
                  <c:pt idx="248">
                    <c:v>1E-4</c:v>
                  </c:pt>
                </c:numCache>
              </c:numRef>
            </c:plus>
            <c:minus>
              <c:numRef>
                <c:f>'A (2)'!$D$21:$D$997</c:f>
                <c:numCache>
                  <c:formatCode>General</c:formatCode>
                  <c:ptCount val="977"/>
                  <c:pt idx="0">
                    <c:v>4.0000000000000002E-4</c:v>
                  </c:pt>
                  <c:pt idx="1">
                    <c:v>6.9999999999999999E-4</c:v>
                  </c:pt>
                  <c:pt idx="2">
                    <c:v>1.4E-3</c:v>
                  </c:pt>
                  <c:pt idx="4">
                    <c:v>4.0000000000000002E-4</c:v>
                  </c:pt>
                  <c:pt idx="5">
                    <c:v>2.4000000000000001E-4</c:v>
                  </c:pt>
                  <c:pt idx="6">
                    <c:v>4.0999999999999999E-4</c:v>
                  </c:pt>
                  <c:pt idx="7">
                    <c:v>5.5999999999999995E-4</c:v>
                  </c:pt>
                  <c:pt idx="8">
                    <c:v>4.6999999999999999E-4</c:v>
                  </c:pt>
                  <c:pt idx="9">
                    <c:v>2.1000000000000001E-4</c:v>
                  </c:pt>
                  <c:pt idx="10">
                    <c:v>1E-4</c:v>
                  </c:pt>
                  <c:pt idx="11">
                    <c:v>2.4000000000000001E-4</c:v>
                  </c:pt>
                  <c:pt idx="12">
                    <c:v>2.7999999999999998E-4</c:v>
                  </c:pt>
                  <c:pt idx="13">
                    <c:v>2.1000000000000001E-4</c:v>
                  </c:pt>
                  <c:pt idx="14">
                    <c:v>2.7E-4</c:v>
                  </c:pt>
                  <c:pt idx="15">
                    <c:v>2.5000000000000001E-4</c:v>
                  </c:pt>
                  <c:pt idx="16">
                    <c:v>2.0000000000000001E-4</c:v>
                  </c:pt>
                  <c:pt idx="17">
                    <c:v>1.7000000000000001E-4</c:v>
                  </c:pt>
                  <c:pt idx="18">
                    <c:v>1.4999999999999999E-4</c:v>
                  </c:pt>
                  <c:pt idx="19">
                    <c:v>1.3999999999999999E-4</c:v>
                  </c:pt>
                  <c:pt idx="20">
                    <c:v>4.8000000000000001E-4</c:v>
                  </c:pt>
                  <c:pt idx="21">
                    <c:v>2.2000000000000001E-4</c:v>
                  </c:pt>
                  <c:pt idx="22">
                    <c:v>2.1000000000000001E-4</c:v>
                  </c:pt>
                  <c:pt idx="23">
                    <c:v>2.5999999999999998E-4</c:v>
                  </c:pt>
                  <c:pt idx="24">
                    <c:v>3.1E-4</c:v>
                  </c:pt>
                  <c:pt idx="25">
                    <c:v>3.1E-4</c:v>
                  </c:pt>
                  <c:pt idx="26">
                    <c:v>1.4999999999999999E-4</c:v>
                  </c:pt>
                  <c:pt idx="27">
                    <c:v>2.0000000000000001E-4</c:v>
                  </c:pt>
                  <c:pt idx="28">
                    <c:v>3.4000000000000002E-4</c:v>
                  </c:pt>
                  <c:pt idx="29">
                    <c:v>2.4000000000000001E-4</c:v>
                  </c:pt>
                  <c:pt idx="30">
                    <c:v>3.4000000000000002E-4</c:v>
                  </c:pt>
                  <c:pt idx="31">
                    <c:v>3.1E-4</c:v>
                  </c:pt>
                  <c:pt idx="32">
                    <c:v>2.4000000000000001E-4</c:v>
                  </c:pt>
                  <c:pt idx="33">
                    <c:v>4.6999999999999999E-4</c:v>
                  </c:pt>
                  <c:pt idx="34">
                    <c:v>2.2000000000000001E-4</c:v>
                  </c:pt>
                  <c:pt idx="35">
                    <c:v>1.7000000000000001E-4</c:v>
                  </c:pt>
                  <c:pt idx="36">
                    <c:v>1.8000000000000001E-4</c:v>
                  </c:pt>
                  <c:pt idx="37">
                    <c:v>7.6000000000000004E-4</c:v>
                  </c:pt>
                  <c:pt idx="38">
                    <c:v>8.0000000000000004E-4</c:v>
                  </c:pt>
                  <c:pt idx="39">
                    <c:v>3.1E-4</c:v>
                  </c:pt>
                  <c:pt idx="40">
                    <c:v>2.5999999999999998E-4</c:v>
                  </c:pt>
                  <c:pt idx="41">
                    <c:v>4.4999999999999999E-4</c:v>
                  </c:pt>
                  <c:pt idx="42">
                    <c:v>8.0000000000000004E-4</c:v>
                  </c:pt>
                  <c:pt idx="43">
                    <c:v>2.3000000000000001E-4</c:v>
                  </c:pt>
                  <c:pt idx="44">
                    <c:v>2.5999999999999998E-4</c:v>
                  </c:pt>
                  <c:pt idx="45">
                    <c:v>2.9E-4</c:v>
                  </c:pt>
                  <c:pt idx="46">
                    <c:v>4.6999999999999999E-4</c:v>
                  </c:pt>
                  <c:pt idx="47">
                    <c:v>4.0000000000000002E-4</c:v>
                  </c:pt>
                  <c:pt idx="48">
                    <c:v>8.3000000000000001E-4</c:v>
                  </c:pt>
                  <c:pt idx="49">
                    <c:v>3.8999999999999999E-4</c:v>
                  </c:pt>
                  <c:pt idx="50">
                    <c:v>5.8E-4</c:v>
                  </c:pt>
                  <c:pt idx="51">
                    <c:v>4.4999999999999999E-4</c:v>
                  </c:pt>
                  <c:pt idx="52">
                    <c:v>3.2000000000000003E-4</c:v>
                  </c:pt>
                  <c:pt idx="53">
                    <c:v>3.3E-4</c:v>
                  </c:pt>
                  <c:pt idx="54">
                    <c:v>8.1999999999999998E-4</c:v>
                  </c:pt>
                  <c:pt idx="55">
                    <c:v>7.7999999999999999E-4</c:v>
                  </c:pt>
                  <c:pt idx="56">
                    <c:v>7.7999999999999999E-4</c:v>
                  </c:pt>
                  <c:pt idx="57">
                    <c:v>8.4999999999999995E-4</c:v>
                  </c:pt>
                  <c:pt idx="58">
                    <c:v>8.8000000000000003E-4</c:v>
                  </c:pt>
                  <c:pt idx="59">
                    <c:v>6.8999999999999997E-4</c:v>
                  </c:pt>
                  <c:pt idx="60">
                    <c:v>5.1000000000000004E-4</c:v>
                  </c:pt>
                  <c:pt idx="61">
                    <c:v>1.4999999999999999E-4</c:v>
                  </c:pt>
                  <c:pt idx="62">
                    <c:v>2.4000000000000001E-4</c:v>
                  </c:pt>
                  <c:pt idx="63">
                    <c:v>4.6999999999999999E-4</c:v>
                  </c:pt>
                  <c:pt idx="64">
                    <c:v>2.9E-4</c:v>
                  </c:pt>
                  <c:pt idx="65">
                    <c:v>1.0499999999999999E-3</c:v>
                  </c:pt>
                  <c:pt idx="66">
                    <c:v>4.8999999999999998E-4</c:v>
                  </c:pt>
                  <c:pt idx="67">
                    <c:v>2.7E-4</c:v>
                  </c:pt>
                  <c:pt idx="68">
                    <c:v>3.2000000000000003E-4</c:v>
                  </c:pt>
                  <c:pt idx="69">
                    <c:v>8.9999999999999998E-4</c:v>
                  </c:pt>
                  <c:pt idx="70">
                    <c:v>3.6999999999999999E-4</c:v>
                  </c:pt>
                  <c:pt idx="71">
                    <c:v>5.1000000000000004E-4</c:v>
                  </c:pt>
                  <c:pt idx="72">
                    <c:v>2.4000000000000001E-4</c:v>
                  </c:pt>
                  <c:pt idx="73">
                    <c:v>8.0000000000000004E-4</c:v>
                  </c:pt>
                  <c:pt idx="74">
                    <c:v>2.2000000000000001E-4</c:v>
                  </c:pt>
                  <c:pt idx="75">
                    <c:v>2.1000000000000001E-4</c:v>
                  </c:pt>
                  <c:pt idx="76">
                    <c:v>2.7999999999999998E-4</c:v>
                  </c:pt>
                  <c:pt idx="77">
                    <c:v>1.1900000000000001E-3</c:v>
                  </c:pt>
                  <c:pt idx="78">
                    <c:v>2.5999999999999998E-4</c:v>
                  </c:pt>
                  <c:pt idx="79">
                    <c:v>6.0999999999999997E-4</c:v>
                  </c:pt>
                  <c:pt idx="80">
                    <c:v>5.2999999999999998E-4</c:v>
                  </c:pt>
                  <c:pt idx="81">
                    <c:v>6.4999999999999997E-4</c:v>
                  </c:pt>
                  <c:pt idx="82">
                    <c:v>1.9000000000000001E-4</c:v>
                  </c:pt>
                  <c:pt idx="83">
                    <c:v>1.8000000000000001E-4</c:v>
                  </c:pt>
                  <c:pt idx="84">
                    <c:v>2.2000000000000001E-4</c:v>
                  </c:pt>
                  <c:pt idx="85">
                    <c:v>1.9000000000000001E-4</c:v>
                  </c:pt>
                  <c:pt idx="86">
                    <c:v>6.4999999999999997E-4</c:v>
                  </c:pt>
                  <c:pt idx="87">
                    <c:v>3.6999999999999999E-4</c:v>
                  </c:pt>
                  <c:pt idx="88">
                    <c:v>2.2000000000000001E-4</c:v>
                  </c:pt>
                  <c:pt idx="89">
                    <c:v>3.4000000000000002E-4</c:v>
                  </c:pt>
                  <c:pt idx="90">
                    <c:v>2.3000000000000001E-4</c:v>
                  </c:pt>
                  <c:pt idx="91">
                    <c:v>4.2999999999999999E-4</c:v>
                  </c:pt>
                  <c:pt idx="92">
                    <c:v>3.2000000000000003E-4</c:v>
                  </c:pt>
                  <c:pt idx="93">
                    <c:v>1.9000000000000001E-4</c:v>
                  </c:pt>
                  <c:pt idx="94">
                    <c:v>5.2999999999999998E-4</c:v>
                  </c:pt>
                  <c:pt idx="95">
                    <c:v>2.9E-4</c:v>
                  </c:pt>
                  <c:pt idx="96">
                    <c:v>2.9E-4</c:v>
                  </c:pt>
                  <c:pt idx="97">
                    <c:v>4.6000000000000001E-4</c:v>
                  </c:pt>
                  <c:pt idx="98">
                    <c:v>3.8999999999999999E-4</c:v>
                  </c:pt>
                  <c:pt idx="99">
                    <c:v>2.7E-4</c:v>
                  </c:pt>
                  <c:pt idx="100">
                    <c:v>1.4300000000000001E-3</c:v>
                  </c:pt>
                  <c:pt idx="101">
                    <c:v>2.9999999999999997E-4</c:v>
                  </c:pt>
                  <c:pt idx="102">
                    <c:v>5.0000000000000001E-4</c:v>
                  </c:pt>
                  <c:pt idx="103">
                    <c:v>4.8999999999999998E-4</c:v>
                  </c:pt>
                  <c:pt idx="104">
                    <c:v>2.9E-4</c:v>
                  </c:pt>
                  <c:pt idx="105">
                    <c:v>3.8999999999999999E-4</c:v>
                  </c:pt>
                  <c:pt idx="106">
                    <c:v>5.6999999999999998E-4</c:v>
                  </c:pt>
                  <c:pt idx="107">
                    <c:v>1.9000000000000001E-4</c:v>
                  </c:pt>
                  <c:pt idx="108">
                    <c:v>3.8000000000000002E-4</c:v>
                  </c:pt>
                  <c:pt idx="109">
                    <c:v>2.1000000000000001E-4</c:v>
                  </c:pt>
                  <c:pt idx="110">
                    <c:v>2.9999999999999997E-4</c:v>
                  </c:pt>
                  <c:pt idx="111">
                    <c:v>6.8999999999999997E-4</c:v>
                  </c:pt>
                  <c:pt idx="112">
                    <c:v>2.9E-4</c:v>
                  </c:pt>
                  <c:pt idx="113">
                    <c:v>6.6E-4</c:v>
                  </c:pt>
                  <c:pt idx="114">
                    <c:v>2.7999999999999998E-4</c:v>
                  </c:pt>
                  <c:pt idx="115">
                    <c:v>1.6900000000000001E-3</c:v>
                  </c:pt>
                  <c:pt idx="116">
                    <c:v>1.08E-3</c:v>
                  </c:pt>
                  <c:pt idx="117">
                    <c:v>3.5E-4</c:v>
                  </c:pt>
                  <c:pt idx="118">
                    <c:v>2.2000000000000001E-4</c:v>
                  </c:pt>
                  <c:pt idx="119">
                    <c:v>2.5999999999999998E-4</c:v>
                  </c:pt>
                  <c:pt idx="120">
                    <c:v>3.4000000000000002E-4</c:v>
                  </c:pt>
                  <c:pt idx="121">
                    <c:v>3.6000000000000002E-4</c:v>
                  </c:pt>
                  <c:pt idx="122">
                    <c:v>2.5999999999999998E-4</c:v>
                  </c:pt>
                  <c:pt idx="123">
                    <c:v>3.1E-4</c:v>
                  </c:pt>
                  <c:pt idx="124">
                    <c:v>1.9000000000000001E-4</c:v>
                  </c:pt>
                  <c:pt idx="125">
                    <c:v>1.9000000000000001E-4</c:v>
                  </c:pt>
                  <c:pt idx="126">
                    <c:v>4.8000000000000001E-4</c:v>
                  </c:pt>
                  <c:pt idx="127">
                    <c:v>3.2000000000000003E-4</c:v>
                  </c:pt>
                  <c:pt idx="128">
                    <c:v>2.5000000000000001E-4</c:v>
                  </c:pt>
                  <c:pt idx="129">
                    <c:v>3.4000000000000002E-4</c:v>
                  </c:pt>
                  <c:pt idx="130">
                    <c:v>5.4000000000000001E-4</c:v>
                  </c:pt>
                  <c:pt idx="131">
                    <c:v>2.7999999999999998E-4</c:v>
                  </c:pt>
                  <c:pt idx="132">
                    <c:v>8.4999999999999995E-4</c:v>
                  </c:pt>
                  <c:pt idx="133">
                    <c:v>1.3699999999999999E-3</c:v>
                  </c:pt>
                  <c:pt idx="134">
                    <c:v>9.1E-4</c:v>
                  </c:pt>
                  <c:pt idx="135">
                    <c:v>2.7E-4</c:v>
                  </c:pt>
                  <c:pt idx="136">
                    <c:v>3.1E-4</c:v>
                  </c:pt>
                  <c:pt idx="137">
                    <c:v>5.6999999999999998E-4</c:v>
                  </c:pt>
                  <c:pt idx="138">
                    <c:v>2.7999999999999998E-4</c:v>
                  </c:pt>
                  <c:pt idx="139">
                    <c:v>5.9000000000000003E-4</c:v>
                  </c:pt>
                  <c:pt idx="140">
                    <c:v>3.8999999999999999E-4</c:v>
                  </c:pt>
                  <c:pt idx="141">
                    <c:v>1.72E-3</c:v>
                  </c:pt>
                  <c:pt idx="142">
                    <c:v>2.5000000000000001E-4</c:v>
                  </c:pt>
                  <c:pt idx="143">
                    <c:v>3.1E-4</c:v>
                  </c:pt>
                  <c:pt idx="144">
                    <c:v>2.0000000000000001E-4</c:v>
                  </c:pt>
                  <c:pt idx="145">
                    <c:v>3.6999999999999999E-4</c:v>
                  </c:pt>
                  <c:pt idx="146">
                    <c:v>7.9000000000000001E-4</c:v>
                  </c:pt>
                  <c:pt idx="147">
                    <c:v>4.2000000000000002E-4</c:v>
                  </c:pt>
                  <c:pt idx="148">
                    <c:v>2.0000000000000001E-4</c:v>
                  </c:pt>
                  <c:pt idx="149">
                    <c:v>1.7000000000000001E-4</c:v>
                  </c:pt>
                  <c:pt idx="150">
                    <c:v>6.9999999999999999E-4</c:v>
                  </c:pt>
                  <c:pt idx="151">
                    <c:v>3.3E-4</c:v>
                  </c:pt>
                  <c:pt idx="152">
                    <c:v>2.5999999999999998E-4</c:v>
                  </c:pt>
                  <c:pt idx="153">
                    <c:v>9.5E-4</c:v>
                  </c:pt>
                  <c:pt idx="154">
                    <c:v>6.4999999999999997E-4</c:v>
                  </c:pt>
                  <c:pt idx="155">
                    <c:v>3.1E-4</c:v>
                  </c:pt>
                  <c:pt idx="156">
                    <c:v>2.1000000000000001E-4</c:v>
                  </c:pt>
                  <c:pt idx="157">
                    <c:v>1.57E-3</c:v>
                  </c:pt>
                  <c:pt idx="158">
                    <c:v>1.41E-3</c:v>
                  </c:pt>
                  <c:pt idx="159">
                    <c:v>7.2000000000000005E-4</c:v>
                  </c:pt>
                  <c:pt idx="160">
                    <c:v>9.7000000000000005E-4</c:v>
                  </c:pt>
                  <c:pt idx="161">
                    <c:v>1E-4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1.4E-3</c:v>
                  </c:pt>
                  <c:pt idx="165">
                    <c:v>6.9999999999999999E-4</c:v>
                  </c:pt>
                  <c:pt idx="166">
                    <c:v>1E-4</c:v>
                  </c:pt>
                  <c:pt idx="167">
                    <c:v>0</c:v>
                  </c:pt>
                  <c:pt idx="168">
                    <c:v>1.48E-3</c:v>
                  </c:pt>
                  <c:pt idx="169">
                    <c:v>1E-4</c:v>
                  </c:pt>
                  <c:pt idx="170">
                    <c:v>1E-4</c:v>
                  </c:pt>
                  <c:pt idx="171">
                    <c:v>5.0000000000000001E-4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5.0000000000000001E-4</c:v>
                  </c:pt>
                  <c:pt idx="175">
                    <c:v>2.0000000000000001E-4</c:v>
                  </c:pt>
                  <c:pt idx="176">
                    <c:v>1E-4</c:v>
                  </c:pt>
                  <c:pt idx="177">
                    <c:v>1E-4</c:v>
                  </c:pt>
                  <c:pt idx="178">
                    <c:v>2.0000000000000001E-4</c:v>
                  </c:pt>
                  <c:pt idx="179">
                    <c:v>2.9999999999999997E-4</c:v>
                  </c:pt>
                  <c:pt idx="180">
                    <c:v>1.6000000000000001E-4</c:v>
                  </c:pt>
                  <c:pt idx="181">
                    <c:v>4.0000000000000002E-4</c:v>
                  </c:pt>
                  <c:pt idx="182">
                    <c:v>2.7999999999999998E-4</c:v>
                  </c:pt>
                  <c:pt idx="183">
                    <c:v>1.1E-4</c:v>
                  </c:pt>
                  <c:pt idx="184">
                    <c:v>1E-4</c:v>
                  </c:pt>
                  <c:pt idx="185">
                    <c:v>1E-3</c:v>
                  </c:pt>
                  <c:pt idx="186">
                    <c:v>5.0000000000000001E-4</c:v>
                  </c:pt>
                  <c:pt idx="187">
                    <c:v>2.0000000000000001E-4</c:v>
                  </c:pt>
                  <c:pt idx="188">
                    <c:v>2.9999999999999997E-4</c:v>
                  </c:pt>
                  <c:pt idx="189">
                    <c:v>6.9999999999999999E-4</c:v>
                  </c:pt>
                  <c:pt idx="190">
                    <c:v>1.5E-3</c:v>
                  </c:pt>
                  <c:pt idx="191">
                    <c:v>2.9999999999999997E-4</c:v>
                  </c:pt>
                  <c:pt idx="192">
                    <c:v>5.0000000000000001E-4</c:v>
                  </c:pt>
                  <c:pt idx="193">
                    <c:v>1E-4</c:v>
                  </c:pt>
                  <c:pt idx="194">
                    <c:v>8.4000000000000003E-4</c:v>
                  </c:pt>
                  <c:pt idx="195">
                    <c:v>3.8999999999999999E-4</c:v>
                  </c:pt>
                  <c:pt idx="196">
                    <c:v>1E-4</c:v>
                  </c:pt>
                  <c:pt idx="197">
                    <c:v>0</c:v>
                  </c:pt>
                  <c:pt idx="198">
                    <c:v>2.3999999999999998E-3</c:v>
                  </c:pt>
                  <c:pt idx="199">
                    <c:v>1E-4</c:v>
                  </c:pt>
                  <c:pt idx="200">
                    <c:v>0</c:v>
                  </c:pt>
                  <c:pt idx="201">
                    <c:v>2.3999999999999998E-3</c:v>
                  </c:pt>
                  <c:pt idx="202">
                    <c:v>2.9E-4</c:v>
                  </c:pt>
                  <c:pt idx="203">
                    <c:v>3.6000000000000002E-4</c:v>
                  </c:pt>
                  <c:pt idx="204">
                    <c:v>2.0000000000000001E-4</c:v>
                  </c:pt>
                  <c:pt idx="205">
                    <c:v>1.9000000000000001E-4</c:v>
                  </c:pt>
                  <c:pt idx="206">
                    <c:v>1.7000000000000001E-4</c:v>
                  </c:pt>
                  <c:pt idx="207">
                    <c:v>2.7E-4</c:v>
                  </c:pt>
                  <c:pt idx="208">
                    <c:v>1.1999999999999999E-3</c:v>
                  </c:pt>
                  <c:pt idx="209">
                    <c:v>1.1999999999999999E-3</c:v>
                  </c:pt>
                  <c:pt idx="210">
                    <c:v>1.2999999999999999E-3</c:v>
                  </c:pt>
                  <c:pt idx="211">
                    <c:v>1.6000000000000001E-3</c:v>
                  </c:pt>
                  <c:pt idx="212">
                    <c:v>1.1999999999999999E-3</c:v>
                  </c:pt>
                  <c:pt idx="213">
                    <c:v>1.1999999999999999E-3</c:v>
                  </c:pt>
                  <c:pt idx="214">
                    <c:v>6.9999999999999999E-4</c:v>
                  </c:pt>
                  <c:pt idx="215">
                    <c:v>1E-4</c:v>
                  </c:pt>
                  <c:pt idx="216">
                    <c:v>1.1000000000000001E-3</c:v>
                  </c:pt>
                  <c:pt idx="217">
                    <c:v>3.8800000000000001E-2</c:v>
                  </c:pt>
                  <c:pt idx="218">
                    <c:v>1.2E-4</c:v>
                  </c:pt>
                  <c:pt idx="219">
                    <c:v>2.4000000000000001E-4</c:v>
                  </c:pt>
                  <c:pt idx="220">
                    <c:v>1.4E-3</c:v>
                  </c:pt>
                  <c:pt idx="221">
                    <c:v>1E-4</c:v>
                  </c:pt>
                  <c:pt idx="222">
                    <c:v>2.0000000000000001E-4</c:v>
                  </c:pt>
                  <c:pt idx="223">
                    <c:v>1.1000000000000001E-3</c:v>
                  </c:pt>
                  <c:pt idx="224">
                    <c:v>1.1000000000000001E-3</c:v>
                  </c:pt>
                  <c:pt idx="225">
                    <c:v>8.9999999999999998E-4</c:v>
                  </c:pt>
                  <c:pt idx="226">
                    <c:v>3.6000000000000002E-4</c:v>
                  </c:pt>
                  <c:pt idx="227">
                    <c:v>5.0000000000000002E-5</c:v>
                  </c:pt>
                  <c:pt idx="228">
                    <c:v>1.2E-4</c:v>
                  </c:pt>
                  <c:pt idx="229">
                    <c:v>1.6000000000000001E-4</c:v>
                  </c:pt>
                  <c:pt idx="230">
                    <c:v>1.1299999999999999E-3</c:v>
                  </c:pt>
                  <c:pt idx="231">
                    <c:v>6.9999999999999994E-5</c:v>
                  </c:pt>
                  <c:pt idx="232">
                    <c:v>9.7000000000000005E-4</c:v>
                  </c:pt>
                  <c:pt idx="233">
                    <c:v>1.1299999999999999E-3</c:v>
                  </c:pt>
                  <c:pt idx="234">
                    <c:v>4.0000000000000003E-5</c:v>
                  </c:pt>
                  <c:pt idx="235">
                    <c:v>4.0000000000000003E-5</c:v>
                  </c:pt>
                  <c:pt idx="236">
                    <c:v>9.7000000000000005E-4</c:v>
                  </c:pt>
                  <c:pt idx="237">
                    <c:v>1.8000000000000001E-4</c:v>
                  </c:pt>
                  <c:pt idx="238">
                    <c:v>1E-4</c:v>
                  </c:pt>
                  <c:pt idx="239">
                    <c:v>1.9000000000000001E-4</c:v>
                  </c:pt>
                  <c:pt idx="240">
                    <c:v>5.0000000000000002E-5</c:v>
                  </c:pt>
                  <c:pt idx="241">
                    <c:v>1.3999999999999999E-4</c:v>
                  </c:pt>
                  <c:pt idx="242">
                    <c:v>1.2999999999999999E-4</c:v>
                  </c:pt>
                  <c:pt idx="243">
                    <c:v>1.2E-4</c:v>
                  </c:pt>
                  <c:pt idx="244">
                    <c:v>1.31E-3</c:v>
                  </c:pt>
                  <c:pt idx="245">
                    <c:v>1.0399999999999999E-3</c:v>
                  </c:pt>
                  <c:pt idx="246">
                    <c:v>1.1E-4</c:v>
                  </c:pt>
                  <c:pt idx="247">
                    <c:v>8.0000000000000007E-5</c:v>
                  </c:pt>
                  <c:pt idx="248">
                    <c:v>1E-4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(2)'!$F$21:$F$997</c:f>
              <c:numCache>
                <c:formatCode>General</c:formatCode>
                <c:ptCount val="977"/>
                <c:pt idx="0">
                  <c:v>-6374</c:v>
                </c:pt>
                <c:pt idx="1">
                  <c:v>-6372</c:v>
                </c:pt>
                <c:pt idx="2">
                  <c:v>-6372</c:v>
                </c:pt>
                <c:pt idx="3">
                  <c:v>-6344.5</c:v>
                </c:pt>
                <c:pt idx="4">
                  <c:v>-6265.5</c:v>
                </c:pt>
                <c:pt idx="5">
                  <c:v>-2463</c:v>
                </c:pt>
                <c:pt idx="6">
                  <c:v>-2462.5</c:v>
                </c:pt>
                <c:pt idx="7">
                  <c:v>-2460.5</c:v>
                </c:pt>
                <c:pt idx="8">
                  <c:v>-2458.5</c:v>
                </c:pt>
                <c:pt idx="9">
                  <c:v>-2454.5</c:v>
                </c:pt>
                <c:pt idx="10">
                  <c:v>-2448.5</c:v>
                </c:pt>
                <c:pt idx="11">
                  <c:v>-2444</c:v>
                </c:pt>
                <c:pt idx="12">
                  <c:v>-2442</c:v>
                </c:pt>
                <c:pt idx="13">
                  <c:v>-2440</c:v>
                </c:pt>
                <c:pt idx="14">
                  <c:v>-2435.5</c:v>
                </c:pt>
                <c:pt idx="15">
                  <c:v>-2412.5</c:v>
                </c:pt>
                <c:pt idx="16">
                  <c:v>-2410.5</c:v>
                </c:pt>
                <c:pt idx="17">
                  <c:v>-2408.5</c:v>
                </c:pt>
                <c:pt idx="18">
                  <c:v>-2406.5</c:v>
                </c:pt>
                <c:pt idx="19">
                  <c:v>-2404.5</c:v>
                </c:pt>
                <c:pt idx="20">
                  <c:v>-2400</c:v>
                </c:pt>
                <c:pt idx="21">
                  <c:v>-2398</c:v>
                </c:pt>
                <c:pt idx="22">
                  <c:v>-2396</c:v>
                </c:pt>
                <c:pt idx="23">
                  <c:v>-2394</c:v>
                </c:pt>
                <c:pt idx="24">
                  <c:v>-2389.5</c:v>
                </c:pt>
                <c:pt idx="25">
                  <c:v>-2387.5</c:v>
                </c:pt>
                <c:pt idx="26">
                  <c:v>-2385.5</c:v>
                </c:pt>
                <c:pt idx="27">
                  <c:v>-2383.5</c:v>
                </c:pt>
                <c:pt idx="28">
                  <c:v>-2377</c:v>
                </c:pt>
                <c:pt idx="29">
                  <c:v>-2375</c:v>
                </c:pt>
                <c:pt idx="30">
                  <c:v>-2373</c:v>
                </c:pt>
                <c:pt idx="31">
                  <c:v>-2371</c:v>
                </c:pt>
                <c:pt idx="32">
                  <c:v>-2364.5</c:v>
                </c:pt>
                <c:pt idx="33">
                  <c:v>-2362.5</c:v>
                </c:pt>
                <c:pt idx="34">
                  <c:v>-2354</c:v>
                </c:pt>
                <c:pt idx="35">
                  <c:v>-2352</c:v>
                </c:pt>
                <c:pt idx="36">
                  <c:v>-2350</c:v>
                </c:pt>
                <c:pt idx="37">
                  <c:v>-2348</c:v>
                </c:pt>
                <c:pt idx="38">
                  <c:v>-2331</c:v>
                </c:pt>
                <c:pt idx="39">
                  <c:v>-2329</c:v>
                </c:pt>
                <c:pt idx="40">
                  <c:v>-2327</c:v>
                </c:pt>
                <c:pt idx="41">
                  <c:v>-2325</c:v>
                </c:pt>
                <c:pt idx="42">
                  <c:v>-2318.5</c:v>
                </c:pt>
                <c:pt idx="43">
                  <c:v>-2316.5</c:v>
                </c:pt>
                <c:pt idx="44">
                  <c:v>-2314.5</c:v>
                </c:pt>
                <c:pt idx="45">
                  <c:v>-2306</c:v>
                </c:pt>
                <c:pt idx="46">
                  <c:v>-2293.5</c:v>
                </c:pt>
                <c:pt idx="47">
                  <c:v>-2281</c:v>
                </c:pt>
                <c:pt idx="48">
                  <c:v>-2270.5</c:v>
                </c:pt>
                <c:pt idx="49">
                  <c:v>-2268.5</c:v>
                </c:pt>
                <c:pt idx="50">
                  <c:v>-2258</c:v>
                </c:pt>
                <c:pt idx="51">
                  <c:v>-2247.5</c:v>
                </c:pt>
                <c:pt idx="52">
                  <c:v>-2245.5</c:v>
                </c:pt>
                <c:pt idx="53">
                  <c:v>-2235</c:v>
                </c:pt>
                <c:pt idx="54">
                  <c:v>-2222.5</c:v>
                </c:pt>
                <c:pt idx="55">
                  <c:v>-2212</c:v>
                </c:pt>
                <c:pt idx="56">
                  <c:v>-2188</c:v>
                </c:pt>
                <c:pt idx="57">
                  <c:v>-999.5</c:v>
                </c:pt>
                <c:pt idx="58">
                  <c:v>-995.5</c:v>
                </c:pt>
                <c:pt idx="59">
                  <c:v>-993.5</c:v>
                </c:pt>
                <c:pt idx="60">
                  <c:v>-991.5</c:v>
                </c:pt>
                <c:pt idx="61">
                  <c:v>-989.5</c:v>
                </c:pt>
                <c:pt idx="62">
                  <c:v>-989</c:v>
                </c:pt>
                <c:pt idx="63">
                  <c:v>-987</c:v>
                </c:pt>
                <c:pt idx="64">
                  <c:v>-979</c:v>
                </c:pt>
                <c:pt idx="65">
                  <c:v>-949.5</c:v>
                </c:pt>
                <c:pt idx="66">
                  <c:v>-947.5</c:v>
                </c:pt>
                <c:pt idx="67">
                  <c:v>-945.5</c:v>
                </c:pt>
                <c:pt idx="68">
                  <c:v>-943.5</c:v>
                </c:pt>
                <c:pt idx="69">
                  <c:v>-941.5</c:v>
                </c:pt>
                <c:pt idx="70">
                  <c:v>-941</c:v>
                </c:pt>
                <c:pt idx="71">
                  <c:v>-939</c:v>
                </c:pt>
                <c:pt idx="72">
                  <c:v>-874.5</c:v>
                </c:pt>
                <c:pt idx="73">
                  <c:v>-845</c:v>
                </c:pt>
                <c:pt idx="74">
                  <c:v>-344.5</c:v>
                </c:pt>
                <c:pt idx="75">
                  <c:v>-325.5</c:v>
                </c:pt>
                <c:pt idx="76">
                  <c:v>-323.5</c:v>
                </c:pt>
                <c:pt idx="77">
                  <c:v>-317</c:v>
                </c:pt>
                <c:pt idx="78">
                  <c:v>-315</c:v>
                </c:pt>
                <c:pt idx="79">
                  <c:v>-313</c:v>
                </c:pt>
                <c:pt idx="80">
                  <c:v>-311</c:v>
                </c:pt>
                <c:pt idx="81">
                  <c:v>-309</c:v>
                </c:pt>
                <c:pt idx="82">
                  <c:v>-304.5</c:v>
                </c:pt>
                <c:pt idx="83">
                  <c:v>-302.5</c:v>
                </c:pt>
                <c:pt idx="84">
                  <c:v>-300.5</c:v>
                </c:pt>
                <c:pt idx="85">
                  <c:v>-298.5</c:v>
                </c:pt>
                <c:pt idx="86">
                  <c:v>-296.5</c:v>
                </c:pt>
                <c:pt idx="87">
                  <c:v>-292</c:v>
                </c:pt>
                <c:pt idx="88">
                  <c:v>-290</c:v>
                </c:pt>
                <c:pt idx="89">
                  <c:v>-288</c:v>
                </c:pt>
                <c:pt idx="90">
                  <c:v>-281.5</c:v>
                </c:pt>
                <c:pt idx="91">
                  <c:v>-279.5</c:v>
                </c:pt>
                <c:pt idx="92">
                  <c:v>-242</c:v>
                </c:pt>
                <c:pt idx="93">
                  <c:v>-240</c:v>
                </c:pt>
                <c:pt idx="94">
                  <c:v>-238</c:v>
                </c:pt>
                <c:pt idx="95">
                  <c:v>-231.5</c:v>
                </c:pt>
                <c:pt idx="96">
                  <c:v>-229.5</c:v>
                </c:pt>
                <c:pt idx="97">
                  <c:v>-215</c:v>
                </c:pt>
                <c:pt idx="98">
                  <c:v>-206.5</c:v>
                </c:pt>
                <c:pt idx="99">
                  <c:v>-202.5</c:v>
                </c:pt>
                <c:pt idx="100">
                  <c:v>-202</c:v>
                </c:pt>
                <c:pt idx="101">
                  <c:v>-198</c:v>
                </c:pt>
                <c:pt idx="102">
                  <c:v>-194</c:v>
                </c:pt>
                <c:pt idx="103">
                  <c:v>-192</c:v>
                </c:pt>
                <c:pt idx="104">
                  <c:v>-190</c:v>
                </c:pt>
                <c:pt idx="105">
                  <c:v>-189.5</c:v>
                </c:pt>
                <c:pt idx="106">
                  <c:v>-187.5</c:v>
                </c:pt>
                <c:pt idx="107">
                  <c:v>-185.5</c:v>
                </c:pt>
                <c:pt idx="108">
                  <c:v>-183.5</c:v>
                </c:pt>
                <c:pt idx="109">
                  <c:v>-181.5</c:v>
                </c:pt>
                <c:pt idx="110">
                  <c:v>-179.5</c:v>
                </c:pt>
                <c:pt idx="111">
                  <c:v>-177.5</c:v>
                </c:pt>
                <c:pt idx="112">
                  <c:v>-177.5</c:v>
                </c:pt>
                <c:pt idx="113">
                  <c:v>-173</c:v>
                </c:pt>
                <c:pt idx="114">
                  <c:v>-173</c:v>
                </c:pt>
                <c:pt idx="115">
                  <c:v>-171</c:v>
                </c:pt>
                <c:pt idx="116">
                  <c:v>-171</c:v>
                </c:pt>
                <c:pt idx="117">
                  <c:v>-169</c:v>
                </c:pt>
                <c:pt idx="118">
                  <c:v>-167</c:v>
                </c:pt>
                <c:pt idx="119">
                  <c:v>-166.5</c:v>
                </c:pt>
                <c:pt idx="120">
                  <c:v>-165</c:v>
                </c:pt>
                <c:pt idx="121">
                  <c:v>-164.5</c:v>
                </c:pt>
                <c:pt idx="122">
                  <c:v>-162.5</c:v>
                </c:pt>
                <c:pt idx="123">
                  <c:v>-160.5</c:v>
                </c:pt>
                <c:pt idx="124">
                  <c:v>-156.5</c:v>
                </c:pt>
                <c:pt idx="125">
                  <c:v>-154.5</c:v>
                </c:pt>
                <c:pt idx="126">
                  <c:v>-154</c:v>
                </c:pt>
                <c:pt idx="127">
                  <c:v>-152</c:v>
                </c:pt>
                <c:pt idx="128">
                  <c:v>-150</c:v>
                </c:pt>
                <c:pt idx="129">
                  <c:v>-148</c:v>
                </c:pt>
                <c:pt idx="130">
                  <c:v>-146</c:v>
                </c:pt>
                <c:pt idx="131">
                  <c:v>-144</c:v>
                </c:pt>
                <c:pt idx="132">
                  <c:v>-143.5</c:v>
                </c:pt>
                <c:pt idx="133">
                  <c:v>-142</c:v>
                </c:pt>
                <c:pt idx="134">
                  <c:v>-137.5</c:v>
                </c:pt>
                <c:pt idx="135">
                  <c:v>-116.5</c:v>
                </c:pt>
                <c:pt idx="136">
                  <c:v>-114.5</c:v>
                </c:pt>
                <c:pt idx="137">
                  <c:v>-112.5</c:v>
                </c:pt>
                <c:pt idx="138">
                  <c:v>-110.5</c:v>
                </c:pt>
                <c:pt idx="139">
                  <c:v>-106</c:v>
                </c:pt>
                <c:pt idx="140">
                  <c:v>-102</c:v>
                </c:pt>
                <c:pt idx="141">
                  <c:v>-102</c:v>
                </c:pt>
                <c:pt idx="142">
                  <c:v>-100</c:v>
                </c:pt>
                <c:pt idx="143">
                  <c:v>-91.5</c:v>
                </c:pt>
                <c:pt idx="144">
                  <c:v>-89.5</c:v>
                </c:pt>
                <c:pt idx="145">
                  <c:v>-87.5</c:v>
                </c:pt>
                <c:pt idx="146">
                  <c:v>-83</c:v>
                </c:pt>
                <c:pt idx="147">
                  <c:v>-81</c:v>
                </c:pt>
                <c:pt idx="148">
                  <c:v>-79</c:v>
                </c:pt>
                <c:pt idx="149">
                  <c:v>-77</c:v>
                </c:pt>
                <c:pt idx="150">
                  <c:v>-70.5</c:v>
                </c:pt>
                <c:pt idx="151">
                  <c:v>-68.5</c:v>
                </c:pt>
                <c:pt idx="152">
                  <c:v>-66.5</c:v>
                </c:pt>
                <c:pt idx="153">
                  <c:v>-60</c:v>
                </c:pt>
                <c:pt idx="154">
                  <c:v>-58</c:v>
                </c:pt>
                <c:pt idx="155">
                  <c:v>-56</c:v>
                </c:pt>
                <c:pt idx="156">
                  <c:v>-54</c:v>
                </c:pt>
                <c:pt idx="157">
                  <c:v>0.5</c:v>
                </c:pt>
                <c:pt idx="158">
                  <c:v>4.5</c:v>
                </c:pt>
                <c:pt idx="159">
                  <c:v>551.5</c:v>
                </c:pt>
                <c:pt idx="160">
                  <c:v>552</c:v>
                </c:pt>
                <c:pt idx="161">
                  <c:v>1298</c:v>
                </c:pt>
                <c:pt idx="162">
                  <c:v>1323</c:v>
                </c:pt>
                <c:pt idx="163">
                  <c:v>1323.5</c:v>
                </c:pt>
                <c:pt idx="164">
                  <c:v>1344</c:v>
                </c:pt>
                <c:pt idx="165">
                  <c:v>1368</c:v>
                </c:pt>
                <c:pt idx="166">
                  <c:v>1369.5</c:v>
                </c:pt>
                <c:pt idx="167">
                  <c:v>2194</c:v>
                </c:pt>
                <c:pt idx="168">
                  <c:v>2196</c:v>
                </c:pt>
                <c:pt idx="169">
                  <c:v>2217</c:v>
                </c:pt>
                <c:pt idx="170">
                  <c:v>2694.5</c:v>
                </c:pt>
                <c:pt idx="171">
                  <c:v>2804</c:v>
                </c:pt>
                <c:pt idx="172">
                  <c:v>2899.5</c:v>
                </c:pt>
                <c:pt idx="173">
                  <c:v>2899.5</c:v>
                </c:pt>
                <c:pt idx="174">
                  <c:v>2910.5</c:v>
                </c:pt>
                <c:pt idx="175">
                  <c:v>2993.5</c:v>
                </c:pt>
                <c:pt idx="176">
                  <c:v>2995.5</c:v>
                </c:pt>
                <c:pt idx="177">
                  <c:v>2997.5</c:v>
                </c:pt>
                <c:pt idx="178">
                  <c:v>3006</c:v>
                </c:pt>
                <c:pt idx="179">
                  <c:v>3008</c:v>
                </c:pt>
                <c:pt idx="180">
                  <c:v>3471</c:v>
                </c:pt>
                <c:pt idx="181">
                  <c:v>3570</c:v>
                </c:pt>
                <c:pt idx="182">
                  <c:v>3588</c:v>
                </c:pt>
                <c:pt idx="183">
                  <c:v>3602.5</c:v>
                </c:pt>
                <c:pt idx="184">
                  <c:v>3619.5</c:v>
                </c:pt>
                <c:pt idx="185">
                  <c:v>3648.5</c:v>
                </c:pt>
                <c:pt idx="186">
                  <c:v>3648.5</c:v>
                </c:pt>
                <c:pt idx="187">
                  <c:v>3648.5</c:v>
                </c:pt>
                <c:pt idx="188">
                  <c:v>3648.5</c:v>
                </c:pt>
                <c:pt idx="189">
                  <c:v>3669.5</c:v>
                </c:pt>
                <c:pt idx="190">
                  <c:v>3671.5</c:v>
                </c:pt>
                <c:pt idx="191">
                  <c:v>3692.5</c:v>
                </c:pt>
                <c:pt idx="192">
                  <c:v>3712</c:v>
                </c:pt>
                <c:pt idx="193">
                  <c:v>3745</c:v>
                </c:pt>
                <c:pt idx="194">
                  <c:v>4289.5</c:v>
                </c:pt>
                <c:pt idx="195">
                  <c:v>4314.5</c:v>
                </c:pt>
                <c:pt idx="196">
                  <c:v>4379</c:v>
                </c:pt>
                <c:pt idx="197">
                  <c:v>4379</c:v>
                </c:pt>
                <c:pt idx="198">
                  <c:v>4385.5</c:v>
                </c:pt>
                <c:pt idx="199">
                  <c:v>4402</c:v>
                </c:pt>
                <c:pt idx="200">
                  <c:v>4402</c:v>
                </c:pt>
                <c:pt idx="201">
                  <c:v>4423</c:v>
                </c:pt>
                <c:pt idx="202">
                  <c:v>4429.5</c:v>
                </c:pt>
                <c:pt idx="203">
                  <c:v>4513</c:v>
                </c:pt>
                <c:pt idx="204">
                  <c:v>4546.5</c:v>
                </c:pt>
                <c:pt idx="205">
                  <c:v>4546.5</c:v>
                </c:pt>
                <c:pt idx="206">
                  <c:v>4559</c:v>
                </c:pt>
                <c:pt idx="207">
                  <c:v>5032.5</c:v>
                </c:pt>
                <c:pt idx="208">
                  <c:v>5076</c:v>
                </c:pt>
                <c:pt idx="209">
                  <c:v>5076.5</c:v>
                </c:pt>
                <c:pt idx="210">
                  <c:v>5089</c:v>
                </c:pt>
                <c:pt idx="211">
                  <c:v>5105.5</c:v>
                </c:pt>
                <c:pt idx="212">
                  <c:v>5111.5</c:v>
                </c:pt>
                <c:pt idx="213">
                  <c:v>5111.5</c:v>
                </c:pt>
                <c:pt idx="214">
                  <c:v>5112</c:v>
                </c:pt>
                <c:pt idx="215">
                  <c:v>5112</c:v>
                </c:pt>
                <c:pt idx="216">
                  <c:v>5112</c:v>
                </c:pt>
                <c:pt idx="217">
                  <c:v>5116</c:v>
                </c:pt>
                <c:pt idx="218">
                  <c:v>5118</c:v>
                </c:pt>
                <c:pt idx="219">
                  <c:v>5183</c:v>
                </c:pt>
                <c:pt idx="220">
                  <c:v>5218.5</c:v>
                </c:pt>
                <c:pt idx="221">
                  <c:v>5220.5</c:v>
                </c:pt>
                <c:pt idx="222">
                  <c:v>5310.5</c:v>
                </c:pt>
                <c:pt idx="223">
                  <c:v>5863</c:v>
                </c:pt>
                <c:pt idx="224">
                  <c:v>5863.5</c:v>
                </c:pt>
                <c:pt idx="225">
                  <c:v>6587.5</c:v>
                </c:pt>
                <c:pt idx="226">
                  <c:v>2690.5</c:v>
                </c:pt>
                <c:pt idx="227">
                  <c:v>2744.5</c:v>
                </c:pt>
                <c:pt idx="228">
                  <c:v>2744.5</c:v>
                </c:pt>
                <c:pt idx="229">
                  <c:v>2782.5</c:v>
                </c:pt>
                <c:pt idx="230">
                  <c:v>2817.5</c:v>
                </c:pt>
                <c:pt idx="231">
                  <c:v>2859.5</c:v>
                </c:pt>
                <c:pt idx="232">
                  <c:v>2273.5</c:v>
                </c:pt>
                <c:pt idx="233">
                  <c:v>2275.5</c:v>
                </c:pt>
                <c:pt idx="234">
                  <c:v>2903.5</c:v>
                </c:pt>
                <c:pt idx="235">
                  <c:v>2920.5</c:v>
                </c:pt>
                <c:pt idx="236">
                  <c:v>552</c:v>
                </c:pt>
                <c:pt idx="237">
                  <c:v>2709</c:v>
                </c:pt>
                <c:pt idx="238">
                  <c:v>2751</c:v>
                </c:pt>
                <c:pt idx="239">
                  <c:v>2795</c:v>
                </c:pt>
                <c:pt idx="240">
                  <c:v>2803</c:v>
                </c:pt>
                <c:pt idx="241">
                  <c:v>2816</c:v>
                </c:pt>
                <c:pt idx="242">
                  <c:v>2841</c:v>
                </c:pt>
                <c:pt idx="243">
                  <c:v>2889</c:v>
                </c:pt>
                <c:pt idx="244">
                  <c:v>2261</c:v>
                </c:pt>
                <c:pt idx="245">
                  <c:v>2263</c:v>
                </c:pt>
                <c:pt idx="246">
                  <c:v>2893</c:v>
                </c:pt>
                <c:pt idx="247">
                  <c:v>2935</c:v>
                </c:pt>
                <c:pt idx="248">
                  <c:v>2217</c:v>
                </c:pt>
              </c:numCache>
            </c:numRef>
          </c:xVal>
          <c:yVal>
            <c:numRef>
              <c:f>'A (2)'!$M$21:$M$997</c:f>
              <c:numCache>
                <c:formatCode>General</c:formatCode>
                <c:ptCount val="977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80C7-4686-A100-04EBD0DF633C}"/>
            </c:ext>
          </c:extLst>
        </c:ser>
        <c:ser>
          <c:idx val="6"/>
          <c:order val="6"/>
          <c:tx>
            <c:strRef>
              <c:f>'A (2)'!$N$20</c:f>
              <c:strCache>
                <c:ptCount val="1"/>
                <c:pt idx="0">
                  <c:v>Misc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(2)'!$D$21:$D$997</c:f>
                <c:numCache>
                  <c:formatCode>General</c:formatCode>
                  <c:ptCount val="977"/>
                  <c:pt idx="0">
                    <c:v>4.0000000000000002E-4</c:v>
                  </c:pt>
                  <c:pt idx="1">
                    <c:v>6.9999999999999999E-4</c:v>
                  </c:pt>
                  <c:pt idx="2">
                    <c:v>1.4E-3</c:v>
                  </c:pt>
                  <c:pt idx="4">
                    <c:v>4.0000000000000002E-4</c:v>
                  </c:pt>
                  <c:pt idx="5">
                    <c:v>2.4000000000000001E-4</c:v>
                  </c:pt>
                  <c:pt idx="6">
                    <c:v>4.0999999999999999E-4</c:v>
                  </c:pt>
                  <c:pt idx="7">
                    <c:v>5.5999999999999995E-4</c:v>
                  </c:pt>
                  <c:pt idx="8">
                    <c:v>4.6999999999999999E-4</c:v>
                  </c:pt>
                  <c:pt idx="9">
                    <c:v>2.1000000000000001E-4</c:v>
                  </c:pt>
                  <c:pt idx="10">
                    <c:v>1E-4</c:v>
                  </c:pt>
                  <c:pt idx="11">
                    <c:v>2.4000000000000001E-4</c:v>
                  </c:pt>
                  <c:pt idx="12">
                    <c:v>2.7999999999999998E-4</c:v>
                  </c:pt>
                  <c:pt idx="13">
                    <c:v>2.1000000000000001E-4</c:v>
                  </c:pt>
                  <c:pt idx="14">
                    <c:v>2.7E-4</c:v>
                  </c:pt>
                  <c:pt idx="15">
                    <c:v>2.5000000000000001E-4</c:v>
                  </c:pt>
                  <c:pt idx="16">
                    <c:v>2.0000000000000001E-4</c:v>
                  </c:pt>
                  <c:pt idx="17">
                    <c:v>1.7000000000000001E-4</c:v>
                  </c:pt>
                  <c:pt idx="18">
                    <c:v>1.4999999999999999E-4</c:v>
                  </c:pt>
                  <c:pt idx="19">
                    <c:v>1.3999999999999999E-4</c:v>
                  </c:pt>
                  <c:pt idx="20">
                    <c:v>4.8000000000000001E-4</c:v>
                  </c:pt>
                  <c:pt idx="21">
                    <c:v>2.2000000000000001E-4</c:v>
                  </c:pt>
                  <c:pt idx="22">
                    <c:v>2.1000000000000001E-4</c:v>
                  </c:pt>
                  <c:pt idx="23">
                    <c:v>2.5999999999999998E-4</c:v>
                  </c:pt>
                  <c:pt idx="24">
                    <c:v>3.1E-4</c:v>
                  </c:pt>
                  <c:pt idx="25">
                    <c:v>3.1E-4</c:v>
                  </c:pt>
                  <c:pt idx="26">
                    <c:v>1.4999999999999999E-4</c:v>
                  </c:pt>
                  <c:pt idx="27">
                    <c:v>2.0000000000000001E-4</c:v>
                  </c:pt>
                  <c:pt idx="28">
                    <c:v>3.4000000000000002E-4</c:v>
                  </c:pt>
                  <c:pt idx="29">
                    <c:v>2.4000000000000001E-4</c:v>
                  </c:pt>
                  <c:pt idx="30">
                    <c:v>3.4000000000000002E-4</c:v>
                  </c:pt>
                  <c:pt idx="31">
                    <c:v>3.1E-4</c:v>
                  </c:pt>
                  <c:pt idx="32">
                    <c:v>2.4000000000000001E-4</c:v>
                  </c:pt>
                  <c:pt idx="33">
                    <c:v>4.6999999999999999E-4</c:v>
                  </c:pt>
                  <c:pt idx="34">
                    <c:v>2.2000000000000001E-4</c:v>
                  </c:pt>
                  <c:pt idx="35">
                    <c:v>1.7000000000000001E-4</c:v>
                  </c:pt>
                  <c:pt idx="36">
                    <c:v>1.8000000000000001E-4</c:v>
                  </c:pt>
                  <c:pt idx="37">
                    <c:v>7.6000000000000004E-4</c:v>
                  </c:pt>
                  <c:pt idx="38">
                    <c:v>8.0000000000000004E-4</c:v>
                  </c:pt>
                  <c:pt idx="39">
                    <c:v>3.1E-4</c:v>
                  </c:pt>
                  <c:pt idx="40">
                    <c:v>2.5999999999999998E-4</c:v>
                  </c:pt>
                  <c:pt idx="41">
                    <c:v>4.4999999999999999E-4</c:v>
                  </c:pt>
                  <c:pt idx="42">
                    <c:v>8.0000000000000004E-4</c:v>
                  </c:pt>
                  <c:pt idx="43">
                    <c:v>2.3000000000000001E-4</c:v>
                  </c:pt>
                  <c:pt idx="44">
                    <c:v>2.5999999999999998E-4</c:v>
                  </c:pt>
                  <c:pt idx="45">
                    <c:v>2.9E-4</c:v>
                  </c:pt>
                  <c:pt idx="46">
                    <c:v>4.6999999999999999E-4</c:v>
                  </c:pt>
                  <c:pt idx="47">
                    <c:v>4.0000000000000002E-4</c:v>
                  </c:pt>
                  <c:pt idx="48">
                    <c:v>8.3000000000000001E-4</c:v>
                  </c:pt>
                  <c:pt idx="49">
                    <c:v>3.8999999999999999E-4</c:v>
                  </c:pt>
                  <c:pt idx="50">
                    <c:v>5.8E-4</c:v>
                  </c:pt>
                  <c:pt idx="51">
                    <c:v>4.4999999999999999E-4</c:v>
                  </c:pt>
                  <c:pt idx="52">
                    <c:v>3.2000000000000003E-4</c:v>
                  </c:pt>
                  <c:pt idx="53">
                    <c:v>3.3E-4</c:v>
                  </c:pt>
                  <c:pt idx="54">
                    <c:v>8.1999999999999998E-4</c:v>
                  </c:pt>
                  <c:pt idx="55">
                    <c:v>7.7999999999999999E-4</c:v>
                  </c:pt>
                  <c:pt idx="56">
                    <c:v>7.7999999999999999E-4</c:v>
                  </c:pt>
                  <c:pt idx="57">
                    <c:v>8.4999999999999995E-4</c:v>
                  </c:pt>
                  <c:pt idx="58">
                    <c:v>8.8000000000000003E-4</c:v>
                  </c:pt>
                  <c:pt idx="59">
                    <c:v>6.8999999999999997E-4</c:v>
                  </c:pt>
                  <c:pt idx="60">
                    <c:v>5.1000000000000004E-4</c:v>
                  </c:pt>
                  <c:pt idx="61">
                    <c:v>1.4999999999999999E-4</c:v>
                  </c:pt>
                  <c:pt idx="62">
                    <c:v>2.4000000000000001E-4</c:v>
                  </c:pt>
                  <c:pt idx="63">
                    <c:v>4.6999999999999999E-4</c:v>
                  </c:pt>
                  <c:pt idx="64">
                    <c:v>2.9E-4</c:v>
                  </c:pt>
                  <c:pt idx="65">
                    <c:v>1.0499999999999999E-3</c:v>
                  </c:pt>
                  <c:pt idx="66">
                    <c:v>4.8999999999999998E-4</c:v>
                  </c:pt>
                  <c:pt idx="67">
                    <c:v>2.7E-4</c:v>
                  </c:pt>
                  <c:pt idx="68">
                    <c:v>3.2000000000000003E-4</c:v>
                  </c:pt>
                  <c:pt idx="69">
                    <c:v>8.9999999999999998E-4</c:v>
                  </c:pt>
                  <c:pt idx="70">
                    <c:v>3.6999999999999999E-4</c:v>
                  </c:pt>
                  <c:pt idx="71">
                    <c:v>5.1000000000000004E-4</c:v>
                  </c:pt>
                  <c:pt idx="72">
                    <c:v>2.4000000000000001E-4</c:v>
                  </c:pt>
                  <c:pt idx="73">
                    <c:v>8.0000000000000004E-4</c:v>
                  </c:pt>
                  <c:pt idx="74">
                    <c:v>2.2000000000000001E-4</c:v>
                  </c:pt>
                  <c:pt idx="75">
                    <c:v>2.1000000000000001E-4</c:v>
                  </c:pt>
                  <c:pt idx="76">
                    <c:v>2.7999999999999998E-4</c:v>
                  </c:pt>
                  <c:pt idx="77">
                    <c:v>1.1900000000000001E-3</c:v>
                  </c:pt>
                  <c:pt idx="78">
                    <c:v>2.5999999999999998E-4</c:v>
                  </c:pt>
                  <c:pt idx="79">
                    <c:v>6.0999999999999997E-4</c:v>
                  </c:pt>
                  <c:pt idx="80">
                    <c:v>5.2999999999999998E-4</c:v>
                  </c:pt>
                  <c:pt idx="81">
                    <c:v>6.4999999999999997E-4</c:v>
                  </c:pt>
                  <c:pt idx="82">
                    <c:v>1.9000000000000001E-4</c:v>
                  </c:pt>
                  <c:pt idx="83">
                    <c:v>1.8000000000000001E-4</c:v>
                  </c:pt>
                  <c:pt idx="84">
                    <c:v>2.2000000000000001E-4</c:v>
                  </c:pt>
                  <c:pt idx="85">
                    <c:v>1.9000000000000001E-4</c:v>
                  </c:pt>
                  <c:pt idx="86">
                    <c:v>6.4999999999999997E-4</c:v>
                  </c:pt>
                  <c:pt idx="87">
                    <c:v>3.6999999999999999E-4</c:v>
                  </c:pt>
                  <c:pt idx="88">
                    <c:v>2.2000000000000001E-4</c:v>
                  </c:pt>
                  <c:pt idx="89">
                    <c:v>3.4000000000000002E-4</c:v>
                  </c:pt>
                  <c:pt idx="90">
                    <c:v>2.3000000000000001E-4</c:v>
                  </c:pt>
                  <c:pt idx="91">
                    <c:v>4.2999999999999999E-4</c:v>
                  </c:pt>
                  <c:pt idx="92">
                    <c:v>3.2000000000000003E-4</c:v>
                  </c:pt>
                  <c:pt idx="93">
                    <c:v>1.9000000000000001E-4</c:v>
                  </c:pt>
                  <c:pt idx="94">
                    <c:v>5.2999999999999998E-4</c:v>
                  </c:pt>
                  <c:pt idx="95">
                    <c:v>2.9E-4</c:v>
                  </c:pt>
                  <c:pt idx="96">
                    <c:v>2.9E-4</c:v>
                  </c:pt>
                  <c:pt idx="97">
                    <c:v>4.6000000000000001E-4</c:v>
                  </c:pt>
                  <c:pt idx="98">
                    <c:v>3.8999999999999999E-4</c:v>
                  </c:pt>
                  <c:pt idx="99">
                    <c:v>2.7E-4</c:v>
                  </c:pt>
                  <c:pt idx="100">
                    <c:v>1.4300000000000001E-3</c:v>
                  </c:pt>
                  <c:pt idx="101">
                    <c:v>2.9999999999999997E-4</c:v>
                  </c:pt>
                  <c:pt idx="102">
                    <c:v>5.0000000000000001E-4</c:v>
                  </c:pt>
                  <c:pt idx="103">
                    <c:v>4.8999999999999998E-4</c:v>
                  </c:pt>
                  <c:pt idx="104">
                    <c:v>2.9E-4</c:v>
                  </c:pt>
                  <c:pt idx="105">
                    <c:v>3.8999999999999999E-4</c:v>
                  </c:pt>
                  <c:pt idx="106">
                    <c:v>5.6999999999999998E-4</c:v>
                  </c:pt>
                  <c:pt idx="107">
                    <c:v>1.9000000000000001E-4</c:v>
                  </c:pt>
                  <c:pt idx="108">
                    <c:v>3.8000000000000002E-4</c:v>
                  </c:pt>
                  <c:pt idx="109">
                    <c:v>2.1000000000000001E-4</c:v>
                  </c:pt>
                  <c:pt idx="110">
                    <c:v>2.9999999999999997E-4</c:v>
                  </c:pt>
                  <c:pt idx="111">
                    <c:v>6.8999999999999997E-4</c:v>
                  </c:pt>
                  <c:pt idx="112">
                    <c:v>2.9E-4</c:v>
                  </c:pt>
                  <c:pt idx="113">
                    <c:v>6.6E-4</c:v>
                  </c:pt>
                  <c:pt idx="114">
                    <c:v>2.7999999999999998E-4</c:v>
                  </c:pt>
                  <c:pt idx="115">
                    <c:v>1.6900000000000001E-3</c:v>
                  </c:pt>
                  <c:pt idx="116">
                    <c:v>1.08E-3</c:v>
                  </c:pt>
                  <c:pt idx="117">
                    <c:v>3.5E-4</c:v>
                  </c:pt>
                  <c:pt idx="118">
                    <c:v>2.2000000000000001E-4</c:v>
                  </c:pt>
                  <c:pt idx="119">
                    <c:v>2.5999999999999998E-4</c:v>
                  </c:pt>
                  <c:pt idx="120">
                    <c:v>3.4000000000000002E-4</c:v>
                  </c:pt>
                  <c:pt idx="121">
                    <c:v>3.6000000000000002E-4</c:v>
                  </c:pt>
                  <c:pt idx="122">
                    <c:v>2.5999999999999998E-4</c:v>
                  </c:pt>
                  <c:pt idx="123">
                    <c:v>3.1E-4</c:v>
                  </c:pt>
                  <c:pt idx="124">
                    <c:v>1.9000000000000001E-4</c:v>
                  </c:pt>
                  <c:pt idx="125">
                    <c:v>1.9000000000000001E-4</c:v>
                  </c:pt>
                  <c:pt idx="126">
                    <c:v>4.8000000000000001E-4</c:v>
                  </c:pt>
                  <c:pt idx="127">
                    <c:v>3.2000000000000003E-4</c:v>
                  </c:pt>
                  <c:pt idx="128">
                    <c:v>2.5000000000000001E-4</c:v>
                  </c:pt>
                  <c:pt idx="129">
                    <c:v>3.4000000000000002E-4</c:v>
                  </c:pt>
                  <c:pt idx="130">
                    <c:v>5.4000000000000001E-4</c:v>
                  </c:pt>
                  <c:pt idx="131">
                    <c:v>2.7999999999999998E-4</c:v>
                  </c:pt>
                  <c:pt idx="132">
                    <c:v>8.4999999999999995E-4</c:v>
                  </c:pt>
                  <c:pt idx="133">
                    <c:v>1.3699999999999999E-3</c:v>
                  </c:pt>
                  <c:pt idx="134">
                    <c:v>9.1E-4</c:v>
                  </c:pt>
                  <c:pt idx="135">
                    <c:v>2.7E-4</c:v>
                  </c:pt>
                  <c:pt idx="136">
                    <c:v>3.1E-4</c:v>
                  </c:pt>
                  <c:pt idx="137">
                    <c:v>5.6999999999999998E-4</c:v>
                  </c:pt>
                  <c:pt idx="138">
                    <c:v>2.7999999999999998E-4</c:v>
                  </c:pt>
                  <c:pt idx="139">
                    <c:v>5.9000000000000003E-4</c:v>
                  </c:pt>
                  <c:pt idx="140">
                    <c:v>3.8999999999999999E-4</c:v>
                  </c:pt>
                  <c:pt idx="141">
                    <c:v>1.72E-3</c:v>
                  </c:pt>
                  <c:pt idx="142">
                    <c:v>2.5000000000000001E-4</c:v>
                  </c:pt>
                  <c:pt idx="143">
                    <c:v>3.1E-4</c:v>
                  </c:pt>
                  <c:pt idx="144">
                    <c:v>2.0000000000000001E-4</c:v>
                  </c:pt>
                  <c:pt idx="145">
                    <c:v>3.6999999999999999E-4</c:v>
                  </c:pt>
                  <c:pt idx="146">
                    <c:v>7.9000000000000001E-4</c:v>
                  </c:pt>
                  <c:pt idx="147">
                    <c:v>4.2000000000000002E-4</c:v>
                  </c:pt>
                  <c:pt idx="148">
                    <c:v>2.0000000000000001E-4</c:v>
                  </c:pt>
                  <c:pt idx="149">
                    <c:v>1.7000000000000001E-4</c:v>
                  </c:pt>
                  <c:pt idx="150">
                    <c:v>6.9999999999999999E-4</c:v>
                  </c:pt>
                  <c:pt idx="151">
                    <c:v>3.3E-4</c:v>
                  </c:pt>
                  <c:pt idx="152">
                    <c:v>2.5999999999999998E-4</c:v>
                  </c:pt>
                  <c:pt idx="153">
                    <c:v>9.5E-4</c:v>
                  </c:pt>
                  <c:pt idx="154">
                    <c:v>6.4999999999999997E-4</c:v>
                  </c:pt>
                  <c:pt idx="155">
                    <c:v>3.1E-4</c:v>
                  </c:pt>
                  <c:pt idx="156">
                    <c:v>2.1000000000000001E-4</c:v>
                  </c:pt>
                  <c:pt idx="157">
                    <c:v>1.57E-3</c:v>
                  </c:pt>
                  <c:pt idx="158">
                    <c:v>1.41E-3</c:v>
                  </c:pt>
                  <c:pt idx="159">
                    <c:v>7.2000000000000005E-4</c:v>
                  </c:pt>
                  <c:pt idx="160">
                    <c:v>9.7000000000000005E-4</c:v>
                  </c:pt>
                  <c:pt idx="161">
                    <c:v>1E-4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1.4E-3</c:v>
                  </c:pt>
                  <c:pt idx="165">
                    <c:v>6.9999999999999999E-4</c:v>
                  </c:pt>
                  <c:pt idx="166">
                    <c:v>1E-4</c:v>
                  </c:pt>
                  <c:pt idx="167">
                    <c:v>0</c:v>
                  </c:pt>
                  <c:pt idx="168">
                    <c:v>1.48E-3</c:v>
                  </c:pt>
                  <c:pt idx="169">
                    <c:v>1E-4</c:v>
                  </c:pt>
                  <c:pt idx="170">
                    <c:v>1E-4</c:v>
                  </c:pt>
                  <c:pt idx="171">
                    <c:v>5.0000000000000001E-4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5.0000000000000001E-4</c:v>
                  </c:pt>
                  <c:pt idx="175">
                    <c:v>2.0000000000000001E-4</c:v>
                  </c:pt>
                  <c:pt idx="176">
                    <c:v>1E-4</c:v>
                  </c:pt>
                  <c:pt idx="177">
                    <c:v>1E-4</c:v>
                  </c:pt>
                  <c:pt idx="178">
                    <c:v>2.0000000000000001E-4</c:v>
                  </c:pt>
                  <c:pt idx="179">
                    <c:v>2.9999999999999997E-4</c:v>
                  </c:pt>
                  <c:pt idx="180">
                    <c:v>1.6000000000000001E-4</c:v>
                  </c:pt>
                  <c:pt idx="181">
                    <c:v>4.0000000000000002E-4</c:v>
                  </c:pt>
                  <c:pt idx="182">
                    <c:v>2.7999999999999998E-4</c:v>
                  </c:pt>
                  <c:pt idx="183">
                    <c:v>1.1E-4</c:v>
                  </c:pt>
                  <c:pt idx="184">
                    <c:v>1E-4</c:v>
                  </c:pt>
                  <c:pt idx="185">
                    <c:v>1E-3</c:v>
                  </c:pt>
                  <c:pt idx="186">
                    <c:v>5.0000000000000001E-4</c:v>
                  </c:pt>
                  <c:pt idx="187">
                    <c:v>2.0000000000000001E-4</c:v>
                  </c:pt>
                  <c:pt idx="188">
                    <c:v>2.9999999999999997E-4</c:v>
                  </c:pt>
                  <c:pt idx="189">
                    <c:v>6.9999999999999999E-4</c:v>
                  </c:pt>
                  <c:pt idx="190">
                    <c:v>1.5E-3</c:v>
                  </c:pt>
                  <c:pt idx="191">
                    <c:v>2.9999999999999997E-4</c:v>
                  </c:pt>
                  <c:pt idx="192">
                    <c:v>5.0000000000000001E-4</c:v>
                  </c:pt>
                  <c:pt idx="193">
                    <c:v>1E-4</c:v>
                  </c:pt>
                  <c:pt idx="194">
                    <c:v>8.4000000000000003E-4</c:v>
                  </c:pt>
                  <c:pt idx="195">
                    <c:v>3.8999999999999999E-4</c:v>
                  </c:pt>
                  <c:pt idx="196">
                    <c:v>1E-4</c:v>
                  </c:pt>
                  <c:pt idx="197">
                    <c:v>0</c:v>
                  </c:pt>
                  <c:pt idx="198">
                    <c:v>2.3999999999999998E-3</c:v>
                  </c:pt>
                  <c:pt idx="199">
                    <c:v>1E-4</c:v>
                  </c:pt>
                  <c:pt idx="200">
                    <c:v>0</c:v>
                  </c:pt>
                  <c:pt idx="201">
                    <c:v>2.3999999999999998E-3</c:v>
                  </c:pt>
                  <c:pt idx="202">
                    <c:v>2.9E-4</c:v>
                  </c:pt>
                  <c:pt idx="203">
                    <c:v>3.6000000000000002E-4</c:v>
                  </c:pt>
                  <c:pt idx="204">
                    <c:v>2.0000000000000001E-4</c:v>
                  </c:pt>
                  <c:pt idx="205">
                    <c:v>1.9000000000000001E-4</c:v>
                  </c:pt>
                  <c:pt idx="206">
                    <c:v>1.7000000000000001E-4</c:v>
                  </c:pt>
                  <c:pt idx="207">
                    <c:v>2.7E-4</c:v>
                  </c:pt>
                  <c:pt idx="208">
                    <c:v>1.1999999999999999E-3</c:v>
                  </c:pt>
                  <c:pt idx="209">
                    <c:v>1.1999999999999999E-3</c:v>
                  </c:pt>
                  <c:pt idx="210">
                    <c:v>1.2999999999999999E-3</c:v>
                  </c:pt>
                  <c:pt idx="211">
                    <c:v>1.6000000000000001E-3</c:v>
                  </c:pt>
                  <c:pt idx="212">
                    <c:v>1.1999999999999999E-3</c:v>
                  </c:pt>
                  <c:pt idx="213">
                    <c:v>1.1999999999999999E-3</c:v>
                  </c:pt>
                  <c:pt idx="214">
                    <c:v>6.9999999999999999E-4</c:v>
                  </c:pt>
                  <c:pt idx="215">
                    <c:v>1E-4</c:v>
                  </c:pt>
                  <c:pt idx="216">
                    <c:v>1.1000000000000001E-3</c:v>
                  </c:pt>
                  <c:pt idx="217">
                    <c:v>3.8800000000000001E-2</c:v>
                  </c:pt>
                  <c:pt idx="218">
                    <c:v>1.2E-4</c:v>
                  </c:pt>
                  <c:pt idx="219">
                    <c:v>2.4000000000000001E-4</c:v>
                  </c:pt>
                  <c:pt idx="220">
                    <c:v>1.4E-3</c:v>
                  </c:pt>
                  <c:pt idx="221">
                    <c:v>1E-4</c:v>
                  </c:pt>
                  <c:pt idx="222">
                    <c:v>2.0000000000000001E-4</c:v>
                  </c:pt>
                  <c:pt idx="223">
                    <c:v>1.1000000000000001E-3</c:v>
                  </c:pt>
                  <c:pt idx="224">
                    <c:v>1.1000000000000001E-3</c:v>
                  </c:pt>
                  <c:pt idx="225">
                    <c:v>8.9999999999999998E-4</c:v>
                  </c:pt>
                  <c:pt idx="226">
                    <c:v>3.6000000000000002E-4</c:v>
                  </c:pt>
                  <c:pt idx="227">
                    <c:v>5.0000000000000002E-5</c:v>
                  </c:pt>
                  <c:pt idx="228">
                    <c:v>1.2E-4</c:v>
                  </c:pt>
                  <c:pt idx="229">
                    <c:v>1.6000000000000001E-4</c:v>
                  </c:pt>
                  <c:pt idx="230">
                    <c:v>1.1299999999999999E-3</c:v>
                  </c:pt>
                  <c:pt idx="231">
                    <c:v>6.9999999999999994E-5</c:v>
                  </c:pt>
                  <c:pt idx="232">
                    <c:v>9.7000000000000005E-4</c:v>
                  </c:pt>
                  <c:pt idx="233">
                    <c:v>1.1299999999999999E-3</c:v>
                  </c:pt>
                  <c:pt idx="234">
                    <c:v>4.0000000000000003E-5</c:v>
                  </c:pt>
                  <c:pt idx="235">
                    <c:v>4.0000000000000003E-5</c:v>
                  </c:pt>
                  <c:pt idx="236">
                    <c:v>9.7000000000000005E-4</c:v>
                  </c:pt>
                  <c:pt idx="237">
                    <c:v>1.8000000000000001E-4</c:v>
                  </c:pt>
                  <c:pt idx="238">
                    <c:v>1E-4</c:v>
                  </c:pt>
                  <c:pt idx="239">
                    <c:v>1.9000000000000001E-4</c:v>
                  </c:pt>
                  <c:pt idx="240">
                    <c:v>5.0000000000000002E-5</c:v>
                  </c:pt>
                  <c:pt idx="241">
                    <c:v>1.3999999999999999E-4</c:v>
                  </c:pt>
                  <c:pt idx="242">
                    <c:v>1.2999999999999999E-4</c:v>
                  </c:pt>
                  <c:pt idx="243">
                    <c:v>1.2E-4</c:v>
                  </c:pt>
                  <c:pt idx="244">
                    <c:v>1.31E-3</c:v>
                  </c:pt>
                  <c:pt idx="245">
                    <c:v>1.0399999999999999E-3</c:v>
                  </c:pt>
                  <c:pt idx="246">
                    <c:v>1.1E-4</c:v>
                  </c:pt>
                  <c:pt idx="247">
                    <c:v>8.0000000000000007E-5</c:v>
                  </c:pt>
                  <c:pt idx="248">
                    <c:v>1E-4</c:v>
                  </c:pt>
                </c:numCache>
              </c:numRef>
            </c:plus>
            <c:minus>
              <c:numRef>
                <c:f>'A (2)'!$D$21:$D$997</c:f>
                <c:numCache>
                  <c:formatCode>General</c:formatCode>
                  <c:ptCount val="977"/>
                  <c:pt idx="0">
                    <c:v>4.0000000000000002E-4</c:v>
                  </c:pt>
                  <c:pt idx="1">
                    <c:v>6.9999999999999999E-4</c:v>
                  </c:pt>
                  <c:pt idx="2">
                    <c:v>1.4E-3</c:v>
                  </c:pt>
                  <c:pt idx="4">
                    <c:v>4.0000000000000002E-4</c:v>
                  </c:pt>
                  <c:pt idx="5">
                    <c:v>2.4000000000000001E-4</c:v>
                  </c:pt>
                  <c:pt idx="6">
                    <c:v>4.0999999999999999E-4</c:v>
                  </c:pt>
                  <c:pt idx="7">
                    <c:v>5.5999999999999995E-4</c:v>
                  </c:pt>
                  <c:pt idx="8">
                    <c:v>4.6999999999999999E-4</c:v>
                  </c:pt>
                  <c:pt idx="9">
                    <c:v>2.1000000000000001E-4</c:v>
                  </c:pt>
                  <c:pt idx="10">
                    <c:v>1E-4</c:v>
                  </c:pt>
                  <c:pt idx="11">
                    <c:v>2.4000000000000001E-4</c:v>
                  </c:pt>
                  <c:pt idx="12">
                    <c:v>2.7999999999999998E-4</c:v>
                  </c:pt>
                  <c:pt idx="13">
                    <c:v>2.1000000000000001E-4</c:v>
                  </c:pt>
                  <c:pt idx="14">
                    <c:v>2.7E-4</c:v>
                  </c:pt>
                  <c:pt idx="15">
                    <c:v>2.5000000000000001E-4</c:v>
                  </c:pt>
                  <c:pt idx="16">
                    <c:v>2.0000000000000001E-4</c:v>
                  </c:pt>
                  <c:pt idx="17">
                    <c:v>1.7000000000000001E-4</c:v>
                  </c:pt>
                  <c:pt idx="18">
                    <c:v>1.4999999999999999E-4</c:v>
                  </c:pt>
                  <c:pt idx="19">
                    <c:v>1.3999999999999999E-4</c:v>
                  </c:pt>
                  <c:pt idx="20">
                    <c:v>4.8000000000000001E-4</c:v>
                  </c:pt>
                  <c:pt idx="21">
                    <c:v>2.2000000000000001E-4</c:v>
                  </c:pt>
                  <c:pt idx="22">
                    <c:v>2.1000000000000001E-4</c:v>
                  </c:pt>
                  <c:pt idx="23">
                    <c:v>2.5999999999999998E-4</c:v>
                  </c:pt>
                  <c:pt idx="24">
                    <c:v>3.1E-4</c:v>
                  </c:pt>
                  <c:pt idx="25">
                    <c:v>3.1E-4</c:v>
                  </c:pt>
                  <c:pt idx="26">
                    <c:v>1.4999999999999999E-4</c:v>
                  </c:pt>
                  <c:pt idx="27">
                    <c:v>2.0000000000000001E-4</c:v>
                  </c:pt>
                  <c:pt idx="28">
                    <c:v>3.4000000000000002E-4</c:v>
                  </c:pt>
                  <c:pt idx="29">
                    <c:v>2.4000000000000001E-4</c:v>
                  </c:pt>
                  <c:pt idx="30">
                    <c:v>3.4000000000000002E-4</c:v>
                  </c:pt>
                  <c:pt idx="31">
                    <c:v>3.1E-4</c:v>
                  </c:pt>
                  <c:pt idx="32">
                    <c:v>2.4000000000000001E-4</c:v>
                  </c:pt>
                  <c:pt idx="33">
                    <c:v>4.6999999999999999E-4</c:v>
                  </c:pt>
                  <c:pt idx="34">
                    <c:v>2.2000000000000001E-4</c:v>
                  </c:pt>
                  <c:pt idx="35">
                    <c:v>1.7000000000000001E-4</c:v>
                  </c:pt>
                  <c:pt idx="36">
                    <c:v>1.8000000000000001E-4</c:v>
                  </c:pt>
                  <c:pt idx="37">
                    <c:v>7.6000000000000004E-4</c:v>
                  </c:pt>
                  <c:pt idx="38">
                    <c:v>8.0000000000000004E-4</c:v>
                  </c:pt>
                  <c:pt idx="39">
                    <c:v>3.1E-4</c:v>
                  </c:pt>
                  <c:pt idx="40">
                    <c:v>2.5999999999999998E-4</c:v>
                  </c:pt>
                  <c:pt idx="41">
                    <c:v>4.4999999999999999E-4</c:v>
                  </c:pt>
                  <c:pt idx="42">
                    <c:v>8.0000000000000004E-4</c:v>
                  </c:pt>
                  <c:pt idx="43">
                    <c:v>2.3000000000000001E-4</c:v>
                  </c:pt>
                  <c:pt idx="44">
                    <c:v>2.5999999999999998E-4</c:v>
                  </c:pt>
                  <c:pt idx="45">
                    <c:v>2.9E-4</c:v>
                  </c:pt>
                  <c:pt idx="46">
                    <c:v>4.6999999999999999E-4</c:v>
                  </c:pt>
                  <c:pt idx="47">
                    <c:v>4.0000000000000002E-4</c:v>
                  </c:pt>
                  <c:pt idx="48">
                    <c:v>8.3000000000000001E-4</c:v>
                  </c:pt>
                  <c:pt idx="49">
                    <c:v>3.8999999999999999E-4</c:v>
                  </c:pt>
                  <c:pt idx="50">
                    <c:v>5.8E-4</c:v>
                  </c:pt>
                  <c:pt idx="51">
                    <c:v>4.4999999999999999E-4</c:v>
                  </c:pt>
                  <c:pt idx="52">
                    <c:v>3.2000000000000003E-4</c:v>
                  </c:pt>
                  <c:pt idx="53">
                    <c:v>3.3E-4</c:v>
                  </c:pt>
                  <c:pt idx="54">
                    <c:v>8.1999999999999998E-4</c:v>
                  </c:pt>
                  <c:pt idx="55">
                    <c:v>7.7999999999999999E-4</c:v>
                  </c:pt>
                  <c:pt idx="56">
                    <c:v>7.7999999999999999E-4</c:v>
                  </c:pt>
                  <c:pt idx="57">
                    <c:v>8.4999999999999995E-4</c:v>
                  </c:pt>
                  <c:pt idx="58">
                    <c:v>8.8000000000000003E-4</c:v>
                  </c:pt>
                  <c:pt idx="59">
                    <c:v>6.8999999999999997E-4</c:v>
                  </c:pt>
                  <c:pt idx="60">
                    <c:v>5.1000000000000004E-4</c:v>
                  </c:pt>
                  <c:pt idx="61">
                    <c:v>1.4999999999999999E-4</c:v>
                  </c:pt>
                  <c:pt idx="62">
                    <c:v>2.4000000000000001E-4</c:v>
                  </c:pt>
                  <c:pt idx="63">
                    <c:v>4.6999999999999999E-4</c:v>
                  </c:pt>
                  <c:pt idx="64">
                    <c:v>2.9E-4</c:v>
                  </c:pt>
                  <c:pt idx="65">
                    <c:v>1.0499999999999999E-3</c:v>
                  </c:pt>
                  <c:pt idx="66">
                    <c:v>4.8999999999999998E-4</c:v>
                  </c:pt>
                  <c:pt idx="67">
                    <c:v>2.7E-4</c:v>
                  </c:pt>
                  <c:pt idx="68">
                    <c:v>3.2000000000000003E-4</c:v>
                  </c:pt>
                  <c:pt idx="69">
                    <c:v>8.9999999999999998E-4</c:v>
                  </c:pt>
                  <c:pt idx="70">
                    <c:v>3.6999999999999999E-4</c:v>
                  </c:pt>
                  <c:pt idx="71">
                    <c:v>5.1000000000000004E-4</c:v>
                  </c:pt>
                  <c:pt idx="72">
                    <c:v>2.4000000000000001E-4</c:v>
                  </c:pt>
                  <c:pt idx="73">
                    <c:v>8.0000000000000004E-4</c:v>
                  </c:pt>
                  <c:pt idx="74">
                    <c:v>2.2000000000000001E-4</c:v>
                  </c:pt>
                  <c:pt idx="75">
                    <c:v>2.1000000000000001E-4</c:v>
                  </c:pt>
                  <c:pt idx="76">
                    <c:v>2.7999999999999998E-4</c:v>
                  </c:pt>
                  <c:pt idx="77">
                    <c:v>1.1900000000000001E-3</c:v>
                  </c:pt>
                  <c:pt idx="78">
                    <c:v>2.5999999999999998E-4</c:v>
                  </c:pt>
                  <c:pt idx="79">
                    <c:v>6.0999999999999997E-4</c:v>
                  </c:pt>
                  <c:pt idx="80">
                    <c:v>5.2999999999999998E-4</c:v>
                  </c:pt>
                  <c:pt idx="81">
                    <c:v>6.4999999999999997E-4</c:v>
                  </c:pt>
                  <c:pt idx="82">
                    <c:v>1.9000000000000001E-4</c:v>
                  </c:pt>
                  <c:pt idx="83">
                    <c:v>1.8000000000000001E-4</c:v>
                  </c:pt>
                  <c:pt idx="84">
                    <c:v>2.2000000000000001E-4</c:v>
                  </c:pt>
                  <c:pt idx="85">
                    <c:v>1.9000000000000001E-4</c:v>
                  </c:pt>
                  <c:pt idx="86">
                    <c:v>6.4999999999999997E-4</c:v>
                  </c:pt>
                  <c:pt idx="87">
                    <c:v>3.6999999999999999E-4</c:v>
                  </c:pt>
                  <c:pt idx="88">
                    <c:v>2.2000000000000001E-4</c:v>
                  </c:pt>
                  <c:pt idx="89">
                    <c:v>3.4000000000000002E-4</c:v>
                  </c:pt>
                  <c:pt idx="90">
                    <c:v>2.3000000000000001E-4</c:v>
                  </c:pt>
                  <c:pt idx="91">
                    <c:v>4.2999999999999999E-4</c:v>
                  </c:pt>
                  <c:pt idx="92">
                    <c:v>3.2000000000000003E-4</c:v>
                  </c:pt>
                  <c:pt idx="93">
                    <c:v>1.9000000000000001E-4</c:v>
                  </c:pt>
                  <c:pt idx="94">
                    <c:v>5.2999999999999998E-4</c:v>
                  </c:pt>
                  <c:pt idx="95">
                    <c:v>2.9E-4</c:v>
                  </c:pt>
                  <c:pt idx="96">
                    <c:v>2.9E-4</c:v>
                  </c:pt>
                  <c:pt idx="97">
                    <c:v>4.6000000000000001E-4</c:v>
                  </c:pt>
                  <c:pt idx="98">
                    <c:v>3.8999999999999999E-4</c:v>
                  </c:pt>
                  <c:pt idx="99">
                    <c:v>2.7E-4</c:v>
                  </c:pt>
                  <c:pt idx="100">
                    <c:v>1.4300000000000001E-3</c:v>
                  </c:pt>
                  <c:pt idx="101">
                    <c:v>2.9999999999999997E-4</c:v>
                  </c:pt>
                  <c:pt idx="102">
                    <c:v>5.0000000000000001E-4</c:v>
                  </c:pt>
                  <c:pt idx="103">
                    <c:v>4.8999999999999998E-4</c:v>
                  </c:pt>
                  <c:pt idx="104">
                    <c:v>2.9E-4</c:v>
                  </c:pt>
                  <c:pt idx="105">
                    <c:v>3.8999999999999999E-4</c:v>
                  </c:pt>
                  <c:pt idx="106">
                    <c:v>5.6999999999999998E-4</c:v>
                  </c:pt>
                  <c:pt idx="107">
                    <c:v>1.9000000000000001E-4</c:v>
                  </c:pt>
                  <c:pt idx="108">
                    <c:v>3.8000000000000002E-4</c:v>
                  </c:pt>
                  <c:pt idx="109">
                    <c:v>2.1000000000000001E-4</c:v>
                  </c:pt>
                  <c:pt idx="110">
                    <c:v>2.9999999999999997E-4</c:v>
                  </c:pt>
                  <c:pt idx="111">
                    <c:v>6.8999999999999997E-4</c:v>
                  </c:pt>
                  <c:pt idx="112">
                    <c:v>2.9E-4</c:v>
                  </c:pt>
                  <c:pt idx="113">
                    <c:v>6.6E-4</c:v>
                  </c:pt>
                  <c:pt idx="114">
                    <c:v>2.7999999999999998E-4</c:v>
                  </c:pt>
                  <c:pt idx="115">
                    <c:v>1.6900000000000001E-3</c:v>
                  </c:pt>
                  <c:pt idx="116">
                    <c:v>1.08E-3</c:v>
                  </c:pt>
                  <c:pt idx="117">
                    <c:v>3.5E-4</c:v>
                  </c:pt>
                  <c:pt idx="118">
                    <c:v>2.2000000000000001E-4</c:v>
                  </c:pt>
                  <c:pt idx="119">
                    <c:v>2.5999999999999998E-4</c:v>
                  </c:pt>
                  <c:pt idx="120">
                    <c:v>3.4000000000000002E-4</c:v>
                  </c:pt>
                  <c:pt idx="121">
                    <c:v>3.6000000000000002E-4</c:v>
                  </c:pt>
                  <c:pt idx="122">
                    <c:v>2.5999999999999998E-4</c:v>
                  </c:pt>
                  <c:pt idx="123">
                    <c:v>3.1E-4</c:v>
                  </c:pt>
                  <c:pt idx="124">
                    <c:v>1.9000000000000001E-4</c:v>
                  </c:pt>
                  <c:pt idx="125">
                    <c:v>1.9000000000000001E-4</c:v>
                  </c:pt>
                  <c:pt idx="126">
                    <c:v>4.8000000000000001E-4</c:v>
                  </c:pt>
                  <c:pt idx="127">
                    <c:v>3.2000000000000003E-4</c:v>
                  </c:pt>
                  <c:pt idx="128">
                    <c:v>2.5000000000000001E-4</c:v>
                  </c:pt>
                  <c:pt idx="129">
                    <c:v>3.4000000000000002E-4</c:v>
                  </c:pt>
                  <c:pt idx="130">
                    <c:v>5.4000000000000001E-4</c:v>
                  </c:pt>
                  <c:pt idx="131">
                    <c:v>2.7999999999999998E-4</c:v>
                  </c:pt>
                  <c:pt idx="132">
                    <c:v>8.4999999999999995E-4</c:v>
                  </c:pt>
                  <c:pt idx="133">
                    <c:v>1.3699999999999999E-3</c:v>
                  </c:pt>
                  <c:pt idx="134">
                    <c:v>9.1E-4</c:v>
                  </c:pt>
                  <c:pt idx="135">
                    <c:v>2.7E-4</c:v>
                  </c:pt>
                  <c:pt idx="136">
                    <c:v>3.1E-4</c:v>
                  </c:pt>
                  <c:pt idx="137">
                    <c:v>5.6999999999999998E-4</c:v>
                  </c:pt>
                  <c:pt idx="138">
                    <c:v>2.7999999999999998E-4</c:v>
                  </c:pt>
                  <c:pt idx="139">
                    <c:v>5.9000000000000003E-4</c:v>
                  </c:pt>
                  <c:pt idx="140">
                    <c:v>3.8999999999999999E-4</c:v>
                  </c:pt>
                  <c:pt idx="141">
                    <c:v>1.72E-3</c:v>
                  </c:pt>
                  <c:pt idx="142">
                    <c:v>2.5000000000000001E-4</c:v>
                  </c:pt>
                  <c:pt idx="143">
                    <c:v>3.1E-4</c:v>
                  </c:pt>
                  <c:pt idx="144">
                    <c:v>2.0000000000000001E-4</c:v>
                  </c:pt>
                  <c:pt idx="145">
                    <c:v>3.6999999999999999E-4</c:v>
                  </c:pt>
                  <c:pt idx="146">
                    <c:v>7.9000000000000001E-4</c:v>
                  </c:pt>
                  <c:pt idx="147">
                    <c:v>4.2000000000000002E-4</c:v>
                  </c:pt>
                  <c:pt idx="148">
                    <c:v>2.0000000000000001E-4</c:v>
                  </c:pt>
                  <c:pt idx="149">
                    <c:v>1.7000000000000001E-4</c:v>
                  </c:pt>
                  <c:pt idx="150">
                    <c:v>6.9999999999999999E-4</c:v>
                  </c:pt>
                  <c:pt idx="151">
                    <c:v>3.3E-4</c:v>
                  </c:pt>
                  <c:pt idx="152">
                    <c:v>2.5999999999999998E-4</c:v>
                  </c:pt>
                  <c:pt idx="153">
                    <c:v>9.5E-4</c:v>
                  </c:pt>
                  <c:pt idx="154">
                    <c:v>6.4999999999999997E-4</c:v>
                  </c:pt>
                  <c:pt idx="155">
                    <c:v>3.1E-4</c:v>
                  </c:pt>
                  <c:pt idx="156">
                    <c:v>2.1000000000000001E-4</c:v>
                  </c:pt>
                  <c:pt idx="157">
                    <c:v>1.57E-3</c:v>
                  </c:pt>
                  <c:pt idx="158">
                    <c:v>1.41E-3</c:v>
                  </c:pt>
                  <c:pt idx="159">
                    <c:v>7.2000000000000005E-4</c:v>
                  </c:pt>
                  <c:pt idx="160">
                    <c:v>9.7000000000000005E-4</c:v>
                  </c:pt>
                  <c:pt idx="161">
                    <c:v>1E-4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1.4E-3</c:v>
                  </c:pt>
                  <c:pt idx="165">
                    <c:v>6.9999999999999999E-4</c:v>
                  </c:pt>
                  <c:pt idx="166">
                    <c:v>1E-4</c:v>
                  </c:pt>
                  <c:pt idx="167">
                    <c:v>0</c:v>
                  </c:pt>
                  <c:pt idx="168">
                    <c:v>1.48E-3</c:v>
                  </c:pt>
                  <c:pt idx="169">
                    <c:v>1E-4</c:v>
                  </c:pt>
                  <c:pt idx="170">
                    <c:v>1E-4</c:v>
                  </c:pt>
                  <c:pt idx="171">
                    <c:v>5.0000000000000001E-4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5.0000000000000001E-4</c:v>
                  </c:pt>
                  <c:pt idx="175">
                    <c:v>2.0000000000000001E-4</c:v>
                  </c:pt>
                  <c:pt idx="176">
                    <c:v>1E-4</c:v>
                  </c:pt>
                  <c:pt idx="177">
                    <c:v>1E-4</c:v>
                  </c:pt>
                  <c:pt idx="178">
                    <c:v>2.0000000000000001E-4</c:v>
                  </c:pt>
                  <c:pt idx="179">
                    <c:v>2.9999999999999997E-4</c:v>
                  </c:pt>
                  <c:pt idx="180">
                    <c:v>1.6000000000000001E-4</c:v>
                  </c:pt>
                  <c:pt idx="181">
                    <c:v>4.0000000000000002E-4</c:v>
                  </c:pt>
                  <c:pt idx="182">
                    <c:v>2.7999999999999998E-4</c:v>
                  </c:pt>
                  <c:pt idx="183">
                    <c:v>1.1E-4</c:v>
                  </c:pt>
                  <c:pt idx="184">
                    <c:v>1E-4</c:v>
                  </c:pt>
                  <c:pt idx="185">
                    <c:v>1E-3</c:v>
                  </c:pt>
                  <c:pt idx="186">
                    <c:v>5.0000000000000001E-4</c:v>
                  </c:pt>
                  <c:pt idx="187">
                    <c:v>2.0000000000000001E-4</c:v>
                  </c:pt>
                  <c:pt idx="188">
                    <c:v>2.9999999999999997E-4</c:v>
                  </c:pt>
                  <c:pt idx="189">
                    <c:v>6.9999999999999999E-4</c:v>
                  </c:pt>
                  <c:pt idx="190">
                    <c:v>1.5E-3</c:v>
                  </c:pt>
                  <c:pt idx="191">
                    <c:v>2.9999999999999997E-4</c:v>
                  </c:pt>
                  <c:pt idx="192">
                    <c:v>5.0000000000000001E-4</c:v>
                  </c:pt>
                  <c:pt idx="193">
                    <c:v>1E-4</c:v>
                  </c:pt>
                  <c:pt idx="194">
                    <c:v>8.4000000000000003E-4</c:v>
                  </c:pt>
                  <c:pt idx="195">
                    <c:v>3.8999999999999999E-4</c:v>
                  </c:pt>
                  <c:pt idx="196">
                    <c:v>1E-4</c:v>
                  </c:pt>
                  <c:pt idx="197">
                    <c:v>0</c:v>
                  </c:pt>
                  <c:pt idx="198">
                    <c:v>2.3999999999999998E-3</c:v>
                  </c:pt>
                  <c:pt idx="199">
                    <c:v>1E-4</c:v>
                  </c:pt>
                  <c:pt idx="200">
                    <c:v>0</c:v>
                  </c:pt>
                  <c:pt idx="201">
                    <c:v>2.3999999999999998E-3</c:v>
                  </c:pt>
                  <c:pt idx="202">
                    <c:v>2.9E-4</c:v>
                  </c:pt>
                  <c:pt idx="203">
                    <c:v>3.6000000000000002E-4</c:v>
                  </c:pt>
                  <c:pt idx="204">
                    <c:v>2.0000000000000001E-4</c:v>
                  </c:pt>
                  <c:pt idx="205">
                    <c:v>1.9000000000000001E-4</c:v>
                  </c:pt>
                  <c:pt idx="206">
                    <c:v>1.7000000000000001E-4</c:v>
                  </c:pt>
                  <c:pt idx="207">
                    <c:v>2.7E-4</c:v>
                  </c:pt>
                  <c:pt idx="208">
                    <c:v>1.1999999999999999E-3</c:v>
                  </c:pt>
                  <c:pt idx="209">
                    <c:v>1.1999999999999999E-3</c:v>
                  </c:pt>
                  <c:pt idx="210">
                    <c:v>1.2999999999999999E-3</c:v>
                  </c:pt>
                  <c:pt idx="211">
                    <c:v>1.6000000000000001E-3</c:v>
                  </c:pt>
                  <c:pt idx="212">
                    <c:v>1.1999999999999999E-3</c:v>
                  </c:pt>
                  <c:pt idx="213">
                    <c:v>1.1999999999999999E-3</c:v>
                  </c:pt>
                  <c:pt idx="214">
                    <c:v>6.9999999999999999E-4</c:v>
                  </c:pt>
                  <c:pt idx="215">
                    <c:v>1E-4</c:v>
                  </c:pt>
                  <c:pt idx="216">
                    <c:v>1.1000000000000001E-3</c:v>
                  </c:pt>
                  <c:pt idx="217">
                    <c:v>3.8800000000000001E-2</c:v>
                  </c:pt>
                  <c:pt idx="218">
                    <c:v>1.2E-4</c:v>
                  </c:pt>
                  <c:pt idx="219">
                    <c:v>2.4000000000000001E-4</c:v>
                  </c:pt>
                  <c:pt idx="220">
                    <c:v>1.4E-3</c:v>
                  </c:pt>
                  <c:pt idx="221">
                    <c:v>1E-4</c:v>
                  </c:pt>
                  <c:pt idx="222">
                    <c:v>2.0000000000000001E-4</c:v>
                  </c:pt>
                  <c:pt idx="223">
                    <c:v>1.1000000000000001E-3</c:v>
                  </c:pt>
                  <c:pt idx="224">
                    <c:v>1.1000000000000001E-3</c:v>
                  </c:pt>
                  <c:pt idx="225">
                    <c:v>8.9999999999999998E-4</c:v>
                  </c:pt>
                  <c:pt idx="226">
                    <c:v>3.6000000000000002E-4</c:v>
                  </c:pt>
                  <c:pt idx="227">
                    <c:v>5.0000000000000002E-5</c:v>
                  </c:pt>
                  <c:pt idx="228">
                    <c:v>1.2E-4</c:v>
                  </c:pt>
                  <c:pt idx="229">
                    <c:v>1.6000000000000001E-4</c:v>
                  </c:pt>
                  <c:pt idx="230">
                    <c:v>1.1299999999999999E-3</c:v>
                  </c:pt>
                  <c:pt idx="231">
                    <c:v>6.9999999999999994E-5</c:v>
                  </c:pt>
                  <c:pt idx="232">
                    <c:v>9.7000000000000005E-4</c:v>
                  </c:pt>
                  <c:pt idx="233">
                    <c:v>1.1299999999999999E-3</c:v>
                  </c:pt>
                  <c:pt idx="234">
                    <c:v>4.0000000000000003E-5</c:v>
                  </c:pt>
                  <c:pt idx="235">
                    <c:v>4.0000000000000003E-5</c:v>
                  </c:pt>
                  <c:pt idx="236">
                    <c:v>9.7000000000000005E-4</c:v>
                  </c:pt>
                  <c:pt idx="237">
                    <c:v>1.8000000000000001E-4</c:v>
                  </c:pt>
                  <c:pt idx="238">
                    <c:v>1E-4</c:v>
                  </c:pt>
                  <c:pt idx="239">
                    <c:v>1.9000000000000001E-4</c:v>
                  </c:pt>
                  <c:pt idx="240">
                    <c:v>5.0000000000000002E-5</c:v>
                  </c:pt>
                  <c:pt idx="241">
                    <c:v>1.3999999999999999E-4</c:v>
                  </c:pt>
                  <c:pt idx="242">
                    <c:v>1.2999999999999999E-4</c:v>
                  </c:pt>
                  <c:pt idx="243">
                    <c:v>1.2E-4</c:v>
                  </c:pt>
                  <c:pt idx="244">
                    <c:v>1.31E-3</c:v>
                  </c:pt>
                  <c:pt idx="245">
                    <c:v>1.0399999999999999E-3</c:v>
                  </c:pt>
                  <c:pt idx="246">
                    <c:v>1.1E-4</c:v>
                  </c:pt>
                  <c:pt idx="247">
                    <c:v>8.0000000000000007E-5</c:v>
                  </c:pt>
                  <c:pt idx="248">
                    <c:v>1E-4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(2)'!$F$21:$F$997</c:f>
              <c:numCache>
                <c:formatCode>General</c:formatCode>
                <c:ptCount val="977"/>
                <c:pt idx="0">
                  <c:v>-6374</c:v>
                </c:pt>
                <c:pt idx="1">
                  <c:v>-6372</c:v>
                </c:pt>
                <c:pt idx="2">
                  <c:v>-6372</c:v>
                </c:pt>
                <c:pt idx="3">
                  <c:v>-6344.5</c:v>
                </c:pt>
                <c:pt idx="4">
                  <c:v>-6265.5</c:v>
                </c:pt>
                <c:pt idx="5">
                  <c:v>-2463</c:v>
                </c:pt>
                <c:pt idx="6">
                  <c:v>-2462.5</c:v>
                </c:pt>
                <c:pt idx="7">
                  <c:v>-2460.5</c:v>
                </c:pt>
                <c:pt idx="8">
                  <c:v>-2458.5</c:v>
                </c:pt>
                <c:pt idx="9">
                  <c:v>-2454.5</c:v>
                </c:pt>
                <c:pt idx="10">
                  <c:v>-2448.5</c:v>
                </c:pt>
                <c:pt idx="11">
                  <c:v>-2444</c:v>
                </c:pt>
                <c:pt idx="12">
                  <c:v>-2442</c:v>
                </c:pt>
                <c:pt idx="13">
                  <c:v>-2440</c:v>
                </c:pt>
                <c:pt idx="14">
                  <c:v>-2435.5</c:v>
                </c:pt>
                <c:pt idx="15">
                  <c:v>-2412.5</c:v>
                </c:pt>
                <c:pt idx="16">
                  <c:v>-2410.5</c:v>
                </c:pt>
                <c:pt idx="17">
                  <c:v>-2408.5</c:v>
                </c:pt>
                <c:pt idx="18">
                  <c:v>-2406.5</c:v>
                </c:pt>
                <c:pt idx="19">
                  <c:v>-2404.5</c:v>
                </c:pt>
                <c:pt idx="20">
                  <c:v>-2400</c:v>
                </c:pt>
                <c:pt idx="21">
                  <c:v>-2398</c:v>
                </c:pt>
                <c:pt idx="22">
                  <c:v>-2396</c:v>
                </c:pt>
                <c:pt idx="23">
                  <c:v>-2394</c:v>
                </c:pt>
                <c:pt idx="24">
                  <c:v>-2389.5</c:v>
                </c:pt>
                <c:pt idx="25">
                  <c:v>-2387.5</c:v>
                </c:pt>
                <c:pt idx="26">
                  <c:v>-2385.5</c:v>
                </c:pt>
                <c:pt idx="27">
                  <c:v>-2383.5</c:v>
                </c:pt>
                <c:pt idx="28">
                  <c:v>-2377</c:v>
                </c:pt>
                <c:pt idx="29">
                  <c:v>-2375</c:v>
                </c:pt>
                <c:pt idx="30">
                  <c:v>-2373</c:v>
                </c:pt>
                <c:pt idx="31">
                  <c:v>-2371</c:v>
                </c:pt>
                <c:pt idx="32">
                  <c:v>-2364.5</c:v>
                </c:pt>
                <c:pt idx="33">
                  <c:v>-2362.5</c:v>
                </c:pt>
                <c:pt idx="34">
                  <c:v>-2354</c:v>
                </c:pt>
                <c:pt idx="35">
                  <c:v>-2352</c:v>
                </c:pt>
                <c:pt idx="36">
                  <c:v>-2350</c:v>
                </c:pt>
                <c:pt idx="37">
                  <c:v>-2348</c:v>
                </c:pt>
                <c:pt idx="38">
                  <c:v>-2331</c:v>
                </c:pt>
                <c:pt idx="39">
                  <c:v>-2329</c:v>
                </c:pt>
                <c:pt idx="40">
                  <c:v>-2327</c:v>
                </c:pt>
                <c:pt idx="41">
                  <c:v>-2325</c:v>
                </c:pt>
                <c:pt idx="42">
                  <c:v>-2318.5</c:v>
                </c:pt>
                <c:pt idx="43">
                  <c:v>-2316.5</c:v>
                </c:pt>
                <c:pt idx="44">
                  <c:v>-2314.5</c:v>
                </c:pt>
                <c:pt idx="45">
                  <c:v>-2306</c:v>
                </c:pt>
                <c:pt idx="46">
                  <c:v>-2293.5</c:v>
                </c:pt>
                <c:pt idx="47">
                  <c:v>-2281</c:v>
                </c:pt>
                <c:pt idx="48">
                  <c:v>-2270.5</c:v>
                </c:pt>
                <c:pt idx="49">
                  <c:v>-2268.5</c:v>
                </c:pt>
                <c:pt idx="50">
                  <c:v>-2258</c:v>
                </c:pt>
                <c:pt idx="51">
                  <c:v>-2247.5</c:v>
                </c:pt>
                <c:pt idx="52">
                  <c:v>-2245.5</c:v>
                </c:pt>
                <c:pt idx="53">
                  <c:v>-2235</c:v>
                </c:pt>
                <c:pt idx="54">
                  <c:v>-2222.5</c:v>
                </c:pt>
                <c:pt idx="55">
                  <c:v>-2212</c:v>
                </c:pt>
                <c:pt idx="56">
                  <c:v>-2188</c:v>
                </c:pt>
                <c:pt idx="57">
                  <c:v>-999.5</c:v>
                </c:pt>
                <c:pt idx="58">
                  <c:v>-995.5</c:v>
                </c:pt>
                <c:pt idx="59">
                  <c:v>-993.5</c:v>
                </c:pt>
                <c:pt idx="60">
                  <c:v>-991.5</c:v>
                </c:pt>
                <c:pt idx="61">
                  <c:v>-989.5</c:v>
                </c:pt>
                <c:pt idx="62">
                  <c:v>-989</c:v>
                </c:pt>
                <c:pt idx="63">
                  <c:v>-987</c:v>
                </c:pt>
                <c:pt idx="64">
                  <c:v>-979</c:v>
                </c:pt>
                <c:pt idx="65">
                  <c:v>-949.5</c:v>
                </c:pt>
                <c:pt idx="66">
                  <c:v>-947.5</c:v>
                </c:pt>
                <c:pt idx="67">
                  <c:v>-945.5</c:v>
                </c:pt>
                <c:pt idx="68">
                  <c:v>-943.5</c:v>
                </c:pt>
                <c:pt idx="69">
                  <c:v>-941.5</c:v>
                </c:pt>
                <c:pt idx="70">
                  <c:v>-941</c:v>
                </c:pt>
                <c:pt idx="71">
                  <c:v>-939</c:v>
                </c:pt>
                <c:pt idx="72">
                  <c:v>-874.5</c:v>
                </c:pt>
                <c:pt idx="73">
                  <c:v>-845</c:v>
                </c:pt>
                <c:pt idx="74">
                  <c:v>-344.5</c:v>
                </c:pt>
                <c:pt idx="75">
                  <c:v>-325.5</c:v>
                </c:pt>
                <c:pt idx="76">
                  <c:v>-323.5</c:v>
                </c:pt>
                <c:pt idx="77">
                  <c:v>-317</c:v>
                </c:pt>
                <c:pt idx="78">
                  <c:v>-315</c:v>
                </c:pt>
                <c:pt idx="79">
                  <c:v>-313</c:v>
                </c:pt>
                <c:pt idx="80">
                  <c:v>-311</c:v>
                </c:pt>
                <c:pt idx="81">
                  <c:v>-309</c:v>
                </c:pt>
                <c:pt idx="82">
                  <c:v>-304.5</c:v>
                </c:pt>
                <c:pt idx="83">
                  <c:v>-302.5</c:v>
                </c:pt>
                <c:pt idx="84">
                  <c:v>-300.5</c:v>
                </c:pt>
                <c:pt idx="85">
                  <c:v>-298.5</c:v>
                </c:pt>
                <c:pt idx="86">
                  <c:v>-296.5</c:v>
                </c:pt>
                <c:pt idx="87">
                  <c:v>-292</c:v>
                </c:pt>
                <c:pt idx="88">
                  <c:v>-290</c:v>
                </c:pt>
                <c:pt idx="89">
                  <c:v>-288</c:v>
                </c:pt>
                <c:pt idx="90">
                  <c:v>-281.5</c:v>
                </c:pt>
                <c:pt idx="91">
                  <c:v>-279.5</c:v>
                </c:pt>
                <c:pt idx="92">
                  <c:v>-242</c:v>
                </c:pt>
                <c:pt idx="93">
                  <c:v>-240</c:v>
                </c:pt>
                <c:pt idx="94">
                  <c:v>-238</c:v>
                </c:pt>
                <c:pt idx="95">
                  <c:v>-231.5</c:v>
                </c:pt>
                <c:pt idx="96">
                  <c:v>-229.5</c:v>
                </c:pt>
                <c:pt idx="97">
                  <c:v>-215</c:v>
                </c:pt>
                <c:pt idx="98">
                  <c:v>-206.5</c:v>
                </c:pt>
                <c:pt idx="99">
                  <c:v>-202.5</c:v>
                </c:pt>
                <c:pt idx="100">
                  <c:v>-202</c:v>
                </c:pt>
                <c:pt idx="101">
                  <c:v>-198</c:v>
                </c:pt>
                <c:pt idx="102">
                  <c:v>-194</c:v>
                </c:pt>
                <c:pt idx="103">
                  <c:v>-192</c:v>
                </c:pt>
                <c:pt idx="104">
                  <c:v>-190</c:v>
                </c:pt>
                <c:pt idx="105">
                  <c:v>-189.5</c:v>
                </c:pt>
                <c:pt idx="106">
                  <c:v>-187.5</c:v>
                </c:pt>
                <c:pt idx="107">
                  <c:v>-185.5</c:v>
                </c:pt>
                <c:pt idx="108">
                  <c:v>-183.5</c:v>
                </c:pt>
                <c:pt idx="109">
                  <c:v>-181.5</c:v>
                </c:pt>
                <c:pt idx="110">
                  <c:v>-179.5</c:v>
                </c:pt>
                <c:pt idx="111">
                  <c:v>-177.5</c:v>
                </c:pt>
                <c:pt idx="112">
                  <c:v>-177.5</c:v>
                </c:pt>
                <c:pt idx="113">
                  <c:v>-173</c:v>
                </c:pt>
                <c:pt idx="114">
                  <c:v>-173</c:v>
                </c:pt>
                <c:pt idx="115">
                  <c:v>-171</c:v>
                </c:pt>
                <c:pt idx="116">
                  <c:v>-171</c:v>
                </c:pt>
                <c:pt idx="117">
                  <c:v>-169</c:v>
                </c:pt>
                <c:pt idx="118">
                  <c:v>-167</c:v>
                </c:pt>
                <c:pt idx="119">
                  <c:v>-166.5</c:v>
                </c:pt>
                <c:pt idx="120">
                  <c:v>-165</c:v>
                </c:pt>
                <c:pt idx="121">
                  <c:v>-164.5</c:v>
                </c:pt>
                <c:pt idx="122">
                  <c:v>-162.5</c:v>
                </c:pt>
                <c:pt idx="123">
                  <c:v>-160.5</c:v>
                </c:pt>
                <c:pt idx="124">
                  <c:v>-156.5</c:v>
                </c:pt>
                <c:pt idx="125">
                  <c:v>-154.5</c:v>
                </c:pt>
                <c:pt idx="126">
                  <c:v>-154</c:v>
                </c:pt>
                <c:pt idx="127">
                  <c:v>-152</c:v>
                </c:pt>
                <c:pt idx="128">
                  <c:v>-150</c:v>
                </c:pt>
                <c:pt idx="129">
                  <c:v>-148</c:v>
                </c:pt>
                <c:pt idx="130">
                  <c:v>-146</c:v>
                </c:pt>
                <c:pt idx="131">
                  <c:v>-144</c:v>
                </c:pt>
                <c:pt idx="132">
                  <c:v>-143.5</c:v>
                </c:pt>
                <c:pt idx="133">
                  <c:v>-142</c:v>
                </c:pt>
                <c:pt idx="134">
                  <c:v>-137.5</c:v>
                </c:pt>
                <c:pt idx="135">
                  <c:v>-116.5</c:v>
                </c:pt>
                <c:pt idx="136">
                  <c:v>-114.5</c:v>
                </c:pt>
                <c:pt idx="137">
                  <c:v>-112.5</c:v>
                </c:pt>
                <c:pt idx="138">
                  <c:v>-110.5</c:v>
                </c:pt>
                <c:pt idx="139">
                  <c:v>-106</c:v>
                </c:pt>
                <c:pt idx="140">
                  <c:v>-102</c:v>
                </c:pt>
                <c:pt idx="141">
                  <c:v>-102</c:v>
                </c:pt>
                <c:pt idx="142">
                  <c:v>-100</c:v>
                </c:pt>
                <c:pt idx="143">
                  <c:v>-91.5</c:v>
                </c:pt>
                <c:pt idx="144">
                  <c:v>-89.5</c:v>
                </c:pt>
                <c:pt idx="145">
                  <c:v>-87.5</c:v>
                </c:pt>
                <c:pt idx="146">
                  <c:v>-83</c:v>
                </c:pt>
                <c:pt idx="147">
                  <c:v>-81</c:v>
                </c:pt>
                <c:pt idx="148">
                  <c:v>-79</c:v>
                </c:pt>
                <c:pt idx="149">
                  <c:v>-77</c:v>
                </c:pt>
                <c:pt idx="150">
                  <c:v>-70.5</c:v>
                </c:pt>
                <c:pt idx="151">
                  <c:v>-68.5</c:v>
                </c:pt>
                <c:pt idx="152">
                  <c:v>-66.5</c:v>
                </c:pt>
                <c:pt idx="153">
                  <c:v>-60</c:v>
                </c:pt>
                <c:pt idx="154">
                  <c:v>-58</c:v>
                </c:pt>
                <c:pt idx="155">
                  <c:v>-56</c:v>
                </c:pt>
                <c:pt idx="156">
                  <c:v>-54</c:v>
                </c:pt>
                <c:pt idx="157">
                  <c:v>0.5</c:v>
                </c:pt>
                <c:pt idx="158">
                  <c:v>4.5</c:v>
                </c:pt>
                <c:pt idx="159">
                  <c:v>551.5</c:v>
                </c:pt>
                <c:pt idx="160">
                  <c:v>552</c:v>
                </c:pt>
                <c:pt idx="161">
                  <c:v>1298</c:v>
                </c:pt>
                <c:pt idx="162">
                  <c:v>1323</c:v>
                </c:pt>
                <c:pt idx="163">
                  <c:v>1323.5</c:v>
                </c:pt>
                <c:pt idx="164">
                  <c:v>1344</c:v>
                </c:pt>
                <c:pt idx="165">
                  <c:v>1368</c:v>
                </c:pt>
                <c:pt idx="166">
                  <c:v>1369.5</c:v>
                </c:pt>
                <c:pt idx="167">
                  <c:v>2194</c:v>
                </c:pt>
                <c:pt idx="168">
                  <c:v>2196</c:v>
                </c:pt>
                <c:pt idx="169">
                  <c:v>2217</c:v>
                </c:pt>
                <c:pt idx="170">
                  <c:v>2694.5</c:v>
                </c:pt>
                <c:pt idx="171">
                  <c:v>2804</c:v>
                </c:pt>
                <c:pt idx="172">
                  <c:v>2899.5</c:v>
                </c:pt>
                <c:pt idx="173">
                  <c:v>2899.5</c:v>
                </c:pt>
                <c:pt idx="174">
                  <c:v>2910.5</c:v>
                </c:pt>
                <c:pt idx="175">
                  <c:v>2993.5</c:v>
                </c:pt>
                <c:pt idx="176">
                  <c:v>2995.5</c:v>
                </c:pt>
                <c:pt idx="177">
                  <c:v>2997.5</c:v>
                </c:pt>
                <c:pt idx="178">
                  <c:v>3006</c:v>
                </c:pt>
                <c:pt idx="179">
                  <c:v>3008</c:v>
                </c:pt>
                <c:pt idx="180">
                  <c:v>3471</c:v>
                </c:pt>
                <c:pt idx="181">
                  <c:v>3570</c:v>
                </c:pt>
                <c:pt idx="182">
                  <c:v>3588</c:v>
                </c:pt>
                <c:pt idx="183">
                  <c:v>3602.5</c:v>
                </c:pt>
                <c:pt idx="184">
                  <c:v>3619.5</c:v>
                </c:pt>
                <c:pt idx="185">
                  <c:v>3648.5</c:v>
                </c:pt>
                <c:pt idx="186">
                  <c:v>3648.5</c:v>
                </c:pt>
                <c:pt idx="187">
                  <c:v>3648.5</c:v>
                </c:pt>
                <c:pt idx="188">
                  <c:v>3648.5</c:v>
                </c:pt>
                <c:pt idx="189">
                  <c:v>3669.5</c:v>
                </c:pt>
                <c:pt idx="190">
                  <c:v>3671.5</c:v>
                </c:pt>
                <c:pt idx="191">
                  <c:v>3692.5</c:v>
                </c:pt>
                <c:pt idx="192">
                  <c:v>3712</c:v>
                </c:pt>
                <c:pt idx="193">
                  <c:v>3745</c:v>
                </c:pt>
                <c:pt idx="194">
                  <c:v>4289.5</c:v>
                </c:pt>
                <c:pt idx="195">
                  <c:v>4314.5</c:v>
                </c:pt>
                <c:pt idx="196">
                  <c:v>4379</c:v>
                </c:pt>
                <c:pt idx="197">
                  <c:v>4379</c:v>
                </c:pt>
                <c:pt idx="198">
                  <c:v>4385.5</c:v>
                </c:pt>
                <c:pt idx="199">
                  <c:v>4402</c:v>
                </c:pt>
                <c:pt idx="200">
                  <c:v>4402</c:v>
                </c:pt>
                <c:pt idx="201">
                  <c:v>4423</c:v>
                </c:pt>
                <c:pt idx="202">
                  <c:v>4429.5</c:v>
                </c:pt>
                <c:pt idx="203">
                  <c:v>4513</c:v>
                </c:pt>
                <c:pt idx="204">
                  <c:v>4546.5</c:v>
                </c:pt>
                <c:pt idx="205">
                  <c:v>4546.5</c:v>
                </c:pt>
                <c:pt idx="206">
                  <c:v>4559</c:v>
                </c:pt>
                <c:pt idx="207">
                  <c:v>5032.5</c:v>
                </c:pt>
                <c:pt idx="208">
                  <c:v>5076</c:v>
                </c:pt>
                <c:pt idx="209">
                  <c:v>5076.5</c:v>
                </c:pt>
                <c:pt idx="210">
                  <c:v>5089</c:v>
                </c:pt>
                <c:pt idx="211">
                  <c:v>5105.5</c:v>
                </c:pt>
                <c:pt idx="212">
                  <c:v>5111.5</c:v>
                </c:pt>
                <c:pt idx="213">
                  <c:v>5111.5</c:v>
                </c:pt>
                <c:pt idx="214">
                  <c:v>5112</c:v>
                </c:pt>
                <c:pt idx="215">
                  <c:v>5112</c:v>
                </c:pt>
                <c:pt idx="216">
                  <c:v>5112</c:v>
                </c:pt>
                <c:pt idx="217">
                  <c:v>5116</c:v>
                </c:pt>
                <c:pt idx="218">
                  <c:v>5118</c:v>
                </c:pt>
                <c:pt idx="219">
                  <c:v>5183</c:v>
                </c:pt>
                <c:pt idx="220">
                  <c:v>5218.5</c:v>
                </c:pt>
                <c:pt idx="221">
                  <c:v>5220.5</c:v>
                </c:pt>
                <c:pt idx="222">
                  <c:v>5310.5</c:v>
                </c:pt>
                <c:pt idx="223">
                  <c:v>5863</c:v>
                </c:pt>
                <c:pt idx="224">
                  <c:v>5863.5</c:v>
                </c:pt>
                <c:pt idx="225">
                  <c:v>6587.5</c:v>
                </c:pt>
                <c:pt idx="226">
                  <c:v>2690.5</c:v>
                </c:pt>
                <c:pt idx="227">
                  <c:v>2744.5</c:v>
                </c:pt>
                <c:pt idx="228">
                  <c:v>2744.5</c:v>
                </c:pt>
                <c:pt idx="229">
                  <c:v>2782.5</c:v>
                </c:pt>
                <c:pt idx="230">
                  <c:v>2817.5</c:v>
                </c:pt>
                <c:pt idx="231">
                  <c:v>2859.5</c:v>
                </c:pt>
                <c:pt idx="232">
                  <c:v>2273.5</c:v>
                </c:pt>
                <c:pt idx="233">
                  <c:v>2275.5</c:v>
                </c:pt>
                <c:pt idx="234">
                  <c:v>2903.5</c:v>
                </c:pt>
                <c:pt idx="235">
                  <c:v>2920.5</c:v>
                </c:pt>
                <c:pt idx="236">
                  <c:v>552</c:v>
                </c:pt>
                <c:pt idx="237">
                  <c:v>2709</c:v>
                </c:pt>
                <c:pt idx="238">
                  <c:v>2751</c:v>
                </c:pt>
                <c:pt idx="239">
                  <c:v>2795</c:v>
                </c:pt>
                <c:pt idx="240">
                  <c:v>2803</c:v>
                </c:pt>
                <c:pt idx="241">
                  <c:v>2816</c:v>
                </c:pt>
                <c:pt idx="242">
                  <c:v>2841</c:v>
                </c:pt>
                <c:pt idx="243">
                  <c:v>2889</c:v>
                </c:pt>
                <c:pt idx="244">
                  <c:v>2261</c:v>
                </c:pt>
                <c:pt idx="245">
                  <c:v>2263</c:v>
                </c:pt>
                <c:pt idx="246">
                  <c:v>2893</c:v>
                </c:pt>
                <c:pt idx="247">
                  <c:v>2935</c:v>
                </c:pt>
                <c:pt idx="248">
                  <c:v>2217</c:v>
                </c:pt>
              </c:numCache>
            </c:numRef>
          </c:xVal>
          <c:yVal>
            <c:numRef>
              <c:f>'A (2)'!$N$21:$N$997</c:f>
              <c:numCache>
                <c:formatCode>General</c:formatCode>
                <c:ptCount val="977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80C7-4686-A100-04EBD0DF633C}"/>
            </c:ext>
          </c:extLst>
        </c:ser>
        <c:ser>
          <c:idx val="7"/>
          <c:order val="7"/>
          <c:tx>
            <c:strRef>
              <c:f>'A (2)'!$O$20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'A (2)'!$F$21:$F$997</c:f>
              <c:numCache>
                <c:formatCode>General</c:formatCode>
                <c:ptCount val="977"/>
                <c:pt idx="0">
                  <c:v>-6374</c:v>
                </c:pt>
                <c:pt idx="1">
                  <c:v>-6372</c:v>
                </c:pt>
                <c:pt idx="2">
                  <c:v>-6372</c:v>
                </c:pt>
                <c:pt idx="3">
                  <c:v>-6344.5</c:v>
                </c:pt>
                <c:pt idx="4">
                  <c:v>-6265.5</c:v>
                </c:pt>
                <c:pt idx="5">
                  <c:v>-2463</c:v>
                </c:pt>
                <c:pt idx="6">
                  <c:v>-2462.5</c:v>
                </c:pt>
                <c:pt idx="7">
                  <c:v>-2460.5</c:v>
                </c:pt>
                <c:pt idx="8">
                  <c:v>-2458.5</c:v>
                </c:pt>
                <c:pt idx="9">
                  <c:v>-2454.5</c:v>
                </c:pt>
                <c:pt idx="10">
                  <c:v>-2448.5</c:v>
                </c:pt>
                <c:pt idx="11">
                  <c:v>-2444</c:v>
                </c:pt>
                <c:pt idx="12">
                  <c:v>-2442</c:v>
                </c:pt>
                <c:pt idx="13">
                  <c:v>-2440</c:v>
                </c:pt>
                <c:pt idx="14">
                  <c:v>-2435.5</c:v>
                </c:pt>
                <c:pt idx="15">
                  <c:v>-2412.5</c:v>
                </c:pt>
                <c:pt idx="16">
                  <c:v>-2410.5</c:v>
                </c:pt>
                <c:pt idx="17">
                  <c:v>-2408.5</c:v>
                </c:pt>
                <c:pt idx="18">
                  <c:v>-2406.5</c:v>
                </c:pt>
                <c:pt idx="19">
                  <c:v>-2404.5</c:v>
                </c:pt>
                <c:pt idx="20">
                  <c:v>-2400</c:v>
                </c:pt>
                <c:pt idx="21">
                  <c:v>-2398</c:v>
                </c:pt>
                <c:pt idx="22">
                  <c:v>-2396</c:v>
                </c:pt>
                <c:pt idx="23">
                  <c:v>-2394</c:v>
                </c:pt>
                <c:pt idx="24">
                  <c:v>-2389.5</c:v>
                </c:pt>
                <c:pt idx="25">
                  <c:v>-2387.5</c:v>
                </c:pt>
                <c:pt idx="26">
                  <c:v>-2385.5</c:v>
                </c:pt>
                <c:pt idx="27">
                  <c:v>-2383.5</c:v>
                </c:pt>
                <c:pt idx="28">
                  <c:v>-2377</c:v>
                </c:pt>
                <c:pt idx="29">
                  <c:v>-2375</c:v>
                </c:pt>
                <c:pt idx="30">
                  <c:v>-2373</c:v>
                </c:pt>
                <c:pt idx="31">
                  <c:v>-2371</c:v>
                </c:pt>
                <c:pt idx="32">
                  <c:v>-2364.5</c:v>
                </c:pt>
                <c:pt idx="33">
                  <c:v>-2362.5</c:v>
                </c:pt>
                <c:pt idx="34">
                  <c:v>-2354</c:v>
                </c:pt>
                <c:pt idx="35">
                  <c:v>-2352</c:v>
                </c:pt>
                <c:pt idx="36">
                  <c:v>-2350</c:v>
                </c:pt>
                <c:pt idx="37">
                  <c:v>-2348</c:v>
                </c:pt>
                <c:pt idx="38">
                  <c:v>-2331</c:v>
                </c:pt>
                <c:pt idx="39">
                  <c:v>-2329</c:v>
                </c:pt>
                <c:pt idx="40">
                  <c:v>-2327</c:v>
                </c:pt>
                <c:pt idx="41">
                  <c:v>-2325</c:v>
                </c:pt>
                <c:pt idx="42">
                  <c:v>-2318.5</c:v>
                </c:pt>
                <c:pt idx="43">
                  <c:v>-2316.5</c:v>
                </c:pt>
                <c:pt idx="44">
                  <c:v>-2314.5</c:v>
                </c:pt>
                <c:pt idx="45">
                  <c:v>-2306</c:v>
                </c:pt>
                <c:pt idx="46">
                  <c:v>-2293.5</c:v>
                </c:pt>
                <c:pt idx="47">
                  <c:v>-2281</c:v>
                </c:pt>
                <c:pt idx="48">
                  <c:v>-2270.5</c:v>
                </c:pt>
                <c:pt idx="49">
                  <c:v>-2268.5</c:v>
                </c:pt>
                <c:pt idx="50">
                  <c:v>-2258</c:v>
                </c:pt>
                <c:pt idx="51">
                  <c:v>-2247.5</c:v>
                </c:pt>
                <c:pt idx="52">
                  <c:v>-2245.5</c:v>
                </c:pt>
                <c:pt idx="53">
                  <c:v>-2235</c:v>
                </c:pt>
                <c:pt idx="54">
                  <c:v>-2222.5</c:v>
                </c:pt>
                <c:pt idx="55">
                  <c:v>-2212</c:v>
                </c:pt>
                <c:pt idx="56">
                  <c:v>-2188</c:v>
                </c:pt>
                <c:pt idx="57">
                  <c:v>-999.5</c:v>
                </c:pt>
                <c:pt idx="58">
                  <c:v>-995.5</c:v>
                </c:pt>
                <c:pt idx="59">
                  <c:v>-993.5</c:v>
                </c:pt>
                <c:pt idx="60">
                  <c:v>-991.5</c:v>
                </c:pt>
                <c:pt idx="61">
                  <c:v>-989.5</c:v>
                </c:pt>
                <c:pt idx="62">
                  <c:v>-989</c:v>
                </c:pt>
                <c:pt idx="63">
                  <c:v>-987</c:v>
                </c:pt>
                <c:pt idx="64">
                  <c:v>-979</c:v>
                </c:pt>
                <c:pt idx="65">
                  <c:v>-949.5</c:v>
                </c:pt>
                <c:pt idx="66">
                  <c:v>-947.5</c:v>
                </c:pt>
                <c:pt idx="67">
                  <c:v>-945.5</c:v>
                </c:pt>
                <c:pt idx="68">
                  <c:v>-943.5</c:v>
                </c:pt>
                <c:pt idx="69">
                  <c:v>-941.5</c:v>
                </c:pt>
                <c:pt idx="70">
                  <c:v>-941</c:v>
                </c:pt>
                <c:pt idx="71">
                  <c:v>-939</c:v>
                </c:pt>
                <c:pt idx="72">
                  <c:v>-874.5</c:v>
                </c:pt>
                <c:pt idx="73">
                  <c:v>-845</c:v>
                </c:pt>
                <c:pt idx="74">
                  <c:v>-344.5</c:v>
                </c:pt>
                <c:pt idx="75">
                  <c:v>-325.5</c:v>
                </c:pt>
                <c:pt idx="76">
                  <c:v>-323.5</c:v>
                </c:pt>
                <c:pt idx="77">
                  <c:v>-317</c:v>
                </c:pt>
                <c:pt idx="78">
                  <c:v>-315</c:v>
                </c:pt>
                <c:pt idx="79">
                  <c:v>-313</c:v>
                </c:pt>
                <c:pt idx="80">
                  <c:v>-311</c:v>
                </c:pt>
                <c:pt idx="81">
                  <c:v>-309</c:v>
                </c:pt>
                <c:pt idx="82">
                  <c:v>-304.5</c:v>
                </c:pt>
                <c:pt idx="83">
                  <c:v>-302.5</c:v>
                </c:pt>
                <c:pt idx="84">
                  <c:v>-300.5</c:v>
                </c:pt>
                <c:pt idx="85">
                  <c:v>-298.5</c:v>
                </c:pt>
                <c:pt idx="86">
                  <c:v>-296.5</c:v>
                </c:pt>
                <c:pt idx="87">
                  <c:v>-292</c:v>
                </c:pt>
                <c:pt idx="88">
                  <c:v>-290</c:v>
                </c:pt>
                <c:pt idx="89">
                  <c:v>-288</c:v>
                </c:pt>
                <c:pt idx="90">
                  <c:v>-281.5</c:v>
                </c:pt>
                <c:pt idx="91">
                  <c:v>-279.5</c:v>
                </c:pt>
                <c:pt idx="92">
                  <c:v>-242</c:v>
                </c:pt>
                <c:pt idx="93">
                  <c:v>-240</c:v>
                </c:pt>
                <c:pt idx="94">
                  <c:v>-238</c:v>
                </c:pt>
                <c:pt idx="95">
                  <c:v>-231.5</c:v>
                </c:pt>
                <c:pt idx="96">
                  <c:v>-229.5</c:v>
                </c:pt>
                <c:pt idx="97">
                  <c:v>-215</c:v>
                </c:pt>
                <c:pt idx="98">
                  <c:v>-206.5</c:v>
                </c:pt>
                <c:pt idx="99">
                  <c:v>-202.5</c:v>
                </c:pt>
                <c:pt idx="100">
                  <c:v>-202</c:v>
                </c:pt>
                <c:pt idx="101">
                  <c:v>-198</c:v>
                </c:pt>
                <c:pt idx="102">
                  <c:v>-194</c:v>
                </c:pt>
                <c:pt idx="103">
                  <c:v>-192</c:v>
                </c:pt>
                <c:pt idx="104">
                  <c:v>-190</c:v>
                </c:pt>
                <c:pt idx="105">
                  <c:v>-189.5</c:v>
                </c:pt>
                <c:pt idx="106">
                  <c:v>-187.5</c:v>
                </c:pt>
                <c:pt idx="107">
                  <c:v>-185.5</c:v>
                </c:pt>
                <c:pt idx="108">
                  <c:v>-183.5</c:v>
                </c:pt>
                <c:pt idx="109">
                  <c:v>-181.5</c:v>
                </c:pt>
                <c:pt idx="110">
                  <c:v>-179.5</c:v>
                </c:pt>
                <c:pt idx="111">
                  <c:v>-177.5</c:v>
                </c:pt>
                <c:pt idx="112">
                  <c:v>-177.5</c:v>
                </c:pt>
                <c:pt idx="113">
                  <c:v>-173</c:v>
                </c:pt>
                <c:pt idx="114">
                  <c:v>-173</c:v>
                </c:pt>
                <c:pt idx="115">
                  <c:v>-171</c:v>
                </c:pt>
                <c:pt idx="116">
                  <c:v>-171</c:v>
                </c:pt>
                <c:pt idx="117">
                  <c:v>-169</c:v>
                </c:pt>
                <c:pt idx="118">
                  <c:v>-167</c:v>
                </c:pt>
                <c:pt idx="119">
                  <c:v>-166.5</c:v>
                </c:pt>
                <c:pt idx="120">
                  <c:v>-165</c:v>
                </c:pt>
                <c:pt idx="121">
                  <c:v>-164.5</c:v>
                </c:pt>
                <c:pt idx="122">
                  <c:v>-162.5</c:v>
                </c:pt>
                <c:pt idx="123">
                  <c:v>-160.5</c:v>
                </c:pt>
                <c:pt idx="124">
                  <c:v>-156.5</c:v>
                </c:pt>
                <c:pt idx="125">
                  <c:v>-154.5</c:v>
                </c:pt>
                <c:pt idx="126">
                  <c:v>-154</c:v>
                </c:pt>
                <c:pt idx="127">
                  <c:v>-152</c:v>
                </c:pt>
                <c:pt idx="128">
                  <c:v>-150</c:v>
                </c:pt>
                <c:pt idx="129">
                  <c:v>-148</c:v>
                </c:pt>
                <c:pt idx="130">
                  <c:v>-146</c:v>
                </c:pt>
                <c:pt idx="131">
                  <c:v>-144</c:v>
                </c:pt>
                <c:pt idx="132">
                  <c:v>-143.5</c:v>
                </c:pt>
                <c:pt idx="133">
                  <c:v>-142</c:v>
                </c:pt>
                <c:pt idx="134">
                  <c:v>-137.5</c:v>
                </c:pt>
                <c:pt idx="135">
                  <c:v>-116.5</c:v>
                </c:pt>
                <c:pt idx="136">
                  <c:v>-114.5</c:v>
                </c:pt>
                <c:pt idx="137">
                  <c:v>-112.5</c:v>
                </c:pt>
                <c:pt idx="138">
                  <c:v>-110.5</c:v>
                </c:pt>
                <c:pt idx="139">
                  <c:v>-106</c:v>
                </c:pt>
                <c:pt idx="140">
                  <c:v>-102</c:v>
                </c:pt>
                <c:pt idx="141">
                  <c:v>-102</c:v>
                </c:pt>
                <c:pt idx="142">
                  <c:v>-100</c:v>
                </c:pt>
                <c:pt idx="143">
                  <c:v>-91.5</c:v>
                </c:pt>
                <c:pt idx="144">
                  <c:v>-89.5</c:v>
                </c:pt>
                <c:pt idx="145">
                  <c:v>-87.5</c:v>
                </c:pt>
                <c:pt idx="146">
                  <c:v>-83</c:v>
                </c:pt>
                <c:pt idx="147">
                  <c:v>-81</c:v>
                </c:pt>
                <c:pt idx="148">
                  <c:v>-79</c:v>
                </c:pt>
                <c:pt idx="149">
                  <c:v>-77</c:v>
                </c:pt>
                <c:pt idx="150">
                  <c:v>-70.5</c:v>
                </c:pt>
                <c:pt idx="151">
                  <c:v>-68.5</c:v>
                </c:pt>
                <c:pt idx="152">
                  <c:v>-66.5</c:v>
                </c:pt>
                <c:pt idx="153">
                  <c:v>-60</c:v>
                </c:pt>
                <c:pt idx="154">
                  <c:v>-58</c:v>
                </c:pt>
                <c:pt idx="155">
                  <c:v>-56</c:v>
                </c:pt>
                <c:pt idx="156">
                  <c:v>-54</c:v>
                </c:pt>
                <c:pt idx="157">
                  <c:v>0.5</c:v>
                </c:pt>
                <c:pt idx="158">
                  <c:v>4.5</c:v>
                </c:pt>
                <c:pt idx="159">
                  <c:v>551.5</c:v>
                </c:pt>
                <c:pt idx="160">
                  <c:v>552</c:v>
                </c:pt>
                <c:pt idx="161">
                  <c:v>1298</c:v>
                </c:pt>
                <c:pt idx="162">
                  <c:v>1323</c:v>
                </c:pt>
                <c:pt idx="163">
                  <c:v>1323.5</c:v>
                </c:pt>
                <c:pt idx="164">
                  <c:v>1344</c:v>
                </c:pt>
                <c:pt idx="165">
                  <c:v>1368</c:v>
                </c:pt>
                <c:pt idx="166">
                  <c:v>1369.5</c:v>
                </c:pt>
                <c:pt idx="167">
                  <c:v>2194</c:v>
                </c:pt>
                <c:pt idx="168">
                  <c:v>2196</c:v>
                </c:pt>
                <c:pt idx="169">
                  <c:v>2217</c:v>
                </c:pt>
                <c:pt idx="170">
                  <c:v>2694.5</c:v>
                </c:pt>
                <c:pt idx="171">
                  <c:v>2804</c:v>
                </c:pt>
                <c:pt idx="172">
                  <c:v>2899.5</c:v>
                </c:pt>
                <c:pt idx="173">
                  <c:v>2899.5</c:v>
                </c:pt>
                <c:pt idx="174">
                  <c:v>2910.5</c:v>
                </c:pt>
                <c:pt idx="175">
                  <c:v>2993.5</c:v>
                </c:pt>
                <c:pt idx="176">
                  <c:v>2995.5</c:v>
                </c:pt>
                <c:pt idx="177">
                  <c:v>2997.5</c:v>
                </c:pt>
                <c:pt idx="178">
                  <c:v>3006</c:v>
                </c:pt>
                <c:pt idx="179">
                  <c:v>3008</c:v>
                </c:pt>
                <c:pt idx="180">
                  <c:v>3471</c:v>
                </c:pt>
                <c:pt idx="181">
                  <c:v>3570</c:v>
                </c:pt>
                <c:pt idx="182">
                  <c:v>3588</c:v>
                </c:pt>
                <c:pt idx="183">
                  <c:v>3602.5</c:v>
                </c:pt>
                <c:pt idx="184">
                  <c:v>3619.5</c:v>
                </c:pt>
                <c:pt idx="185">
                  <c:v>3648.5</c:v>
                </c:pt>
                <c:pt idx="186">
                  <c:v>3648.5</c:v>
                </c:pt>
                <c:pt idx="187">
                  <c:v>3648.5</c:v>
                </c:pt>
                <c:pt idx="188">
                  <c:v>3648.5</c:v>
                </c:pt>
                <c:pt idx="189">
                  <c:v>3669.5</c:v>
                </c:pt>
                <c:pt idx="190">
                  <c:v>3671.5</c:v>
                </c:pt>
                <c:pt idx="191">
                  <c:v>3692.5</c:v>
                </c:pt>
                <c:pt idx="192">
                  <c:v>3712</c:v>
                </c:pt>
                <c:pt idx="193">
                  <c:v>3745</c:v>
                </c:pt>
                <c:pt idx="194">
                  <c:v>4289.5</c:v>
                </c:pt>
                <c:pt idx="195">
                  <c:v>4314.5</c:v>
                </c:pt>
                <c:pt idx="196">
                  <c:v>4379</c:v>
                </c:pt>
                <c:pt idx="197">
                  <c:v>4379</c:v>
                </c:pt>
                <c:pt idx="198">
                  <c:v>4385.5</c:v>
                </c:pt>
                <c:pt idx="199">
                  <c:v>4402</c:v>
                </c:pt>
                <c:pt idx="200">
                  <c:v>4402</c:v>
                </c:pt>
                <c:pt idx="201">
                  <c:v>4423</c:v>
                </c:pt>
                <c:pt idx="202">
                  <c:v>4429.5</c:v>
                </c:pt>
                <c:pt idx="203">
                  <c:v>4513</c:v>
                </c:pt>
                <c:pt idx="204">
                  <c:v>4546.5</c:v>
                </c:pt>
                <c:pt idx="205">
                  <c:v>4546.5</c:v>
                </c:pt>
                <c:pt idx="206">
                  <c:v>4559</c:v>
                </c:pt>
                <c:pt idx="207">
                  <c:v>5032.5</c:v>
                </c:pt>
                <c:pt idx="208">
                  <c:v>5076</c:v>
                </c:pt>
                <c:pt idx="209">
                  <c:v>5076.5</c:v>
                </c:pt>
                <c:pt idx="210">
                  <c:v>5089</c:v>
                </c:pt>
                <c:pt idx="211">
                  <c:v>5105.5</c:v>
                </c:pt>
                <c:pt idx="212">
                  <c:v>5111.5</c:v>
                </c:pt>
                <c:pt idx="213">
                  <c:v>5111.5</c:v>
                </c:pt>
                <c:pt idx="214">
                  <c:v>5112</c:v>
                </c:pt>
                <c:pt idx="215">
                  <c:v>5112</c:v>
                </c:pt>
                <c:pt idx="216">
                  <c:v>5112</c:v>
                </c:pt>
                <c:pt idx="217">
                  <c:v>5116</c:v>
                </c:pt>
                <c:pt idx="218">
                  <c:v>5118</c:v>
                </c:pt>
                <c:pt idx="219">
                  <c:v>5183</c:v>
                </c:pt>
                <c:pt idx="220">
                  <c:v>5218.5</c:v>
                </c:pt>
                <c:pt idx="221">
                  <c:v>5220.5</c:v>
                </c:pt>
                <c:pt idx="222">
                  <c:v>5310.5</c:v>
                </c:pt>
                <c:pt idx="223">
                  <c:v>5863</c:v>
                </c:pt>
                <c:pt idx="224">
                  <c:v>5863.5</c:v>
                </c:pt>
                <c:pt idx="225">
                  <c:v>6587.5</c:v>
                </c:pt>
                <c:pt idx="226">
                  <c:v>2690.5</c:v>
                </c:pt>
                <c:pt idx="227">
                  <c:v>2744.5</c:v>
                </c:pt>
                <c:pt idx="228">
                  <c:v>2744.5</c:v>
                </c:pt>
                <c:pt idx="229">
                  <c:v>2782.5</c:v>
                </c:pt>
                <c:pt idx="230">
                  <c:v>2817.5</c:v>
                </c:pt>
                <c:pt idx="231">
                  <c:v>2859.5</c:v>
                </c:pt>
                <c:pt idx="232">
                  <c:v>2273.5</c:v>
                </c:pt>
                <c:pt idx="233">
                  <c:v>2275.5</c:v>
                </c:pt>
                <c:pt idx="234">
                  <c:v>2903.5</c:v>
                </c:pt>
                <c:pt idx="235">
                  <c:v>2920.5</c:v>
                </c:pt>
                <c:pt idx="236">
                  <c:v>552</c:v>
                </c:pt>
                <c:pt idx="237">
                  <c:v>2709</c:v>
                </c:pt>
                <c:pt idx="238">
                  <c:v>2751</c:v>
                </c:pt>
                <c:pt idx="239">
                  <c:v>2795</c:v>
                </c:pt>
                <c:pt idx="240">
                  <c:v>2803</c:v>
                </c:pt>
                <c:pt idx="241">
                  <c:v>2816</c:v>
                </c:pt>
                <c:pt idx="242">
                  <c:v>2841</c:v>
                </c:pt>
                <c:pt idx="243">
                  <c:v>2889</c:v>
                </c:pt>
                <c:pt idx="244">
                  <c:v>2261</c:v>
                </c:pt>
                <c:pt idx="245">
                  <c:v>2263</c:v>
                </c:pt>
                <c:pt idx="246">
                  <c:v>2893</c:v>
                </c:pt>
                <c:pt idx="247">
                  <c:v>2935</c:v>
                </c:pt>
                <c:pt idx="248">
                  <c:v>2217</c:v>
                </c:pt>
              </c:numCache>
            </c:numRef>
          </c:xVal>
          <c:yVal>
            <c:numRef>
              <c:f>'A (2)'!$O$21:$O$997</c:f>
              <c:numCache>
                <c:formatCode>General</c:formatCode>
                <c:ptCount val="977"/>
                <c:pt idx="0">
                  <c:v>-0.23939582649134705</c:v>
                </c:pt>
                <c:pt idx="1">
                  <c:v>-0.23939561091462561</c:v>
                </c:pt>
                <c:pt idx="2">
                  <c:v>-0.23939561091462561</c:v>
                </c:pt>
                <c:pt idx="3">
                  <c:v>-0.23939264673470598</c:v>
                </c:pt>
                <c:pt idx="4">
                  <c:v>-0.23938413145420953</c:v>
                </c:pt>
                <c:pt idx="5">
                  <c:v>-0.23897426621259255</c:v>
                </c:pt>
                <c:pt idx="6">
                  <c:v>-0.23897421231841218</c:v>
                </c:pt>
                <c:pt idx="7">
                  <c:v>-0.23897399674169076</c:v>
                </c:pt>
                <c:pt idx="8">
                  <c:v>-0.23897378116496934</c:v>
                </c:pt>
                <c:pt idx="9">
                  <c:v>-0.23897335001152648</c:v>
                </c:pt>
                <c:pt idx="10">
                  <c:v>-0.23897270328136219</c:v>
                </c:pt>
                <c:pt idx="11">
                  <c:v>-0.23897221823373896</c:v>
                </c:pt>
                <c:pt idx="12">
                  <c:v>-0.23897200265701754</c:v>
                </c:pt>
                <c:pt idx="13">
                  <c:v>-0.23897178708029612</c:v>
                </c:pt>
                <c:pt idx="14">
                  <c:v>-0.23897130203267289</c:v>
                </c:pt>
                <c:pt idx="15">
                  <c:v>-0.23896882290037647</c:v>
                </c:pt>
                <c:pt idx="16">
                  <c:v>-0.23896860732365505</c:v>
                </c:pt>
                <c:pt idx="17">
                  <c:v>-0.2389683917469336</c:v>
                </c:pt>
                <c:pt idx="18">
                  <c:v>-0.23896817617021218</c:v>
                </c:pt>
                <c:pt idx="19">
                  <c:v>-0.23896796059349074</c:v>
                </c:pt>
                <c:pt idx="20">
                  <c:v>-0.23896747554586753</c:v>
                </c:pt>
                <c:pt idx="21">
                  <c:v>-0.23896725996914611</c:v>
                </c:pt>
                <c:pt idx="22">
                  <c:v>-0.23896704439242467</c:v>
                </c:pt>
                <c:pt idx="23">
                  <c:v>-0.23896682881570325</c:v>
                </c:pt>
                <c:pt idx="24">
                  <c:v>-0.23896634376808004</c:v>
                </c:pt>
                <c:pt idx="25">
                  <c:v>-0.2389661281913586</c:v>
                </c:pt>
                <c:pt idx="26">
                  <c:v>-0.23896591261463718</c:v>
                </c:pt>
                <c:pt idx="27">
                  <c:v>-0.23896569703791573</c:v>
                </c:pt>
                <c:pt idx="28">
                  <c:v>-0.23896499641357111</c:v>
                </c:pt>
                <c:pt idx="29">
                  <c:v>-0.23896478083684966</c:v>
                </c:pt>
                <c:pt idx="30">
                  <c:v>-0.23896456526012824</c:v>
                </c:pt>
                <c:pt idx="31">
                  <c:v>-0.23896434968340682</c:v>
                </c:pt>
                <c:pt idx="32">
                  <c:v>-0.23896364905906217</c:v>
                </c:pt>
                <c:pt idx="33">
                  <c:v>-0.23896343348234073</c:v>
                </c:pt>
                <c:pt idx="34">
                  <c:v>-0.23896251728127466</c:v>
                </c:pt>
                <c:pt idx="35">
                  <c:v>-0.23896230170455324</c:v>
                </c:pt>
                <c:pt idx="36">
                  <c:v>-0.23896208612783182</c:v>
                </c:pt>
                <c:pt idx="37">
                  <c:v>-0.23896187055111037</c:v>
                </c:pt>
                <c:pt idx="38">
                  <c:v>-0.23896003814897823</c:v>
                </c:pt>
                <c:pt idx="39">
                  <c:v>-0.23895982257225681</c:v>
                </c:pt>
                <c:pt idx="40">
                  <c:v>-0.23895960699553537</c:v>
                </c:pt>
                <c:pt idx="41">
                  <c:v>-0.23895939141881395</c:v>
                </c:pt>
                <c:pt idx="42">
                  <c:v>-0.2389586907944693</c:v>
                </c:pt>
                <c:pt idx="43">
                  <c:v>-0.23895847521774788</c:v>
                </c:pt>
                <c:pt idx="44">
                  <c:v>-0.23895825964102643</c:v>
                </c:pt>
                <c:pt idx="45">
                  <c:v>-0.23895734343996036</c:v>
                </c:pt>
                <c:pt idx="46">
                  <c:v>-0.23895599608545143</c:v>
                </c:pt>
                <c:pt idx="47">
                  <c:v>-0.23895464873094249</c:v>
                </c:pt>
                <c:pt idx="48">
                  <c:v>-0.238953516953155</c:v>
                </c:pt>
                <c:pt idx="49">
                  <c:v>-0.23895330137643356</c:v>
                </c:pt>
                <c:pt idx="50">
                  <c:v>-0.23895216959864607</c:v>
                </c:pt>
                <c:pt idx="51">
                  <c:v>-0.23895103782085855</c:v>
                </c:pt>
                <c:pt idx="52">
                  <c:v>-0.23895082224413713</c:v>
                </c:pt>
                <c:pt idx="53">
                  <c:v>-0.23894969046634965</c:v>
                </c:pt>
                <c:pt idx="54">
                  <c:v>-0.23894834311184071</c:v>
                </c:pt>
                <c:pt idx="55">
                  <c:v>-0.23894721133405319</c:v>
                </c:pt>
                <c:pt idx="56">
                  <c:v>-0.23894462441339606</c:v>
                </c:pt>
                <c:pt idx="57">
                  <c:v>-0.23881651794668685</c:v>
                </c:pt>
                <c:pt idx="58">
                  <c:v>-0.23881608679324398</c:v>
                </c:pt>
                <c:pt idx="59">
                  <c:v>-0.23881587121652256</c:v>
                </c:pt>
                <c:pt idx="60">
                  <c:v>-0.23881565563980112</c:v>
                </c:pt>
                <c:pt idx="61">
                  <c:v>-0.2388154400630797</c:v>
                </c:pt>
                <c:pt idx="62">
                  <c:v>-0.23881538616889933</c:v>
                </c:pt>
                <c:pt idx="63">
                  <c:v>-0.23881517059217791</c:v>
                </c:pt>
                <c:pt idx="64">
                  <c:v>-0.23881430828529218</c:v>
                </c:pt>
                <c:pt idx="65">
                  <c:v>-0.23881112852865111</c:v>
                </c:pt>
                <c:pt idx="66">
                  <c:v>-0.23881091295192969</c:v>
                </c:pt>
                <c:pt idx="67">
                  <c:v>-0.23881069737520827</c:v>
                </c:pt>
                <c:pt idx="68">
                  <c:v>-0.23881048179848682</c:v>
                </c:pt>
                <c:pt idx="69">
                  <c:v>-0.2388102662217654</c:v>
                </c:pt>
                <c:pt idx="70">
                  <c:v>-0.23881021232758504</c:v>
                </c:pt>
                <c:pt idx="71">
                  <c:v>-0.23880999675086362</c:v>
                </c:pt>
                <c:pt idx="72">
                  <c:v>-0.23880304440159753</c:v>
                </c:pt>
                <c:pt idx="73">
                  <c:v>-0.23879986464495645</c:v>
                </c:pt>
                <c:pt idx="74">
                  <c:v>-0.23874591657041883</c:v>
                </c:pt>
                <c:pt idx="75">
                  <c:v>-0.23874386859156524</c:v>
                </c:pt>
                <c:pt idx="76">
                  <c:v>-0.23874365301484382</c:v>
                </c:pt>
                <c:pt idx="77">
                  <c:v>-0.23874295239049917</c:v>
                </c:pt>
                <c:pt idx="78">
                  <c:v>-0.23874273681377775</c:v>
                </c:pt>
                <c:pt idx="79">
                  <c:v>-0.23874252123705633</c:v>
                </c:pt>
                <c:pt idx="80">
                  <c:v>-0.23874230566033489</c:v>
                </c:pt>
                <c:pt idx="81">
                  <c:v>-0.23874209008361347</c:v>
                </c:pt>
                <c:pt idx="82">
                  <c:v>-0.23874160503599023</c:v>
                </c:pt>
                <c:pt idx="83">
                  <c:v>-0.23874138945926882</c:v>
                </c:pt>
                <c:pt idx="84">
                  <c:v>-0.2387411738825474</c:v>
                </c:pt>
                <c:pt idx="85">
                  <c:v>-0.23874095830582595</c:v>
                </c:pt>
                <c:pt idx="86">
                  <c:v>-0.23874074272910453</c:v>
                </c:pt>
                <c:pt idx="87">
                  <c:v>-0.23874025768148133</c:v>
                </c:pt>
                <c:pt idx="88">
                  <c:v>-0.23874004210475988</c:v>
                </c:pt>
                <c:pt idx="89">
                  <c:v>-0.23873982652803846</c:v>
                </c:pt>
                <c:pt idx="90">
                  <c:v>-0.23873912590369381</c:v>
                </c:pt>
                <c:pt idx="91">
                  <c:v>-0.23873891032697239</c:v>
                </c:pt>
                <c:pt idx="92">
                  <c:v>-0.23873486826344559</c:v>
                </c:pt>
                <c:pt idx="93">
                  <c:v>-0.23873465268672417</c:v>
                </c:pt>
                <c:pt idx="94">
                  <c:v>-0.23873443711000272</c:v>
                </c:pt>
                <c:pt idx="95">
                  <c:v>-0.2387337364856581</c:v>
                </c:pt>
                <c:pt idx="96">
                  <c:v>-0.23873352090893665</c:v>
                </c:pt>
                <c:pt idx="97">
                  <c:v>-0.2387319579777063</c:v>
                </c:pt>
                <c:pt idx="98">
                  <c:v>-0.23873104177664023</c:v>
                </c:pt>
                <c:pt idx="99">
                  <c:v>-0.23873061062319736</c:v>
                </c:pt>
                <c:pt idx="100">
                  <c:v>-0.238730556729017</c:v>
                </c:pt>
                <c:pt idx="101">
                  <c:v>-0.23873012557557416</c:v>
                </c:pt>
                <c:pt idx="102">
                  <c:v>-0.23872969442213129</c:v>
                </c:pt>
                <c:pt idx="103">
                  <c:v>-0.23872947884540988</c:v>
                </c:pt>
                <c:pt idx="104">
                  <c:v>-0.23872926326868843</c:v>
                </c:pt>
                <c:pt idx="105">
                  <c:v>-0.23872920937450809</c:v>
                </c:pt>
                <c:pt idx="106">
                  <c:v>-0.23872899379778664</c:v>
                </c:pt>
                <c:pt idx="107">
                  <c:v>-0.23872877822106522</c:v>
                </c:pt>
                <c:pt idx="108">
                  <c:v>-0.23872856264434378</c:v>
                </c:pt>
                <c:pt idx="109">
                  <c:v>-0.23872834706762236</c:v>
                </c:pt>
                <c:pt idx="110">
                  <c:v>-0.23872813149090094</c:v>
                </c:pt>
                <c:pt idx="111">
                  <c:v>-0.23872791591417949</c:v>
                </c:pt>
                <c:pt idx="112">
                  <c:v>-0.23872791591417949</c:v>
                </c:pt>
                <c:pt idx="113">
                  <c:v>-0.23872743086655629</c:v>
                </c:pt>
                <c:pt idx="114">
                  <c:v>-0.23872743086655629</c:v>
                </c:pt>
                <c:pt idx="115">
                  <c:v>-0.23872721528983487</c:v>
                </c:pt>
                <c:pt idx="116">
                  <c:v>-0.23872721528983487</c:v>
                </c:pt>
                <c:pt idx="117">
                  <c:v>-0.23872699971311342</c:v>
                </c:pt>
                <c:pt idx="118">
                  <c:v>-0.23872678413639201</c:v>
                </c:pt>
                <c:pt idx="119">
                  <c:v>-0.23872673024221164</c:v>
                </c:pt>
                <c:pt idx="120">
                  <c:v>-0.23872656855967056</c:v>
                </c:pt>
                <c:pt idx="121">
                  <c:v>-0.23872651466549022</c:v>
                </c:pt>
                <c:pt idx="122">
                  <c:v>-0.23872629908876877</c:v>
                </c:pt>
                <c:pt idx="123">
                  <c:v>-0.23872608351204735</c:v>
                </c:pt>
                <c:pt idx="124">
                  <c:v>-0.23872565235860449</c:v>
                </c:pt>
                <c:pt idx="125">
                  <c:v>-0.23872543678188307</c:v>
                </c:pt>
                <c:pt idx="126">
                  <c:v>-0.2387253828877027</c:v>
                </c:pt>
                <c:pt idx="127">
                  <c:v>-0.23872516731098128</c:v>
                </c:pt>
                <c:pt idx="128">
                  <c:v>-0.23872495173425987</c:v>
                </c:pt>
                <c:pt idx="129">
                  <c:v>-0.23872473615753842</c:v>
                </c:pt>
                <c:pt idx="130">
                  <c:v>-0.238724520580817</c:v>
                </c:pt>
                <c:pt idx="131">
                  <c:v>-0.23872430500409555</c:v>
                </c:pt>
                <c:pt idx="132">
                  <c:v>-0.23872425110991521</c:v>
                </c:pt>
                <c:pt idx="133">
                  <c:v>-0.23872408942737414</c:v>
                </c:pt>
                <c:pt idx="134">
                  <c:v>-0.23872360437975093</c:v>
                </c:pt>
                <c:pt idx="135">
                  <c:v>-0.23872134082417593</c:v>
                </c:pt>
                <c:pt idx="136">
                  <c:v>-0.23872112524745448</c:v>
                </c:pt>
                <c:pt idx="137">
                  <c:v>-0.23872090967073306</c:v>
                </c:pt>
                <c:pt idx="138">
                  <c:v>-0.23872069409401164</c:v>
                </c:pt>
                <c:pt idx="139">
                  <c:v>-0.23872020904638841</c:v>
                </c:pt>
                <c:pt idx="140">
                  <c:v>-0.23871977789294554</c:v>
                </c:pt>
                <c:pt idx="141">
                  <c:v>-0.23871977789294554</c:v>
                </c:pt>
                <c:pt idx="142">
                  <c:v>-0.23871956231622413</c:v>
                </c:pt>
                <c:pt idx="143">
                  <c:v>-0.23871864611515806</c:v>
                </c:pt>
                <c:pt idx="144">
                  <c:v>-0.23871843053843664</c:v>
                </c:pt>
                <c:pt idx="145">
                  <c:v>-0.23871821496171519</c:v>
                </c:pt>
                <c:pt idx="146">
                  <c:v>-0.23871772991409199</c:v>
                </c:pt>
                <c:pt idx="147">
                  <c:v>-0.23871751433737054</c:v>
                </c:pt>
                <c:pt idx="148">
                  <c:v>-0.23871729876064912</c:v>
                </c:pt>
                <c:pt idx="149">
                  <c:v>-0.2387170831839277</c:v>
                </c:pt>
                <c:pt idx="150">
                  <c:v>-0.23871638255958305</c:v>
                </c:pt>
                <c:pt idx="151">
                  <c:v>-0.23871616698286163</c:v>
                </c:pt>
                <c:pt idx="152">
                  <c:v>-0.23871595140614019</c:v>
                </c:pt>
                <c:pt idx="153">
                  <c:v>-0.23871525078179553</c:v>
                </c:pt>
                <c:pt idx="154">
                  <c:v>-0.23871503520507412</c:v>
                </c:pt>
                <c:pt idx="155">
                  <c:v>-0.2387148196283527</c:v>
                </c:pt>
                <c:pt idx="156">
                  <c:v>-0.23871460405163125</c:v>
                </c:pt>
                <c:pt idx="157">
                  <c:v>-0.23870872958597231</c:v>
                </c:pt>
                <c:pt idx="158">
                  <c:v>-0.23870829843252947</c:v>
                </c:pt>
                <c:pt idx="159">
                  <c:v>-0.2386493381992186</c:v>
                </c:pt>
                <c:pt idx="160">
                  <c:v>-0.23864928430503826</c:v>
                </c:pt>
                <c:pt idx="161">
                  <c:v>-0.23856887418794523</c:v>
                </c:pt>
                <c:pt idx="162">
                  <c:v>-0.23856617947892736</c:v>
                </c:pt>
                <c:pt idx="163">
                  <c:v>-0.23856612558474699</c:v>
                </c:pt>
                <c:pt idx="164">
                  <c:v>-0.23856391592335235</c:v>
                </c:pt>
                <c:pt idx="165">
                  <c:v>-0.23856132900269519</c:v>
                </c:pt>
                <c:pt idx="166">
                  <c:v>-0.23856116732015414</c:v>
                </c:pt>
                <c:pt idx="167">
                  <c:v>-0.23847229581674501</c:v>
                </c:pt>
                <c:pt idx="168">
                  <c:v>-0.23847208024002359</c:v>
                </c:pt>
                <c:pt idx="169">
                  <c:v>-0.23846981668444858</c:v>
                </c:pt>
                <c:pt idx="170">
                  <c:v>-0.23841834774220738</c:v>
                </c:pt>
                <c:pt idx="171">
                  <c:v>-0.23840654491670915</c:v>
                </c:pt>
                <c:pt idx="172">
                  <c:v>-0.23839625112826091</c:v>
                </c:pt>
                <c:pt idx="173">
                  <c:v>-0.23839625112826091</c:v>
                </c:pt>
                <c:pt idx="174">
                  <c:v>-0.23839506545629305</c:v>
                </c:pt>
                <c:pt idx="175">
                  <c:v>-0.23838611902235374</c:v>
                </c:pt>
                <c:pt idx="176">
                  <c:v>-0.23838590344563232</c:v>
                </c:pt>
                <c:pt idx="177">
                  <c:v>-0.2383856878689109</c:v>
                </c:pt>
                <c:pt idx="178">
                  <c:v>-0.23838477166784483</c:v>
                </c:pt>
                <c:pt idx="179">
                  <c:v>-0.23838455609112338</c:v>
                </c:pt>
                <c:pt idx="180">
                  <c:v>-0.23833465008011256</c:v>
                </c:pt>
                <c:pt idx="181">
                  <c:v>-0.23832397903240182</c:v>
                </c:pt>
                <c:pt idx="182">
                  <c:v>-0.23832203884190897</c:v>
                </c:pt>
                <c:pt idx="183">
                  <c:v>-0.23832047591067859</c:v>
                </c:pt>
                <c:pt idx="184">
                  <c:v>-0.23831864350854645</c:v>
                </c:pt>
                <c:pt idx="185">
                  <c:v>-0.23831551764608574</c:v>
                </c:pt>
                <c:pt idx="186">
                  <c:v>-0.23831551764608574</c:v>
                </c:pt>
                <c:pt idx="187">
                  <c:v>-0.23831551764608574</c:v>
                </c:pt>
                <c:pt idx="188">
                  <c:v>-0.23831551764608574</c:v>
                </c:pt>
                <c:pt idx="189">
                  <c:v>-0.23831325409051074</c:v>
                </c:pt>
                <c:pt idx="190">
                  <c:v>-0.23831303851378929</c:v>
                </c:pt>
                <c:pt idx="191">
                  <c:v>-0.23831077495821429</c:v>
                </c:pt>
                <c:pt idx="192">
                  <c:v>-0.23830867308518036</c:v>
                </c:pt>
                <c:pt idx="193">
                  <c:v>-0.23830511606927679</c:v>
                </c:pt>
                <c:pt idx="194">
                  <c:v>-0.23824642530686774</c:v>
                </c:pt>
                <c:pt idx="195">
                  <c:v>-0.23824373059784987</c:v>
                </c:pt>
                <c:pt idx="196">
                  <c:v>-0.23823677824858377</c:v>
                </c:pt>
                <c:pt idx="197">
                  <c:v>-0.23823677824858377</c:v>
                </c:pt>
                <c:pt idx="198">
                  <c:v>-0.23823607762423912</c:v>
                </c:pt>
                <c:pt idx="199">
                  <c:v>-0.23823429911628735</c:v>
                </c:pt>
                <c:pt idx="200">
                  <c:v>-0.23823429911628735</c:v>
                </c:pt>
                <c:pt idx="201">
                  <c:v>-0.23823203556071235</c:v>
                </c:pt>
                <c:pt idx="202">
                  <c:v>-0.23823133493636769</c:v>
                </c:pt>
                <c:pt idx="203">
                  <c:v>-0.23822233460824804</c:v>
                </c:pt>
                <c:pt idx="204">
                  <c:v>-0.2382187236981641</c:v>
                </c:pt>
                <c:pt idx="205">
                  <c:v>-0.2382187236981641</c:v>
                </c:pt>
                <c:pt idx="206">
                  <c:v>-0.23821737634365517</c:v>
                </c:pt>
                <c:pt idx="207">
                  <c:v>-0.23816633855485683</c:v>
                </c:pt>
                <c:pt idx="208">
                  <c:v>-0.23816164976116574</c:v>
                </c:pt>
                <c:pt idx="209">
                  <c:v>-0.2381615958669854</c:v>
                </c:pt>
                <c:pt idx="210">
                  <c:v>-0.23816024851247647</c:v>
                </c:pt>
                <c:pt idx="211">
                  <c:v>-0.23815847000452467</c:v>
                </c:pt>
                <c:pt idx="212">
                  <c:v>-0.23815782327436039</c:v>
                </c:pt>
                <c:pt idx="213">
                  <c:v>-0.23815782327436039</c:v>
                </c:pt>
                <c:pt idx="214">
                  <c:v>-0.23815776938018005</c:v>
                </c:pt>
                <c:pt idx="215">
                  <c:v>-0.23815776938018005</c:v>
                </c:pt>
                <c:pt idx="216">
                  <c:v>-0.23815776938018005</c:v>
                </c:pt>
                <c:pt idx="217">
                  <c:v>-0.23815733822673718</c:v>
                </c:pt>
                <c:pt idx="218">
                  <c:v>-0.23815712265001573</c:v>
                </c:pt>
                <c:pt idx="219">
                  <c:v>-0.2381501164065693</c:v>
                </c:pt>
                <c:pt idx="220">
                  <c:v>-0.23814628991976394</c:v>
                </c:pt>
                <c:pt idx="221">
                  <c:v>-0.2381460743430425</c:v>
                </c:pt>
                <c:pt idx="222">
                  <c:v>-0.23813637339057819</c:v>
                </c:pt>
                <c:pt idx="223">
                  <c:v>-0.23807682032128344</c:v>
                </c:pt>
                <c:pt idx="224">
                  <c:v>-0.23807676642710307</c:v>
                </c:pt>
                <c:pt idx="225">
                  <c:v>-0.23799872765394575</c:v>
                </c:pt>
                <c:pt idx="226">
                  <c:v>-0.23841877889565025</c:v>
                </c:pt>
                <c:pt idx="227">
                  <c:v>-0.23841295832417167</c:v>
                </c:pt>
                <c:pt idx="228">
                  <c:v>-0.23841295832417167</c:v>
                </c:pt>
                <c:pt idx="229">
                  <c:v>-0.23840886236646452</c:v>
                </c:pt>
                <c:pt idx="230">
                  <c:v>-0.23840508977383951</c:v>
                </c:pt>
                <c:pt idx="231">
                  <c:v>-0.2384005626626895</c:v>
                </c:pt>
                <c:pt idx="232">
                  <c:v>-0.23846372664206822</c:v>
                </c:pt>
                <c:pt idx="233">
                  <c:v>-0.23846351106534677</c:v>
                </c:pt>
                <c:pt idx="234">
                  <c:v>-0.23839581997481807</c:v>
                </c:pt>
                <c:pt idx="235">
                  <c:v>-0.2383939875726859</c:v>
                </c:pt>
                <c:pt idx="236">
                  <c:v>-0.23864928430503826</c:v>
                </c:pt>
                <c:pt idx="237">
                  <c:v>-0.23841678481097703</c:v>
                </c:pt>
                <c:pt idx="238">
                  <c:v>-0.23841225769982702</c:v>
                </c:pt>
                <c:pt idx="239">
                  <c:v>-0.23840751501195559</c:v>
                </c:pt>
                <c:pt idx="240">
                  <c:v>-0.23840665270506986</c:v>
                </c:pt>
                <c:pt idx="241">
                  <c:v>-0.23840525145638058</c:v>
                </c:pt>
                <c:pt idx="242">
                  <c:v>-0.23840255674736271</c:v>
                </c:pt>
                <c:pt idx="243">
                  <c:v>-0.23839738290604842</c:v>
                </c:pt>
                <c:pt idx="244">
                  <c:v>-0.23846507399657713</c:v>
                </c:pt>
                <c:pt idx="245">
                  <c:v>-0.23846485841985571</c:v>
                </c:pt>
                <c:pt idx="246">
                  <c:v>-0.23839695175260556</c:v>
                </c:pt>
                <c:pt idx="247">
                  <c:v>-0.23839242464145555</c:v>
                </c:pt>
                <c:pt idx="248">
                  <c:v>-0.23846981668444858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80C7-4686-A100-04EBD0DF633C}"/>
            </c:ext>
          </c:extLst>
        </c:ser>
        <c:ser>
          <c:idx val="8"/>
          <c:order val="8"/>
          <c:tx>
            <c:strRef>
              <c:f>'A (2)'!$U$20</c:f>
              <c:strCache>
                <c:ptCount val="1"/>
                <c:pt idx="0">
                  <c:v>BAD?</c:v>
                </c:pt>
              </c:strCache>
            </c:strRef>
          </c:tx>
          <c:spPr>
            <a:ln w="28575">
              <a:noFill/>
            </a:ln>
          </c:spPr>
          <c:marker>
            <c:symbol val="star"/>
            <c:size val="5"/>
            <c:spPr>
              <a:solidFill>
                <a:srgbClr val="33CCCC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(2)'!$F$21:$F$997</c:f>
              <c:numCache>
                <c:formatCode>General</c:formatCode>
                <c:ptCount val="977"/>
                <c:pt idx="0">
                  <c:v>-6374</c:v>
                </c:pt>
                <c:pt idx="1">
                  <c:v>-6372</c:v>
                </c:pt>
                <c:pt idx="2">
                  <c:v>-6372</c:v>
                </c:pt>
                <c:pt idx="3">
                  <c:v>-6344.5</c:v>
                </c:pt>
                <c:pt idx="4">
                  <c:v>-6265.5</c:v>
                </c:pt>
                <c:pt idx="5">
                  <c:v>-2463</c:v>
                </c:pt>
                <c:pt idx="6">
                  <c:v>-2462.5</c:v>
                </c:pt>
                <c:pt idx="7">
                  <c:v>-2460.5</c:v>
                </c:pt>
                <c:pt idx="8">
                  <c:v>-2458.5</c:v>
                </c:pt>
                <c:pt idx="9">
                  <c:v>-2454.5</c:v>
                </c:pt>
                <c:pt idx="10">
                  <c:v>-2448.5</c:v>
                </c:pt>
                <c:pt idx="11">
                  <c:v>-2444</c:v>
                </c:pt>
                <c:pt idx="12">
                  <c:v>-2442</c:v>
                </c:pt>
                <c:pt idx="13">
                  <c:v>-2440</c:v>
                </c:pt>
                <c:pt idx="14">
                  <c:v>-2435.5</c:v>
                </c:pt>
                <c:pt idx="15">
                  <c:v>-2412.5</c:v>
                </c:pt>
                <c:pt idx="16">
                  <c:v>-2410.5</c:v>
                </c:pt>
                <c:pt idx="17">
                  <c:v>-2408.5</c:v>
                </c:pt>
                <c:pt idx="18">
                  <c:v>-2406.5</c:v>
                </c:pt>
                <c:pt idx="19">
                  <c:v>-2404.5</c:v>
                </c:pt>
                <c:pt idx="20">
                  <c:v>-2400</c:v>
                </c:pt>
                <c:pt idx="21">
                  <c:v>-2398</c:v>
                </c:pt>
                <c:pt idx="22">
                  <c:v>-2396</c:v>
                </c:pt>
                <c:pt idx="23">
                  <c:v>-2394</c:v>
                </c:pt>
                <c:pt idx="24">
                  <c:v>-2389.5</c:v>
                </c:pt>
                <c:pt idx="25">
                  <c:v>-2387.5</c:v>
                </c:pt>
                <c:pt idx="26">
                  <c:v>-2385.5</c:v>
                </c:pt>
                <c:pt idx="27">
                  <c:v>-2383.5</c:v>
                </c:pt>
                <c:pt idx="28">
                  <c:v>-2377</c:v>
                </c:pt>
                <c:pt idx="29">
                  <c:v>-2375</c:v>
                </c:pt>
                <c:pt idx="30">
                  <c:v>-2373</c:v>
                </c:pt>
                <c:pt idx="31">
                  <c:v>-2371</c:v>
                </c:pt>
                <c:pt idx="32">
                  <c:v>-2364.5</c:v>
                </c:pt>
                <c:pt idx="33">
                  <c:v>-2362.5</c:v>
                </c:pt>
                <c:pt idx="34">
                  <c:v>-2354</c:v>
                </c:pt>
                <c:pt idx="35">
                  <c:v>-2352</c:v>
                </c:pt>
                <c:pt idx="36">
                  <c:v>-2350</c:v>
                </c:pt>
                <c:pt idx="37">
                  <c:v>-2348</c:v>
                </c:pt>
                <c:pt idx="38">
                  <c:v>-2331</c:v>
                </c:pt>
                <c:pt idx="39">
                  <c:v>-2329</c:v>
                </c:pt>
                <c:pt idx="40">
                  <c:v>-2327</c:v>
                </c:pt>
                <c:pt idx="41">
                  <c:v>-2325</c:v>
                </c:pt>
                <c:pt idx="42">
                  <c:v>-2318.5</c:v>
                </c:pt>
                <c:pt idx="43">
                  <c:v>-2316.5</c:v>
                </c:pt>
                <c:pt idx="44">
                  <c:v>-2314.5</c:v>
                </c:pt>
                <c:pt idx="45">
                  <c:v>-2306</c:v>
                </c:pt>
                <c:pt idx="46">
                  <c:v>-2293.5</c:v>
                </c:pt>
                <c:pt idx="47">
                  <c:v>-2281</c:v>
                </c:pt>
                <c:pt idx="48">
                  <c:v>-2270.5</c:v>
                </c:pt>
                <c:pt idx="49">
                  <c:v>-2268.5</c:v>
                </c:pt>
                <c:pt idx="50">
                  <c:v>-2258</c:v>
                </c:pt>
                <c:pt idx="51">
                  <c:v>-2247.5</c:v>
                </c:pt>
                <c:pt idx="52">
                  <c:v>-2245.5</c:v>
                </c:pt>
                <c:pt idx="53">
                  <c:v>-2235</c:v>
                </c:pt>
                <c:pt idx="54">
                  <c:v>-2222.5</c:v>
                </c:pt>
                <c:pt idx="55">
                  <c:v>-2212</c:v>
                </c:pt>
                <c:pt idx="56">
                  <c:v>-2188</c:v>
                </c:pt>
                <c:pt idx="57">
                  <c:v>-999.5</c:v>
                </c:pt>
                <c:pt idx="58">
                  <c:v>-995.5</c:v>
                </c:pt>
                <c:pt idx="59">
                  <c:v>-993.5</c:v>
                </c:pt>
                <c:pt idx="60">
                  <c:v>-991.5</c:v>
                </c:pt>
                <c:pt idx="61">
                  <c:v>-989.5</c:v>
                </c:pt>
                <c:pt idx="62">
                  <c:v>-989</c:v>
                </c:pt>
                <c:pt idx="63">
                  <c:v>-987</c:v>
                </c:pt>
                <c:pt idx="64">
                  <c:v>-979</c:v>
                </c:pt>
                <c:pt idx="65">
                  <c:v>-949.5</c:v>
                </c:pt>
                <c:pt idx="66">
                  <c:v>-947.5</c:v>
                </c:pt>
                <c:pt idx="67">
                  <c:v>-945.5</c:v>
                </c:pt>
                <c:pt idx="68">
                  <c:v>-943.5</c:v>
                </c:pt>
                <c:pt idx="69">
                  <c:v>-941.5</c:v>
                </c:pt>
                <c:pt idx="70">
                  <c:v>-941</c:v>
                </c:pt>
                <c:pt idx="71">
                  <c:v>-939</c:v>
                </c:pt>
                <c:pt idx="72">
                  <c:v>-874.5</c:v>
                </c:pt>
                <c:pt idx="73">
                  <c:v>-845</c:v>
                </c:pt>
                <c:pt idx="74">
                  <c:v>-344.5</c:v>
                </c:pt>
                <c:pt idx="75">
                  <c:v>-325.5</c:v>
                </c:pt>
                <c:pt idx="76">
                  <c:v>-323.5</c:v>
                </c:pt>
                <c:pt idx="77">
                  <c:v>-317</c:v>
                </c:pt>
                <c:pt idx="78">
                  <c:v>-315</c:v>
                </c:pt>
                <c:pt idx="79">
                  <c:v>-313</c:v>
                </c:pt>
                <c:pt idx="80">
                  <c:v>-311</c:v>
                </c:pt>
                <c:pt idx="81">
                  <c:v>-309</c:v>
                </c:pt>
                <c:pt idx="82">
                  <c:v>-304.5</c:v>
                </c:pt>
                <c:pt idx="83">
                  <c:v>-302.5</c:v>
                </c:pt>
                <c:pt idx="84">
                  <c:v>-300.5</c:v>
                </c:pt>
                <c:pt idx="85">
                  <c:v>-298.5</c:v>
                </c:pt>
                <c:pt idx="86">
                  <c:v>-296.5</c:v>
                </c:pt>
                <c:pt idx="87">
                  <c:v>-292</c:v>
                </c:pt>
                <c:pt idx="88">
                  <c:v>-290</c:v>
                </c:pt>
                <c:pt idx="89">
                  <c:v>-288</c:v>
                </c:pt>
                <c:pt idx="90">
                  <c:v>-281.5</c:v>
                </c:pt>
                <c:pt idx="91">
                  <c:v>-279.5</c:v>
                </c:pt>
                <c:pt idx="92">
                  <c:v>-242</c:v>
                </c:pt>
                <c:pt idx="93">
                  <c:v>-240</c:v>
                </c:pt>
                <c:pt idx="94">
                  <c:v>-238</c:v>
                </c:pt>
                <c:pt idx="95">
                  <c:v>-231.5</c:v>
                </c:pt>
                <c:pt idx="96">
                  <c:v>-229.5</c:v>
                </c:pt>
                <c:pt idx="97">
                  <c:v>-215</c:v>
                </c:pt>
                <c:pt idx="98">
                  <c:v>-206.5</c:v>
                </c:pt>
                <c:pt idx="99">
                  <c:v>-202.5</c:v>
                </c:pt>
                <c:pt idx="100">
                  <c:v>-202</c:v>
                </c:pt>
                <c:pt idx="101">
                  <c:v>-198</c:v>
                </c:pt>
                <c:pt idx="102">
                  <c:v>-194</c:v>
                </c:pt>
                <c:pt idx="103">
                  <c:v>-192</c:v>
                </c:pt>
                <c:pt idx="104">
                  <c:v>-190</c:v>
                </c:pt>
                <c:pt idx="105">
                  <c:v>-189.5</c:v>
                </c:pt>
                <c:pt idx="106">
                  <c:v>-187.5</c:v>
                </c:pt>
                <c:pt idx="107">
                  <c:v>-185.5</c:v>
                </c:pt>
                <c:pt idx="108">
                  <c:v>-183.5</c:v>
                </c:pt>
                <c:pt idx="109">
                  <c:v>-181.5</c:v>
                </c:pt>
                <c:pt idx="110">
                  <c:v>-179.5</c:v>
                </c:pt>
                <c:pt idx="111">
                  <c:v>-177.5</c:v>
                </c:pt>
                <c:pt idx="112">
                  <c:v>-177.5</c:v>
                </c:pt>
                <c:pt idx="113">
                  <c:v>-173</c:v>
                </c:pt>
                <c:pt idx="114">
                  <c:v>-173</c:v>
                </c:pt>
                <c:pt idx="115">
                  <c:v>-171</c:v>
                </c:pt>
                <c:pt idx="116">
                  <c:v>-171</c:v>
                </c:pt>
                <c:pt idx="117">
                  <c:v>-169</c:v>
                </c:pt>
                <c:pt idx="118">
                  <c:v>-167</c:v>
                </c:pt>
                <c:pt idx="119">
                  <c:v>-166.5</c:v>
                </c:pt>
                <c:pt idx="120">
                  <c:v>-165</c:v>
                </c:pt>
                <c:pt idx="121">
                  <c:v>-164.5</c:v>
                </c:pt>
                <c:pt idx="122">
                  <c:v>-162.5</c:v>
                </c:pt>
                <c:pt idx="123">
                  <c:v>-160.5</c:v>
                </c:pt>
                <c:pt idx="124">
                  <c:v>-156.5</c:v>
                </c:pt>
                <c:pt idx="125">
                  <c:v>-154.5</c:v>
                </c:pt>
                <c:pt idx="126">
                  <c:v>-154</c:v>
                </c:pt>
                <c:pt idx="127">
                  <c:v>-152</c:v>
                </c:pt>
                <c:pt idx="128">
                  <c:v>-150</c:v>
                </c:pt>
                <c:pt idx="129">
                  <c:v>-148</c:v>
                </c:pt>
                <c:pt idx="130">
                  <c:v>-146</c:v>
                </c:pt>
                <c:pt idx="131">
                  <c:v>-144</c:v>
                </c:pt>
                <c:pt idx="132">
                  <c:v>-143.5</c:v>
                </c:pt>
                <c:pt idx="133">
                  <c:v>-142</c:v>
                </c:pt>
                <c:pt idx="134">
                  <c:v>-137.5</c:v>
                </c:pt>
                <c:pt idx="135">
                  <c:v>-116.5</c:v>
                </c:pt>
                <c:pt idx="136">
                  <c:v>-114.5</c:v>
                </c:pt>
                <c:pt idx="137">
                  <c:v>-112.5</c:v>
                </c:pt>
                <c:pt idx="138">
                  <c:v>-110.5</c:v>
                </c:pt>
                <c:pt idx="139">
                  <c:v>-106</c:v>
                </c:pt>
                <c:pt idx="140">
                  <c:v>-102</c:v>
                </c:pt>
                <c:pt idx="141">
                  <c:v>-102</c:v>
                </c:pt>
                <c:pt idx="142">
                  <c:v>-100</c:v>
                </c:pt>
                <c:pt idx="143">
                  <c:v>-91.5</c:v>
                </c:pt>
                <c:pt idx="144">
                  <c:v>-89.5</c:v>
                </c:pt>
                <c:pt idx="145">
                  <c:v>-87.5</c:v>
                </c:pt>
                <c:pt idx="146">
                  <c:v>-83</c:v>
                </c:pt>
                <c:pt idx="147">
                  <c:v>-81</c:v>
                </c:pt>
                <c:pt idx="148">
                  <c:v>-79</c:v>
                </c:pt>
                <c:pt idx="149">
                  <c:v>-77</c:v>
                </c:pt>
                <c:pt idx="150">
                  <c:v>-70.5</c:v>
                </c:pt>
                <c:pt idx="151">
                  <c:v>-68.5</c:v>
                </c:pt>
                <c:pt idx="152">
                  <c:v>-66.5</c:v>
                </c:pt>
                <c:pt idx="153">
                  <c:v>-60</c:v>
                </c:pt>
                <c:pt idx="154">
                  <c:v>-58</c:v>
                </c:pt>
                <c:pt idx="155">
                  <c:v>-56</c:v>
                </c:pt>
                <c:pt idx="156">
                  <c:v>-54</c:v>
                </c:pt>
                <c:pt idx="157">
                  <c:v>0.5</c:v>
                </c:pt>
                <c:pt idx="158">
                  <c:v>4.5</c:v>
                </c:pt>
                <c:pt idx="159">
                  <c:v>551.5</c:v>
                </c:pt>
                <c:pt idx="160">
                  <c:v>552</c:v>
                </c:pt>
                <c:pt idx="161">
                  <c:v>1298</c:v>
                </c:pt>
                <c:pt idx="162">
                  <c:v>1323</c:v>
                </c:pt>
                <c:pt idx="163">
                  <c:v>1323.5</c:v>
                </c:pt>
                <c:pt idx="164">
                  <c:v>1344</c:v>
                </c:pt>
                <c:pt idx="165">
                  <c:v>1368</c:v>
                </c:pt>
                <c:pt idx="166">
                  <c:v>1369.5</c:v>
                </c:pt>
                <c:pt idx="167">
                  <c:v>2194</c:v>
                </c:pt>
                <c:pt idx="168">
                  <c:v>2196</c:v>
                </c:pt>
                <c:pt idx="169">
                  <c:v>2217</c:v>
                </c:pt>
                <c:pt idx="170">
                  <c:v>2694.5</c:v>
                </c:pt>
                <c:pt idx="171">
                  <c:v>2804</c:v>
                </c:pt>
                <c:pt idx="172">
                  <c:v>2899.5</c:v>
                </c:pt>
                <c:pt idx="173">
                  <c:v>2899.5</c:v>
                </c:pt>
                <c:pt idx="174">
                  <c:v>2910.5</c:v>
                </c:pt>
                <c:pt idx="175">
                  <c:v>2993.5</c:v>
                </c:pt>
                <c:pt idx="176">
                  <c:v>2995.5</c:v>
                </c:pt>
                <c:pt idx="177">
                  <c:v>2997.5</c:v>
                </c:pt>
                <c:pt idx="178">
                  <c:v>3006</c:v>
                </c:pt>
                <c:pt idx="179">
                  <c:v>3008</c:v>
                </c:pt>
                <c:pt idx="180">
                  <c:v>3471</c:v>
                </c:pt>
                <c:pt idx="181">
                  <c:v>3570</c:v>
                </c:pt>
                <c:pt idx="182">
                  <c:v>3588</c:v>
                </c:pt>
                <c:pt idx="183">
                  <c:v>3602.5</c:v>
                </c:pt>
                <c:pt idx="184">
                  <c:v>3619.5</c:v>
                </c:pt>
                <c:pt idx="185">
                  <c:v>3648.5</c:v>
                </c:pt>
                <c:pt idx="186">
                  <c:v>3648.5</c:v>
                </c:pt>
                <c:pt idx="187">
                  <c:v>3648.5</c:v>
                </c:pt>
                <c:pt idx="188">
                  <c:v>3648.5</c:v>
                </c:pt>
                <c:pt idx="189">
                  <c:v>3669.5</c:v>
                </c:pt>
                <c:pt idx="190">
                  <c:v>3671.5</c:v>
                </c:pt>
                <c:pt idx="191">
                  <c:v>3692.5</c:v>
                </c:pt>
                <c:pt idx="192">
                  <c:v>3712</c:v>
                </c:pt>
                <c:pt idx="193">
                  <c:v>3745</c:v>
                </c:pt>
                <c:pt idx="194">
                  <c:v>4289.5</c:v>
                </c:pt>
                <c:pt idx="195">
                  <c:v>4314.5</c:v>
                </c:pt>
                <c:pt idx="196">
                  <c:v>4379</c:v>
                </c:pt>
                <c:pt idx="197">
                  <c:v>4379</c:v>
                </c:pt>
                <c:pt idx="198">
                  <c:v>4385.5</c:v>
                </c:pt>
                <c:pt idx="199">
                  <c:v>4402</c:v>
                </c:pt>
                <c:pt idx="200">
                  <c:v>4402</c:v>
                </c:pt>
                <c:pt idx="201">
                  <c:v>4423</c:v>
                </c:pt>
                <c:pt idx="202">
                  <c:v>4429.5</c:v>
                </c:pt>
                <c:pt idx="203">
                  <c:v>4513</c:v>
                </c:pt>
                <c:pt idx="204">
                  <c:v>4546.5</c:v>
                </c:pt>
                <c:pt idx="205">
                  <c:v>4546.5</c:v>
                </c:pt>
                <c:pt idx="206">
                  <c:v>4559</c:v>
                </c:pt>
                <c:pt idx="207">
                  <c:v>5032.5</c:v>
                </c:pt>
                <c:pt idx="208">
                  <c:v>5076</c:v>
                </c:pt>
                <c:pt idx="209">
                  <c:v>5076.5</c:v>
                </c:pt>
                <c:pt idx="210">
                  <c:v>5089</c:v>
                </c:pt>
                <c:pt idx="211">
                  <c:v>5105.5</c:v>
                </c:pt>
                <c:pt idx="212">
                  <c:v>5111.5</c:v>
                </c:pt>
                <c:pt idx="213">
                  <c:v>5111.5</c:v>
                </c:pt>
                <c:pt idx="214">
                  <c:v>5112</c:v>
                </c:pt>
                <c:pt idx="215">
                  <c:v>5112</c:v>
                </c:pt>
                <c:pt idx="216">
                  <c:v>5112</c:v>
                </c:pt>
                <c:pt idx="217">
                  <c:v>5116</c:v>
                </c:pt>
                <c:pt idx="218">
                  <c:v>5118</c:v>
                </c:pt>
                <c:pt idx="219">
                  <c:v>5183</c:v>
                </c:pt>
                <c:pt idx="220">
                  <c:v>5218.5</c:v>
                </c:pt>
                <c:pt idx="221">
                  <c:v>5220.5</c:v>
                </c:pt>
                <c:pt idx="222">
                  <c:v>5310.5</c:v>
                </c:pt>
                <c:pt idx="223">
                  <c:v>5863</c:v>
                </c:pt>
                <c:pt idx="224">
                  <c:v>5863.5</c:v>
                </c:pt>
                <c:pt idx="225">
                  <c:v>6587.5</c:v>
                </c:pt>
                <c:pt idx="226">
                  <c:v>2690.5</c:v>
                </c:pt>
                <c:pt idx="227">
                  <c:v>2744.5</c:v>
                </c:pt>
                <c:pt idx="228">
                  <c:v>2744.5</c:v>
                </c:pt>
                <c:pt idx="229">
                  <c:v>2782.5</c:v>
                </c:pt>
                <c:pt idx="230">
                  <c:v>2817.5</c:v>
                </c:pt>
                <c:pt idx="231">
                  <c:v>2859.5</c:v>
                </c:pt>
                <c:pt idx="232">
                  <c:v>2273.5</c:v>
                </c:pt>
                <c:pt idx="233">
                  <c:v>2275.5</c:v>
                </c:pt>
                <c:pt idx="234">
                  <c:v>2903.5</c:v>
                </c:pt>
                <c:pt idx="235">
                  <c:v>2920.5</c:v>
                </c:pt>
                <c:pt idx="236">
                  <c:v>552</c:v>
                </c:pt>
                <c:pt idx="237">
                  <c:v>2709</c:v>
                </c:pt>
                <c:pt idx="238">
                  <c:v>2751</c:v>
                </c:pt>
                <c:pt idx="239">
                  <c:v>2795</c:v>
                </c:pt>
                <c:pt idx="240">
                  <c:v>2803</c:v>
                </c:pt>
                <c:pt idx="241">
                  <c:v>2816</c:v>
                </c:pt>
                <c:pt idx="242">
                  <c:v>2841</c:v>
                </c:pt>
                <c:pt idx="243">
                  <c:v>2889</c:v>
                </c:pt>
                <c:pt idx="244">
                  <c:v>2261</c:v>
                </c:pt>
                <c:pt idx="245">
                  <c:v>2263</c:v>
                </c:pt>
                <c:pt idx="246">
                  <c:v>2893</c:v>
                </c:pt>
                <c:pt idx="247">
                  <c:v>2935</c:v>
                </c:pt>
                <c:pt idx="248">
                  <c:v>2217</c:v>
                </c:pt>
              </c:numCache>
            </c:numRef>
          </c:xVal>
          <c:yVal>
            <c:numRef>
              <c:f>'A (2)'!$U$21:$U$997</c:f>
              <c:numCache>
                <c:formatCode>General</c:formatCode>
                <c:ptCount val="977"/>
                <c:pt idx="0">
                  <c:v>-0.21257000000332482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80C7-4686-A100-04EBD0DF63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0788888"/>
        <c:axId val="1"/>
      </c:scatterChart>
      <c:valAx>
        <c:axId val="600788888"/>
        <c:scaling>
          <c:orientation val="minMax"/>
          <c:min val="-8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923569711207386"/>
              <c:y val="0.8575208969591201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-0.23"/>
          <c:min val="-0.248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9475262368815595E-2"/>
              <c:y val="0.3905018732816709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00788888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wMode val="edge"/>
          <c:hMode val="edge"/>
          <c:x val="0.21289371062500245"/>
          <c:y val="0.93139952492745792"/>
          <c:w val="0.93403361311470245"/>
          <c:h val="0.98416997347627055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GK Boo - O-C Diagr.</a:t>
            </a:r>
          </a:p>
        </c:rich>
      </c:tx>
      <c:layout>
        <c:manualLayout>
          <c:xMode val="edge"/>
          <c:yMode val="edge"/>
          <c:x val="0.38323353293413176"/>
          <c:y val="3.488372093023255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323353293413173"/>
          <c:y val="0.13953488372093023"/>
          <c:w val="0.82185628742514971"/>
          <c:h val="0.64825581395348841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(2)'!$H$20:$H$20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(2)'!$D$21:$D$237</c:f>
                <c:numCache>
                  <c:formatCode>General</c:formatCode>
                  <c:ptCount val="217"/>
                  <c:pt idx="0">
                    <c:v>4.0000000000000002E-4</c:v>
                  </c:pt>
                  <c:pt idx="1">
                    <c:v>6.9999999999999999E-4</c:v>
                  </c:pt>
                  <c:pt idx="2">
                    <c:v>1.4E-3</c:v>
                  </c:pt>
                  <c:pt idx="4">
                    <c:v>4.0000000000000002E-4</c:v>
                  </c:pt>
                  <c:pt idx="5">
                    <c:v>2.4000000000000001E-4</c:v>
                  </c:pt>
                  <c:pt idx="6">
                    <c:v>4.0999999999999999E-4</c:v>
                  </c:pt>
                  <c:pt idx="7">
                    <c:v>5.5999999999999995E-4</c:v>
                  </c:pt>
                  <c:pt idx="8">
                    <c:v>4.6999999999999999E-4</c:v>
                  </c:pt>
                  <c:pt idx="9">
                    <c:v>2.1000000000000001E-4</c:v>
                  </c:pt>
                  <c:pt idx="10">
                    <c:v>1E-4</c:v>
                  </c:pt>
                  <c:pt idx="11">
                    <c:v>2.4000000000000001E-4</c:v>
                  </c:pt>
                  <c:pt idx="12">
                    <c:v>2.7999999999999998E-4</c:v>
                  </c:pt>
                  <c:pt idx="13">
                    <c:v>2.1000000000000001E-4</c:v>
                  </c:pt>
                  <c:pt idx="14">
                    <c:v>2.7E-4</c:v>
                  </c:pt>
                  <c:pt idx="15">
                    <c:v>2.5000000000000001E-4</c:v>
                  </c:pt>
                  <c:pt idx="16">
                    <c:v>2.0000000000000001E-4</c:v>
                  </c:pt>
                  <c:pt idx="17">
                    <c:v>1.7000000000000001E-4</c:v>
                  </c:pt>
                  <c:pt idx="18">
                    <c:v>1.4999999999999999E-4</c:v>
                  </c:pt>
                  <c:pt idx="19">
                    <c:v>1.3999999999999999E-4</c:v>
                  </c:pt>
                  <c:pt idx="20">
                    <c:v>4.8000000000000001E-4</c:v>
                  </c:pt>
                  <c:pt idx="21">
                    <c:v>2.2000000000000001E-4</c:v>
                  </c:pt>
                  <c:pt idx="22">
                    <c:v>2.1000000000000001E-4</c:v>
                  </c:pt>
                  <c:pt idx="23">
                    <c:v>2.5999999999999998E-4</c:v>
                  </c:pt>
                  <c:pt idx="24">
                    <c:v>3.1E-4</c:v>
                  </c:pt>
                  <c:pt idx="25">
                    <c:v>3.1E-4</c:v>
                  </c:pt>
                  <c:pt idx="26">
                    <c:v>1.4999999999999999E-4</c:v>
                  </c:pt>
                  <c:pt idx="27">
                    <c:v>2.0000000000000001E-4</c:v>
                  </c:pt>
                  <c:pt idx="28">
                    <c:v>3.4000000000000002E-4</c:v>
                  </c:pt>
                  <c:pt idx="29">
                    <c:v>2.4000000000000001E-4</c:v>
                  </c:pt>
                  <c:pt idx="30">
                    <c:v>3.4000000000000002E-4</c:v>
                  </c:pt>
                  <c:pt idx="31">
                    <c:v>3.1E-4</c:v>
                  </c:pt>
                  <c:pt idx="32">
                    <c:v>2.4000000000000001E-4</c:v>
                  </c:pt>
                  <c:pt idx="33">
                    <c:v>4.6999999999999999E-4</c:v>
                  </c:pt>
                  <c:pt idx="34">
                    <c:v>2.2000000000000001E-4</c:v>
                  </c:pt>
                  <c:pt idx="35">
                    <c:v>1.7000000000000001E-4</c:v>
                  </c:pt>
                  <c:pt idx="36">
                    <c:v>1.8000000000000001E-4</c:v>
                  </c:pt>
                  <c:pt idx="37">
                    <c:v>7.6000000000000004E-4</c:v>
                  </c:pt>
                  <c:pt idx="38">
                    <c:v>8.0000000000000004E-4</c:v>
                  </c:pt>
                  <c:pt idx="39">
                    <c:v>3.1E-4</c:v>
                  </c:pt>
                  <c:pt idx="40">
                    <c:v>2.5999999999999998E-4</c:v>
                  </c:pt>
                  <c:pt idx="41">
                    <c:v>4.4999999999999999E-4</c:v>
                  </c:pt>
                  <c:pt idx="42">
                    <c:v>8.0000000000000004E-4</c:v>
                  </c:pt>
                  <c:pt idx="43">
                    <c:v>2.3000000000000001E-4</c:v>
                  </c:pt>
                  <c:pt idx="44">
                    <c:v>2.5999999999999998E-4</c:v>
                  </c:pt>
                  <c:pt idx="45">
                    <c:v>2.9E-4</c:v>
                  </c:pt>
                  <c:pt idx="46">
                    <c:v>4.6999999999999999E-4</c:v>
                  </c:pt>
                  <c:pt idx="47">
                    <c:v>4.0000000000000002E-4</c:v>
                  </c:pt>
                  <c:pt idx="48">
                    <c:v>8.3000000000000001E-4</c:v>
                  </c:pt>
                  <c:pt idx="49">
                    <c:v>3.8999999999999999E-4</c:v>
                  </c:pt>
                  <c:pt idx="50">
                    <c:v>5.8E-4</c:v>
                  </c:pt>
                  <c:pt idx="51">
                    <c:v>4.4999999999999999E-4</c:v>
                  </c:pt>
                  <c:pt idx="52">
                    <c:v>3.2000000000000003E-4</c:v>
                  </c:pt>
                  <c:pt idx="53">
                    <c:v>3.3E-4</c:v>
                  </c:pt>
                  <c:pt idx="54">
                    <c:v>8.1999999999999998E-4</c:v>
                  </c:pt>
                  <c:pt idx="55">
                    <c:v>7.7999999999999999E-4</c:v>
                  </c:pt>
                  <c:pt idx="56">
                    <c:v>7.7999999999999999E-4</c:v>
                  </c:pt>
                  <c:pt idx="57">
                    <c:v>8.4999999999999995E-4</c:v>
                  </c:pt>
                  <c:pt idx="58">
                    <c:v>8.8000000000000003E-4</c:v>
                  </c:pt>
                  <c:pt idx="59">
                    <c:v>6.8999999999999997E-4</c:v>
                  </c:pt>
                  <c:pt idx="60">
                    <c:v>5.1000000000000004E-4</c:v>
                  </c:pt>
                  <c:pt idx="61">
                    <c:v>1.4999999999999999E-4</c:v>
                  </c:pt>
                  <c:pt idx="62">
                    <c:v>2.4000000000000001E-4</c:v>
                  </c:pt>
                  <c:pt idx="63">
                    <c:v>4.6999999999999999E-4</c:v>
                  </c:pt>
                  <c:pt idx="64">
                    <c:v>2.9E-4</c:v>
                  </c:pt>
                  <c:pt idx="65">
                    <c:v>1.0499999999999999E-3</c:v>
                  </c:pt>
                  <c:pt idx="66">
                    <c:v>4.8999999999999998E-4</c:v>
                  </c:pt>
                  <c:pt idx="67">
                    <c:v>2.7E-4</c:v>
                  </c:pt>
                  <c:pt idx="68">
                    <c:v>3.2000000000000003E-4</c:v>
                  </c:pt>
                  <c:pt idx="69">
                    <c:v>8.9999999999999998E-4</c:v>
                  </c:pt>
                  <c:pt idx="70">
                    <c:v>3.6999999999999999E-4</c:v>
                  </c:pt>
                  <c:pt idx="71">
                    <c:v>5.1000000000000004E-4</c:v>
                  </c:pt>
                  <c:pt idx="72">
                    <c:v>2.4000000000000001E-4</c:v>
                  </c:pt>
                  <c:pt idx="73">
                    <c:v>8.0000000000000004E-4</c:v>
                  </c:pt>
                  <c:pt idx="74">
                    <c:v>2.2000000000000001E-4</c:v>
                  </c:pt>
                  <c:pt idx="75">
                    <c:v>2.1000000000000001E-4</c:v>
                  </c:pt>
                  <c:pt idx="76">
                    <c:v>2.7999999999999998E-4</c:v>
                  </c:pt>
                  <c:pt idx="77">
                    <c:v>1.1900000000000001E-3</c:v>
                  </c:pt>
                  <c:pt idx="78">
                    <c:v>2.5999999999999998E-4</c:v>
                  </c:pt>
                  <c:pt idx="79">
                    <c:v>6.0999999999999997E-4</c:v>
                  </c:pt>
                  <c:pt idx="80">
                    <c:v>5.2999999999999998E-4</c:v>
                  </c:pt>
                  <c:pt idx="81">
                    <c:v>6.4999999999999997E-4</c:v>
                  </c:pt>
                  <c:pt idx="82">
                    <c:v>1.9000000000000001E-4</c:v>
                  </c:pt>
                  <c:pt idx="83">
                    <c:v>1.8000000000000001E-4</c:v>
                  </c:pt>
                  <c:pt idx="84">
                    <c:v>2.2000000000000001E-4</c:v>
                  </c:pt>
                  <c:pt idx="85">
                    <c:v>1.9000000000000001E-4</c:v>
                  </c:pt>
                  <c:pt idx="86">
                    <c:v>6.4999999999999997E-4</c:v>
                  </c:pt>
                  <c:pt idx="87">
                    <c:v>3.6999999999999999E-4</c:v>
                  </c:pt>
                  <c:pt idx="88">
                    <c:v>2.2000000000000001E-4</c:v>
                  </c:pt>
                  <c:pt idx="89">
                    <c:v>3.4000000000000002E-4</c:v>
                  </c:pt>
                  <c:pt idx="90">
                    <c:v>2.3000000000000001E-4</c:v>
                  </c:pt>
                  <c:pt idx="91">
                    <c:v>4.2999999999999999E-4</c:v>
                  </c:pt>
                  <c:pt idx="92">
                    <c:v>3.2000000000000003E-4</c:v>
                  </c:pt>
                  <c:pt idx="93">
                    <c:v>1.9000000000000001E-4</c:v>
                  </c:pt>
                  <c:pt idx="94">
                    <c:v>5.2999999999999998E-4</c:v>
                  </c:pt>
                  <c:pt idx="95">
                    <c:v>2.9E-4</c:v>
                  </c:pt>
                  <c:pt idx="96">
                    <c:v>2.9E-4</c:v>
                  </c:pt>
                  <c:pt idx="97">
                    <c:v>4.6000000000000001E-4</c:v>
                  </c:pt>
                  <c:pt idx="98">
                    <c:v>3.8999999999999999E-4</c:v>
                  </c:pt>
                  <c:pt idx="99">
                    <c:v>2.7E-4</c:v>
                  </c:pt>
                  <c:pt idx="100">
                    <c:v>1.4300000000000001E-3</c:v>
                  </c:pt>
                  <c:pt idx="101">
                    <c:v>2.9999999999999997E-4</c:v>
                  </c:pt>
                  <c:pt idx="102">
                    <c:v>5.0000000000000001E-4</c:v>
                  </c:pt>
                  <c:pt idx="103">
                    <c:v>4.8999999999999998E-4</c:v>
                  </c:pt>
                  <c:pt idx="104">
                    <c:v>2.9E-4</c:v>
                  </c:pt>
                  <c:pt idx="105">
                    <c:v>3.8999999999999999E-4</c:v>
                  </c:pt>
                  <c:pt idx="106">
                    <c:v>5.6999999999999998E-4</c:v>
                  </c:pt>
                  <c:pt idx="107">
                    <c:v>1.9000000000000001E-4</c:v>
                  </c:pt>
                  <c:pt idx="108">
                    <c:v>3.8000000000000002E-4</c:v>
                  </c:pt>
                  <c:pt idx="109">
                    <c:v>2.1000000000000001E-4</c:v>
                  </c:pt>
                  <c:pt idx="110">
                    <c:v>2.9999999999999997E-4</c:v>
                  </c:pt>
                  <c:pt idx="111">
                    <c:v>6.8999999999999997E-4</c:v>
                  </c:pt>
                  <c:pt idx="112">
                    <c:v>2.9E-4</c:v>
                  </c:pt>
                  <c:pt idx="113">
                    <c:v>6.6E-4</c:v>
                  </c:pt>
                  <c:pt idx="114">
                    <c:v>2.7999999999999998E-4</c:v>
                  </c:pt>
                  <c:pt idx="115">
                    <c:v>1.6900000000000001E-3</c:v>
                  </c:pt>
                  <c:pt idx="116">
                    <c:v>1.08E-3</c:v>
                  </c:pt>
                  <c:pt idx="117">
                    <c:v>3.5E-4</c:v>
                  </c:pt>
                  <c:pt idx="118">
                    <c:v>2.2000000000000001E-4</c:v>
                  </c:pt>
                  <c:pt idx="119">
                    <c:v>2.5999999999999998E-4</c:v>
                  </c:pt>
                  <c:pt idx="120">
                    <c:v>3.4000000000000002E-4</c:v>
                  </c:pt>
                  <c:pt idx="121">
                    <c:v>3.6000000000000002E-4</c:v>
                  </c:pt>
                  <c:pt idx="122">
                    <c:v>2.5999999999999998E-4</c:v>
                  </c:pt>
                  <c:pt idx="123">
                    <c:v>3.1E-4</c:v>
                  </c:pt>
                  <c:pt idx="124">
                    <c:v>1.9000000000000001E-4</c:v>
                  </c:pt>
                  <c:pt idx="125">
                    <c:v>1.9000000000000001E-4</c:v>
                  </c:pt>
                  <c:pt idx="126">
                    <c:v>4.8000000000000001E-4</c:v>
                  </c:pt>
                  <c:pt idx="127">
                    <c:v>3.2000000000000003E-4</c:v>
                  </c:pt>
                  <c:pt idx="128">
                    <c:v>2.5000000000000001E-4</c:v>
                  </c:pt>
                  <c:pt idx="129">
                    <c:v>3.4000000000000002E-4</c:v>
                  </c:pt>
                  <c:pt idx="130">
                    <c:v>5.4000000000000001E-4</c:v>
                  </c:pt>
                  <c:pt idx="131">
                    <c:v>2.7999999999999998E-4</c:v>
                  </c:pt>
                  <c:pt idx="132">
                    <c:v>8.4999999999999995E-4</c:v>
                  </c:pt>
                  <c:pt idx="133">
                    <c:v>1.3699999999999999E-3</c:v>
                  </c:pt>
                  <c:pt idx="134">
                    <c:v>9.1E-4</c:v>
                  </c:pt>
                  <c:pt idx="135">
                    <c:v>2.7E-4</c:v>
                  </c:pt>
                  <c:pt idx="136">
                    <c:v>3.1E-4</c:v>
                  </c:pt>
                  <c:pt idx="137">
                    <c:v>5.6999999999999998E-4</c:v>
                  </c:pt>
                  <c:pt idx="138">
                    <c:v>2.7999999999999998E-4</c:v>
                  </c:pt>
                  <c:pt idx="139">
                    <c:v>5.9000000000000003E-4</c:v>
                  </c:pt>
                  <c:pt idx="140">
                    <c:v>3.8999999999999999E-4</c:v>
                  </c:pt>
                  <c:pt idx="141">
                    <c:v>1.72E-3</c:v>
                  </c:pt>
                  <c:pt idx="142">
                    <c:v>2.5000000000000001E-4</c:v>
                  </c:pt>
                  <c:pt idx="143">
                    <c:v>3.1E-4</c:v>
                  </c:pt>
                  <c:pt idx="144">
                    <c:v>2.0000000000000001E-4</c:v>
                  </c:pt>
                  <c:pt idx="145">
                    <c:v>3.6999999999999999E-4</c:v>
                  </c:pt>
                  <c:pt idx="146">
                    <c:v>7.9000000000000001E-4</c:v>
                  </c:pt>
                  <c:pt idx="147">
                    <c:v>4.2000000000000002E-4</c:v>
                  </c:pt>
                  <c:pt idx="148">
                    <c:v>2.0000000000000001E-4</c:v>
                  </c:pt>
                  <c:pt idx="149">
                    <c:v>1.7000000000000001E-4</c:v>
                  </c:pt>
                  <c:pt idx="150">
                    <c:v>6.9999999999999999E-4</c:v>
                  </c:pt>
                  <c:pt idx="151">
                    <c:v>3.3E-4</c:v>
                  </c:pt>
                  <c:pt idx="152">
                    <c:v>2.5999999999999998E-4</c:v>
                  </c:pt>
                  <c:pt idx="153">
                    <c:v>9.5E-4</c:v>
                  </c:pt>
                  <c:pt idx="154">
                    <c:v>6.4999999999999997E-4</c:v>
                  </c:pt>
                  <c:pt idx="155">
                    <c:v>3.1E-4</c:v>
                  </c:pt>
                  <c:pt idx="156">
                    <c:v>2.1000000000000001E-4</c:v>
                  </c:pt>
                  <c:pt idx="157">
                    <c:v>1.57E-3</c:v>
                  </c:pt>
                  <c:pt idx="158">
                    <c:v>1.41E-3</c:v>
                  </c:pt>
                  <c:pt idx="159">
                    <c:v>7.2000000000000005E-4</c:v>
                  </c:pt>
                  <c:pt idx="160">
                    <c:v>9.7000000000000005E-4</c:v>
                  </c:pt>
                  <c:pt idx="161">
                    <c:v>1E-4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1.4E-3</c:v>
                  </c:pt>
                  <c:pt idx="165">
                    <c:v>6.9999999999999999E-4</c:v>
                  </c:pt>
                  <c:pt idx="166">
                    <c:v>1E-4</c:v>
                  </c:pt>
                  <c:pt idx="167">
                    <c:v>0</c:v>
                  </c:pt>
                  <c:pt idx="168">
                    <c:v>1.48E-3</c:v>
                  </c:pt>
                  <c:pt idx="169">
                    <c:v>1E-4</c:v>
                  </c:pt>
                  <c:pt idx="170">
                    <c:v>1E-4</c:v>
                  </c:pt>
                  <c:pt idx="171">
                    <c:v>5.0000000000000001E-4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5.0000000000000001E-4</c:v>
                  </c:pt>
                  <c:pt idx="175">
                    <c:v>2.0000000000000001E-4</c:v>
                  </c:pt>
                  <c:pt idx="176">
                    <c:v>1E-4</c:v>
                  </c:pt>
                  <c:pt idx="177">
                    <c:v>1E-4</c:v>
                  </c:pt>
                  <c:pt idx="178">
                    <c:v>2.0000000000000001E-4</c:v>
                  </c:pt>
                  <c:pt idx="179">
                    <c:v>2.9999999999999997E-4</c:v>
                  </c:pt>
                  <c:pt idx="180">
                    <c:v>1.6000000000000001E-4</c:v>
                  </c:pt>
                  <c:pt idx="181">
                    <c:v>4.0000000000000002E-4</c:v>
                  </c:pt>
                  <c:pt idx="182">
                    <c:v>2.7999999999999998E-4</c:v>
                  </c:pt>
                  <c:pt idx="183">
                    <c:v>1.1E-4</c:v>
                  </c:pt>
                  <c:pt idx="184">
                    <c:v>1E-4</c:v>
                  </c:pt>
                  <c:pt idx="185">
                    <c:v>1E-3</c:v>
                  </c:pt>
                  <c:pt idx="186">
                    <c:v>5.0000000000000001E-4</c:v>
                  </c:pt>
                  <c:pt idx="187">
                    <c:v>2.0000000000000001E-4</c:v>
                  </c:pt>
                  <c:pt idx="188">
                    <c:v>2.9999999999999997E-4</c:v>
                  </c:pt>
                  <c:pt idx="189">
                    <c:v>6.9999999999999999E-4</c:v>
                  </c:pt>
                  <c:pt idx="190">
                    <c:v>1.5E-3</c:v>
                  </c:pt>
                  <c:pt idx="191">
                    <c:v>2.9999999999999997E-4</c:v>
                  </c:pt>
                  <c:pt idx="192">
                    <c:v>5.0000000000000001E-4</c:v>
                  </c:pt>
                  <c:pt idx="193">
                    <c:v>1E-4</c:v>
                  </c:pt>
                  <c:pt idx="194">
                    <c:v>8.4000000000000003E-4</c:v>
                  </c:pt>
                  <c:pt idx="195">
                    <c:v>3.8999999999999999E-4</c:v>
                  </c:pt>
                  <c:pt idx="196">
                    <c:v>1E-4</c:v>
                  </c:pt>
                  <c:pt idx="197">
                    <c:v>0</c:v>
                  </c:pt>
                  <c:pt idx="198">
                    <c:v>2.3999999999999998E-3</c:v>
                  </c:pt>
                  <c:pt idx="199">
                    <c:v>1E-4</c:v>
                  </c:pt>
                  <c:pt idx="200">
                    <c:v>0</c:v>
                  </c:pt>
                  <c:pt idx="201">
                    <c:v>2.3999999999999998E-3</c:v>
                  </c:pt>
                  <c:pt idx="202">
                    <c:v>2.9E-4</c:v>
                  </c:pt>
                  <c:pt idx="203">
                    <c:v>3.6000000000000002E-4</c:v>
                  </c:pt>
                  <c:pt idx="204">
                    <c:v>2.0000000000000001E-4</c:v>
                  </c:pt>
                  <c:pt idx="205">
                    <c:v>1.9000000000000001E-4</c:v>
                  </c:pt>
                  <c:pt idx="206">
                    <c:v>1.7000000000000001E-4</c:v>
                  </c:pt>
                  <c:pt idx="207">
                    <c:v>2.7E-4</c:v>
                  </c:pt>
                  <c:pt idx="208">
                    <c:v>1.1999999999999999E-3</c:v>
                  </c:pt>
                  <c:pt idx="209">
                    <c:v>1.1999999999999999E-3</c:v>
                  </c:pt>
                  <c:pt idx="210">
                    <c:v>1.2999999999999999E-3</c:v>
                  </c:pt>
                  <c:pt idx="211">
                    <c:v>1.6000000000000001E-3</c:v>
                  </c:pt>
                  <c:pt idx="212">
                    <c:v>1.1999999999999999E-3</c:v>
                  </c:pt>
                  <c:pt idx="213">
                    <c:v>1.1999999999999999E-3</c:v>
                  </c:pt>
                  <c:pt idx="214">
                    <c:v>6.9999999999999999E-4</c:v>
                  </c:pt>
                  <c:pt idx="215">
                    <c:v>1E-4</c:v>
                  </c:pt>
                  <c:pt idx="216">
                    <c:v>1.1000000000000001E-3</c:v>
                  </c:pt>
                </c:numCache>
              </c:numRef>
            </c:plus>
            <c:minus>
              <c:numRef>
                <c:f>'A (2)'!$D$21:$D$237</c:f>
                <c:numCache>
                  <c:formatCode>General</c:formatCode>
                  <c:ptCount val="217"/>
                  <c:pt idx="0">
                    <c:v>4.0000000000000002E-4</c:v>
                  </c:pt>
                  <c:pt idx="1">
                    <c:v>6.9999999999999999E-4</c:v>
                  </c:pt>
                  <c:pt idx="2">
                    <c:v>1.4E-3</c:v>
                  </c:pt>
                  <c:pt idx="4">
                    <c:v>4.0000000000000002E-4</c:v>
                  </c:pt>
                  <c:pt idx="5">
                    <c:v>2.4000000000000001E-4</c:v>
                  </c:pt>
                  <c:pt idx="6">
                    <c:v>4.0999999999999999E-4</c:v>
                  </c:pt>
                  <c:pt idx="7">
                    <c:v>5.5999999999999995E-4</c:v>
                  </c:pt>
                  <c:pt idx="8">
                    <c:v>4.6999999999999999E-4</c:v>
                  </c:pt>
                  <c:pt idx="9">
                    <c:v>2.1000000000000001E-4</c:v>
                  </c:pt>
                  <c:pt idx="10">
                    <c:v>1E-4</c:v>
                  </c:pt>
                  <c:pt idx="11">
                    <c:v>2.4000000000000001E-4</c:v>
                  </c:pt>
                  <c:pt idx="12">
                    <c:v>2.7999999999999998E-4</c:v>
                  </c:pt>
                  <c:pt idx="13">
                    <c:v>2.1000000000000001E-4</c:v>
                  </c:pt>
                  <c:pt idx="14">
                    <c:v>2.7E-4</c:v>
                  </c:pt>
                  <c:pt idx="15">
                    <c:v>2.5000000000000001E-4</c:v>
                  </c:pt>
                  <c:pt idx="16">
                    <c:v>2.0000000000000001E-4</c:v>
                  </c:pt>
                  <c:pt idx="17">
                    <c:v>1.7000000000000001E-4</c:v>
                  </c:pt>
                  <c:pt idx="18">
                    <c:v>1.4999999999999999E-4</c:v>
                  </c:pt>
                  <c:pt idx="19">
                    <c:v>1.3999999999999999E-4</c:v>
                  </c:pt>
                  <c:pt idx="20">
                    <c:v>4.8000000000000001E-4</c:v>
                  </c:pt>
                  <c:pt idx="21">
                    <c:v>2.2000000000000001E-4</c:v>
                  </c:pt>
                  <c:pt idx="22">
                    <c:v>2.1000000000000001E-4</c:v>
                  </c:pt>
                  <c:pt idx="23">
                    <c:v>2.5999999999999998E-4</c:v>
                  </c:pt>
                  <c:pt idx="24">
                    <c:v>3.1E-4</c:v>
                  </c:pt>
                  <c:pt idx="25">
                    <c:v>3.1E-4</c:v>
                  </c:pt>
                  <c:pt idx="26">
                    <c:v>1.4999999999999999E-4</c:v>
                  </c:pt>
                  <c:pt idx="27">
                    <c:v>2.0000000000000001E-4</c:v>
                  </c:pt>
                  <c:pt idx="28">
                    <c:v>3.4000000000000002E-4</c:v>
                  </c:pt>
                  <c:pt idx="29">
                    <c:v>2.4000000000000001E-4</c:v>
                  </c:pt>
                  <c:pt idx="30">
                    <c:v>3.4000000000000002E-4</c:v>
                  </c:pt>
                  <c:pt idx="31">
                    <c:v>3.1E-4</c:v>
                  </c:pt>
                  <c:pt idx="32">
                    <c:v>2.4000000000000001E-4</c:v>
                  </c:pt>
                  <c:pt idx="33">
                    <c:v>4.6999999999999999E-4</c:v>
                  </c:pt>
                  <c:pt idx="34">
                    <c:v>2.2000000000000001E-4</c:v>
                  </c:pt>
                  <c:pt idx="35">
                    <c:v>1.7000000000000001E-4</c:v>
                  </c:pt>
                  <c:pt idx="36">
                    <c:v>1.8000000000000001E-4</c:v>
                  </c:pt>
                  <c:pt idx="37">
                    <c:v>7.6000000000000004E-4</c:v>
                  </c:pt>
                  <c:pt idx="38">
                    <c:v>8.0000000000000004E-4</c:v>
                  </c:pt>
                  <c:pt idx="39">
                    <c:v>3.1E-4</c:v>
                  </c:pt>
                  <c:pt idx="40">
                    <c:v>2.5999999999999998E-4</c:v>
                  </c:pt>
                  <c:pt idx="41">
                    <c:v>4.4999999999999999E-4</c:v>
                  </c:pt>
                  <c:pt idx="42">
                    <c:v>8.0000000000000004E-4</c:v>
                  </c:pt>
                  <c:pt idx="43">
                    <c:v>2.3000000000000001E-4</c:v>
                  </c:pt>
                  <c:pt idx="44">
                    <c:v>2.5999999999999998E-4</c:v>
                  </c:pt>
                  <c:pt idx="45">
                    <c:v>2.9E-4</c:v>
                  </c:pt>
                  <c:pt idx="46">
                    <c:v>4.6999999999999999E-4</c:v>
                  </c:pt>
                  <c:pt idx="47">
                    <c:v>4.0000000000000002E-4</c:v>
                  </c:pt>
                  <c:pt idx="48">
                    <c:v>8.3000000000000001E-4</c:v>
                  </c:pt>
                  <c:pt idx="49">
                    <c:v>3.8999999999999999E-4</c:v>
                  </c:pt>
                  <c:pt idx="50">
                    <c:v>5.8E-4</c:v>
                  </c:pt>
                  <c:pt idx="51">
                    <c:v>4.4999999999999999E-4</c:v>
                  </c:pt>
                  <c:pt idx="52">
                    <c:v>3.2000000000000003E-4</c:v>
                  </c:pt>
                  <c:pt idx="53">
                    <c:v>3.3E-4</c:v>
                  </c:pt>
                  <c:pt idx="54">
                    <c:v>8.1999999999999998E-4</c:v>
                  </c:pt>
                  <c:pt idx="55">
                    <c:v>7.7999999999999999E-4</c:v>
                  </c:pt>
                  <c:pt idx="56">
                    <c:v>7.7999999999999999E-4</c:v>
                  </c:pt>
                  <c:pt idx="57">
                    <c:v>8.4999999999999995E-4</c:v>
                  </c:pt>
                  <c:pt idx="58">
                    <c:v>8.8000000000000003E-4</c:v>
                  </c:pt>
                  <c:pt idx="59">
                    <c:v>6.8999999999999997E-4</c:v>
                  </c:pt>
                  <c:pt idx="60">
                    <c:v>5.1000000000000004E-4</c:v>
                  </c:pt>
                  <c:pt idx="61">
                    <c:v>1.4999999999999999E-4</c:v>
                  </c:pt>
                  <c:pt idx="62">
                    <c:v>2.4000000000000001E-4</c:v>
                  </c:pt>
                  <c:pt idx="63">
                    <c:v>4.6999999999999999E-4</c:v>
                  </c:pt>
                  <c:pt idx="64">
                    <c:v>2.9E-4</c:v>
                  </c:pt>
                  <c:pt idx="65">
                    <c:v>1.0499999999999999E-3</c:v>
                  </c:pt>
                  <c:pt idx="66">
                    <c:v>4.8999999999999998E-4</c:v>
                  </c:pt>
                  <c:pt idx="67">
                    <c:v>2.7E-4</c:v>
                  </c:pt>
                  <c:pt idx="68">
                    <c:v>3.2000000000000003E-4</c:v>
                  </c:pt>
                  <c:pt idx="69">
                    <c:v>8.9999999999999998E-4</c:v>
                  </c:pt>
                  <c:pt idx="70">
                    <c:v>3.6999999999999999E-4</c:v>
                  </c:pt>
                  <c:pt idx="71">
                    <c:v>5.1000000000000004E-4</c:v>
                  </c:pt>
                  <c:pt idx="72">
                    <c:v>2.4000000000000001E-4</c:v>
                  </c:pt>
                  <c:pt idx="73">
                    <c:v>8.0000000000000004E-4</c:v>
                  </c:pt>
                  <c:pt idx="74">
                    <c:v>2.2000000000000001E-4</c:v>
                  </c:pt>
                  <c:pt idx="75">
                    <c:v>2.1000000000000001E-4</c:v>
                  </c:pt>
                  <c:pt idx="76">
                    <c:v>2.7999999999999998E-4</c:v>
                  </c:pt>
                  <c:pt idx="77">
                    <c:v>1.1900000000000001E-3</c:v>
                  </c:pt>
                  <c:pt idx="78">
                    <c:v>2.5999999999999998E-4</c:v>
                  </c:pt>
                  <c:pt idx="79">
                    <c:v>6.0999999999999997E-4</c:v>
                  </c:pt>
                  <c:pt idx="80">
                    <c:v>5.2999999999999998E-4</c:v>
                  </c:pt>
                  <c:pt idx="81">
                    <c:v>6.4999999999999997E-4</c:v>
                  </c:pt>
                  <c:pt idx="82">
                    <c:v>1.9000000000000001E-4</c:v>
                  </c:pt>
                  <c:pt idx="83">
                    <c:v>1.8000000000000001E-4</c:v>
                  </c:pt>
                  <c:pt idx="84">
                    <c:v>2.2000000000000001E-4</c:v>
                  </c:pt>
                  <c:pt idx="85">
                    <c:v>1.9000000000000001E-4</c:v>
                  </c:pt>
                  <c:pt idx="86">
                    <c:v>6.4999999999999997E-4</c:v>
                  </c:pt>
                  <c:pt idx="87">
                    <c:v>3.6999999999999999E-4</c:v>
                  </c:pt>
                  <c:pt idx="88">
                    <c:v>2.2000000000000001E-4</c:v>
                  </c:pt>
                  <c:pt idx="89">
                    <c:v>3.4000000000000002E-4</c:v>
                  </c:pt>
                  <c:pt idx="90">
                    <c:v>2.3000000000000001E-4</c:v>
                  </c:pt>
                  <c:pt idx="91">
                    <c:v>4.2999999999999999E-4</c:v>
                  </c:pt>
                  <c:pt idx="92">
                    <c:v>3.2000000000000003E-4</c:v>
                  </c:pt>
                  <c:pt idx="93">
                    <c:v>1.9000000000000001E-4</c:v>
                  </c:pt>
                  <c:pt idx="94">
                    <c:v>5.2999999999999998E-4</c:v>
                  </c:pt>
                  <c:pt idx="95">
                    <c:v>2.9E-4</c:v>
                  </c:pt>
                  <c:pt idx="96">
                    <c:v>2.9E-4</c:v>
                  </c:pt>
                  <c:pt idx="97">
                    <c:v>4.6000000000000001E-4</c:v>
                  </c:pt>
                  <c:pt idx="98">
                    <c:v>3.8999999999999999E-4</c:v>
                  </c:pt>
                  <c:pt idx="99">
                    <c:v>2.7E-4</c:v>
                  </c:pt>
                  <c:pt idx="100">
                    <c:v>1.4300000000000001E-3</c:v>
                  </c:pt>
                  <c:pt idx="101">
                    <c:v>2.9999999999999997E-4</c:v>
                  </c:pt>
                  <c:pt idx="102">
                    <c:v>5.0000000000000001E-4</c:v>
                  </c:pt>
                  <c:pt idx="103">
                    <c:v>4.8999999999999998E-4</c:v>
                  </c:pt>
                  <c:pt idx="104">
                    <c:v>2.9E-4</c:v>
                  </c:pt>
                  <c:pt idx="105">
                    <c:v>3.8999999999999999E-4</c:v>
                  </c:pt>
                  <c:pt idx="106">
                    <c:v>5.6999999999999998E-4</c:v>
                  </c:pt>
                  <c:pt idx="107">
                    <c:v>1.9000000000000001E-4</c:v>
                  </c:pt>
                  <c:pt idx="108">
                    <c:v>3.8000000000000002E-4</c:v>
                  </c:pt>
                  <c:pt idx="109">
                    <c:v>2.1000000000000001E-4</c:v>
                  </c:pt>
                  <c:pt idx="110">
                    <c:v>2.9999999999999997E-4</c:v>
                  </c:pt>
                  <c:pt idx="111">
                    <c:v>6.8999999999999997E-4</c:v>
                  </c:pt>
                  <c:pt idx="112">
                    <c:v>2.9E-4</c:v>
                  </c:pt>
                  <c:pt idx="113">
                    <c:v>6.6E-4</c:v>
                  </c:pt>
                  <c:pt idx="114">
                    <c:v>2.7999999999999998E-4</c:v>
                  </c:pt>
                  <c:pt idx="115">
                    <c:v>1.6900000000000001E-3</c:v>
                  </c:pt>
                  <c:pt idx="116">
                    <c:v>1.08E-3</c:v>
                  </c:pt>
                  <c:pt idx="117">
                    <c:v>3.5E-4</c:v>
                  </c:pt>
                  <c:pt idx="118">
                    <c:v>2.2000000000000001E-4</c:v>
                  </c:pt>
                  <c:pt idx="119">
                    <c:v>2.5999999999999998E-4</c:v>
                  </c:pt>
                  <c:pt idx="120">
                    <c:v>3.4000000000000002E-4</c:v>
                  </c:pt>
                  <c:pt idx="121">
                    <c:v>3.6000000000000002E-4</c:v>
                  </c:pt>
                  <c:pt idx="122">
                    <c:v>2.5999999999999998E-4</c:v>
                  </c:pt>
                  <c:pt idx="123">
                    <c:v>3.1E-4</c:v>
                  </c:pt>
                  <c:pt idx="124">
                    <c:v>1.9000000000000001E-4</c:v>
                  </c:pt>
                  <c:pt idx="125">
                    <c:v>1.9000000000000001E-4</c:v>
                  </c:pt>
                  <c:pt idx="126">
                    <c:v>4.8000000000000001E-4</c:v>
                  </c:pt>
                  <c:pt idx="127">
                    <c:v>3.2000000000000003E-4</c:v>
                  </c:pt>
                  <c:pt idx="128">
                    <c:v>2.5000000000000001E-4</c:v>
                  </c:pt>
                  <c:pt idx="129">
                    <c:v>3.4000000000000002E-4</c:v>
                  </c:pt>
                  <c:pt idx="130">
                    <c:v>5.4000000000000001E-4</c:v>
                  </c:pt>
                  <c:pt idx="131">
                    <c:v>2.7999999999999998E-4</c:v>
                  </c:pt>
                  <c:pt idx="132">
                    <c:v>8.4999999999999995E-4</c:v>
                  </c:pt>
                  <c:pt idx="133">
                    <c:v>1.3699999999999999E-3</c:v>
                  </c:pt>
                  <c:pt idx="134">
                    <c:v>9.1E-4</c:v>
                  </c:pt>
                  <c:pt idx="135">
                    <c:v>2.7E-4</c:v>
                  </c:pt>
                  <c:pt idx="136">
                    <c:v>3.1E-4</c:v>
                  </c:pt>
                  <c:pt idx="137">
                    <c:v>5.6999999999999998E-4</c:v>
                  </c:pt>
                  <c:pt idx="138">
                    <c:v>2.7999999999999998E-4</c:v>
                  </c:pt>
                  <c:pt idx="139">
                    <c:v>5.9000000000000003E-4</c:v>
                  </c:pt>
                  <c:pt idx="140">
                    <c:v>3.8999999999999999E-4</c:v>
                  </c:pt>
                  <c:pt idx="141">
                    <c:v>1.72E-3</c:v>
                  </c:pt>
                  <c:pt idx="142">
                    <c:v>2.5000000000000001E-4</c:v>
                  </c:pt>
                  <c:pt idx="143">
                    <c:v>3.1E-4</c:v>
                  </c:pt>
                  <c:pt idx="144">
                    <c:v>2.0000000000000001E-4</c:v>
                  </c:pt>
                  <c:pt idx="145">
                    <c:v>3.6999999999999999E-4</c:v>
                  </c:pt>
                  <c:pt idx="146">
                    <c:v>7.9000000000000001E-4</c:v>
                  </c:pt>
                  <c:pt idx="147">
                    <c:v>4.2000000000000002E-4</c:v>
                  </c:pt>
                  <c:pt idx="148">
                    <c:v>2.0000000000000001E-4</c:v>
                  </c:pt>
                  <c:pt idx="149">
                    <c:v>1.7000000000000001E-4</c:v>
                  </c:pt>
                  <c:pt idx="150">
                    <c:v>6.9999999999999999E-4</c:v>
                  </c:pt>
                  <c:pt idx="151">
                    <c:v>3.3E-4</c:v>
                  </c:pt>
                  <c:pt idx="152">
                    <c:v>2.5999999999999998E-4</c:v>
                  </c:pt>
                  <c:pt idx="153">
                    <c:v>9.5E-4</c:v>
                  </c:pt>
                  <c:pt idx="154">
                    <c:v>6.4999999999999997E-4</c:v>
                  </c:pt>
                  <c:pt idx="155">
                    <c:v>3.1E-4</c:v>
                  </c:pt>
                  <c:pt idx="156">
                    <c:v>2.1000000000000001E-4</c:v>
                  </c:pt>
                  <c:pt idx="157">
                    <c:v>1.57E-3</c:v>
                  </c:pt>
                  <c:pt idx="158">
                    <c:v>1.41E-3</c:v>
                  </c:pt>
                  <c:pt idx="159">
                    <c:v>7.2000000000000005E-4</c:v>
                  </c:pt>
                  <c:pt idx="160">
                    <c:v>9.7000000000000005E-4</c:v>
                  </c:pt>
                  <c:pt idx="161">
                    <c:v>1E-4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1.4E-3</c:v>
                  </c:pt>
                  <c:pt idx="165">
                    <c:v>6.9999999999999999E-4</c:v>
                  </c:pt>
                  <c:pt idx="166">
                    <c:v>1E-4</c:v>
                  </c:pt>
                  <c:pt idx="167">
                    <c:v>0</c:v>
                  </c:pt>
                  <c:pt idx="168">
                    <c:v>1.48E-3</c:v>
                  </c:pt>
                  <c:pt idx="169">
                    <c:v>1E-4</c:v>
                  </c:pt>
                  <c:pt idx="170">
                    <c:v>1E-4</c:v>
                  </c:pt>
                  <c:pt idx="171">
                    <c:v>5.0000000000000001E-4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5.0000000000000001E-4</c:v>
                  </c:pt>
                  <c:pt idx="175">
                    <c:v>2.0000000000000001E-4</c:v>
                  </c:pt>
                  <c:pt idx="176">
                    <c:v>1E-4</c:v>
                  </c:pt>
                  <c:pt idx="177">
                    <c:v>1E-4</c:v>
                  </c:pt>
                  <c:pt idx="178">
                    <c:v>2.0000000000000001E-4</c:v>
                  </c:pt>
                  <c:pt idx="179">
                    <c:v>2.9999999999999997E-4</c:v>
                  </c:pt>
                  <c:pt idx="180">
                    <c:v>1.6000000000000001E-4</c:v>
                  </c:pt>
                  <c:pt idx="181">
                    <c:v>4.0000000000000002E-4</c:v>
                  </c:pt>
                  <c:pt idx="182">
                    <c:v>2.7999999999999998E-4</c:v>
                  </c:pt>
                  <c:pt idx="183">
                    <c:v>1.1E-4</c:v>
                  </c:pt>
                  <c:pt idx="184">
                    <c:v>1E-4</c:v>
                  </c:pt>
                  <c:pt idx="185">
                    <c:v>1E-3</c:v>
                  </c:pt>
                  <c:pt idx="186">
                    <c:v>5.0000000000000001E-4</c:v>
                  </c:pt>
                  <c:pt idx="187">
                    <c:v>2.0000000000000001E-4</c:v>
                  </c:pt>
                  <c:pt idx="188">
                    <c:v>2.9999999999999997E-4</c:v>
                  </c:pt>
                  <c:pt idx="189">
                    <c:v>6.9999999999999999E-4</c:v>
                  </c:pt>
                  <c:pt idx="190">
                    <c:v>1.5E-3</c:v>
                  </c:pt>
                  <c:pt idx="191">
                    <c:v>2.9999999999999997E-4</c:v>
                  </c:pt>
                  <c:pt idx="192">
                    <c:v>5.0000000000000001E-4</c:v>
                  </c:pt>
                  <c:pt idx="193">
                    <c:v>1E-4</c:v>
                  </c:pt>
                  <c:pt idx="194">
                    <c:v>8.4000000000000003E-4</c:v>
                  </c:pt>
                  <c:pt idx="195">
                    <c:v>3.8999999999999999E-4</c:v>
                  </c:pt>
                  <c:pt idx="196">
                    <c:v>1E-4</c:v>
                  </c:pt>
                  <c:pt idx="197">
                    <c:v>0</c:v>
                  </c:pt>
                  <c:pt idx="198">
                    <c:v>2.3999999999999998E-3</c:v>
                  </c:pt>
                  <c:pt idx="199">
                    <c:v>1E-4</c:v>
                  </c:pt>
                  <c:pt idx="200">
                    <c:v>0</c:v>
                  </c:pt>
                  <c:pt idx="201">
                    <c:v>2.3999999999999998E-3</c:v>
                  </c:pt>
                  <c:pt idx="202">
                    <c:v>2.9E-4</c:v>
                  </c:pt>
                  <c:pt idx="203">
                    <c:v>3.6000000000000002E-4</c:v>
                  </c:pt>
                  <c:pt idx="204">
                    <c:v>2.0000000000000001E-4</c:v>
                  </c:pt>
                  <c:pt idx="205">
                    <c:v>1.9000000000000001E-4</c:v>
                  </c:pt>
                  <c:pt idx="206">
                    <c:v>1.7000000000000001E-4</c:v>
                  </c:pt>
                  <c:pt idx="207">
                    <c:v>2.7E-4</c:v>
                  </c:pt>
                  <c:pt idx="208">
                    <c:v>1.1999999999999999E-3</c:v>
                  </c:pt>
                  <c:pt idx="209">
                    <c:v>1.1999999999999999E-3</c:v>
                  </c:pt>
                  <c:pt idx="210">
                    <c:v>1.2999999999999999E-3</c:v>
                  </c:pt>
                  <c:pt idx="211">
                    <c:v>1.6000000000000001E-3</c:v>
                  </c:pt>
                  <c:pt idx="212">
                    <c:v>1.1999999999999999E-3</c:v>
                  </c:pt>
                  <c:pt idx="213">
                    <c:v>1.1999999999999999E-3</c:v>
                  </c:pt>
                  <c:pt idx="214">
                    <c:v>6.9999999999999999E-4</c:v>
                  </c:pt>
                  <c:pt idx="215">
                    <c:v>1E-4</c:v>
                  </c:pt>
                  <c:pt idx="216">
                    <c:v>1.1000000000000001E-3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(2)'!$F$21:$F$997</c:f>
              <c:numCache>
                <c:formatCode>General</c:formatCode>
                <c:ptCount val="977"/>
                <c:pt idx="0">
                  <c:v>-6374</c:v>
                </c:pt>
                <c:pt idx="1">
                  <c:v>-6372</c:v>
                </c:pt>
                <c:pt idx="2">
                  <c:v>-6372</c:v>
                </c:pt>
                <c:pt idx="3">
                  <c:v>-6344.5</c:v>
                </c:pt>
                <c:pt idx="4">
                  <c:v>-6265.5</c:v>
                </c:pt>
                <c:pt idx="5">
                  <c:v>-2463</c:v>
                </c:pt>
                <c:pt idx="6">
                  <c:v>-2462.5</c:v>
                </c:pt>
                <c:pt idx="7">
                  <c:v>-2460.5</c:v>
                </c:pt>
                <c:pt idx="8">
                  <c:v>-2458.5</c:v>
                </c:pt>
                <c:pt idx="9">
                  <c:v>-2454.5</c:v>
                </c:pt>
                <c:pt idx="10">
                  <c:v>-2448.5</c:v>
                </c:pt>
                <c:pt idx="11">
                  <c:v>-2444</c:v>
                </c:pt>
                <c:pt idx="12">
                  <c:v>-2442</c:v>
                </c:pt>
                <c:pt idx="13">
                  <c:v>-2440</c:v>
                </c:pt>
                <c:pt idx="14">
                  <c:v>-2435.5</c:v>
                </c:pt>
                <c:pt idx="15">
                  <c:v>-2412.5</c:v>
                </c:pt>
                <c:pt idx="16">
                  <c:v>-2410.5</c:v>
                </c:pt>
                <c:pt idx="17">
                  <c:v>-2408.5</c:v>
                </c:pt>
                <c:pt idx="18">
                  <c:v>-2406.5</c:v>
                </c:pt>
                <c:pt idx="19">
                  <c:v>-2404.5</c:v>
                </c:pt>
                <c:pt idx="20">
                  <c:v>-2400</c:v>
                </c:pt>
                <c:pt idx="21">
                  <c:v>-2398</c:v>
                </c:pt>
                <c:pt idx="22">
                  <c:v>-2396</c:v>
                </c:pt>
                <c:pt idx="23">
                  <c:v>-2394</c:v>
                </c:pt>
                <c:pt idx="24">
                  <c:v>-2389.5</c:v>
                </c:pt>
                <c:pt idx="25">
                  <c:v>-2387.5</c:v>
                </c:pt>
                <c:pt idx="26">
                  <c:v>-2385.5</c:v>
                </c:pt>
                <c:pt idx="27">
                  <c:v>-2383.5</c:v>
                </c:pt>
                <c:pt idx="28">
                  <c:v>-2377</c:v>
                </c:pt>
                <c:pt idx="29">
                  <c:v>-2375</c:v>
                </c:pt>
                <c:pt idx="30">
                  <c:v>-2373</c:v>
                </c:pt>
                <c:pt idx="31">
                  <c:v>-2371</c:v>
                </c:pt>
                <c:pt idx="32">
                  <c:v>-2364.5</c:v>
                </c:pt>
                <c:pt idx="33">
                  <c:v>-2362.5</c:v>
                </c:pt>
                <c:pt idx="34">
                  <c:v>-2354</c:v>
                </c:pt>
                <c:pt idx="35">
                  <c:v>-2352</c:v>
                </c:pt>
                <c:pt idx="36">
                  <c:v>-2350</c:v>
                </c:pt>
                <c:pt idx="37">
                  <c:v>-2348</c:v>
                </c:pt>
                <c:pt idx="38">
                  <c:v>-2331</c:v>
                </c:pt>
                <c:pt idx="39">
                  <c:v>-2329</c:v>
                </c:pt>
                <c:pt idx="40">
                  <c:v>-2327</c:v>
                </c:pt>
                <c:pt idx="41">
                  <c:v>-2325</c:v>
                </c:pt>
                <c:pt idx="42">
                  <c:v>-2318.5</c:v>
                </c:pt>
                <c:pt idx="43">
                  <c:v>-2316.5</c:v>
                </c:pt>
                <c:pt idx="44">
                  <c:v>-2314.5</c:v>
                </c:pt>
                <c:pt idx="45">
                  <c:v>-2306</c:v>
                </c:pt>
                <c:pt idx="46">
                  <c:v>-2293.5</c:v>
                </c:pt>
                <c:pt idx="47">
                  <c:v>-2281</c:v>
                </c:pt>
                <c:pt idx="48">
                  <c:v>-2270.5</c:v>
                </c:pt>
                <c:pt idx="49">
                  <c:v>-2268.5</c:v>
                </c:pt>
                <c:pt idx="50">
                  <c:v>-2258</c:v>
                </c:pt>
                <c:pt idx="51">
                  <c:v>-2247.5</c:v>
                </c:pt>
                <c:pt idx="52">
                  <c:v>-2245.5</c:v>
                </c:pt>
                <c:pt idx="53">
                  <c:v>-2235</c:v>
                </c:pt>
                <c:pt idx="54">
                  <c:v>-2222.5</c:v>
                </c:pt>
                <c:pt idx="55">
                  <c:v>-2212</c:v>
                </c:pt>
                <c:pt idx="56">
                  <c:v>-2188</c:v>
                </c:pt>
                <c:pt idx="57">
                  <c:v>-999.5</c:v>
                </c:pt>
                <c:pt idx="58">
                  <c:v>-995.5</c:v>
                </c:pt>
                <c:pt idx="59">
                  <c:v>-993.5</c:v>
                </c:pt>
                <c:pt idx="60">
                  <c:v>-991.5</c:v>
                </c:pt>
                <c:pt idx="61">
                  <c:v>-989.5</c:v>
                </c:pt>
                <c:pt idx="62">
                  <c:v>-989</c:v>
                </c:pt>
                <c:pt idx="63">
                  <c:v>-987</c:v>
                </c:pt>
                <c:pt idx="64">
                  <c:v>-979</c:v>
                </c:pt>
                <c:pt idx="65">
                  <c:v>-949.5</c:v>
                </c:pt>
                <c:pt idx="66">
                  <c:v>-947.5</c:v>
                </c:pt>
                <c:pt idx="67">
                  <c:v>-945.5</c:v>
                </c:pt>
                <c:pt idx="68">
                  <c:v>-943.5</c:v>
                </c:pt>
                <c:pt idx="69">
                  <c:v>-941.5</c:v>
                </c:pt>
                <c:pt idx="70">
                  <c:v>-941</c:v>
                </c:pt>
                <c:pt idx="71">
                  <c:v>-939</c:v>
                </c:pt>
                <c:pt idx="72">
                  <c:v>-874.5</c:v>
                </c:pt>
                <c:pt idx="73">
                  <c:v>-845</c:v>
                </c:pt>
                <c:pt idx="74">
                  <c:v>-344.5</c:v>
                </c:pt>
                <c:pt idx="75">
                  <c:v>-325.5</c:v>
                </c:pt>
                <c:pt idx="76">
                  <c:v>-323.5</c:v>
                </c:pt>
                <c:pt idx="77">
                  <c:v>-317</c:v>
                </c:pt>
                <c:pt idx="78">
                  <c:v>-315</c:v>
                </c:pt>
                <c:pt idx="79">
                  <c:v>-313</c:v>
                </c:pt>
                <c:pt idx="80">
                  <c:v>-311</c:v>
                </c:pt>
                <c:pt idx="81">
                  <c:v>-309</c:v>
                </c:pt>
                <c:pt idx="82">
                  <c:v>-304.5</c:v>
                </c:pt>
                <c:pt idx="83">
                  <c:v>-302.5</c:v>
                </c:pt>
                <c:pt idx="84">
                  <c:v>-300.5</c:v>
                </c:pt>
                <c:pt idx="85">
                  <c:v>-298.5</c:v>
                </c:pt>
                <c:pt idx="86">
                  <c:v>-296.5</c:v>
                </c:pt>
                <c:pt idx="87">
                  <c:v>-292</c:v>
                </c:pt>
                <c:pt idx="88">
                  <c:v>-290</c:v>
                </c:pt>
                <c:pt idx="89">
                  <c:v>-288</c:v>
                </c:pt>
                <c:pt idx="90">
                  <c:v>-281.5</c:v>
                </c:pt>
                <c:pt idx="91">
                  <c:v>-279.5</c:v>
                </c:pt>
                <c:pt idx="92">
                  <c:v>-242</c:v>
                </c:pt>
                <c:pt idx="93">
                  <c:v>-240</c:v>
                </c:pt>
                <c:pt idx="94">
                  <c:v>-238</c:v>
                </c:pt>
                <c:pt idx="95">
                  <c:v>-231.5</c:v>
                </c:pt>
                <c:pt idx="96">
                  <c:v>-229.5</c:v>
                </c:pt>
                <c:pt idx="97">
                  <c:v>-215</c:v>
                </c:pt>
                <c:pt idx="98">
                  <c:v>-206.5</c:v>
                </c:pt>
                <c:pt idx="99">
                  <c:v>-202.5</c:v>
                </c:pt>
                <c:pt idx="100">
                  <c:v>-202</c:v>
                </c:pt>
                <c:pt idx="101">
                  <c:v>-198</c:v>
                </c:pt>
                <c:pt idx="102">
                  <c:v>-194</c:v>
                </c:pt>
                <c:pt idx="103">
                  <c:v>-192</c:v>
                </c:pt>
                <c:pt idx="104">
                  <c:v>-190</c:v>
                </c:pt>
                <c:pt idx="105">
                  <c:v>-189.5</c:v>
                </c:pt>
                <c:pt idx="106">
                  <c:v>-187.5</c:v>
                </c:pt>
                <c:pt idx="107">
                  <c:v>-185.5</c:v>
                </c:pt>
                <c:pt idx="108">
                  <c:v>-183.5</c:v>
                </c:pt>
                <c:pt idx="109">
                  <c:v>-181.5</c:v>
                </c:pt>
                <c:pt idx="110">
                  <c:v>-179.5</c:v>
                </c:pt>
                <c:pt idx="111">
                  <c:v>-177.5</c:v>
                </c:pt>
                <c:pt idx="112">
                  <c:v>-177.5</c:v>
                </c:pt>
                <c:pt idx="113">
                  <c:v>-173</c:v>
                </c:pt>
                <c:pt idx="114">
                  <c:v>-173</c:v>
                </c:pt>
                <c:pt idx="115">
                  <c:v>-171</c:v>
                </c:pt>
                <c:pt idx="116">
                  <c:v>-171</c:v>
                </c:pt>
                <c:pt idx="117">
                  <c:v>-169</c:v>
                </c:pt>
                <c:pt idx="118">
                  <c:v>-167</c:v>
                </c:pt>
                <c:pt idx="119">
                  <c:v>-166.5</c:v>
                </c:pt>
                <c:pt idx="120">
                  <c:v>-165</c:v>
                </c:pt>
                <c:pt idx="121">
                  <c:v>-164.5</c:v>
                </c:pt>
                <c:pt idx="122">
                  <c:v>-162.5</c:v>
                </c:pt>
                <c:pt idx="123">
                  <c:v>-160.5</c:v>
                </c:pt>
                <c:pt idx="124">
                  <c:v>-156.5</c:v>
                </c:pt>
                <c:pt idx="125">
                  <c:v>-154.5</c:v>
                </c:pt>
                <c:pt idx="126">
                  <c:v>-154</c:v>
                </c:pt>
                <c:pt idx="127">
                  <c:v>-152</c:v>
                </c:pt>
                <c:pt idx="128">
                  <c:v>-150</c:v>
                </c:pt>
                <c:pt idx="129">
                  <c:v>-148</c:v>
                </c:pt>
                <c:pt idx="130">
                  <c:v>-146</c:v>
                </c:pt>
                <c:pt idx="131">
                  <c:v>-144</c:v>
                </c:pt>
                <c:pt idx="132">
                  <c:v>-143.5</c:v>
                </c:pt>
                <c:pt idx="133">
                  <c:v>-142</c:v>
                </c:pt>
                <c:pt idx="134">
                  <c:v>-137.5</c:v>
                </c:pt>
                <c:pt idx="135">
                  <c:v>-116.5</c:v>
                </c:pt>
                <c:pt idx="136">
                  <c:v>-114.5</c:v>
                </c:pt>
                <c:pt idx="137">
                  <c:v>-112.5</c:v>
                </c:pt>
                <c:pt idx="138">
                  <c:v>-110.5</c:v>
                </c:pt>
                <c:pt idx="139">
                  <c:v>-106</c:v>
                </c:pt>
                <c:pt idx="140">
                  <c:v>-102</c:v>
                </c:pt>
                <c:pt idx="141">
                  <c:v>-102</c:v>
                </c:pt>
                <c:pt idx="142">
                  <c:v>-100</c:v>
                </c:pt>
                <c:pt idx="143">
                  <c:v>-91.5</c:v>
                </c:pt>
                <c:pt idx="144">
                  <c:v>-89.5</c:v>
                </c:pt>
                <c:pt idx="145">
                  <c:v>-87.5</c:v>
                </c:pt>
                <c:pt idx="146">
                  <c:v>-83</c:v>
                </c:pt>
                <c:pt idx="147">
                  <c:v>-81</c:v>
                </c:pt>
                <c:pt idx="148">
                  <c:v>-79</c:v>
                </c:pt>
                <c:pt idx="149">
                  <c:v>-77</c:v>
                </c:pt>
                <c:pt idx="150">
                  <c:v>-70.5</c:v>
                </c:pt>
                <c:pt idx="151">
                  <c:v>-68.5</c:v>
                </c:pt>
                <c:pt idx="152">
                  <c:v>-66.5</c:v>
                </c:pt>
                <c:pt idx="153">
                  <c:v>-60</c:v>
                </c:pt>
                <c:pt idx="154">
                  <c:v>-58</c:v>
                </c:pt>
                <c:pt idx="155">
                  <c:v>-56</c:v>
                </c:pt>
                <c:pt idx="156">
                  <c:v>-54</c:v>
                </c:pt>
                <c:pt idx="157">
                  <c:v>0.5</c:v>
                </c:pt>
                <c:pt idx="158">
                  <c:v>4.5</c:v>
                </c:pt>
                <c:pt idx="159">
                  <c:v>551.5</c:v>
                </c:pt>
                <c:pt idx="160">
                  <c:v>552</c:v>
                </c:pt>
                <c:pt idx="161">
                  <c:v>1298</c:v>
                </c:pt>
                <c:pt idx="162">
                  <c:v>1323</c:v>
                </c:pt>
                <c:pt idx="163">
                  <c:v>1323.5</c:v>
                </c:pt>
                <c:pt idx="164">
                  <c:v>1344</c:v>
                </c:pt>
                <c:pt idx="165">
                  <c:v>1368</c:v>
                </c:pt>
                <c:pt idx="166">
                  <c:v>1369.5</c:v>
                </c:pt>
                <c:pt idx="167">
                  <c:v>2194</c:v>
                </c:pt>
                <c:pt idx="168">
                  <c:v>2196</c:v>
                </c:pt>
                <c:pt idx="169">
                  <c:v>2217</c:v>
                </c:pt>
                <c:pt idx="170">
                  <c:v>2694.5</c:v>
                </c:pt>
                <c:pt idx="171">
                  <c:v>2804</c:v>
                </c:pt>
                <c:pt idx="172">
                  <c:v>2899.5</c:v>
                </c:pt>
                <c:pt idx="173">
                  <c:v>2899.5</c:v>
                </c:pt>
                <c:pt idx="174">
                  <c:v>2910.5</c:v>
                </c:pt>
                <c:pt idx="175">
                  <c:v>2993.5</c:v>
                </c:pt>
                <c:pt idx="176">
                  <c:v>2995.5</c:v>
                </c:pt>
                <c:pt idx="177">
                  <c:v>2997.5</c:v>
                </c:pt>
                <c:pt idx="178">
                  <c:v>3006</c:v>
                </c:pt>
                <c:pt idx="179">
                  <c:v>3008</c:v>
                </c:pt>
                <c:pt idx="180">
                  <c:v>3471</c:v>
                </c:pt>
                <c:pt idx="181">
                  <c:v>3570</c:v>
                </c:pt>
                <c:pt idx="182">
                  <c:v>3588</c:v>
                </c:pt>
                <c:pt idx="183">
                  <c:v>3602.5</c:v>
                </c:pt>
                <c:pt idx="184">
                  <c:v>3619.5</c:v>
                </c:pt>
                <c:pt idx="185">
                  <c:v>3648.5</c:v>
                </c:pt>
                <c:pt idx="186">
                  <c:v>3648.5</c:v>
                </c:pt>
                <c:pt idx="187">
                  <c:v>3648.5</c:v>
                </c:pt>
                <c:pt idx="188">
                  <c:v>3648.5</c:v>
                </c:pt>
                <c:pt idx="189">
                  <c:v>3669.5</c:v>
                </c:pt>
                <c:pt idx="190">
                  <c:v>3671.5</c:v>
                </c:pt>
                <c:pt idx="191">
                  <c:v>3692.5</c:v>
                </c:pt>
                <c:pt idx="192">
                  <c:v>3712</c:v>
                </c:pt>
                <c:pt idx="193">
                  <c:v>3745</c:v>
                </c:pt>
                <c:pt idx="194">
                  <c:v>4289.5</c:v>
                </c:pt>
                <c:pt idx="195">
                  <c:v>4314.5</c:v>
                </c:pt>
                <c:pt idx="196">
                  <c:v>4379</c:v>
                </c:pt>
                <c:pt idx="197">
                  <c:v>4379</c:v>
                </c:pt>
                <c:pt idx="198">
                  <c:v>4385.5</c:v>
                </c:pt>
                <c:pt idx="199">
                  <c:v>4402</c:v>
                </c:pt>
                <c:pt idx="200">
                  <c:v>4402</c:v>
                </c:pt>
                <c:pt idx="201">
                  <c:v>4423</c:v>
                </c:pt>
                <c:pt idx="202">
                  <c:v>4429.5</c:v>
                </c:pt>
                <c:pt idx="203">
                  <c:v>4513</c:v>
                </c:pt>
                <c:pt idx="204">
                  <c:v>4546.5</c:v>
                </c:pt>
                <c:pt idx="205">
                  <c:v>4546.5</c:v>
                </c:pt>
                <c:pt idx="206">
                  <c:v>4559</c:v>
                </c:pt>
                <c:pt idx="207">
                  <c:v>5032.5</c:v>
                </c:pt>
                <c:pt idx="208">
                  <c:v>5076</c:v>
                </c:pt>
                <c:pt idx="209">
                  <c:v>5076.5</c:v>
                </c:pt>
                <c:pt idx="210">
                  <c:v>5089</c:v>
                </c:pt>
                <c:pt idx="211">
                  <c:v>5105.5</c:v>
                </c:pt>
                <c:pt idx="212">
                  <c:v>5111.5</c:v>
                </c:pt>
                <c:pt idx="213">
                  <c:v>5111.5</c:v>
                </c:pt>
                <c:pt idx="214">
                  <c:v>5112</c:v>
                </c:pt>
                <c:pt idx="215">
                  <c:v>5112</c:v>
                </c:pt>
                <c:pt idx="216">
                  <c:v>5112</c:v>
                </c:pt>
                <c:pt idx="217">
                  <c:v>5116</c:v>
                </c:pt>
                <c:pt idx="218">
                  <c:v>5118</c:v>
                </c:pt>
                <c:pt idx="219">
                  <c:v>5183</c:v>
                </c:pt>
                <c:pt idx="220">
                  <c:v>5218.5</c:v>
                </c:pt>
                <c:pt idx="221">
                  <c:v>5220.5</c:v>
                </c:pt>
                <c:pt idx="222">
                  <c:v>5310.5</c:v>
                </c:pt>
                <c:pt idx="223">
                  <c:v>5863</c:v>
                </c:pt>
                <c:pt idx="224">
                  <c:v>5863.5</c:v>
                </c:pt>
                <c:pt idx="225">
                  <c:v>6587.5</c:v>
                </c:pt>
                <c:pt idx="226">
                  <c:v>2690.5</c:v>
                </c:pt>
                <c:pt idx="227">
                  <c:v>2744.5</c:v>
                </c:pt>
                <c:pt idx="228">
                  <c:v>2744.5</c:v>
                </c:pt>
                <c:pt idx="229">
                  <c:v>2782.5</c:v>
                </c:pt>
                <c:pt idx="230">
                  <c:v>2817.5</c:v>
                </c:pt>
                <c:pt idx="231">
                  <c:v>2859.5</c:v>
                </c:pt>
                <c:pt idx="232">
                  <c:v>2273.5</c:v>
                </c:pt>
                <c:pt idx="233">
                  <c:v>2275.5</c:v>
                </c:pt>
                <c:pt idx="234">
                  <c:v>2903.5</c:v>
                </c:pt>
                <c:pt idx="235">
                  <c:v>2920.5</c:v>
                </c:pt>
                <c:pt idx="236">
                  <c:v>552</c:v>
                </c:pt>
                <c:pt idx="237">
                  <c:v>2709</c:v>
                </c:pt>
                <c:pt idx="238">
                  <c:v>2751</c:v>
                </c:pt>
                <c:pt idx="239">
                  <c:v>2795</c:v>
                </c:pt>
                <c:pt idx="240">
                  <c:v>2803</c:v>
                </c:pt>
                <c:pt idx="241">
                  <c:v>2816</c:v>
                </c:pt>
                <c:pt idx="242">
                  <c:v>2841</c:v>
                </c:pt>
                <c:pt idx="243">
                  <c:v>2889</c:v>
                </c:pt>
                <c:pt idx="244">
                  <c:v>2261</c:v>
                </c:pt>
                <c:pt idx="245">
                  <c:v>2263</c:v>
                </c:pt>
                <c:pt idx="246">
                  <c:v>2893</c:v>
                </c:pt>
                <c:pt idx="247">
                  <c:v>2935</c:v>
                </c:pt>
                <c:pt idx="248">
                  <c:v>2217</c:v>
                </c:pt>
              </c:numCache>
            </c:numRef>
          </c:xVal>
          <c:yVal>
            <c:numRef>
              <c:f>'A (2)'!$H$21:$H$997</c:f>
              <c:numCache>
                <c:formatCode>General</c:formatCode>
                <c:ptCount val="977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1EF-428F-854F-688CF04E681F}"/>
            </c:ext>
          </c:extLst>
        </c:ser>
        <c:ser>
          <c:idx val="1"/>
          <c:order val="1"/>
          <c:tx>
            <c:strRef>
              <c:f>'A (2)'!$I$20:$I$20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(2)'!$D$21:$D$997</c:f>
                <c:numCache>
                  <c:formatCode>General</c:formatCode>
                  <c:ptCount val="977"/>
                  <c:pt idx="0">
                    <c:v>4.0000000000000002E-4</c:v>
                  </c:pt>
                  <c:pt idx="1">
                    <c:v>6.9999999999999999E-4</c:v>
                  </c:pt>
                  <c:pt idx="2">
                    <c:v>1.4E-3</c:v>
                  </c:pt>
                  <c:pt idx="4">
                    <c:v>4.0000000000000002E-4</c:v>
                  </c:pt>
                  <c:pt idx="5">
                    <c:v>2.4000000000000001E-4</c:v>
                  </c:pt>
                  <c:pt idx="6">
                    <c:v>4.0999999999999999E-4</c:v>
                  </c:pt>
                  <c:pt idx="7">
                    <c:v>5.5999999999999995E-4</c:v>
                  </c:pt>
                  <c:pt idx="8">
                    <c:v>4.6999999999999999E-4</c:v>
                  </c:pt>
                  <c:pt idx="9">
                    <c:v>2.1000000000000001E-4</c:v>
                  </c:pt>
                  <c:pt idx="10">
                    <c:v>1E-4</c:v>
                  </c:pt>
                  <c:pt idx="11">
                    <c:v>2.4000000000000001E-4</c:v>
                  </c:pt>
                  <c:pt idx="12">
                    <c:v>2.7999999999999998E-4</c:v>
                  </c:pt>
                  <c:pt idx="13">
                    <c:v>2.1000000000000001E-4</c:v>
                  </c:pt>
                  <c:pt idx="14">
                    <c:v>2.7E-4</c:v>
                  </c:pt>
                  <c:pt idx="15">
                    <c:v>2.5000000000000001E-4</c:v>
                  </c:pt>
                  <c:pt idx="16">
                    <c:v>2.0000000000000001E-4</c:v>
                  </c:pt>
                  <c:pt idx="17">
                    <c:v>1.7000000000000001E-4</c:v>
                  </c:pt>
                  <c:pt idx="18">
                    <c:v>1.4999999999999999E-4</c:v>
                  </c:pt>
                  <c:pt idx="19">
                    <c:v>1.3999999999999999E-4</c:v>
                  </c:pt>
                  <c:pt idx="20">
                    <c:v>4.8000000000000001E-4</c:v>
                  </c:pt>
                  <c:pt idx="21">
                    <c:v>2.2000000000000001E-4</c:v>
                  </c:pt>
                  <c:pt idx="22">
                    <c:v>2.1000000000000001E-4</c:v>
                  </c:pt>
                  <c:pt idx="23">
                    <c:v>2.5999999999999998E-4</c:v>
                  </c:pt>
                  <c:pt idx="24">
                    <c:v>3.1E-4</c:v>
                  </c:pt>
                  <c:pt idx="25">
                    <c:v>3.1E-4</c:v>
                  </c:pt>
                  <c:pt idx="26">
                    <c:v>1.4999999999999999E-4</c:v>
                  </c:pt>
                  <c:pt idx="27">
                    <c:v>2.0000000000000001E-4</c:v>
                  </c:pt>
                  <c:pt idx="28">
                    <c:v>3.4000000000000002E-4</c:v>
                  </c:pt>
                  <c:pt idx="29">
                    <c:v>2.4000000000000001E-4</c:v>
                  </c:pt>
                  <c:pt idx="30">
                    <c:v>3.4000000000000002E-4</c:v>
                  </c:pt>
                  <c:pt idx="31">
                    <c:v>3.1E-4</c:v>
                  </c:pt>
                  <c:pt idx="32">
                    <c:v>2.4000000000000001E-4</c:v>
                  </c:pt>
                  <c:pt idx="33">
                    <c:v>4.6999999999999999E-4</c:v>
                  </c:pt>
                  <c:pt idx="34">
                    <c:v>2.2000000000000001E-4</c:v>
                  </c:pt>
                  <c:pt idx="35">
                    <c:v>1.7000000000000001E-4</c:v>
                  </c:pt>
                  <c:pt idx="36">
                    <c:v>1.8000000000000001E-4</c:v>
                  </c:pt>
                  <c:pt idx="37">
                    <c:v>7.6000000000000004E-4</c:v>
                  </c:pt>
                  <c:pt idx="38">
                    <c:v>8.0000000000000004E-4</c:v>
                  </c:pt>
                  <c:pt idx="39">
                    <c:v>3.1E-4</c:v>
                  </c:pt>
                  <c:pt idx="40">
                    <c:v>2.5999999999999998E-4</c:v>
                  </c:pt>
                  <c:pt idx="41">
                    <c:v>4.4999999999999999E-4</c:v>
                  </c:pt>
                  <c:pt idx="42">
                    <c:v>8.0000000000000004E-4</c:v>
                  </c:pt>
                  <c:pt idx="43">
                    <c:v>2.3000000000000001E-4</c:v>
                  </c:pt>
                  <c:pt idx="44">
                    <c:v>2.5999999999999998E-4</c:v>
                  </c:pt>
                  <c:pt idx="45">
                    <c:v>2.9E-4</c:v>
                  </c:pt>
                  <c:pt idx="46">
                    <c:v>4.6999999999999999E-4</c:v>
                  </c:pt>
                  <c:pt idx="47">
                    <c:v>4.0000000000000002E-4</c:v>
                  </c:pt>
                  <c:pt idx="48">
                    <c:v>8.3000000000000001E-4</c:v>
                  </c:pt>
                  <c:pt idx="49">
                    <c:v>3.8999999999999999E-4</c:v>
                  </c:pt>
                  <c:pt idx="50">
                    <c:v>5.8E-4</c:v>
                  </c:pt>
                  <c:pt idx="51">
                    <c:v>4.4999999999999999E-4</c:v>
                  </c:pt>
                  <c:pt idx="52">
                    <c:v>3.2000000000000003E-4</c:v>
                  </c:pt>
                  <c:pt idx="53">
                    <c:v>3.3E-4</c:v>
                  </c:pt>
                  <c:pt idx="54">
                    <c:v>8.1999999999999998E-4</c:v>
                  </c:pt>
                  <c:pt idx="55">
                    <c:v>7.7999999999999999E-4</c:v>
                  </c:pt>
                  <c:pt idx="56">
                    <c:v>7.7999999999999999E-4</c:v>
                  </c:pt>
                  <c:pt idx="57">
                    <c:v>8.4999999999999995E-4</c:v>
                  </c:pt>
                  <c:pt idx="58">
                    <c:v>8.8000000000000003E-4</c:v>
                  </c:pt>
                  <c:pt idx="59">
                    <c:v>6.8999999999999997E-4</c:v>
                  </c:pt>
                  <c:pt idx="60">
                    <c:v>5.1000000000000004E-4</c:v>
                  </c:pt>
                  <c:pt idx="61">
                    <c:v>1.4999999999999999E-4</c:v>
                  </c:pt>
                  <c:pt idx="62">
                    <c:v>2.4000000000000001E-4</c:v>
                  </c:pt>
                  <c:pt idx="63">
                    <c:v>4.6999999999999999E-4</c:v>
                  </c:pt>
                  <c:pt idx="64">
                    <c:v>2.9E-4</c:v>
                  </c:pt>
                  <c:pt idx="65">
                    <c:v>1.0499999999999999E-3</c:v>
                  </c:pt>
                  <c:pt idx="66">
                    <c:v>4.8999999999999998E-4</c:v>
                  </c:pt>
                  <c:pt idx="67">
                    <c:v>2.7E-4</c:v>
                  </c:pt>
                  <c:pt idx="68">
                    <c:v>3.2000000000000003E-4</c:v>
                  </c:pt>
                  <c:pt idx="69">
                    <c:v>8.9999999999999998E-4</c:v>
                  </c:pt>
                  <c:pt idx="70">
                    <c:v>3.6999999999999999E-4</c:v>
                  </c:pt>
                  <c:pt idx="71">
                    <c:v>5.1000000000000004E-4</c:v>
                  </c:pt>
                  <c:pt idx="72">
                    <c:v>2.4000000000000001E-4</c:v>
                  </c:pt>
                  <c:pt idx="73">
                    <c:v>8.0000000000000004E-4</c:v>
                  </c:pt>
                  <c:pt idx="74">
                    <c:v>2.2000000000000001E-4</c:v>
                  </c:pt>
                  <c:pt idx="75">
                    <c:v>2.1000000000000001E-4</c:v>
                  </c:pt>
                  <c:pt idx="76">
                    <c:v>2.7999999999999998E-4</c:v>
                  </c:pt>
                  <c:pt idx="77">
                    <c:v>1.1900000000000001E-3</c:v>
                  </c:pt>
                  <c:pt idx="78">
                    <c:v>2.5999999999999998E-4</c:v>
                  </c:pt>
                  <c:pt idx="79">
                    <c:v>6.0999999999999997E-4</c:v>
                  </c:pt>
                  <c:pt idx="80">
                    <c:v>5.2999999999999998E-4</c:v>
                  </c:pt>
                  <c:pt idx="81">
                    <c:v>6.4999999999999997E-4</c:v>
                  </c:pt>
                  <c:pt idx="82">
                    <c:v>1.9000000000000001E-4</c:v>
                  </c:pt>
                  <c:pt idx="83">
                    <c:v>1.8000000000000001E-4</c:v>
                  </c:pt>
                  <c:pt idx="84">
                    <c:v>2.2000000000000001E-4</c:v>
                  </c:pt>
                  <c:pt idx="85">
                    <c:v>1.9000000000000001E-4</c:v>
                  </c:pt>
                  <c:pt idx="86">
                    <c:v>6.4999999999999997E-4</c:v>
                  </c:pt>
                  <c:pt idx="87">
                    <c:v>3.6999999999999999E-4</c:v>
                  </c:pt>
                  <c:pt idx="88">
                    <c:v>2.2000000000000001E-4</c:v>
                  </c:pt>
                  <c:pt idx="89">
                    <c:v>3.4000000000000002E-4</c:v>
                  </c:pt>
                  <c:pt idx="90">
                    <c:v>2.3000000000000001E-4</c:v>
                  </c:pt>
                  <c:pt idx="91">
                    <c:v>4.2999999999999999E-4</c:v>
                  </c:pt>
                  <c:pt idx="92">
                    <c:v>3.2000000000000003E-4</c:v>
                  </c:pt>
                  <c:pt idx="93">
                    <c:v>1.9000000000000001E-4</c:v>
                  </c:pt>
                  <c:pt idx="94">
                    <c:v>5.2999999999999998E-4</c:v>
                  </c:pt>
                  <c:pt idx="95">
                    <c:v>2.9E-4</c:v>
                  </c:pt>
                  <c:pt idx="96">
                    <c:v>2.9E-4</c:v>
                  </c:pt>
                  <c:pt idx="97">
                    <c:v>4.6000000000000001E-4</c:v>
                  </c:pt>
                  <c:pt idx="98">
                    <c:v>3.8999999999999999E-4</c:v>
                  </c:pt>
                  <c:pt idx="99">
                    <c:v>2.7E-4</c:v>
                  </c:pt>
                  <c:pt idx="100">
                    <c:v>1.4300000000000001E-3</c:v>
                  </c:pt>
                  <c:pt idx="101">
                    <c:v>2.9999999999999997E-4</c:v>
                  </c:pt>
                  <c:pt idx="102">
                    <c:v>5.0000000000000001E-4</c:v>
                  </c:pt>
                  <c:pt idx="103">
                    <c:v>4.8999999999999998E-4</c:v>
                  </c:pt>
                  <c:pt idx="104">
                    <c:v>2.9E-4</c:v>
                  </c:pt>
                  <c:pt idx="105">
                    <c:v>3.8999999999999999E-4</c:v>
                  </c:pt>
                  <c:pt idx="106">
                    <c:v>5.6999999999999998E-4</c:v>
                  </c:pt>
                  <c:pt idx="107">
                    <c:v>1.9000000000000001E-4</c:v>
                  </c:pt>
                  <c:pt idx="108">
                    <c:v>3.8000000000000002E-4</c:v>
                  </c:pt>
                  <c:pt idx="109">
                    <c:v>2.1000000000000001E-4</c:v>
                  </c:pt>
                  <c:pt idx="110">
                    <c:v>2.9999999999999997E-4</c:v>
                  </c:pt>
                  <c:pt idx="111">
                    <c:v>6.8999999999999997E-4</c:v>
                  </c:pt>
                  <c:pt idx="112">
                    <c:v>2.9E-4</c:v>
                  </c:pt>
                  <c:pt idx="113">
                    <c:v>6.6E-4</c:v>
                  </c:pt>
                  <c:pt idx="114">
                    <c:v>2.7999999999999998E-4</c:v>
                  </c:pt>
                  <c:pt idx="115">
                    <c:v>1.6900000000000001E-3</c:v>
                  </c:pt>
                  <c:pt idx="116">
                    <c:v>1.08E-3</c:v>
                  </c:pt>
                  <c:pt idx="117">
                    <c:v>3.5E-4</c:v>
                  </c:pt>
                  <c:pt idx="118">
                    <c:v>2.2000000000000001E-4</c:v>
                  </c:pt>
                  <c:pt idx="119">
                    <c:v>2.5999999999999998E-4</c:v>
                  </c:pt>
                  <c:pt idx="120">
                    <c:v>3.4000000000000002E-4</c:v>
                  </c:pt>
                  <c:pt idx="121">
                    <c:v>3.6000000000000002E-4</c:v>
                  </c:pt>
                  <c:pt idx="122">
                    <c:v>2.5999999999999998E-4</c:v>
                  </c:pt>
                  <c:pt idx="123">
                    <c:v>3.1E-4</c:v>
                  </c:pt>
                  <c:pt idx="124">
                    <c:v>1.9000000000000001E-4</c:v>
                  </c:pt>
                  <c:pt idx="125">
                    <c:v>1.9000000000000001E-4</c:v>
                  </c:pt>
                  <c:pt idx="126">
                    <c:v>4.8000000000000001E-4</c:v>
                  </c:pt>
                  <c:pt idx="127">
                    <c:v>3.2000000000000003E-4</c:v>
                  </c:pt>
                  <c:pt idx="128">
                    <c:v>2.5000000000000001E-4</c:v>
                  </c:pt>
                  <c:pt idx="129">
                    <c:v>3.4000000000000002E-4</c:v>
                  </c:pt>
                  <c:pt idx="130">
                    <c:v>5.4000000000000001E-4</c:v>
                  </c:pt>
                  <c:pt idx="131">
                    <c:v>2.7999999999999998E-4</c:v>
                  </c:pt>
                  <c:pt idx="132">
                    <c:v>8.4999999999999995E-4</c:v>
                  </c:pt>
                  <c:pt idx="133">
                    <c:v>1.3699999999999999E-3</c:v>
                  </c:pt>
                  <c:pt idx="134">
                    <c:v>9.1E-4</c:v>
                  </c:pt>
                  <c:pt idx="135">
                    <c:v>2.7E-4</c:v>
                  </c:pt>
                  <c:pt idx="136">
                    <c:v>3.1E-4</c:v>
                  </c:pt>
                  <c:pt idx="137">
                    <c:v>5.6999999999999998E-4</c:v>
                  </c:pt>
                  <c:pt idx="138">
                    <c:v>2.7999999999999998E-4</c:v>
                  </c:pt>
                  <c:pt idx="139">
                    <c:v>5.9000000000000003E-4</c:v>
                  </c:pt>
                  <c:pt idx="140">
                    <c:v>3.8999999999999999E-4</c:v>
                  </c:pt>
                  <c:pt idx="141">
                    <c:v>1.72E-3</c:v>
                  </c:pt>
                  <c:pt idx="142">
                    <c:v>2.5000000000000001E-4</c:v>
                  </c:pt>
                  <c:pt idx="143">
                    <c:v>3.1E-4</c:v>
                  </c:pt>
                  <c:pt idx="144">
                    <c:v>2.0000000000000001E-4</c:v>
                  </c:pt>
                  <c:pt idx="145">
                    <c:v>3.6999999999999999E-4</c:v>
                  </c:pt>
                  <c:pt idx="146">
                    <c:v>7.9000000000000001E-4</c:v>
                  </c:pt>
                  <c:pt idx="147">
                    <c:v>4.2000000000000002E-4</c:v>
                  </c:pt>
                  <c:pt idx="148">
                    <c:v>2.0000000000000001E-4</c:v>
                  </c:pt>
                  <c:pt idx="149">
                    <c:v>1.7000000000000001E-4</c:v>
                  </c:pt>
                  <c:pt idx="150">
                    <c:v>6.9999999999999999E-4</c:v>
                  </c:pt>
                  <c:pt idx="151">
                    <c:v>3.3E-4</c:v>
                  </c:pt>
                  <c:pt idx="152">
                    <c:v>2.5999999999999998E-4</c:v>
                  </c:pt>
                  <c:pt idx="153">
                    <c:v>9.5E-4</c:v>
                  </c:pt>
                  <c:pt idx="154">
                    <c:v>6.4999999999999997E-4</c:v>
                  </c:pt>
                  <c:pt idx="155">
                    <c:v>3.1E-4</c:v>
                  </c:pt>
                  <c:pt idx="156">
                    <c:v>2.1000000000000001E-4</c:v>
                  </c:pt>
                  <c:pt idx="157">
                    <c:v>1.57E-3</c:v>
                  </c:pt>
                  <c:pt idx="158">
                    <c:v>1.41E-3</c:v>
                  </c:pt>
                  <c:pt idx="159">
                    <c:v>7.2000000000000005E-4</c:v>
                  </c:pt>
                  <c:pt idx="160">
                    <c:v>9.7000000000000005E-4</c:v>
                  </c:pt>
                  <c:pt idx="161">
                    <c:v>1E-4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1.4E-3</c:v>
                  </c:pt>
                  <c:pt idx="165">
                    <c:v>6.9999999999999999E-4</c:v>
                  </c:pt>
                  <c:pt idx="166">
                    <c:v>1E-4</c:v>
                  </c:pt>
                  <c:pt idx="167">
                    <c:v>0</c:v>
                  </c:pt>
                  <c:pt idx="168">
                    <c:v>1.48E-3</c:v>
                  </c:pt>
                  <c:pt idx="169">
                    <c:v>1E-4</c:v>
                  </c:pt>
                  <c:pt idx="170">
                    <c:v>1E-4</c:v>
                  </c:pt>
                  <c:pt idx="171">
                    <c:v>5.0000000000000001E-4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5.0000000000000001E-4</c:v>
                  </c:pt>
                  <c:pt idx="175">
                    <c:v>2.0000000000000001E-4</c:v>
                  </c:pt>
                  <c:pt idx="176">
                    <c:v>1E-4</c:v>
                  </c:pt>
                  <c:pt idx="177">
                    <c:v>1E-4</c:v>
                  </c:pt>
                  <c:pt idx="178">
                    <c:v>2.0000000000000001E-4</c:v>
                  </c:pt>
                  <c:pt idx="179">
                    <c:v>2.9999999999999997E-4</c:v>
                  </c:pt>
                  <c:pt idx="180">
                    <c:v>1.6000000000000001E-4</c:v>
                  </c:pt>
                  <c:pt idx="181">
                    <c:v>4.0000000000000002E-4</c:v>
                  </c:pt>
                  <c:pt idx="182">
                    <c:v>2.7999999999999998E-4</c:v>
                  </c:pt>
                  <c:pt idx="183">
                    <c:v>1.1E-4</c:v>
                  </c:pt>
                  <c:pt idx="184">
                    <c:v>1E-4</c:v>
                  </c:pt>
                  <c:pt idx="185">
                    <c:v>1E-3</c:v>
                  </c:pt>
                  <c:pt idx="186">
                    <c:v>5.0000000000000001E-4</c:v>
                  </c:pt>
                  <c:pt idx="187">
                    <c:v>2.0000000000000001E-4</c:v>
                  </c:pt>
                  <c:pt idx="188">
                    <c:v>2.9999999999999997E-4</c:v>
                  </c:pt>
                  <c:pt idx="189">
                    <c:v>6.9999999999999999E-4</c:v>
                  </c:pt>
                  <c:pt idx="190">
                    <c:v>1.5E-3</c:v>
                  </c:pt>
                  <c:pt idx="191">
                    <c:v>2.9999999999999997E-4</c:v>
                  </c:pt>
                  <c:pt idx="192">
                    <c:v>5.0000000000000001E-4</c:v>
                  </c:pt>
                  <c:pt idx="193">
                    <c:v>1E-4</c:v>
                  </c:pt>
                  <c:pt idx="194">
                    <c:v>8.4000000000000003E-4</c:v>
                  </c:pt>
                  <c:pt idx="195">
                    <c:v>3.8999999999999999E-4</c:v>
                  </c:pt>
                  <c:pt idx="196">
                    <c:v>1E-4</c:v>
                  </c:pt>
                  <c:pt idx="197">
                    <c:v>0</c:v>
                  </c:pt>
                  <c:pt idx="198">
                    <c:v>2.3999999999999998E-3</c:v>
                  </c:pt>
                  <c:pt idx="199">
                    <c:v>1E-4</c:v>
                  </c:pt>
                  <c:pt idx="200">
                    <c:v>0</c:v>
                  </c:pt>
                  <c:pt idx="201">
                    <c:v>2.3999999999999998E-3</c:v>
                  </c:pt>
                  <c:pt idx="202">
                    <c:v>2.9E-4</c:v>
                  </c:pt>
                  <c:pt idx="203">
                    <c:v>3.6000000000000002E-4</c:v>
                  </c:pt>
                  <c:pt idx="204">
                    <c:v>2.0000000000000001E-4</c:v>
                  </c:pt>
                  <c:pt idx="205">
                    <c:v>1.9000000000000001E-4</c:v>
                  </c:pt>
                  <c:pt idx="206">
                    <c:v>1.7000000000000001E-4</c:v>
                  </c:pt>
                  <c:pt idx="207">
                    <c:v>2.7E-4</c:v>
                  </c:pt>
                  <c:pt idx="208">
                    <c:v>1.1999999999999999E-3</c:v>
                  </c:pt>
                  <c:pt idx="209">
                    <c:v>1.1999999999999999E-3</c:v>
                  </c:pt>
                  <c:pt idx="210">
                    <c:v>1.2999999999999999E-3</c:v>
                  </c:pt>
                  <c:pt idx="211">
                    <c:v>1.6000000000000001E-3</c:v>
                  </c:pt>
                  <c:pt idx="212">
                    <c:v>1.1999999999999999E-3</c:v>
                  </c:pt>
                  <c:pt idx="213">
                    <c:v>1.1999999999999999E-3</c:v>
                  </c:pt>
                  <c:pt idx="214">
                    <c:v>6.9999999999999999E-4</c:v>
                  </c:pt>
                  <c:pt idx="215">
                    <c:v>1E-4</c:v>
                  </c:pt>
                  <c:pt idx="216">
                    <c:v>1.1000000000000001E-3</c:v>
                  </c:pt>
                  <c:pt idx="217">
                    <c:v>3.8800000000000001E-2</c:v>
                  </c:pt>
                  <c:pt idx="218">
                    <c:v>1.2E-4</c:v>
                  </c:pt>
                  <c:pt idx="219">
                    <c:v>2.4000000000000001E-4</c:v>
                  </c:pt>
                  <c:pt idx="220">
                    <c:v>1.4E-3</c:v>
                  </c:pt>
                  <c:pt idx="221">
                    <c:v>1E-4</c:v>
                  </c:pt>
                  <c:pt idx="222">
                    <c:v>2.0000000000000001E-4</c:v>
                  </c:pt>
                  <c:pt idx="223">
                    <c:v>1.1000000000000001E-3</c:v>
                  </c:pt>
                  <c:pt idx="224">
                    <c:v>1.1000000000000001E-3</c:v>
                  </c:pt>
                  <c:pt idx="225">
                    <c:v>8.9999999999999998E-4</c:v>
                  </c:pt>
                  <c:pt idx="226">
                    <c:v>3.6000000000000002E-4</c:v>
                  </c:pt>
                  <c:pt idx="227">
                    <c:v>5.0000000000000002E-5</c:v>
                  </c:pt>
                  <c:pt idx="228">
                    <c:v>1.2E-4</c:v>
                  </c:pt>
                  <c:pt idx="229">
                    <c:v>1.6000000000000001E-4</c:v>
                  </c:pt>
                  <c:pt idx="230">
                    <c:v>1.1299999999999999E-3</c:v>
                  </c:pt>
                  <c:pt idx="231">
                    <c:v>6.9999999999999994E-5</c:v>
                  </c:pt>
                  <c:pt idx="232">
                    <c:v>9.7000000000000005E-4</c:v>
                  </c:pt>
                  <c:pt idx="233">
                    <c:v>1.1299999999999999E-3</c:v>
                  </c:pt>
                  <c:pt idx="234">
                    <c:v>4.0000000000000003E-5</c:v>
                  </c:pt>
                  <c:pt idx="235">
                    <c:v>4.0000000000000003E-5</c:v>
                  </c:pt>
                  <c:pt idx="236">
                    <c:v>9.7000000000000005E-4</c:v>
                  </c:pt>
                  <c:pt idx="237">
                    <c:v>1.8000000000000001E-4</c:v>
                  </c:pt>
                  <c:pt idx="238">
                    <c:v>1E-4</c:v>
                  </c:pt>
                  <c:pt idx="239">
                    <c:v>1.9000000000000001E-4</c:v>
                  </c:pt>
                  <c:pt idx="240">
                    <c:v>5.0000000000000002E-5</c:v>
                  </c:pt>
                  <c:pt idx="241">
                    <c:v>1.3999999999999999E-4</c:v>
                  </c:pt>
                  <c:pt idx="242">
                    <c:v>1.2999999999999999E-4</c:v>
                  </c:pt>
                  <c:pt idx="243">
                    <c:v>1.2E-4</c:v>
                  </c:pt>
                  <c:pt idx="244">
                    <c:v>1.31E-3</c:v>
                  </c:pt>
                  <c:pt idx="245">
                    <c:v>1.0399999999999999E-3</c:v>
                  </c:pt>
                  <c:pt idx="246">
                    <c:v>1.1E-4</c:v>
                  </c:pt>
                  <c:pt idx="247">
                    <c:v>8.0000000000000007E-5</c:v>
                  </c:pt>
                  <c:pt idx="248">
                    <c:v>1E-4</c:v>
                  </c:pt>
                </c:numCache>
              </c:numRef>
            </c:plus>
            <c:minus>
              <c:numRef>
                <c:f>'A (2)'!$D$21:$D$997</c:f>
                <c:numCache>
                  <c:formatCode>General</c:formatCode>
                  <c:ptCount val="977"/>
                  <c:pt idx="0">
                    <c:v>4.0000000000000002E-4</c:v>
                  </c:pt>
                  <c:pt idx="1">
                    <c:v>6.9999999999999999E-4</c:v>
                  </c:pt>
                  <c:pt idx="2">
                    <c:v>1.4E-3</c:v>
                  </c:pt>
                  <c:pt idx="4">
                    <c:v>4.0000000000000002E-4</c:v>
                  </c:pt>
                  <c:pt idx="5">
                    <c:v>2.4000000000000001E-4</c:v>
                  </c:pt>
                  <c:pt idx="6">
                    <c:v>4.0999999999999999E-4</c:v>
                  </c:pt>
                  <c:pt idx="7">
                    <c:v>5.5999999999999995E-4</c:v>
                  </c:pt>
                  <c:pt idx="8">
                    <c:v>4.6999999999999999E-4</c:v>
                  </c:pt>
                  <c:pt idx="9">
                    <c:v>2.1000000000000001E-4</c:v>
                  </c:pt>
                  <c:pt idx="10">
                    <c:v>1E-4</c:v>
                  </c:pt>
                  <c:pt idx="11">
                    <c:v>2.4000000000000001E-4</c:v>
                  </c:pt>
                  <c:pt idx="12">
                    <c:v>2.7999999999999998E-4</c:v>
                  </c:pt>
                  <c:pt idx="13">
                    <c:v>2.1000000000000001E-4</c:v>
                  </c:pt>
                  <c:pt idx="14">
                    <c:v>2.7E-4</c:v>
                  </c:pt>
                  <c:pt idx="15">
                    <c:v>2.5000000000000001E-4</c:v>
                  </c:pt>
                  <c:pt idx="16">
                    <c:v>2.0000000000000001E-4</c:v>
                  </c:pt>
                  <c:pt idx="17">
                    <c:v>1.7000000000000001E-4</c:v>
                  </c:pt>
                  <c:pt idx="18">
                    <c:v>1.4999999999999999E-4</c:v>
                  </c:pt>
                  <c:pt idx="19">
                    <c:v>1.3999999999999999E-4</c:v>
                  </c:pt>
                  <c:pt idx="20">
                    <c:v>4.8000000000000001E-4</c:v>
                  </c:pt>
                  <c:pt idx="21">
                    <c:v>2.2000000000000001E-4</c:v>
                  </c:pt>
                  <c:pt idx="22">
                    <c:v>2.1000000000000001E-4</c:v>
                  </c:pt>
                  <c:pt idx="23">
                    <c:v>2.5999999999999998E-4</c:v>
                  </c:pt>
                  <c:pt idx="24">
                    <c:v>3.1E-4</c:v>
                  </c:pt>
                  <c:pt idx="25">
                    <c:v>3.1E-4</c:v>
                  </c:pt>
                  <c:pt idx="26">
                    <c:v>1.4999999999999999E-4</c:v>
                  </c:pt>
                  <c:pt idx="27">
                    <c:v>2.0000000000000001E-4</c:v>
                  </c:pt>
                  <c:pt idx="28">
                    <c:v>3.4000000000000002E-4</c:v>
                  </c:pt>
                  <c:pt idx="29">
                    <c:v>2.4000000000000001E-4</c:v>
                  </c:pt>
                  <c:pt idx="30">
                    <c:v>3.4000000000000002E-4</c:v>
                  </c:pt>
                  <c:pt idx="31">
                    <c:v>3.1E-4</c:v>
                  </c:pt>
                  <c:pt idx="32">
                    <c:v>2.4000000000000001E-4</c:v>
                  </c:pt>
                  <c:pt idx="33">
                    <c:v>4.6999999999999999E-4</c:v>
                  </c:pt>
                  <c:pt idx="34">
                    <c:v>2.2000000000000001E-4</c:v>
                  </c:pt>
                  <c:pt idx="35">
                    <c:v>1.7000000000000001E-4</c:v>
                  </c:pt>
                  <c:pt idx="36">
                    <c:v>1.8000000000000001E-4</c:v>
                  </c:pt>
                  <c:pt idx="37">
                    <c:v>7.6000000000000004E-4</c:v>
                  </c:pt>
                  <c:pt idx="38">
                    <c:v>8.0000000000000004E-4</c:v>
                  </c:pt>
                  <c:pt idx="39">
                    <c:v>3.1E-4</c:v>
                  </c:pt>
                  <c:pt idx="40">
                    <c:v>2.5999999999999998E-4</c:v>
                  </c:pt>
                  <c:pt idx="41">
                    <c:v>4.4999999999999999E-4</c:v>
                  </c:pt>
                  <c:pt idx="42">
                    <c:v>8.0000000000000004E-4</c:v>
                  </c:pt>
                  <c:pt idx="43">
                    <c:v>2.3000000000000001E-4</c:v>
                  </c:pt>
                  <c:pt idx="44">
                    <c:v>2.5999999999999998E-4</c:v>
                  </c:pt>
                  <c:pt idx="45">
                    <c:v>2.9E-4</c:v>
                  </c:pt>
                  <c:pt idx="46">
                    <c:v>4.6999999999999999E-4</c:v>
                  </c:pt>
                  <c:pt idx="47">
                    <c:v>4.0000000000000002E-4</c:v>
                  </c:pt>
                  <c:pt idx="48">
                    <c:v>8.3000000000000001E-4</c:v>
                  </c:pt>
                  <c:pt idx="49">
                    <c:v>3.8999999999999999E-4</c:v>
                  </c:pt>
                  <c:pt idx="50">
                    <c:v>5.8E-4</c:v>
                  </c:pt>
                  <c:pt idx="51">
                    <c:v>4.4999999999999999E-4</c:v>
                  </c:pt>
                  <c:pt idx="52">
                    <c:v>3.2000000000000003E-4</c:v>
                  </c:pt>
                  <c:pt idx="53">
                    <c:v>3.3E-4</c:v>
                  </c:pt>
                  <c:pt idx="54">
                    <c:v>8.1999999999999998E-4</c:v>
                  </c:pt>
                  <c:pt idx="55">
                    <c:v>7.7999999999999999E-4</c:v>
                  </c:pt>
                  <c:pt idx="56">
                    <c:v>7.7999999999999999E-4</c:v>
                  </c:pt>
                  <c:pt idx="57">
                    <c:v>8.4999999999999995E-4</c:v>
                  </c:pt>
                  <c:pt idx="58">
                    <c:v>8.8000000000000003E-4</c:v>
                  </c:pt>
                  <c:pt idx="59">
                    <c:v>6.8999999999999997E-4</c:v>
                  </c:pt>
                  <c:pt idx="60">
                    <c:v>5.1000000000000004E-4</c:v>
                  </c:pt>
                  <c:pt idx="61">
                    <c:v>1.4999999999999999E-4</c:v>
                  </c:pt>
                  <c:pt idx="62">
                    <c:v>2.4000000000000001E-4</c:v>
                  </c:pt>
                  <c:pt idx="63">
                    <c:v>4.6999999999999999E-4</c:v>
                  </c:pt>
                  <c:pt idx="64">
                    <c:v>2.9E-4</c:v>
                  </c:pt>
                  <c:pt idx="65">
                    <c:v>1.0499999999999999E-3</c:v>
                  </c:pt>
                  <c:pt idx="66">
                    <c:v>4.8999999999999998E-4</c:v>
                  </c:pt>
                  <c:pt idx="67">
                    <c:v>2.7E-4</c:v>
                  </c:pt>
                  <c:pt idx="68">
                    <c:v>3.2000000000000003E-4</c:v>
                  </c:pt>
                  <c:pt idx="69">
                    <c:v>8.9999999999999998E-4</c:v>
                  </c:pt>
                  <c:pt idx="70">
                    <c:v>3.6999999999999999E-4</c:v>
                  </c:pt>
                  <c:pt idx="71">
                    <c:v>5.1000000000000004E-4</c:v>
                  </c:pt>
                  <c:pt idx="72">
                    <c:v>2.4000000000000001E-4</c:v>
                  </c:pt>
                  <c:pt idx="73">
                    <c:v>8.0000000000000004E-4</c:v>
                  </c:pt>
                  <c:pt idx="74">
                    <c:v>2.2000000000000001E-4</c:v>
                  </c:pt>
                  <c:pt idx="75">
                    <c:v>2.1000000000000001E-4</c:v>
                  </c:pt>
                  <c:pt idx="76">
                    <c:v>2.7999999999999998E-4</c:v>
                  </c:pt>
                  <c:pt idx="77">
                    <c:v>1.1900000000000001E-3</c:v>
                  </c:pt>
                  <c:pt idx="78">
                    <c:v>2.5999999999999998E-4</c:v>
                  </c:pt>
                  <c:pt idx="79">
                    <c:v>6.0999999999999997E-4</c:v>
                  </c:pt>
                  <c:pt idx="80">
                    <c:v>5.2999999999999998E-4</c:v>
                  </c:pt>
                  <c:pt idx="81">
                    <c:v>6.4999999999999997E-4</c:v>
                  </c:pt>
                  <c:pt idx="82">
                    <c:v>1.9000000000000001E-4</c:v>
                  </c:pt>
                  <c:pt idx="83">
                    <c:v>1.8000000000000001E-4</c:v>
                  </c:pt>
                  <c:pt idx="84">
                    <c:v>2.2000000000000001E-4</c:v>
                  </c:pt>
                  <c:pt idx="85">
                    <c:v>1.9000000000000001E-4</c:v>
                  </c:pt>
                  <c:pt idx="86">
                    <c:v>6.4999999999999997E-4</c:v>
                  </c:pt>
                  <c:pt idx="87">
                    <c:v>3.6999999999999999E-4</c:v>
                  </c:pt>
                  <c:pt idx="88">
                    <c:v>2.2000000000000001E-4</c:v>
                  </c:pt>
                  <c:pt idx="89">
                    <c:v>3.4000000000000002E-4</c:v>
                  </c:pt>
                  <c:pt idx="90">
                    <c:v>2.3000000000000001E-4</c:v>
                  </c:pt>
                  <c:pt idx="91">
                    <c:v>4.2999999999999999E-4</c:v>
                  </c:pt>
                  <c:pt idx="92">
                    <c:v>3.2000000000000003E-4</c:v>
                  </c:pt>
                  <c:pt idx="93">
                    <c:v>1.9000000000000001E-4</c:v>
                  </c:pt>
                  <c:pt idx="94">
                    <c:v>5.2999999999999998E-4</c:v>
                  </c:pt>
                  <c:pt idx="95">
                    <c:v>2.9E-4</c:v>
                  </c:pt>
                  <c:pt idx="96">
                    <c:v>2.9E-4</c:v>
                  </c:pt>
                  <c:pt idx="97">
                    <c:v>4.6000000000000001E-4</c:v>
                  </c:pt>
                  <c:pt idx="98">
                    <c:v>3.8999999999999999E-4</c:v>
                  </c:pt>
                  <c:pt idx="99">
                    <c:v>2.7E-4</c:v>
                  </c:pt>
                  <c:pt idx="100">
                    <c:v>1.4300000000000001E-3</c:v>
                  </c:pt>
                  <c:pt idx="101">
                    <c:v>2.9999999999999997E-4</c:v>
                  </c:pt>
                  <c:pt idx="102">
                    <c:v>5.0000000000000001E-4</c:v>
                  </c:pt>
                  <c:pt idx="103">
                    <c:v>4.8999999999999998E-4</c:v>
                  </c:pt>
                  <c:pt idx="104">
                    <c:v>2.9E-4</c:v>
                  </c:pt>
                  <c:pt idx="105">
                    <c:v>3.8999999999999999E-4</c:v>
                  </c:pt>
                  <c:pt idx="106">
                    <c:v>5.6999999999999998E-4</c:v>
                  </c:pt>
                  <c:pt idx="107">
                    <c:v>1.9000000000000001E-4</c:v>
                  </c:pt>
                  <c:pt idx="108">
                    <c:v>3.8000000000000002E-4</c:v>
                  </c:pt>
                  <c:pt idx="109">
                    <c:v>2.1000000000000001E-4</c:v>
                  </c:pt>
                  <c:pt idx="110">
                    <c:v>2.9999999999999997E-4</c:v>
                  </c:pt>
                  <c:pt idx="111">
                    <c:v>6.8999999999999997E-4</c:v>
                  </c:pt>
                  <c:pt idx="112">
                    <c:v>2.9E-4</c:v>
                  </c:pt>
                  <c:pt idx="113">
                    <c:v>6.6E-4</c:v>
                  </c:pt>
                  <c:pt idx="114">
                    <c:v>2.7999999999999998E-4</c:v>
                  </c:pt>
                  <c:pt idx="115">
                    <c:v>1.6900000000000001E-3</c:v>
                  </c:pt>
                  <c:pt idx="116">
                    <c:v>1.08E-3</c:v>
                  </c:pt>
                  <c:pt idx="117">
                    <c:v>3.5E-4</c:v>
                  </c:pt>
                  <c:pt idx="118">
                    <c:v>2.2000000000000001E-4</c:v>
                  </c:pt>
                  <c:pt idx="119">
                    <c:v>2.5999999999999998E-4</c:v>
                  </c:pt>
                  <c:pt idx="120">
                    <c:v>3.4000000000000002E-4</c:v>
                  </c:pt>
                  <c:pt idx="121">
                    <c:v>3.6000000000000002E-4</c:v>
                  </c:pt>
                  <c:pt idx="122">
                    <c:v>2.5999999999999998E-4</c:v>
                  </c:pt>
                  <c:pt idx="123">
                    <c:v>3.1E-4</c:v>
                  </c:pt>
                  <c:pt idx="124">
                    <c:v>1.9000000000000001E-4</c:v>
                  </c:pt>
                  <c:pt idx="125">
                    <c:v>1.9000000000000001E-4</c:v>
                  </c:pt>
                  <c:pt idx="126">
                    <c:v>4.8000000000000001E-4</c:v>
                  </c:pt>
                  <c:pt idx="127">
                    <c:v>3.2000000000000003E-4</c:v>
                  </c:pt>
                  <c:pt idx="128">
                    <c:v>2.5000000000000001E-4</c:v>
                  </c:pt>
                  <c:pt idx="129">
                    <c:v>3.4000000000000002E-4</c:v>
                  </c:pt>
                  <c:pt idx="130">
                    <c:v>5.4000000000000001E-4</c:v>
                  </c:pt>
                  <c:pt idx="131">
                    <c:v>2.7999999999999998E-4</c:v>
                  </c:pt>
                  <c:pt idx="132">
                    <c:v>8.4999999999999995E-4</c:v>
                  </c:pt>
                  <c:pt idx="133">
                    <c:v>1.3699999999999999E-3</c:v>
                  </c:pt>
                  <c:pt idx="134">
                    <c:v>9.1E-4</c:v>
                  </c:pt>
                  <c:pt idx="135">
                    <c:v>2.7E-4</c:v>
                  </c:pt>
                  <c:pt idx="136">
                    <c:v>3.1E-4</c:v>
                  </c:pt>
                  <c:pt idx="137">
                    <c:v>5.6999999999999998E-4</c:v>
                  </c:pt>
                  <c:pt idx="138">
                    <c:v>2.7999999999999998E-4</c:v>
                  </c:pt>
                  <c:pt idx="139">
                    <c:v>5.9000000000000003E-4</c:v>
                  </c:pt>
                  <c:pt idx="140">
                    <c:v>3.8999999999999999E-4</c:v>
                  </c:pt>
                  <c:pt idx="141">
                    <c:v>1.72E-3</c:v>
                  </c:pt>
                  <c:pt idx="142">
                    <c:v>2.5000000000000001E-4</c:v>
                  </c:pt>
                  <c:pt idx="143">
                    <c:v>3.1E-4</c:v>
                  </c:pt>
                  <c:pt idx="144">
                    <c:v>2.0000000000000001E-4</c:v>
                  </c:pt>
                  <c:pt idx="145">
                    <c:v>3.6999999999999999E-4</c:v>
                  </c:pt>
                  <c:pt idx="146">
                    <c:v>7.9000000000000001E-4</c:v>
                  </c:pt>
                  <c:pt idx="147">
                    <c:v>4.2000000000000002E-4</c:v>
                  </c:pt>
                  <c:pt idx="148">
                    <c:v>2.0000000000000001E-4</c:v>
                  </c:pt>
                  <c:pt idx="149">
                    <c:v>1.7000000000000001E-4</c:v>
                  </c:pt>
                  <c:pt idx="150">
                    <c:v>6.9999999999999999E-4</c:v>
                  </c:pt>
                  <c:pt idx="151">
                    <c:v>3.3E-4</c:v>
                  </c:pt>
                  <c:pt idx="152">
                    <c:v>2.5999999999999998E-4</c:v>
                  </c:pt>
                  <c:pt idx="153">
                    <c:v>9.5E-4</c:v>
                  </c:pt>
                  <c:pt idx="154">
                    <c:v>6.4999999999999997E-4</c:v>
                  </c:pt>
                  <c:pt idx="155">
                    <c:v>3.1E-4</c:v>
                  </c:pt>
                  <c:pt idx="156">
                    <c:v>2.1000000000000001E-4</c:v>
                  </c:pt>
                  <c:pt idx="157">
                    <c:v>1.57E-3</c:v>
                  </c:pt>
                  <c:pt idx="158">
                    <c:v>1.41E-3</c:v>
                  </c:pt>
                  <c:pt idx="159">
                    <c:v>7.2000000000000005E-4</c:v>
                  </c:pt>
                  <c:pt idx="160">
                    <c:v>9.7000000000000005E-4</c:v>
                  </c:pt>
                  <c:pt idx="161">
                    <c:v>1E-4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1.4E-3</c:v>
                  </c:pt>
                  <c:pt idx="165">
                    <c:v>6.9999999999999999E-4</c:v>
                  </c:pt>
                  <c:pt idx="166">
                    <c:v>1E-4</c:v>
                  </c:pt>
                  <c:pt idx="167">
                    <c:v>0</c:v>
                  </c:pt>
                  <c:pt idx="168">
                    <c:v>1.48E-3</c:v>
                  </c:pt>
                  <c:pt idx="169">
                    <c:v>1E-4</c:v>
                  </c:pt>
                  <c:pt idx="170">
                    <c:v>1E-4</c:v>
                  </c:pt>
                  <c:pt idx="171">
                    <c:v>5.0000000000000001E-4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5.0000000000000001E-4</c:v>
                  </c:pt>
                  <c:pt idx="175">
                    <c:v>2.0000000000000001E-4</c:v>
                  </c:pt>
                  <c:pt idx="176">
                    <c:v>1E-4</c:v>
                  </c:pt>
                  <c:pt idx="177">
                    <c:v>1E-4</c:v>
                  </c:pt>
                  <c:pt idx="178">
                    <c:v>2.0000000000000001E-4</c:v>
                  </c:pt>
                  <c:pt idx="179">
                    <c:v>2.9999999999999997E-4</c:v>
                  </c:pt>
                  <c:pt idx="180">
                    <c:v>1.6000000000000001E-4</c:v>
                  </c:pt>
                  <c:pt idx="181">
                    <c:v>4.0000000000000002E-4</c:v>
                  </c:pt>
                  <c:pt idx="182">
                    <c:v>2.7999999999999998E-4</c:v>
                  </c:pt>
                  <c:pt idx="183">
                    <c:v>1.1E-4</c:v>
                  </c:pt>
                  <c:pt idx="184">
                    <c:v>1E-4</c:v>
                  </c:pt>
                  <c:pt idx="185">
                    <c:v>1E-3</c:v>
                  </c:pt>
                  <c:pt idx="186">
                    <c:v>5.0000000000000001E-4</c:v>
                  </c:pt>
                  <c:pt idx="187">
                    <c:v>2.0000000000000001E-4</c:v>
                  </c:pt>
                  <c:pt idx="188">
                    <c:v>2.9999999999999997E-4</c:v>
                  </c:pt>
                  <c:pt idx="189">
                    <c:v>6.9999999999999999E-4</c:v>
                  </c:pt>
                  <c:pt idx="190">
                    <c:v>1.5E-3</c:v>
                  </c:pt>
                  <c:pt idx="191">
                    <c:v>2.9999999999999997E-4</c:v>
                  </c:pt>
                  <c:pt idx="192">
                    <c:v>5.0000000000000001E-4</c:v>
                  </c:pt>
                  <c:pt idx="193">
                    <c:v>1E-4</c:v>
                  </c:pt>
                  <c:pt idx="194">
                    <c:v>8.4000000000000003E-4</c:v>
                  </c:pt>
                  <c:pt idx="195">
                    <c:v>3.8999999999999999E-4</c:v>
                  </c:pt>
                  <c:pt idx="196">
                    <c:v>1E-4</c:v>
                  </c:pt>
                  <c:pt idx="197">
                    <c:v>0</c:v>
                  </c:pt>
                  <c:pt idx="198">
                    <c:v>2.3999999999999998E-3</c:v>
                  </c:pt>
                  <c:pt idx="199">
                    <c:v>1E-4</c:v>
                  </c:pt>
                  <c:pt idx="200">
                    <c:v>0</c:v>
                  </c:pt>
                  <c:pt idx="201">
                    <c:v>2.3999999999999998E-3</c:v>
                  </c:pt>
                  <c:pt idx="202">
                    <c:v>2.9E-4</c:v>
                  </c:pt>
                  <c:pt idx="203">
                    <c:v>3.6000000000000002E-4</c:v>
                  </c:pt>
                  <c:pt idx="204">
                    <c:v>2.0000000000000001E-4</c:v>
                  </c:pt>
                  <c:pt idx="205">
                    <c:v>1.9000000000000001E-4</c:v>
                  </c:pt>
                  <c:pt idx="206">
                    <c:v>1.7000000000000001E-4</c:v>
                  </c:pt>
                  <c:pt idx="207">
                    <c:v>2.7E-4</c:v>
                  </c:pt>
                  <c:pt idx="208">
                    <c:v>1.1999999999999999E-3</c:v>
                  </c:pt>
                  <c:pt idx="209">
                    <c:v>1.1999999999999999E-3</c:v>
                  </c:pt>
                  <c:pt idx="210">
                    <c:v>1.2999999999999999E-3</c:v>
                  </c:pt>
                  <c:pt idx="211">
                    <c:v>1.6000000000000001E-3</c:v>
                  </c:pt>
                  <c:pt idx="212">
                    <c:v>1.1999999999999999E-3</c:v>
                  </c:pt>
                  <c:pt idx="213">
                    <c:v>1.1999999999999999E-3</c:v>
                  </c:pt>
                  <c:pt idx="214">
                    <c:v>6.9999999999999999E-4</c:v>
                  </c:pt>
                  <c:pt idx="215">
                    <c:v>1E-4</c:v>
                  </c:pt>
                  <c:pt idx="216">
                    <c:v>1.1000000000000001E-3</c:v>
                  </c:pt>
                  <c:pt idx="217">
                    <c:v>3.8800000000000001E-2</c:v>
                  </c:pt>
                  <c:pt idx="218">
                    <c:v>1.2E-4</c:v>
                  </c:pt>
                  <c:pt idx="219">
                    <c:v>2.4000000000000001E-4</c:v>
                  </c:pt>
                  <c:pt idx="220">
                    <c:v>1.4E-3</c:v>
                  </c:pt>
                  <c:pt idx="221">
                    <c:v>1E-4</c:v>
                  </c:pt>
                  <c:pt idx="222">
                    <c:v>2.0000000000000001E-4</c:v>
                  </c:pt>
                  <c:pt idx="223">
                    <c:v>1.1000000000000001E-3</c:v>
                  </c:pt>
                  <c:pt idx="224">
                    <c:v>1.1000000000000001E-3</c:v>
                  </c:pt>
                  <c:pt idx="225">
                    <c:v>8.9999999999999998E-4</c:v>
                  </c:pt>
                  <c:pt idx="226">
                    <c:v>3.6000000000000002E-4</c:v>
                  </c:pt>
                  <c:pt idx="227">
                    <c:v>5.0000000000000002E-5</c:v>
                  </c:pt>
                  <c:pt idx="228">
                    <c:v>1.2E-4</c:v>
                  </c:pt>
                  <c:pt idx="229">
                    <c:v>1.6000000000000001E-4</c:v>
                  </c:pt>
                  <c:pt idx="230">
                    <c:v>1.1299999999999999E-3</c:v>
                  </c:pt>
                  <c:pt idx="231">
                    <c:v>6.9999999999999994E-5</c:v>
                  </c:pt>
                  <c:pt idx="232">
                    <c:v>9.7000000000000005E-4</c:v>
                  </c:pt>
                  <c:pt idx="233">
                    <c:v>1.1299999999999999E-3</c:v>
                  </c:pt>
                  <c:pt idx="234">
                    <c:v>4.0000000000000003E-5</c:v>
                  </c:pt>
                  <c:pt idx="235">
                    <c:v>4.0000000000000003E-5</c:v>
                  </c:pt>
                  <c:pt idx="236">
                    <c:v>9.7000000000000005E-4</c:v>
                  </c:pt>
                  <c:pt idx="237">
                    <c:v>1.8000000000000001E-4</c:v>
                  </c:pt>
                  <c:pt idx="238">
                    <c:v>1E-4</c:v>
                  </c:pt>
                  <c:pt idx="239">
                    <c:v>1.9000000000000001E-4</c:v>
                  </c:pt>
                  <c:pt idx="240">
                    <c:v>5.0000000000000002E-5</c:v>
                  </c:pt>
                  <c:pt idx="241">
                    <c:v>1.3999999999999999E-4</c:v>
                  </c:pt>
                  <c:pt idx="242">
                    <c:v>1.2999999999999999E-4</c:v>
                  </c:pt>
                  <c:pt idx="243">
                    <c:v>1.2E-4</c:v>
                  </c:pt>
                  <c:pt idx="244">
                    <c:v>1.31E-3</c:v>
                  </c:pt>
                  <c:pt idx="245">
                    <c:v>1.0399999999999999E-3</c:v>
                  </c:pt>
                  <c:pt idx="246">
                    <c:v>1.1E-4</c:v>
                  </c:pt>
                  <c:pt idx="247">
                    <c:v>8.0000000000000007E-5</c:v>
                  </c:pt>
                  <c:pt idx="248">
                    <c:v>1E-4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(2)'!$F$21:$F$997</c:f>
              <c:numCache>
                <c:formatCode>General</c:formatCode>
                <c:ptCount val="977"/>
                <c:pt idx="0">
                  <c:v>-6374</c:v>
                </c:pt>
                <c:pt idx="1">
                  <c:v>-6372</c:v>
                </c:pt>
                <c:pt idx="2">
                  <c:v>-6372</c:v>
                </c:pt>
                <c:pt idx="3">
                  <c:v>-6344.5</c:v>
                </c:pt>
                <c:pt idx="4">
                  <c:v>-6265.5</c:v>
                </c:pt>
                <c:pt idx="5">
                  <c:v>-2463</c:v>
                </c:pt>
                <c:pt idx="6">
                  <c:v>-2462.5</c:v>
                </c:pt>
                <c:pt idx="7">
                  <c:v>-2460.5</c:v>
                </c:pt>
                <c:pt idx="8">
                  <c:v>-2458.5</c:v>
                </c:pt>
                <c:pt idx="9">
                  <c:v>-2454.5</c:v>
                </c:pt>
                <c:pt idx="10">
                  <c:v>-2448.5</c:v>
                </c:pt>
                <c:pt idx="11">
                  <c:v>-2444</c:v>
                </c:pt>
                <c:pt idx="12">
                  <c:v>-2442</c:v>
                </c:pt>
                <c:pt idx="13">
                  <c:v>-2440</c:v>
                </c:pt>
                <c:pt idx="14">
                  <c:v>-2435.5</c:v>
                </c:pt>
                <c:pt idx="15">
                  <c:v>-2412.5</c:v>
                </c:pt>
                <c:pt idx="16">
                  <c:v>-2410.5</c:v>
                </c:pt>
                <c:pt idx="17">
                  <c:v>-2408.5</c:v>
                </c:pt>
                <c:pt idx="18">
                  <c:v>-2406.5</c:v>
                </c:pt>
                <c:pt idx="19">
                  <c:v>-2404.5</c:v>
                </c:pt>
                <c:pt idx="20">
                  <c:v>-2400</c:v>
                </c:pt>
                <c:pt idx="21">
                  <c:v>-2398</c:v>
                </c:pt>
                <c:pt idx="22">
                  <c:v>-2396</c:v>
                </c:pt>
                <c:pt idx="23">
                  <c:v>-2394</c:v>
                </c:pt>
                <c:pt idx="24">
                  <c:v>-2389.5</c:v>
                </c:pt>
                <c:pt idx="25">
                  <c:v>-2387.5</c:v>
                </c:pt>
                <c:pt idx="26">
                  <c:v>-2385.5</c:v>
                </c:pt>
                <c:pt idx="27">
                  <c:v>-2383.5</c:v>
                </c:pt>
                <c:pt idx="28">
                  <c:v>-2377</c:v>
                </c:pt>
                <c:pt idx="29">
                  <c:v>-2375</c:v>
                </c:pt>
                <c:pt idx="30">
                  <c:v>-2373</c:v>
                </c:pt>
                <c:pt idx="31">
                  <c:v>-2371</c:v>
                </c:pt>
                <c:pt idx="32">
                  <c:v>-2364.5</c:v>
                </c:pt>
                <c:pt idx="33">
                  <c:v>-2362.5</c:v>
                </c:pt>
                <c:pt idx="34">
                  <c:v>-2354</c:v>
                </c:pt>
                <c:pt idx="35">
                  <c:v>-2352</c:v>
                </c:pt>
                <c:pt idx="36">
                  <c:v>-2350</c:v>
                </c:pt>
                <c:pt idx="37">
                  <c:v>-2348</c:v>
                </c:pt>
                <c:pt idx="38">
                  <c:v>-2331</c:v>
                </c:pt>
                <c:pt idx="39">
                  <c:v>-2329</c:v>
                </c:pt>
                <c:pt idx="40">
                  <c:v>-2327</c:v>
                </c:pt>
                <c:pt idx="41">
                  <c:v>-2325</c:v>
                </c:pt>
                <c:pt idx="42">
                  <c:v>-2318.5</c:v>
                </c:pt>
                <c:pt idx="43">
                  <c:v>-2316.5</c:v>
                </c:pt>
                <c:pt idx="44">
                  <c:v>-2314.5</c:v>
                </c:pt>
                <c:pt idx="45">
                  <c:v>-2306</c:v>
                </c:pt>
                <c:pt idx="46">
                  <c:v>-2293.5</c:v>
                </c:pt>
                <c:pt idx="47">
                  <c:v>-2281</c:v>
                </c:pt>
                <c:pt idx="48">
                  <c:v>-2270.5</c:v>
                </c:pt>
                <c:pt idx="49">
                  <c:v>-2268.5</c:v>
                </c:pt>
                <c:pt idx="50">
                  <c:v>-2258</c:v>
                </c:pt>
                <c:pt idx="51">
                  <c:v>-2247.5</c:v>
                </c:pt>
                <c:pt idx="52">
                  <c:v>-2245.5</c:v>
                </c:pt>
                <c:pt idx="53">
                  <c:v>-2235</c:v>
                </c:pt>
                <c:pt idx="54">
                  <c:v>-2222.5</c:v>
                </c:pt>
                <c:pt idx="55">
                  <c:v>-2212</c:v>
                </c:pt>
                <c:pt idx="56">
                  <c:v>-2188</c:v>
                </c:pt>
                <c:pt idx="57">
                  <c:v>-999.5</c:v>
                </c:pt>
                <c:pt idx="58">
                  <c:v>-995.5</c:v>
                </c:pt>
                <c:pt idx="59">
                  <c:v>-993.5</c:v>
                </c:pt>
                <c:pt idx="60">
                  <c:v>-991.5</c:v>
                </c:pt>
                <c:pt idx="61">
                  <c:v>-989.5</c:v>
                </c:pt>
                <c:pt idx="62">
                  <c:v>-989</c:v>
                </c:pt>
                <c:pt idx="63">
                  <c:v>-987</c:v>
                </c:pt>
                <c:pt idx="64">
                  <c:v>-979</c:v>
                </c:pt>
                <c:pt idx="65">
                  <c:v>-949.5</c:v>
                </c:pt>
                <c:pt idx="66">
                  <c:v>-947.5</c:v>
                </c:pt>
                <c:pt idx="67">
                  <c:v>-945.5</c:v>
                </c:pt>
                <c:pt idx="68">
                  <c:v>-943.5</c:v>
                </c:pt>
                <c:pt idx="69">
                  <c:v>-941.5</c:v>
                </c:pt>
                <c:pt idx="70">
                  <c:v>-941</c:v>
                </c:pt>
                <c:pt idx="71">
                  <c:v>-939</c:v>
                </c:pt>
                <c:pt idx="72">
                  <c:v>-874.5</c:v>
                </c:pt>
                <c:pt idx="73">
                  <c:v>-845</c:v>
                </c:pt>
                <c:pt idx="74">
                  <c:v>-344.5</c:v>
                </c:pt>
                <c:pt idx="75">
                  <c:v>-325.5</c:v>
                </c:pt>
                <c:pt idx="76">
                  <c:v>-323.5</c:v>
                </c:pt>
                <c:pt idx="77">
                  <c:v>-317</c:v>
                </c:pt>
                <c:pt idx="78">
                  <c:v>-315</c:v>
                </c:pt>
                <c:pt idx="79">
                  <c:v>-313</c:v>
                </c:pt>
                <c:pt idx="80">
                  <c:v>-311</c:v>
                </c:pt>
                <c:pt idx="81">
                  <c:v>-309</c:v>
                </c:pt>
                <c:pt idx="82">
                  <c:v>-304.5</c:v>
                </c:pt>
                <c:pt idx="83">
                  <c:v>-302.5</c:v>
                </c:pt>
                <c:pt idx="84">
                  <c:v>-300.5</c:v>
                </c:pt>
                <c:pt idx="85">
                  <c:v>-298.5</c:v>
                </c:pt>
                <c:pt idx="86">
                  <c:v>-296.5</c:v>
                </c:pt>
                <c:pt idx="87">
                  <c:v>-292</c:v>
                </c:pt>
                <c:pt idx="88">
                  <c:v>-290</c:v>
                </c:pt>
                <c:pt idx="89">
                  <c:v>-288</c:v>
                </c:pt>
                <c:pt idx="90">
                  <c:v>-281.5</c:v>
                </c:pt>
                <c:pt idx="91">
                  <c:v>-279.5</c:v>
                </c:pt>
                <c:pt idx="92">
                  <c:v>-242</c:v>
                </c:pt>
                <c:pt idx="93">
                  <c:v>-240</c:v>
                </c:pt>
                <c:pt idx="94">
                  <c:v>-238</c:v>
                </c:pt>
                <c:pt idx="95">
                  <c:v>-231.5</c:v>
                </c:pt>
                <c:pt idx="96">
                  <c:v>-229.5</c:v>
                </c:pt>
                <c:pt idx="97">
                  <c:v>-215</c:v>
                </c:pt>
                <c:pt idx="98">
                  <c:v>-206.5</c:v>
                </c:pt>
                <c:pt idx="99">
                  <c:v>-202.5</c:v>
                </c:pt>
                <c:pt idx="100">
                  <c:v>-202</c:v>
                </c:pt>
                <c:pt idx="101">
                  <c:v>-198</c:v>
                </c:pt>
                <c:pt idx="102">
                  <c:v>-194</c:v>
                </c:pt>
                <c:pt idx="103">
                  <c:v>-192</c:v>
                </c:pt>
                <c:pt idx="104">
                  <c:v>-190</c:v>
                </c:pt>
                <c:pt idx="105">
                  <c:v>-189.5</c:v>
                </c:pt>
                <c:pt idx="106">
                  <c:v>-187.5</c:v>
                </c:pt>
                <c:pt idx="107">
                  <c:v>-185.5</c:v>
                </c:pt>
                <c:pt idx="108">
                  <c:v>-183.5</c:v>
                </c:pt>
                <c:pt idx="109">
                  <c:v>-181.5</c:v>
                </c:pt>
                <c:pt idx="110">
                  <c:v>-179.5</c:v>
                </c:pt>
                <c:pt idx="111">
                  <c:v>-177.5</c:v>
                </c:pt>
                <c:pt idx="112">
                  <c:v>-177.5</c:v>
                </c:pt>
                <c:pt idx="113">
                  <c:v>-173</c:v>
                </c:pt>
                <c:pt idx="114">
                  <c:v>-173</c:v>
                </c:pt>
                <c:pt idx="115">
                  <c:v>-171</c:v>
                </c:pt>
                <c:pt idx="116">
                  <c:v>-171</c:v>
                </c:pt>
                <c:pt idx="117">
                  <c:v>-169</c:v>
                </c:pt>
                <c:pt idx="118">
                  <c:v>-167</c:v>
                </c:pt>
                <c:pt idx="119">
                  <c:v>-166.5</c:v>
                </c:pt>
                <c:pt idx="120">
                  <c:v>-165</c:v>
                </c:pt>
                <c:pt idx="121">
                  <c:v>-164.5</c:v>
                </c:pt>
                <c:pt idx="122">
                  <c:v>-162.5</c:v>
                </c:pt>
                <c:pt idx="123">
                  <c:v>-160.5</c:v>
                </c:pt>
                <c:pt idx="124">
                  <c:v>-156.5</c:v>
                </c:pt>
                <c:pt idx="125">
                  <c:v>-154.5</c:v>
                </c:pt>
                <c:pt idx="126">
                  <c:v>-154</c:v>
                </c:pt>
                <c:pt idx="127">
                  <c:v>-152</c:v>
                </c:pt>
                <c:pt idx="128">
                  <c:v>-150</c:v>
                </c:pt>
                <c:pt idx="129">
                  <c:v>-148</c:v>
                </c:pt>
                <c:pt idx="130">
                  <c:v>-146</c:v>
                </c:pt>
                <c:pt idx="131">
                  <c:v>-144</c:v>
                </c:pt>
                <c:pt idx="132">
                  <c:v>-143.5</c:v>
                </c:pt>
                <c:pt idx="133">
                  <c:v>-142</c:v>
                </c:pt>
                <c:pt idx="134">
                  <c:v>-137.5</c:v>
                </c:pt>
                <c:pt idx="135">
                  <c:v>-116.5</c:v>
                </c:pt>
                <c:pt idx="136">
                  <c:v>-114.5</c:v>
                </c:pt>
                <c:pt idx="137">
                  <c:v>-112.5</c:v>
                </c:pt>
                <c:pt idx="138">
                  <c:v>-110.5</c:v>
                </c:pt>
                <c:pt idx="139">
                  <c:v>-106</c:v>
                </c:pt>
                <c:pt idx="140">
                  <c:v>-102</c:v>
                </c:pt>
                <c:pt idx="141">
                  <c:v>-102</c:v>
                </c:pt>
                <c:pt idx="142">
                  <c:v>-100</c:v>
                </c:pt>
                <c:pt idx="143">
                  <c:v>-91.5</c:v>
                </c:pt>
                <c:pt idx="144">
                  <c:v>-89.5</c:v>
                </c:pt>
                <c:pt idx="145">
                  <c:v>-87.5</c:v>
                </c:pt>
                <c:pt idx="146">
                  <c:v>-83</c:v>
                </c:pt>
                <c:pt idx="147">
                  <c:v>-81</c:v>
                </c:pt>
                <c:pt idx="148">
                  <c:v>-79</c:v>
                </c:pt>
                <c:pt idx="149">
                  <c:v>-77</c:v>
                </c:pt>
                <c:pt idx="150">
                  <c:v>-70.5</c:v>
                </c:pt>
                <c:pt idx="151">
                  <c:v>-68.5</c:v>
                </c:pt>
                <c:pt idx="152">
                  <c:v>-66.5</c:v>
                </c:pt>
                <c:pt idx="153">
                  <c:v>-60</c:v>
                </c:pt>
                <c:pt idx="154">
                  <c:v>-58</c:v>
                </c:pt>
                <c:pt idx="155">
                  <c:v>-56</c:v>
                </c:pt>
                <c:pt idx="156">
                  <c:v>-54</c:v>
                </c:pt>
                <c:pt idx="157">
                  <c:v>0.5</c:v>
                </c:pt>
                <c:pt idx="158">
                  <c:v>4.5</c:v>
                </c:pt>
                <c:pt idx="159">
                  <c:v>551.5</c:v>
                </c:pt>
                <c:pt idx="160">
                  <c:v>552</c:v>
                </c:pt>
                <c:pt idx="161">
                  <c:v>1298</c:v>
                </c:pt>
                <c:pt idx="162">
                  <c:v>1323</c:v>
                </c:pt>
                <c:pt idx="163">
                  <c:v>1323.5</c:v>
                </c:pt>
                <c:pt idx="164">
                  <c:v>1344</c:v>
                </c:pt>
                <c:pt idx="165">
                  <c:v>1368</c:v>
                </c:pt>
                <c:pt idx="166">
                  <c:v>1369.5</c:v>
                </c:pt>
                <c:pt idx="167">
                  <c:v>2194</c:v>
                </c:pt>
                <c:pt idx="168">
                  <c:v>2196</c:v>
                </c:pt>
                <c:pt idx="169">
                  <c:v>2217</c:v>
                </c:pt>
                <c:pt idx="170">
                  <c:v>2694.5</c:v>
                </c:pt>
                <c:pt idx="171">
                  <c:v>2804</c:v>
                </c:pt>
                <c:pt idx="172">
                  <c:v>2899.5</c:v>
                </c:pt>
                <c:pt idx="173">
                  <c:v>2899.5</c:v>
                </c:pt>
                <c:pt idx="174">
                  <c:v>2910.5</c:v>
                </c:pt>
                <c:pt idx="175">
                  <c:v>2993.5</c:v>
                </c:pt>
                <c:pt idx="176">
                  <c:v>2995.5</c:v>
                </c:pt>
                <c:pt idx="177">
                  <c:v>2997.5</c:v>
                </c:pt>
                <c:pt idx="178">
                  <c:v>3006</c:v>
                </c:pt>
                <c:pt idx="179">
                  <c:v>3008</c:v>
                </c:pt>
                <c:pt idx="180">
                  <c:v>3471</c:v>
                </c:pt>
                <c:pt idx="181">
                  <c:v>3570</c:v>
                </c:pt>
                <c:pt idx="182">
                  <c:v>3588</c:v>
                </c:pt>
                <c:pt idx="183">
                  <c:v>3602.5</c:v>
                </c:pt>
                <c:pt idx="184">
                  <c:v>3619.5</c:v>
                </c:pt>
                <c:pt idx="185">
                  <c:v>3648.5</c:v>
                </c:pt>
                <c:pt idx="186">
                  <c:v>3648.5</c:v>
                </c:pt>
                <c:pt idx="187">
                  <c:v>3648.5</c:v>
                </c:pt>
                <c:pt idx="188">
                  <c:v>3648.5</c:v>
                </c:pt>
                <c:pt idx="189">
                  <c:v>3669.5</c:v>
                </c:pt>
                <c:pt idx="190">
                  <c:v>3671.5</c:v>
                </c:pt>
                <c:pt idx="191">
                  <c:v>3692.5</c:v>
                </c:pt>
                <c:pt idx="192">
                  <c:v>3712</c:v>
                </c:pt>
                <c:pt idx="193">
                  <c:v>3745</c:v>
                </c:pt>
                <c:pt idx="194">
                  <c:v>4289.5</c:v>
                </c:pt>
                <c:pt idx="195">
                  <c:v>4314.5</c:v>
                </c:pt>
                <c:pt idx="196">
                  <c:v>4379</c:v>
                </c:pt>
                <c:pt idx="197">
                  <c:v>4379</c:v>
                </c:pt>
                <c:pt idx="198">
                  <c:v>4385.5</c:v>
                </c:pt>
                <c:pt idx="199">
                  <c:v>4402</c:v>
                </c:pt>
                <c:pt idx="200">
                  <c:v>4402</c:v>
                </c:pt>
                <c:pt idx="201">
                  <c:v>4423</c:v>
                </c:pt>
                <c:pt idx="202">
                  <c:v>4429.5</c:v>
                </c:pt>
                <c:pt idx="203">
                  <c:v>4513</c:v>
                </c:pt>
                <c:pt idx="204">
                  <c:v>4546.5</c:v>
                </c:pt>
                <c:pt idx="205">
                  <c:v>4546.5</c:v>
                </c:pt>
                <c:pt idx="206">
                  <c:v>4559</c:v>
                </c:pt>
                <c:pt idx="207">
                  <c:v>5032.5</c:v>
                </c:pt>
                <c:pt idx="208">
                  <c:v>5076</c:v>
                </c:pt>
                <c:pt idx="209">
                  <c:v>5076.5</c:v>
                </c:pt>
                <c:pt idx="210">
                  <c:v>5089</c:v>
                </c:pt>
                <c:pt idx="211">
                  <c:v>5105.5</c:v>
                </c:pt>
                <c:pt idx="212">
                  <c:v>5111.5</c:v>
                </c:pt>
                <c:pt idx="213">
                  <c:v>5111.5</c:v>
                </c:pt>
                <c:pt idx="214">
                  <c:v>5112</c:v>
                </c:pt>
                <c:pt idx="215">
                  <c:v>5112</c:v>
                </c:pt>
                <c:pt idx="216">
                  <c:v>5112</c:v>
                </c:pt>
                <c:pt idx="217">
                  <c:v>5116</c:v>
                </c:pt>
                <c:pt idx="218">
                  <c:v>5118</c:v>
                </c:pt>
                <c:pt idx="219">
                  <c:v>5183</c:v>
                </c:pt>
                <c:pt idx="220">
                  <c:v>5218.5</c:v>
                </c:pt>
                <c:pt idx="221">
                  <c:v>5220.5</c:v>
                </c:pt>
                <c:pt idx="222">
                  <c:v>5310.5</c:v>
                </c:pt>
                <c:pt idx="223">
                  <c:v>5863</c:v>
                </c:pt>
                <c:pt idx="224">
                  <c:v>5863.5</c:v>
                </c:pt>
                <c:pt idx="225">
                  <c:v>6587.5</c:v>
                </c:pt>
                <c:pt idx="226">
                  <c:v>2690.5</c:v>
                </c:pt>
                <c:pt idx="227">
                  <c:v>2744.5</c:v>
                </c:pt>
                <c:pt idx="228">
                  <c:v>2744.5</c:v>
                </c:pt>
                <c:pt idx="229">
                  <c:v>2782.5</c:v>
                </c:pt>
                <c:pt idx="230">
                  <c:v>2817.5</c:v>
                </c:pt>
                <c:pt idx="231">
                  <c:v>2859.5</c:v>
                </c:pt>
                <c:pt idx="232">
                  <c:v>2273.5</c:v>
                </c:pt>
                <c:pt idx="233">
                  <c:v>2275.5</c:v>
                </c:pt>
                <c:pt idx="234">
                  <c:v>2903.5</c:v>
                </c:pt>
                <c:pt idx="235">
                  <c:v>2920.5</c:v>
                </c:pt>
                <c:pt idx="236">
                  <c:v>552</c:v>
                </c:pt>
                <c:pt idx="237">
                  <c:v>2709</c:v>
                </c:pt>
                <c:pt idx="238">
                  <c:v>2751</c:v>
                </c:pt>
                <c:pt idx="239">
                  <c:v>2795</c:v>
                </c:pt>
                <c:pt idx="240">
                  <c:v>2803</c:v>
                </c:pt>
                <c:pt idx="241">
                  <c:v>2816</c:v>
                </c:pt>
                <c:pt idx="242">
                  <c:v>2841</c:v>
                </c:pt>
                <c:pt idx="243">
                  <c:v>2889</c:v>
                </c:pt>
                <c:pt idx="244">
                  <c:v>2261</c:v>
                </c:pt>
                <c:pt idx="245">
                  <c:v>2263</c:v>
                </c:pt>
                <c:pt idx="246">
                  <c:v>2893</c:v>
                </c:pt>
                <c:pt idx="247">
                  <c:v>2935</c:v>
                </c:pt>
                <c:pt idx="248">
                  <c:v>2217</c:v>
                </c:pt>
              </c:numCache>
            </c:numRef>
          </c:xVal>
          <c:yVal>
            <c:numRef>
              <c:f>'A (2)'!$I$21:$I$997</c:f>
              <c:numCache>
                <c:formatCode>General</c:formatCode>
                <c:ptCount val="977"/>
                <c:pt idx="1">
                  <c:v>-0.24077271999703953</c:v>
                </c:pt>
                <c:pt idx="2">
                  <c:v>-0.24037271999986842</c:v>
                </c:pt>
                <c:pt idx="3">
                  <c:v>-0.24519557000166969</c:v>
                </c:pt>
                <c:pt idx="4">
                  <c:v>-0.24046303000068292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1EF-428F-854F-688CF04E681F}"/>
            </c:ext>
          </c:extLst>
        </c:ser>
        <c:ser>
          <c:idx val="3"/>
          <c:order val="2"/>
          <c:tx>
            <c:strRef>
              <c:f>'A (2)'!$J$20</c:f>
              <c:strCache>
                <c:ptCount val="1"/>
                <c:pt idx="0">
                  <c:v>PE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(2)'!$D$21:$D$997</c:f>
                <c:numCache>
                  <c:formatCode>General</c:formatCode>
                  <c:ptCount val="977"/>
                  <c:pt idx="0">
                    <c:v>4.0000000000000002E-4</c:v>
                  </c:pt>
                  <c:pt idx="1">
                    <c:v>6.9999999999999999E-4</c:v>
                  </c:pt>
                  <c:pt idx="2">
                    <c:v>1.4E-3</c:v>
                  </c:pt>
                  <c:pt idx="4">
                    <c:v>4.0000000000000002E-4</c:v>
                  </c:pt>
                  <c:pt idx="5">
                    <c:v>2.4000000000000001E-4</c:v>
                  </c:pt>
                  <c:pt idx="6">
                    <c:v>4.0999999999999999E-4</c:v>
                  </c:pt>
                  <c:pt idx="7">
                    <c:v>5.5999999999999995E-4</c:v>
                  </c:pt>
                  <c:pt idx="8">
                    <c:v>4.6999999999999999E-4</c:v>
                  </c:pt>
                  <c:pt idx="9">
                    <c:v>2.1000000000000001E-4</c:v>
                  </c:pt>
                  <c:pt idx="10">
                    <c:v>1E-4</c:v>
                  </c:pt>
                  <c:pt idx="11">
                    <c:v>2.4000000000000001E-4</c:v>
                  </c:pt>
                  <c:pt idx="12">
                    <c:v>2.7999999999999998E-4</c:v>
                  </c:pt>
                  <c:pt idx="13">
                    <c:v>2.1000000000000001E-4</c:v>
                  </c:pt>
                  <c:pt idx="14">
                    <c:v>2.7E-4</c:v>
                  </c:pt>
                  <c:pt idx="15">
                    <c:v>2.5000000000000001E-4</c:v>
                  </c:pt>
                  <c:pt idx="16">
                    <c:v>2.0000000000000001E-4</c:v>
                  </c:pt>
                  <c:pt idx="17">
                    <c:v>1.7000000000000001E-4</c:v>
                  </c:pt>
                  <c:pt idx="18">
                    <c:v>1.4999999999999999E-4</c:v>
                  </c:pt>
                  <c:pt idx="19">
                    <c:v>1.3999999999999999E-4</c:v>
                  </c:pt>
                  <c:pt idx="20">
                    <c:v>4.8000000000000001E-4</c:v>
                  </c:pt>
                  <c:pt idx="21">
                    <c:v>2.2000000000000001E-4</c:v>
                  </c:pt>
                  <c:pt idx="22">
                    <c:v>2.1000000000000001E-4</c:v>
                  </c:pt>
                  <c:pt idx="23">
                    <c:v>2.5999999999999998E-4</c:v>
                  </c:pt>
                  <c:pt idx="24">
                    <c:v>3.1E-4</c:v>
                  </c:pt>
                  <c:pt idx="25">
                    <c:v>3.1E-4</c:v>
                  </c:pt>
                  <c:pt idx="26">
                    <c:v>1.4999999999999999E-4</c:v>
                  </c:pt>
                  <c:pt idx="27">
                    <c:v>2.0000000000000001E-4</c:v>
                  </c:pt>
                  <c:pt idx="28">
                    <c:v>3.4000000000000002E-4</c:v>
                  </c:pt>
                  <c:pt idx="29">
                    <c:v>2.4000000000000001E-4</c:v>
                  </c:pt>
                  <c:pt idx="30">
                    <c:v>3.4000000000000002E-4</c:v>
                  </c:pt>
                  <c:pt idx="31">
                    <c:v>3.1E-4</c:v>
                  </c:pt>
                  <c:pt idx="32">
                    <c:v>2.4000000000000001E-4</c:v>
                  </c:pt>
                  <c:pt idx="33">
                    <c:v>4.6999999999999999E-4</c:v>
                  </c:pt>
                  <c:pt idx="34">
                    <c:v>2.2000000000000001E-4</c:v>
                  </c:pt>
                  <c:pt idx="35">
                    <c:v>1.7000000000000001E-4</c:v>
                  </c:pt>
                  <c:pt idx="36">
                    <c:v>1.8000000000000001E-4</c:v>
                  </c:pt>
                  <c:pt idx="37">
                    <c:v>7.6000000000000004E-4</c:v>
                  </c:pt>
                  <c:pt idx="38">
                    <c:v>8.0000000000000004E-4</c:v>
                  </c:pt>
                  <c:pt idx="39">
                    <c:v>3.1E-4</c:v>
                  </c:pt>
                  <c:pt idx="40">
                    <c:v>2.5999999999999998E-4</c:v>
                  </c:pt>
                  <c:pt idx="41">
                    <c:v>4.4999999999999999E-4</c:v>
                  </c:pt>
                  <c:pt idx="42">
                    <c:v>8.0000000000000004E-4</c:v>
                  </c:pt>
                  <c:pt idx="43">
                    <c:v>2.3000000000000001E-4</c:v>
                  </c:pt>
                  <c:pt idx="44">
                    <c:v>2.5999999999999998E-4</c:v>
                  </c:pt>
                  <c:pt idx="45">
                    <c:v>2.9E-4</c:v>
                  </c:pt>
                  <c:pt idx="46">
                    <c:v>4.6999999999999999E-4</c:v>
                  </c:pt>
                  <c:pt idx="47">
                    <c:v>4.0000000000000002E-4</c:v>
                  </c:pt>
                  <c:pt idx="48">
                    <c:v>8.3000000000000001E-4</c:v>
                  </c:pt>
                  <c:pt idx="49">
                    <c:v>3.8999999999999999E-4</c:v>
                  </c:pt>
                  <c:pt idx="50">
                    <c:v>5.8E-4</c:v>
                  </c:pt>
                  <c:pt idx="51">
                    <c:v>4.4999999999999999E-4</c:v>
                  </c:pt>
                  <c:pt idx="52">
                    <c:v>3.2000000000000003E-4</c:v>
                  </c:pt>
                  <c:pt idx="53">
                    <c:v>3.3E-4</c:v>
                  </c:pt>
                  <c:pt idx="54">
                    <c:v>8.1999999999999998E-4</c:v>
                  </c:pt>
                  <c:pt idx="55">
                    <c:v>7.7999999999999999E-4</c:v>
                  </c:pt>
                  <c:pt idx="56">
                    <c:v>7.7999999999999999E-4</c:v>
                  </c:pt>
                  <c:pt idx="57">
                    <c:v>8.4999999999999995E-4</c:v>
                  </c:pt>
                  <c:pt idx="58">
                    <c:v>8.8000000000000003E-4</c:v>
                  </c:pt>
                  <c:pt idx="59">
                    <c:v>6.8999999999999997E-4</c:v>
                  </c:pt>
                  <c:pt idx="60">
                    <c:v>5.1000000000000004E-4</c:v>
                  </c:pt>
                  <c:pt idx="61">
                    <c:v>1.4999999999999999E-4</c:v>
                  </c:pt>
                  <c:pt idx="62">
                    <c:v>2.4000000000000001E-4</c:v>
                  </c:pt>
                  <c:pt idx="63">
                    <c:v>4.6999999999999999E-4</c:v>
                  </c:pt>
                  <c:pt idx="64">
                    <c:v>2.9E-4</c:v>
                  </c:pt>
                  <c:pt idx="65">
                    <c:v>1.0499999999999999E-3</c:v>
                  </c:pt>
                  <c:pt idx="66">
                    <c:v>4.8999999999999998E-4</c:v>
                  </c:pt>
                  <c:pt idx="67">
                    <c:v>2.7E-4</c:v>
                  </c:pt>
                  <c:pt idx="68">
                    <c:v>3.2000000000000003E-4</c:v>
                  </c:pt>
                  <c:pt idx="69">
                    <c:v>8.9999999999999998E-4</c:v>
                  </c:pt>
                  <c:pt idx="70">
                    <c:v>3.6999999999999999E-4</c:v>
                  </c:pt>
                  <c:pt idx="71">
                    <c:v>5.1000000000000004E-4</c:v>
                  </c:pt>
                  <c:pt idx="72">
                    <c:v>2.4000000000000001E-4</c:v>
                  </c:pt>
                  <c:pt idx="73">
                    <c:v>8.0000000000000004E-4</c:v>
                  </c:pt>
                  <c:pt idx="74">
                    <c:v>2.2000000000000001E-4</c:v>
                  </c:pt>
                  <c:pt idx="75">
                    <c:v>2.1000000000000001E-4</c:v>
                  </c:pt>
                  <c:pt idx="76">
                    <c:v>2.7999999999999998E-4</c:v>
                  </c:pt>
                  <c:pt idx="77">
                    <c:v>1.1900000000000001E-3</c:v>
                  </c:pt>
                  <c:pt idx="78">
                    <c:v>2.5999999999999998E-4</c:v>
                  </c:pt>
                  <c:pt idx="79">
                    <c:v>6.0999999999999997E-4</c:v>
                  </c:pt>
                  <c:pt idx="80">
                    <c:v>5.2999999999999998E-4</c:v>
                  </c:pt>
                  <c:pt idx="81">
                    <c:v>6.4999999999999997E-4</c:v>
                  </c:pt>
                  <c:pt idx="82">
                    <c:v>1.9000000000000001E-4</c:v>
                  </c:pt>
                  <c:pt idx="83">
                    <c:v>1.8000000000000001E-4</c:v>
                  </c:pt>
                  <c:pt idx="84">
                    <c:v>2.2000000000000001E-4</c:v>
                  </c:pt>
                  <c:pt idx="85">
                    <c:v>1.9000000000000001E-4</c:v>
                  </c:pt>
                  <c:pt idx="86">
                    <c:v>6.4999999999999997E-4</c:v>
                  </c:pt>
                  <c:pt idx="87">
                    <c:v>3.6999999999999999E-4</c:v>
                  </c:pt>
                  <c:pt idx="88">
                    <c:v>2.2000000000000001E-4</c:v>
                  </c:pt>
                  <c:pt idx="89">
                    <c:v>3.4000000000000002E-4</c:v>
                  </c:pt>
                  <c:pt idx="90">
                    <c:v>2.3000000000000001E-4</c:v>
                  </c:pt>
                  <c:pt idx="91">
                    <c:v>4.2999999999999999E-4</c:v>
                  </c:pt>
                  <c:pt idx="92">
                    <c:v>3.2000000000000003E-4</c:v>
                  </c:pt>
                  <c:pt idx="93">
                    <c:v>1.9000000000000001E-4</c:v>
                  </c:pt>
                  <c:pt idx="94">
                    <c:v>5.2999999999999998E-4</c:v>
                  </c:pt>
                  <c:pt idx="95">
                    <c:v>2.9E-4</c:v>
                  </c:pt>
                  <c:pt idx="96">
                    <c:v>2.9E-4</c:v>
                  </c:pt>
                  <c:pt idx="97">
                    <c:v>4.6000000000000001E-4</c:v>
                  </c:pt>
                  <c:pt idx="98">
                    <c:v>3.8999999999999999E-4</c:v>
                  </c:pt>
                  <c:pt idx="99">
                    <c:v>2.7E-4</c:v>
                  </c:pt>
                  <c:pt idx="100">
                    <c:v>1.4300000000000001E-3</c:v>
                  </c:pt>
                  <c:pt idx="101">
                    <c:v>2.9999999999999997E-4</c:v>
                  </c:pt>
                  <c:pt idx="102">
                    <c:v>5.0000000000000001E-4</c:v>
                  </c:pt>
                  <c:pt idx="103">
                    <c:v>4.8999999999999998E-4</c:v>
                  </c:pt>
                  <c:pt idx="104">
                    <c:v>2.9E-4</c:v>
                  </c:pt>
                  <c:pt idx="105">
                    <c:v>3.8999999999999999E-4</c:v>
                  </c:pt>
                  <c:pt idx="106">
                    <c:v>5.6999999999999998E-4</c:v>
                  </c:pt>
                  <c:pt idx="107">
                    <c:v>1.9000000000000001E-4</c:v>
                  </c:pt>
                  <c:pt idx="108">
                    <c:v>3.8000000000000002E-4</c:v>
                  </c:pt>
                  <c:pt idx="109">
                    <c:v>2.1000000000000001E-4</c:v>
                  </c:pt>
                  <c:pt idx="110">
                    <c:v>2.9999999999999997E-4</c:v>
                  </c:pt>
                  <c:pt idx="111">
                    <c:v>6.8999999999999997E-4</c:v>
                  </c:pt>
                  <c:pt idx="112">
                    <c:v>2.9E-4</c:v>
                  </c:pt>
                  <c:pt idx="113">
                    <c:v>6.6E-4</c:v>
                  </c:pt>
                  <c:pt idx="114">
                    <c:v>2.7999999999999998E-4</c:v>
                  </c:pt>
                  <c:pt idx="115">
                    <c:v>1.6900000000000001E-3</c:v>
                  </c:pt>
                  <c:pt idx="116">
                    <c:v>1.08E-3</c:v>
                  </c:pt>
                  <c:pt idx="117">
                    <c:v>3.5E-4</c:v>
                  </c:pt>
                  <c:pt idx="118">
                    <c:v>2.2000000000000001E-4</c:v>
                  </c:pt>
                  <c:pt idx="119">
                    <c:v>2.5999999999999998E-4</c:v>
                  </c:pt>
                  <c:pt idx="120">
                    <c:v>3.4000000000000002E-4</c:v>
                  </c:pt>
                  <c:pt idx="121">
                    <c:v>3.6000000000000002E-4</c:v>
                  </c:pt>
                  <c:pt idx="122">
                    <c:v>2.5999999999999998E-4</c:v>
                  </c:pt>
                  <c:pt idx="123">
                    <c:v>3.1E-4</c:v>
                  </c:pt>
                  <c:pt idx="124">
                    <c:v>1.9000000000000001E-4</c:v>
                  </c:pt>
                  <c:pt idx="125">
                    <c:v>1.9000000000000001E-4</c:v>
                  </c:pt>
                  <c:pt idx="126">
                    <c:v>4.8000000000000001E-4</c:v>
                  </c:pt>
                  <c:pt idx="127">
                    <c:v>3.2000000000000003E-4</c:v>
                  </c:pt>
                  <c:pt idx="128">
                    <c:v>2.5000000000000001E-4</c:v>
                  </c:pt>
                  <c:pt idx="129">
                    <c:v>3.4000000000000002E-4</c:v>
                  </c:pt>
                  <c:pt idx="130">
                    <c:v>5.4000000000000001E-4</c:v>
                  </c:pt>
                  <c:pt idx="131">
                    <c:v>2.7999999999999998E-4</c:v>
                  </c:pt>
                  <c:pt idx="132">
                    <c:v>8.4999999999999995E-4</c:v>
                  </c:pt>
                  <c:pt idx="133">
                    <c:v>1.3699999999999999E-3</c:v>
                  </c:pt>
                  <c:pt idx="134">
                    <c:v>9.1E-4</c:v>
                  </c:pt>
                  <c:pt idx="135">
                    <c:v>2.7E-4</c:v>
                  </c:pt>
                  <c:pt idx="136">
                    <c:v>3.1E-4</c:v>
                  </c:pt>
                  <c:pt idx="137">
                    <c:v>5.6999999999999998E-4</c:v>
                  </c:pt>
                  <c:pt idx="138">
                    <c:v>2.7999999999999998E-4</c:v>
                  </c:pt>
                  <c:pt idx="139">
                    <c:v>5.9000000000000003E-4</c:v>
                  </c:pt>
                  <c:pt idx="140">
                    <c:v>3.8999999999999999E-4</c:v>
                  </c:pt>
                  <c:pt idx="141">
                    <c:v>1.72E-3</c:v>
                  </c:pt>
                  <c:pt idx="142">
                    <c:v>2.5000000000000001E-4</c:v>
                  </c:pt>
                  <c:pt idx="143">
                    <c:v>3.1E-4</c:v>
                  </c:pt>
                  <c:pt idx="144">
                    <c:v>2.0000000000000001E-4</c:v>
                  </c:pt>
                  <c:pt idx="145">
                    <c:v>3.6999999999999999E-4</c:v>
                  </c:pt>
                  <c:pt idx="146">
                    <c:v>7.9000000000000001E-4</c:v>
                  </c:pt>
                  <c:pt idx="147">
                    <c:v>4.2000000000000002E-4</c:v>
                  </c:pt>
                  <c:pt idx="148">
                    <c:v>2.0000000000000001E-4</c:v>
                  </c:pt>
                  <c:pt idx="149">
                    <c:v>1.7000000000000001E-4</c:v>
                  </c:pt>
                  <c:pt idx="150">
                    <c:v>6.9999999999999999E-4</c:v>
                  </c:pt>
                  <c:pt idx="151">
                    <c:v>3.3E-4</c:v>
                  </c:pt>
                  <c:pt idx="152">
                    <c:v>2.5999999999999998E-4</c:v>
                  </c:pt>
                  <c:pt idx="153">
                    <c:v>9.5E-4</c:v>
                  </c:pt>
                  <c:pt idx="154">
                    <c:v>6.4999999999999997E-4</c:v>
                  </c:pt>
                  <c:pt idx="155">
                    <c:v>3.1E-4</c:v>
                  </c:pt>
                  <c:pt idx="156">
                    <c:v>2.1000000000000001E-4</c:v>
                  </c:pt>
                  <c:pt idx="157">
                    <c:v>1.57E-3</c:v>
                  </c:pt>
                  <c:pt idx="158">
                    <c:v>1.41E-3</c:v>
                  </c:pt>
                  <c:pt idx="159">
                    <c:v>7.2000000000000005E-4</c:v>
                  </c:pt>
                  <c:pt idx="160">
                    <c:v>9.7000000000000005E-4</c:v>
                  </c:pt>
                  <c:pt idx="161">
                    <c:v>1E-4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1.4E-3</c:v>
                  </c:pt>
                  <c:pt idx="165">
                    <c:v>6.9999999999999999E-4</c:v>
                  </c:pt>
                  <c:pt idx="166">
                    <c:v>1E-4</c:v>
                  </c:pt>
                  <c:pt idx="167">
                    <c:v>0</c:v>
                  </c:pt>
                  <c:pt idx="168">
                    <c:v>1.48E-3</c:v>
                  </c:pt>
                  <c:pt idx="169">
                    <c:v>1E-4</c:v>
                  </c:pt>
                  <c:pt idx="170">
                    <c:v>1E-4</c:v>
                  </c:pt>
                  <c:pt idx="171">
                    <c:v>5.0000000000000001E-4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5.0000000000000001E-4</c:v>
                  </c:pt>
                  <c:pt idx="175">
                    <c:v>2.0000000000000001E-4</c:v>
                  </c:pt>
                  <c:pt idx="176">
                    <c:v>1E-4</c:v>
                  </c:pt>
                  <c:pt idx="177">
                    <c:v>1E-4</c:v>
                  </c:pt>
                  <c:pt idx="178">
                    <c:v>2.0000000000000001E-4</c:v>
                  </c:pt>
                  <c:pt idx="179">
                    <c:v>2.9999999999999997E-4</c:v>
                  </c:pt>
                  <c:pt idx="180">
                    <c:v>1.6000000000000001E-4</c:v>
                  </c:pt>
                  <c:pt idx="181">
                    <c:v>4.0000000000000002E-4</c:v>
                  </c:pt>
                  <c:pt idx="182">
                    <c:v>2.7999999999999998E-4</c:v>
                  </c:pt>
                  <c:pt idx="183">
                    <c:v>1.1E-4</c:v>
                  </c:pt>
                  <c:pt idx="184">
                    <c:v>1E-4</c:v>
                  </c:pt>
                  <c:pt idx="185">
                    <c:v>1E-3</c:v>
                  </c:pt>
                  <c:pt idx="186">
                    <c:v>5.0000000000000001E-4</c:v>
                  </c:pt>
                  <c:pt idx="187">
                    <c:v>2.0000000000000001E-4</c:v>
                  </c:pt>
                  <c:pt idx="188">
                    <c:v>2.9999999999999997E-4</c:v>
                  </c:pt>
                  <c:pt idx="189">
                    <c:v>6.9999999999999999E-4</c:v>
                  </c:pt>
                  <c:pt idx="190">
                    <c:v>1.5E-3</c:v>
                  </c:pt>
                  <c:pt idx="191">
                    <c:v>2.9999999999999997E-4</c:v>
                  </c:pt>
                  <c:pt idx="192">
                    <c:v>5.0000000000000001E-4</c:v>
                  </c:pt>
                  <c:pt idx="193">
                    <c:v>1E-4</c:v>
                  </c:pt>
                  <c:pt idx="194">
                    <c:v>8.4000000000000003E-4</c:v>
                  </c:pt>
                  <c:pt idx="195">
                    <c:v>3.8999999999999999E-4</c:v>
                  </c:pt>
                  <c:pt idx="196">
                    <c:v>1E-4</c:v>
                  </c:pt>
                  <c:pt idx="197">
                    <c:v>0</c:v>
                  </c:pt>
                  <c:pt idx="198">
                    <c:v>2.3999999999999998E-3</c:v>
                  </c:pt>
                  <c:pt idx="199">
                    <c:v>1E-4</c:v>
                  </c:pt>
                  <c:pt idx="200">
                    <c:v>0</c:v>
                  </c:pt>
                  <c:pt idx="201">
                    <c:v>2.3999999999999998E-3</c:v>
                  </c:pt>
                  <c:pt idx="202">
                    <c:v>2.9E-4</c:v>
                  </c:pt>
                  <c:pt idx="203">
                    <c:v>3.6000000000000002E-4</c:v>
                  </c:pt>
                  <c:pt idx="204">
                    <c:v>2.0000000000000001E-4</c:v>
                  </c:pt>
                  <c:pt idx="205">
                    <c:v>1.9000000000000001E-4</c:v>
                  </c:pt>
                  <c:pt idx="206">
                    <c:v>1.7000000000000001E-4</c:v>
                  </c:pt>
                  <c:pt idx="207">
                    <c:v>2.7E-4</c:v>
                  </c:pt>
                  <c:pt idx="208">
                    <c:v>1.1999999999999999E-3</c:v>
                  </c:pt>
                  <c:pt idx="209">
                    <c:v>1.1999999999999999E-3</c:v>
                  </c:pt>
                  <c:pt idx="210">
                    <c:v>1.2999999999999999E-3</c:v>
                  </c:pt>
                  <c:pt idx="211">
                    <c:v>1.6000000000000001E-3</c:v>
                  </c:pt>
                  <c:pt idx="212">
                    <c:v>1.1999999999999999E-3</c:v>
                  </c:pt>
                  <c:pt idx="213">
                    <c:v>1.1999999999999999E-3</c:v>
                  </c:pt>
                  <c:pt idx="214">
                    <c:v>6.9999999999999999E-4</c:v>
                  </c:pt>
                  <c:pt idx="215">
                    <c:v>1E-4</c:v>
                  </c:pt>
                  <c:pt idx="216">
                    <c:v>1.1000000000000001E-3</c:v>
                  </c:pt>
                  <c:pt idx="217">
                    <c:v>3.8800000000000001E-2</c:v>
                  </c:pt>
                  <c:pt idx="218">
                    <c:v>1.2E-4</c:v>
                  </c:pt>
                  <c:pt idx="219">
                    <c:v>2.4000000000000001E-4</c:v>
                  </c:pt>
                  <c:pt idx="220">
                    <c:v>1.4E-3</c:v>
                  </c:pt>
                  <c:pt idx="221">
                    <c:v>1E-4</c:v>
                  </c:pt>
                  <c:pt idx="222">
                    <c:v>2.0000000000000001E-4</c:v>
                  </c:pt>
                  <c:pt idx="223">
                    <c:v>1.1000000000000001E-3</c:v>
                  </c:pt>
                  <c:pt idx="224">
                    <c:v>1.1000000000000001E-3</c:v>
                  </c:pt>
                  <c:pt idx="225">
                    <c:v>8.9999999999999998E-4</c:v>
                  </c:pt>
                  <c:pt idx="226">
                    <c:v>3.6000000000000002E-4</c:v>
                  </c:pt>
                  <c:pt idx="227">
                    <c:v>5.0000000000000002E-5</c:v>
                  </c:pt>
                  <c:pt idx="228">
                    <c:v>1.2E-4</c:v>
                  </c:pt>
                  <c:pt idx="229">
                    <c:v>1.6000000000000001E-4</c:v>
                  </c:pt>
                  <c:pt idx="230">
                    <c:v>1.1299999999999999E-3</c:v>
                  </c:pt>
                  <c:pt idx="231">
                    <c:v>6.9999999999999994E-5</c:v>
                  </c:pt>
                  <c:pt idx="232">
                    <c:v>9.7000000000000005E-4</c:v>
                  </c:pt>
                  <c:pt idx="233">
                    <c:v>1.1299999999999999E-3</c:v>
                  </c:pt>
                  <c:pt idx="234">
                    <c:v>4.0000000000000003E-5</c:v>
                  </c:pt>
                  <c:pt idx="235">
                    <c:v>4.0000000000000003E-5</c:v>
                  </c:pt>
                  <c:pt idx="236">
                    <c:v>9.7000000000000005E-4</c:v>
                  </c:pt>
                  <c:pt idx="237">
                    <c:v>1.8000000000000001E-4</c:v>
                  </c:pt>
                  <c:pt idx="238">
                    <c:v>1E-4</c:v>
                  </c:pt>
                  <c:pt idx="239">
                    <c:v>1.9000000000000001E-4</c:v>
                  </c:pt>
                  <c:pt idx="240">
                    <c:v>5.0000000000000002E-5</c:v>
                  </c:pt>
                  <c:pt idx="241">
                    <c:v>1.3999999999999999E-4</c:v>
                  </c:pt>
                  <c:pt idx="242">
                    <c:v>1.2999999999999999E-4</c:v>
                  </c:pt>
                  <c:pt idx="243">
                    <c:v>1.2E-4</c:v>
                  </c:pt>
                  <c:pt idx="244">
                    <c:v>1.31E-3</c:v>
                  </c:pt>
                  <c:pt idx="245">
                    <c:v>1.0399999999999999E-3</c:v>
                  </c:pt>
                  <c:pt idx="246">
                    <c:v>1.1E-4</c:v>
                  </c:pt>
                  <c:pt idx="247">
                    <c:v>8.0000000000000007E-5</c:v>
                  </c:pt>
                  <c:pt idx="248">
                    <c:v>1E-4</c:v>
                  </c:pt>
                </c:numCache>
              </c:numRef>
            </c:plus>
            <c:minus>
              <c:numRef>
                <c:f>'A (2)'!$D$21:$D$997</c:f>
                <c:numCache>
                  <c:formatCode>General</c:formatCode>
                  <c:ptCount val="977"/>
                  <c:pt idx="0">
                    <c:v>4.0000000000000002E-4</c:v>
                  </c:pt>
                  <c:pt idx="1">
                    <c:v>6.9999999999999999E-4</c:v>
                  </c:pt>
                  <c:pt idx="2">
                    <c:v>1.4E-3</c:v>
                  </c:pt>
                  <c:pt idx="4">
                    <c:v>4.0000000000000002E-4</c:v>
                  </c:pt>
                  <c:pt idx="5">
                    <c:v>2.4000000000000001E-4</c:v>
                  </c:pt>
                  <c:pt idx="6">
                    <c:v>4.0999999999999999E-4</c:v>
                  </c:pt>
                  <c:pt idx="7">
                    <c:v>5.5999999999999995E-4</c:v>
                  </c:pt>
                  <c:pt idx="8">
                    <c:v>4.6999999999999999E-4</c:v>
                  </c:pt>
                  <c:pt idx="9">
                    <c:v>2.1000000000000001E-4</c:v>
                  </c:pt>
                  <c:pt idx="10">
                    <c:v>1E-4</c:v>
                  </c:pt>
                  <c:pt idx="11">
                    <c:v>2.4000000000000001E-4</c:v>
                  </c:pt>
                  <c:pt idx="12">
                    <c:v>2.7999999999999998E-4</c:v>
                  </c:pt>
                  <c:pt idx="13">
                    <c:v>2.1000000000000001E-4</c:v>
                  </c:pt>
                  <c:pt idx="14">
                    <c:v>2.7E-4</c:v>
                  </c:pt>
                  <c:pt idx="15">
                    <c:v>2.5000000000000001E-4</c:v>
                  </c:pt>
                  <c:pt idx="16">
                    <c:v>2.0000000000000001E-4</c:v>
                  </c:pt>
                  <c:pt idx="17">
                    <c:v>1.7000000000000001E-4</c:v>
                  </c:pt>
                  <c:pt idx="18">
                    <c:v>1.4999999999999999E-4</c:v>
                  </c:pt>
                  <c:pt idx="19">
                    <c:v>1.3999999999999999E-4</c:v>
                  </c:pt>
                  <c:pt idx="20">
                    <c:v>4.8000000000000001E-4</c:v>
                  </c:pt>
                  <c:pt idx="21">
                    <c:v>2.2000000000000001E-4</c:v>
                  </c:pt>
                  <c:pt idx="22">
                    <c:v>2.1000000000000001E-4</c:v>
                  </c:pt>
                  <c:pt idx="23">
                    <c:v>2.5999999999999998E-4</c:v>
                  </c:pt>
                  <c:pt idx="24">
                    <c:v>3.1E-4</c:v>
                  </c:pt>
                  <c:pt idx="25">
                    <c:v>3.1E-4</c:v>
                  </c:pt>
                  <c:pt idx="26">
                    <c:v>1.4999999999999999E-4</c:v>
                  </c:pt>
                  <c:pt idx="27">
                    <c:v>2.0000000000000001E-4</c:v>
                  </c:pt>
                  <c:pt idx="28">
                    <c:v>3.4000000000000002E-4</c:v>
                  </c:pt>
                  <c:pt idx="29">
                    <c:v>2.4000000000000001E-4</c:v>
                  </c:pt>
                  <c:pt idx="30">
                    <c:v>3.4000000000000002E-4</c:v>
                  </c:pt>
                  <c:pt idx="31">
                    <c:v>3.1E-4</c:v>
                  </c:pt>
                  <c:pt idx="32">
                    <c:v>2.4000000000000001E-4</c:v>
                  </c:pt>
                  <c:pt idx="33">
                    <c:v>4.6999999999999999E-4</c:v>
                  </c:pt>
                  <c:pt idx="34">
                    <c:v>2.2000000000000001E-4</c:v>
                  </c:pt>
                  <c:pt idx="35">
                    <c:v>1.7000000000000001E-4</c:v>
                  </c:pt>
                  <c:pt idx="36">
                    <c:v>1.8000000000000001E-4</c:v>
                  </c:pt>
                  <c:pt idx="37">
                    <c:v>7.6000000000000004E-4</c:v>
                  </c:pt>
                  <c:pt idx="38">
                    <c:v>8.0000000000000004E-4</c:v>
                  </c:pt>
                  <c:pt idx="39">
                    <c:v>3.1E-4</c:v>
                  </c:pt>
                  <c:pt idx="40">
                    <c:v>2.5999999999999998E-4</c:v>
                  </c:pt>
                  <c:pt idx="41">
                    <c:v>4.4999999999999999E-4</c:v>
                  </c:pt>
                  <c:pt idx="42">
                    <c:v>8.0000000000000004E-4</c:v>
                  </c:pt>
                  <c:pt idx="43">
                    <c:v>2.3000000000000001E-4</c:v>
                  </c:pt>
                  <c:pt idx="44">
                    <c:v>2.5999999999999998E-4</c:v>
                  </c:pt>
                  <c:pt idx="45">
                    <c:v>2.9E-4</c:v>
                  </c:pt>
                  <c:pt idx="46">
                    <c:v>4.6999999999999999E-4</c:v>
                  </c:pt>
                  <c:pt idx="47">
                    <c:v>4.0000000000000002E-4</c:v>
                  </c:pt>
                  <c:pt idx="48">
                    <c:v>8.3000000000000001E-4</c:v>
                  </c:pt>
                  <c:pt idx="49">
                    <c:v>3.8999999999999999E-4</c:v>
                  </c:pt>
                  <c:pt idx="50">
                    <c:v>5.8E-4</c:v>
                  </c:pt>
                  <c:pt idx="51">
                    <c:v>4.4999999999999999E-4</c:v>
                  </c:pt>
                  <c:pt idx="52">
                    <c:v>3.2000000000000003E-4</c:v>
                  </c:pt>
                  <c:pt idx="53">
                    <c:v>3.3E-4</c:v>
                  </c:pt>
                  <c:pt idx="54">
                    <c:v>8.1999999999999998E-4</c:v>
                  </c:pt>
                  <c:pt idx="55">
                    <c:v>7.7999999999999999E-4</c:v>
                  </c:pt>
                  <c:pt idx="56">
                    <c:v>7.7999999999999999E-4</c:v>
                  </c:pt>
                  <c:pt idx="57">
                    <c:v>8.4999999999999995E-4</c:v>
                  </c:pt>
                  <c:pt idx="58">
                    <c:v>8.8000000000000003E-4</c:v>
                  </c:pt>
                  <c:pt idx="59">
                    <c:v>6.8999999999999997E-4</c:v>
                  </c:pt>
                  <c:pt idx="60">
                    <c:v>5.1000000000000004E-4</c:v>
                  </c:pt>
                  <c:pt idx="61">
                    <c:v>1.4999999999999999E-4</c:v>
                  </c:pt>
                  <c:pt idx="62">
                    <c:v>2.4000000000000001E-4</c:v>
                  </c:pt>
                  <c:pt idx="63">
                    <c:v>4.6999999999999999E-4</c:v>
                  </c:pt>
                  <c:pt idx="64">
                    <c:v>2.9E-4</c:v>
                  </c:pt>
                  <c:pt idx="65">
                    <c:v>1.0499999999999999E-3</c:v>
                  </c:pt>
                  <c:pt idx="66">
                    <c:v>4.8999999999999998E-4</c:v>
                  </c:pt>
                  <c:pt idx="67">
                    <c:v>2.7E-4</c:v>
                  </c:pt>
                  <c:pt idx="68">
                    <c:v>3.2000000000000003E-4</c:v>
                  </c:pt>
                  <c:pt idx="69">
                    <c:v>8.9999999999999998E-4</c:v>
                  </c:pt>
                  <c:pt idx="70">
                    <c:v>3.6999999999999999E-4</c:v>
                  </c:pt>
                  <c:pt idx="71">
                    <c:v>5.1000000000000004E-4</c:v>
                  </c:pt>
                  <c:pt idx="72">
                    <c:v>2.4000000000000001E-4</c:v>
                  </c:pt>
                  <c:pt idx="73">
                    <c:v>8.0000000000000004E-4</c:v>
                  </c:pt>
                  <c:pt idx="74">
                    <c:v>2.2000000000000001E-4</c:v>
                  </c:pt>
                  <c:pt idx="75">
                    <c:v>2.1000000000000001E-4</c:v>
                  </c:pt>
                  <c:pt idx="76">
                    <c:v>2.7999999999999998E-4</c:v>
                  </c:pt>
                  <c:pt idx="77">
                    <c:v>1.1900000000000001E-3</c:v>
                  </c:pt>
                  <c:pt idx="78">
                    <c:v>2.5999999999999998E-4</c:v>
                  </c:pt>
                  <c:pt idx="79">
                    <c:v>6.0999999999999997E-4</c:v>
                  </c:pt>
                  <c:pt idx="80">
                    <c:v>5.2999999999999998E-4</c:v>
                  </c:pt>
                  <c:pt idx="81">
                    <c:v>6.4999999999999997E-4</c:v>
                  </c:pt>
                  <c:pt idx="82">
                    <c:v>1.9000000000000001E-4</c:v>
                  </c:pt>
                  <c:pt idx="83">
                    <c:v>1.8000000000000001E-4</c:v>
                  </c:pt>
                  <c:pt idx="84">
                    <c:v>2.2000000000000001E-4</c:v>
                  </c:pt>
                  <c:pt idx="85">
                    <c:v>1.9000000000000001E-4</c:v>
                  </c:pt>
                  <c:pt idx="86">
                    <c:v>6.4999999999999997E-4</c:v>
                  </c:pt>
                  <c:pt idx="87">
                    <c:v>3.6999999999999999E-4</c:v>
                  </c:pt>
                  <c:pt idx="88">
                    <c:v>2.2000000000000001E-4</c:v>
                  </c:pt>
                  <c:pt idx="89">
                    <c:v>3.4000000000000002E-4</c:v>
                  </c:pt>
                  <c:pt idx="90">
                    <c:v>2.3000000000000001E-4</c:v>
                  </c:pt>
                  <c:pt idx="91">
                    <c:v>4.2999999999999999E-4</c:v>
                  </c:pt>
                  <c:pt idx="92">
                    <c:v>3.2000000000000003E-4</c:v>
                  </c:pt>
                  <c:pt idx="93">
                    <c:v>1.9000000000000001E-4</c:v>
                  </c:pt>
                  <c:pt idx="94">
                    <c:v>5.2999999999999998E-4</c:v>
                  </c:pt>
                  <c:pt idx="95">
                    <c:v>2.9E-4</c:v>
                  </c:pt>
                  <c:pt idx="96">
                    <c:v>2.9E-4</c:v>
                  </c:pt>
                  <c:pt idx="97">
                    <c:v>4.6000000000000001E-4</c:v>
                  </c:pt>
                  <c:pt idx="98">
                    <c:v>3.8999999999999999E-4</c:v>
                  </c:pt>
                  <c:pt idx="99">
                    <c:v>2.7E-4</c:v>
                  </c:pt>
                  <c:pt idx="100">
                    <c:v>1.4300000000000001E-3</c:v>
                  </c:pt>
                  <c:pt idx="101">
                    <c:v>2.9999999999999997E-4</c:v>
                  </c:pt>
                  <c:pt idx="102">
                    <c:v>5.0000000000000001E-4</c:v>
                  </c:pt>
                  <c:pt idx="103">
                    <c:v>4.8999999999999998E-4</c:v>
                  </c:pt>
                  <c:pt idx="104">
                    <c:v>2.9E-4</c:v>
                  </c:pt>
                  <c:pt idx="105">
                    <c:v>3.8999999999999999E-4</c:v>
                  </c:pt>
                  <c:pt idx="106">
                    <c:v>5.6999999999999998E-4</c:v>
                  </c:pt>
                  <c:pt idx="107">
                    <c:v>1.9000000000000001E-4</c:v>
                  </c:pt>
                  <c:pt idx="108">
                    <c:v>3.8000000000000002E-4</c:v>
                  </c:pt>
                  <c:pt idx="109">
                    <c:v>2.1000000000000001E-4</c:v>
                  </c:pt>
                  <c:pt idx="110">
                    <c:v>2.9999999999999997E-4</c:v>
                  </c:pt>
                  <c:pt idx="111">
                    <c:v>6.8999999999999997E-4</c:v>
                  </c:pt>
                  <c:pt idx="112">
                    <c:v>2.9E-4</c:v>
                  </c:pt>
                  <c:pt idx="113">
                    <c:v>6.6E-4</c:v>
                  </c:pt>
                  <c:pt idx="114">
                    <c:v>2.7999999999999998E-4</c:v>
                  </c:pt>
                  <c:pt idx="115">
                    <c:v>1.6900000000000001E-3</c:v>
                  </c:pt>
                  <c:pt idx="116">
                    <c:v>1.08E-3</c:v>
                  </c:pt>
                  <c:pt idx="117">
                    <c:v>3.5E-4</c:v>
                  </c:pt>
                  <c:pt idx="118">
                    <c:v>2.2000000000000001E-4</c:v>
                  </c:pt>
                  <c:pt idx="119">
                    <c:v>2.5999999999999998E-4</c:v>
                  </c:pt>
                  <c:pt idx="120">
                    <c:v>3.4000000000000002E-4</c:v>
                  </c:pt>
                  <c:pt idx="121">
                    <c:v>3.6000000000000002E-4</c:v>
                  </c:pt>
                  <c:pt idx="122">
                    <c:v>2.5999999999999998E-4</c:v>
                  </c:pt>
                  <c:pt idx="123">
                    <c:v>3.1E-4</c:v>
                  </c:pt>
                  <c:pt idx="124">
                    <c:v>1.9000000000000001E-4</c:v>
                  </c:pt>
                  <c:pt idx="125">
                    <c:v>1.9000000000000001E-4</c:v>
                  </c:pt>
                  <c:pt idx="126">
                    <c:v>4.8000000000000001E-4</c:v>
                  </c:pt>
                  <c:pt idx="127">
                    <c:v>3.2000000000000003E-4</c:v>
                  </c:pt>
                  <c:pt idx="128">
                    <c:v>2.5000000000000001E-4</c:v>
                  </c:pt>
                  <c:pt idx="129">
                    <c:v>3.4000000000000002E-4</c:v>
                  </c:pt>
                  <c:pt idx="130">
                    <c:v>5.4000000000000001E-4</c:v>
                  </c:pt>
                  <c:pt idx="131">
                    <c:v>2.7999999999999998E-4</c:v>
                  </c:pt>
                  <c:pt idx="132">
                    <c:v>8.4999999999999995E-4</c:v>
                  </c:pt>
                  <c:pt idx="133">
                    <c:v>1.3699999999999999E-3</c:v>
                  </c:pt>
                  <c:pt idx="134">
                    <c:v>9.1E-4</c:v>
                  </c:pt>
                  <c:pt idx="135">
                    <c:v>2.7E-4</c:v>
                  </c:pt>
                  <c:pt idx="136">
                    <c:v>3.1E-4</c:v>
                  </c:pt>
                  <c:pt idx="137">
                    <c:v>5.6999999999999998E-4</c:v>
                  </c:pt>
                  <c:pt idx="138">
                    <c:v>2.7999999999999998E-4</c:v>
                  </c:pt>
                  <c:pt idx="139">
                    <c:v>5.9000000000000003E-4</c:v>
                  </c:pt>
                  <c:pt idx="140">
                    <c:v>3.8999999999999999E-4</c:v>
                  </c:pt>
                  <c:pt idx="141">
                    <c:v>1.72E-3</c:v>
                  </c:pt>
                  <c:pt idx="142">
                    <c:v>2.5000000000000001E-4</c:v>
                  </c:pt>
                  <c:pt idx="143">
                    <c:v>3.1E-4</c:v>
                  </c:pt>
                  <c:pt idx="144">
                    <c:v>2.0000000000000001E-4</c:v>
                  </c:pt>
                  <c:pt idx="145">
                    <c:v>3.6999999999999999E-4</c:v>
                  </c:pt>
                  <c:pt idx="146">
                    <c:v>7.9000000000000001E-4</c:v>
                  </c:pt>
                  <c:pt idx="147">
                    <c:v>4.2000000000000002E-4</c:v>
                  </c:pt>
                  <c:pt idx="148">
                    <c:v>2.0000000000000001E-4</c:v>
                  </c:pt>
                  <c:pt idx="149">
                    <c:v>1.7000000000000001E-4</c:v>
                  </c:pt>
                  <c:pt idx="150">
                    <c:v>6.9999999999999999E-4</c:v>
                  </c:pt>
                  <c:pt idx="151">
                    <c:v>3.3E-4</c:v>
                  </c:pt>
                  <c:pt idx="152">
                    <c:v>2.5999999999999998E-4</c:v>
                  </c:pt>
                  <c:pt idx="153">
                    <c:v>9.5E-4</c:v>
                  </c:pt>
                  <c:pt idx="154">
                    <c:v>6.4999999999999997E-4</c:v>
                  </c:pt>
                  <c:pt idx="155">
                    <c:v>3.1E-4</c:v>
                  </c:pt>
                  <c:pt idx="156">
                    <c:v>2.1000000000000001E-4</c:v>
                  </c:pt>
                  <c:pt idx="157">
                    <c:v>1.57E-3</c:v>
                  </c:pt>
                  <c:pt idx="158">
                    <c:v>1.41E-3</c:v>
                  </c:pt>
                  <c:pt idx="159">
                    <c:v>7.2000000000000005E-4</c:v>
                  </c:pt>
                  <c:pt idx="160">
                    <c:v>9.7000000000000005E-4</c:v>
                  </c:pt>
                  <c:pt idx="161">
                    <c:v>1E-4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1.4E-3</c:v>
                  </c:pt>
                  <c:pt idx="165">
                    <c:v>6.9999999999999999E-4</c:v>
                  </c:pt>
                  <c:pt idx="166">
                    <c:v>1E-4</c:v>
                  </c:pt>
                  <c:pt idx="167">
                    <c:v>0</c:v>
                  </c:pt>
                  <c:pt idx="168">
                    <c:v>1.48E-3</c:v>
                  </c:pt>
                  <c:pt idx="169">
                    <c:v>1E-4</c:v>
                  </c:pt>
                  <c:pt idx="170">
                    <c:v>1E-4</c:v>
                  </c:pt>
                  <c:pt idx="171">
                    <c:v>5.0000000000000001E-4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5.0000000000000001E-4</c:v>
                  </c:pt>
                  <c:pt idx="175">
                    <c:v>2.0000000000000001E-4</c:v>
                  </c:pt>
                  <c:pt idx="176">
                    <c:v>1E-4</c:v>
                  </c:pt>
                  <c:pt idx="177">
                    <c:v>1E-4</c:v>
                  </c:pt>
                  <c:pt idx="178">
                    <c:v>2.0000000000000001E-4</c:v>
                  </c:pt>
                  <c:pt idx="179">
                    <c:v>2.9999999999999997E-4</c:v>
                  </c:pt>
                  <c:pt idx="180">
                    <c:v>1.6000000000000001E-4</c:v>
                  </c:pt>
                  <c:pt idx="181">
                    <c:v>4.0000000000000002E-4</c:v>
                  </c:pt>
                  <c:pt idx="182">
                    <c:v>2.7999999999999998E-4</c:v>
                  </c:pt>
                  <c:pt idx="183">
                    <c:v>1.1E-4</c:v>
                  </c:pt>
                  <c:pt idx="184">
                    <c:v>1E-4</c:v>
                  </c:pt>
                  <c:pt idx="185">
                    <c:v>1E-3</c:v>
                  </c:pt>
                  <c:pt idx="186">
                    <c:v>5.0000000000000001E-4</c:v>
                  </c:pt>
                  <c:pt idx="187">
                    <c:v>2.0000000000000001E-4</c:v>
                  </c:pt>
                  <c:pt idx="188">
                    <c:v>2.9999999999999997E-4</c:v>
                  </c:pt>
                  <c:pt idx="189">
                    <c:v>6.9999999999999999E-4</c:v>
                  </c:pt>
                  <c:pt idx="190">
                    <c:v>1.5E-3</c:v>
                  </c:pt>
                  <c:pt idx="191">
                    <c:v>2.9999999999999997E-4</c:v>
                  </c:pt>
                  <c:pt idx="192">
                    <c:v>5.0000000000000001E-4</c:v>
                  </c:pt>
                  <c:pt idx="193">
                    <c:v>1E-4</c:v>
                  </c:pt>
                  <c:pt idx="194">
                    <c:v>8.4000000000000003E-4</c:v>
                  </c:pt>
                  <c:pt idx="195">
                    <c:v>3.8999999999999999E-4</c:v>
                  </c:pt>
                  <c:pt idx="196">
                    <c:v>1E-4</c:v>
                  </c:pt>
                  <c:pt idx="197">
                    <c:v>0</c:v>
                  </c:pt>
                  <c:pt idx="198">
                    <c:v>2.3999999999999998E-3</c:v>
                  </c:pt>
                  <c:pt idx="199">
                    <c:v>1E-4</c:v>
                  </c:pt>
                  <c:pt idx="200">
                    <c:v>0</c:v>
                  </c:pt>
                  <c:pt idx="201">
                    <c:v>2.3999999999999998E-3</c:v>
                  </c:pt>
                  <c:pt idx="202">
                    <c:v>2.9E-4</c:v>
                  </c:pt>
                  <c:pt idx="203">
                    <c:v>3.6000000000000002E-4</c:v>
                  </c:pt>
                  <c:pt idx="204">
                    <c:v>2.0000000000000001E-4</c:v>
                  </c:pt>
                  <c:pt idx="205">
                    <c:v>1.9000000000000001E-4</c:v>
                  </c:pt>
                  <c:pt idx="206">
                    <c:v>1.7000000000000001E-4</c:v>
                  </c:pt>
                  <c:pt idx="207">
                    <c:v>2.7E-4</c:v>
                  </c:pt>
                  <c:pt idx="208">
                    <c:v>1.1999999999999999E-3</c:v>
                  </c:pt>
                  <c:pt idx="209">
                    <c:v>1.1999999999999999E-3</c:v>
                  </c:pt>
                  <c:pt idx="210">
                    <c:v>1.2999999999999999E-3</c:v>
                  </c:pt>
                  <c:pt idx="211">
                    <c:v>1.6000000000000001E-3</c:v>
                  </c:pt>
                  <c:pt idx="212">
                    <c:v>1.1999999999999999E-3</c:v>
                  </c:pt>
                  <c:pt idx="213">
                    <c:v>1.1999999999999999E-3</c:v>
                  </c:pt>
                  <c:pt idx="214">
                    <c:v>6.9999999999999999E-4</c:v>
                  </c:pt>
                  <c:pt idx="215">
                    <c:v>1E-4</c:v>
                  </c:pt>
                  <c:pt idx="216">
                    <c:v>1.1000000000000001E-3</c:v>
                  </c:pt>
                  <c:pt idx="217">
                    <c:v>3.8800000000000001E-2</c:v>
                  </c:pt>
                  <c:pt idx="218">
                    <c:v>1.2E-4</c:v>
                  </c:pt>
                  <c:pt idx="219">
                    <c:v>2.4000000000000001E-4</c:v>
                  </c:pt>
                  <c:pt idx="220">
                    <c:v>1.4E-3</c:v>
                  </c:pt>
                  <c:pt idx="221">
                    <c:v>1E-4</c:v>
                  </c:pt>
                  <c:pt idx="222">
                    <c:v>2.0000000000000001E-4</c:v>
                  </c:pt>
                  <c:pt idx="223">
                    <c:v>1.1000000000000001E-3</c:v>
                  </c:pt>
                  <c:pt idx="224">
                    <c:v>1.1000000000000001E-3</c:v>
                  </c:pt>
                  <c:pt idx="225">
                    <c:v>8.9999999999999998E-4</c:v>
                  </c:pt>
                  <c:pt idx="226">
                    <c:v>3.6000000000000002E-4</c:v>
                  </c:pt>
                  <c:pt idx="227">
                    <c:v>5.0000000000000002E-5</c:v>
                  </c:pt>
                  <c:pt idx="228">
                    <c:v>1.2E-4</c:v>
                  </c:pt>
                  <c:pt idx="229">
                    <c:v>1.6000000000000001E-4</c:v>
                  </c:pt>
                  <c:pt idx="230">
                    <c:v>1.1299999999999999E-3</c:v>
                  </c:pt>
                  <c:pt idx="231">
                    <c:v>6.9999999999999994E-5</c:v>
                  </c:pt>
                  <c:pt idx="232">
                    <c:v>9.7000000000000005E-4</c:v>
                  </c:pt>
                  <c:pt idx="233">
                    <c:v>1.1299999999999999E-3</c:v>
                  </c:pt>
                  <c:pt idx="234">
                    <c:v>4.0000000000000003E-5</c:v>
                  </c:pt>
                  <c:pt idx="235">
                    <c:v>4.0000000000000003E-5</c:v>
                  </c:pt>
                  <c:pt idx="236">
                    <c:v>9.7000000000000005E-4</c:v>
                  </c:pt>
                  <c:pt idx="237">
                    <c:v>1.8000000000000001E-4</c:v>
                  </c:pt>
                  <c:pt idx="238">
                    <c:v>1E-4</c:v>
                  </c:pt>
                  <c:pt idx="239">
                    <c:v>1.9000000000000001E-4</c:v>
                  </c:pt>
                  <c:pt idx="240">
                    <c:v>5.0000000000000002E-5</c:v>
                  </c:pt>
                  <c:pt idx="241">
                    <c:v>1.3999999999999999E-4</c:v>
                  </c:pt>
                  <c:pt idx="242">
                    <c:v>1.2999999999999999E-4</c:v>
                  </c:pt>
                  <c:pt idx="243">
                    <c:v>1.2E-4</c:v>
                  </c:pt>
                  <c:pt idx="244">
                    <c:v>1.31E-3</c:v>
                  </c:pt>
                  <c:pt idx="245">
                    <c:v>1.0399999999999999E-3</c:v>
                  </c:pt>
                  <c:pt idx="246">
                    <c:v>1.1E-4</c:v>
                  </c:pt>
                  <c:pt idx="247">
                    <c:v>8.0000000000000007E-5</c:v>
                  </c:pt>
                  <c:pt idx="248">
                    <c:v>1E-4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(2)'!$F$21:$F$997</c:f>
              <c:numCache>
                <c:formatCode>General</c:formatCode>
                <c:ptCount val="977"/>
                <c:pt idx="0">
                  <c:v>-6374</c:v>
                </c:pt>
                <c:pt idx="1">
                  <c:v>-6372</c:v>
                </c:pt>
                <c:pt idx="2">
                  <c:v>-6372</c:v>
                </c:pt>
                <c:pt idx="3">
                  <c:v>-6344.5</c:v>
                </c:pt>
                <c:pt idx="4">
                  <c:v>-6265.5</c:v>
                </c:pt>
                <c:pt idx="5">
                  <c:v>-2463</c:v>
                </c:pt>
                <c:pt idx="6">
                  <c:v>-2462.5</c:v>
                </c:pt>
                <c:pt idx="7">
                  <c:v>-2460.5</c:v>
                </c:pt>
                <c:pt idx="8">
                  <c:v>-2458.5</c:v>
                </c:pt>
                <c:pt idx="9">
                  <c:v>-2454.5</c:v>
                </c:pt>
                <c:pt idx="10">
                  <c:v>-2448.5</c:v>
                </c:pt>
                <c:pt idx="11">
                  <c:v>-2444</c:v>
                </c:pt>
                <c:pt idx="12">
                  <c:v>-2442</c:v>
                </c:pt>
                <c:pt idx="13">
                  <c:v>-2440</c:v>
                </c:pt>
                <c:pt idx="14">
                  <c:v>-2435.5</c:v>
                </c:pt>
                <c:pt idx="15">
                  <c:v>-2412.5</c:v>
                </c:pt>
                <c:pt idx="16">
                  <c:v>-2410.5</c:v>
                </c:pt>
                <c:pt idx="17">
                  <c:v>-2408.5</c:v>
                </c:pt>
                <c:pt idx="18">
                  <c:v>-2406.5</c:v>
                </c:pt>
                <c:pt idx="19">
                  <c:v>-2404.5</c:v>
                </c:pt>
                <c:pt idx="20">
                  <c:v>-2400</c:v>
                </c:pt>
                <c:pt idx="21">
                  <c:v>-2398</c:v>
                </c:pt>
                <c:pt idx="22">
                  <c:v>-2396</c:v>
                </c:pt>
                <c:pt idx="23">
                  <c:v>-2394</c:v>
                </c:pt>
                <c:pt idx="24">
                  <c:v>-2389.5</c:v>
                </c:pt>
                <c:pt idx="25">
                  <c:v>-2387.5</c:v>
                </c:pt>
                <c:pt idx="26">
                  <c:v>-2385.5</c:v>
                </c:pt>
                <c:pt idx="27">
                  <c:v>-2383.5</c:v>
                </c:pt>
                <c:pt idx="28">
                  <c:v>-2377</c:v>
                </c:pt>
                <c:pt idx="29">
                  <c:v>-2375</c:v>
                </c:pt>
                <c:pt idx="30">
                  <c:v>-2373</c:v>
                </c:pt>
                <c:pt idx="31">
                  <c:v>-2371</c:v>
                </c:pt>
                <c:pt idx="32">
                  <c:v>-2364.5</c:v>
                </c:pt>
                <c:pt idx="33">
                  <c:v>-2362.5</c:v>
                </c:pt>
                <c:pt idx="34">
                  <c:v>-2354</c:v>
                </c:pt>
                <c:pt idx="35">
                  <c:v>-2352</c:v>
                </c:pt>
                <c:pt idx="36">
                  <c:v>-2350</c:v>
                </c:pt>
                <c:pt idx="37">
                  <c:v>-2348</c:v>
                </c:pt>
                <c:pt idx="38">
                  <c:v>-2331</c:v>
                </c:pt>
                <c:pt idx="39">
                  <c:v>-2329</c:v>
                </c:pt>
                <c:pt idx="40">
                  <c:v>-2327</c:v>
                </c:pt>
                <c:pt idx="41">
                  <c:v>-2325</c:v>
                </c:pt>
                <c:pt idx="42">
                  <c:v>-2318.5</c:v>
                </c:pt>
                <c:pt idx="43">
                  <c:v>-2316.5</c:v>
                </c:pt>
                <c:pt idx="44">
                  <c:v>-2314.5</c:v>
                </c:pt>
                <c:pt idx="45">
                  <c:v>-2306</c:v>
                </c:pt>
                <c:pt idx="46">
                  <c:v>-2293.5</c:v>
                </c:pt>
                <c:pt idx="47">
                  <c:v>-2281</c:v>
                </c:pt>
                <c:pt idx="48">
                  <c:v>-2270.5</c:v>
                </c:pt>
                <c:pt idx="49">
                  <c:v>-2268.5</c:v>
                </c:pt>
                <c:pt idx="50">
                  <c:v>-2258</c:v>
                </c:pt>
                <c:pt idx="51">
                  <c:v>-2247.5</c:v>
                </c:pt>
                <c:pt idx="52">
                  <c:v>-2245.5</c:v>
                </c:pt>
                <c:pt idx="53">
                  <c:v>-2235</c:v>
                </c:pt>
                <c:pt idx="54">
                  <c:v>-2222.5</c:v>
                </c:pt>
                <c:pt idx="55">
                  <c:v>-2212</c:v>
                </c:pt>
                <c:pt idx="56">
                  <c:v>-2188</c:v>
                </c:pt>
                <c:pt idx="57">
                  <c:v>-999.5</c:v>
                </c:pt>
                <c:pt idx="58">
                  <c:v>-995.5</c:v>
                </c:pt>
                <c:pt idx="59">
                  <c:v>-993.5</c:v>
                </c:pt>
                <c:pt idx="60">
                  <c:v>-991.5</c:v>
                </c:pt>
                <c:pt idx="61">
                  <c:v>-989.5</c:v>
                </c:pt>
                <c:pt idx="62">
                  <c:v>-989</c:v>
                </c:pt>
                <c:pt idx="63">
                  <c:v>-987</c:v>
                </c:pt>
                <c:pt idx="64">
                  <c:v>-979</c:v>
                </c:pt>
                <c:pt idx="65">
                  <c:v>-949.5</c:v>
                </c:pt>
                <c:pt idx="66">
                  <c:v>-947.5</c:v>
                </c:pt>
                <c:pt idx="67">
                  <c:v>-945.5</c:v>
                </c:pt>
                <c:pt idx="68">
                  <c:v>-943.5</c:v>
                </c:pt>
                <c:pt idx="69">
                  <c:v>-941.5</c:v>
                </c:pt>
                <c:pt idx="70">
                  <c:v>-941</c:v>
                </c:pt>
                <c:pt idx="71">
                  <c:v>-939</c:v>
                </c:pt>
                <c:pt idx="72">
                  <c:v>-874.5</c:v>
                </c:pt>
                <c:pt idx="73">
                  <c:v>-845</c:v>
                </c:pt>
                <c:pt idx="74">
                  <c:v>-344.5</c:v>
                </c:pt>
                <c:pt idx="75">
                  <c:v>-325.5</c:v>
                </c:pt>
                <c:pt idx="76">
                  <c:v>-323.5</c:v>
                </c:pt>
                <c:pt idx="77">
                  <c:v>-317</c:v>
                </c:pt>
                <c:pt idx="78">
                  <c:v>-315</c:v>
                </c:pt>
                <c:pt idx="79">
                  <c:v>-313</c:v>
                </c:pt>
                <c:pt idx="80">
                  <c:v>-311</c:v>
                </c:pt>
                <c:pt idx="81">
                  <c:v>-309</c:v>
                </c:pt>
                <c:pt idx="82">
                  <c:v>-304.5</c:v>
                </c:pt>
                <c:pt idx="83">
                  <c:v>-302.5</c:v>
                </c:pt>
                <c:pt idx="84">
                  <c:v>-300.5</c:v>
                </c:pt>
                <c:pt idx="85">
                  <c:v>-298.5</c:v>
                </c:pt>
                <c:pt idx="86">
                  <c:v>-296.5</c:v>
                </c:pt>
                <c:pt idx="87">
                  <c:v>-292</c:v>
                </c:pt>
                <c:pt idx="88">
                  <c:v>-290</c:v>
                </c:pt>
                <c:pt idx="89">
                  <c:v>-288</c:v>
                </c:pt>
                <c:pt idx="90">
                  <c:v>-281.5</c:v>
                </c:pt>
                <c:pt idx="91">
                  <c:v>-279.5</c:v>
                </c:pt>
                <c:pt idx="92">
                  <c:v>-242</c:v>
                </c:pt>
                <c:pt idx="93">
                  <c:v>-240</c:v>
                </c:pt>
                <c:pt idx="94">
                  <c:v>-238</c:v>
                </c:pt>
                <c:pt idx="95">
                  <c:v>-231.5</c:v>
                </c:pt>
                <c:pt idx="96">
                  <c:v>-229.5</c:v>
                </c:pt>
                <c:pt idx="97">
                  <c:v>-215</c:v>
                </c:pt>
                <c:pt idx="98">
                  <c:v>-206.5</c:v>
                </c:pt>
                <c:pt idx="99">
                  <c:v>-202.5</c:v>
                </c:pt>
                <c:pt idx="100">
                  <c:v>-202</c:v>
                </c:pt>
                <c:pt idx="101">
                  <c:v>-198</c:v>
                </c:pt>
                <c:pt idx="102">
                  <c:v>-194</c:v>
                </c:pt>
                <c:pt idx="103">
                  <c:v>-192</c:v>
                </c:pt>
                <c:pt idx="104">
                  <c:v>-190</c:v>
                </c:pt>
                <c:pt idx="105">
                  <c:v>-189.5</c:v>
                </c:pt>
                <c:pt idx="106">
                  <c:v>-187.5</c:v>
                </c:pt>
                <c:pt idx="107">
                  <c:v>-185.5</c:v>
                </c:pt>
                <c:pt idx="108">
                  <c:v>-183.5</c:v>
                </c:pt>
                <c:pt idx="109">
                  <c:v>-181.5</c:v>
                </c:pt>
                <c:pt idx="110">
                  <c:v>-179.5</c:v>
                </c:pt>
                <c:pt idx="111">
                  <c:v>-177.5</c:v>
                </c:pt>
                <c:pt idx="112">
                  <c:v>-177.5</c:v>
                </c:pt>
                <c:pt idx="113">
                  <c:v>-173</c:v>
                </c:pt>
                <c:pt idx="114">
                  <c:v>-173</c:v>
                </c:pt>
                <c:pt idx="115">
                  <c:v>-171</c:v>
                </c:pt>
                <c:pt idx="116">
                  <c:v>-171</c:v>
                </c:pt>
                <c:pt idx="117">
                  <c:v>-169</c:v>
                </c:pt>
                <c:pt idx="118">
                  <c:v>-167</c:v>
                </c:pt>
                <c:pt idx="119">
                  <c:v>-166.5</c:v>
                </c:pt>
                <c:pt idx="120">
                  <c:v>-165</c:v>
                </c:pt>
                <c:pt idx="121">
                  <c:v>-164.5</c:v>
                </c:pt>
                <c:pt idx="122">
                  <c:v>-162.5</c:v>
                </c:pt>
                <c:pt idx="123">
                  <c:v>-160.5</c:v>
                </c:pt>
                <c:pt idx="124">
                  <c:v>-156.5</c:v>
                </c:pt>
                <c:pt idx="125">
                  <c:v>-154.5</c:v>
                </c:pt>
                <c:pt idx="126">
                  <c:v>-154</c:v>
                </c:pt>
                <c:pt idx="127">
                  <c:v>-152</c:v>
                </c:pt>
                <c:pt idx="128">
                  <c:v>-150</c:v>
                </c:pt>
                <c:pt idx="129">
                  <c:v>-148</c:v>
                </c:pt>
                <c:pt idx="130">
                  <c:v>-146</c:v>
                </c:pt>
                <c:pt idx="131">
                  <c:v>-144</c:v>
                </c:pt>
                <c:pt idx="132">
                  <c:v>-143.5</c:v>
                </c:pt>
                <c:pt idx="133">
                  <c:v>-142</c:v>
                </c:pt>
                <c:pt idx="134">
                  <c:v>-137.5</c:v>
                </c:pt>
                <c:pt idx="135">
                  <c:v>-116.5</c:v>
                </c:pt>
                <c:pt idx="136">
                  <c:v>-114.5</c:v>
                </c:pt>
                <c:pt idx="137">
                  <c:v>-112.5</c:v>
                </c:pt>
                <c:pt idx="138">
                  <c:v>-110.5</c:v>
                </c:pt>
                <c:pt idx="139">
                  <c:v>-106</c:v>
                </c:pt>
                <c:pt idx="140">
                  <c:v>-102</c:v>
                </c:pt>
                <c:pt idx="141">
                  <c:v>-102</c:v>
                </c:pt>
                <c:pt idx="142">
                  <c:v>-100</c:v>
                </c:pt>
                <c:pt idx="143">
                  <c:v>-91.5</c:v>
                </c:pt>
                <c:pt idx="144">
                  <c:v>-89.5</c:v>
                </c:pt>
                <c:pt idx="145">
                  <c:v>-87.5</c:v>
                </c:pt>
                <c:pt idx="146">
                  <c:v>-83</c:v>
                </c:pt>
                <c:pt idx="147">
                  <c:v>-81</c:v>
                </c:pt>
                <c:pt idx="148">
                  <c:v>-79</c:v>
                </c:pt>
                <c:pt idx="149">
                  <c:v>-77</c:v>
                </c:pt>
                <c:pt idx="150">
                  <c:v>-70.5</c:v>
                </c:pt>
                <c:pt idx="151">
                  <c:v>-68.5</c:v>
                </c:pt>
                <c:pt idx="152">
                  <c:v>-66.5</c:v>
                </c:pt>
                <c:pt idx="153">
                  <c:v>-60</c:v>
                </c:pt>
                <c:pt idx="154">
                  <c:v>-58</c:v>
                </c:pt>
                <c:pt idx="155">
                  <c:v>-56</c:v>
                </c:pt>
                <c:pt idx="156">
                  <c:v>-54</c:v>
                </c:pt>
                <c:pt idx="157">
                  <c:v>0.5</c:v>
                </c:pt>
                <c:pt idx="158">
                  <c:v>4.5</c:v>
                </c:pt>
                <c:pt idx="159">
                  <c:v>551.5</c:v>
                </c:pt>
                <c:pt idx="160">
                  <c:v>552</c:v>
                </c:pt>
                <c:pt idx="161">
                  <c:v>1298</c:v>
                </c:pt>
                <c:pt idx="162">
                  <c:v>1323</c:v>
                </c:pt>
                <c:pt idx="163">
                  <c:v>1323.5</c:v>
                </c:pt>
                <c:pt idx="164">
                  <c:v>1344</c:v>
                </c:pt>
                <c:pt idx="165">
                  <c:v>1368</c:v>
                </c:pt>
                <c:pt idx="166">
                  <c:v>1369.5</c:v>
                </c:pt>
                <c:pt idx="167">
                  <c:v>2194</c:v>
                </c:pt>
                <c:pt idx="168">
                  <c:v>2196</c:v>
                </c:pt>
                <c:pt idx="169">
                  <c:v>2217</c:v>
                </c:pt>
                <c:pt idx="170">
                  <c:v>2694.5</c:v>
                </c:pt>
                <c:pt idx="171">
                  <c:v>2804</c:v>
                </c:pt>
                <c:pt idx="172">
                  <c:v>2899.5</c:v>
                </c:pt>
                <c:pt idx="173">
                  <c:v>2899.5</c:v>
                </c:pt>
                <c:pt idx="174">
                  <c:v>2910.5</c:v>
                </c:pt>
                <c:pt idx="175">
                  <c:v>2993.5</c:v>
                </c:pt>
                <c:pt idx="176">
                  <c:v>2995.5</c:v>
                </c:pt>
                <c:pt idx="177">
                  <c:v>2997.5</c:v>
                </c:pt>
                <c:pt idx="178">
                  <c:v>3006</c:v>
                </c:pt>
                <c:pt idx="179">
                  <c:v>3008</c:v>
                </c:pt>
                <c:pt idx="180">
                  <c:v>3471</c:v>
                </c:pt>
                <c:pt idx="181">
                  <c:v>3570</c:v>
                </c:pt>
                <c:pt idx="182">
                  <c:v>3588</c:v>
                </c:pt>
                <c:pt idx="183">
                  <c:v>3602.5</c:v>
                </c:pt>
                <c:pt idx="184">
                  <c:v>3619.5</c:v>
                </c:pt>
                <c:pt idx="185">
                  <c:v>3648.5</c:v>
                </c:pt>
                <c:pt idx="186">
                  <c:v>3648.5</c:v>
                </c:pt>
                <c:pt idx="187">
                  <c:v>3648.5</c:v>
                </c:pt>
                <c:pt idx="188">
                  <c:v>3648.5</c:v>
                </c:pt>
                <c:pt idx="189">
                  <c:v>3669.5</c:v>
                </c:pt>
                <c:pt idx="190">
                  <c:v>3671.5</c:v>
                </c:pt>
                <c:pt idx="191">
                  <c:v>3692.5</c:v>
                </c:pt>
                <c:pt idx="192">
                  <c:v>3712</c:v>
                </c:pt>
                <c:pt idx="193">
                  <c:v>3745</c:v>
                </c:pt>
                <c:pt idx="194">
                  <c:v>4289.5</c:v>
                </c:pt>
                <c:pt idx="195">
                  <c:v>4314.5</c:v>
                </c:pt>
                <c:pt idx="196">
                  <c:v>4379</c:v>
                </c:pt>
                <c:pt idx="197">
                  <c:v>4379</c:v>
                </c:pt>
                <c:pt idx="198">
                  <c:v>4385.5</c:v>
                </c:pt>
                <c:pt idx="199">
                  <c:v>4402</c:v>
                </c:pt>
                <c:pt idx="200">
                  <c:v>4402</c:v>
                </c:pt>
                <c:pt idx="201">
                  <c:v>4423</c:v>
                </c:pt>
                <c:pt idx="202">
                  <c:v>4429.5</c:v>
                </c:pt>
                <c:pt idx="203">
                  <c:v>4513</c:v>
                </c:pt>
                <c:pt idx="204">
                  <c:v>4546.5</c:v>
                </c:pt>
                <c:pt idx="205">
                  <c:v>4546.5</c:v>
                </c:pt>
                <c:pt idx="206">
                  <c:v>4559</c:v>
                </c:pt>
                <c:pt idx="207">
                  <c:v>5032.5</c:v>
                </c:pt>
                <c:pt idx="208">
                  <c:v>5076</c:v>
                </c:pt>
                <c:pt idx="209">
                  <c:v>5076.5</c:v>
                </c:pt>
                <c:pt idx="210">
                  <c:v>5089</c:v>
                </c:pt>
                <c:pt idx="211">
                  <c:v>5105.5</c:v>
                </c:pt>
                <c:pt idx="212">
                  <c:v>5111.5</c:v>
                </c:pt>
                <c:pt idx="213">
                  <c:v>5111.5</c:v>
                </c:pt>
                <c:pt idx="214">
                  <c:v>5112</c:v>
                </c:pt>
                <c:pt idx="215">
                  <c:v>5112</c:v>
                </c:pt>
                <c:pt idx="216">
                  <c:v>5112</c:v>
                </c:pt>
                <c:pt idx="217">
                  <c:v>5116</c:v>
                </c:pt>
                <c:pt idx="218">
                  <c:v>5118</c:v>
                </c:pt>
                <c:pt idx="219">
                  <c:v>5183</c:v>
                </c:pt>
                <c:pt idx="220">
                  <c:v>5218.5</c:v>
                </c:pt>
                <c:pt idx="221">
                  <c:v>5220.5</c:v>
                </c:pt>
                <c:pt idx="222">
                  <c:v>5310.5</c:v>
                </c:pt>
                <c:pt idx="223">
                  <c:v>5863</c:v>
                </c:pt>
                <c:pt idx="224">
                  <c:v>5863.5</c:v>
                </c:pt>
                <c:pt idx="225">
                  <c:v>6587.5</c:v>
                </c:pt>
                <c:pt idx="226">
                  <c:v>2690.5</c:v>
                </c:pt>
                <c:pt idx="227">
                  <c:v>2744.5</c:v>
                </c:pt>
                <c:pt idx="228">
                  <c:v>2744.5</c:v>
                </c:pt>
                <c:pt idx="229">
                  <c:v>2782.5</c:v>
                </c:pt>
                <c:pt idx="230">
                  <c:v>2817.5</c:v>
                </c:pt>
                <c:pt idx="231">
                  <c:v>2859.5</c:v>
                </c:pt>
                <c:pt idx="232">
                  <c:v>2273.5</c:v>
                </c:pt>
                <c:pt idx="233">
                  <c:v>2275.5</c:v>
                </c:pt>
                <c:pt idx="234">
                  <c:v>2903.5</c:v>
                </c:pt>
                <c:pt idx="235">
                  <c:v>2920.5</c:v>
                </c:pt>
                <c:pt idx="236">
                  <c:v>552</c:v>
                </c:pt>
                <c:pt idx="237">
                  <c:v>2709</c:v>
                </c:pt>
                <c:pt idx="238">
                  <c:v>2751</c:v>
                </c:pt>
                <c:pt idx="239">
                  <c:v>2795</c:v>
                </c:pt>
                <c:pt idx="240">
                  <c:v>2803</c:v>
                </c:pt>
                <c:pt idx="241">
                  <c:v>2816</c:v>
                </c:pt>
                <c:pt idx="242">
                  <c:v>2841</c:v>
                </c:pt>
                <c:pt idx="243">
                  <c:v>2889</c:v>
                </c:pt>
                <c:pt idx="244">
                  <c:v>2261</c:v>
                </c:pt>
                <c:pt idx="245">
                  <c:v>2263</c:v>
                </c:pt>
                <c:pt idx="246">
                  <c:v>2893</c:v>
                </c:pt>
                <c:pt idx="247">
                  <c:v>2935</c:v>
                </c:pt>
                <c:pt idx="248">
                  <c:v>2217</c:v>
                </c:pt>
              </c:numCache>
            </c:numRef>
          </c:xVal>
          <c:yVal>
            <c:numRef>
              <c:f>'A (2)'!$J$21:$J$997</c:f>
              <c:numCache>
                <c:formatCode>General</c:formatCode>
                <c:ptCount val="977"/>
                <c:pt idx="162">
                  <c:v>-0.23781202000827761</c:v>
                </c:pt>
                <c:pt idx="163">
                  <c:v>-0.24169789000734454</c:v>
                </c:pt>
                <c:pt idx="167">
                  <c:v>-0.23929756000143243</c:v>
                </c:pt>
                <c:pt idx="191">
                  <c:v>-0.23684995000076015</c:v>
                </c:pt>
                <c:pt idx="198">
                  <c:v>-0.23826576999999816</c:v>
                </c:pt>
                <c:pt idx="201">
                  <c:v>-0.23790602000372019</c:v>
                </c:pt>
                <c:pt idx="208">
                  <c:v>-0.23785224000312155</c:v>
                </c:pt>
                <c:pt idx="209">
                  <c:v>-0.23823811000329442</c:v>
                </c:pt>
                <c:pt idx="210">
                  <c:v>-0.23918486000184203</c:v>
                </c:pt>
                <c:pt idx="211">
                  <c:v>-0.23841857000661548</c:v>
                </c:pt>
                <c:pt idx="212">
                  <c:v>-0.23844901000120444</c:v>
                </c:pt>
                <c:pt idx="213">
                  <c:v>-0.23734900999988895</c:v>
                </c:pt>
                <c:pt idx="214">
                  <c:v>-0.24003488000016659</c:v>
                </c:pt>
                <c:pt idx="216">
                  <c:v>-0.23673488000349607</c:v>
                </c:pt>
                <c:pt idx="217">
                  <c:v>-0.2388218400083133</c:v>
                </c:pt>
                <c:pt idx="220">
                  <c:v>-0.23712518999673193</c:v>
                </c:pt>
                <c:pt idx="223">
                  <c:v>-0.23651162000169279</c:v>
                </c:pt>
                <c:pt idx="224">
                  <c:v>-0.23769749000348384</c:v>
                </c:pt>
                <c:pt idx="225">
                  <c:v>-0.23853725000662962</c:v>
                </c:pt>
                <c:pt idx="226">
                  <c:v>-0.23851647000265075</c:v>
                </c:pt>
                <c:pt idx="227">
                  <c:v>-0.23879043000488309</c:v>
                </c:pt>
                <c:pt idx="228">
                  <c:v>-0.23888043000624748</c:v>
                </c:pt>
                <c:pt idx="229">
                  <c:v>-0.23788654999952996</c:v>
                </c:pt>
                <c:pt idx="230">
                  <c:v>-0.23856745000375668</c:v>
                </c:pt>
                <c:pt idx="231">
                  <c:v>-0.23865053000190528</c:v>
                </c:pt>
                <c:pt idx="232">
                  <c:v>-0.24030089000007138</c:v>
                </c:pt>
                <c:pt idx="233">
                  <c:v>-0.24001437000697479</c:v>
                </c:pt>
                <c:pt idx="234">
                  <c:v>-0.2387170900037745</c:v>
                </c:pt>
                <c:pt idx="235">
                  <c:v>-0.23865667000063695</c:v>
                </c:pt>
                <c:pt idx="236">
                  <c:v>-0.24143047999677947</c:v>
                </c:pt>
                <c:pt idx="237">
                  <c:v>-0.23918365999998059</c:v>
                </c:pt>
                <c:pt idx="238">
                  <c:v>-0.23909673999878578</c:v>
                </c:pt>
                <c:pt idx="239">
                  <c:v>-0.23954330000560731</c:v>
                </c:pt>
                <c:pt idx="240">
                  <c:v>-0.23949721999815665</c:v>
                </c:pt>
                <c:pt idx="241">
                  <c:v>-0.23918984000192722</c:v>
                </c:pt>
                <c:pt idx="242">
                  <c:v>-0.23945334000018192</c:v>
                </c:pt>
                <c:pt idx="243">
                  <c:v>-0.23934686000575311</c:v>
                </c:pt>
                <c:pt idx="244">
                  <c:v>-0.23999413999990793</c:v>
                </c:pt>
                <c:pt idx="245">
                  <c:v>-0.24063762000150746</c:v>
                </c:pt>
                <c:pt idx="246">
                  <c:v>-0.23914381999929901</c:v>
                </c:pt>
                <c:pt idx="247">
                  <c:v>-0.23900690000300528</c:v>
                </c:pt>
                <c:pt idx="248">
                  <c:v>-0.24024758000450674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41EF-428F-854F-688CF04E681F}"/>
            </c:ext>
          </c:extLst>
        </c:ser>
        <c:ser>
          <c:idx val="4"/>
          <c:order val="3"/>
          <c:tx>
            <c:strRef>
              <c:f>'A (2)'!$K$20</c:f>
              <c:strCache>
                <c:ptCount val="1"/>
                <c:pt idx="0">
                  <c:v>CCD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(2)'!$D$21:$D$997</c:f>
                <c:numCache>
                  <c:formatCode>General</c:formatCode>
                  <c:ptCount val="977"/>
                  <c:pt idx="0">
                    <c:v>4.0000000000000002E-4</c:v>
                  </c:pt>
                  <c:pt idx="1">
                    <c:v>6.9999999999999999E-4</c:v>
                  </c:pt>
                  <c:pt idx="2">
                    <c:v>1.4E-3</c:v>
                  </c:pt>
                  <c:pt idx="4">
                    <c:v>4.0000000000000002E-4</c:v>
                  </c:pt>
                  <c:pt idx="5">
                    <c:v>2.4000000000000001E-4</c:v>
                  </c:pt>
                  <c:pt idx="6">
                    <c:v>4.0999999999999999E-4</c:v>
                  </c:pt>
                  <c:pt idx="7">
                    <c:v>5.5999999999999995E-4</c:v>
                  </c:pt>
                  <c:pt idx="8">
                    <c:v>4.6999999999999999E-4</c:v>
                  </c:pt>
                  <c:pt idx="9">
                    <c:v>2.1000000000000001E-4</c:v>
                  </c:pt>
                  <c:pt idx="10">
                    <c:v>1E-4</c:v>
                  </c:pt>
                  <c:pt idx="11">
                    <c:v>2.4000000000000001E-4</c:v>
                  </c:pt>
                  <c:pt idx="12">
                    <c:v>2.7999999999999998E-4</c:v>
                  </c:pt>
                  <c:pt idx="13">
                    <c:v>2.1000000000000001E-4</c:v>
                  </c:pt>
                  <c:pt idx="14">
                    <c:v>2.7E-4</c:v>
                  </c:pt>
                  <c:pt idx="15">
                    <c:v>2.5000000000000001E-4</c:v>
                  </c:pt>
                  <c:pt idx="16">
                    <c:v>2.0000000000000001E-4</c:v>
                  </c:pt>
                  <c:pt idx="17">
                    <c:v>1.7000000000000001E-4</c:v>
                  </c:pt>
                  <c:pt idx="18">
                    <c:v>1.4999999999999999E-4</c:v>
                  </c:pt>
                  <c:pt idx="19">
                    <c:v>1.3999999999999999E-4</c:v>
                  </c:pt>
                  <c:pt idx="20">
                    <c:v>4.8000000000000001E-4</c:v>
                  </c:pt>
                  <c:pt idx="21">
                    <c:v>2.2000000000000001E-4</c:v>
                  </c:pt>
                  <c:pt idx="22">
                    <c:v>2.1000000000000001E-4</c:v>
                  </c:pt>
                  <c:pt idx="23">
                    <c:v>2.5999999999999998E-4</c:v>
                  </c:pt>
                  <c:pt idx="24">
                    <c:v>3.1E-4</c:v>
                  </c:pt>
                  <c:pt idx="25">
                    <c:v>3.1E-4</c:v>
                  </c:pt>
                  <c:pt idx="26">
                    <c:v>1.4999999999999999E-4</c:v>
                  </c:pt>
                  <c:pt idx="27">
                    <c:v>2.0000000000000001E-4</c:v>
                  </c:pt>
                  <c:pt idx="28">
                    <c:v>3.4000000000000002E-4</c:v>
                  </c:pt>
                  <c:pt idx="29">
                    <c:v>2.4000000000000001E-4</c:v>
                  </c:pt>
                  <c:pt idx="30">
                    <c:v>3.4000000000000002E-4</c:v>
                  </c:pt>
                  <c:pt idx="31">
                    <c:v>3.1E-4</c:v>
                  </c:pt>
                  <c:pt idx="32">
                    <c:v>2.4000000000000001E-4</c:v>
                  </c:pt>
                  <c:pt idx="33">
                    <c:v>4.6999999999999999E-4</c:v>
                  </c:pt>
                  <c:pt idx="34">
                    <c:v>2.2000000000000001E-4</c:v>
                  </c:pt>
                  <c:pt idx="35">
                    <c:v>1.7000000000000001E-4</c:v>
                  </c:pt>
                  <c:pt idx="36">
                    <c:v>1.8000000000000001E-4</c:v>
                  </c:pt>
                  <c:pt idx="37">
                    <c:v>7.6000000000000004E-4</c:v>
                  </c:pt>
                  <c:pt idx="38">
                    <c:v>8.0000000000000004E-4</c:v>
                  </c:pt>
                  <c:pt idx="39">
                    <c:v>3.1E-4</c:v>
                  </c:pt>
                  <c:pt idx="40">
                    <c:v>2.5999999999999998E-4</c:v>
                  </c:pt>
                  <c:pt idx="41">
                    <c:v>4.4999999999999999E-4</c:v>
                  </c:pt>
                  <c:pt idx="42">
                    <c:v>8.0000000000000004E-4</c:v>
                  </c:pt>
                  <c:pt idx="43">
                    <c:v>2.3000000000000001E-4</c:v>
                  </c:pt>
                  <c:pt idx="44">
                    <c:v>2.5999999999999998E-4</c:v>
                  </c:pt>
                  <c:pt idx="45">
                    <c:v>2.9E-4</c:v>
                  </c:pt>
                  <c:pt idx="46">
                    <c:v>4.6999999999999999E-4</c:v>
                  </c:pt>
                  <c:pt idx="47">
                    <c:v>4.0000000000000002E-4</c:v>
                  </c:pt>
                  <c:pt idx="48">
                    <c:v>8.3000000000000001E-4</c:v>
                  </c:pt>
                  <c:pt idx="49">
                    <c:v>3.8999999999999999E-4</c:v>
                  </c:pt>
                  <c:pt idx="50">
                    <c:v>5.8E-4</c:v>
                  </c:pt>
                  <c:pt idx="51">
                    <c:v>4.4999999999999999E-4</c:v>
                  </c:pt>
                  <c:pt idx="52">
                    <c:v>3.2000000000000003E-4</c:v>
                  </c:pt>
                  <c:pt idx="53">
                    <c:v>3.3E-4</c:v>
                  </c:pt>
                  <c:pt idx="54">
                    <c:v>8.1999999999999998E-4</c:v>
                  </c:pt>
                  <c:pt idx="55">
                    <c:v>7.7999999999999999E-4</c:v>
                  </c:pt>
                  <c:pt idx="56">
                    <c:v>7.7999999999999999E-4</c:v>
                  </c:pt>
                  <c:pt idx="57">
                    <c:v>8.4999999999999995E-4</c:v>
                  </c:pt>
                  <c:pt idx="58">
                    <c:v>8.8000000000000003E-4</c:v>
                  </c:pt>
                  <c:pt idx="59">
                    <c:v>6.8999999999999997E-4</c:v>
                  </c:pt>
                  <c:pt idx="60">
                    <c:v>5.1000000000000004E-4</c:v>
                  </c:pt>
                  <c:pt idx="61">
                    <c:v>1.4999999999999999E-4</c:v>
                  </c:pt>
                  <c:pt idx="62">
                    <c:v>2.4000000000000001E-4</c:v>
                  </c:pt>
                  <c:pt idx="63">
                    <c:v>4.6999999999999999E-4</c:v>
                  </c:pt>
                  <c:pt idx="64">
                    <c:v>2.9E-4</c:v>
                  </c:pt>
                  <c:pt idx="65">
                    <c:v>1.0499999999999999E-3</c:v>
                  </c:pt>
                  <c:pt idx="66">
                    <c:v>4.8999999999999998E-4</c:v>
                  </c:pt>
                  <c:pt idx="67">
                    <c:v>2.7E-4</c:v>
                  </c:pt>
                  <c:pt idx="68">
                    <c:v>3.2000000000000003E-4</c:v>
                  </c:pt>
                  <c:pt idx="69">
                    <c:v>8.9999999999999998E-4</c:v>
                  </c:pt>
                  <c:pt idx="70">
                    <c:v>3.6999999999999999E-4</c:v>
                  </c:pt>
                  <c:pt idx="71">
                    <c:v>5.1000000000000004E-4</c:v>
                  </c:pt>
                  <c:pt idx="72">
                    <c:v>2.4000000000000001E-4</c:v>
                  </c:pt>
                  <c:pt idx="73">
                    <c:v>8.0000000000000004E-4</c:v>
                  </c:pt>
                  <c:pt idx="74">
                    <c:v>2.2000000000000001E-4</c:v>
                  </c:pt>
                  <c:pt idx="75">
                    <c:v>2.1000000000000001E-4</c:v>
                  </c:pt>
                  <c:pt idx="76">
                    <c:v>2.7999999999999998E-4</c:v>
                  </c:pt>
                  <c:pt idx="77">
                    <c:v>1.1900000000000001E-3</c:v>
                  </c:pt>
                  <c:pt idx="78">
                    <c:v>2.5999999999999998E-4</c:v>
                  </c:pt>
                  <c:pt idx="79">
                    <c:v>6.0999999999999997E-4</c:v>
                  </c:pt>
                  <c:pt idx="80">
                    <c:v>5.2999999999999998E-4</c:v>
                  </c:pt>
                  <c:pt idx="81">
                    <c:v>6.4999999999999997E-4</c:v>
                  </c:pt>
                  <c:pt idx="82">
                    <c:v>1.9000000000000001E-4</c:v>
                  </c:pt>
                  <c:pt idx="83">
                    <c:v>1.8000000000000001E-4</c:v>
                  </c:pt>
                  <c:pt idx="84">
                    <c:v>2.2000000000000001E-4</c:v>
                  </c:pt>
                  <c:pt idx="85">
                    <c:v>1.9000000000000001E-4</c:v>
                  </c:pt>
                  <c:pt idx="86">
                    <c:v>6.4999999999999997E-4</c:v>
                  </c:pt>
                  <c:pt idx="87">
                    <c:v>3.6999999999999999E-4</c:v>
                  </c:pt>
                  <c:pt idx="88">
                    <c:v>2.2000000000000001E-4</c:v>
                  </c:pt>
                  <c:pt idx="89">
                    <c:v>3.4000000000000002E-4</c:v>
                  </c:pt>
                  <c:pt idx="90">
                    <c:v>2.3000000000000001E-4</c:v>
                  </c:pt>
                  <c:pt idx="91">
                    <c:v>4.2999999999999999E-4</c:v>
                  </c:pt>
                  <c:pt idx="92">
                    <c:v>3.2000000000000003E-4</c:v>
                  </c:pt>
                  <c:pt idx="93">
                    <c:v>1.9000000000000001E-4</c:v>
                  </c:pt>
                  <c:pt idx="94">
                    <c:v>5.2999999999999998E-4</c:v>
                  </c:pt>
                  <c:pt idx="95">
                    <c:v>2.9E-4</c:v>
                  </c:pt>
                  <c:pt idx="96">
                    <c:v>2.9E-4</c:v>
                  </c:pt>
                  <c:pt idx="97">
                    <c:v>4.6000000000000001E-4</c:v>
                  </c:pt>
                  <c:pt idx="98">
                    <c:v>3.8999999999999999E-4</c:v>
                  </c:pt>
                  <c:pt idx="99">
                    <c:v>2.7E-4</c:v>
                  </c:pt>
                  <c:pt idx="100">
                    <c:v>1.4300000000000001E-3</c:v>
                  </c:pt>
                  <c:pt idx="101">
                    <c:v>2.9999999999999997E-4</c:v>
                  </c:pt>
                  <c:pt idx="102">
                    <c:v>5.0000000000000001E-4</c:v>
                  </c:pt>
                  <c:pt idx="103">
                    <c:v>4.8999999999999998E-4</c:v>
                  </c:pt>
                  <c:pt idx="104">
                    <c:v>2.9E-4</c:v>
                  </c:pt>
                  <c:pt idx="105">
                    <c:v>3.8999999999999999E-4</c:v>
                  </c:pt>
                  <c:pt idx="106">
                    <c:v>5.6999999999999998E-4</c:v>
                  </c:pt>
                  <c:pt idx="107">
                    <c:v>1.9000000000000001E-4</c:v>
                  </c:pt>
                  <c:pt idx="108">
                    <c:v>3.8000000000000002E-4</c:v>
                  </c:pt>
                  <c:pt idx="109">
                    <c:v>2.1000000000000001E-4</c:v>
                  </c:pt>
                  <c:pt idx="110">
                    <c:v>2.9999999999999997E-4</c:v>
                  </c:pt>
                  <c:pt idx="111">
                    <c:v>6.8999999999999997E-4</c:v>
                  </c:pt>
                  <c:pt idx="112">
                    <c:v>2.9E-4</c:v>
                  </c:pt>
                  <c:pt idx="113">
                    <c:v>6.6E-4</c:v>
                  </c:pt>
                  <c:pt idx="114">
                    <c:v>2.7999999999999998E-4</c:v>
                  </c:pt>
                  <c:pt idx="115">
                    <c:v>1.6900000000000001E-3</c:v>
                  </c:pt>
                  <c:pt idx="116">
                    <c:v>1.08E-3</c:v>
                  </c:pt>
                  <c:pt idx="117">
                    <c:v>3.5E-4</c:v>
                  </c:pt>
                  <c:pt idx="118">
                    <c:v>2.2000000000000001E-4</c:v>
                  </c:pt>
                  <c:pt idx="119">
                    <c:v>2.5999999999999998E-4</c:v>
                  </c:pt>
                  <c:pt idx="120">
                    <c:v>3.4000000000000002E-4</c:v>
                  </c:pt>
                  <c:pt idx="121">
                    <c:v>3.6000000000000002E-4</c:v>
                  </c:pt>
                  <c:pt idx="122">
                    <c:v>2.5999999999999998E-4</c:v>
                  </c:pt>
                  <c:pt idx="123">
                    <c:v>3.1E-4</c:v>
                  </c:pt>
                  <c:pt idx="124">
                    <c:v>1.9000000000000001E-4</c:v>
                  </c:pt>
                  <c:pt idx="125">
                    <c:v>1.9000000000000001E-4</c:v>
                  </c:pt>
                  <c:pt idx="126">
                    <c:v>4.8000000000000001E-4</c:v>
                  </c:pt>
                  <c:pt idx="127">
                    <c:v>3.2000000000000003E-4</c:v>
                  </c:pt>
                  <c:pt idx="128">
                    <c:v>2.5000000000000001E-4</c:v>
                  </c:pt>
                  <c:pt idx="129">
                    <c:v>3.4000000000000002E-4</c:v>
                  </c:pt>
                  <c:pt idx="130">
                    <c:v>5.4000000000000001E-4</c:v>
                  </c:pt>
                  <c:pt idx="131">
                    <c:v>2.7999999999999998E-4</c:v>
                  </c:pt>
                  <c:pt idx="132">
                    <c:v>8.4999999999999995E-4</c:v>
                  </c:pt>
                  <c:pt idx="133">
                    <c:v>1.3699999999999999E-3</c:v>
                  </c:pt>
                  <c:pt idx="134">
                    <c:v>9.1E-4</c:v>
                  </c:pt>
                  <c:pt idx="135">
                    <c:v>2.7E-4</c:v>
                  </c:pt>
                  <c:pt idx="136">
                    <c:v>3.1E-4</c:v>
                  </c:pt>
                  <c:pt idx="137">
                    <c:v>5.6999999999999998E-4</c:v>
                  </c:pt>
                  <c:pt idx="138">
                    <c:v>2.7999999999999998E-4</c:v>
                  </c:pt>
                  <c:pt idx="139">
                    <c:v>5.9000000000000003E-4</c:v>
                  </c:pt>
                  <c:pt idx="140">
                    <c:v>3.8999999999999999E-4</c:v>
                  </c:pt>
                  <c:pt idx="141">
                    <c:v>1.72E-3</c:v>
                  </c:pt>
                  <c:pt idx="142">
                    <c:v>2.5000000000000001E-4</c:v>
                  </c:pt>
                  <c:pt idx="143">
                    <c:v>3.1E-4</c:v>
                  </c:pt>
                  <c:pt idx="144">
                    <c:v>2.0000000000000001E-4</c:v>
                  </c:pt>
                  <c:pt idx="145">
                    <c:v>3.6999999999999999E-4</c:v>
                  </c:pt>
                  <c:pt idx="146">
                    <c:v>7.9000000000000001E-4</c:v>
                  </c:pt>
                  <c:pt idx="147">
                    <c:v>4.2000000000000002E-4</c:v>
                  </c:pt>
                  <c:pt idx="148">
                    <c:v>2.0000000000000001E-4</c:v>
                  </c:pt>
                  <c:pt idx="149">
                    <c:v>1.7000000000000001E-4</c:v>
                  </c:pt>
                  <c:pt idx="150">
                    <c:v>6.9999999999999999E-4</c:v>
                  </c:pt>
                  <c:pt idx="151">
                    <c:v>3.3E-4</c:v>
                  </c:pt>
                  <c:pt idx="152">
                    <c:v>2.5999999999999998E-4</c:v>
                  </c:pt>
                  <c:pt idx="153">
                    <c:v>9.5E-4</c:v>
                  </c:pt>
                  <c:pt idx="154">
                    <c:v>6.4999999999999997E-4</c:v>
                  </c:pt>
                  <c:pt idx="155">
                    <c:v>3.1E-4</c:v>
                  </c:pt>
                  <c:pt idx="156">
                    <c:v>2.1000000000000001E-4</c:v>
                  </c:pt>
                  <c:pt idx="157">
                    <c:v>1.57E-3</c:v>
                  </c:pt>
                  <c:pt idx="158">
                    <c:v>1.41E-3</c:v>
                  </c:pt>
                  <c:pt idx="159">
                    <c:v>7.2000000000000005E-4</c:v>
                  </c:pt>
                  <c:pt idx="160">
                    <c:v>9.7000000000000005E-4</c:v>
                  </c:pt>
                  <c:pt idx="161">
                    <c:v>1E-4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1.4E-3</c:v>
                  </c:pt>
                  <c:pt idx="165">
                    <c:v>6.9999999999999999E-4</c:v>
                  </c:pt>
                  <c:pt idx="166">
                    <c:v>1E-4</c:v>
                  </c:pt>
                  <c:pt idx="167">
                    <c:v>0</c:v>
                  </c:pt>
                  <c:pt idx="168">
                    <c:v>1.48E-3</c:v>
                  </c:pt>
                  <c:pt idx="169">
                    <c:v>1E-4</c:v>
                  </c:pt>
                  <c:pt idx="170">
                    <c:v>1E-4</c:v>
                  </c:pt>
                  <c:pt idx="171">
                    <c:v>5.0000000000000001E-4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5.0000000000000001E-4</c:v>
                  </c:pt>
                  <c:pt idx="175">
                    <c:v>2.0000000000000001E-4</c:v>
                  </c:pt>
                  <c:pt idx="176">
                    <c:v>1E-4</c:v>
                  </c:pt>
                  <c:pt idx="177">
                    <c:v>1E-4</c:v>
                  </c:pt>
                  <c:pt idx="178">
                    <c:v>2.0000000000000001E-4</c:v>
                  </c:pt>
                  <c:pt idx="179">
                    <c:v>2.9999999999999997E-4</c:v>
                  </c:pt>
                  <c:pt idx="180">
                    <c:v>1.6000000000000001E-4</c:v>
                  </c:pt>
                  <c:pt idx="181">
                    <c:v>4.0000000000000002E-4</c:v>
                  </c:pt>
                  <c:pt idx="182">
                    <c:v>2.7999999999999998E-4</c:v>
                  </c:pt>
                  <c:pt idx="183">
                    <c:v>1.1E-4</c:v>
                  </c:pt>
                  <c:pt idx="184">
                    <c:v>1E-4</c:v>
                  </c:pt>
                  <c:pt idx="185">
                    <c:v>1E-3</c:v>
                  </c:pt>
                  <c:pt idx="186">
                    <c:v>5.0000000000000001E-4</c:v>
                  </c:pt>
                  <c:pt idx="187">
                    <c:v>2.0000000000000001E-4</c:v>
                  </c:pt>
                  <c:pt idx="188">
                    <c:v>2.9999999999999997E-4</c:v>
                  </c:pt>
                  <c:pt idx="189">
                    <c:v>6.9999999999999999E-4</c:v>
                  </c:pt>
                  <c:pt idx="190">
                    <c:v>1.5E-3</c:v>
                  </c:pt>
                  <c:pt idx="191">
                    <c:v>2.9999999999999997E-4</c:v>
                  </c:pt>
                  <c:pt idx="192">
                    <c:v>5.0000000000000001E-4</c:v>
                  </c:pt>
                  <c:pt idx="193">
                    <c:v>1E-4</c:v>
                  </c:pt>
                  <c:pt idx="194">
                    <c:v>8.4000000000000003E-4</c:v>
                  </c:pt>
                  <c:pt idx="195">
                    <c:v>3.8999999999999999E-4</c:v>
                  </c:pt>
                  <c:pt idx="196">
                    <c:v>1E-4</c:v>
                  </c:pt>
                  <c:pt idx="197">
                    <c:v>0</c:v>
                  </c:pt>
                  <c:pt idx="198">
                    <c:v>2.3999999999999998E-3</c:v>
                  </c:pt>
                  <c:pt idx="199">
                    <c:v>1E-4</c:v>
                  </c:pt>
                  <c:pt idx="200">
                    <c:v>0</c:v>
                  </c:pt>
                  <c:pt idx="201">
                    <c:v>2.3999999999999998E-3</c:v>
                  </c:pt>
                  <c:pt idx="202">
                    <c:v>2.9E-4</c:v>
                  </c:pt>
                  <c:pt idx="203">
                    <c:v>3.6000000000000002E-4</c:v>
                  </c:pt>
                  <c:pt idx="204">
                    <c:v>2.0000000000000001E-4</c:v>
                  </c:pt>
                  <c:pt idx="205">
                    <c:v>1.9000000000000001E-4</c:v>
                  </c:pt>
                  <c:pt idx="206">
                    <c:v>1.7000000000000001E-4</c:v>
                  </c:pt>
                  <c:pt idx="207">
                    <c:v>2.7E-4</c:v>
                  </c:pt>
                  <c:pt idx="208">
                    <c:v>1.1999999999999999E-3</c:v>
                  </c:pt>
                  <c:pt idx="209">
                    <c:v>1.1999999999999999E-3</c:v>
                  </c:pt>
                  <c:pt idx="210">
                    <c:v>1.2999999999999999E-3</c:v>
                  </c:pt>
                  <c:pt idx="211">
                    <c:v>1.6000000000000001E-3</c:v>
                  </c:pt>
                  <c:pt idx="212">
                    <c:v>1.1999999999999999E-3</c:v>
                  </c:pt>
                  <c:pt idx="213">
                    <c:v>1.1999999999999999E-3</c:v>
                  </c:pt>
                  <c:pt idx="214">
                    <c:v>6.9999999999999999E-4</c:v>
                  </c:pt>
                  <c:pt idx="215">
                    <c:v>1E-4</c:v>
                  </c:pt>
                  <c:pt idx="216">
                    <c:v>1.1000000000000001E-3</c:v>
                  </c:pt>
                  <c:pt idx="217">
                    <c:v>3.8800000000000001E-2</c:v>
                  </c:pt>
                  <c:pt idx="218">
                    <c:v>1.2E-4</c:v>
                  </c:pt>
                  <c:pt idx="219">
                    <c:v>2.4000000000000001E-4</c:v>
                  </c:pt>
                  <c:pt idx="220">
                    <c:v>1.4E-3</c:v>
                  </c:pt>
                  <c:pt idx="221">
                    <c:v>1E-4</c:v>
                  </c:pt>
                  <c:pt idx="222">
                    <c:v>2.0000000000000001E-4</c:v>
                  </c:pt>
                  <c:pt idx="223">
                    <c:v>1.1000000000000001E-3</c:v>
                  </c:pt>
                  <c:pt idx="224">
                    <c:v>1.1000000000000001E-3</c:v>
                  </c:pt>
                  <c:pt idx="225">
                    <c:v>8.9999999999999998E-4</c:v>
                  </c:pt>
                  <c:pt idx="226">
                    <c:v>3.6000000000000002E-4</c:v>
                  </c:pt>
                  <c:pt idx="227">
                    <c:v>5.0000000000000002E-5</c:v>
                  </c:pt>
                  <c:pt idx="228">
                    <c:v>1.2E-4</c:v>
                  </c:pt>
                  <c:pt idx="229">
                    <c:v>1.6000000000000001E-4</c:v>
                  </c:pt>
                  <c:pt idx="230">
                    <c:v>1.1299999999999999E-3</c:v>
                  </c:pt>
                  <c:pt idx="231">
                    <c:v>6.9999999999999994E-5</c:v>
                  </c:pt>
                  <c:pt idx="232">
                    <c:v>9.7000000000000005E-4</c:v>
                  </c:pt>
                  <c:pt idx="233">
                    <c:v>1.1299999999999999E-3</c:v>
                  </c:pt>
                  <c:pt idx="234">
                    <c:v>4.0000000000000003E-5</c:v>
                  </c:pt>
                  <c:pt idx="235">
                    <c:v>4.0000000000000003E-5</c:v>
                  </c:pt>
                  <c:pt idx="236">
                    <c:v>9.7000000000000005E-4</c:v>
                  </c:pt>
                  <c:pt idx="237">
                    <c:v>1.8000000000000001E-4</c:v>
                  </c:pt>
                  <c:pt idx="238">
                    <c:v>1E-4</c:v>
                  </c:pt>
                  <c:pt idx="239">
                    <c:v>1.9000000000000001E-4</c:v>
                  </c:pt>
                  <c:pt idx="240">
                    <c:v>5.0000000000000002E-5</c:v>
                  </c:pt>
                  <c:pt idx="241">
                    <c:v>1.3999999999999999E-4</c:v>
                  </c:pt>
                  <c:pt idx="242">
                    <c:v>1.2999999999999999E-4</c:v>
                  </c:pt>
                  <c:pt idx="243">
                    <c:v>1.2E-4</c:v>
                  </c:pt>
                  <c:pt idx="244">
                    <c:v>1.31E-3</c:v>
                  </c:pt>
                  <c:pt idx="245">
                    <c:v>1.0399999999999999E-3</c:v>
                  </c:pt>
                  <c:pt idx="246">
                    <c:v>1.1E-4</c:v>
                  </c:pt>
                  <c:pt idx="247">
                    <c:v>8.0000000000000007E-5</c:v>
                  </c:pt>
                  <c:pt idx="248">
                    <c:v>1E-4</c:v>
                  </c:pt>
                </c:numCache>
              </c:numRef>
            </c:plus>
            <c:minus>
              <c:numRef>
                <c:f>'A (2)'!$D$21:$D$997</c:f>
                <c:numCache>
                  <c:formatCode>General</c:formatCode>
                  <c:ptCount val="977"/>
                  <c:pt idx="0">
                    <c:v>4.0000000000000002E-4</c:v>
                  </c:pt>
                  <c:pt idx="1">
                    <c:v>6.9999999999999999E-4</c:v>
                  </c:pt>
                  <c:pt idx="2">
                    <c:v>1.4E-3</c:v>
                  </c:pt>
                  <c:pt idx="4">
                    <c:v>4.0000000000000002E-4</c:v>
                  </c:pt>
                  <c:pt idx="5">
                    <c:v>2.4000000000000001E-4</c:v>
                  </c:pt>
                  <c:pt idx="6">
                    <c:v>4.0999999999999999E-4</c:v>
                  </c:pt>
                  <c:pt idx="7">
                    <c:v>5.5999999999999995E-4</c:v>
                  </c:pt>
                  <c:pt idx="8">
                    <c:v>4.6999999999999999E-4</c:v>
                  </c:pt>
                  <c:pt idx="9">
                    <c:v>2.1000000000000001E-4</c:v>
                  </c:pt>
                  <c:pt idx="10">
                    <c:v>1E-4</c:v>
                  </c:pt>
                  <c:pt idx="11">
                    <c:v>2.4000000000000001E-4</c:v>
                  </c:pt>
                  <c:pt idx="12">
                    <c:v>2.7999999999999998E-4</c:v>
                  </c:pt>
                  <c:pt idx="13">
                    <c:v>2.1000000000000001E-4</c:v>
                  </c:pt>
                  <c:pt idx="14">
                    <c:v>2.7E-4</c:v>
                  </c:pt>
                  <c:pt idx="15">
                    <c:v>2.5000000000000001E-4</c:v>
                  </c:pt>
                  <c:pt idx="16">
                    <c:v>2.0000000000000001E-4</c:v>
                  </c:pt>
                  <c:pt idx="17">
                    <c:v>1.7000000000000001E-4</c:v>
                  </c:pt>
                  <c:pt idx="18">
                    <c:v>1.4999999999999999E-4</c:v>
                  </c:pt>
                  <c:pt idx="19">
                    <c:v>1.3999999999999999E-4</c:v>
                  </c:pt>
                  <c:pt idx="20">
                    <c:v>4.8000000000000001E-4</c:v>
                  </c:pt>
                  <c:pt idx="21">
                    <c:v>2.2000000000000001E-4</c:v>
                  </c:pt>
                  <c:pt idx="22">
                    <c:v>2.1000000000000001E-4</c:v>
                  </c:pt>
                  <c:pt idx="23">
                    <c:v>2.5999999999999998E-4</c:v>
                  </c:pt>
                  <c:pt idx="24">
                    <c:v>3.1E-4</c:v>
                  </c:pt>
                  <c:pt idx="25">
                    <c:v>3.1E-4</c:v>
                  </c:pt>
                  <c:pt idx="26">
                    <c:v>1.4999999999999999E-4</c:v>
                  </c:pt>
                  <c:pt idx="27">
                    <c:v>2.0000000000000001E-4</c:v>
                  </c:pt>
                  <c:pt idx="28">
                    <c:v>3.4000000000000002E-4</c:v>
                  </c:pt>
                  <c:pt idx="29">
                    <c:v>2.4000000000000001E-4</c:v>
                  </c:pt>
                  <c:pt idx="30">
                    <c:v>3.4000000000000002E-4</c:v>
                  </c:pt>
                  <c:pt idx="31">
                    <c:v>3.1E-4</c:v>
                  </c:pt>
                  <c:pt idx="32">
                    <c:v>2.4000000000000001E-4</c:v>
                  </c:pt>
                  <c:pt idx="33">
                    <c:v>4.6999999999999999E-4</c:v>
                  </c:pt>
                  <c:pt idx="34">
                    <c:v>2.2000000000000001E-4</c:v>
                  </c:pt>
                  <c:pt idx="35">
                    <c:v>1.7000000000000001E-4</c:v>
                  </c:pt>
                  <c:pt idx="36">
                    <c:v>1.8000000000000001E-4</c:v>
                  </c:pt>
                  <c:pt idx="37">
                    <c:v>7.6000000000000004E-4</c:v>
                  </c:pt>
                  <c:pt idx="38">
                    <c:v>8.0000000000000004E-4</c:v>
                  </c:pt>
                  <c:pt idx="39">
                    <c:v>3.1E-4</c:v>
                  </c:pt>
                  <c:pt idx="40">
                    <c:v>2.5999999999999998E-4</c:v>
                  </c:pt>
                  <c:pt idx="41">
                    <c:v>4.4999999999999999E-4</c:v>
                  </c:pt>
                  <c:pt idx="42">
                    <c:v>8.0000000000000004E-4</c:v>
                  </c:pt>
                  <c:pt idx="43">
                    <c:v>2.3000000000000001E-4</c:v>
                  </c:pt>
                  <c:pt idx="44">
                    <c:v>2.5999999999999998E-4</c:v>
                  </c:pt>
                  <c:pt idx="45">
                    <c:v>2.9E-4</c:v>
                  </c:pt>
                  <c:pt idx="46">
                    <c:v>4.6999999999999999E-4</c:v>
                  </c:pt>
                  <c:pt idx="47">
                    <c:v>4.0000000000000002E-4</c:v>
                  </c:pt>
                  <c:pt idx="48">
                    <c:v>8.3000000000000001E-4</c:v>
                  </c:pt>
                  <c:pt idx="49">
                    <c:v>3.8999999999999999E-4</c:v>
                  </c:pt>
                  <c:pt idx="50">
                    <c:v>5.8E-4</c:v>
                  </c:pt>
                  <c:pt idx="51">
                    <c:v>4.4999999999999999E-4</c:v>
                  </c:pt>
                  <c:pt idx="52">
                    <c:v>3.2000000000000003E-4</c:v>
                  </c:pt>
                  <c:pt idx="53">
                    <c:v>3.3E-4</c:v>
                  </c:pt>
                  <c:pt idx="54">
                    <c:v>8.1999999999999998E-4</c:v>
                  </c:pt>
                  <c:pt idx="55">
                    <c:v>7.7999999999999999E-4</c:v>
                  </c:pt>
                  <c:pt idx="56">
                    <c:v>7.7999999999999999E-4</c:v>
                  </c:pt>
                  <c:pt idx="57">
                    <c:v>8.4999999999999995E-4</c:v>
                  </c:pt>
                  <c:pt idx="58">
                    <c:v>8.8000000000000003E-4</c:v>
                  </c:pt>
                  <c:pt idx="59">
                    <c:v>6.8999999999999997E-4</c:v>
                  </c:pt>
                  <c:pt idx="60">
                    <c:v>5.1000000000000004E-4</c:v>
                  </c:pt>
                  <c:pt idx="61">
                    <c:v>1.4999999999999999E-4</c:v>
                  </c:pt>
                  <c:pt idx="62">
                    <c:v>2.4000000000000001E-4</c:v>
                  </c:pt>
                  <c:pt idx="63">
                    <c:v>4.6999999999999999E-4</c:v>
                  </c:pt>
                  <c:pt idx="64">
                    <c:v>2.9E-4</c:v>
                  </c:pt>
                  <c:pt idx="65">
                    <c:v>1.0499999999999999E-3</c:v>
                  </c:pt>
                  <c:pt idx="66">
                    <c:v>4.8999999999999998E-4</c:v>
                  </c:pt>
                  <c:pt idx="67">
                    <c:v>2.7E-4</c:v>
                  </c:pt>
                  <c:pt idx="68">
                    <c:v>3.2000000000000003E-4</c:v>
                  </c:pt>
                  <c:pt idx="69">
                    <c:v>8.9999999999999998E-4</c:v>
                  </c:pt>
                  <c:pt idx="70">
                    <c:v>3.6999999999999999E-4</c:v>
                  </c:pt>
                  <c:pt idx="71">
                    <c:v>5.1000000000000004E-4</c:v>
                  </c:pt>
                  <c:pt idx="72">
                    <c:v>2.4000000000000001E-4</c:v>
                  </c:pt>
                  <c:pt idx="73">
                    <c:v>8.0000000000000004E-4</c:v>
                  </c:pt>
                  <c:pt idx="74">
                    <c:v>2.2000000000000001E-4</c:v>
                  </c:pt>
                  <c:pt idx="75">
                    <c:v>2.1000000000000001E-4</c:v>
                  </c:pt>
                  <c:pt idx="76">
                    <c:v>2.7999999999999998E-4</c:v>
                  </c:pt>
                  <c:pt idx="77">
                    <c:v>1.1900000000000001E-3</c:v>
                  </c:pt>
                  <c:pt idx="78">
                    <c:v>2.5999999999999998E-4</c:v>
                  </c:pt>
                  <c:pt idx="79">
                    <c:v>6.0999999999999997E-4</c:v>
                  </c:pt>
                  <c:pt idx="80">
                    <c:v>5.2999999999999998E-4</c:v>
                  </c:pt>
                  <c:pt idx="81">
                    <c:v>6.4999999999999997E-4</c:v>
                  </c:pt>
                  <c:pt idx="82">
                    <c:v>1.9000000000000001E-4</c:v>
                  </c:pt>
                  <c:pt idx="83">
                    <c:v>1.8000000000000001E-4</c:v>
                  </c:pt>
                  <c:pt idx="84">
                    <c:v>2.2000000000000001E-4</c:v>
                  </c:pt>
                  <c:pt idx="85">
                    <c:v>1.9000000000000001E-4</c:v>
                  </c:pt>
                  <c:pt idx="86">
                    <c:v>6.4999999999999997E-4</c:v>
                  </c:pt>
                  <c:pt idx="87">
                    <c:v>3.6999999999999999E-4</c:v>
                  </c:pt>
                  <c:pt idx="88">
                    <c:v>2.2000000000000001E-4</c:v>
                  </c:pt>
                  <c:pt idx="89">
                    <c:v>3.4000000000000002E-4</c:v>
                  </c:pt>
                  <c:pt idx="90">
                    <c:v>2.3000000000000001E-4</c:v>
                  </c:pt>
                  <c:pt idx="91">
                    <c:v>4.2999999999999999E-4</c:v>
                  </c:pt>
                  <c:pt idx="92">
                    <c:v>3.2000000000000003E-4</c:v>
                  </c:pt>
                  <c:pt idx="93">
                    <c:v>1.9000000000000001E-4</c:v>
                  </c:pt>
                  <c:pt idx="94">
                    <c:v>5.2999999999999998E-4</c:v>
                  </c:pt>
                  <c:pt idx="95">
                    <c:v>2.9E-4</c:v>
                  </c:pt>
                  <c:pt idx="96">
                    <c:v>2.9E-4</c:v>
                  </c:pt>
                  <c:pt idx="97">
                    <c:v>4.6000000000000001E-4</c:v>
                  </c:pt>
                  <c:pt idx="98">
                    <c:v>3.8999999999999999E-4</c:v>
                  </c:pt>
                  <c:pt idx="99">
                    <c:v>2.7E-4</c:v>
                  </c:pt>
                  <c:pt idx="100">
                    <c:v>1.4300000000000001E-3</c:v>
                  </c:pt>
                  <c:pt idx="101">
                    <c:v>2.9999999999999997E-4</c:v>
                  </c:pt>
                  <c:pt idx="102">
                    <c:v>5.0000000000000001E-4</c:v>
                  </c:pt>
                  <c:pt idx="103">
                    <c:v>4.8999999999999998E-4</c:v>
                  </c:pt>
                  <c:pt idx="104">
                    <c:v>2.9E-4</c:v>
                  </c:pt>
                  <c:pt idx="105">
                    <c:v>3.8999999999999999E-4</c:v>
                  </c:pt>
                  <c:pt idx="106">
                    <c:v>5.6999999999999998E-4</c:v>
                  </c:pt>
                  <c:pt idx="107">
                    <c:v>1.9000000000000001E-4</c:v>
                  </c:pt>
                  <c:pt idx="108">
                    <c:v>3.8000000000000002E-4</c:v>
                  </c:pt>
                  <c:pt idx="109">
                    <c:v>2.1000000000000001E-4</c:v>
                  </c:pt>
                  <c:pt idx="110">
                    <c:v>2.9999999999999997E-4</c:v>
                  </c:pt>
                  <c:pt idx="111">
                    <c:v>6.8999999999999997E-4</c:v>
                  </c:pt>
                  <c:pt idx="112">
                    <c:v>2.9E-4</c:v>
                  </c:pt>
                  <c:pt idx="113">
                    <c:v>6.6E-4</c:v>
                  </c:pt>
                  <c:pt idx="114">
                    <c:v>2.7999999999999998E-4</c:v>
                  </c:pt>
                  <c:pt idx="115">
                    <c:v>1.6900000000000001E-3</c:v>
                  </c:pt>
                  <c:pt idx="116">
                    <c:v>1.08E-3</c:v>
                  </c:pt>
                  <c:pt idx="117">
                    <c:v>3.5E-4</c:v>
                  </c:pt>
                  <c:pt idx="118">
                    <c:v>2.2000000000000001E-4</c:v>
                  </c:pt>
                  <c:pt idx="119">
                    <c:v>2.5999999999999998E-4</c:v>
                  </c:pt>
                  <c:pt idx="120">
                    <c:v>3.4000000000000002E-4</c:v>
                  </c:pt>
                  <c:pt idx="121">
                    <c:v>3.6000000000000002E-4</c:v>
                  </c:pt>
                  <c:pt idx="122">
                    <c:v>2.5999999999999998E-4</c:v>
                  </c:pt>
                  <c:pt idx="123">
                    <c:v>3.1E-4</c:v>
                  </c:pt>
                  <c:pt idx="124">
                    <c:v>1.9000000000000001E-4</c:v>
                  </c:pt>
                  <c:pt idx="125">
                    <c:v>1.9000000000000001E-4</c:v>
                  </c:pt>
                  <c:pt idx="126">
                    <c:v>4.8000000000000001E-4</c:v>
                  </c:pt>
                  <c:pt idx="127">
                    <c:v>3.2000000000000003E-4</c:v>
                  </c:pt>
                  <c:pt idx="128">
                    <c:v>2.5000000000000001E-4</c:v>
                  </c:pt>
                  <c:pt idx="129">
                    <c:v>3.4000000000000002E-4</c:v>
                  </c:pt>
                  <c:pt idx="130">
                    <c:v>5.4000000000000001E-4</c:v>
                  </c:pt>
                  <c:pt idx="131">
                    <c:v>2.7999999999999998E-4</c:v>
                  </c:pt>
                  <c:pt idx="132">
                    <c:v>8.4999999999999995E-4</c:v>
                  </c:pt>
                  <c:pt idx="133">
                    <c:v>1.3699999999999999E-3</c:v>
                  </c:pt>
                  <c:pt idx="134">
                    <c:v>9.1E-4</c:v>
                  </c:pt>
                  <c:pt idx="135">
                    <c:v>2.7E-4</c:v>
                  </c:pt>
                  <c:pt idx="136">
                    <c:v>3.1E-4</c:v>
                  </c:pt>
                  <c:pt idx="137">
                    <c:v>5.6999999999999998E-4</c:v>
                  </c:pt>
                  <c:pt idx="138">
                    <c:v>2.7999999999999998E-4</c:v>
                  </c:pt>
                  <c:pt idx="139">
                    <c:v>5.9000000000000003E-4</c:v>
                  </c:pt>
                  <c:pt idx="140">
                    <c:v>3.8999999999999999E-4</c:v>
                  </c:pt>
                  <c:pt idx="141">
                    <c:v>1.72E-3</c:v>
                  </c:pt>
                  <c:pt idx="142">
                    <c:v>2.5000000000000001E-4</c:v>
                  </c:pt>
                  <c:pt idx="143">
                    <c:v>3.1E-4</c:v>
                  </c:pt>
                  <c:pt idx="144">
                    <c:v>2.0000000000000001E-4</c:v>
                  </c:pt>
                  <c:pt idx="145">
                    <c:v>3.6999999999999999E-4</c:v>
                  </c:pt>
                  <c:pt idx="146">
                    <c:v>7.9000000000000001E-4</c:v>
                  </c:pt>
                  <c:pt idx="147">
                    <c:v>4.2000000000000002E-4</c:v>
                  </c:pt>
                  <c:pt idx="148">
                    <c:v>2.0000000000000001E-4</c:v>
                  </c:pt>
                  <c:pt idx="149">
                    <c:v>1.7000000000000001E-4</c:v>
                  </c:pt>
                  <c:pt idx="150">
                    <c:v>6.9999999999999999E-4</c:v>
                  </c:pt>
                  <c:pt idx="151">
                    <c:v>3.3E-4</c:v>
                  </c:pt>
                  <c:pt idx="152">
                    <c:v>2.5999999999999998E-4</c:v>
                  </c:pt>
                  <c:pt idx="153">
                    <c:v>9.5E-4</c:v>
                  </c:pt>
                  <c:pt idx="154">
                    <c:v>6.4999999999999997E-4</c:v>
                  </c:pt>
                  <c:pt idx="155">
                    <c:v>3.1E-4</c:v>
                  </c:pt>
                  <c:pt idx="156">
                    <c:v>2.1000000000000001E-4</c:v>
                  </c:pt>
                  <c:pt idx="157">
                    <c:v>1.57E-3</c:v>
                  </c:pt>
                  <c:pt idx="158">
                    <c:v>1.41E-3</c:v>
                  </c:pt>
                  <c:pt idx="159">
                    <c:v>7.2000000000000005E-4</c:v>
                  </c:pt>
                  <c:pt idx="160">
                    <c:v>9.7000000000000005E-4</c:v>
                  </c:pt>
                  <c:pt idx="161">
                    <c:v>1E-4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1.4E-3</c:v>
                  </c:pt>
                  <c:pt idx="165">
                    <c:v>6.9999999999999999E-4</c:v>
                  </c:pt>
                  <c:pt idx="166">
                    <c:v>1E-4</c:v>
                  </c:pt>
                  <c:pt idx="167">
                    <c:v>0</c:v>
                  </c:pt>
                  <c:pt idx="168">
                    <c:v>1.48E-3</c:v>
                  </c:pt>
                  <c:pt idx="169">
                    <c:v>1E-4</c:v>
                  </c:pt>
                  <c:pt idx="170">
                    <c:v>1E-4</c:v>
                  </c:pt>
                  <c:pt idx="171">
                    <c:v>5.0000000000000001E-4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5.0000000000000001E-4</c:v>
                  </c:pt>
                  <c:pt idx="175">
                    <c:v>2.0000000000000001E-4</c:v>
                  </c:pt>
                  <c:pt idx="176">
                    <c:v>1E-4</c:v>
                  </c:pt>
                  <c:pt idx="177">
                    <c:v>1E-4</c:v>
                  </c:pt>
                  <c:pt idx="178">
                    <c:v>2.0000000000000001E-4</c:v>
                  </c:pt>
                  <c:pt idx="179">
                    <c:v>2.9999999999999997E-4</c:v>
                  </c:pt>
                  <c:pt idx="180">
                    <c:v>1.6000000000000001E-4</c:v>
                  </c:pt>
                  <c:pt idx="181">
                    <c:v>4.0000000000000002E-4</c:v>
                  </c:pt>
                  <c:pt idx="182">
                    <c:v>2.7999999999999998E-4</c:v>
                  </c:pt>
                  <c:pt idx="183">
                    <c:v>1.1E-4</c:v>
                  </c:pt>
                  <c:pt idx="184">
                    <c:v>1E-4</c:v>
                  </c:pt>
                  <c:pt idx="185">
                    <c:v>1E-3</c:v>
                  </c:pt>
                  <c:pt idx="186">
                    <c:v>5.0000000000000001E-4</c:v>
                  </c:pt>
                  <c:pt idx="187">
                    <c:v>2.0000000000000001E-4</c:v>
                  </c:pt>
                  <c:pt idx="188">
                    <c:v>2.9999999999999997E-4</c:v>
                  </c:pt>
                  <c:pt idx="189">
                    <c:v>6.9999999999999999E-4</c:v>
                  </c:pt>
                  <c:pt idx="190">
                    <c:v>1.5E-3</c:v>
                  </c:pt>
                  <c:pt idx="191">
                    <c:v>2.9999999999999997E-4</c:v>
                  </c:pt>
                  <c:pt idx="192">
                    <c:v>5.0000000000000001E-4</c:v>
                  </c:pt>
                  <c:pt idx="193">
                    <c:v>1E-4</c:v>
                  </c:pt>
                  <c:pt idx="194">
                    <c:v>8.4000000000000003E-4</c:v>
                  </c:pt>
                  <c:pt idx="195">
                    <c:v>3.8999999999999999E-4</c:v>
                  </c:pt>
                  <c:pt idx="196">
                    <c:v>1E-4</c:v>
                  </c:pt>
                  <c:pt idx="197">
                    <c:v>0</c:v>
                  </c:pt>
                  <c:pt idx="198">
                    <c:v>2.3999999999999998E-3</c:v>
                  </c:pt>
                  <c:pt idx="199">
                    <c:v>1E-4</c:v>
                  </c:pt>
                  <c:pt idx="200">
                    <c:v>0</c:v>
                  </c:pt>
                  <c:pt idx="201">
                    <c:v>2.3999999999999998E-3</c:v>
                  </c:pt>
                  <c:pt idx="202">
                    <c:v>2.9E-4</c:v>
                  </c:pt>
                  <c:pt idx="203">
                    <c:v>3.6000000000000002E-4</c:v>
                  </c:pt>
                  <c:pt idx="204">
                    <c:v>2.0000000000000001E-4</c:v>
                  </c:pt>
                  <c:pt idx="205">
                    <c:v>1.9000000000000001E-4</c:v>
                  </c:pt>
                  <c:pt idx="206">
                    <c:v>1.7000000000000001E-4</c:v>
                  </c:pt>
                  <c:pt idx="207">
                    <c:v>2.7E-4</c:v>
                  </c:pt>
                  <c:pt idx="208">
                    <c:v>1.1999999999999999E-3</c:v>
                  </c:pt>
                  <c:pt idx="209">
                    <c:v>1.1999999999999999E-3</c:v>
                  </c:pt>
                  <c:pt idx="210">
                    <c:v>1.2999999999999999E-3</c:v>
                  </c:pt>
                  <c:pt idx="211">
                    <c:v>1.6000000000000001E-3</c:v>
                  </c:pt>
                  <c:pt idx="212">
                    <c:v>1.1999999999999999E-3</c:v>
                  </c:pt>
                  <c:pt idx="213">
                    <c:v>1.1999999999999999E-3</c:v>
                  </c:pt>
                  <c:pt idx="214">
                    <c:v>6.9999999999999999E-4</c:v>
                  </c:pt>
                  <c:pt idx="215">
                    <c:v>1E-4</c:v>
                  </c:pt>
                  <c:pt idx="216">
                    <c:v>1.1000000000000001E-3</c:v>
                  </c:pt>
                  <c:pt idx="217">
                    <c:v>3.8800000000000001E-2</c:v>
                  </c:pt>
                  <c:pt idx="218">
                    <c:v>1.2E-4</c:v>
                  </c:pt>
                  <c:pt idx="219">
                    <c:v>2.4000000000000001E-4</c:v>
                  </c:pt>
                  <c:pt idx="220">
                    <c:v>1.4E-3</c:v>
                  </c:pt>
                  <c:pt idx="221">
                    <c:v>1E-4</c:v>
                  </c:pt>
                  <c:pt idx="222">
                    <c:v>2.0000000000000001E-4</c:v>
                  </c:pt>
                  <c:pt idx="223">
                    <c:v>1.1000000000000001E-3</c:v>
                  </c:pt>
                  <c:pt idx="224">
                    <c:v>1.1000000000000001E-3</c:v>
                  </c:pt>
                  <c:pt idx="225">
                    <c:v>8.9999999999999998E-4</c:v>
                  </c:pt>
                  <c:pt idx="226">
                    <c:v>3.6000000000000002E-4</c:v>
                  </c:pt>
                  <c:pt idx="227">
                    <c:v>5.0000000000000002E-5</c:v>
                  </c:pt>
                  <c:pt idx="228">
                    <c:v>1.2E-4</c:v>
                  </c:pt>
                  <c:pt idx="229">
                    <c:v>1.6000000000000001E-4</c:v>
                  </c:pt>
                  <c:pt idx="230">
                    <c:v>1.1299999999999999E-3</c:v>
                  </c:pt>
                  <c:pt idx="231">
                    <c:v>6.9999999999999994E-5</c:v>
                  </c:pt>
                  <c:pt idx="232">
                    <c:v>9.7000000000000005E-4</c:v>
                  </c:pt>
                  <c:pt idx="233">
                    <c:v>1.1299999999999999E-3</c:v>
                  </c:pt>
                  <c:pt idx="234">
                    <c:v>4.0000000000000003E-5</c:v>
                  </c:pt>
                  <c:pt idx="235">
                    <c:v>4.0000000000000003E-5</c:v>
                  </c:pt>
                  <c:pt idx="236">
                    <c:v>9.7000000000000005E-4</c:v>
                  </c:pt>
                  <c:pt idx="237">
                    <c:v>1.8000000000000001E-4</c:v>
                  </c:pt>
                  <c:pt idx="238">
                    <c:v>1E-4</c:v>
                  </c:pt>
                  <c:pt idx="239">
                    <c:v>1.9000000000000001E-4</c:v>
                  </c:pt>
                  <c:pt idx="240">
                    <c:v>5.0000000000000002E-5</c:v>
                  </c:pt>
                  <c:pt idx="241">
                    <c:v>1.3999999999999999E-4</c:v>
                  </c:pt>
                  <c:pt idx="242">
                    <c:v>1.2999999999999999E-4</c:v>
                  </c:pt>
                  <c:pt idx="243">
                    <c:v>1.2E-4</c:v>
                  </c:pt>
                  <c:pt idx="244">
                    <c:v>1.31E-3</c:v>
                  </c:pt>
                  <c:pt idx="245">
                    <c:v>1.0399999999999999E-3</c:v>
                  </c:pt>
                  <c:pt idx="246">
                    <c:v>1.1E-4</c:v>
                  </c:pt>
                  <c:pt idx="247">
                    <c:v>8.0000000000000007E-5</c:v>
                  </c:pt>
                  <c:pt idx="248">
                    <c:v>1E-4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(2)'!$F$21:$F$997</c:f>
              <c:numCache>
                <c:formatCode>General</c:formatCode>
                <c:ptCount val="977"/>
                <c:pt idx="0">
                  <c:v>-6374</c:v>
                </c:pt>
                <c:pt idx="1">
                  <c:v>-6372</c:v>
                </c:pt>
                <c:pt idx="2">
                  <c:v>-6372</c:v>
                </c:pt>
                <c:pt idx="3">
                  <c:v>-6344.5</c:v>
                </c:pt>
                <c:pt idx="4">
                  <c:v>-6265.5</c:v>
                </c:pt>
                <c:pt idx="5">
                  <c:v>-2463</c:v>
                </c:pt>
                <c:pt idx="6">
                  <c:v>-2462.5</c:v>
                </c:pt>
                <c:pt idx="7">
                  <c:v>-2460.5</c:v>
                </c:pt>
                <c:pt idx="8">
                  <c:v>-2458.5</c:v>
                </c:pt>
                <c:pt idx="9">
                  <c:v>-2454.5</c:v>
                </c:pt>
                <c:pt idx="10">
                  <c:v>-2448.5</c:v>
                </c:pt>
                <c:pt idx="11">
                  <c:v>-2444</c:v>
                </c:pt>
                <c:pt idx="12">
                  <c:v>-2442</c:v>
                </c:pt>
                <c:pt idx="13">
                  <c:v>-2440</c:v>
                </c:pt>
                <c:pt idx="14">
                  <c:v>-2435.5</c:v>
                </c:pt>
                <c:pt idx="15">
                  <c:v>-2412.5</c:v>
                </c:pt>
                <c:pt idx="16">
                  <c:v>-2410.5</c:v>
                </c:pt>
                <c:pt idx="17">
                  <c:v>-2408.5</c:v>
                </c:pt>
                <c:pt idx="18">
                  <c:v>-2406.5</c:v>
                </c:pt>
                <c:pt idx="19">
                  <c:v>-2404.5</c:v>
                </c:pt>
                <c:pt idx="20">
                  <c:v>-2400</c:v>
                </c:pt>
                <c:pt idx="21">
                  <c:v>-2398</c:v>
                </c:pt>
                <c:pt idx="22">
                  <c:v>-2396</c:v>
                </c:pt>
                <c:pt idx="23">
                  <c:v>-2394</c:v>
                </c:pt>
                <c:pt idx="24">
                  <c:v>-2389.5</c:v>
                </c:pt>
                <c:pt idx="25">
                  <c:v>-2387.5</c:v>
                </c:pt>
                <c:pt idx="26">
                  <c:v>-2385.5</c:v>
                </c:pt>
                <c:pt idx="27">
                  <c:v>-2383.5</c:v>
                </c:pt>
                <c:pt idx="28">
                  <c:v>-2377</c:v>
                </c:pt>
                <c:pt idx="29">
                  <c:v>-2375</c:v>
                </c:pt>
                <c:pt idx="30">
                  <c:v>-2373</c:v>
                </c:pt>
                <c:pt idx="31">
                  <c:v>-2371</c:v>
                </c:pt>
                <c:pt idx="32">
                  <c:v>-2364.5</c:v>
                </c:pt>
                <c:pt idx="33">
                  <c:v>-2362.5</c:v>
                </c:pt>
                <c:pt idx="34">
                  <c:v>-2354</c:v>
                </c:pt>
                <c:pt idx="35">
                  <c:v>-2352</c:v>
                </c:pt>
                <c:pt idx="36">
                  <c:v>-2350</c:v>
                </c:pt>
                <c:pt idx="37">
                  <c:v>-2348</c:v>
                </c:pt>
                <c:pt idx="38">
                  <c:v>-2331</c:v>
                </c:pt>
                <c:pt idx="39">
                  <c:v>-2329</c:v>
                </c:pt>
                <c:pt idx="40">
                  <c:v>-2327</c:v>
                </c:pt>
                <c:pt idx="41">
                  <c:v>-2325</c:v>
                </c:pt>
                <c:pt idx="42">
                  <c:v>-2318.5</c:v>
                </c:pt>
                <c:pt idx="43">
                  <c:v>-2316.5</c:v>
                </c:pt>
                <c:pt idx="44">
                  <c:v>-2314.5</c:v>
                </c:pt>
                <c:pt idx="45">
                  <c:v>-2306</c:v>
                </c:pt>
                <c:pt idx="46">
                  <c:v>-2293.5</c:v>
                </c:pt>
                <c:pt idx="47">
                  <c:v>-2281</c:v>
                </c:pt>
                <c:pt idx="48">
                  <c:v>-2270.5</c:v>
                </c:pt>
                <c:pt idx="49">
                  <c:v>-2268.5</c:v>
                </c:pt>
                <c:pt idx="50">
                  <c:v>-2258</c:v>
                </c:pt>
                <c:pt idx="51">
                  <c:v>-2247.5</c:v>
                </c:pt>
                <c:pt idx="52">
                  <c:v>-2245.5</c:v>
                </c:pt>
                <c:pt idx="53">
                  <c:v>-2235</c:v>
                </c:pt>
                <c:pt idx="54">
                  <c:v>-2222.5</c:v>
                </c:pt>
                <c:pt idx="55">
                  <c:v>-2212</c:v>
                </c:pt>
                <c:pt idx="56">
                  <c:v>-2188</c:v>
                </c:pt>
                <c:pt idx="57">
                  <c:v>-999.5</c:v>
                </c:pt>
                <c:pt idx="58">
                  <c:v>-995.5</c:v>
                </c:pt>
                <c:pt idx="59">
                  <c:v>-993.5</c:v>
                </c:pt>
                <c:pt idx="60">
                  <c:v>-991.5</c:v>
                </c:pt>
                <c:pt idx="61">
                  <c:v>-989.5</c:v>
                </c:pt>
                <c:pt idx="62">
                  <c:v>-989</c:v>
                </c:pt>
                <c:pt idx="63">
                  <c:v>-987</c:v>
                </c:pt>
                <c:pt idx="64">
                  <c:v>-979</c:v>
                </c:pt>
                <c:pt idx="65">
                  <c:v>-949.5</c:v>
                </c:pt>
                <c:pt idx="66">
                  <c:v>-947.5</c:v>
                </c:pt>
                <c:pt idx="67">
                  <c:v>-945.5</c:v>
                </c:pt>
                <c:pt idx="68">
                  <c:v>-943.5</c:v>
                </c:pt>
                <c:pt idx="69">
                  <c:v>-941.5</c:v>
                </c:pt>
                <c:pt idx="70">
                  <c:v>-941</c:v>
                </c:pt>
                <c:pt idx="71">
                  <c:v>-939</c:v>
                </c:pt>
                <c:pt idx="72">
                  <c:v>-874.5</c:v>
                </c:pt>
                <c:pt idx="73">
                  <c:v>-845</c:v>
                </c:pt>
                <c:pt idx="74">
                  <c:v>-344.5</c:v>
                </c:pt>
                <c:pt idx="75">
                  <c:v>-325.5</c:v>
                </c:pt>
                <c:pt idx="76">
                  <c:v>-323.5</c:v>
                </c:pt>
                <c:pt idx="77">
                  <c:v>-317</c:v>
                </c:pt>
                <c:pt idx="78">
                  <c:v>-315</c:v>
                </c:pt>
                <c:pt idx="79">
                  <c:v>-313</c:v>
                </c:pt>
                <c:pt idx="80">
                  <c:v>-311</c:v>
                </c:pt>
                <c:pt idx="81">
                  <c:v>-309</c:v>
                </c:pt>
                <c:pt idx="82">
                  <c:v>-304.5</c:v>
                </c:pt>
                <c:pt idx="83">
                  <c:v>-302.5</c:v>
                </c:pt>
                <c:pt idx="84">
                  <c:v>-300.5</c:v>
                </c:pt>
                <c:pt idx="85">
                  <c:v>-298.5</c:v>
                </c:pt>
                <c:pt idx="86">
                  <c:v>-296.5</c:v>
                </c:pt>
                <c:pt idx="87">
                  <c:v>-292</c:v>
                </c:pt>
                <c:pt idx="88">
                  <c:v>-290</c:v>
                </c:pt>
                <c:pt idx="89">
                  <c:v>-288</c:v>
                </c:pt>
                <c:pt idx="90">
                  <c:v>-281.5</c:v>
                </c:pt>
                <c:pt idx="91">
                  <c:v>-279.5</c:v>
                </c:pt>
                <c:pt idx="92">
                  <c:v>-242</c:v>
                </c:pt>
                <c:pt idx="93">
                  <c:v>-240</c:v>
                </c:pt>
                <c:pt idx="94">
                  <c:v>-238</c:v>
                </c:pt>
                <c:pt idx="95">
                  <c:v>-231.5</c:v>
                </c:pt>
                <c:pt idx="96">
                  <c:v>-229.5</c:v>
                </c:pt>
                <c:pt idx="97">
                  <c:v>-215</c:v>
                </c:pt>
                <c:pt idx="98">
                  <c:v>-206.5</c:v>
                </c:pt>
                <c:pt idx="99">
                  <c:v>-202.5</c:v>
                </c:pt>
                <c:pt idx="100">
                  <c:v>-202</c:v>
                </c:pt>
                <c:pt idx="101">
                  <c:v>-198</c:v>
                </c:pt>
                <c:pt idx="102">
                  <c:v>-194</c:v>
                </c:pt>
                <c:pt idx="103">
                  <c:v>-192</c:v>
                </c:pt>
                <c:pt idx="104">
                  <c:v>-190</c:v>
                </c:pt>
                <c:pt idx="105">
                  <c:v>-189.5</c:v>
                </c:pt>
                <c:pt idx="106">
                  <c:v>-187.5</c:v>
                </c:pt>
                <c:pt idx="107">
                  <c:v>-185.5</c:v>
                </c:pt>
                <c:pt idx="108">
                  <c:v>-183.5</c:v>
                </c:pt>
                <c:pt idx="109">
                  <c:v>-181.5</c:v>
                </c:pt>
                <c:pt idx="110">
                  <c:v>-179.5</c:v>
                </c:pt>
                <c:pt idx="111">
                  <c:v>-177.5</c:v>
                </c:pt>
                <c:pt idx="112">
                  <c:v>-177.5</c:v>
                </c:pt>
                <c:pt idx="113">
                  <c:v>-173</c:v>
                </c:pt>
                <c:pt idx="114">
                  <c:v>-173</c:v>
                </c:pt>
                <c:pt idx="115">
                  <c:v>-171</c:v>
                </c:pt>
                <c:pt idx="116">
                  <c:v>-171</c:v>
                </c:pt>
                <c:pt idx="117">
                  <c:v>-169</c:v>
                </c:pt>
                <c:pt idx="118">
                  <c:v>-167</c:v>
                </c:pt>
                <c:pt idx="119">
                  <c:v>-166.5</c:v>
                </c:pt>
                <c:pt idx="120">
                  <c:v>-165</c:v>
                </c:pt>
                <c:pt idx="121">
                  <c:v>-164.5</c:v>
                </c:pt>
                <c:pt idx="122">
                  <c:v>-162.5</c:v>
                </c:pt>
                <c:pt idx="123">
                  <c:v>-160.5</c:v>
                </c:pt>
                <c:pt idx="124">
                  <c:v>-156.5</c:v>
                </c:pt>
                <c:pt idx="125">
                  <c:v>-154.5</c:v>
                </c:pt>
                <c:pt idx="126">
                  <c:v>-154</c:v>
                </c:pt>
                <c:pt idx="127">
                  <c:v>-152</c:v>
                </c:pt>
                <c:pt idx="128">
                  <c:v>-150</c:v>
                </c:pt>
                <c:pt idx="129">
                  <c:v>-148</c:v>
                </c:pt>
                <c:pt idx="130">
                  <c:v>-146</c:v>
                </c:pt>
                <c:pt idx="131">
                  <c:v>-144</c:v>
                </c:pt>
                <c:pt idx="132">
                  <c:v>-143.5</c:v>
                </c:pt>
                <c:pt idx="133">
                  <c:v>-142</c:v>
                </c:pt>
                <c:pt idx="134">
                  <c:v>-137.5</c:v>
                </c:pt>
                <c:pt idx="135">
                  <c:v>-116.5</c:v>
                </c:pt>
                <c:pt idx="136">
                  <c:v>-114.5</c:v>
                </c:pt>
                <c:pt idx="137">
                  <c:v>-112.5</c:v>
                </c:pt>
                <c:pt idx="138">
                  <c:v>-110.5</c:v>
                </c:pt>
                <c:pt idx="139">
                  <c:v>-106</c:v>
                </c:pt>
                <c:pt idx="140">
                  <c:v>-102</c:v>
                </c:pt>
                <c:pt idx="141">
                  <c:v>-102</c:v>
                </c:pt>
                <c:pt idx="142">
                  <c:v>-100</c:v>
                </c:pt>
                <c:pt idx="143">
                  <c:v>-91.5</c:v>
                </c:pt>
                <c:pt idx="144">
                  <c:v>-89.5</c:v>
                </c:pt>
                <c:pt idx="145">
                  <c:v>-87.5</c:v>
                </c:pt>
                <c:pt idx="146">
                  <c:v>-83</c:v>
                </c:pt>
                <c:pt idx="147">
                  <c:v>-81</c:v>
                </c:pt>
                <c:pt idx="148">
                  <c:v>-79</c:v>
                </c:pt>
                <c:pt idx="149">
                  <c:v>-77</c:v>
                </c:pt>
                <c:pt idx="150">
                  <c:v>-70.5</c:v>
                </c:pt>
                <c:pt idx="151">
                  <c:v>-68.5</c:v>
                </c:pt>
                <c:pt idx="152">
                  <c:v>-66.5</c:v>
                </c:pt>
                <c:pt idx="153">
                  <c:v>-60</c:v>
                </c:pt>
                <c:pt idx="154">
                  <c:v>-58</c:v>
                </c:pt>
                <c:pt idx="155">
                  <c:v>-56</c:v>
                </c:pt>
                <c:pt idx="156">
                  <c:v>-54</c:v>
                </c:pt>
                <c:pt idx="157">
                  <c:v>0.5</c:v>
                </c:pt>
                <c:pt idx="158">
                  <c:v>4.5</c:v>
                </c:pt>
                <c:pt idx="159">
                  <c:v>551.5</c:v>
                </c:pt>
                <c:pt idx="160">
                  <c:v>552</c:v>
                </c:pt>
                <c:pt idx="161">
                  <c:v>1298</c:v>
                </c:pt>
                <c:pt idx="162">
                  <c:v>1323</c:v>
                </c:pt>
                <c:pt idx="163">
                  <c:v>1323.5</c:v>
                </c:pt>
                <c:pt idx="164">
                  <c:v>1344</c:v>
                </c:pt>
                <c:pt idx="165">
                  <c:v>1368</c:v>
                </c:pt>
                <c:pt idx="166">
                  <c:v>1369.5</c:v>
                </c:pt>
                <c:pt idx="167">
                  <c:v>2194</c:v>
                </c:pt>
                <c:pt idx="168">
                  <c:v>2196</c:v>
                </c:pt>
                <c:pt idx="169">
                  <c:v>2217</c:v>
                </c:pt>
                <c:pt idx="170">
                  <c:v>2694.5</c:v>
                </c:pt>
                <c:pt idx="171">
                  <c:v>2804</c:v>
                </c:pt>
                <c:pt idx="172">
                  <c:v>2899.5</c:v>
                </c:pt>
                <c:pt idx="173">
                  <c:v>2899.5</c:v>
                </c:pt>
                <c:pt idx="174">
                  <c:v>2910.5</c:v>
                </c:pt>
                <c:pt idx="175">
                  <c:v>2993.5</c:v>
                </c:pt>
                <c:pt idx="176">
                  <c:v>2995.5</c:v>
                </c:pt>
                <c:pt idx="177">
                  <c:v>2997.5</c:v>
                </c:pt>
                <c:pt idx="178">
                  <c:v>3006</c:v>
                </c:pt>
                <c:pt idx="179">
                  <c:v>3008</c:v>
                </c:pt>
                <c:pt idx="180">
                  <c:v>3471</c:v>
                </c:pt>
                <c:pt idx="181">
                  <c:v>3570</c:v>
                </c:pt>
                <c:pt idx="182">
                  <c:v>3588</c:v>
                </c:pt>
                <c:pt idx="183">
                  <c:v>3602.5</c:v>
                </c:pt>
                <c:pt idx="184">
                  <c:v>3619.5</c:v>
                </c:pt>
                <c:pt idx="185">
                  <c:v>3648.5</c:v>
                </c:pt>
                <c:pt idx="186">
                  <c:v>3648.5</c:v>
                </c:pt>
                <c:pt idx="187">
                  <c:v>3648.5</c:v>
                </c:pt>
                <c:pt idx="188">
                  <c:v>3648.5</c:v>
                </c:pt>
                <c:pt idx="189">
                  <c:v>3669.5</c:v>
                </c:pt>
                <c:pt idx="190">
                  <c:v>3671.5</c:v>
                </c:pt>
                <c:pt idx="191">
                  <c:v>3692.5</c:v>
                </c:pt>
                <c:pt idx="192">
                  <c:v>3712</c:v>
                </c:pt>
                <c:pt idx="193">
                  <c:v>3745</c:v>
                </c:pt>
                <c:pt idx="194">
                  <c:v>4289.5</c:v>
                </c:pt>
                <c:pt idx="195">
                  <c:v>4314.5</c:v>
                </c:pt>
                <c:pt idx="196">
                  <c:v>4379</c:v>
                </c:pt>
                <c:pt idx="197">
                  <c:v>4379</c:v>
                </c:pt>
                <c:pt idx="198">
                  <c:v>4385.5</c:v>
                </c:pt>
                <c:pt idx="199">
                  <c:v>4402</c:v>
                </c:pt>
                <c:pt idx="200">
                  <c:v>4402</c:v>
                </c:pt>
                <c:pt idx="201">
                  <c:v>4423</c:v>
                </c:pt>
                <c:pt idx="202">
                  <c:v>4429.5</c:v>
                </c:pt>
                <c:pt idx="203">
                  <c:v>4513</c:v>
                </c:pt>
                <c:pt idx="204">
                  <c:v>4546.5</c:v>
                </c:pt>
                <c:pt idx="205">
                  <c:v>4546.5</c:v>
                </c:pt>
                <c:pt idx="206">
                  <c:v>4559</c:v>
                </c:pt>
                <c:pt idx="207">
                  <c:v>5032.5</c:v>
                </c:pt>
                <c:pt idx="208">
                  <c:v>5076</c:v>
                </c:pt>
                <c:pt idx="209">
                  <c:v>5076.5</c:v>
                </c:pt>
                <c:pt idx="210">
                  <c:v>5089</c:v>
                </c:pt>
                <c:pt idx="211">
                  <c:v>5105.5</c:v>
                </c:pt>
                <c:pt idx="212">
                  <c:v>5111.5</c:v>
                </c:pt>
                <c:pt idx="213">
                  <c:v>5111.5</c:v>
                </c:pt>
                <c:pt idx="214">
                  <c:v>5112</c:v>
                </c:pt>
                <c:pt idx="215">
                  <c:v>5112</c:v>
                </c:pt>
                <c:pt idx="216">
                  <c:v>5112</c:v>
                </c:pt>
                <c:pt idx="217">
                  <c:v>5116</c:v>
                </c:pt>
                <c:pt idx="218">
                  <c:v>5118</c:v>
                </c:pt>
                <c:pt idx="219">
                  <c:v>5183</c:v>
                </c:pt>
                <c:pt idx="220">
                  <c:v>5218.5</c:v>
                </c:pt>
                <c:pt idx="221">
                  <c:v>5220.5</c:v>
                </c:pt>
                <c:pt idx="222">
                  <c:v>5310.5</c:v>
                </c:pt>
                <c:pt idx="223">
                  <c:v>5863</c:v>
                </c:pt>
                <c:pt idx="224">
                  <c:v>5863.5</c:v>
                </c:pt>
                <c:pt idx="225">
                  <c:v>6587.5</c:v>
                </c:pt>
                <c:pt idx="226">
                  <c:v>2690.5</c:v>
                </c:pt>
                <c:pt idx="227">
                  <c:v>2744.5</c:v>
                </c:pt>
                <c:pt idx="228">
                  <c:v>2744.5</c:v>
                </c:pt>
                <c:pt idx="229">
                  <c:v>2782.5</c:v>
                </c:pt>
                <c:pt idx="230">
                  <c:v>2817.5</c:v>
                </c:pt>
                <c:pt idx="231">
                  <c:v>2859.5</c:v>
                </c:pt>
                <c:pt idx="232">
                  <c:v>2273.5</c:v>
                </c:pt>
                <c:pt idx="233">
                  <c:v>2275.5</c:v>
                </c:pt>
                <c:pt idx="234">
                  <c:v>2903.5</c:v>
                </c:pt>
                <c:pt idx="235">
                  <c:v>2920.5</c:v>
                </c:pt>
                <c:pt idx="236">
                  <c:v>552</c:v>
                </c:pt>
                <c:pt idx="237">
                  <c:v>2709</c:v>
                </c:pt>
                <c:pt idx="238">
                  <c:v>2751</c:v>
                </c:pt>
                <c:pt idx="239">
                  <c:v>2795</c:v>
                </c:pt>
                <c:pt idx="240">
                  <c:v>2803</c:v>
                </c:pt>
                <c:pt idx="241">
                  <c:v>2816</c:v>
                </c:pt>
                <c:pt idx="242">
                  <c:v>2841</c:v>
                </c:pt>
                <c:pt idx="243">
                  <c:v>2889</c:v>
                </c:pt>
                <c:pt idx="244">
                  <c:v>2261</c:v>
                </c:pt>
                <c:pt idx="245">
                  <c:v>2263</c:v>
                </c:pt>
                <c:pt idx="246">
                  <c:v>2893</c:v>
                </c:pt>
                <c:pt idx="247">
                  <c:v>2935</c:v>
                </c:pt>
                <c:pt idx="248">
                  <c:v>2217</c:v>
                </c:pt>
              </c:numCache>
            </c:numRef>
          </c:xVal>
          <c:yVal>
            <c:numRef>
              <c:f>'A (2)'!$K$21:$K$997</c:f>
              <c:numCache>
                <c:formatCode>General</c:formatCode>
                <c:ptCount val="977"/>
                <c:pt idx="5">
                  <c:v>-0.23932437999610556</c:v>
                </c:pt>
                <c:pt idx="6">
                  <c:v>-0.23911024999688379</c:v>
                </c:pt>
                <c:pt idx="7">
                  <c:v>-0.23822373000439256</c:v>
                </c:pt>
                <c:pt idx="8">
                  <c:v>-0.23820721000083722</c:v>
                </c:pt>
                <c:pt idx="9">
                  <c:v>-0.23849417000019457</c:v>
                </c:pt>
                <c:pt idx="10">
                  <c:v>-0.23854461000155425</c:v>
                </c:pt>
                <c:pt idx="11">
                  <c:v>-0.23926744000345934</c:v>
                </c:pt>
                <c:pt idx="12">
                  <c:v>-0.23950091999722645</c:v>
                </c:pt>
                <c:pt idx="13">
                  <c:v>-0.23904440000478644</c:v>
                </c:pt>
                <c:pt idx="14">
                  <c:v>-0.23832722999941325</c:v>
                </c:pt>
                <c:pt idx="15">
                  <c:v>-0.23843725000187987</c:v>
                </c:pt>
                <c:pt idx="16">
                  <c:v>-0.23840072999882977</c:v>
                </c:pt>
                <c:pt idx="17">
                  <c:v>-0.23823421000270173</c:v>
                </c:pt>
                <c:pt idx="18">
                  <c:v>-0.23859769000409869</c:v>
                </c:pt>
                <c:pt idx="19">
                  <c:v>-0.23843117000069469</c:v>
                </c:pt>
                <c:pt idx="20">
                  <c:v>-0.23990400000184309</c:v>
                </c:pt>
                <c:pt idx="21">
                  <c:v>-0.2396274800048559</c:v>
                </c:pt>
                <c:pt idx="22">
                  <c:v>-0.23951096000382677</c:v>
                </c:pt>
                <c:pt idx="23">
                  <c:v>-0.23976444000436459</c:v>
                </c:pt>
                <c:pt idx="24">
                  <c:v>-0.2382972699997481</c:v>
                </c:pt>
                <c:pt idx="25">
                  <c:v>-0.23835075000533834</c:v>
                </c:pt>
                <c:pt idx="26">
                  <c:v>-0.2385942300024908</c:v>
                </c:pt>
                <c:pt idx="27">
                  <c:v>-0.23840770999959204</c:v>
                </c:pt>
                <c:pt idx="28">
                  <c:v>-0.23996402000193484</c:v>
                </c:pt>
                <c:pt idx="29">
                  <c:v>-0.23972750000393717</c:v>
                </c:pt>
                <c:pt idx="30">
                  <c:v>-0.2397709799988661</c:v>
                </c:pt>
                <c:pt idx="31">
                  <c:v>-0.23943446000339463</c:v>
                </c:pt>
                <c:pt idx="32">
                  <c:v>-0.23865077000664314</c:v>
                </c:pt>
                <c:pt idx="33">
                  <c:v>-0.23837425000237999</c:v>
                </c:pt>
                <c:pt idx="34">
                  <c:v>-0.23970404000283452</c:v>
                </c:pt>
                <c:pt idx="35">
                  <c:v>-0.23951751999993576</c:v>
                </c:pt>
                <c:pt idx="36">
                  <c:v>-0.23965100000350503</c:v>
                </c:pt>
                <c:pt idx="37">
                  <c:v>-0.23886448000121163</c:v>
                </c:pt>
                <c:pt idx="38">
                  <c:v>-0.23840406000090297</c:v>
                </c:pt>
                <c:pt idx="39">
                  <c:v>-0.23983754000073532</c:v>
                </c:pt>
                <c:pt idx="40">
                  <c:v>-0.23835102000157349</c:v>
                </c:pt>
                <c:pt idx="41">
                  <c:v>-0.23920450000150595</c:v>
                </c:pt>
                <c:pt idx="42">
                  <c:v>-0.23939080999844009</c:v>
                </c:pt>
                <c:pt idx="43">
                  <c:v>-0.23830429000372533</c:v>
                </c:pt>
                <c:pt idx="44">
                  <c:v>-0.23807777000183705</c:v>
                </c:pt>
                <c:pt idx="45">
                  <c:v>-0.23904755999683402</c:v>
                </c:pt>
                <c:pt idx="46">
                  <c:v>-0.23833431000093697</c:v>
                </c:pt>
                <c:pt idx="47">
                  <c:v>-0.23856106000312138</c:v>
                </c:pt>
                <c:pt idx="48">
                  <c:v>-0.24038433000532677</c:v>
                </c:pt>
                <c:pt idx="49">
                  <c:v>-0.23863780999818118</c:v>
                </c:pt>
                <c:pt idx="50">
                  <c:v>-0.24045108000427717</c:v>
                </c:pt>
                <c:pt idx="51">
                  <c:v>-0.23871435000182828</c:v>
                </c:pt>
                <c:pt idx="52">
                  <c:v>-0.23780783000256633</c:v>
                </c:pt>
                <c:pt idx="53">
                  <c:v>-0.23984110000310466</c:v>
                </c:pt>
                <c:pt idx="54">
                  <c:v>-0.2390078500029631</c:v>
                </c:pt>
                <c:pt idx="55">
                  <c:v>-0.23860112000693334</c:v>
                </c:pt>
                <c:pt idx="56">
                  <c:v>-0.23606288000155473</c:v>
                </c:pt>
                <c:pt idx="57">
                  <c:v>-0.23840587000449887</c:v>
                </c:pt>
                <c:pt idx="58">
                  <c:v>-0.23783283000375377</c:v>
                </c:pt>
                <c:pt idx="59">
                  <c:v>-0.23876631000166526</c:v>
                </c:pt>
                <c:pt idx="60">
                  <c:v>-0.23902978999831248</c:v>
                </c:pt>
                <c:pt idx="61">
                  <c:v>-0.23916327000915771</c:v>
                </c:pt>
                <c:pt idx="62">
                  <c:v>-0.23936914000660181</c:v>
                </c:pt>
                <c:pt idx="63">
                  <c:v>-0.23948262000340037</c:v>
                </c:pt>
                <c:pt idx="64">
                  <c:v>-0.24043654000706738</c:v>
                </c:pt>
                <c:pt idx="65">
                  <c:v>-0.23968287000025157</c:v>
                </c:pt>
                <c:pt idx="66">
                  <c:v>-0.24137635000806767</c:v>
                </c:pt>
                <c:pt idx="67">
                  <c:v>-0.24168983000708977</c:v>
                </c:pt>
                <c:pt idx="68">
                  <c:v>-0.2413733100038371</c:v>
                </c:pt>
                <c:pt idx="69">
                  <c:v>-0.24178679000033299</c:v>
                </c:pt>
                <c:pt idx="70">
                  <c:v>-0.24208265999914147</c:v>
                </c:pt>
                <c:pt idx="71">
                  <c:v>-0.24238614000205416</c:v>
                </c:pt>
                <c:pt idx="72">
                  <c:v>-0.23772337000264088</c:v>
                </c:pt>
                <c:pt idx="73">
                  <c:v>-0.2370297000015853</c:v>
                </c:pt>
                <c:pt idx="74">
                  <c:v>-0.23806557000352768</c:v>
                </c:pt>
                <c:pt idx="75">
                  <c:v>-0.23771863000729354</c:v>
                </c:pt>
                <c:pt idx="76">
                  <c:v>-0.23786211000697222</c:v>
                </c:pt>
                <c:pt idx="77">
                  <c:v>-0.23848842000006698</c:v>
                </c:pt>
                <c:pt idx="78">
                  <c:v>-0.23901190000469796</c:v>
                </c:pt>
                <c:pt idx="79">
                  <c:v>-0.23863538000296103</c:v>
                </c:pt>
                <c:pt idx="80">
                  <c:v>-0.2383788600054686</c:v>
                </c:pt>
                <c:pt idx="81">
                  <c:v>-0.23886234000383411</c:v>
                </c:pt>
                <c:pt idx="82">
                  <c:v>-0.23751517000346212</c:v>
                </c:pt>
                <c:pt idx="83">
                  <c:v>-0.23757865000516176</c:v>
                </c:pt>
                <c:pt idx="84">
                  <c:v>-0.23731213000428397</c:v>
                </c:pt>
                <c:pt idx="85">
                  <c:v>-0.23888561000057962</c:v>
                </c:pt>
                <c:pt idx="86">
                  <c:v>-0.23825909000152024</c:v>
                </c:pt>
                <c:pt idx="87">
                  <c:v>-0.23856192000675946</c:v>
                </c:pt>
                <c:pt idx="88">
                  <c:v>-0.23857539999880828</c:v>
                </c:pt>
                <c:pt idx="89">
                  <c:v>-0.2382088800004567</c:v>
                </c:pt>
                <c:pt idx="90">
                  <c:v>-0.23787519000325119</c:v>
                </c:pt>
                <c:pt idx="91">
                  <c:v>-0.23801867000292987</c:v>
                </c:pt>
                <c:pt idx="92">
                  <c:v>-0.23868892000609776</c:v>
                </c:pt>
                <c:pt idx="93">
                  <c:v>-0.23856240000168327</c:v>
                </c:pt>
                <c:pt idx="94">
                  <c:v>-0.24030588000459829</c:v>
                </c:pt>
                <c:pt idx="95">
                  <c:v>-0.23866219000774436</c:v>
                </c:pt>
                <c:pt idx="96">
                  <c:v>-0.23788567000156036</c:v>
                </c:pt>
                <c:pt idx="97">
                  <c:v>-0.2386458999972092</c:v>
                </c:pt>
                <c:pt idx="98">
                  <c:v>-0.2380456899991259</c:v>
                </c:pt>
                <c:pt idx="99">
                  <c:v>-0.23900264999974752</c:v>
                </c:pt>
                <c:pt idx="100">
                  <c:v>-0.2388785200091661</c:v>
                </c:pt>
                <c:pt idx="101">
                  <c:v>-0.23911548000614857</c:v>
                </c:pt>
                <c:pt idx="102">
                  <c:v>-0.2387224400008563</c:v>
                </c:pt>
                <c:pt idx="103">
                  <c:v>-0.23784591999719851</c:v>
                </c:pt>
                <c:pt idx="104">
                  <c:v>-0.23769940000784118</c:v>
                </c:pt>
                <c:pt idx="105">
                  <c:v>-0.23778527000104077</c:v>
                </c:pt>
                <c:pt idx="106">
                  <c:v>-0.23859875000198372</c:v>
                </c:pt>
                <c:pt idx="107">
                  <c:v>-0.23801223000191385</c:v>
                </c:pt>
                <c:pt idx="108">
                  <c:v>-0.23783571000240045</c:v>
                </c:pt>
                <c:pt idx="109">
                  <c:v>-0.23783918999833986</c:v>
                </c:pt>
                <c:pt idx="110">
                  <c:v>-0.23769267000170657</c:v>
                </c:pt>
                <c:pt idx="111">
                  <c:v>-0.23757615000067744</c:v>
                </c:pt>
                <c:pt idx="112">
                  <c:v>-0.23753615000168793</c:v>
                </c:pt>
                <c:pt idx="113">
                  <c:v>-0.23825897999631707</c:v>
                </c:pt>
                <c:pt idx="114">
                  <c:v>-0.23804897999798413</c:v>
                </c:pt>
                <c:pt idx="115">
                  <c:v>-0.23854246000701096</c:v>
                </c:pt>
                <c:pt idx="116">
                  <c:v>-0.23809246000746498</c:v>
                </c:pt>
                <c:pt idx="117">
                  <c:v>-0.23792594000406098</c:v>
                </c:pt>
                <c:pt idx="118">
                  <c:v>-0.23801942000136478</c:v>
                </c:pt>
                <c:pt idx="119">
                  <c:v>-0.2379052899996168</c:v>
                </c:pt>
                <c:pt idx="120">
                  <c:v>-0.23795290000271052</c:v>
                </c:pt>
                <c:pt idx="121">
                  <c:v>-0.23810876999777975</c:v>
                </c:pt>
                <c:pt idx="122">
                  <c:v>-0.23798225000064122</c:v>
                </c:pt>
                <c:pt idx="123">
                  <c:v>-0.23787573000299744</c:v>
                </c:pt>
                <c:pt idx="124">
                  <c:v>-0.23772269000619417</c:v>
                </c:pt>
                <c:pt idx="125">
                  <c:v>-0.23761617000127444</c:v>
                </c:pt>
                <c:pt idx="126">
                  <c:v>-0.23847204000048805</c:v>
                </c:pt>
                <c:pt idx="127">
                  <c:v>-0.23779551999905379</c:v>
                </c:pt>
                <c:pt idx="128">
                  <c:v>-0.23819900000671623</c:v>
                </c:pt>
                <c:pt idx="129">
                  <c:v>-0.23779248000209918</c:v>
                </c:pt>
                <c:pt idx="130">
                  <c:v>-0.23682596000435296</c:v>
                </c:pt>
                <c:pt idx="131">
                  <c:v>-0.23739944000408286</c:v>
                </c:pt>
                <c:pt idx="132">
                  <c:v>-0.2383353100012755</c:v>
                </c:pt>
                <c:pt idx="133">
                  <c:v>-0.23824292000062997</c:v>
                </c:pt>
                <c:pt idx="134">
                  <c:v>-0.23785575000511017</c:v>
                </c:pt>
                <c:pt idx="135">
                  <c:v>-0.2378022900011274</c:v>
                </c:pt>
                <c:pt idx="136">
                  <c:v>-0.23742576999939047</c:v>
                </c:pt>
                <c:pt idx="137">
                  <c:v>-0.2374492500021006</c:v>
                </c:pt>
                <c:pt idx="138">
                  <c:v>-0.23678272999677574</c:v>
                </c:pt>
                <c:pt idx="139">
                  <c:v>-0.23672556000383338</c:v>
                </c:pt>
                <c:pt idx="140">
                  <c:v>-0.23773251999955392</c:v>
                </c:pt>
                <c:pt idx="141">
                  <c:v>-0.23771252000005916</c:v>
                </c:pt>
                <c:pt idx="142">
                  <c:v>-0.23760600000241539</c:v>
                </c:pt>
                <c:pt idx="143">
                  <c:v>-0.23721579000266502</c:v>
                </c:pt>
                <c:pt idx="144">
                  <c:v>-0.23782927000138443</c:v>
                </c:pt>
                <c:pt idx="145">
                  <c:v>-0.23710275000485126</c:v>
                </c:pt>
                <c:pt idx="146">
                  <c:v>-0.23814557999867247</c:v>
                </c:pt>
                <c:pt idx="147">
                  <c:v>-0.23856905999855371</c:v>
                </c:pt>
                <c:pt idx="148">
                  <c:v>-0.2381225400022231</c:v>
                </c:pt>
                <c:pt idx="149">
                  <c:v>-0.23773602000437677</c:v>
                </c:pt>
                <c:pt idx="150">
                  <c:v>-0.23746232999837957</c:v>
                </c:pt>
                <c:pt idx="151">
                  <c:v>-0.23738580999633996</c:v>
                </c:pt>
                <c:pt idx="152">
                  <c:v>-0.23709929000324337</c:v>
                </c:pt>
                <c:pt idx="153">
                  <c:v>-0.23755559999699472</c:v>
                </c:pt>
                <c:pt idx="154">
                  <c:v>-0.23810907999722986</c:v>
                </c:pt>
                <c:pt idx="155">
                  <c:v>-0.23825256000418449</c:v>
                </c:pt>
                <c:pt idx="156">
                  <c:v>-0.23790604000532767</c:v>
                </c:pt>
                <c:pt idx="157">
                  <c:v>-0.23830586999974912</c:v>
                </c:pt>
                <c:pt idx="158">
                  <c:v>-0.23652282999682939</c:v>
                </c:pt>
                <c:pt idx="159">
                  <c:v>-0.24162461000378244</c:v>
                </c:pt>
                <c:pt idx="160">
                  <c:v>-0.24143047999677947</c:v>
                </c:pt>
                <c:pt idx="161">
                  <c:v>-0.23957851999875857</c:v>
                </c:pt>
                <c:pt idx="164">
                  <c:v>-0.23961856000096304</c:v>
                </c:pt>
                <c:pt idx="165">
                  <c:v>-0.24024032000306761</c:v>
                </c:pt>
                <c:pt idx="166">
                  <c:v>-0.24050793000060366</c:v>
                </c:pt>
                <c:pt idx="168">
                  <c:v>-0.23994104000303196</c:v>
                </c:pt>
                <c:pt idx="169">
                  <c:v>-0.24024758000450674</c:v>
                </c:pt>
                <c:pt idx="170">
                  <c:v>-0.23845342999993591</c:v>
                </c:pt>
                <c:pt idx="171">
                  <c:v>-0.23915896000835346</c:v>
                </c:pt>
                <c:pt idx="172">
                  <c:v>-0.23837013000593288</c:v>
                </c:pt>
                <c:pt idx="173">
                  <c:v>-0.23836013000254752</c:v>
                </c:pt>
                <c:pt idx="174">
                  <c:v>-0.23994927000603639</c:v>
                </c:pt>
                <c:pt idx="175">
                  <c:v>-0.23830369000643259</c:v>
                </c:pt>
                <c:pt idx="176">
                  <c:v>-0.23844716999883531</c:v>
                </c:pt>
                <c:pt idx="177">
                  <c:v>-0.23849065000104019</c:v>
                </c:pt>
                <c:pt idx="178">
                  <c:v>-0.23915044000023045</c:v>
                </c:pt>
                <c:pt idx="179">
                  <c:v>-0.23841392000031192</c:v>
                </c:pt>
                <c:pt idx="180">
                  <c:v>-0.23741954000433907</c:v>
                </c:pt>
                <c:pt idx="181">
                  <c:v>-0.23621180000191089</c:v>
                </c:pt>
                <c:pt idx="182">
                  <c:v>-0.23758312000427395</c:v>
                </c:pt>
                <c:pt idx="183">
                  <c:v>-0.23842335000517778</c:v>
                </c:pt>
                <c:pt idx="184">
                  <c:v>-0.23851293000188889</c:v>
                </c:pt>
                <c:pt idx="185">
                  <c:v>-0.23988339000061387</c:v>
                </c:pt>
                <c:pt idx="186">
                  <c:v>-0.23828339000465348</c:v>
                </c:pt>
                <c:pt idx="187">
                  <c:v>-0.23818338999990374</c:v>
                </c:pt>
                <c:pt idx="188">
                  <c:v>-0.23818338999990374</c:v>
                </c:pt>
                <c:pt idx="189">
                  <c:v>-0.23706993000087095</c:v>
                </c:pt>
                <c:pt idx="190">
                  <c:v>-0.2387634100014111</c:v>
                </c:pt>
                <c:pt idx="192">
                  <c:v>-0.23619888000393985</c:v>
                </c:pt>
                <c:pt idx="193">
                  <c:v>-0.23722629999974743</c:v>
                </c:pt>
                <c:pt idx="194">
                  <c:v>-0.23648873000638559</c:v>
                </c:pt>
                <c:pt idx="195">
                  <c:v>-0.23810223000327824</c:v>
                </c:pt>
                <c:pt idx="196">
                  <c:v>-0.24460946000908734</c:v>
                </c:pt>
                <c:pt idx="197">
                  <c:v>-0.23763946000690339</c:v>
                </c:pt>
                <c:pt idx="199">
                  <c:v>-0.24441948000458069</c:v>
                </c:pt>
                <c:pt idx="200">
                  <c:v>-0.23755948000325589</c:v>
                </c:pt>
                <c:pt idx="202">
                  <c:v>-0.23732233000191627</c:v>
                </c:pt>
                <c:pt idx="203">
                  <c:v>-0.23712261999753537</c:v>
                </c:pt>
                <c:pt idx="204">
                  <c:v>-0.24148591000266606</c:v>
                </c:pt>
                <c:pt idx="205">
                  <c:v>-0.2377159100069548</c:v>
                </c:pt>
                <c:pt idx="206">
                  <c:v>-0.23720266000600532</c:v>
                </c:pt>
                <c:pt idx="207">
                  <c:v>-0.23705155000789091</c:v>
                </c:pt>
                <c:pt idx="215">
                  <c:v>-0.23762487999920268</c:v>
                </c:pt>
                <c:pt idx="218">
                  <c:v>-0.23812532000010833</c:v>
                </c:pt>
                <c:pt idx="219">
                  <c:v>-0.23775842000031844</c:v>
                </c:pt>
                <c:pt idx="221">
                  <c:v>-0.23730867000267608</c:v>
                </c:pt>
                <c:pt idx="222">
                  <c:v>-0.23601526999846101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41EF-428F-854F-688CF04E681F}"/>
            </c:ext>
          </c:extLst>
        </c:ser>
        <c:ser>
          <c:idx val="2"/>
          <c:order val="4"/>
          <c:tx>
            <c:strRef>
              <c:f>'A (2)'!$L$20</c:f>
              <c:strCache>
                <c:ptCount val="1"/>
                <c:pt idx="0">
                  <c:v>S5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4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(2)'!$D$21:$D$997</c:f>
                <c:numCache>
                  <c:formatCode>General</c:formatCode>
                  <c:ptCount val="977"/>
                  <c:pt idx="0">
                    <c:v>4.0000000000000002E-4</c:v>
                  </c:pt>
                  <c:pt idx="1">
                    <c:v>6.9999999999999999E-4</c:v>
                  </c:pt>
                  <c:pt idx="2">
                    <c:v>1.4E-3</c:v>
                  </c:pt>
                  <c:pt idx="4">
                    <c:v>4.0000000000000002E-4</c:v>
                  </c:pt>
                  <c:pt idx="5">
                    <c:v>2.4000000000000001E-4</c:v>
                  </c:pt>
                  <c:pt idx="6">
                    <c:v>4.0999999999999999E-4</c:v>
                  </c:pt>
                  <c:pt idx="7">
                    <c:v>5.5999999999999995E-4</c:v>
                  </c:pt>
                  <c:pt idx="8">
                    <c:v>4.6999999999999999E-4</c:v>
                  </c:pt>
                  <c:pt idx="9">
                    <c:v>2.1000000000000001E-4</c:v>
                  </c:pt>
                  <c:pt idx="10">
                    <c:v>1E-4</c:v>
                  </c:pt>
                  <c:pt idx="11">
                    <c:v>2.4000000000000001E-4</c:v>
                  </c:pt>
                  <c:pt idx="12">
                    <c:v>2.7999999999999998E-4</c:v>
                  </c:pt>
                  <c:pt idx="13">
                    <c:v>2.1000000000000001E-4</c:v>
                  </c:pt>
                  <c:pt idx="14">
                    <c:v>2.7E-4</c:v>
                  </c:pt>
                  <c:pt idx="15">
                    <c:v>2.5000000000000001E-4</c:v>
                  </c:pt>
                  <c:pt idx="16">
                    <c:v>2.0000000000000001E-4</c:v>
                  </c:pt>
                  <c:pt idx="17">
                    <c:v>1.7000000000000001E-4</c:v>
                  </c:pt>
                  <c:pt idx="18">
                    <c:v>1.4999999999999999E-4</c:v>
                  </c:pt>
                  <c:pt idx="19">
                    <c:v>1.3999999999999999E-4</c:v>
                  </c:pt>
                  <c:pt idx="20">
                    <c:v>4.8000000000000001E-4</c:v>
                  </c:pt>
                  <c:pt idx="21">
                    <c:v>2.2000000000000001E-4</c:v>
                  </c:pt>
                  <c:pt idx="22">
                    <c:v>2.1000000000000001E-4</c:v>
                  </c:pt>
                  <c:pt idx="23">
                    <c:v>2.5999999999999998E-4</c:v>
                  </c:pt>
                  <c:pt idx="24">
                    <c:v>3.1E-4</c:v>
                  </c:pt>
                  <c:pt idx="25">
                    <c:v>3.1E-4</c:v>
                  </c:pt>
                  <c:pt idx="26">
                    <c:v>1.4999999999999999E-4</c:v>
                  </c:pt>
                  <c:pt idx="27">
                    <c:v>2.0000000000000001E-4</c:v>
                  </c:pt>
                  <c:pt idx="28">
                    <c:v>3.4000000000000002E-4</c:v>
                  </c:pt>
                  <c:pt idx="29">
                    <c:v>2.4000000000000001E-4</c:v>
                  </c:pt>
                  <c:pt idx="30">
                    <c:v>3.4000000000000002E-4</c:v>
                  </c:pt>
                  <c:pt idx="31">
                    <c:v>3.1E-4</c:v>
                  </c:pt>
                  <c:pt idx="32">
                    <c:v>2.4000000000000001E-4</c:v>
                  </c:pt>
                  <c:pt idx="33">
                    <c:v>4.6999999999999999E-4</c:v>
                  </c:pt>
                  <c:pt idx="34">
                    <c:v>2.2000000000000001E-4</c:v>
                  </c:pt>
                  <c:pt idx="35">
                    <c:v>1.7000000000000001E-4</c:v>
                  </c:pt>
                  <c:pt idx="36">
                    <c:v>1.8000000000000001E-4</c:v>
                  </c:pt>
                  <c:pt idx="37">
                    <c:v>7.6000000000000004E-4</c:v>
                  </c:pt>
                  <c:pt idx="38">
                    <c:v>8.0000000000000004E-4</c:v>
                  </c:pt>
                  <c:pt idx="39">
                    <c:v>3.1E-4</c:v>
                  </c:pt>
                  <c:pt idx="40">
                    <c:v>2.5999999999999998E-4</c:v>
                  </c:pt>
                  <c:pt idx="41">
                    <c:v>4.4999999999999999E-4</c:v>
                  </c:pt>
                  <c:pt idx="42">
                    <c:v>8.0000000000000004E-4</c:v>
                  </c:pt>
                  <c:pt idx="43">
                    <c:v>2.3000000000000001E-4</c:v>
                  </c:pt>
                  <c:pt idx="44">
                    <c:v>2.5999999999999998E-4</c:v>
                  </c:pt>
                  <c:pt idx="45">
                    <c:v>2.9E-4</c:v>
                  </c:pt>
                  <c:pt idx="46">
                    <c:v>4.6999999999999999E-4</c:v>
                  </c:pt>
                  <c:pt idx="47">
                    <c:v>4.0000000000000002E-4</c:v>
                  </c:pt>
                  <c:pt idx="48">
                    <c:v>8.3000000000000001E-4</c:v>
                  </c:pt>
                  <c:pt idx="49">
                    <c:v>3.8999999999999999E-4</c:v>
                  </c:pt>
                  <c:pt idx="50">
                    <c:v>5.8E-4</c:v>
                  </c:pt>
                  <c:pt idx="51">
                    <c:v>4.4999999999999999E-4</c:v>
                  </c:pt>
                  <c:pt idx="52">
                    <c:v>3.2000000000000003E-4</c:v>
                  </c:pt>
                  <c:pt idx="53">
                    <c:v>3.3E-4</c:v>
                  </c:pt>
                  <c:pt idx="54">
                    <c:v>8.1999999999999998E-4</c:v>
                  </c:pt>
                  <c:pt idx="55">
                    <c:v>7.7999999999999999E-4</c:v>
                  </c:pt>
                  <c:pt idx="56">
                    <c:v>7.7999999999999999E-4</c:v>
                  </c:pt>
                  <c:pt idx="57">
                    <c:v>8.4999999999999995E-4</c:v>
                  </c:pt>
                  <c:pt idx="58">
                    <c:v>8.8000000000000003E-4</c:v>
                  </c:pt>
                  <c:pt idx="59">
                    <c:v>6.8999999999999997E-4</c:v>
                  </c:pt>
                  <c:pt idx="60">
                    <c:v>5.1000000000000004E-4</c:v>
                  </c:pt>
                  <c:pt idx="61">
                    <c:v>1.4999999999999999E-4</c:v>
                  </c:pt>
                  <c:pt idx="62">
                    <c:v>2.4000000000000001E-4</c:v>
                  </c:pt>
                  <c:pt idx="63">
                    <c:v>4.6999999999999999E-4</c:v>
                  </c:pt>
                  <c:pt idx="64">
                    <c:v>2.9E-4</c:v>
                  </c:pt>
                  <c:pt idx="65">
                    <c:v>1.0499999999999999E-3</c:v>
                  </c:pt>
                  <c:pt idx="66">
                    <c:v>4.8999999999999998E-4</c:v>
                  </c:pt>
                  <c:pt idx="67">
                    <c:v>2.7E-4</c:v>
                  </c:pt>
                  <c:pt idx="68">
                    <c:v>3.2000000000000003E-4</c:v>
                  </c:pt>
                  <c:pt idx="69">
                    <c:v>8.9999999999999998E-4</c:v>
                  </c:pt>
                  <c:pt idx="70">
                    <c:v>3.6999999999999999E-4</c:v>
                  </c:pt>
                  <c:pt idx="71">
                    <c:v>5.1000000000000004E-4</c:v>
                  </c:pt>
                  <c:pt idx="72">
                    <c:v>2.4000000000000001E-4</c:v>
                  </c:pt>
                  <c:pt idx="73">
                    <c:v>8.0000000000000004E-4</c:v>
                  </c:pt>
                  <c:pt idx="74">
                    <c:v>2.2000000000000001E-4</c:v>
                  </c:pt>
                  <c:pt idx="75">
                    <c:v>2.1000000000000001E-4</c:v>
                  </c:pt>
                  <c:pt idx="76">
                    <c:v>2.7999999999999998E-4</c:v>
                  </c:pt>
                  <c:pt idx="77">
                    <c:v>1.1900000000000001E-3</c:v>
                  </c:pt>
                  <c:pt idx="78">
                    <c:v>2.5999999999999998E-4</c:v>
                  </c:pt>
                  <c:pt idx="79">
                    <c:v>6.0999999999999997E-4</c:v>
                  </c:pt>
                  <c:pt idx="80">
                    <c:v>5.2999999999999998E-4</c:v>
                  </c:pt>
                  <c:pt idx="81">
                    <c:v>6.4999999999999997E-4</c:v>
                  </c:pt>
                  <c:pt idx="82">
                    <c:v>1.9000000000000001E-4</c:v>
                  </c:pt>
                  <c:pt idx="83">
                    <c:v>1.8000000000000001E-4</c:v>
                  </c:pt>
                  <c:pt idx="84">
                    <c:v>2.2000000000000001E-4</c:v>
                  </c:pt>
                  <c:pt idx="85">
                    <c:v>1.9000000000000001E-4</c:v>
                  </c:pt>
                  <c:pt idx="86">
                    <c:v>6.4999999999999997E-4</c:v>
                  </c:pt>
                  <c:pt idx="87">
                    <c:v>3.6999999999999999E-4</c:v>
                  </c:pt>
                  <c:pt idx="88">
                    <c:v>2.2000000000000001E-4</c:v>
                  </c:pt>
                  <c:pt idx="89">
                    <c:v>3.4000000000000002E-4</c:v>
                  </c:pt>
                  <c:pt idx="90">
                    <c:v>2.3000000000000001E-4</c:v>
                  </c:pt>
                  <c:pt idx="91">
                    <c:v>4.2999999999999999E-4</c:v>
                  </c:pt>
                  <c:pt idx="92">
                    <c:v>3.2000000000000003E-4</c:v>
                  </c:pt>
                  <c:pt idx="93">
                    <c:v>1.9000000000000001E-4</c:v>
                  </c:pt>
                  <c:pt idx="94">
                    <c:v>5.2999999999999998E-4</c:v>
                  </c:pt>
                  <c:pt idx="95">
                    <c:v>2.9E-4</c:v>
                  </c:pt>
                  <c:pt idx="96">
                    <c:v>2.9E-4</c:v>
                  </c:pt>
                  <c:pt idx="97">
                    <c:v>4.6000000000000001E-4</c:v>
                  </c:pt>
                  <c:pt idx="98">
                    <c:v>3.8999999999999999E-4</c:v>
                  </c:pt>
                  <c:pt idx="99">
                    <c:v>2.7E-4</c:v>
                  </c:pt>
                  <c:pt idx="100">
                    <c:v>1.4300000000000001E-3</c:v>
                  </c:pt>
                  <c:pt idx="101">
                    <c:v>2.9999999999999997E-4</c:v>
                  </c:pt>
                  <c:pt idx="102">
                    <c:v>5.0000000000000001E-4</c:v>
                  </c:pt>
                  <c:pt idx="103">
                    <c:v>4.8999999999999998E-4</c:v>
                  </c:pt>
                  <c:pt idx="104">
                    <c:v>2.9E-4</c:v>
                  </c:pt>
                  <c:pt idx="105">
                    <c:v>3.8999999999999999E-4</c:v>
                  </c:pt>
                  <c:pt idx="106">
                    <c:v>5.6999999999999998E-4</c:v>
                  </c:pt>
                  <c:pt idx="107">
                    <c:v>1.9000000000000001E-4</c:v>
                  </c:pt>
                  <c:pt idx="108">
                    <c:v>3.8000000000000002E-4</c:v>
                  </c:pt>
                  <c:pt idx="109">
                    <c:v>2.1000000000000001E-4</c:v>
                  </c:pt>
                  <c:pt idx="110">
                    <c:v>2.9999999999999997E-4</c:v>
                  </c:pt>
                  <c:pt idx="111">
                    <c:v>6.8999999999999997E-4</c:v>
                  </c:pt>
                  <c:pt idx="112">
                    <c:v>2.9E-4</c:v>
                  </c:pt>
                  <c:pt idx="113">
                    <c:v>6.6E-4</c:v>
                  </c:pt>
                  <c:pt idx="114">
                    <c:v>2.7999999999999998E-4</c:v>
                  </c:pt>
                  <c:pt idx="115">
                    <c:v>1.6900000000000001E-3</c:v>
                  </c:pt>
                  <c:pt idx="116">
                    <c:v>1.08E-3</c:v>
                  </c:pt>
                  <c:pt idx="117">
                    <c:v>3.5E-4</c:v>
                  </c:pt>
                  <c:pt idx="118">
                    <c:v>2.2000000000000001E-4</c:v>
                  </c:pt>
                  <c:pt idx="119">
                    <c:v>2.5999999999999998E-4</c:v>
                  </c:pt>
                  <c:pt idx="120">
                    <c:v>3.4000000000000002E-4</c:v>
                  </c:pt>
                  <c:pt idx="121">
                    <c:v>3.6000000000000002E-4</c:v>
                  </c:pt>
                  <c:pt idx="122">
                    <c:v>2.5999999999999998E-4</c:v>
                  </c:pt>
                  <c:pt idx="123">
                    <c:v>3.1E-4</c:v>
                  </c:pt>
                  <c:pt idx="124">
                    <c:v>1.9000000000000001E-4</c:v>
                  </c:pt>
                  <c:pt idx="125">
                    <c:v>1.9000000000000001E-4</c:v>
                  </c:pt>
                  <c:pt idx="126">
                    <c:v>4.8000000000000001E-4</c:v>
                  </c:pt>
                  <c:pt idx="127">
                    <c:v>3.2000000000000003E-4</c:v>
                  </c:pt>
                  <c:pt idx="128">
                    <c:v>2.5000000000000001E-4</c:v>
                  </c:pt>
                  <c:pt idx="129">
                    <c:v>3.4000000000000002E-4</c:v>
                  </c:pt>
                  <c:pt idx="130">
                    <c:v>5.4000000000000001E-4</c:v>
                  </c:pt>
                  <c:pt idx="131">
                    <c:v>2.7999999999999998E-4</c:v>
                  </c:pt>
                  <c:pt idx="132">
                    <c:v>8.4999999999999995E-4</c:v>
                  </c:pt>
                  <c:pt idx="133">
                    <c:v>1.3699999999999999E-3</c:v>
                  </c:pt>
                  <c:pt idx="134">
                    <c:v>9.1E-4</c:v>
                  </c:pt>
                  <c:pt idx="135">
                    <c:v>2.7E-4</c:v>
                  </c:pt>
                  <c:pt idx="136">
                    <c:v>3.1E-4</c:v>
                  </c:pt>
                  <c:pt idx="137">
                    <c:v>5.6999999999999998E-4</c:v>
                  </c:pt>
                  <c:pt idx="138">
                    <c:v>2.7999999999999998E-4</c:v>
                  </c:pt>
                  <c:pt idx="139">
                    <c:v>5.9000000000000003E-4</c:v>
                  </c:pt>
                  <c:pt idx="140">
                    <c:v>3.8999999999999999E-4</c:v>
                  </c:pt>
                  <c:pt idx="141">
                    <c:v>1.72E-3</c:v>
                  </c:pt>
                  <c:pt idx="142">
                    <c:v>2.5000000000000001E-4</c:v>
                  </c:pt>
                  <c:pt idx="143">
                    <c:v>3.1E-4</c:v>
                  </c:pt>
                  <c:pt idx="144">
                    <c:v>2.0000000000000001E-4</c:v>
                  </c:pt>
                  <c:pt idx="145">
                    <c:v>3.6999999999999999E-4</c:v>
                  </c:pt>
                  <c:pt idx="146">
                    <c:v>7.9000000000000001E-4</c:v>
                  </c:pt>
                  <c:pt idx="147">
                    <c:v>4.2000000000000002E-4</c:v>
                  </c:pt>
                  <c:pt idx="148">
                    <c:v>2.0000000000000001E-4</c:v>
                  </c:pt>
                  <c:pt idx="149">
                    <c:v>1.7000000000000001E-4</c:v>
                  </c:pt>
                  <c:pt idx="150">
                    <c:v>6.9999999999999999E-4</c:v>
                  </c:pt>
                  <c:pt idx="151">
                    <c:v>3.3E-4</c:v>
                  </c:pt>
                  <c:pt idx="152">
                    <c:v>2.5999999999999998E-4</c:v>
                  </c:pt>
                  <c:pt idx="153">
                    <c:v>9.5E-4</c:v>
                  </c:pt>
                  <c:pt idx="154">
                    <c:v>6.4999999999999997E-4</c:v>
                  </c:pt>
                  <c:pt idx="155">
                    <c:v>3.1E-4</c:v>
                  </c:pt>
                  <c:pt idx="156">
                    <c:v>2.1000000000000001E-4</c:v>
                  </c:pt>
                  <c:pt idx="157">
                    <c:v>1.57E-3</c:v>
                  </c:pt>
                  <c:pt idx="158">
                    <c:v>1.41E-3</c:v>
                  </c:pt>
                  <c:pt idx="159">
                    <c:v>7.2000000000000005E-4</c:v>
                  </c:pt>
                  <c:pt idx="160">
                    <c:v>9.7000000000000005E-4</c:v>
                  </c:pt>
                  <c:pt idx="161">
                    <c:v>1E-4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1.4E-3</c:v>
                  </c:pt>
                  <c:pt idx="165">
                    <c:v>6.9999999999999999E-4</c:v>
                  </c:pt>
                  <c:pt idx="166">
                    <c:v>1E-4</c:v>
                  </c:pt>
                  <c:pt idx="167">
                    <c:v>0</c:v>
                  </c:pt>
                  <c:pt idx="168">
                    <c:v>1.48E-3</c:v>
                  </c:pt>
                  <c:pt idx="169">
                    <c:v>1E-4</c:v>
                  </c:pt>
                  <c:pt idx="170">
                    <c:v>1E-4</c:v>
                  </c:pt>
                  <c:pt idx="171">
                    <c:v>5.0000000000000001E-4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5.0000000000000001E-4</c:v>
                  </c:pt>
                  <c:pt idx="175">
                    <c:v>2.0000000000000001E-4</c:v>
                  </c:pt>
                  <c:pt idx="176">
                    <c:v>1E-4</c:v>
                  </c:pt>
                  <c:pt idx="177">
                    <c:v>1E-4</c:v>
                  </c:pt>
                  <c:pt idx="178">
                    <c:v>2.0000000000000001E-4</c:v>
                  </c:pt>
                  <c:pt idx="179">
                    <c:v>2.9999999999999997E-4</c:v>
                  </c:pt>
                  <c:pt idx="180">
                    <c:v>1.6000000000000001E-4</c:v>
                  </c:pt>
                  <c:pt idx="181">
                    <c:v>4.0000000000000002E-4</c:v>
                  </c:pt>
                  <c:pt idx="182">
                    <c:v>2.7999999999999998E-4</c:v>
                  </c:pt>
                  <c:pt idx="183">
                    <c:v>1.1E-4</c:v>
                  </c:pt>
                  <c:pt idx="184">
                    <c:v>1E-4</c:v>
                  </c:pt>
                  <c:pt idx="185">
                    <c:v>1E-3</c:v>
                  </c:pt>
                  <c:pt idx="186">
                    <c:v>5.0000000000000001E-4</c:v>
                  </c:pt>
                  <c:pt idx="187">
                    <c:v>2.0000000000000001E-4</c:v>
                  </c:pt>
                  <c:pt idx="188">
                    <c:v>2.9999999999999997E-4</c:v>
                  </c:pt>
                  <c:pt idx="189">
                    <c:v>6.9999999999999999E-4</c:v>
                  </c:pt>
                  <c:pt idx="190">
                    <c:v>1.5E-3</c:v>
                  </c:pt>
                  <c:pt idx="191">
                    <c:v>2.9999999999999997E-4</c:v>
                  </c:pt>
                  <c:pt idx="192">
                    <c:v>5.0000000000000001E-4</c:v>
                  </c:pt>
                  <c:pt idx="193">
                    <c:v>1E-4</c:v>
                  </c:pt>
                  <c:pt idx="194">
                    <c:v>8.4000000000000003E-4</c:v>
                  </c:pt>
                  <c:pt idx="195">
                    <c:v>3.8999999999999999E-4</c:v>
                  </c:pt>
                  <c:pt idx="196">
                    <c:v>1E-4</c:v>
                  </c:pt>
                  <c:pt idx="197">
                    <c:v>0</c:v>
                  </c:pt>
                  <c:pt idx="198">
                    <c:v>2.3999999999999998E-3</c:v>
                  </c:pt>
                  <c:pt idx="199">
                    <c:v>1E-4</c:v>
                  </c:pt>
                  <c:pt idx="200">
                    <c:v>0</c:v>
                  </c:pt>
                  <c:pt idx="201">
                    <c:v>2.3999999999999998E-3</c:v>
                  </c:pt>
                  <c:pt idx="202">
                    <c:v>2.9E-4</c:v>
                  </c:pt>
                  <c:pt idx="203">
                    <c:v>3.6000000000000002E-4</c:v>
                  </c:pt>
                  <c:pt idx="204">
                    <c:v>2.0000000000000001E-4</c:v>
                  </c:pt>
                  <c:pt idx="205">
                    <c:v>1.9000000000000001E-4</c:v>
                  </c:pt>
                  <c:pt idx="206">
                    <c:v>1.7000000000000001E-4</c:v>
                  </c:pt>
                  <c:pt idx="207">
                    <c:v>2.7E-4</c:v>
                  </c:pt>
                  <c:pt idx="208">
                    <c:v>1.1999999999999999E-3</c:v>
                  </c:pt>
                  <c:pt idx="209">
                    <c:v>1.1999999999999999E-3</c:v>
                  </c:pt>
                  <c:pt idx="210">
                    <c:v>1.2999999999999999E-3</c:v>
                  </c:pt>
                  <c:pt idx="211">
                    <c:v>1.6000000000000001E-3</c:v>
                  </c:pt>
                  <c:pt idx="212">
                    <c:v>1.1999999999999999E-3</c:v>
                  </c:pt>
                  <c:pt idx="213">
                    <c:v>1.1999999999999999E-3</c:v>
                  </c:pt>
                  <c:pt idx="214">
                    <c:v>6.9999999999999999E-4</c:v>
                  </c:pt>
                  <c:pt idx="215">
                    <c:v>1E-4</c:v>
                  </c:pt>
                  <c:pt idx="216">
                    <c:v>1.1000000000000001E-3</c:v>
                  </c:pt>
                  <c:pt idx="217">
                    <c:v>3.8800000000000001E-2</c:v>
                  </c:pt>
                  <c:pt idx="218">
                    <c:v>1.2E-4</c:v>
                  </c:pt>
                  <c:pt idx="219">
                    <c:v>2.4000000000000001E-4</c:v>
                  </c:pt>
                  <c:pt idx="220">
                    <c:v>1.4E-3</c:v>
                  </c:pt>
                  <c:pt idx="221">
                    <c:v>1E-4</c:v>
                  </c:pt>
                  <c:pt idx="222">
                    <c:v>2.0000000000000001E-4</c:v>
                  </c:pt>
                  <c:pt idx="223">
                    <c:v>1.1000000000000001E-3</c:v>
                  </c:pt>
                  <c:pt idx="224">
                    <c:v>1.1000000000000001E-3</c:v>
                  </c:pt>
                  <c:pt idx="225">
                    <c:v>8.9999999999999998E-4</c:v>
                  </c:pt>
                  <c:pt idx="226">
                    <c:v>3.6000000000000002E-4</c:v>
                  </c:pt>
                  <c:pt idx="227">
                    <c:v>5.0000000000000002E-5</c:v>
                  </c:pt>
                  <c:pt idx="228">
                    <c:v>1.2E-4</c:v>
                  </c:pt>
                  <c:pt idx="229">
                    <c:v>1.6000000000000001E-4</c:v>
                  </c:pt>
                  <c:pt idx="230">
                    <c:v>1.1299999999999999E-3</c:v>
                  </c:pt>
                  <c:pt idx="231">
                    <c:v>6.9999999999999994E-5</c:v>
                  </c:pt>
                  <c:pt idx="232">
                    <c:v>9.7000000000000005E-4</c:v>
                  </c:pt>
                  <c:pt idx="233">
                    <c:v>1.1299999999999999E-3</c:v>
                  </c:pt>
                  <c:pt idx="234">
                    <c:v>4.0000000000000003E-5</c:v>
                  </c:pt>
                  <c:pt idx="235">
                    <c:v>4.0000000000000003E-5</c:v>
                  </c:pt>
                  <c:pt idx="236">
                    <c:v>9.7000000000000005E-4</c:v>
                  </c:pt>
                  <c:pt idx="237">
                    <c:v>1.8000000000000001E-4</c:v>
                  </c:pt>
                  <c:pt idx="238">
                    <c:v>1E-4</c:v>
                  </c:pt>
                  <c:pt idx="239">
                    <c:v>1.9000000000000001E-4</c:v>
                  </c:pt>
                  <c:pt idx="240">
                    <c:v>5.0000000000000002E-5</c:v>
                  </c:pt>
                  <c:pt idx="241">
                    <c:v>1.3999999999999999E-4</c:v>
                  </c:pt>
                  <c:pt idx="242">
                    <c:v>1.2999999999999999E-4</c:v>
                  </c:pt>
                  <c:pt idx="243">
                    <c:v>1.2E-4</c:v>
                  </c:pt>
                  <c:pt idx="244">
                    <c:v>1.31E-3</c:v>
                  </c:pt>
                  <c:pt idx="245">
                    <c:v>1.0399999999999999E-3</c:v>
                  </c:pt>
                  <c:pt idx="246">
                    <c:v>1.1E-4</c:v>
                  </c:pt>
                  <c:pt idx="247">
                    <c:v>8.0000000000000007E-5</c:v>
                  </c:pt>
                  <c:pt idx="248">
                    <c:v>1E-4</c:v>
                  </c:pt>
                </c:numCache>
              </c:numRef>
            </c:plus>
            <c:minus>
              <c:numRef>
                <c:f>'A (2)'!$D$21:$D$997</c:f>
                <c:numCache>
                  <c:formatCode>General</c:formatCode>
                  <c:ptCount val="977"/>
                  <c:pt idx="0">
                    <c:v>4.0000000000000002E-4</c:v>
                  </c:pt>
                  <c:pt idx="1">
                    <c:v>6.9999999999999999E-4</c:v>
                  </c:pt>
                  <c:pt idx="2">
                    <c:v>1.4E-3</c:v>
                  </c:pt>
                  <c:pt idx="4">
                    <c:v>4.0000000000000002E-4</c:v>
                  </c:pt>
                  <c:pt idx="5">
                    <c:v>2.4000000000000001E-4</c:v>
                  </c:pt>
                  <c:pt idx="6">
                    <c:v>4.0999999999999999E-4</c:v>
                  </c:pt>
                  <c:pt idx="7">
                    <c:v>5.5999999999999995E-4</c:v>
                  </c:pt>
                  <c:pt idx="8">
                    <c:v>4.6999999999999999E-4</c:v>
                  </c:pt>
                  <c:pt idx="9">
                    <c:v>2.1000000000000001E-4</c:v>
                  </c:pt>
                  <c:pt idx="10">
                    <c:v>1E-4</c:v>
                  </c:pt>
                  <c:pt idx="11">
                    <c:v>2.4000000000000001E-4</c:v>
                  </c:pt>
                  <c:pt idx="12">
                    <c:v>2.7999999999999998E-4</c:v>
                  </c:pt>
                  <c:pt idx="13">
                    <c:v>2.1000000000000001E-4</c:v>
                  </c:pt>
                  <c:pt idx="14">
                    <c:v>2.7E-4</c:v>
                  </c:pt>
                  <c:pt idx="15">
                    <c:v>2.5000000000000001E-4</c:v>
                  </c:pt>
                  <c:pt idx="16">
                    <c:v>2.0000000000000001E-4</c:v>
                  </c:pt>
                  <c:pt idx="17">
                    <c:v>1.7000000000000001E-4</c:v>
                  </c:pt>
                  <c:pt idx="18">
                    <c:v>1.4999999999999999E-4</c:v>
                  </c:pt>
                  <c:pt idx="19">
                    <c:v>1.3999999999999999E-4</c:v>
                  </c:pt>
                  <c:pt idx="20">
                    <c:v>4.8000000000000001E-4</c:v>
                  </c:pt>
                  <c:pt idx="21">
                    <c:v>2.2000000000000001E-4</c:v>
                  </c:pt>
                  <c:pt idx="22">
                    <c:v>2.1000000000000001E-4</c:v>
                  </c:pt>
                  <c:pt idx="23">
                    <c:v>2.5999999999999998E-4</c:v>
                  </c:pt>
                  <c:pt idx="24">
                    <c:v>3.1E-4</c:v>
                  </c:pt>
                  <c:pt idx="25">
                    <c:v>3.1E-4</c:v>
                  </c:pt>
                  <c:pt idx="26">
                    <c:v>1.4999999999999999E-4</c:v>
                  </c:pt>
                  <c:pt idx="27">
                    <c:v>2.0000000000000001E-4</c:v>
                  </c:pt>
                  <c:pt idx="28">
                    <c:v>3.4000000000000002E-4</c:v>
                  </c:pt>
                  <c:pt idx="29">
                    <c:v>2.4000000000000001E-4</c:v>
                  </c:pt>
                  <c:pt idx="30">
                    <c:v>3.4000000000000002E-4</c:v>
                  </c:pt>
                  <c:pt idx="31">
                    <c:v>3.1E-4</c:v>
                  </c:pt>
                  <c:pt idx="32">
                    <c:v>2.4000000000000001E-4</c:v>
                  </c:pt>
                  <c:pt idx="33">
                    <c:v>4.6999999999999999E-4</c:v>
                  </c:pt>
                  <c:pt idx="34">
                    <c:v>2.2000000000000001E-4</c:v>
                  </c:pt>
                  <c:pt idx="35">
                    <c:v>1.7000000000000001E-4</c:v>
                  </c:pt>
                  <c:pt idx="36">
                    <c:v>1.8000000000000001E-4</c:v>
                  </c:pt>
                  <c:pt idx="37">
                    <c:v>7.6000000000000004E-4</c:v>
                  </c:pt>
                  <c:pt idx="38">
                    <c:v>8.0000000000000004E-4</c:v>
                  </c:pt>
                  <c:pt idx="39">
                    <c:v>3.1E-4</c:v>
                  </c:pt>
                  <c:pt idx="40">
                    <c:v>2.5999999999999998E-4</c:v>
                  </c:pt>
                  <c:pt idx="41">
                    <c:v>4.4999999999999999E-4</c:v>
                  </c:pt>
                  <c:pt idx="42">
                    <c:v>8.0000000000000004E-4</c:v>
                  </c:pt>
                  <c:pt idx="43">
                    <c:v>2.3000000000000001E-4</c:v>
                  </c:pt>
                  <c:pt idx="44">
                    <c:v>2.5999999999999998E-4</c:v>
                  </c:pt>
                  <c:pt idx="45">
                    <c:v>2.9E-4</c:v>
                  </c:pt>
                  <c:pt idx="46">
                    <c:v>4.6999999999999999E-4</c:v>
                  </c:pt>
                  <c:pt idx="47">
                    <c:v>4.0000000000000002E-4</c:v>
                  </c:pt>
                  <c:pt idx="48">
                    <c:v>8.3000000000000001E-4</c:v>
                  </c:pt>
                  <c:pt idx="49">
                    <c:v>3.8999999999999999E-4</c:v>
                  </c:pt>
                  <c:pt idx="50">
                    <c:v>5.8E-4</c:v>
                  </c:pt>
                  <c:pt idx="51">
                    <c:v>4.4999999999999999E-4</c:v>
                  </c:pt>
                  <c:pt idx="52">
                    <c:v>3.2000000000000003E-4</c:v>
                  </c:pt>
                  <c:pt idx="53">
                    <c:v>3.3E-4</c:v>
                  </c:pt>
                  <c:pt idx="54">
                    <c:v>8.1999999999999998E-4</c:v>
                  </c:pt>
                  <c:pt idx="55">
                    <c:v>7.7999999999999999E-4</c:v>
                  </c:pt>
                  <c:pt idx="56">
                    <c:v>7.7999999999999999E-4</c:v>
                  </c:pt>
                  <c:pt idx="57">
                    <c:v>8.4999999999999995E-4</c:v>
                  </c:pt>
                  <c:pt idx="58">
                    <c:v>8.8000000000000003E-4</c:v>
                  </c:pt>
                  <c:pt idx="59">
                    <c:v>6.8999999999999997E-4</c:v>
                  </c:pt>
                  <c:pt idx="60">
                    <c:v>5.1000000000000004E-4</c:v>
                  </c:pt>
                  <c:pt idx="61">
                    <c:v>1.4999999999999999E-4</c:v>
                  </c:pt>
                  <c:pt idx="62">
                    <c:v>2.4000000000000001E-4</c:v>
                  </c:pt>
                  <c:pt idx="63">
                    <c:v>4.6999999999999999E-4</c:v>
                  </c:pt>
                  <c:pt idx="64">
                    <c:v>2.9E-4</c:v>
                  </c:pt>
                  <c:pt idx="65">
                    <c:v>1.0499999999999999E-3</c:v>
                  </c:pt>
                  <c:pt idx="66">
                    <c:v>4.8999999999999998E-4</c:v>
                  </c:pt>
                  <c:pt idx="67">
                    <c:v>2.7E-4</c:v>
                  </c:pt>
                  <c:pt idx="68">
                    <c:v>3.2000000000000003E-4</c:v>
                  </c:pt>
                  <c:pt idx="69">
                    <c:v>8.9999999999999998E-4</c:v>
                  </c:pt>
                  <c:pt idx="70">
                    <c:v>3.6999999999999999E-4</c:v>
                  </c:pt>
                  <c:pt idx="71">
                    <c:v>5.1000000000000004E-4</c:v>
                  </c:pt>
                  <c:pt idx="72">
                    <c:v>2.4000000000000001E-4</c:v>
                  </c:pt>
                  <c:pt idx="73">
                    <c:v>8.0000000000000004E-4</c:v>
                  </c:pt>
                  <c:pt idx="74">
                    <c:v>2.2000000000000001E-4</c:v>
                  </c:pt>
                  <c:pt idx="75">
                    <c:v>2.1000000000000001E-4</c:v>
                  </c:pt>
                  <c:pt idx="76">
                    <c:v>2.7999999999999998E-4</c:v>
                  </c:pt>
                  <c:pt idx="77">
                    <c:v>1.1900000000000001E-3</c:v>
                  </c:pt>
                  <c:pt idx="78">
                    <c:v>2.5999999999999998E-4</c:v>
                  </c:pt>
                  <c:pt idx="79">
                    <c:v>6.0999999999999997E-4</c:v>
                  </c:pt>
                  <c:pt idx="80">
                    <c:v>5.2999999999999998E-4</c:v>
                  </c:pt>
                  <c:pt idx="81">
                    <c:v>6.4999999999999997E-4</c:v>
                  </c:pt>
                  <c:pt idx="82">
                    <c:v>1.9000000000000001E-4</c:v>
                  </c:pt>
                  <c:pt idx="83">
                    <c:v>1.8000000000000001E-4</c:v>
                  </c:pt>
                  <c:pt idx="84">
                    <c:v>2.2000000000000001E-4</c:v>
                  </c:pt>
                  <c:pt idx="85">
                    <c:v>1.9000000000000001E-4</c:v>
                  </c:pt>
                  <c:pt idx="86">
                    <c:v>6.4999999999999997E-4</c:v>
                  </c:pt>
                  <c:pt idx="87">
                    <c:v>3.6999999999999999E-4</c:v>
                  </c:pt>
                  <c:pt idx="88">
                    <c:v>2.2000000000000001E-4</c:v>
                  </c:pt>
                  <c:pt idx="89">
                    <c:v>3.4000000000000002E-4</c:v>
                  </c:pt>
                  <c:pt idx="90">
                    <c:v>2.3000000000000001E-4</c:v>
                  </c:pt>
                  <c:pt idx="91">
                    <c:v>4.2999999999999999E-4</c:v>
                  </c:pt>
                  <c:pt idx="92">
                    <c:v>3.2000000000000003E-4</c:v>
                  </c:pt>
                  <c:pt idx="93">
                    <c:v>1.9000000000000001E-4</c:v>
                  </c:pt>
                  <c:pt idx="94">
                    <c:v>5.2999999999999998E-4</c:v>
                  </c:pt>
                  <c:pt idx="95">
                    <c:v>2.9E-4</c:v>
                  </c:pt>
                  <c:pt idx="96">
                    <c:v>2.9E-4</c:v>
                  </c:pt>
                  <c:pt idx="97">
                    <c:v>4.6000000000000001E-4</c:v>
                  </c:pt>
                  <c:pt idx="98">
                    <c:v>3.8999999999999999E-4</c:v>
                  </c:pt>
                  <c:pt idx="99">
                    <c:v>2.7E-4</c:v>
                  </c:pt>
                  <c:pt idx="100">
                    <c:v>1.4300000000000001E-3</c:v>
                  </c:pt>
                  <c:pt idx="101">
                    <c:v>2.9999999999999997E-4</c:v>
                  </c:pt>
                  <c:pt idx="102">
                    <c:v>5.0000000000000001E-4</c:v>
                  </c:pt>
                  <c:pt idx="103">
                    <c:v>4.8999999999999998E-4</c:v>
                  </c:pt>
                  <c:pt idx="104">
                    <c:v>2.9E-4</c:v>
                  </c:pt>
                  <c:pt idx="105">
                    <c:v>3.8999999999999999E-4</c:v>
                  </c:pt>
                  <c:pt idx="106">
                    <c:v>5.6999999999999998E-4</c:v>
                  </c:pt>
                  <c:pt idx="107">
                    <c:v>1.9000000000000001E-4</c:v>
                  </c:pt>
                  <c:pt idx="108">
                    <c:v>3.8000000000000002E-4</c:v>
                  </c:pt>
                  <c:pt idx="109">
                    <c:v>2.1000000000000001E-4</c:v>
                  </c:pt>
                  <c:pt idx="110">
                    <c:v>2.9999999999999997E-4</c:v>
                  </c:pt>
                  <c:pt idx="111">
                    <c:v>6.8999999999999997E-4</c:v>
                  </c:pt>
                  <c:pt idx="112">
                    <c:v>2.9E-4</c:v>
                  </c:pt>
                  <c:pt idx="113">
                    <c:v>6.6E-4</c:v>
                  </c:pt>
                  <c:pt idx="114">
                    <c:v>2.7999999999999998E-4</c:v>
                  </c:pt>
                  <c:pt idx="115">
                    <c:v>1.6900000000000001E-3</c:v>
                  </c:pt>
                  <c:pt idx="116">
                    <c:v>1.08E-3</c:v>
                  </c:pt>
                  <c:pt idx="117">
                    <c:v>3.5E-4</c:v>
                  </c:pt>
                  <c:pt idx="118">
                    <c:v>2.2000000000000001E-4</c:v>
                  </c:pt>
                  <c:pt idx="119">
                    <c:v>2.5999999999999998E-4</c:v>
                  </c:pt>
                  <c:pt idx="120">
                    <c:v>3.4000000000000002E-4</c:v>
                  </c:pt>
                  <c:pt idx="121">
                    <c:v>3.6000000000000002E-4</c:v>
                  </c:pt>
                  <c:pt idx="122">
                    <c:v>2.5999999999999998E-4</c:v>
                  </c:pt>
                  <c:pt idx="123">
                    <c:v>3.1E-4</c:v>
                  </c:pt>
                  <c:pt idx="124">
                    <c:v>1.9000000000000001E-4</c:v>
                  </c:pt>
                  <c:pt idx="125">
                    <c:v>1.9000000000000001E-4</c:v>
                  </c:pt>
                  <c:pt idx="126">
                    <c:v>4.8000000000000001E-4</c:v>
                  </c:pt>
                  <c:pt idx="127">
                    <c:v>3.2000000000000003E-4</c:v>
                  </c:pt>
                  <c:pt idx="128">
                    <c:v>2.5000000000000001E-4</c:v>
                  </c:pt>
                  <c:pt idx="129">
                    <c:v>3.4000000000000002E-4</c:v>
                  </c:pt>
                  <c:pt idx="130">
                    <c:v>5.4000000000000001E-4</c:v>
                  </c:pt>
                  <c:pt idx="131">
                    <c:v>2.7999999999999998E-4</c:v>
                  </c:pt>
                  <c:pt idx="132">
                    <c:v>8.4999999999999995E-4</c:v>
                  </c:pt>
                  <c:pt idx="133">
                    <c:v>1.3699999999999999E-3</c:v>
                  </c:pt>
                  <c:pt idx="134">
                    <c:v>9.1E-4</c:v>
                  </c:pt>
                  <c:pt idx="135">
                    <c:v>2.7E-4</c:v>
                  </c:pt>
                  <c:pt idx="136">
                    <c:v>3.1E-4</c:v>
                  </c:pt>
                  <c:pt idx="137">
                    <c:v>5.6999999999999998E-4</c:v>
                  </c:pt>
                  <c:pt idx="138">
                    <c:v>2.7999999999999998E-4</c:v>
                  </c:pt>
                  <c:pt idx="139">
                    <c:v>5.9000000000000003E-4</c:v>
                  </c:pt>
                  <c:pt idx="140">
                    <c:v>3.8999999999999999E-4</c:v>
                  </c:pt>
                  <c:pt idx="141">
                    <c:v>1.72E-3</c:v>
                  </c:pt>
                  <c:pt idx="142">
                    <c:v>2.5000000000000001E-4</c:v>
                  </c:pt>
                  <c:pt idx="143">
                    <c:v>3.1E-4</c:v>
                  </c:pt>
                  <c:pt idx="144">
                    <c:v>2.0000000000000001E-4</c:v>
                  </c:pt>
                  <c:pt idx="145">
                    <c:v>3.6999999999999999E-4</c:v>
                  </c:pt>
                  <c:pt idx="146">
                    <c:v>7.9000000000000001E-4</c:v>
                  </c:pt>
                  <c:pt idx="147">
                    <c:v>4.2000000000000002E-4</c:v>
                  </c:pt>
                  <c:pt idx="148">
                    <c:v>2.0000000000000001E-4</c:v>
                  </c:pt>
                  <c:pt idx="149">
                    <c:v>1.7000000000000001E-4</c:v>
                  </c:pt>
                  <c:pt idx="150">
                    <c:v>6.9999999999999999E-4</c:v>
                  </c:pt>
                  <c:pt idx="151">
                    <c:v>3.3E-4</c:v>
                  </c:pt>
                  <c:pt idx="152">
                    <c:v>2.5999999999999998E-4</c:v>
                  </c:pt>
                  <c:pt idx="153">
                    <c:v>9.5E-4</c:v>
                  </c:pt>
                  <c:pt idx="154">
                    <c:v>6.4999999999999997E-4</c:v>
                  </c:pt>
                  <c:pt idx="155">
                    <c:v>3.1E-4</c:v>
                  </c:pt>
                  <c:pt idx="156">
                    <c:v>2.1000000000000001E-4</c:v>
                  </c:pt>
                  <c:pt idx="157">
                    <c:v>1.57E-3</c:v>
                  </c:pt>
                  <c:pt idx="158">
                    <c:v>1.41E-3</c:v>
                  </c:pt>
                  <c:pt idx="159">
                    <c:v>7.2000000000000005E-4</c:v>
                  </c:pt>
                  <c:pt idx="160">
                    <c:v>9.7000000000000005E-4</c:v>
                  </c:pt>
                  <c:pt idx="161">
                    <c:v>1E-4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1.4E-3</c:v>
                  </c:pt>
                  <c:pt idx="165">
                    <c:v>6.9999999999999999E-4</c:v>
                  </c:pt>
                  <c:pt idx="166">
                    <c:v>1E-4</c:v>
                  </c:pt>
                  <c:pt idx="167">
                    <c:v>0</c:v>
                  </c:pt>
                  <c:pt idx="168">
                    <c:v>1.48E-3</c:v>
                  </c:pt>
                  <c:pt idx="169">
                    <c:v>1E-4</c:v>
                  </c:pt>
                  <c:pt idx="170">
                    <c:v>1E-4</c:v>
                  </c:pt>
                  <c:pt idx="171">
                    <c:v>5.0000000000000001E-4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5.0000000000000001E-4</c:v>
                  </c:pt>
                  <c:pt idx="175">
                    <c:v>2.0000000000000001E-4</c:v>
                  </c:pt>
                  <c:pt idx="176">
                    <c:v>1E-4</c:v>
                  </c:pt>
                  <c:pt idx="177">
                    <c:v>1E-4</c:v>
                  </c:pt>
                  <c:pt idx="178">
                    <c:v>2.0000000000000001E-4</c:v>
                  </c:pt>
                  <c:pt idx="179">
                    <c:v>2.9999999999999997E-4</c:v>
                  </c:pt>
                  <c:pt idx="180">
                    <c:v>1.6000000000000001E-4</c:v>
                  </c:pt>
                  <c:pt idx="181">
                    <c:v>4.0000000000000002E-4</c:v>
                  </c:pt>
                  <c:pt idx="182">
                    <c:v>2.7999999999999998E-4</c:v>
                  </c:pt>
                  <c:pt idx="183">
                    <c:v>1.1E-4</c:v>
                  </c:pt>
                  <c:pt idx="184">
                    <c:v>1E-4</c:v>
                  </c:pt>
                  <c:pt idx="185">
                    <c:v>1E-3</c:v>
                  </c:pt>
                  <c:pt idx="186">
                    <c:v>5.0000000000000001E-4</c:v>
                  </c:pt>
                  <c:pt idx="187">
                    <c:v>2.0000000000000001E-4</c:v>
                  </c:pt>
                  <c:pt idx="188">
                    <c:v>2.9999999999999997E-4</c:v>
                  </c:pt>
                  <c:pt idx="189">
                    <c:v>6.9999999999999999E-4</c:v>
                  </c:pt>
                  <c:pt idx="190">
                    <c:v>1.5E-3</c:v>
                  </c:pt>
                  <c:pt idx="191">
                    <c:v>2.9999999999999997E-4</c:v>
                  </c:pt>
                  <c:pt idx="192">
                    <c:v>5.0000000000000001E-4</c:v>
                  </c:pt>
                  <c:pt idx="193">
                    <c:v>1E-4</c:v>
                  </c:pt>
                  <c:pt idx="194">
                    <c:v>8.4000000000000003E-4</c:v>
                  </c:pt>
                  <c:pt idx="195">
                    <c:v>3.8999999999999999E-4</c:v>
                  </c:pt>
                  <c:pt idx="196">
                    <c:v>1E-4</c:v>
                  </c:pt>
                  <c:pt idx="197">
                    <c:v>0</c:v>
                  </c:pt>
                  <c:pt idx="198">
                    <c:v>2.3999999999999998E-3</c:v>
                  </c:pt>
                  <c:pt idx="199">
                    <c:v>1E-4</c:v>
                  </c:pt>
                  <c:pt idx="200">
                    <c:v>0</c:v>
                  </c:pt>
                  <c:pt idx="201">
                    <c:v>2.3999999999999998E-3</c:v>
                  </c:pt>
                  <c:pt idx="202">
                    <c:v>2.9E-4</c:v>
                  </c:pt>
                  <c:pt idx="203">
                    <c:v>3.6000000000000002E-4</c:v>
                  </c:pt>
                  <c:pt idx="204">
                    <c:v>2.0000000000000001E-4</c:v>
                  </c:pt>
                  <c:pt idx="205">
                    <c:v>1.9000000000000001E-4</c:v>
                  </c:pt>
                  <c:pt idx="206">
                    <c:v>1.7000000000000001E-4</c:v>
                  </c:pt>
                  <c:pt idx="207">
                    <c:v>2.7E-4</c:v>
                  </c:pt>
                  <c:pt idx="208">
                    <c:v>1.1999999999999999E-3</c:v>
                  </c:pt>
                  <c:pt idx="209">
                    <c:v>1.1999999999999999E-3</c:v>
                  </c:pt>
                  <c:pt idx="210">
                    <c:v>1.2999999999999999E-3</c:v>
                  </c:pt>
                  <c:pt idx="211">
                    <c:v>1.6000000000000001E-3</c:v>
                  </c:pt>
                  <c:pt idx="212">
                    <c:v>1.1999999999999999E-3</c:v>
                  </c:pt>
                  <c:pt idx="213">
                    <c:v>1.1999999999999999E-3</c:v>
                  </c:pt>
                  <c:pt idx="214">
                    <c:v>6.9999999999999999E-4</c:v>
                  </c:pt>
                  <c:pt idx="215">
                    <c:v>1E-4</c:v>
                  </c:pt>
                  <c:pt idx="216">
                    <c:v>1.1000000000000001E-3</c:v>
                  </c:pt>
                  <c:pt idx="217">
                    <c:v>3.8800000000000001E-2</c:v>
                  </c:pt>
                  <c:pt idx="218">
                    <c:v>1.2E-4</c:v>
                  </c:pt>
                  <c:pt idx="219">
                    <c:v>2.4000000000000001E-4</c:v>
                  </c:pt>
                  <c:pt idx="220">
                    <c:v>1.4E-3</c:v>
                  </c:pt>
                  <c:pt idx="221">
                    <c:v>1E-4</c:v>
                  </c:pt>
                  <c:pt idx="222">
                    <c:v>2.0000000000000001E-4</c:v>
                  </c:pt>
                  <c:pt idx="223">
                    <c:v>1.1000000000000001E-3</c:v>
                  </c:pt>
                  <c:pt idx="224">
                    <c:v>1.1000000000000001E-3</c:v>
                  </c:pt>
                  <c:pt idx="225">
                    <c:v>8.9999999999999998E-4</c:v>
                  </c:pt>
                  <c:pt idx="226">
                    <c:v>3.6000000000000002E-4</c:v>
                  </c:pt>
                  <c:pt idx="227">
                    <c:v>5.0000000000000002E-5</c:v>
                  </c:pt>
                  <c:pt idx="228">
                    <c:v>1.2E-4</c:v>
                  </c:pt>
                  <c:pt idx="229">
                    <c:v>1.6000000000000001E-4</c:v>
                  </c:pt>
                  <c:pt idx="230">
                    <c:v>1.1299999999999999E-3</c:v>
                  </c:pt>
                  <c:pt idx="231">
                    <c:v>6.9999999999999994E-5</c:v>
                  </c:pt>
                  <c:pt idx="232">
                    <c:v>9.7000000000000005E-4</c:v>
                  </c:pt>
                  <c:pt idx="233">
                    <c:v>1.1299999999999999E-3</c:v>
                  </c:pt>
                  <c:pt idx="234">
                    <c:v>4.0000000000000003E-5</c:v>
                  </c:pt>
                  <c:pt idx="235">
                    <c:v>4.0000000000000003E-5</c:v>
                  </c:pt>
                  <c:pt idx="236">
                    <c:v>9.7000000000000005E-4</c:v>
                  </c:pt>
                  <c:pt idx="237">
                    <c:v>1.8000000000000001E-4</c:v>
                  </c:pt>
                  <c:pt idx="238">
                    <c:v>1E-4</c:v>
                  </c:pt>
                  <c:pt idx="239">
                    <c:v>1.9000000000000001E-4</c:v>
                  </c:pt>
                  <c:pt idx="240">
                    <c:v>5.0000000000000002E-5</c:v>
                  </c:pt>
                  <c:pt idx="241">
                    <c:v>1.3999999999999999E-4</c:v>
                  </c:pt>
                  <c:pt idx="242">
                    <c:v>1.2999999999999999E-4</c:v>
                  </c:pt>
                  <c:pt idx="243">
                    <c:v>1.2E-4</c:v>
                  </c:pt>
                  <c:pt idx="244">
                    <c:v>1.31E-3</c:v>
                  </c:pt>
                  <c:pt idx="245">
                    <c:v>1.0399999999999999E-3</c:v>
                  </c:pt>
                  <c:pt idx="246">
                    <c:v>1.1E-4</c:v>
                  </c:pt>
                  <c:pt idx="247">
                    <c:v>8.0000000000000007E-5</c:v>
                  </c:pt>
                  <c:pt idx="248">
                    <c:v>1E-4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(2)'!$F$21:$F$997</c:f>
              <c:numCache>
                <c:formatCode>General</c:formatCode>
                <c:ptCount val="977"/>
                <c:pt idx="0">
                  <c:v>-6374</c:v>
                </c:pt>
                <c:pt idx="1">
                  <c:v>-6372</c:v>
                </c:pt>
                <c:pt idx="2">
                  <c:v>-6372</c:v>
                </c:pt>
                <c:pt idx="3">
                  <c:v>-6344.5</c:v>
                </c:pt>
                <c:pt idx="4">
                  <c:v>-6265.5</c:v>
                </c:pt>
                <c:pt idx="5">
                  <c:v>-2463</c:v>
                </c:pt>
                <c:pt idx="6">
                  <c:v>-2462.5</c:v>
                </c:pt>
                <c:pt idx="7">
                  <c:v>-2460.5</c:v>
                </c:pt>
                <c:pt idx="8">
                  <c:v>-2458.5</c:v>
                </c:pt>
                <c:pt idx="9">
                  <c:v>-2454.5</c:v>
                </c:pt>
                <c:pt idx="10">
                  <c:v>-2448.5</c:v>
                </c:pt>
                <c:pt idx="11">
                  <c:v>-2444</c:v>
                </c:pt>
                <c:pt idx="12">
                  <c:v>-2442</c:v>
                </c:pt>
                <c:pt idx="13">
                  <c:v>-2440</c:v>
                </c:pt>
                <c:pt idx="14">
                  <c:v>-2435.5</c:v>
                </c:pt>
                <c:pt idx="15">
                  <c:v>-2412.5</c:v>
                </c:pt>
                <c:pt idx="16">
                  <c:v>-2410.5</c:v>
                </c:pt>
                <c:pt idx="17">
                  <c:v>-2408.5</c:v>
                </c:pt>
                <c:pt idx="18">
                  <c:v>-2406.5</c:v>
                </c:pt>
                <c:pt idx="19">
                  <c:v>-2404.5</c:v>
                </c:pt>
                <c:pt idx="20">
                  <c:v>-2400</c:v>
                </c:pt>
                <c:pt idx="21">
                  <c:v>-2398</c:v>
                </c:pt>
                <c:pt idx="22">
                  <c:v>-2396</c:v>
                </c:pt>
                <c:pt idx="23">
                  <c:v>-2394</c:v>
                </c:pt>
                <c:pt idx="24">
                  <c:v>-2389.5</c:v>
                </c:pt>
                <c:pt idx="25">
                  <c:v>-2387.5</c:v>
                </c:pt>
                <c:pt idx="26">
                  <c:v>-2385.5</c:v>
                </c:pt>
                <c:pt idx="27">
                  <c:v>-2383.5</c:v>
                </c:pt>
                <c:pt idx="28">
                  <c:v>-2377</c:v>
                </c:pt>
                <c:pt idx="29">
                  <c:v>-2375</c:v>
                </c:pt>
                <c:pt idx="30">
                  <c:v>-2373</c:v>
                </c:pt>
                <c:pt idx="31">
                  <c:v>-2371</c:v>
                </c:pt>
                <c:pt idx="32">
                  <c:v>-2364.5</c:v>
                </c:pt>
                <c:pt idx="33">
                  <c:v>-2362.5</c:v>
                </c:pt>
                <c:pt idx="34">
                  <c:v>-2354</c:v>
                </c:pt>
                <c:pt idx="35">
                  <c:v>-2352</c:v>
                </c:pt>
                <c:pt idx="36">
                  <c:v>-2350</c:v>
                </c:pt>
                <c:pt idx="37">
                  <c:v>-2348</c:v>
                </c:pt>
                <c:pt idx="38">
                  <c:v>-2331</c:v>
                </c:pt>
                <c:pt idx="39">
                  <c:v>-2329</c:v>
                </c:pt>
                <c:pt idx="40">
                  <c:v>-2327</c:v>
                </c:pt>
                <c:pt idx="41">
                  <c:v>-2325</c:v>
                </c:pt>
                <c:pt idx="42">
                  <c:v>-2318.5</c:v>
                </c:pt>
                <c:pt idx="43">
                  <c:v>-2316.5</c:v>
                </c:pt>
                <c:pt idx="44">
                  <c:v>-2314.5</c:v>
                </c:pt>
                <c:pt idx="45">
                  <c:v>-2306</c:v>
                </c:pt>
                <c:pt idx="46">
                  <c:v>-2293.5</c:v>
                </c:pt>
                <c:pt idx="47">
                  <c:v>-2281</c:v>
                </c:pt>
                <c:pt idx="48">
                  <c:v>-2270.5</c:v>
                </c:pt>
                <c:pt idx="49">
                  <c:v>-2268.5</c:v>
                </c:pt>
                <c:pt idx="50">
                  <c:v>-2258</c:v>
                </c:pt>
                <c:pt idx="51">
                  <c:v>-2247.5</c:v>
                </c:pt>
                <c:pt idx="52">
                  <c:v>-2245.5</c:v>
                </c:pt>
                <c:pt idx="53">
                  <c:v>-2235</c:v>
                </c:pt>
                <c:pt idx="54">
                  <c:v>-2222.5</c:v>
                </c:pt>
                <c:pt idx="55">
                  <c:v>-2212</c:v>
                </c:pt>
                <c:pt idx="56">
                  <c:v>-2188</c:v>
                </c:pt>
                <c:pt idx="57">
                  <c:v>-999.5</c:v>
                </c:pt>
                <c:pt idx="58">
                  <c:v>-995.5</c:v>
                </c:pt>
                <c:pt idx="59">
                  <c:v>-993.5</c:v>
                </c:pt>
                <c:pt idx="60">
                  <c:v>-991.5</c:v>
                </c:pt>
                <c:pt idx="61">
                  <c:v>-989.5</c:v>
                </c:pt>
                <c:pt idx="62">
                  <c:v>-989</c:v>
                </c:pt>
                <c:pt idx="63">
                  <c:v>-987</c:v>
                </c:pt>
                <c:pt idx="64">
                  <c:v>-979</c:v>
                </c:pt>
                <c:pt idx="65">
                  <c:v>-949.5</c:v>
                </c:pt>
                <c:pt idx="66">
                  <c:v>-947.5</c:v>
                </c:pt>
                <c:pt idx="67">
                  <c:v>-945.5</c:v>
                </c:pt>
                <c:pt idx="68">
                  <c:v>-943.5</c:v>
                </c:pt>
                <c:pt idx="69">
                  <c:v>-941.5</c:v>
                </c:pt>
                <c:pt idx="70">
                  <c:v>-941</c:v>
                </c:pt>
                <c:pt idx="71">
                  <c:v>-939</c:v>
                </c:pt>
                <c:pt idx="72">
                  <c:v>-874.5</c:v>
                </c:pt>
                <c:pt idx="73">
                  <c:v>-845</c:v>
                </c:pt>
                <c:pt idx="74">
                  <c:v>-344.5</c:v>
                </c:pt>
                <c:pt idx="75">
                  <c:v>-325.5</c:v>
                </c:pt>
                <c:pt idx="76">
                  <c:v>-323.5</c:v>
                </c:pt>
                <c:pt idx="77">
                  <c:v>-317</c:v>
                </c:pt>
                <c:pt idx="78">
                  <c:v>-315</c:v>
                </c:pt>
                <c:pt idx="79">
                  <c:v>-313</c:v>
                </c:pt>
                <c:pt idx="80">
                  <c:v>-311</c:v>
                </c:pt>
                <c:pt idx="81">
                  <c:v>-309</c:v>
                </c:pt>
                <c:pt idx="82">
                  <c:v>-304.5</c:v>
                </c:pt>
                <c:pt idx="83">
                  <c:v>-302.5</c:v>
                </c:pt>
                <c:pt idx="84">
                  <c:v>-300.5</c:v>
                </c:pt>
                <c:pt idx="85">
                  <c:v>-298.5</c:v>
                </c:pt>
                <c:pt idx="86">
                  <c:v>-296.5</c:v>
                </c:pt>
                <c:pt idx="87">
                  <c:v>-292</c:v>
                </c:pt>
                <c:pt idx="88">
                  <c:v>-290</c:v>
                </c:pt>
                <c:pt idx="89">
                  <c:v>-288</c:v>
                </c:pt>
                <c:pt idx="90">
                  <c:v>-281.5</c:v>
                </c:pt>
                <c:pt idx="91">
                  <c:v>-279.5</c:v>
                </c:pt>
                <c:pt idx="92">
                  <c:v>-242</c:v>
                </c:pt>
                <c:pt idx="93">
                  <c:v>-240</c:v>
                </c:pt>
                <c:pt idx="94">
                  <c:v>-238</c:v>
                </c:pt>
                <c:pt idx="95">
                  <c:v>-231.5</c:v>
                </c:pt>
                <c:pt idx="96">
                  <c:v>-229.5</c:v>
                </c:pt>
                <c:pt idx="97">
                  <c:v>-215</c:v>
                </c:pt>
                <c:pt idx="98">
                  <c:v>-206.5</c:v>
                </c:pt>
                <c:pt idx="99">
                  <c:v>-202.5</c:v>
                </c:pt>
                <c:pt idx="100">
                  <c:v>-202</c:v>
                </c:pt>
                <c:pt idx="101">
                  <c:v>-198</c:v>
                </c:pt>
                <c:pt idx="102">
                  <c:v>-194</c:v>
                </c:pt>
                <c:pt idx="103">
                  <c:v>-192</c:v>
                </c:pt>
                <c:pt idx="104">
                  <c:v>-190</c:v>
                </c:pt>
                <c:pt idx="105">
                  <c:v>-189.5</c:v>
                </c:pt>
                <c:pt idx="106">
                  <c:v>-187.5</c:v>
                </c:pt>
                <c:pt idx="107">
                  <c:v>-185.5</c:v>
                </c:pt>
                <c:pt idx="108">
                  <c:v>-183.5</c:v>
                </c:pt>
                <c:pt idx="109">
                  <c:v>-181.5</c:v>
                </c:pt>
                <c:pt idx="110">
                  <c:v>-179.5</c:v>
                </c:pt>
                <c:pt idx="111">
                  <c:v>-177.5</c:v>
                </c:pt>
                <c:pt idx="112">
                  <c:v>-177.5</c:v>
                </c:pt>
                <c:pt idx="113">
                  <c:v>-173</c:v>
                </c:pt>
                <c:pt idx="114">
                  <c:v>-173</c:v>
                </c:pt>
                <c:pt idx="115">
                  <c:v>-171</c:v>
                </c:pt>
                <c:pt idx="116">
                  <c:v>-171</c:v>
                </c:pt>
                <c:pt idx="117">
                  <c:v>-169</c:v>
                </c:pt>
                <c:pt idx="118">
                  <c:v>-167</c:v>
                </c:pt>
                <c:pt idx="119">
                  <c:v>-166.5</c:v>
                </c:pt>
                <c:pt idx="120">
                  <c:v>-165</c:v>
                </c:pt>
                <c:pt idx="121">
                  <c:v>-164.5</c:v>
                </c:pt>
                <c:pt idx="122">
                  <c:v>-162.5</c:v>
                </c:pt>
                <c:pt idx="123">
                  <c:v>-160.5</c:v>
                </c:pt>
                <c:pt idx="124">
                  <c:v>-156.5</c:v>
                </c:pt>
                <c:pt idx="125">
                  <c:v>-154.5</c:v>
                </c:pt>
                <c:pt idx="126">
                  <c:v>-154</c:v>
                </c:pt>
                <c:pt idx="127">
                  <c:v>-152</c:v>
                </c:pt>
                <c:pt idx="128">
                  <c:v>-150</c:v>
                </c:pt>
                <c:pt idx="129">
                  <c:v>-148</c:v>
                </c:pt>
                <c:pt idx="130">
                  <c:v>-146</c:v>
                </c:pt>
                <c:pt idx="131">
                  <c:v>-144</c:v>
                </c:pt>
                <c:pt idx="132">
                  <c:v>-143.5</c:v>
                </c:pt>
                <c:pt idx="133">
                  <c:v>-142</c:v>
                </c:pt>
                <c:pt idx="134">
                  <c:v>-137.5</c:v>
                </c:pt>
                <c:pt idx="135">
                  <c:v>-116.5</c:v>
                </c:pt>
                <c:pt idx="136">
                  <c:v>-114.5</c:v>
                </c:pt>
                <c:pt idx="137">
                  <c:v>-112.5</c:v>
                </c:pt>
                <c:pt idx="138">
                  <c:v>-110.5</c:v>
                </c:pt>
                <c:pt idx="139">
                  <c:v>-106</c:v>
                </c:pt>
                <c:pt idx="140">
                  <c:v>-102</c:v>
                </c:pt>
                <c:pt idx="141">
                  <c:v>-102</c:v>
                </c:pt>
                <c:pt idx="142">
                  <c:v>-100</c:v>
                </c:pt>
                <c:pt idx="143">
                  <c:v>-91.5</c:v>
                </c:pt>
                <c:pt idx="144">
                  <c:v>-89.5</c:v>
                </c:pt>
                <c:pt idx="145">
                  <c:v>-87.5</c:v>
                </c:pt>
                <c:pt idx="146">
                  <c:v>-83</c:v>
                </c:pt>
                <c:pt idx="147">
                  <c:v>-81</c:v>
                </c:pt>
                <c:pt idx="148">
                  <c:v>-79</c:v>
                </c:pt>
                <c:pt idx="149">
                  <c:v>-77</c:v>
                </c:pt>
                <c:pt idx="150">
                  <c:v>-70.5</c:v>
                </c:pt>
                <c:pt idx="151">
                  <c:v>-68.5</c:v>
                </c:pt>
                <c:pt idx="152">
                  <c:v>-66.5</c:v>
                </c:pt>
                <c:pt idx="153">
                  <c:v>-60</c:v>
                </c:pt>
                <c:pt idx="154">
                  <c:v>-58</c:v>
                </c:pt>
                <c:pt idx="155">
                  <c:v>-56</c:v>
                </c:pt>
                <c:pt idx="156">
                  <c:v>-54</c:v>
                </c:pt>
                <c:pt idx="157">
                  <c:v>0.5</c:v>
                </c:pt>
                <c:pt idx="158">
                  <c:v>4.5</c:v>
                </c:pt>
                <c:pt idx="159">
                  <c:v>551.5</c:v>
                </c:pt>
                <c:pt idx="160">
                  <c:v>552</c:v>
                </c:pt>
                <c:pt idx="161">
                  <c:v>1298</c:v>
                </c:pt>
                <c:pt idx="162">
                  <c:v>1323</c:v>
                </c:pt>
                <c:pt idx="163">
                  <c:v>1323.5</c:v>
                </c:pt>
                <c:pt idx="164">
                  <c:v>1344</c:v>
                </c:pt>
                <c:pt idx="165">
                  <c:v>1368</c:v>
                </c:pt>
                <c:pt idx="166">
                  <c:v>1369.5</c:v>
                </c:pt>
                <c:pt idx="167">
                  <c:v>2194</c:v>
                </c:pt>
                <c:pt idx="168">
                  <c:v>2196</c:v>
                </c:pt>
                <c:pt idx="169">
                  <c:v>2217</c:v>
                </c:pt>
                <c:pt idx="170">
                  <c:v>2694.5</c:v>
                </c:pt>
                <c:pt idx="171">
                  <c:v>2804</c:v>
                </c:pt>
                <c:pt idx="172">
                  <c:v>2899.5</c:v>
                </c:pt>
                <c:pt idx="173">
                  <c:v>2899.5</c:v>
                </c:pt>
                <c:pt idx="174">
                  <c:v>2910.5</c:v>
                </c:pt>
                <c:pt idx="175">
                  <c:v>2993.5</c:v>
                </c:pt>
                <c:pt idx="176">
                  <c:v>2995.5</c:v>
                </c:pt>
                <c:pt idx="177">
                  <c:v>2997.5</c:v>
                </c:pt>
                <c:pt idx="178">
                  <c:v>3006</c:v>
                </c:pt>
                <c:pt idx="179">
                  <c:v>3008</c:v>
                </c:pt>
                <c:pt idx="180">
                  <c:v>3471</c:v>
                </c:pt>
                <c:pt idx="181">
                  <c:v>3570</c:v>
                </c:pt>
                <c:pt idx="182">
                  <c:v>3588</c:v>
                </c:pt>
                <c:pt idx="183">
                  <c:v>3602.5</c:v>
                </c:pt>
                <c:pt idx="184">
                  <c:v>3619.5</c:v>
                </c:pt>
                <c:pt idx="185">
                  <c:v>3648.5</c:v>
                </c:pt>
                <c:pt idx="186">
                  <c:v>3648.5</c:v>
                </c:pt>
                <c:pt idx="187">
                  <c:v>3648.5</c:v>
                </c:pt>
                <c:pt idx="188">
                  <c:v>3648.5</c:v>
                </c:pt>
                <c:pt idx="189">
                  <c:v>3669.5</c:v>
                </c:pt>
                <c:pt idx="190">
                  <c:v>3671.5</c:v>
                </c:pt>
                <c:pt idx="191">
                  <c:v>3692.5</c:v>
                </c:pt>
                <c:pt idx="192">
                  <c:v>3712</c:v>
                </c:pt>
                <c:pt idx="193">
                  <c:v>3745</c:v>
                </c:pt>
                <c:pt idx="194">
                  <c:v>4289.5</c:v>
                </c:pt>
                <c:pt idx="195">
                  <c:v>4314.5</c:v>
                </c:pt>
                <c:pt idx="196">
                  <c:v>4379</c:v>
                </c:pt>
                <c:pt idx="197">
                  <c:v>4379</c:v>
                </c:pt>
                <c:pt idx="198">
                  <c:v>4385.5</c:v>
                </c:pt>
                <c:pt idx="199">
                  <c:v>4402</c:v>
                </c:pt>
                <c:pt idx="200">
                  <c:v>4402</c:v>
                </c:pt>
                <c:pt idx="201">
                  <c:v>4423</c:v>
                </c:pt>
                <c:pt idx="202">
                  <c:v>4429.5</c:v>
                </c:pt>
                <c:pt idx="203">
                  <c:v>4513</c:v>
                </c:pt>
                <c:pt idx="204">
                  <c:v>4546.5</c:v>
                </c:pt>
                <c:pt idx="205">
                  <c:v>4546.5</c:v>
                </c:pt>
                <c:pt idx="206">
                  <c:v>4559</c:v>
                </c:pt>
                <c:pt idx="207">
                  <c:v>5032.5</c:v>
                </c:pt>
                <c:pt idx="208">
                  <c:v>5076</c:v>
                </c:pt>
                <c:pt idx="209">
                  <c:v>5076.5</c:v>
                </c:pt>
                <c:pt idx="210">
                  <c:v>5089</c:v>
                </c:pt>
                <c:pt idx="211">
                  <c:v>5105.5</c:v>
                </c:pt>
                <c:pt idx="212">
                  <c:v>5111.5</c:v>
                </c:pt>
                <c:pt idx="213">
                  <c:v>5111.5</c:v>
                </c:pt>
                <c:pt idx="214">
                  <c:v>5112</c:v>
                </c:pt>
                <c:pt idx="215">
                  <c:v>5112</c:v>
                </c:pt>
                <c:pt idx="216">
                  <c:v>5112</c:v>
                </c:pt>
                <c:pt idx="217">
                  <c:v>5116</c:v>
                </c:pt>
                <c:pt idx="218">
                  <c:v>5118</c:v>
                </c:pt>
                <c:pt idx="219">
                  <c:v>5183</c:v>
                </c:pt>
                <c:pt idx="220">
                  <c:v>5218.5</c:v>
                </c:pt>
                <c:pt idx="221">
                  <c:v>5220.5</c:v>
                </c:pt>
                <c:pt idx="222">
                  <c:v>5310.5</c:v>
                </c:pt>
                <c:pt idx="223">
                  <c:v>5863</c:v>
                </c:pt>
                <c:pt idx="224">
                  <c:v>5863.5</c:v>
                </c:pt>
                <c:pt idx="225">
                  <c:v>6587.5</c:v>
                </c:pt>
                <c:pt idx="226">
                  <c:v>2690.5</c:v>
                </c:pt>
                <c:pt idx="227">
                  <c:v>2744.5</c:v>
                </c:pt>
                <c:pt idx="228">
                  <c:v>2744.5</c:v>
                </c:pt>
                <c:pt idx="229">
                  <c:v>2782.5</c:v>
                </c:pt>
                <c:pt idx="230">
                  <c:v>2817.5</c:v>
                </c:pt>
                <c:pt idx="231">
                  <c:v>2859.5</c:v>
                </c:pt>
                <c:pt idx="232">
                  <c:v>2273.5</c:v>
                </c:pt>
                <c:pt idx="233">
                  <c:v>2275.5</c:v>
                </c:pt>
                <c:pt idx="234">
                  <c:v>2903.5</c:v>
                </c:pt>
                <c:pt idx="235">
                  <c:v>2920.5</c:v>
                </c:pt>
                <c:pt idx="236">
                  <c:v>552</c:v>
                </c:pt>
                <c:pt idx="237">
                  <c:v>2709</c:v>
                </c:pt>
                <c:pt idx="238">
                  <c:v>2751</c:v>
                </c:pt>
                <c:pt idx="239">
                  <c:v>2795</c:v>
                </c:pt>
                <c:pt idx="240">
                  <c:v>2803</c:v>
                </c:pt>
                <c:pt idx="241">
                  <c:v>2816</c:v>
                </c:pt>
                <c:pt idx="242">
                  <c:v>2841</c:v>
                </c:pt>
                <c:pt idx="243">
                  <c:v>2889</c:v>
                </c:pt>
                <c:pt idx="244">
                  <c:v>2261</c:v>
                </c:pt>
                <c:pt idx="245">
                  <c:v>2263</c:v>
                </c:pt>
                <c:pt idx="246">
                  <c:v>2893</c:v>
                </c:pt>
                <c:pt idx="247">
                  <c:v>2935</c:v>
                </c:pt>
                <c:pt idx="248">
                  <c:v>2217</c:v>
                </c:pt>
              </c:numCache>
            </c:numRef>
          </c:xVal>
          <c:yVal>
            <c:numRef>
              <c:f>'A (2)'!$L$21:$L$997</c:f>
              <c:numCache>
                <c:formatCode>General</c:formatCode>
                <c:ptCount val="977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41EF-428F-854F-688CF04E681F}"/>
            </c:ext>
          </c:extLst>
        </c:ser>
        <c:ser>
          <c:idx val="5"/>
          <c:order val="5"/>
          <c:tx>
            <c:strRef>
              <c:f>'A (2)'!$M$20</c:f>
              <c:strCache>
                <c:ptCount val="1"/>
                <c:pt idx="0">
                  <c:v>S6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4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(2)'!$D$21:$D$997</c:f>
                <c:numCache>
                  <c:formatCode>General</c:formatCode>
                  <c:ptCount val="977"/>
                  <c:pt idx="0">
                    <c:v>4.0000000000000002E-4</c:v>
                  </c:pt>
                  <c:pt idx="1">
                    <c:v>6.9999999999999999E-4</c:v>
                  </c:pt>
                  <c:pt idx="2">
                    <c:v>1.4E-3</c:v>
                  </c:pt>
                  <c:pt idx="4">
                    <c:v>4.0000000000000002E-4</c:v>
                  </c:pt>
                  <c:pt idx="5">
                    <c:v>2.4000000000000001E-4</c:v>
                  </c:pt>
                  <c:pt idx="6">
                    <c:v>4.0999999999999999E-4</c:v>
                  </c:pt>
                  <c:pt idx="7">
                    <c:v>5.5999999999999995E-4</c:v>
                  </c:pt>
                  <c:pt idx="8">
                    <c:v>4.6999999999999999E-4</c:v>
                  </c:pt>
                  <c:pt idx="9">
                    <c:v>2.1000000000000001E-4</c:v>
                  </c:pt>
                  <c:pt idx="10">
                    <c:v>1E-4</c:v>
                  </c:pt>
                  <c:pt idx="11">
                    <c:v>2.4000000000000001E-4</c:v>
                  </c:pt>
                  <c:pt idx="12">
                    <c:v>2.7999999999999998E-4</c:v>
                  </c:pt>
                  <c:pt idx="13">
                    <c:v>2.1000000000000001E-4</c:v>
                  </c:pt>
                  <c:pt idx="14">
                    <c:v>2.7E-4</c:v>
                  </c:pt>
                  <c:pt idx="15">
                    <c:v>2.5000000000000001E-4</c:v>
                  </c:pt>
                  <c:pt idx="16">
                    <c:v>2.0000000000000001E-4</c:v>
                  </c:pt>
                  <c:pt idx="17">
                    <c:v>1.7000000000000001E-4</c:v>
                  </c:pt>
                  <c:pt idx="18">
                    <c:v>1.4999999999999999E-4</c:v>
                  </c:pt>
                  <c:pt idx="19">
                    <c:v>1.3999999999999999E-4</c:v>
                  </c:pt>
                  <c:pt idx="20">
                    <c:v>4.8000000000000001E-4</c:v>
                  </c:pt>
                  <c:pt idx="21">
                    <c:v>2.2000000000000001E-4</c:v>
                  </c:pt>
                  <c:pt idx="22">
                    <c:v>2.1000000000000001E-4</c:v>
                  </c:pt>
                  <c:pt idx="23">
                    <c:v>2.5999999999999998E-4</c:v>
                  </c:pt>
                  <c:pt idx="24">
                    <c:v>3.1E-4</c:v>
                  </c:pt>
                  <c:pt idx="25">
                    <c:v>3.1E-4</c:v>
                  </c:pt>
                  <c:pt idx="26">
                    <c:v>1.4999999999999999E-4</c:v>
                  </c:pt>
                  <c:pt idx="27">
                    <c:v>2.0000000000000001E-4</c:v>
                  </c:pt>
                  <c:pt idx="28">
                    <c:v>3.4000000000000002E-4</c:v>
                  </c:pt>
                  <c:pt idx="29">
                    <c:v>2.4000000000000001E-4</c:v>
                  </c:pt>
                  <c:pt idx="30">
                    <c:v>3.4000000000000002E-4</c:v>
                  </c:pt>
                  <c:pt idx="31">
                    <c:v>3.1E-4</c:v>
                  </c:pt>
                  <c:pt idx="32">
                    <c:v>2.4000000000000001E-4</c:v>
                  </c:pt>
                  <c:pt idx="33">
                    <c:v>4.6999999999999999E-4</c:v>
                  </c:pt>
                  <c:pt idx="34">
                    <c:v>2.2000000000000001E-4</c:v>
                  </c:pt>
                  <c:pt idx="35">
                    <c:v>1.7000000000000001E-4</c:v>
                  </c:pt>
                  <c:pt idx="36">
                    <c:v>1.8000000000000001E-4</c:v>
                  </c:pt>
                  <c:pt idx="37">
                    <c:v>7.6000000000000004E-4</c:v>
                  </c:pt>
                  <c:pt idx="38">
                    <c:v>8.0000000000000004E-4</c:v>
                  </c:pt>
                  <c:pt idx="39">
                    <c:v>3.1E-4</c:v>
                  </c:pt>
                  <c:pt idx="40">
                    <c:v>2.5999999999999998E-4</c:v>
                  </c:pt>
                  <c:pt idx="41">
                    <c:v>4.4999999999999999E-4</c:v>
                  </c:pt>
                  <c:pt idx="42">
                    <c:v>8.0000000000000004E-4</c:v>
                  </c:pt>
                  <c:pt idx="43">
                    <c:v>2.3000000000000001E-4</c:v>
                  </c:pt>
                  <c:pt idx="44">
                    <c:v>2.5999999999999998E-4</c:v>
                  </c:pt>
                  <c:pt idx="45">
                    <c:v>2.9E-4</c:v>
                  </c:pt>
                  <c:pt idx="46">
                    <c:v>4.6999999999999999E-4</c:v>
                  </c:pt>
                  <c:pt idx="47">
                    <c:v>4.0000000000000002E-4</c:v>
                  </c:pt>
                  <c:pt idx="48">
                    <c:v>8.3000000000000001E-4</c:v>
                  </c:pt>
                  <c:pt idx="49">
                    <c:v>3.8999999999999999E-4</c:v>
                  </c:pt>
                  <c:pt idx="50">
                    <c:v>5.8E-4</c:v>
                  </c:pt>
                  <c:pt idx="51">
                    <c:v>4.4999999999999999E-4</c:v>
                  </c:pt>
                  <c:pt idx="52">
                    <c:v>3.2000000000000003E-4</c:v>
                  </c:pt>
                  <c:pt idx="53">
                    <c:v>3.3E-4</c:v>
                  </c:pt>
                  <c:pt idx="54">
                    <c:v>8.1999999999999998E-4</c:v>
                  </c:pt>
                  <c:pt idx="55">
                    <c:v>7.7999999999999999E-4</c:v>
                  </c:pt>
                  <c:pt idx="56">
                    <c:v>7.7999999999999999E-4</c:v>
                  </c:pt>
                  <c:pt idx="57">
                    <c:v>8.4999999999999995E-4</c:v>
                  </c:pt>
                  <c:pt idx="58">
                    <c:v>8.8000000000000003E-4</c:v>
                  </c:pt>
                  <c:pt idx="59">
                    <c:v>6.8999999999999997E-4</c:v>
                  </c:pt>
                  <c:pt idx="60">
                    <c:v>5.1000000000000004E-4</c:v>
                  </c:pt>
                  <c:pt idx="61">
                    <c:v>1.4999999999999999E-4</c:v>
                  </c:pt>
                  <c:pt idx="62">
                    <c:v>2.4000000000000001E-4</c:v>
                  </c:pt>
                  <c:pt idx="63">
                    <c:v>4.6999999999999999E-4</c:v>
                  </c:pt>
                  <c:pt idx="64">
                    <c:v>2.9E-4</c:v>
                  </c:pt>
                  <c:pt idx="65">
                    <c:v>1.0499999999999999E-3</c:v>
                  </c:pt>
                  <c:pt idx="66">
                    <c:v>4.8999999999999998E-4</c:v>
                  </c:pt>
                  <c:pt idx="67">
                    <c:v>2.7E-4</c:v>
                  </c:pt>
                  <c:pt idx="68">
                    <c:v>3.2000000000000003E-4</c:v>
                  </c:pt>
                  <c:pt idx="69">
                    <c:v>8.9999999999999998E-4</c:v>
                  </c:pt>
                  <c:pt idx="70">
                    <c:v>3.6999999999999999E-4</c:v>
                  </c:pt>
                  <c:pt idx="71">
                    <c:v>5.1000000000000004E-4</c:v>
                  </c:pt>
                  <c:pt idx="72">
                    <c:v>2.4000000000000001E-4</c:v>
                  </c:pt>
                  <c:pt idx="73">
                    <c:v>8.0000000000000004E-4</c:v>
                  </c:pt>
                  <c:pt idx="74">
                    <c:v>2.2000000000000001E-4</c:v>
                  </c:pt>
                  <c:pt idx="75">
                    <c:v>2.1000000000000001E-4</c:v>
                  </c:pt>
                  <c:pt idx="76">
                    <c:v>2.7999999999999998E-4</c:v>
                  </c:pt>
                  <c:pt idx="77">
                    <c:v>1.1900000000000001E-3</c:v>
                  </c:pt>
                  <c:pt idx="78">
                    <c:v>2.5999999999999998E-4</c:v>
                  </c:pt>
                  <c:pt idx="79">
                    <c:v>6.0999999999999997E-4</c:v>
                  </c:pt>
                  <c:pt idx="80">
                    <c:v>5.2999999999999998E-4</c:v>
                  </c:pt>
                  <c:pt idx="81">
                    <c:v>6.4999999999999997E-4</c:v>
                  </c:pt>
                  <c:pt idx="82">
                    <c:v>1.9000000000000001E-4</c:v>
                  </c:pt>
                  <c:pt idx="83">
                    <c:v>1.8000000000000001E-4</c:v>
                  </c:pt>
                  <c:pt idx="84">
                    <c:v>2.2000000000000001E-4</c:v>
                  </c:pt>
                  <c:pt idx="85">
                    <c:v>1.9000000000000001E-4</c:v>
                  </c:pt>
                  <c:pt idx="86">
                    <c:v>6.4999999999999997E-4</c:v>
                  </c:pt>
                  <c:pt idx="87">
                    <c:v>3.6999999999999999E-4</c:v>
                  </c:pt>
                  <c:pt idx="88">
                    <c:v>2.2000000000000001E-4</c:v>
                  </c:pt>
                  <c:pt idx="89">
                    <c:v>3.4000000000000002E-4</c:v>
                  </c:pt>
                  <c:pt idx="90">
                    <c:v>2.3000000000000001E-4</c:v>
                  </c:pt>
                  <c:pt idx="91">
                    <c:v>4.2999999999999999E-4</c:v>
                  </c:pt>
                  <c:pt idx="92">
                    <c:v>3.2000000000000003E-4</c:v>
                  </c:pt>
                  <c:pt idx="93">
                    <c:v>1.9000000000000001E-4</c:v>
                  </c:pt>
                  <c:pt idx="94">
                    <c:v>5.2999999999999998E-4</c:v>
                  </c:pt>
                  <c:pt idx="95">
                    <c:v>2.9E-4</c:v>
                  </c:pt>
                  <c:pt idx="96">
                    <c:v>2.9E-4</c:v>
                  </c:pt>
                  <c:pt idx="97">
                    <c:v>4.6000000000000001E-4</c:v>
                  </c:pt>
                  <c:pt idx="98">
                    <c:v>3.8999999999999999E-4</c:v>
                  </c:pt>
                  <c:pt idx="99">
                    <c:v>2.7E-4</c:v>
                  </c:pt>
                  <c:pt idx="100">
                    <c:v>1.4300000000000001E-3</c:v>
                  </c:pt>
                  <c:pt idx="101">
                    <c:v>2.9999999999999997E-4</c:v>
                  </c:pt>
                  <c:pt idx="102">
                    <c:v>5.0000000000000001E-4</c:v>
                  </c:pt>
                  <c:pt idx="103">
                    <c:v>4.8999999999999998E-4</c:v>
                  </c:pt>
                  <c:pt idx="104">
                    <c:v>2.9E-4</c:v>
                  </c:pt>
                  <c:pt idx="105">
                    <c:v>3.8999999999999999E-4</c:v>
                  </c:pt>
                  <c:pt idx="106">
                    <c:v>5.6999999999999998E-4</c:v>
                  </c:pt>
                  <c:pt idx="107">
                    <c:v>1.9000000000000001E-4</c:v>
                  </c:pt>
                  <c:pt idx="108">
                    <c:v>3.8000000000000002E-4</c:v>
                  </c:pt>
                  <c:pt idx="109">
                    <c:v>2.1000000000000001E-4</c:v>
                  </c:pt>
                  <c:pt idx="110">
                    <c:v>2.9999999999999997E-4</c:v>
                  </c:pt>
                  <c:pt idx="111">
                    <c:v>6.8999999999999997E-4</c:v>
                  </c:pt>
                  <c:pt idx="112">
                    <c:v>2.9E-4</c:v>
                  </c:pt>
                  <c:pt idx="113">
                    <c:v>6.6E-4</c:v>
                  </c:pt>
                  <c:pt idx="114">
                    <c:v>2.7999999999999998E-4</c:v>
                  </c:pt>
                  <c:pt idx="115">
                    <c:v>1.6900000000000001E-3</c:v>
                  </c:pt>
                  <c:pt idx="116">
                    <c:v>1.08E-3</c:v>
                  </c:pt>
                  <c:pt idx="117">
                    <c:v>3.5E-4</c:v>
                  </c:pt>
                  <c:pt idx="118">
                    <c:v>2.2000000000000001E-4</c:v>
                  </c:pt>
                  <c:pt idx="119">
                    <c:v>2.5999999999999998E-4</c:v>
                  </c:pt>
                  <c:pt idx="120">
                    <c:v>3.4000000000000002E-4</c:v>
                  </c:pt>
                  <c:pt idx="121">
                    <c:v>3.6000000000000002E-4</c:v>
                  </c:pt>
                  <c:pt idx="122">
                    <c:v>2.5999999999999998E-4</c:v>
                  </c:pt>
                  <c:pt idx="123">
                    <c:v>3.1E-4</c:v>
                  </c:pt>
                  <c:pt idx="124">
                    <c:v>1.9000000000000001E-4</c:v>
                  </c:pt>
                  <c:pt idx="125">
                    <c:v>1.9000000000000001E-4</c:v>
                  </c:pt>
                  <c:pt idx="126">
                    <c:v>4.8000000000000001E-4</c:v>
                  </c:pt>
                  <c:pt idx="127">
                    <c:v>3.2000000000000003E-4</c:v>
                  </c:pt>
                  <c:pt idx="128">
                    <c:v>2.5000000000000001E-4</c:v>
                  </c:pt>
                  <c:pt idx="129">
                    <c:v>3.4000000000000002E-4</c:v>
                  </c:pt>
                  <c:pt idx="130">
                    <c:v>5.4000000000000001E-4</c:v>
                  </c:pt>
                  <c:pt idx="131">
                    <c:v>2.7999999999999998E-4</c:v>
                  </c:pt>
                  <c:pt idx="132">
                    <c:v>8.4999999999999995E-4</c:v>
                  </c:pt>
                  <c:pt idx="133">
                    <c:v>1.3699999999999999E-3</c:v>
                  </c:pt>
                  <c:pt idx="134">
                    <c:v>9.1E-4</c:v>
                  </c:pt>
                  <c:pt idx="135">
                    <c:v>2.7E-4</c:v>
                  </c:pt>
                  <c:pt idx="136">
                    <c:v>3.1E-4</c:v>
                  </c:pt>
                  <c:pt idx="137">
                    <c:v>5.6999999999999998E-4</c:v>
                  </c:pt>
                  <c:pt idx="138">
                    <c:v>2.7999999999999998E-4</c:v>
                  </c:pt>
                  <c:pt idx="139">
                    <c:v>5.9000000000000003E-4</c:v>
                  </c:pt>
                  <c:pt idx="140">
                    <c:v>3.8999999999999999E-4</c:v>
                  </c:pt>
                  <c:pt idx="141">
                    <c:v>1.72E-3</c:v>
                  </c:pt>
                  <c:pt idx="142">
                    <c:v>2.5000000000000001E-4</c:v>
                  </c:pt>
                  <c:pt idx="143">
                    <c:v>3.1E-4</c:v>
                  </c:pt>
                  <c:pt idx="144">
                    <c:v>2.0000000000000001E-4</c:v>
                  </c:pt>
                  <c:pt idx="145">
                    <c:v>3.6999999999999999E-4</c:v>
                  </c:pt>
                  <c:pt idx="146">
                    <c:v>7.9000000000000001E-4</c:v>
                  </c:pt>
                  <c:pt idx="147">
                    <c:v>4.2000000000000002E-4</c:v>
                  </c:pt>
                  <c:pt idx="148">
                    <c:v>2.0000000000000001E-4</c:v>
                  </c:pt>
                  <c:pt idx="149">
                    <c:v>1.7000000000000001E-4</c:v>
                  </c:pt>
                  <c:pt idx="150">
                    <c:v>6.9999999999999999E-4</c:v>
                  </c:pt>
                  <c:pt idx="151">
                    <c:v>3.3E-4</c:v>
                  </c:pt>
                  <c:pt idx="152">
                    <c:v>2.5999999999999998E-4</c:v>
                  </c:pt>
                  <c:pt idx="153">
                    <c:v>9.5E-4</c:v>
                  </c:pt>
                  <c:pt idx="154">
                    <c:v>6.4999999999999997E-4</c:v>
                  </c:pt>
                  <c:pt idx="155">
                    <c:v>3.1E-4</c:v>
                  </c:pt>
                  <c:pt idx="156">
                    <c:v>2.1000000000000001E-4</c:v>
                  </c:pt>
                  <c:pt idx="157">
                    <c:v>1.57E-3</c:v>
                  </c:pt>
                  <c:pt idx="158">
                    <c:v>1.41E-3</c:v>
                  </c:pt>
                  <c:pt idx="159">
                    <c:v>7.2000000000000005E-4</c:v>
                  </c:pt>
                  <c:pt idx="160">
                    <c:v>9.7000000000000005E-4</c:v>
                  </c:pt>
                  <c:pt idx="161">
                    <c:v>1E-4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1.4E-3</c:v>
                  </c:pt>
                  <c:pt idx="165">
                    <c:v>6.9999999999999999E-4</c:v>
                  </c:pt>
                  <c:pt idx="166">
                    <c:v>1E-4</c:v>
                  </c:pt>
                  <c:pt idx="167">
                    <c:v>0</c:v>
                  </c:pt>
                  <c:pt idx="168">
                    <c:v>1.48E-3</c:v>
                  </c:pt>
                  <c:pt idx="169">
                    <c:v>1E-4</c:v>
                  </c:pt>
                  <c:pt idx="170">
                    <c:v>1E-4</c:v>
                  </c:pt>
                  <c:pt idx="171">
                    <c:v>5.0000000000000001E-4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5.0000000000000001E-4</c:v>
                  </c:pt>
                  <c:pt idx="175">
                    <c:v>2.0000000000000001E-4</c:v>
                  </c:pt>
                  <c:pt idx="176">
                    <c:v>1E-4</c:v>
                  </c:pt>
                  <c:pt idx="177">
                    <c:v>1E-4</c:v>
                  </c:pt>
                  <c:pt idx="178">
                    <c:v>2.0000000000000001E-4</c:v>
                  </c:pt>
                  <c:pt idx="179">
                    <c:v>2.9999999999999997E-4</c:v>
                  </c:pt>
                  <c:pt idx="180">
                    <c:v>1.6000000000000001E-4</c:v>
                  </c:pt>
                  <c:pt idx="181">
                    <c:v>4.0000000000000002E-4</c:v>
                  </c:pt>
                  <c:pt idx="182">
                    <c:v>2.7999999999999998E-4</c:v>
                  </c:pt>
                  <c:pt idx="183">
                    <c:v>1.1E-4</c:v>
                  </c:pt>
                  <c:pt idx="184">
                    <c:v>1E-4</c:v>
                  </c:pt>
                  <c:pt idx="185">
                    <c:v>1E-3</c:v>
                  </c:pt>
                  <c:pt idx="186">
                    <c:v>5.0000000000000001E-4</c:v>
                  </c:pt>
                  <c:pt idx="187">
                    <c:v>2.0000000000000001E-4</c:v>
                  </c:pt>
                  <c:pt idx="188">
                    <c:v>2.9999999999999997E-4</c:v>
                  </c:pt>
                  <c:pt idx="189">
                    <c:v>6.9999999999999999E-4</c:v>
                  </c:pt>
                  <c:pt idx="190">
                    <c:v>1.5E-3</c:v>
                  </c:pt>
                  <c:pt idx="191">
                    <c:v>2.9999999999999997E-4</c:v>
                  </c:pt>
                  <c:pt idx="192">
                    <c:v>5.0000000000000001E-4</c:v>
                  </c:pt>
                  <c:pt idx="193">
                    <c:v>1E-4</c:v>
                  </c:pt>
                  <c:pt idx="194">
                    <c:v>8.4000000000000003E-4</c:v>
                  </c:pt>
                  <c:pt idx="195">
                    <c:v>3.8999999999999999E-4</c:v>
                  </c:pt>
                  <c:pt idx="196">
                    <c:v>1E-4</c:v>
                  </c:pt>
                  <c:pt idx="197">
                    <c:v>0</c:v>
                  </c:pt>
                  <c:pt idx="198">
                    <c:v>2.3999999999999998E-3</c:v>
                  </c:pt>
                  <c:pt idx="199">
                    <c:v>1E-4</c:v>
                  </c:pt>
                  <c:pt idx="200">
                    <c:v>0</c:v>
                  </c:pt>
                  <c:pt idx="201">
                    <c:v>2.3999999999999998E-3</c:v>
                  </c:pt>
                  <c:pt idx="202">
                    <c:v>2.9E-4</c:v>
                  </c:pt>
                  <c:pt idx="203">
                    <c:v>3.6000000000000002E-4</c:v>
                  </c:pt>
                  <c:pt idx="204">
                    <c:v>2.0000000000000001E-4</c:v>
                  </c:pt>
                  <c:pt idx="205">
                    <c:v>1.9000000000000001E-4</c:v>
                  </c:pt>
                  <c:pt idx="206">
                    <c:v>1.7000000000000001E-4</c:v>
                  </c:pt>
                  <c:pt idx="207">
                    <c:v>2.7E-4</c:v>
                  </c:pt>
                  <c:pt idx="208">
                    <c:v>1.1999999999999999E-3</c:v>
                  </c:pt>
                  <c:pt idx="209">
                    <c:v>1.1999999999999999E-3</c:v>
                  </c:pt>
                  <c:pt idx="210">
                    <c:v>1.2999999999999999E-3</c:v>
                  </c:pt>
                  <c:pt idx="211">
                    <c:v>1.6000000000000001E-3</c:v>
                  </c:pt>
                  <c:pt idx="212">
                    <c:v>1.1999999999999999E-3</c:v>
                  </c:pt>
                  <c:pt idx="213">
                    <c:v>1.1999999999999999E-3</c:v>
                  </c:pt>
                  <c:pt idx="214">
                    <c:v>6.9999999999999999E-4</c:v>
                  </c:pt>
                  <c:pt idx="215">
                    <c:v>1E-4</c:v>
                  </c:pt>
                  <c:pt idx="216">
                    <c:v>1.1000000000000001E-3</c:v>
                  </c:pt>
                  <c:pt idx="217">
                    <c:v>3.8800000000000001E-2</c:v>
                  </c:pt>
                  <c:pt idx="218">
                    <c:v>1.2E-4</c:v>
                  </c:pt>
                  <c:pt idx="219">
                    <c:v>2.4000000000000001E-4</c:v>
                  </c:pt>
                  <c:pt idx="220">
                    <c:v>1.4E-3</c:v>
                  </c:pt>
                  <c:pt idx="221">
                    <c:v>1E-4</c:v>
                  </c:pt>
                  <c:pt idx="222">
                    <c:v>2.0000000000000001E-4</c:v>
                  </c:pt>
                  <c:pt idx="223">
                    <c:v>1.1000000000000001E-3</c:v>
                  </c:pt>
                  <c:pt idx="224">
                    <c:v>1.1000000000000001E-3</c:v>
                  </c:pt>
                  <c:pt idx="225">
                    <c:v>8.9999999999999998E-4</c:v>
                  </c:pt>
                  <c:pt idx="226">
                    <c:v>3.6000000000000002E-4</c:v>
                  </c:pt>
                  <c:pt idx="227">
                    <c:v>5.0000000000000002E-5</c:v>
                  </c:pt>
                  <c:pt idx="228">
                    <c:v>1.2E-4</c:v>
                  </c:pt>
                  <c:pt idx="229">
                    <c:v>1.6000000000000001E-4</c:v>
                  </c:pt>
                  <c:pt idx="230">
                    <c:v>1.1299999999999999E-3</c:v>
                  </c:pt>
                  <c:pt idx="231">
                    <c:v>6.9999999999999994E-5</c:v>
                  </c:pt>
                  <c:pt idx="232">
                    <c:v>9.7000000000000005E-4</c:v>
                  </c:pt>
                  <c:pt idx="233">
                    <c:v>1.1299999999999999E-3</c:v>
                  </c:pt>
                  <c:pt idx="234">
                    <c:v>4.0000000000000003E-5</c:v>
                  </c:pt>
                  <c:pt idx="235">
                    <c:v>4.0000000000000003E-5</c:v>
                  </c:pt>
                  <c:pt idx="236">
                    <c:v>9.7000000000000005E-4</c:v>
                  </c:pt>
                  <c:pt idx="237">
                    <c:v>1.8000000000000001E-4</c:v>
                  </c:pt>
                  <c:pt idx="238">
                    <c:v>1E-4</c:v>
                  </c:pt>
                  <c:pt idx="239">
                    <c:v>1.9000000000000001E-4</c:v>
                  </c:pt>
                  <c:pt idx="240">
                    <c:v>5.0000000000000002E-5</c:v>
                  </c:pt>
                  <c:pt idx="241">
                    <c:v>1.3999999999999999E-4</c:v>
                  </c:pt>
                  <c:pt idx="242">
                    <c:v>1.2999999999999999E-4</c:v>
                  </c:pt>
                  <c:pt idx="243">
                    <c:v>1.2E-4</c:v>
                  </c:pt>
                  <c:pt idx="244">
                    <c:v>1.31E-3</c:v>
                  </c:pt>
                  <c:pt idx="245">
                    <c:v>1.0399999999999999E-3</c:v>
                  </c:pt>
                  <c:pt idx="246">
                    <c:v>1.1E-4</c:v>
                  </c:pt>
                  <c:pt idx="247">
                    <c:v>8.0000000000000007E-5</c:v>
                  </c:pt>
                  <c:pt idx="248">
                    <c:v>1E-4</c:v>
                  </c:pt>
                </c:numCache>
              </c:numRef>
            </c:plus>
            <c:minus>
              <c:numRef>
                <c:f>'A (2)'!$D$21:$D$997</c:f>
                <c:numCache>
                  <c:formatCode>General</c:formatCode>
                  <c:ptCount val="977"/>
                  <c:pt idx="0">
                    <c:v>4.0000000000000002E-4</c:v>
                  </c:pt>
                  <c:pt idx="1">
                    <c:v>6.9999999999999999E-4</c:v>
                  </c:pt>
                  <c:pt idx="2">
                    <c:v>1.4E-3</c:v>
                  </c:pt>
                  <c:pt idx="4">
                    <c:v>4.0000000000000002E-4</c:v>
                  </c:pt>
                  <c:pt idx="5">
                    <c:v>2.4000000000000001E-4</c:v>
                  </c:pt>
                  <c:pt idx="6">
                    <c:v>4.0999999999999999E-4</c:v>
                  </c:pt>
                  <c:pt idx="7">
                    <c:v>5.5999999999999995E-4</c:v>
                  </c:pt>
                  <c:pt idx="8">
                    <c:v>4.6999999999999999E-4</c:v>
                  </c:pt>
                  <c:pt idx="9">
                    <c:v>2.1000000000000001E-4</c:v>
                  </c:pt>
                  <c:pt idx="10">
                    <c:v>1E-4</c:v>
                  </c:pt>
                  <c:pt idx="11">
                    <c:v>2.4000000000000001E-4</c:v>
                  </c:pt>
                  <c:pt idx="12">
                    <c:v>2.7999999999999998E-4</c:v>
                  </c:pt>
                  <c:pt idx="13">
                    <c:v>2.1000000000000001E-4</c:v>
                  </c:pt>
                  <c:pt idx="14">
                    <c:v>2.7E-4</c:v>
                  </c:pt>
                  <c:pt idx="15">
                    <c:v>2.5000000000000001E-4</c:v>
                  </c:pt>
                  <c:pt idx="16">
                    <c:v>2.0000000000000001E-4</c:v>
                  </c:pt>
                  <c:pt idx="17">
                    <c:v>1.7000000000000001E-4</c:v>
                  </c:pt>
                  <c:pt idx="18">
                    <c:v>1.4999999999999999E-4</c:v>
                  </c:pt>
                  <c:pt idx="19">
                    <c:v>1.3999999999999999E-4</c:v>
                  </c:pt>
                  <c:pt idx="20">
                    <c:v>4.8000000000000001E-4</c:v>
                  </c:pt>
                  <c:pt idx="21">
                    <c:v>2.2000000000000001E-4</c:v>
                  </c:pt>
                  <c:pt idx="22">
                    <c:v>2.1000000000000001E-4</c:v>
                  </c:pt>
                  <c:pt idx="23">
                    <c:v>2.5999999999999998E-4</c:v>
                  </c:pt>
                  <c:pt idx="24">
                    <c:v>3.1E-4</c:v>
                  </c:pt>
                  <c:pt idx="25">
                    <c:v>3.1E-4</c:v>
                  </c:pt>
                  <c:pt idx="26">
                    <c:v>1.4999999999999999E-4</c:v>
                  </c:pt>
                  <c:pt idx="27">
                    <c:v>2.0000000000000001E-4</c:v>
                  </c:pt>
                  <c:pt idx="28">
                    <c:v>3.4000000000000002E-4</c:v>
                  </c:pt>
                  <c:pt idx="29">
                    <c:v>2.4000000000000001E-4</c:v>
                  </c:pt>
                  <c:pt idx="30">
                    <c:v>3.4000000000000002E-4</c:v>
                  </c:pt>
                  <c:pt idx="31">
                    <c:v>3.1E-4</c:v>
                  </c:pt>
                  <c:pt idx="32">
                    <c:v>2.4000000000000001E-4</c:v>
                  </c:pt>
                  <c:pt idx="33">
                    <c:v>4.6999999999999999E-4</c:v>
                  </c:pt>
                  <c:pt idx="34">
                    <c:v>2.2000000000000001E-4</c:v>
                  </c:pt>
                  <c:pt idx="35">
                    <c:v>1.7000000000000001E-4</c:v>
                  </c:pt>
                  <c:pt idx="36">
                    <c:v>1.8000000000000001E-4</c:v>
                  </c:pt>
                  <c:pt idx="37">
                    <c:v>7.6000000000000004E-4</c:v>
                  </c:pt>
                  <c:pt idx="38">
                    <c:v>8.0000000000000004E-4</c:v>
                  </c:pt>
                  <c:pt idx="39">
                    <c:v>3.1E-4</c:v>
                  </c:pt>
                  <c:pt idx="40">
                    <c:v>2.5999999999999998E-4</c:v>
                  </c:pt>
                  <c:pt idx="41">
                    <c:v>4.4999999999999999E-4</c:v>
                  </c:pt>
                  <c:pt idx="42">
                    <c:v>8.0000000000000004E-4</c:v>
                  </c:pt>
                  <c:pt idx="43">
                    <c:v>2.3000000000000001E-4</c:v>
                  </c:pt>
                  <c:pt idx="44">
                    <c:v>2.5999999999999998E-4</c:v>
                  </c:pt>
                  <c:pt idx="45">
                    <c:v>2.9E-4</c:v>
                  </c:pt>
                  <c:pt idx="46">
                    <c:v>4.6999999999999999E-4</c:v>
                  </c:pt>
                  <c:pt idx="47">
                    <c:v>4.0000000000000002E-4</c:v>
                  </c:pt>
                  <c:pt idx="48">
                    <c:v>8.3000000000000001E-4</c:v>
                  </c:pt>
                  <c:pt idx="49">
                    <c:v>3.8999999999999999E-4</c:v>
                  </c:pt>
                  <c:pt idx="50">
                    <c:v>5.8E-4</c:v>
                  </c:pt>
                  <c:pt idx="51">
                    <c:v>4.4999999999999999E-4</c:v>
                  </c:pt>
                  <c:pt idx="52">
                    <c:v>3.2000000000000003E-4</c:v>
                  </c:pt>
                  <c:pt idx="53">
                    <c:v>3.3E-4</c:v>
                  </c:pt>
                  <c:pt idx="54">
                    <c:v>8.1999999999999998E-4</c:v>
                  </c:pt>
                  <c:pt idx="55">
                    <c:v>7.7999999999999999E-4</c:v>
                  </c:pt>
                  <c:pt idx="56">
                    <c:v>7.7999999999999999E-4</c:v>
                  </c:pt>
                  <c:pt idx="57">
                    <c:v>8.4999999999999995E-4</c:v>
                  </c:pt>
                  <c:pt idx="58">
                    <c:v>8.8000000000000003E-4</c:v>
                  </c:pt>
                  <c:pt idx="59">
                    <c:v>6.8999999999999997E-4</c:v>
                  </c:pt>
                  <c:pt idx="60">
                    <c:v>5.1000000000000004E-4</c:v>
                  </c:pt>
                  <c:pt idx="61">
                    <c:v>1.4999999999999999E-4</c:v>
                  </c:pt>
                  <c:pt idx="62">
                    <c:v>2.4000000000000001E-4</c:v>
                  </c:pt>
                  <c:pt idx="63">
                    <c:v>4.6999999999999999E-4</c:v>
                  </c:pt>
                  <c:pt idx="64">
                    <c:v>2.9E-4</c:v>
                  </c:pt>
                  <c:pt idx="65">
                    <c:v>1.0499999999999999E-3</c:v>
                  </c:pt>
                  <c:pt idx="66">
                    <c:v>4.8999999999999998E-4</c:v>
                  </c:pt>
                  <c:pt idx="67">
                    <c:v>2.7E-4</c:v>
                  </c:pt>
                  <c:pt idx="68">
                    <c:v>3.2000000000000003E-4</c:v>
                  </c:pt>
                  <c:pt idx="69">
                    <c:v>8.9999999999999998E-4</c:v>
                  </c:pt>
                  <c:pt idx="70">
                    <c:v>3.6999999999999999E-4</c:v>
                  </c:pt>
                  <c:pt idx="71">
                    <c:v>5.1000000000000004E-4</c:v>
                  </c:pt>
                  <c:pt idx="72">
                    <c:v>2.4000000000000001E-4</c:v>
                  </c:pt>
                  <c:pt idx="73">
                    <c:v>8.0000000000000004E-4</c:v>
                  </c:pt>
                  <c:pt idx="74">
                    <c:v>2.2000000000000001E-4</c:v>
                  </c:pt>
                  <c:pt idx="75">
                    <c:v>2.1000000000000001E-4</c:v>
                  </c:pt>
                  <c:pt idx="76">
                    <c:v>2.7999999999999998E-4</c:v>
                  </c:pt>
                  <c:pt idx="77">
                    <c:v>1.1900000000000001E-3</c:v>
                  </c:pt>
                  <c:pt idx="78">
                    <c:v>2.5999999999999998E-4</c:v>
                  </c:pt>
                  <c:pt idx="79">
                    <c:v>6.0999999999999997E-4</c:v>
                  </c:pt>
                  <c:pt idx="80">
                    <c:v>5.2999999999999998E-4</c:v>
                  </c:pt>
                  <c:pt idx="81">
                    <c:v>6.4999999999999997E-4</c:v>
                  </c:pt>
                  <c:pt idx="82">
                    <c:v>1.9000000000000001E-4</c:v>
                  </c:pt>
                  <c:pt idx="83">
                    <c:v>1.8000000000000001E-4</c:v>
                  </c:pt>
                  <c:pt idx="84">
                    <c:v>2.2000000000000001E-4</c:v>
                  </c:pt>
                  <c:pt idx="85">
                    <c:v>1.9000000000000001E-4</c:v>
                  </c:pt>
                  <c:pt idx="86">
                    <c:v>6.4999999999999997E-4</c:v>
                  </c:pt>
                  <c:pt idx="87">
                    <c:v>3.6999999999999999E-4</c:v>
                  </c:pt>
                  <c:pt idx="88">
                    <c:v>2.2000000000000001E-4</c:v>
                  </c:pt>
                  <c:pt idx="89">
                    <c:v>3.4000000000000002E-4</c:v>
                  </c:pt>
                  <c:pt idx="90">
                    <c:v>2.3000000000000001E-4</c:v>
                  </c:pt>
                  <c:pt idx="91">
                    <c:v>4.2999999999999999E-4</c:v>
                  </c:pt>
                  <c:pt idx="92">
                    <c:v>3.2000000000000003E-4</c:v>
                  </c:pt>
                  <c:pt idx="93">
                    <c:v>1.9000000000000001E-4</c:v>
                  </c:pt>
                  <c:pt idx="94">
                    <c:v>5.2999999999999998E-4</c:v>
                  </c:pt>
                  <c:pt idx="95">
                    <c:v>2.9E-4</c:v>
                  </c:pt>
                  <c:pt idx="96">
                    <c:v>2.9E-4</c:v>
                  </c:pt>
                  <c:pt idx="97">
                    <c:v>4.6000000000000001E-4</c:v>
                  </c:pt>
                  <c:pt idx="98">
                    <c:v>3.8999999999999999E-4</c:v>
                  </c:pt>
                  <c:pt idx="99">
                    <c:v>2.7E-4</c:v>
                  </c:pt>
                  <c:pt idx="100">
                    <c:v>1.4300000000000001E-3</c:v>
                  </c:pt>
                  <c:pt idx="101">
                    <c:v>2.9999999999999997E-4</c:v>
                  </c:pt>
                  <c:pt idx="102">
                    <c:v>5.0000000000000001E-4</c:v>
                  </c:pt>
                  <c:pt idx="103">
                    <c:v>4.8999999999999998E-4</c:v>
                  </c:pt>
                  <c:pt idx="104">
                    <c:v>2.9E-4</c:v>
                  </c:pt>
                  <c:pt idx="105">
                    <c:v>3.8999999999999999E-4</c:v>
                  </c:pt>
                  <c:pt idx="106">
                    <c:v>5.6999999999999998E-4</c:v>
                  </c:pt>
                  <c:pt idx="107">
                    <c:v>1.9000000000000001E-4</c:v>
                  </c:pt>
                  <c:pt idx="108">
                    <c:v>3.8000000000000002E-4</c:v>
                  </c:pt>
                  <c:pt idx="109">
                    <c:v>2.1000000000000001E-4</c:v>
                  </c:pt>
                  <c:pt idx="110">
                    <c:v>2.9999999999999997E-4</c:v>
                  </c:pt>
                  <c:pt idx="111">
                    <c:v>6.8999999999999997E-4</c:v>
                  </c:pt>
                  <c:pt idx="112">
                    <c:v>2.9E-4</c:v>
                  </c:pt>
                  <c:pt idx="113">
                    <c:v>6.6E-4</c:v>
                  </c:pt>
                  <c:pt idx="114">
                    <c:v>2.7999999999999998E-4</c:v>
                  </c:pt>
                  <c:pt idx="115">
                    <c:v>1.6900000000000001E-3</c:v>
                  </c:pt>
                  <c:pt idx="116">
                    <c:v>1.08E-3</c:v>
                  </c:pt>
                  <c:pt idx="117">
                    <c:v>3.5E-4</c:v>
                  </c:pt>
                  <c:pt idx="118">
                    <c:v>2.2000000000000001E-4</c:v>
                  </c:pt>
                  <c:pt idx="119">
                    <c:v>2.5999999999999998E-4</c:v>
                  </c:pt>
                  <c:pt idx="120">
                    <c:v>3.4000000000000002E-4</c:v>
                  </c:pt>
                  <c:pt idx="121">
                    <c:v>3.6000000000000002E-4</c:v>
                  </c:pt>
                  <c:pt idx="122">
                    <c:v>2.5999999999999998E-4</c:v>
                  </c:pt>
                  <c:pt idx="123">
                    <c:v>3.1E-4</c:v>
                  </c:pt>
                  <c:pt idx="124">
                    <c:v>1.9000000000000001E-4</c:v>
                  </c:pt>
                  <c:pt idx="125">
                    <c:v>1.9000000000000001E-4</c:v>
                  </c:pt>
                  <c:pt idx="126">
                    <c:v>4.8000000000000001E-4</c:v>
                  </c:pt>
                  <c:pt idx="127">
                    <c:v>3.2000000000000003E-4</c:v>
                  </c:pt>
                  <c:pt idx="128">
                    <c:v>2.5000000000000001E-4</c:v>
                  </c:pt>
                  <c:pt idx="129">
                    <c:v>3.4000000000000002E-4</c:v>
                  </c:pt>
                  <c:pt idx="130">
                    <c:v>5.4000000000000001E-4</c:v>
                  </c:pt>
                  <c:pt idx="131">
                    <c:v>2.7999999999999998E-4</c:v>
                  </c:pt>
                  <c:pt idx="132">
                    <c:v>8.4999999999999995E-4</c:v>
                  </c:pt>
                  <c:pt idx="133">
                    <c:v>1.3699999999999999E-3</c:v>
                  </c:pt>
                  <c:pt idx="134">
                    <c:v>9.1E-4</c:v>
                  </c:pt>
                  <c:pt idx="135">
                    <c:v>2.7E-4</c:v>
                  </c:pt>
                  <c:pt idx="136">
                    <c:v>3.1E-4</c:v>
                  </c:pt>
                  <c:pt idx="137">
                    <c:v>5.6999999999999998E-4</c:v>
                  </c:pt>
                  <c:pt idx="138">
                    <c:v>2.7999999999999998E-4</c:v>
                  </c:pt>
                  <c:pt idx="139">
                    <c:v>5.9000000000000003E-4</c:v>
                  </c:pt>
                  <c:pt idx="140">
                    <c:v>3.8999999999999999E-4</c:v>
                  </c:pt>
                  <c:pt idx="141">
                    <c:v>1.72E-3</c:v>
                  </c:pt>
                  <c:pt idx="142">
                    <c:v>2.5000000000000001E-4</c:v>
                  </c:pt>
                  <c:pt idx="143">
                    <c:v>3.1E-4</c:v>
                  </c:pt>
                  <c:pt idx="144">
                    <c:v>2.0000000000000001E-4</c:v>
                  </c:pt>
                  <c:pt idx="145">
                    <c:v>3.6999999999999999E-4</c:v>
                  </c:pt>
                  <c:pt idx="146">
                    <c:v>7.9000000000000001E-4</c:v>
                  </c:pt>
                  <c:pt idx="147">
                    <c:v>4.2000000000000002E-4</c:v>
                  </c:pt>
                  <c:pt idx="148">
                    <c:v>2.0000000000000001E-4</c:v>
                  </c:pt>
                  <c:pt idx="149">
                    <c:v>1.7000000000000001E-4</c:v>
                  </c:pt>
                  <c:pt idx="150">
                    <c:v>6.9999999999999999E-4</c:v>
                  </c:pt>
                  <c:pt idx="151">
                    <c:v>3.3E-4</c:v>
                  </c:pt>
                  <c:pt idx="152">
                    <c:v>2.5999999999999998E-4</c:v>
                  </c:pt>
                  <c:pt idx="153">
                    <c:v>9.5E-4</c:v>
                  </c:pt>
                  <c:pt idx="154">
                    <c:v>6.4999999999999997E-4</c:v>
                  </c:pt>
                  <c:pt idx="155">
                    <c:v>3.1E-4</c:v>
                  </c:pt>
                  <c:pt idx="156">
                    <c:v>2.1000000000000001E-4</c:v>
                  </c:pt>
                  <c:pt idx="157">
                    <c:v>1.57E-3</c:v>
                  </c:pt>
                  <c:pt idx="158">
                    <c:v>1.41E-3</c:v>
                  </c:pt>
                  <c:pt idx="159">
                    <c:v>7.2000000000000005E-4</c:v>
                  </c:pt>
                  <c:pt idx="160">
                    <c:v>9.7000000000000005E-4</c:v>
                  </c:pt>
                  <c:pt idx="161">
                    <c:v>1E-4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1.4E-3</c:v>
                  </c:pt>
                  <c:pt idx="165">
                    <c:v>6.9999999999999999E-4</c:v>
                  </c:pt>
                  <c:pt idx="166">
                    <c:v>1E-4</c:v>
                  </c:pt>
                  <c:pt idx="167">
                    <c:v>0</c:v>
                  </c:pt>
                  <c:pt idx="168">
                    <c:v>1.48E-3</c:v>
                  </c:pt>
                  <c:pt idx="169">
                    <c:v>1E-4</c:v>
                  </c:pt>
                  <c:pt idx="170">
                    <c:v>1E-4</c:v>
                  </c:pt>
                  <c:pt idx="171">
                    <c:v>5.0000000000000001E-4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5.0000000000000001E-4</c:v>
                  </c:pt>
                  <c:pt idx="175">
                    <c:v>2.0000000000000001E-4</c:v>
                  </c:pt>
                  <c:pt idx="176">
                    <c:v>1E-4</c:v>
                  </c:pt>
                  <c:pt idx="177">
                    <c:v>1E-4</c:v>
                  </c:pt>
                  <c:pt idx="178">
                    <c:v>2.0000000000000001E-4</c:v>
                  </c:pt>
                  <c:pt idx="179">
                    <c:v>2.9999999999999997E-4</c:v>
                  </c:pt>
                  <c:pt idx="180">
                    <c:v>1.6000000000000001E-4</c:v>
                  </c:pt>
                  <c:pt idx="181">
                    <c:v>4.0000000000000002E-4</c:v>
                  </c:pt>
                  <c:pt idx="182">
                    <c:v>2.7999999999999998E-4</c:v>
                  </c:pt>
                  <c:pt idx="183">
                    <c:v>1.1E-4</c:v>
                  </c:pt>
                  <c:pt idx="184">
                    <c:v>1E-4</c:v>
                  </c:pt>
                  <c:pt idx="185">
                    <c:v>1E-3</c:v>
                  </c:pt>
                  <c:pt idx="186">
                    <c:v>5.0000000000000001E-4</c:v>
                  </c:pt>
                  <c:pt idx="187">
                    <c:v>2.0000000000000001E-4</c:v>
                  </c:pt>
                  <c:pt idx="188">
                    <c:v>2.9999999999999997E-4</c:v>
                  </c:pt>
                  <c:pt idx="189">
                    <c:v>6.9999999999999999E-4</c:v>
                  </c:pt>
                  <c:pt idx="190">
                    <c:v>1.5E-3</c:v>
                  </c:pt>
                  <c:pt idx="191">
                    <c:v>2.9999999999999997E-4</c:v>
                  </c:pt>
                  <c:pt idx="192">
                    <c:v>5.0000000000000001E-4</c:v>
                  </c:pt>
                  <c:pt idx="193">
                    <c:v>1E-4</c:v>
                  </c:pt>
                  <c:pt idx="194">
                    <c:v>8.4000000000000003E-4</c:v>
                  </c:pt>
                  <c:pt idx="195">
                    <c:v>3.8999999999999999E-4</c:v>
                  </c:pt>
                  <c:pt idx="196">
                    <c:v>1E-4</c:v>
                  </c:pt>
                  <c:pt idx="197">
                    <c:v>0</c:v>
                  </c:pt>
                  <c:pt idx="198">
                    <c:v>2.3999999999999998E-3</c:v>
                  </c:pt>
                  <c:pt idx="199">
                    <c:v>1E-4</c:v>
                  </c:pt>
                  <c:pt idx="200">
                    <c:v>0</c:v>
                  </c:pt>
                  <c:pt idx="201">
                    <c:v>2.3999999999999998E-3</c:v>
                  </c:pt>
                  <c:pt idx="202">
                    <c:v>2.9E-4</c:v>
                  </c:pt>
                  <c:pt idx="203">
                    <c:v>3.6000000000000002E-4</c:v>
                  </c:pt>
                  <c:pt idx="204">
                    <c:v>2.0000000000000001E-4</c:v>
                  </c:pt>
                  <c:pt idx="205">
                    <c:v>1.9000000000000001E-4</c:v>
                  </c:pt>
                  <c:pt idx="206">
                    <c:v>1.7000000000000001E-4</c:v>
                  </c:pt>
                  <c:pt idx="207">
                    <c:v>2.7E-4</c:v>
                  </c:pt>
                  <c:pt idx="208">
                    <c:v>1.1999999999999999E-3</c:v>
                  </c:pt>
                  <c:pt idx="209">
                    <c:v>1.1999999999999999E-3</c:v>
                  </c:pt>
                  <c:pt idx="210">
                    <c:v>1.2999999999999999E-3</c:v>
                  </c:pt>
                  <c:pt idx="211">
                    <c:v>1.6000000000000001E-3</c:v>
                  </c:pt>
                  <c:pt idx="212">
                    <c:v>1.1999999999999999E-3</c:v>
                  </c:pt>
                  <c:pt idx="213">
                    <c:v>1.1999999999999999E-3</c:v>
                  </c:pt>
                  <c:pt idx="214">
                    <c:v>6.9999999999999999E-4</c:v>
                  </c:pt>
                  <c:pt idx="215">
                    <c:v>1E-4</c:v>
                  </c:pt>
                  <c:pt idx="216">
                    <c:v>1.1000000000000001E-3</c:v>
                  </c:pt>
                  <c:pt idx="217">
                    <c:v>3.8800000000000001E-2</c:v>
                  </c:pt>
                  <c:pt idx="218">
                    <c:v>1.2E-4</c:v>
                  </c:pt>
                  <c:pt idx="219">
                    <c:v>2.4000000000000001E-4</c:v>
                  </c:pt>
                  <c:pt idx="220">
                    <c:v>1.4E-3</c:v>
                  </c:pt>
                  <c:pt idx="221">
                    <c:v>1E-4</c:v>
                  </c:pt>
                  <c:pt idx="222">
                    <c:v>2.0000000000000001E-4</c:v>
                  </c:pt>
                  <c:pt idx="223">
                    <c:v>1.1000000000000001E-3</c:v>
                  </c:pt>
                  <c:pt idx="224">
                    <c:v>1.1000000000000001E-3</c:v>
                  </c:pt>
                  <c:pt idx="225">
                    <c:v>8.9999999999999998E-4</c:v>
                  </c:pt>
                  <c:pt idx="226">
                    <c:v>3.6000000000000002E-4</c:v>
                  </c:pt>
                  <c:pt idx="227">
                    <c:v>5.0000000000000002E-5</c:v>
                  </c:pt>
                  <c:pt idx="228">
                    <c:v>1.2E-4</c:v>
                  </c:pt>
                  <c:pt idx="229">
                    <c:v>1.6000000000000001E-4</c:v>
                  </c:pt>
                  <c:pt idx="230">
                    <c:v>1.1299999999999999E-3</c:v>
                  </c:pt>
                  <c:pt idx="231">
                    <c:v>6.9999999999999994E-5</c:v>
                  </c:pt>
                  <c:pt idx="232">
                    <c:v>9.7000000000000005E-4</c:v>
                  </c:pt>
                  <c:pt idx="233">
                    <c:v>1.1299999999999999E-3</c:v>
                  </c:pt>
                  <c:pt idx="234">
                    <c:v>4.0000000000000003E-5</c:v>
                  </c:pt>
                  <c:pt idx="235">
                    <c:v>4.0000000000000003E-5</c:v>
                  </c:pt>
                  <c:pt idx="236">
                    <c:v>9.7000000000000005E-4</c:v>
                  </c:pt>
                  <c:pt idx="237">
                    <c:v>1.8000000000000001E-4</c:v>
                  </c:pt>
                  <c:pt idx="238">
                    <c:v>1E-4</c:v>
                  </c:pt>
                  <c:pt idx="239">
                    <c:v>1.9000000000000001E-4</c:v>
                  </c:pt>
                  <c:pt idx="240">
                    <c:v>5.0000000000000002E-5</c:v>
                  </c:pt>
                  <c:pt idx="241">
                    <c:v>1.3999999999999999E-4</c:v>
                  </c:pt>
                  <c:pt idx="242">
                    <c:v>1.2999999999999999E-4</c:v>
                  </c:pt>
                  <c:pt idx="243">
                    <c:v>1.2E-4</c:v>
                  </c:pt>
                  <c:pt idx="244">
                    <c:v>1.31E-3</c:v>
                  </c:pt>
                  <c:pt idx="245">
                    <c:v>1.0399999999999999E-3</c:v>
                  </c:pt>
                  <c:pt idx="246">
                    <c:v>1.1E-4</c:v>
                  </c:pt>
                  <c:pt idx="247">
                    <c:v>8.0000000000000007E-5</c:v>
                  </c:pt>
                  <c:pt idx="248">
                    <c:v>1E-4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(2)'!$F$21:$F$997</c:f>
              <c:numCache>
                <c:formatCode>General</c:formatCode>
                <c:ptCount val="977"/>
                <c:pt idx="0">
                  <c:v>-6374</c:v>
                </c:pt>
                <c:pt idx="1">
                  <c:v>-6372</c:v>
                </c:pt>
                <c:pt idx="2">
                  <c:v>-6372</c:v>
                </c:pt>
                <c:pt idx="3">
                  <c:v>-6344.5</c:v>
                </c:pt>
                <c:pt idx="4">
                  <c:v>-6265.5</c:v>
                </c:pt>
                <c:pt idx="5">
                  <c:v>-2463</c:v>
                </c:pt>
                <c:pt idx="6">
                  <c:v>-2462.5</c:v>
                </c:pt>
                <c:pt idx="7">
                  <c:v>-2460.5</c:v>
                </c:pt>
                <c:pt idx="8">
                  <c:v>-2458.5</c:v>
                </c:pt>
                <c:pt idx="9">
                  <c:v>-2454.5</c:v>
                </c:pt>
                <c:pt idx="10">
                  <c:v>-2448.5</c:v>
                </c:pt>
                <c:pt idx="11">
                  <c:v>-2444</c:v>
                </c:pt>
                <c:pt idx="12">
                  <c:v>-2442</c:v>
                </c:pt>
                <c:pt idx="13">
                  <c:v>-2440</c:v>
                </c:pt>
                <c:pt idx="14">
                  <c:v>-2435.5</c:v>
                </c:pt>
                <c:pt idx="15">
                  <c:v>-2412.5</c:v>
                </c:pt>
                <c:pt idx="16">
                  <c:v>-2410.5</c:v>
                </c:pt>
                <c:pt idx="17">
                  <c:v>-2408.5</c:v>
                </c:pt>
                <c:pt idx="18">
                  <c:v>-2406.5</c:v>
                </c:pt>
                <c:pt idx="19">
                  <c:v>-2404.5</c:v>
                </c:pt>
                <c:pt idx="20">
                  <c:v>-2400</c:v>
                </c:pt>
                <c:pt idx="21">
                  <c:v>-2398</c:v>
                </c:pt>
                <c:pt idx="22">
                  <c:v>-2396</c:v>
                </c:pt>
                <c:pt idx="23">
                  <c:v>-2394</c:v>
                </c:pt>
                <c:pt idx="24">
                  <c:v>-2389.5</c:v>
                </c:pt>
                <c:pt idx="25">
                  <c:v>-2387.5</c:v>
                </c:pt>
                <c:pt idx="26">
                  <c:v>-2385.5</c:v>
                </c:pt>
                <c:pt idx="27">
                  <c:v>-2383.5</c:v>
                </c:pt>
                <c:pt idx="28">
                  <c:v>-2377</c:v>
                </c:pt>
                <c:pt idx="29">
                  <c:v>-2375</c:v>
                </c:pt>
                <c:pt idx="30">
                  <c:v>-2373</c:v>
                </c:pt>
                <c:pt idx="31">
                  <c:v>-2371</c:v>
                </c:pt>
                <c:pt idx="32">
                  <c:v>-2364.5</c:v>
                </c:pt>
                <c:pt idx="33">
                  <c:v>-2362.5</c:v>
                </c:pt>
                <c:pt idx="34">
                  <c:v>-2354</c:v>
                </c:pt>
                <c:pt idx="35">
                  <c:v>-2352</c:v>
                </c:pt>
                <c:pt idx="36">
                  <c:v>-2350</c:v>
                </c:pt>
                <c:pt idx="37">
                  <c:v>-2348</c:v>
                </c:pt>
                <c:pt idx="38">
                  <c:v>-2331</c:v>
                </c:pt>
                <c:pt idx="39">
                  <c:v>-2329</c:v>
                </c:pt>
                <c:pt idx="40">
                  <c:v>-2327</c:v>
                </c:pt>
                <c:pt idx="41">
                  <c:v>-2325</c:v>
                </c:pt>
                <c:pt idx="42">
                  <c:v>-2318.5</c:v>
                </c:pt>
                <c:pt idx="43">
                  <c:v>-2316.5</c:v>
                </c:pt>
                <c:pt idx="44">
                  <c:v>-2314.5</c:v>
                </c:pt>
                <c:pt idx="45">
                  <c:v>-2306</c:v>
                </c:pt>
                <c:pt idx="46">
                  <c:v>-2293.5</c:v>
                </c:pt>
                <c:pt idx="47">
                  <c:v>-2281</c:v>
                </c:pt>
                <c:pt idx="48">
                  <c:v>-2270.5</c:v>
                </c:pt>
                <c:pt idx="49">
                  <c:v>-2268.5</c:v>
                </c:pt>
                <c:pt idx="50">
                  <c:v>-2258</c:v>
                </c:pt>
                <c:pt idx="51">
                  <c:v>-2247.5</c:v>
                </c:pt>
                <c:pt idx="52">
                  <c:v>-2245.5</c:v>
                </c:pt>
                <c:pt idx="53">
                  <c:v>-2235</c:v>
                </c:pt>
                <c:pt idx="54">
                  <c:v>-2222.5</c:v>
                </c:pt>
                <c:pt idx="55">
                  <c:v>-2212</c:v>
                </c:pt>
                <c:pt idx="56">
                  <c:v>-2188</c:v>
                </c:pt>
                <c:pt idx="57">
                  <c:v>-999.5</c:v>
                </c:pt>
                <c:pt idx="58">
                  <c:v>-995.5</c:v>
                </c:pt>
                <c:pt idx="59">
                  <c:v>-993.5</c:v>
                </c:pt>
                <c:pt idx="60">
                  <c:v>-991.5</c:v>
                </c:pt>
                <c:pt idx="61">
                  <c:v>-989.5</c:v>
                </c:pt>
                <c:pt idx="62">
                  <c:v>-989</c:v>
                </c:pt>
                <c:pt idx="63">
                  <c:v>-987</c:v>
                </c:pt>
                <c:pt idx="64">
                  <c:v>-979</c:v>
                </c:pt>
                <c:pt idx="65">
                  <c:v>-949.5</c:v>
                </c:pt>
                <c:pt idx="66">
                  <c:v>-947.5</c:v>
                </c:pt>
                <c:pt idx="67">
                  <c:v>-945.5</c:v>
                </c:pt>
                <c:pt idx="68">
                  <c:v>-943.5</c:v>
                </c:pt>
                <c:pt idx="69">
                  <c:v>-941.5</c:v>
                </c:pt>
                <c:pt idx="70">
                  <c:v>-941</c:v>
                </c:pt>
                <c:pt idx="71">
                  <c:v>-939</c:v>
                </c:pt>
                <c:pt idx="72">
                  <c:v>-874.5</c:v>
                </c:pt>
                <c:pt idx="73">
                  <c:v>-845</c:v>
                </c:pt>
                <c:pt idx="74">
                  <c:v>-344.5</c:v>
                </c:pt>
                <c:pt idx="75">
                  <c:v>-325.5</c:v>
                </c:pt>
                <c:pt idx="76">
                  <c:v>-323.5</c:v>
                </c:pt>
                <c:pt idx="77">
                  <c:v>-317</c:v>
                </c:pt>
                <c:pt idx="78">
                  <c:v>-315</c:v>
                </c:pt>
                <c:pt idx="79">
                  <c:v>-313</c:v>
                </c:pt>
                <c:pt idx="80">
                  <c:v>-311</c:v>
                </c:pt>
                <c:pt idx="81">
                  <c:v>-309</c:v>
                </c:pt>
                <c:pt idx="82">
                  <c:v>-304.5</c:v>
                </c:pt>
                <c:pt idx="83">
                  <c:v>-302.5</c:v>
                </c:pt>
                <c:pt idx="84">
                  <c:v>-300.5</c:v>
                </c:pt>
                <c:pt idx="85">
                  <c:v>-298.5</c:v>
                </c:pt>
                <c:pt idx="86">
                  <c:v>-296.5</c:v>
                </c:pt>
                <c:pt idx="87">
                  <c:v>-292</c:v>
                </c:pt>
                <c:pt idx="88">
                  <c:v>-290</c:v>
                </c:pt>
                <c:pt idx="89">
                  <c:v>-288</c:v>
                </c:pt>
                <c:pt idx="90">
                  <c:v>-281.5</c:v>
                </c:pt>
                <c:pt idx="91">
                  <c:v>-279.5</c:v>
                </c:pt>
                <c:pt idx="92">
                  <c:v>-242</c:v>
                </c:pt>
                <c:pt idx="93">
                  <c:v>-240</c:v>
                </c:pt>
                <c:pt idx="94">
                  <c:v>-238</c:v>
                </c:pt>
                <c:pt idx="95">
                  <c:v>-231.5</c:v>
                </c:pt>
                <c:pt idx="96">
                  <c:v>-229.5</c:v>
                </c:pt>
                <c:pt idx="97">
                  <c:v>-215</c:v>
                </c:pt>
                <c:pt idx="98">
                  <c:v>-206.5</c:v>
                </c:pt>
                <c:pt idx="99">
                  <c:v>-202.5</c:v>
                </c:pt>
                <c:pt idx="100">
                  <c:v>-202</c:v>
                </c:pt>
                <c:pt idx="101">
                  <c:v>-198</c:v>
                </c:pt>
                <c:pt idx="102">
                  <c:v>-194</c:v>
                </c:pt>
                <c:pt idx="103">
                  <c:v>-192</c:v>
                </c:pt>
                <c:pt idx="104">
                  <c:v>-190</c:v>
                </c:pt>
                <c:pt idx="105">
                  <c:v>-189.5</c:v>
                </c:pt>
                <c:pt idx="106">
                  <c:v>-187.5</c:v>
                </c:pt>
                <c:pt idx="107">
                  <c:v>-185.5</c:v>
                </c:pt>
                <c:pt idx="108">
                  <c:v>-183.5</c:v>
                </c:pt>
                <c:pt idx="109">
                  <c:v>-181.5</c:v>
                </c:pt>
                <c:pt idx="110">
                  <c:v>-179.5</c:v>
                </c:pt>
                <c:pt idx="111">
                  <c:v>-177.5</c:v>
                </c:pt>
                <c:pt idx="112">
                  <c:v>-177.5</c:v>
                </c:pt>
                <c:pt idx="113">
                  <c:v>-173</c:v>
                </c:pt>
                <c:pt idx="114">
                  <c:v>-173</c:v>
                </c:pt>
                <c:pt idx="115">
                  <c:v>-171</c:v>
                </c:pt>
                <c:pt idx="116">
                  <c:v>-171</c:v>
                </c:pt>
                <c:pt idx="117">
                  <c:v>-169</c:v>
                </c:pt>
                <c:pt idx="118">
                  <c:v>-167</c:v>
                </c:pt>
                <c:pt idx="119">
                  <c:v>-166.5</c:v>
                </c:pt>
                <c:pt idx="120">
                  <c:v>-165</c:v>
                </c:pt>
                <c:pt idx="121">
                  <c:v>-164.5</c:v>
                </c:pt>
                <c:pt idx="122">
                  <c:v>-162.5</c:v>
                </c:pt>
                <c:pt idx="123">
                  <c:v>-160.5</c:v>
                </c:pt>
                <c:pt idx="124">
                  <c:v>-156.5</c:v>
                </c:pt>
                <c:pt idx="125">
                  <c:v>-154.5</c:v>
                </c:pt>
                <c:pt idx="126">
                  <c:v>-154</c:v>
                </c:pt>
                <c:pt idx="127">
                  <c:v>-152</c:v>
                </c:pt>
                <c:pt idx="128">
                  <c:v>-150</c:v>
                </c:pt>
                <c:pt idx="129">
                  <c:v>-148</c:v>
                </c:pt>
                <c:pt idx="130">
                  <c:v>-146</c:v>
                </c:pt>
                <c:pt idx="131">
                  <c:v>-144</c:v>
                </c:pt>
                <c:pt idx="132">
                  <c:v>-143.5</c:v>
                </c:pt>
                <c:pt idx="133">
                  <c:v>-142</c:v>
                </c:pt>
                <c:pt idx="134">
                  <c:v>-137.5</c:v>
                </c:pt>
                <c:pt idx="135">
                  <c:v>-116.5</c:v>
                </c:pt>
                <c:pt idx="136">
                  <c:v>-114.5</c:v>
                </c:pt>
                <c:pt idx="137">
                  <c:v>-112.5</c:v>
                </c:pt>
                <c:pt idx="138">
                  <c:v>-110.5</c:v>
                </c:pt>
                <c:pt idx="139">
                  <c:v>-106</c:v>
                </c:pt>
                <c:pt idx="140">
                  <c:v>-102</c:v>
                </c:pt>
                <c:pt idx="141">
                  <c:v>-102</c:v>
                </c:pt>
                <c:pt idx="142">
                  <c:v>-100</c:v>
                </c:pt>
                <c:pt idx="143">
                  <c:v>-91.5</c:v>
                </c:pt>
                <c:pt idx="144">
                  <c:v>-89.5</c:v>
                </c:pt>
                <c:pt idx="145">
                  <c:v>-87.5</c:v>
                </c:pt>
                <c:pt idx="146">
                  <c:v>-83</c:v>
                </c:pt>
                <c:pt idx="147">
                  <c:v>-81</c:v>
                </c:pt>
                <c:pt idx="148">
                  <c:v>-79</c:v>
                </c:pt>
                <c:pt idx="149">
                  <c:v>-77</c:v>
                </c:pt>
                <c:pt idx="150">
                  <c:v>-70.5</c:v>
                </c:pt>
                <c:pt idx="151">
                  <c:v>-68.5</c:v>
                </c:pt>
                <c:pt idx="152">
                  <c:v>-66.5</c:v>
                </c:pt>
                <c:pt idx="153">
                  <c:v>-60</c:v>
                </c:pt>
                <c:pt idx="154">
                  <c:v>-58</c:v>
                </c:pt>
                <c:pt idx="155">
                  <c:v>-56</c:v>
                </c:pt>
                <c:pt idx="156">
                  <c:v>-54</c:v>
                </c:pt>
                <c:pt idx="157">
                  <c:v>0.5</c:v>
                </c:pt>
                <c:pt idx="158">
                  <c:v>4.5</c:v>
                </c:pt>
                <c:pt idx="159">
                  <c:v>551.5</c:v>
                </c:pt>
                <c:pt idx="160">
                  <c:v>552</c:v>
                </c:pt>
                <c:pt idx="161">
                  <c:v>1298</c:v>
                </c:pt>
                <c:pt idx="162">
                  <c:v>1323</c:v>
                </c:pt>
                <c:pt idx="163">
                  <c:v>1323.5</c:v>
                </c:pt>
                <c:pt idx="164">
                  <c:v>1344</c:v>
                </c:pt>
                <c:pt idx="165">
                  <c:v>1368</c:v>
                </c:pt>
                <c:pt idx="166">
                  <c:v>1369.5</c:v>
                </c:pt>
                <c:pt idx="167">
                  <c:v>2194</c:v>
                </c:pt>
                <c:pt idx="168">
                  <c:v>2196</c:v>
                </c:pt>
                <c:pt idx="169">
                  <c:v>2217</c:v>
                </c:pt>
                <c:pt idx="170">
                  <c:v>2694.5</c:v>
                </c:pt>
                <c:pt idx="171">
                  <c:v>2804</c:v>
                </c:pt>
                <c:pt idx="172">
                  <c:v>2899.5</c:v>
                </c:pt>
                <c:pt idx="173">
                  <c:v>2899.5</c:v>
                </c:pt>
                <c:pt idx="174">
                  <c:v>2910.5</c:v>
                </c:pt>
                <c:pt idx="175">
                  <c:v>2993.5</c:v>
                </c:pt>
                <c:pt idx="176">
                  <c:v>2995.5</c:v>
                </c:pt>
                <c:pt idx="177">
                  <c:v>2997.5</c:v>
                </c:pt>
                <c:pt idx="178">
                  <c:v>3006</c:v>
                </c:pt>
                <c:pt idx="179">
                  <c:v>3008</c:v>
                </c:pt>
                <c:pt idx="180">
                  <c:v>3471</c:v>
                </c:pt>
                <c:pt idx="181">
                  <c:v>3570</c:v>
                </c:pt>
                <c:pt idx="182">
                  <c:v>3588</c:v>
                </c:pt>
                <c:pt idx="183">
                  <c:v>3602.5</c:v>
                </c:pt>
                <c:pt idx="184">
                  <c:v>3619.5</c:v>
                </c:pt>
                <c:pt idx="185">
                  <c:v>3648.5</c:v>
                </c:pt>
                <c:pt idx="186">
                  <c:v>3648.5</c:v>
                </c:pt>
                <c:pt idx="187">
                  <c:v>3648.5</c:v>
                </c:pt>
                <c:pt idx="188">
                  <c:v>3648.5</c:v>
                </c:pt>
                <c:pt idx="189">
                  <c:v>3669.5</c:v>
                </c:pt>
                <c:pt idx="190">
                  <c:v>3671.5</c:v>
                </c:pt>
                <c:pt idx="191">
                  <c:v>3692.5</c:v>
                </c:pt>
                <c:pt idx="192">
                  <c:v>3712</c:v>
                </c:pt>
                <c:pt idx="193">
                  <c:v>3745</c:v>
                </c:pt>
                <c:pt idx="194">
                  <c:v>4289.5</c:v>
                </c:pt>
                <c:pt idx="195">
                  <c:v>4314.5</c:v>
                </c:pt>
                <c:pt idx="196">
                  <c:v>4379</c:v>
                </c:pt>
                <c:pt idx="197">
                  <c:v>4379</c:v>
                </c:pt>
                <c:pt idx="198">
                  <c:v>4385.5</c:v>
                </c:pt>
                <c:pt idx="199">
                  <c:v>4402</c:v>
                </c:pt>
                <c:pt idx="200">
                  <c:v>4402</c:v>
                </c:pt>
                <c:pt idx="201">
                  <c:v>4423</c:v>
                </c:pt>
                <c:pt idx="202">
                  <c:v>4429.5</c:v>
                </c:pt>
                <c:pt idx="203">
                  <c:v>4513</c:v>
                </c:pt>
                <c:pt idx="204">
                  <c:v>4546.5</c:v>
                </c:pt>
                <c:pt idx="205">
                  <c:v>4546.5</c:v>
                </c:pt>
                <c:pt idx="206">
                  <c:v>4559</c:v>
                </c:pt>
                <c:pt idx="207">
                  <c:v>5032.5</c:v>
                </c:pt>
                <c:pt idx="208">
                  <c:v>5076</c:v>
                </c:pt>
                <c:pt idx="209">
                  <c:v>5076.5</c:v>
                </c:pt>
                <c:pt idx="210">
                  <c:v>5089</c:v>
                </c:pt>
                <c:pt idx="211">
                  <c:v>5105.5</c:v>
                </c:pt>
                <c:pt idx="212">
                  <c:v>5111.5</c:v>
                </c:pt>
                <c:pt idx="213">
                  <c:v>5111.5</c:v>
                </c:pt>
                <c:pt idx="214">
                  <c:v>5112</c:v>
                </c:pt>
                <c:pt idx="215">
                  <c:v>5112</c:v>
                </c:pt>
                <c:pt idx="216">
                  <c:v>5112</c:v>
                </c:pt>
                <c:pt idx="217">
                  <c:v>5116</c:v>
                </c:pt>
                <c:pt idx="218">
                  <c:v>5118</c:v>
                </c:pt>
                <c:pt idx="219">
                  <c:v>5183</c:v>
                </c:pt>
                <c:pt idx="220">
                  <c:v>5218.5</c:v>
                </c:pt>
                <c:pt idx="221">
                  <c:v>5220.5</c:v>
                </c:pt>
                <c:pt idx="222">
                  <c:v>5310.5</c:v>
                </c:pt>
                <c:pt idx="223">
                  <c:v>5863</c:v>
                </c:pt>
                <c:pt idx="224">
                  <c:v>5863.5</c:v>
                </c:pt>
                <c:pt idx="225">
                  <c:v>6587.5</c:v>
                </c:pt>
                <c:pt idx="226">
                  <c:v>2690.5</c:v>
                </c:pt>
                <c:pt idx="227">
                  <c:v>2744.5</c:v>
                </c:pt>
                <c:pt idx="228">
                  <c:v>2744.5</c:v>
                </c:pt>
                <c:pt idx="229">
                  <c:v>2782.5</c:v>
                </c:pt>
                <c:pt idx="230">
                  <c:v>2817.5</c:v>
                </c:pt>
                <c:pt idx="231">
                  <c:v>2859.5</c:v>
                </c:pt>
                <c:pt idx="232">
                  <c:v>2273.5</c:v>
                </c:pt>
                <c:pt idx="233">
                  <c:v>2275.5</c:v>
                </c:pt>
                <c:pt idx="234">
                  <c:v>2903.5</c:v>
                </c:pt>
                <c:pt idx="235">
                  <c:v>2920.5</c:v>
                </c:pt>
                <c:pt idx="236">
                  <c:v>552</c:v>
                </c:pt>
                <c:pt idx="237">
                  <c:v>2709</c:v>
                </c:pt>
                <c:pt idx="238">
                  <c:v>2751</c:v>
                </c:pt>
                <c:pt idx="239">
                  <c:v>2795</c:v>
                </c:pt>
                <c:pt idx="240">
                  <c:v>2803</c:v>
                </c:pt>
                <c:pt idx="241">
                  <c:v>2816</c:v>
                </c:pt>
                <c:pt idx="242">
                  <c:v>2841</c:v>
                </c:pt>
                <c:pt idx="243">
                  <c:v>2889</c:v>
                </c:pt>
                <c:pt idx="244">
                  <c:v>2261</c:v>
                </c:pt>
                <c:pt idx="245">
                  <c:v>2263</c:v>
                </c:pt>
                <c:pt idx="246">
                  <c:v>2893</c:v>
                </c:pt>
                <c:pt idx="247">
                  <c:v>2935</c:v>
                </c:pt>
                <c:pt idx="248">
                  <c:v>2217</c:v>
                </c:pt>
              </c:numCache>
            </c:numRef>
          </c:xVal>
          <c:yVal>
            <c:numRef>
              <c:f>'A (2)'!$M$21:$M$997</c:f>
              <c:numCache>
                <c:formatCode>General</c:formatCode>
                <c:ptCount val="977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41EF-428F-854F-688CF04E681F}"/>
            </c:ext>
          </c:extLst>
        </c:ser>
        <c:ser>
          <c:idx val="6"/>
          <c:order val="6"/>
          <c:tx>
            <c:strRef>
              <c:f>'A (2)'!$N$20</c:f>
              <c:strCache>
                <c:ptCount val="1"/>
                <c:pt idx="0">
                  <c:v>Misc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(2)'!$D$21:$D$997</c:f>
                <c:numCache>
                  <c:formatCode>General</c:formatCode>
                  <c:ptCount val="977"/>
                  <c:pt idx="0">
                    <c:v>4.0000000000000002E-4</c:v>
                  </c:pt>
                  <c:pt idx="1">
                    <c:v>6.9999999999999999E-4</c:v>
                  </c:pt>
                  <c:pt idx="2">
                    <c:v>1.4E-3</c:v>
                  </c:pt>
                  <c:pt idx="4">
                    <c:v>4.0000000000000002E-4</c:v>
                  </c:pt>
                  <c:pt idx="5">
                    <c:v>2.4000000000000001E-4</c:v>
                  </c:pt>
                  <c:pt idx="6">
                    <c:v>4.0999999999999999E-4</c:v>
                  </c:pt>
                  <c:pt idx="7">
                    <c:v>5.5999999999999995E-4</c:v>
                  </c:pt>
                  <c:pt idx="8">
                    <c:v>4.6999999999999999E-4</c:v>
                  </c:pt>
                  <c:pt idx="9">
                    <c:v>2.1000000000000001E-4</c:v>
                  </c:pt>
                  <c:pt idx="10">
                    <c:v>1E-4</c:v>
                  </c:pt>
                  <c:pt idx="11">
                    <c:v>2.4000000000000001E-4</c:v>
                  </c:pt>
                  <c:pt idx="12">
                    <c:v>2.7999999999999998E-4</c:v>
                  </c:pt>
                  <c:pt idx="13">
                    <c:v>2.1000000000000001E-4</c:v>
                  </c:pt>
                  <c:pt idx="14">
                    <c:v>2.7E-4</c:v>
                  </c:pt>
                  <c:pt idx="15">
                    <c:v>2.5000000000000001E-4</c:v>
                  </c:pt>
                  <c:pt idx="16">
                    <c:v>2.0000000000000001E-4</c:v>
                  </c:pt>
                  <c:pt idx="17">
                    <c:v>1.7000000000000001E-4</c:v>
                  </c:pt>
                  <c:pt idx="18">
                    <c:v>1.4999999999999999E-4</c:v>
                  </c:pt>
                  <c:pt idx="19">
                    <c:v>1.3999999999999999E-4</c:v>
                  </c:pt>
                  <c:pt idx="20">
                    <c:v>4.8000000000000001E-4</c:v>
                  </c:pt>
                  <c:pt idx="21">
                    <c:v>2.2000000000000001E-4</c:v>
                  </c:pt>
                  <c:pt idx="22">
                    <c:v>2.1000000000000001E-4</c:v>
                  </c:pt>
                  <c:pt idx="23">
                    <c:v>2.5999999999999998E-4</c:v>
                  </c:pt>
                  <c:pt idx="24">
                    <c:v>3.1E-4</c:v>
                  </c:pt>
                  <c:pt idx="25">
                    <c:v>3.1E-4</c:v>
                  </c:pt>
                  <c:pt idx="26">
                    <c:v>1.4999999999999999E-4</c:v>
                  </c:pt>
                  <c:pt idx="27">
                    <c:v>2.0000000000000001E-4</c:v>
                  </c:pt>
                  <c:pt idx="28">
                    <c:v>3.4000000000000002E-4</c:v>
                  </c:pt>
                  <c:pt idx="29">
                    <c:v>2.4000000000000001E-4</c:v>
                  </c:pt>
                  <c:pt idx="30">
                    <c:v>3.4000000000000002E-4</c:v>
                  </c:pt>
                  <c:pt idx="31">
                    <c:v>3.1E-4</c:v>
                  </c:pt>
                  <c:pt idx="32">
                    <c:v>2.4000000000000001E-4</c:v>
                  </c:pt>
                  <c:pt idx="33">
                    <c:v>4.6999999999999999E-4</c:v>
                  </c:pt>
                  <c:pt idx="34">
                    <c:v>2.2000000000000001E-4</c:v>
                  </c:pt>
                  <c:pt idx="35">
                    <c:v>1.7000000000000001E-4</c:v>
                  </c:pt>
                  <c:pt idx="36">
                    <c:v>1.8000000000000001E-4</c:v>
                  </c:pt>
                  <c:pt idx="37">
                    <c:v>7.6000000000000004E-4</c:v>
                  </c:pt>
                  <c:pt idx="38">
                    <c:v>8.0000000000000004E-4</c:v>
                  </c:pt>
                  <c:pt idx="39">
                    <c:v>3.1E-4</c:v>
                  </c:pt>
                  <c:pt idx="40">
                    <c:v>2.5999999999999998E-4</c:v>
                  </c:pt>
                  <c:pt idx="41">
                    <c:v>4.4999999999999999E-4</c:v>
                  </c:pt>
                  <c:pt idx="42">
                    <c:v>8.0000000000000004E-4</c:v>
                  </c:pt>
                  <c:pt idx="43">
                    <c:v>2.3000000000000001E-4</c:v>
                  </c:pt>
                  <c:pt idx="44">
                    <c:v>2.5999999999999998E-4</c:v>
                  </c:pt>
                  <c:pt idx="45">
                    <c:v>2.9E-4</c:v>
                  </c:pt>
                  <c:pt idx="46">
                    <c:v>4.6999999999999999E-4</c:v>
                  </c:pt>
                  <c:pt idx="47">
                    <c:v>4.0000000000000002E-4</c:v>
                  </c:pt>
                  <c:pt idx="48">
                    <c:v>8.3000000000000001E-4</c:v>
                  </c:pt>
                  <c:pt idx="49">
                    <c:v>3.8999999999999999E-4</c:v>
                  </c:pt>
                  <c:pt idx="50">
                    <c:v>5.8E-4</c:v>
                  </c:pt>
                  <c:pt idx="51">
                    <c:v>4.4999999999999999E-4</c:v>
                  </c:pt>
                  <c:pt idx="52">
                    <c:v>3.2000000000000003E-4</c:v>
                  </c:pt>
                  <c:pt idx="53">
                    <c:v>3.3E-4</c:v>
                  </c:pt>
                  <c:pt idx="54">
                    <c:v>8.1999999999999998E-4</c:v>
                  </c:pt>
                  <c:pt idx="55">
                    <c:v>7.7999999999999999E-4</c:v>
                  </c:pt>
                  <c:pt idx="56">
                    <c:v>7.7999999999999999E-4</c:v>
                  </c:pt>
                  <c:pt idx="57">
                    <c:v>8.4999999999999995E-4</c:v>
                  </c:pt>
                  <c:pt idx="58">
                    <c:v>8.8000000000000003E-4</c:v>
                  </c:pt>
                  <c:pt idx="59">
                    <c:v>6.8999999999999997E-4</c:v>
                  </c:pt>
                  <c:pt idx="60">
                    <c:v>5.1000000000000004E-4</c:v>
                  </c:pt>
                  <c:pt idx="61">
                    <c:v>1.4999999999999999E-4</c:v>
                  </c:pt>
                  <c:pt idx="62">
                    <c:v>2.4000000000000001E-4</c:v>
                  </c:pt>
                  <c:pt idx="63">
                    <c:v>4.6999999999999999E-4</c:v>
                  </c:pt>
                  <c:pt idx="64">
                    <c:v>2.9E-4</c:v>
                  </c:pt>
                  <c:pt idx="65">
                    <c:v>1.0499999999999999E-3</c:v>
                  </c:pt>
                  <c:pt idx="66">
                    <c:v>4.8999999999999998E-4</c:v>
                  </c:pt>
                  <c:pt idx="67">
                    <c:v>2.7E-4</c:v>
                  </c:pt>
                  <c:pt idx="68">
                    <c:v>3.2000000000000003E-4</c:v>
                  </c:pt>
                  <c:pt idx="69">
                    <c:v>8.9999999999999998E-4</c:v>
                  </c:pt>
                  <c:pt idx="70">
                    <c:v>3.6999999999999999E-4</c:v>
                  </c:pt>
                  <c:pt idx="71">
                    <c:v>5.1000000000000004E-4</c:v>
                  </c:pt>
                  <c:pt idx="72">
                    <c:v>2.4000000000000001E-4</c:v>
                  </c:pt>
                  <c:pt idx="73">
                    <c:v>8.0000000000000004E-4</c:v>
                  </c:pt>
                  <c:pt idx="74">
                    <c:v>2.2000000000000001E-4</c:v>
                  </c:pt>
                  <c:pt idx="75">
                    <c:v>2.1000000000000001E-4</c:v>
                  </c:pt>
                  <c:pt idx="76">
                    <c:v>2.7999999999999998E-4</c:v>
                  </c:pt>
                  <c:pt idx="77">
                    <c:v>1.1900000000000001E-3</c:v>
                  </c:pt>
                  <c:pt idx="78">
                    <c:v>2.5999999999999998E-4</c:v>
                  </c:pt>
                  <c:pt idx="79">
                    <c:v>6.0999999999999997E-4</c:v>
                  </c:pt>
                  <c:pt idx="80">
                    <c:v>5.2999999999999998E-4</c:v>
                  </c:pt>
                  <c:pt idx="81">
                    <c:v>6.4999999999999997E-4</c:v>
                  </c:pt>
                  <c:pt idx="82">
                    <c:v>1.9000000000000001E-4</c:v>
                  </c:pt>
                  <c:pt idx="83">
                    <c:v>1.8000000000000001E-4</c:v>
                  </c:pt>
                  <c:pt idx="84">
                    <c:v>2.2000000000000001E-4</c:v>
                  </c:pt>
                  <c:pt idx="85">
                    <c:v>1.9000000000000001E-4</c:v>
                  </c:pt>
                  <c:pt idx="86">
                    <c:v>6.4999999999999997E-4</c:v>
                  </c:pt>
                  <c:pt idx="87">
                    <c:v>3.6999999999999999E-4</c:v>
                  </c:pt>
                  <c:pt idx="88">
                    <c:v>2.2000000000000001E-4</c:v>
                  </c:pt>
                  <c:pt idx="89">
                    <c:v>3.4000000000000002E-4</c:v>
                  </c:pt>
                  <c:pt idx="90">
                    <c:v>2.3000000000000001E-4</c:v>
                  </c:pt>
                  <c:pt idx="91">
                    <c:v>4.2999999999999999E-4</c:v>
                  </c:pt>
                  <c:pt idx="92">
                    <c:v>3.2000000000000003E-4</c:v>
                  </c:pt>
                  <c:pt idx="93">
                    <c:v>1.9000000000000001E-4</c:v>
                  </c:pt>
                  <c:pt idx="94">
                    <c:v>5.2999999999999998E-4</c:v>
                  </c:pt>
                  <c:pt idx="95">
                    <c:v>2.9E-4</c:v>
                  </c:pt>
                  <c:pt idx="96">
                    <c:v>2.9E-4</c:v>
                  </c:pt>
                  <c:pt idx="97">
                    <c:v>4.6000000000000001E-4</c:v>
                  </c:pt>
                  <c:pt idx="98">
                    <c:v>3.8999999999999999E-4</c:v>
                  </c:pt>
                  <c:pt idx="99">
                    <c:v>2.7E-4</c:v>
                  </c:pt>
                  <c:pt idx="100">
                    <c:v>1.4300000000000001E-3</c:v>
                  </c:pt>
                  <c:pt idx="101">
                    <c:v>2.9999999999999997E-4</c:v>
                  </c:pt>
                  <c:pt idx="102">
                    <c:v>5.0000000000000001E-4</c:v>
                  </c:pt>
                  <c:pt idx="103">
                    <c:v>4.8999999999999998E-4</c:v>
                  </c:pt>
                  <c:pt idx="104">
                    <c:v>2.9E-4</c:v>
                  </c:pt>
                  <c:pt idx="105">
                    <c:v>3.8999999999999999E-4</c:v>
                  </c:pt>
                  <c:pt idx="106">
                    <c:v>5.6999999999999998E-4</c:v>
                  </c:pt>
                  <c:pt idx="107">
                    <c:v>1.9000000000000001E-4</c:v>
                  </c:pt>
                  <c:pt idx="108">
                    <c:v>3.8000000000000002E-4</c:v>
                  </c:pt>
                  <c:pt idx="109">
                    <c:v>2.1000000000000001E-4</c:v>
                  </c:pt>
                  <c:pt idx="110">
                    <c:v>2.9999999999999997E-4</c:v>
                  </c:pt>
                  <c:pt idx="111">
                    <c:v>6.8999999999999997E-4</c:v>
                  </c:pt>
                  <c:pt idx="112">
                    <c:v>2.9E-4</c:v>
                  </c:pt>
                  <c:pt idx="113">
                    <c:v>6.6E-4</c:v>
                  </c:pt>
                  <c:pt idx="114">
                    <c:v>2.7999999999999998E-4</c:v>
                  </c:pt>
                  <c:pt idx="115">
                    <c:v>1.6900000000000001E-3</c:v>
                  </c:pt>
                  <c:pt idx="116">
                    <c:v>1.08E-3</c:v>
                  </c:pt>
                  <c:pt idx="117">
                    <c:v>3.5E-4</c:v>
                  </c:pt>
                  <c:pt idx="118">
                    <c:v>2.2000000000000001E-4</c:v>
                  </c:pt>
                  <c:pt idx="119">
                    <c:v>2.5999999999999998E-4</c:v>
                  </c:pt>
                  <c:pt idx="120">
                    <c:v>3.4000000000000002E-4</c:v>
                  </c:pt>
                  <c:pt idx="121">
                    <c:v>3.6000000000000002E-4</c:v>
                  </c:pt>
                  <c:pt idx="122">
                    <c:v>2.5999999999999998E-4</c:v>
                  </c:pt>
                  <c:pt idx="123">
                    <c:v>3.1E-4</c:v>
                  </c:pt>
                  <c:pt idx="124">
                    <c:v>1.9000000000000001E-4</c:v>
                  </c:pt>
                  <c:pt idx="125">
                    <c:v>1.9000000000000001E-4</c:v>
                  </c:pt>
                  <c:pt idx="126">
                    <c:v>4.8000000000000001E-4</c:v>
                  </c:pt>
                  <c:pt idx="127">
                    <c:v>3.2000000000000003E-4</c:v>
                  </c:pt>
                  <c:pt idx="128">
                    <c:v>2.5000000000000001E-4</c:v>
                  </c:pt>
                  <c:pt idx="129">
                    <c:v>3.4000000000000002E-4</c:v>
                  </c:pt>
                  <c:pt idx="130">
                    <c:v>5.4000000000000001E-4</c:v>
                  </c:pt>
                  <c:pt idx="131">
                    <c:v>2.7999999999999998E-4</c:v>
                  </c:pt>
                  <c:pt idx="132">
                    <c:v>8.4999999999999995E-4</c:v>
                  </c:pt>
                  <c:pt idx="133">
                    <c:v>1.3699999999999999E-3</c:v>
                  </c:pt>
                  <c:pt idx="134">
                    <c:v>9.1E-4</c:v>
                  </c:pt>
                  <c:pt idx="135">
                    <c:v>2.7E-4</c:v>
                  </c:pt>
                  <c:pt idx="136">
                    <c:v>3.1E-4</c:v>
                  </c:pt>
                  <c:pt idx="137">
                    <c:v>5.6999999999999998E-4</c:v>
                  </c:pt>
                  <c:pt idx="138">
                    <c:v>2.7999999999999998E-4</c:v>
                  </c:pt>
                  <c:pt idx="139">
                    <c:v>5.9000000000000003E-4</c:v>
                  </c:pt>
                  <c:pt idx="140">
                    <c:v>3.8999999999999999E-4</c:v>
                  </c:pt>
                  <c:pt idx="141">
                    <c:v>1.72E-3</c:v>
                  </c:pt>
                  <c:pt idx="142">
                    <c:v>2.5000000000000001E-4</c:v>
                  </c:pt>
                  <c:pt idx="143">
                    <c:v>3.1E-4</c:v>
                  </c:pt>
                  <c:pt idx="144">
                    <c:v>2.0000000000000001E-4</c:v>
                  </c:pt>
                  <c:pt idx="145">
                    <c:v>3.6999999999999999E-4</c:v>
                  </c:pt>
                  <c:pt idx="146">
                    <c:v>7.9000000000000001E-4</c:v>
                  </c:pt>
                  <c:pt idx="147">
                    <c:v>4.2000000000000002E-4</c:v>
                  </c:pt>
                  <c:pt idx="148">
                    <c:v>2.0000000000000001E-4</c:v>
                  </c:pt>
                  <c:pt idx="149">
                    <c:v>1.7000000000000001E-4</c:v>
                  </c:pt>
                  <c:pt idx="150">
                    <c:v>6.9999999999999999E-4</c:v>
                  </c:pt>
                  <c:pt idx="151">
                    <c:v>3.3E-4</c:v>
                  </c:pt>
                  <c:pt idx="152">
                    <c:v>2.5999999999999998E-4</c:v>
                  </c:pt>
                  <c:pt idx="153">
                    <c:v>9.5E-4</c:v>
                  </c:pt>
                  <c:pt idx="154">
                    <c:v>6.4999999999999997E-4</c:v>
                  </c:pt>
                  <c:pt idx="155">
                    <c:v>3.1E-4</c:v>
                  </c:pt>
                  <c:pt idx="156">
                    <c:v>2.1000000000000001E-4</c:v>
                  </c:pt>
                  <c:pt idx="157">
                    <c:v>1.57E-3</c:v>
                  </c:pt>
                  <c:pt idx="158">
                    <c:v>1.41E-3</c:v>
                  </c:pt>
                  <c:pt idx="159">
                    <c:v>7.2000000000000005E-4</c:v>
                  </c:pt>
                  <c:pt idx="160">
                    <c:v>9.7000000000000005E-4</c:v>
                  </c:pt>
                  <c:pt idx="161">
                    <c:v>1E-4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1.4E-3</c:v>
                  </c:pt>
                  <c:pt idx="165">
                    <c:v>6.9999999999999999E-4</c:v>
                  </c:pt>
                  <c:pt idx="166">
                    <c:v>1E-4</c:v>
                  </c:pt>
                  <c:pt idx="167">
                    <c:v>0</c:v>
                  </c:pt>
                  <c:pt idx="168">
                    <c:v>1.48E-3</c:v>
                  </c:pt>
                  <c:pt idx="169">
                    <c:v>1E-4</c:v>
                  </c:pt>
                  <c:pt idx="170">
                    <c:v>1E-4</c:v>
                  </c:pt>
                  <c:pt idx="171">
                    <c:v>5.0000000000000001E-4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5.0000000000000001E-4</c:v>
                  </c:pt>
                  <c:pt idx="175">
                    <c:v>2.0000000000000001E-4</c:v>
                  </c:pt>
                  <c:pt idx="176">
                    <c:v>1E-4</c:v>
                  </c:pt>
                  <c:pt idx="177">
                    <c:v>1E-4</c:v>
                  </c:pt>
                  <c:pt idx="178">
                    <c:v>2.0000000000000001E-4</c:v>
                  </c:pt>
                  <c:pt idx="179">
                    <c:v>2.9999999999999997E-4</c:v>
                  </c:pt>
                  <c:pt idx="180">
                    <c:v>1.6000000000000001E-4</c:v>
                  </c:pt>
                  <c:pt idx="181">
                    <c:v>4.0000000000000002E-4</c:v>
                  </c:pt>
                  <c:pt idx="182">
                    <c:v>2.7999999999999998E-4</c:v>
                  </c:pt>
                  <c:pt idx="183">
                    <c:v>1.1E-4</c:v>
                  </c:pt>
                  <c:pt idx="184">
                    <c:v>1E-4</c:v>
                  </c:pt>
                  <c:pt idx="185">
                    <c:v>1E-3</c:v>
                  </c:pt>
                  <c:pt idx="186">
                    <c:v>5.0000000000000001E-4</c:v>
                  </c:pt>
                  <c:pt idx="187">
                    <c:v>2.0000000000000001E-4</c:v>
                  </c:pt>
                  <c:pt idx="188">
                    <c:v>2.9999999999999997E-4</c:v>
                  </c:pt>
                  <c:pt idx="189">
                    <c:v>6.9999999999999999E-4</c:v>
                  </c:pt>
                  <c:pt idx="190">
                    <c:v>1.5E-3</c:v>
                  </c:pt>
                  <c:pt idx="191">
                    <c:v>2.9999999999999997E-4</c:v>
                  </c:pt>
                  <c:pt idx="192">
                    <c:v>5.0000000000000001E-4</c:v>
                  </c:pt>
                  <c:pt idx="193">
                    <c:v>1E-4</c:v>
                  </c:pt>
                  <c:pt idx="194">
                    <c:v>8.4000000000000003E-4</c:v>
                  </c:pt>
                  <c:pt idx="195">
                    <c:v>3.8999999999999999E-4</c:v>
                  </c:pt>
                  <c:pt idx="196">
                    <c:v>1E-4</c:v>
                  </c:pt>
                  <c:pt idx="197">
                    <c:v>0</c:v>
                  </c:pt>
                  <c:pt idx="198">
                    <c:v>2.3999999999999998E-3</c:v>
                  </c:pt>
                  <c:pt idx="199">
                    <c:v>1E-4</c:v>
                  </c:pt>
                  <c:pt idx="200">
                    <c:v>0</c:v>
                  </c:pt>
                  <c:pt idx="201">
                    <c:v>2.3999999999999998E-3</c:v>
                  </c:pt>
                  <c:pt idx="202">
                    <c:v>2.9E-4</c:v>
                  </c:pt>
                  <c:pt idx="203">
                    <c:v>3.6000000000000002E-4</c:v>
                  </c:pt>
                  <c:pt idx="204">
                    <c:v>2.0000000000000001E-4</c:v>
                  </c:pt>
                  <c:pt idx="205">
                    <c:v>1.9000000000000001E-4</c:v>
                  </c:pt>
                  <c:pt idx="206">
                    <c:v>1.7000000000000001E-4</c:v>
                  </c:pt>
                  <c:pt idx="207">
                    <c:v>2.7E-4</c:v>
                  </c:pt>
                  <c:pt idx="208">
                    <c:v>1.1999999999999999E-3</c:v>
                  </c:pt>
                  <c:pt idx="209">
                    <c:v>1.1999999999999999E-3</c:v>
                  </c:pt>
                  <c:pt idx="210">
                    <c:v>1.2999999999999999E-3</c:v>
                  </c:pt>
                  <c:pt idx="211">
                    <c:v>1.6000000000000001E-3</c:v>
                  </c:pt>
                  <c:pt idx="212">
                    <c:v>1.1999999999999999E-3</c:v>
                  </c:pt>
                  <c:pt idx="213">
                    <c:v>1.1999999999999999E-3</c:v>
                  </c:pt>
                  <c:pt idx="214">
                    <c:v>6.9999999999999999E-4</c:v>
                  </c:pt>
                  <c:pt idx="215">
                    <c:v>1E-4</c:v>
                  </c:pt>
                  <c:pt idx="216">
                    <c:v>1.1000000000000001E-3</c:v>
                  </c:pt>
                  <c:pt idx="217">
                    <c:v>3.8800000000000001E-2</c:v>
                  </c:pt>
                  <c:pt idx="218">
                    <c:v>1.2E-4</c:v>
                  </c:pt>
                  <c:pt idx="219">
                    <c:v>2.4000000000000001E-4</c:v>
                  </c:pt>
                  <c:pt idx="220">
                    <c:v>1.4E-3</c:v>
                  </c:pt>
                  <c:pt idx="221">
                    <c:v>1E-4</c:v>
                  </c:pt>
                  <c:pt idx="222">
                    <c:v>2.0000000000000001E-4</c:v>
                  </c:pt>
                  <c:pt idx="223">
                    <c:v>1.1000000000000001E-3</c:v>
                  </c:pt>
                  <c:pt idx="224">
                    <c:v>1.1000000000000001E-3</c:v>
                  </c:pt>
                  <c:pt idx="225">
                    <c:v>8.9999999999999998E-4</c:v>
                  </c:pt>
                  <c:pt idx="226">
                    <c:v>3.6000000000000002E-4</c:v>
                  </c:pt>
                  <c:pt idx="227">
                    <c:v>5.0000000000000002E-5</c:v>
                  </c:pt>
                  <c:pt idx="228">
                    <c:v>1.2E-4</c:v>
                  </c:pt>
                  <c:pt idx="229">
                    <c:v>1.6000000000000001E-4</c:v>
                  </c:pt>
                  <c:pt idx="230">
                    <c:v>1.1299999999999999E-3</c:v>
                  </c:pt>
                  <c:pt idx="231">
                    <c:v>6.9999999999999994E-5</c:v>
                  </c:pt>
                  <c:pt idx="232">
                    <c:v>9.7000000000000005E-4</c:v>
                  </c:pt>
                  <c:pt idx="233">
                    <c:v>1.1299999999999999E-3</c:v>
                  </c:pt>
                  <c:pt idx="234">
                    <c:v>4.0000000000000003E-5</c:v>
                  </c:pt>
                  <c:pt idx="235">
                    <c:v>4.0000000000000003E-5</c:v>
                  </c:pt>
                  <c:pt idx="236">
                    <c:v>9.7000000000000005E-4</c:v>
                  </c:pt>
                  <c:pt idx="237">
                    <c:v>1.8000000000000001E-4</c:v>
                  </c:pt>
                  <c:pt idx="238">
                    <c:v>1E-4</c:v>
                  </c:pt>
                  <c:pt idx="239">
                    <c:v>1.9000000000000001E-4</c:v>
                  </c:pt>
                  <c:pt idx="240">
                    <c:v>5.0000000000000002E-5</c:v>
                  </c:pt>
                  <c:pt idx="241">
                    <c:v>1.3999999999999999E-4</c:v>
                  </c:pt>
                  <c:pt idx="242">
                    <c:v>1.2999999999999999E-4</c:v>
                  </c:pt>
                  <c:pt idx="243">
                    <c:v>1.2E-4</c:v>
                  </c:pt>
                  <c:pt idx="244">
                    <c:v>1.31E-3</c:v>
                  </c:pt>
                  <c:pt idx="245">
                    <c:v>1.0399999999999999E-3</c:v>
                  </c:pt>
                  <c:pt idx="246">
                    <c:v>1.1E-4</c:v>
                  </c:pt>
                  <c:pt idx="247">
                    <c:v>8.0000000000000007E-5</c:v>
                  </c:pt>
                  <c:pt idx="248">
                    <c:v>1E-4</c:v>
                  </c:pt>
                </c:numCache>
              </c:numRef>
            </c:plus>
            <c:minus>
              <c:numRef>
                <c:f>'A (2)'!$D$21:$D$997</c:f>
                <c:numCache>
                  <c:formatCode>General</c:formatCode>
                  <c:ptCount val="977"/>
                  <c:pt idx="0">
                    <c:v>4.0000000000000002E-4</c:v>
                  </c:pt>
                  <c:pt idx="1">
                    <c:v>6.9999999999999999E-4</c:v>
                  </c:pt>
                  <c:pt idx="2">
                    <c:v>1.4E-3</c:v>
                  </c:pt>
                  <c:pt idx="4">
                    <c:v>4.0000000000000002E-4</c:v>
                  </c:pt>
                  <c:pt idx="5">
                    <c:v>2.4000000000000001E-4</c:v>
                  </c:pt>
                  <c:pt idx="6">
                    <c:v>4.0999999999999999E-4</c:v>
                  </c:pt>
                  <c:pt idx="7">
                    <c:v>5.5999999999999995E-4</c:v>
                  </c:pt>
                  <c:pt idx="8">
                    <c:v>4.6999999999999999E-4</c:v>
                  </c:pt>
                  <c:pt idx="9">
                    <c:v>2.1000000000000001E-4</c:v>
                  </c:pt>
                  <c:pt idx="10">
                    <c:v>1E-4</c:v>
                  </c:pt>
                  <c:pt idx="11">
                    <c:v>2.4000000000000001E-4</c:v>
                  </c:pt>
                  <c:pt idx="12">
                    <c:v>2.7999999999999998E-4</c:v>
                  </c:pt>
                  <c:pt idx="13">
                    <c:v>2.1000000000000001E-4</c:v>
                  </c:pt>
                  <c:pt idx="14">
                    <c:v>2.7E-4</c:v>
                  </c:pt>
                  <c:pt idx="15">
                    <c:v>2.5000000000000001E-4</c:v>
                  </c:pt>
                  <c:pt idx="16">
                    <c:v>2.0000000000000001E-4</c:v>
                  </c:pt>
                  <c:pt idx="17">
                    <c:v>1.7000000000000001E-4</c:v>
                  </c:pt>
                  <c:pt idx="18">
                    <c:v>1.4999999999999999E-4</c:v>
                  </c:pt>
                  <c:pt idx="19">
                    <c:v>1.3999999999999999E-4</c:v>
                  </c:pt>
                  <c:pt idx="20">
                    <c:v>4.8000000000000001E-4</c:v>
                  </c:pt>
                  <c:pt idx="21">
                    <c:v>2.2000000000000001E-4</c:v>
                  </c:pt>
                  <c:pt idx="22">
                    <c:v>2.1000000000000001E-4</c:v>
                  </c:pt>
                  <c:pt idx="23">
                    <c:v>2.5999999999999998E-4</c:v>
                  </c:pt>
                  <c:pt idx="24">
                    <c:v>3.1E-4</c:v>
                  </c:pt>
                  <c:pt idx="25">
                    <c:v>3.1E-4</c:v>
                  </c:pt>
                  <c:pt idx="26">
                    <c:v>1.4999999999999999E-4</c:v>
                  </c:pt>
                  <c:pt idx="27">
                    <c:v>2.0000000000000001E-4</c:v>
                  </c:pt>
                  <c:pt idx="28">
                    <c:v>3.4000000000000002E-4</c:v>
                  </c:pt>
                  <c:pt idx="29">
                    <c:v>2.4000000000000001E-4</c:v>
                  </c:pt>
                  <c:pt idx="30">
                    <c:v>3.4000000000000002E-4</c:v>
                  </c:pt>
                  <c:pt idx="31">
                    <c:v>3.1E-4</c:v>
                  </c:pt>
                  <c:pt idx="32">
                    <c:v>2.4000000000000001E-4</c:v>
                  </c:pt>
                  <c:pt idx="33">
                    <c:v>4.6999999999999999E-4</c:v>
                  </c:pt>
                  <c:pt idx="34">
                    <c:v>2.2000000000000001E-4</c:v>
                  </c:pt>
                  <c:pt idx="35">
                    <c:v>1.7000000000000001E-4</c:v>
                  </c:pt>
                  <c:pt idx="36">
                    <c:v>1.8000000000000001E-4</c:v>
                  </c:pt>
                  <c:pt idx="37">
                    <c:v>7.6000000000000004E-4</c:v>
                  </c:pt>
                  <c:pt idx="38">
                    <c:v>8.0000000000000004E-4</c:v>
                  </c:pt>
                  <c:pt idx="39">
                    <c:v>3.1E-4</c:v>
                  </c:pt>
                  <c:pt idx="40">
                    <c:v>2.5999999999999998E-4</c:v>
                  </c:pt>
                  <c:pt idx="41">
                    <c:v>4.4999999999999999E-4</c:v>
                  </c:pt>
                  <c:pt idx="42">
                    <c:v>8.0000000000000004E-4</c:v>
                  </c:pt>
                  <c:pt idx="43">
                    <c:v>2.3000000000000001E-4</c:v>
                  </c:pt>
                  <c:pt idx="44">
                    <c:v>2.5999999999999998E-4</c:v>
                  </c:pt>
                  <c:pt idx="45">
                    <c:v>2.9E-4</c:v>
                  </c:pt>
                  <c:pt idx="46">
                    <c:v>4.6999999999999999E-4</c:v>
                  </c:pt>
                  <c:pt idx="47">
                    <c:v>4.0000000000000002E-4</c:v>
                  </c:pt>
                  <c:pt idx="48">
                    <c:v>8.3000000000000001E-4</c:v>
                  </c:pt>
                  <c:pt idx="49">
                    <c:v>3.8999999999999999E-4</c:v>
                  </c:pt>
                  <c:pt idx="50">
                    <c:v>5.8E-4</c:v>
                  </c:pt>
                  <c:pt idx="51">
                    <c:v>4.4999999999999999E-4</c:v>
                  </c:pt>
                  <c:pt idx="52">
                    <c:v>3.2000000000000003E-4</c:v>
                  </c:pt>
                  <c:pt idx="53">
                    <c:v>3.3E-4</c:v>
                  </c:pt>
                  <c:pt idx="54">
                    <c:v>8.1999999999999998E-4</c:v>
                  </c:pt>
                  <c:pt idx="55">
                    <c:v>7.7999999999999999E-4</c:v>
                  </c:pt>
                  <c:pt idx="56">
                    <c:v>7.7999999999999999E-4</c:v>
                  </c:pt>
                  <c:pt idx="57">
                    <c:v>8.4999999999999995E-4</c:v>
                  </c:pt>
                  <c:pt idx="58">
                    <c:v>8.8000000000000003E-4</c:v>
                  </c:pt>
                  <c:pt idx="59">
                    <c:v>6.8999999999999997E-4</c:v>
                  </c:pt>
                  <c:pt idx="60">
                    <c:v>5.1000000000000004E-4</c:v>
                  </c:pt>
                  <c:pt idx="61">
                    <c:v>1.4999999999999999E-4</c:v>
                  </c:pt>
                  <c:pt idx="62">
                    <c:v>2.4000000000000001E-4</c:v>
                  </c:pt>
                  <c:pt idx="63">
                    <c:v>4.6999999999999999E-4</c:v>
                  </c:pt>
                  <c:pt idx="64">
                    <c:v>2.9E-4</c:v>
                  </c:pt>
                  <c:pt idx="65">
                    <c:v>1.0499999999999999E-3</c:v>
                  </c:pt>
                  <c:pt idx="66">
                    <c:v>4.8999999999999998E-4</c:v>
                  </c:pt>
                  <c:pt idx="67">
                    <c:v>2.7E-4</c:v>
                  </c:pt>
                  <c:pt idx="68">
                    <c:v>3.2000000000000003E-4</c:v>
                  </c:pt>
                  <c:pt idx="69">
                    <c:v>8.9999999999999998E-4</c:v>
                  </c:pt>
                  <c:pt idx="70">
                    <c:v>3.6999999999999999E-4</c:v>
                  </c:pt>
                  <c:pt idx="71">
                    <c:v>5.1000000000000004E-4</c:v>
                  </c:pt>
                  <c:pt idx="72">
                    <c:v>2.4000000000000001E-4</c:v>
                  </c:pt>
                  <c:pt idx="73">
                    <c:v>8.0000000000000004E-4</c:v>
                  </c:pt>
                  <c:pt idx="74">
                    <c:v>2.2000000000000001E-4</c:v>
                  </c:pt>
                  <c:pt idx="75">
                    <c:v>2.1000000000000001E-4</c:v>
                  </c:pt>
                  <c:pt idx="76">
                    <c:v>2.7999999999999998E-4</c:v>
                  </c:pt>
                  <c:pt idx="77">
                    <c:v>1.1900000000000001E-3</c:v>
                  </c:pt>
                  <c:pt idx="78">
                    <c:v>2.5999999999999998E-4</c:v>
                  </c:pt>
                  <c:pt idx="79">
                    <c:v>6.0999999999999997E-4</c:v>
                  </c:pt>
                  <c:pt idx="80">
                    <c:v>5.2999999999999998E-4</c:v>
                  </c:pt>
                  <c:pt idx="81">
                    <c:v>6.4999999999999997E-4</c:v>
                  </c:pt>
                  <c:pt idx="82">
                    <c:v>1.9000000000000001E-4</c:v>
                  </c:pt>
                  <c:pt idx="83">
                    <c:v>1.8000000000000001E-4</c:v>
                  </c:pt>
                  <c:pt idx="84">
                    <c:v>2.2000000000000001E-4</c:v>
                  </c:pt>
                  <c:pt idx="85">
                    <c:v>1.9000000000000001E-4</c:v>
                  </c:pt>
                  <c:pt idx="86">
                    <c:v>6.4999999999999997E-4</c:v>
                  </c:pt>
                  <c:pt idx="87">
                    <c:v>3.6999999999999999E-4</c:v>
                  </c:pt>
                  <c:pt idx="88">
                    <c:v>2.2000000000000001E-4</c:v>
                  </c:pt>
                  <c:pt idx="89">
                    <c:v>3.4000000000000002E-4</c:v>
                  </c:pt>
                  <c:pt idx="90">
                    <c:v>2.3000000000000001E-4</c:v>
                  </c:pt>
                  <c:pt idx="91">
                    <c:v>4.2999999999999999E-4</c:v>
                  </c:pt>
                  <c:pt idx="92">
                    <c:v>3.2000000000000003E-4</c:v>
                  </c:pt>
                  <c:pt idx="93">
                    <c:v>1.9000000000000001E-4</c:v>
                  </c:pt>
                  <c:pt idx="94">
                    <c:v>5.2999999999999998E-4</c:v>
                  </c:pt>
                  <c:pt idx="95">
                    <c:v>2.9E-4</c:v>
                  </c:pt>
                  <c:pt idx="96">
                    <c:v>2.9E-4</c:v>
                  </c:pt>
                  <c:pt idx="97">
                    <c:v>4.6000000000000001E-4</c:v>
                  </c:pt>
                  <c:pt idx="98">
                    <c:v>3.8999999999999999E-4</c:v>
                  </c:pt>
                  <c:pt idx="99">
                    <c:v>2.7E-4</c:v>
                  </c:pt>
                  <c:pt idx="100">
                    <c:v>1.4300000000000001E-3</c:v>
                  </c:pt>
                  <c:pt idx="101">
                    <c:v>2.9999999999999997E-4</c:v>
                  </c:pt>
                  <c:pt idx="102">
                    <c:v>5.0000000000000001E-4</c:v>
                  </c:pt>
                  <c:pt idx="103">
                    <c:v>4.8999999999999998E-4</c:v>
                  </c:pt>
                  <c:pt idx="104">
                    <c:v>2.9E-4</c:v>
                  </c:pt>
                  <c:pt idx="105">
                    <c:v>3.8999999999999999E-4</c:v>
                  </c:pt>
                  <c:pt idx="106">
                    <c:v>5.6999999999999998E-4</c:v>
                  </c:pt>
                  <c:pt idx="107">
                    <c:v>1.9000000000000001E-4</c:v>
                  </c:pt>
                  <c:pt idx="108">
                    <c:v>3.8000000000000002E-4</c:v>
                  </c:pt>
                  <c:pt idx="109">
                    <c:v>2.1000000000000001E-4</c:v>
                  </c:pt>
                  <c:pt idx="110">
                    <c:v>2.9999999999999997E-4</c:v>
                  </c:pt>
                  <c:pt idx="111">
                    <c:v>6.8999999999999997E-4</c:v>
                  </c:pt>
                  <c:pt idx="112">
                    <c:v>2.9E-4</c:v>
                  </c:pt>
                  <c:pt idx="113">
                    <c:v>6.6E-4</c:v>
                  </c:pt>
                  <c:pt idx="114">
                    <c:v>2.7999999999999998E-4</c:v>
                  </c:pt>
                  <c:pt idx="115">
                    <c:v>1.6900000000000001E-3</c:v>
                  </c:pt>
                  <c:pt idx="116">
                    <c:v>1.08E-3</c:v>
                  </c:pt>
                  <c:pt idx="117">
                    <c:v>3.5E-4</c:v>
                  </c:pt>
                  <c:pt idx="118">
                    <c:v>2.2000000000000001E-4</c:v>
                  </c:pt>
                  <c:pt idx="119">
                    <c:v>2.5999999999999998E-4</c:v>
                  </c:pt>
                  <c:pt idx="120">
                    <c:v>3.4000000000000002E-4</c:v>
                  </c:pt>
                  <c:pt idx="121">
                    <c:v>3.6000000000000002E-4</c:v>
                  </c:pt>
                  <c:pt idx="122">
                    <c:v>2.5999999999999998E-4</c:v>
                  </c:pt>
                  <c:pt idx="123">
                    <c:v>3.1E-4</c:v>
                  </c:pt>
                  <c:pt idx="124">
                    <c:v>1.9000000000000001E-4</c:v>
                  </c:pt>
                  <c:pt idx="125">
                    <c:v>1.9000000000000001E-4</c:v>
                  </c:pt>
                  <c:pt idx="126">
                    <c:v>4.8000000000000001E-4</c:v>
                  </c:pt>
                  <c:pt idx="127">
                    <c:v>3.2000000000000003E-4</c:v>
                  </c:pt>
                  <c:pt idx="128">
                    <c:v>2.5000000000000001E-4</c:v>
                  </c:pt>
                  <c:pt idx="129">
                    <c:v>3.4000000000000002E-4</c:v>
                  </c:pt>
                  <c:pt idx="130">
                    <c:v>5.4000000000000001E-4</c:v>
                  </c:pt>
                  <c:pt idx="131">
                    <c:v>2.7999999999999998E-4</c:v>
                  </c:pt>
                  <c:pt idx="132">
                    <c:v>8.4999999999999995E-4</c:v>
                  </c:pt>
                  <c:pt idx="133">
                    <c:v>1.3699999999999999E-3</c:v>
                  </c:pt>
                  <c:pt idx="134">
                    <c:v>9.1E-4</c:v>
                  </c:pt>
                  <c:pt idx="135">
                    <c:v>2.7E-4</c:v>
                  </c:pt>
                  <c:pt idx="136">
                    <c:v>3.1E-4</c:v>
                  </c:pt>
                  <c:pt idx="137">
                    <c:v>5.6999999999999998E-4</c:v>
                  </c:pt>
                  <c:pt idx="138">
                    <c:v>2.7999999999999998E-4</c:v>
                  </c:pt>
                  <c:pt idx="139">
                    <c:v>5.9000000000000003E-4</c:v>
                  </c:pt>
                  <c:pt idx="140">
                    <c:v>3.8999999999999999E-4</c:v>
                  </c:pt>
                  <c:pt idx="141">
                    <c:v>1.72E-3</c:v>
                  </c:pt>
                  <c:pt idx="142">
                    <c:v>2.5000000000000001E-4</c:v>
                  </c:pt>
                  <c:pt idx="143">
                    <c:v>3.1E-4</c:v>
                  </c:pt>
                  <c:pt idx="144">
                    <c:v>2.0000000000000001E-4</c:v>
                  </c:pt>
                  <c:pt idx="145">
                    <c:v>3.6999999999999999E-4</c:v>
                  </c:pt>
                  <c:pt idx="146">
                    <c:v>7.9000000000000001E-4</c:v>
                  </c:pt>
                  <c:pt idx="147">
                    <c:v>4.2000000000000002E-4</c:v>
                  </c:pt>
                  <c:pt idx="148">
                    <c:v>2.0000000000000001E-4</c:v>
                  </c:pt>
                  <c:pt idx="149">
                    <c:v>1.7000000000000001E-4</c:v>
                  </c:pt>
                  <c:pt idx="150">
                    <c:v>6.9999999999999999E-4</c:v>
                  </c:pt>
                  <c:pt idx="151">
                    <c:v>3.3E-4</c:v>
                  </c:pt>
                  <c:pt idx="152">
                    <c:v>2.5999999999999998E-4</c:v>
                  </c:pt>
                  <c:pt idx="153">
                    <c:v>9.5E-4</c:v>
                  </c:pt>
                  <c:pt idx="154">
                    <c:v>6.4999999999999997E-4</c:v>
                  </c:pt>
                  <c:pt idx="155">
                    <c:v>3.1E-4</c:v>
                  </c:pt>
                  <c:pt idx="156">
                    <c:v>2.1000000000000001E-4</c:v>
                  </c:pt>
                  <c:pt idx="157">
                    <c:v>1.57E-3</c:v>
                  </c:pt>
                  <c:pt idx="158">
                    <c:v>1.41E-3</c:v>
                  </c:pt>
                  <c:pt idx="159">
                    <c:v>7.2000000000000005E-4</c:v>
                  </c:pt>
                  <c:pt idx="160">
                    <c:v>9.7000000000000005E-4</c:v>
                  </c:pt>
                  <c:pt idx="161">
                    <c:v>1E-4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1.4E-3</c:v>
                  </c:pt>
                  <c:pt idx="165">
                    <c:v>6.9999999999999999E-4</c:v>
                  </c:pt>
                  <c:pt idx="166">
                    <c:v>1E-4</c:v>
                  </c:pt>
                  <c:pt idx="167">
                    <c:v>0</c:v>
                  </c:pt>
                  <c:pt idx="168">
                    <c:v>1.48E-3</c:v>
                  </c:pt>
                  <c:pt idx="169">
                    <c:v>1E-4</c:v>
                  </c:pt>
                  <c:pt idx="170">
                    <c:v>1E-4</c:v>
                  </c:pt>
                  <c:pt idx="171">
                    <c:v>5.0000000000000001E-4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5.0000000000000001E-4</c:v>
                  </c:pt>
                  <c:pt idx="175">
                    <c:v>2.0000000000000001E-4</c:v>
                  </c:pt>
                  <c:pt idx="176">
                    <c:v>1E-4</c:v>
                  </c:pt>
                  <c:pt idx="177">
                    <c:v>1E-4</c:v>
                  </c:pt>
                  <c:pt idx="178">
                    <c:v>2.0000000000000001E-4</c:v>
                  </c:pt>
                  <c:pt idx="179">
                    <c:v>2.9999999999999997E-4</c:v>
                  </c:pt>
                  <c:pt idx="180">
                    <c:v>1.6000000000000001E-4</c:v>
                  </c:pt>
                  <c:pt idx="181">
                    <c:v>4.0000000000000002E-4</c:v>
                  </c:pt>
                  <c:pt idx="182">
                    <c:v>2.7999999999999998E-4</c:v>
                  </c:pt>
                  <c:pt idx="183">
                    <c:v>1.1E-4</c:v>
                  </c:pt>
                  <c:pt idx="184">
                    <c:v>1E-4</c:v>
                  </c:pt>
                  <c:pt idx="185">
                    <c:v>1E-3</c:v>
                  </c:pt>
                  <c:pt idx="186">
                    <c:v>5.0000000000000001E-4</c:v>
                  </c:pt>
                  <c:pt idx="187">
                    <c:v>2.0000000000000001E-4</c:v>
                  </c:pt>
                  <c:pt idx="188">
                    <c:v>2.9999999999999997E-4</c:v>
                  </c:pt>
                  <c:pt idx="189">
                    <c:v>6.9999999999999999E-4</c:v>
                  </c:pt>
                  <c:pt idx="190">
                    <c:v>1.5E-3</c:v>
                  </c:pt>
                  <c:pt idx="191">
                    <c:v>2.9999999999999997E-4</c:v>
                  </c:pt>
                  <c:pt idx="192">
                    <c:v>5.0000000000000001E-4</c:v>
                  </c:pt>
                  <c:pt idx="193">
                    <c:v>1E-4</c:v>
                  </c:pt>
                  <c:pt idx="194">
                    <c:v>8.4000000000000003E-4</c:v>
                  </c:pt>
                  <c:pt idx="195">
                    <c:v>3.8999999999999999E-4</c:v>
                  </c:pt>
                  <c:pt idx="196">
                    <c:v>1E-4</c:v>
                  </c:pt>
                  <c:pt idx="197">
                    <c:v>0</c:v>
                  </c:pt>
                  <c:pt idx="198">
                    <c:v>2.3999999999999998E-3</c:v>
                  </c:pt>
                  <c:pt idx="199">
                    <c:v>1E-4</c:v>
                  </c:pt>
                  <c:pt idx="200">
                    <c:v>0</c:v>
                  </c:pt>
                  <c:pt idx="201">
                    <c:v>2.3999999999999998E-3</c:v>
                  </c:pt>
                  <c:pt idx="202">
                    <c:v>2.9E-4</c:v>
                  </c:pt>
                  <c:pt idx="203">
                    <c:v>3.6000000000000002E-4</c:v>
                  </c:pt>
                  <c:pt idx="204">
                    <c:v>2.0000000000000001E-4</c:v>
                  </c:pt>
                  <c:pt idx="205">
                    <c:v>1.9000000000000001E-4</c:v>
                  </c:pt>
                  <c:pt idx="206">
                    <c:v>1.7000000000000001E-4</c:v>
                  </c:pt>
                  <c:pt idx="207">
                    <c:v>2.7E-4</c:v>
                  </c:pt>
                  <c:pt idx="208">
                    <c:v>1.1999999999999999E-3</c:v>
                  </c:pt>
                  <c:pt idx="209">
                    <c:v>1.1999999999999999E-3</c:v>
                  </c:pt>
                  <c:pt idx="210">
                    <c:v>1.2999999999999999E-3</c:v>
                  </c:pt>
                  <c:pt idx="211">
                    <c:v>1.6000000000000001E-3</c:v>
                  </c:pt>
                  <c:pt idx="212">
                    <c:v>1.1999999999999999E-3</c:v>
                  </c:pt>
                  <c:pt idx="213">
                    <c:v>1.1999999999999999E-3</c:v>
                  </c:pt>
                  <c:pt idx="214">
                    <c:v>6.9999999999999999E-4</c:v>
                  </c:pt>
                  <c:pt idx="215">
                    <c:v>1E-4</c:v>
                  </c:pt>
                  <c:pt idx="216">
                    <c:v>1.1000000000000001E-3</c:v>
                  </c:pt>
                  <c:pt idx="217">
                    <c:v>3.8800000000000001E-2</c:v>
                  </c:pt>
                  <c:pt idx="218">
                    <c:v>1.2E-4</c:v>
                  </c:pt>
                  <c:pt idx="219">
                    <c:v>2.4000000000000001E-4</c:v>
                  </c:pt>
                  <c:pt idx="220">
                    <c:v>1.4E-3</c:v>
                  </c:pt>
                  <c:pt idx="221">
                    <c:v>1E-4</c:v>
                  </c:pt>
                  <c:pt idx="222">
                    <c:v>2.0000000000000001E-4</c:v>
                  </c:pt>
                  <c:pt idx="223">
                    <c:v>1.1000000000000001E-3</c:v>
                  </c:pt>
                  <c:pt idx="224">
                    <c:v>1.1000000000000001E-3</c:v>
                  </c:pt>
                  <c:pt idx="225">
                    <c:v>8.9999999999999998E-4</c:v>
                  </c:pt>
                  <c:pt idx="226">
                    <c:v>3.6000000000000002E-4</c:v>
                  </c:pt>
                  <c:pt idx="227">
                    <c:v>5.0000000000000002E-5</c:v>
                  </c:pt>
                  <c:pt idx="228">
                    <c:v>1.2E-4</c:v>
                  </c:pt>
                  <c:pt idx="229">
                    <c:v>1.6000000000000001E-4</c:v>
                  </c:pt>
                  <c:pt idx="230">
                    <c:v>1.1299999999999999E-3</c:v>
                  </c:pt>
                  <c:pt idx="231">
                    <c:v>6.9999999999999994E-5</c:v>
                  </c:pt>
                  <c:pt idx="232">
                    <c:v>9.7000000000000005E-4</c:v>
                  </c:pt>
                  <c:pt idx="233">
                    <c:v>1.1299999999999999E-3</c:v>
                  </c:pt>
                  <c:pt idx="234">
                    <c:v>4.0000000000000003E-5</c:v>
                  </c:pt>
                  <c:pt idx="235">
                    <c:v>4.0000000000000003E-5</c:v>
                  </c:pt>
                  <c:pt idx="236">
                    <c:v>9.7000000000000005E-4</c:v>
                  </c:pt>
                  <c:pt idx="237">
                    <c:v>1.8000000000000001E-4</c:v>
                  </c:pt>
                  <c:pt idx="238">
                    <c:v>1E-4</c:v>
                  </c:pt>
                  <c:pt idx="239">
                    <c:v>1.9000000000000001E-4</c:v>
                  </c:pt>
                  <c:pt idx="240">
                    <c:v>5.0000000000000002E-5</c:v>
                  </c:pt>
                  <c:pt idx="241">
                    <c:v>1.3999999999999999E-4</c:v>
                  </c:pt>
                  <c:pt idx="242">
                    <c:v>1.2999999999999999E-4</c:v>
                  </c:pt>
                  <c:pt idx="243">
                    <c:v>1.2E-4</c:v>
                  </c:pt>
                  <c:pt idx="244">
                    <c:v>1.31E-3</c:v>
                  </c:pt>
                  <c:pt idx="245">
                    <c:v>1.0399999999999999E-3</c:v>
                  </c:pt>
                  <c:pt idx="246">
                    <c:v>1.1E-4</c:v>
                  </c:pt>
                  <c:pt idx="247">
                    <c:v>8.0000000000000007E-5</c:v>
                  </c:pt>
                  <c:pt idx="248">
                    <c:v>1E-4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(2)'!$F$21:$F$997</c:f>
              <c:numCache>
                <c:formatCode>General</c:formatCode>
                <c:ptCount val="977"/>
                <c:pt idx="0">
                  <c:v>-6374</c:v>
                </c:pt>
                <c:pt idx="1">
                  <c:v>-6372</c:v>
                </c:pt>
                <c:pt idx="2">
                  <c:v>-6372</c:v>
                </c:pt>
                <c:pt idx="3">
                  <c:v>-6344.5</c:v>
                </c:pt>
                <c:pt idx="4">
                  <c:v>-6265.5</c:v>
                </c:pt>
                <c:pt idx="5">
                  <c:v>-2463</c:v>
                </c:pt>
                <c:pt idx="6">
                  <c:v>-2462.5</c:v>
                </c:pt>
                <c:pt idx="7">
                  <c:v>-2460.5</c:v>
                </c:pt>
                <c:pt idx="8">
                  <c:v>-2458.5</c:v>
                </c:pt>
                <c:pt idx="9">
                  <c:v>-2454.5</c:v>
                </c:pt>
                <c:pt idx="10">
                  <c:v>-2448.5</c:v>
                </c:pt>
                <c:pt idx="11">
                  <c:v>-2444</c:v>
                </c:pt>
                <c:pt idx="12">
                  <c:v>-2442</c:v>
                </c:pt>
                <c:pt idx="13">
                  <c:v>-2440</c:v>
                </c:pt>
                <c:pt idx="14">
                  <c:v>-2435.5</c:v>
                </c:pt>
                <c:pt idx="15">
                  <c:v>-2412.5</c:v>
                </c:pt>
                <c:pt idx="16">
                  <c:v>-2410.5</c:v>
                </c:pt>
                <c:pt idx="17">
                  <c:v>-2408.5</c:v>
                </c:pt>
                <c:pt idx="18">
                  <c:v>-2406.5</c:v>
                </c:pt>
                <c:pt idx="19">
                  <c:v>-2404.5</c:v>
                </c:pt>
                <c:pt idx="20">
                  <c:v>-2400</c:v>
                </c:pt>
                <c:pt idx="21">
                  <c:v>-2398</c:v>
                </c:pt>
                <c:pt idx="22">
                  <c:v>-2396</c:v>
                </c:pt>
                <c:pt idx="23">
                  <c:v>-2394</c:v>
                </c:pt>
                <c:pt idx="24">
                  <c:v>-2389.5</c:v>
                </c:pt>
                <c:pt idx="25">
                  <c:v>-2387.5</c:v>
                </c:pt>
                <c:pt idx="26">
                  <c:v>-2385.5</c:v>
                </c:pt>
                <c:pt idx="27">
                  <c:v>-2383.5</c:v>
                </c:pt>
                <c:pt idx="28">
                  <c:v>-2377</c:v>
                </c:pt>
                <c:pt idx="29">
                  <c:v>-2375</c:v>
                </c:pt>
                <c:pt idx="30">
                  <c:v>-2373</c:v>
                </c:pt>
                <c:pt idx="31">
                  <c:v>-2371</c:v>
                </c:pt>
                <c:pt idx="32">
                  <c:v>-2364.5</c:v>
                </c:pt>
                <c:pt idx="33">
                  <c:v>-2362.5</c:v>
                </c:pt>
                <c:pt idx="34">
                  <c:v>-2354</c:v>
                </c:pt>
                <c:pt idx="35">
                  <c:v>-2352</c:v>
                </c:pt>
                <c:pt idx="36">
                  <c:v>-2350</c:v>
                </c:pt>
                <c:pt idx="37">
                  <c:v>-2348</c:v>
                </c:pt>
                <c:pt idx="38">
                  <c:v>-2331</c:v>
                </c:pt>
                <c:pt idx="39">
                  <c:v>-2329</c:v>
                </c:pt>
                <c:pt idx="40">
                  <c:v>-2327</c:v>
                </c:pt>
                <c:pt idx="41">
                  <c:v>-2325</c:v>
                </c:pt>
                <c:pt idx="42">
                  <c:v>-2318.5</c:v>
                </c:pt>
                <c:pt idx="43">
                  <c:v>-2316.5</c:v>
                </c:pt>
                <c:pt idx="44">
                  <c:v>-2314.5</c:v>
                </c:pt>
                <c:pt idx="45">
                  <c:v>-2306</c:v>
                </c:pt>
                <c:pt idx="46">
                  <c:v>-2293.5</c:v>
                </c:pt>
                <c:pt idx="47">
                  <c:v>-2281</c:v>
                </c:pt>
                <c:pt idx="48">
                  <c:v>-2270.5</c:v>
                </c:pt>
                <c:pt idx="49">
                  <c:v>-2268.5</c:v>
                </c:pt>
                <c:pt idx="50">
                  <c:v>-2258</c:v>
                </c:pt>
                <c:pt idx="51">
                  <c:v>-2247.5</c:v>
                </c:pt>
                <c:pt idx="52">
                  <c:v>-2245.5</c:v>
                </c:pt>
                <c:pt idx="53">
                  <c:v>-2235</c:v>
                </c:pt>
                <c:pt idx="54">
                  <c:v>-2222.5</c:v>
                </c:pt>
                <c:pt idx="55">
                  <c:v>-2212</c:v>
                </c:pt>
                <c:pt idx="56">
                  <c:v>-2188</c:v>
                </c:pt>
                <c:pt idx="57">
                  <c:v>-999.5</c:v>
                </c:pt>
                <c:pt idx="58">
                  <c:v>-995.5</c:v>
                </c:pt>
                <c:pt idx="59">
                  <c:v>-993.5</c:v>
                </c:pt>
                <c:pt idx="60">
                  <c:v>-991.5</c:v>
                </c:pt>
                <c:pt idx="61">
                  <c:v>-989.5</c:v>
                </c:pt>
                <c:pt idx="62">
                  <c:v>-989</c:v>
                </c:pt>
                <c:pt idx="63">
                  <c:v>-987</c:v>
                </c:pt>
                <c:pt idx="64">
                  <c:v>-979</c:v>
                </c:pt>
                <c:pt idx="65">
                  <c:v>-949.5</c:v>
                </c:pt>
                <c:pt idx="66">
                  <c:v>-947.5</c:v>
                </c:pt>
                <c:pt idx="67">
                  <c:v>-945.5</c:v>
                </c:pt>
                <c:pt idx="68">
                  <c:v>-943.5</c:v>
                </c:pt>
                <c:pt idx="69">
                  <c:v>-941.5</c:v>
                </c:pt>
                <c:pt idx="70">
                  <c:v>-941</c:v>
                </c:pt>
                <c:pt idx="71">
                  <c:v>-939</c:v>
                </c:pt>
                <c:pt idx="72">
                  <c:v>-874.5</c:v>
                </c:pt>
                <c:pt idx="73">
                  <c:v>-845</c:v>
                </c:pt>
                <c:pt idx="74">
                  <c:v>-344.5</c:v>
                </c:pt>
                <c:pt idx="75">
                  <c:v>-325.5</c:v>
                </c:pt>
                <c:pt idx="76">
                  <c:v>-323.5</c:v>
                </c:pt>
                <c:pt idx="77">
                  <c:v>-317</c:v>
                </c:pt>
                <c:pt idx="78">
                  <c:v>-315</c:v>
                </c:pt>
                <c:pt idx="79">
                  <c:v>-313</c:v>
                </c:pt>
                <c:pt idx="80">
                  <c:v>-311</c:v>
                </c:pt>
                <c:pt idx="81">
                  <c:v>-309</c:v>
                </c:pt>
                <c:pt idx="82">
                  <c:v>-304.5</c:v>
                </c:pt>
                <c:pt idx="83">
                  <c:v>-302.5</c:v>
                </c:pt>
                <c:pt idx="84">
                  <c:v>-300.5</c:v>
                </c:pt>
                <c:pt idx="85">
                  <c:v>-298.5</c:v>
                </c:pt>
                <c:pt idx="86">
                  <c:v>-296.5</c:v>
                </c:pt>
                <c:pt idx="87">
                  <c:v>-292</c:v>
                </c:pt>
                <c:pt idx="88">
                  <c:v>-290</c:v>
                </c:pt>
                <c:pt idx="89">
                  <c:v>-288</c:v>
                </c:pt>
                <c:pt idx="90">
                  <c:v>-281.5</c:v>
                </c:pt>
                <c:pt idx="91">
                  <c:v>-279.5</c:v>
                </c:pt>
                <c:pt idx="92">
                  <c:v>-242</c:v>
                </c:pt>
                <c:pt idx="93">
                  <c:v>-240</c:v>
                </c:pt>
                <c:pt idx="94">
                  <c:v>-238</c:v>
                </c:pt>
                <c:pt idx="95">
                  <c:v>-231.5</c:v>
                </c:pt>
                <c:pt idx="96">
                  <c:v>-229.5</c:v>
                </c:pt>
                <c:pt idx="97">
                  <c:v>-215</c:v>
                </c:pt>
                <c:pt idx="98">
                  <c:v>-206.5</c:v>
                </c:pt>
                <c:pt idx="99">
                  <c:v>-202.5</c:v>
                </c:pt>
                <c:pt idx="100">
                  <c:v>-202</c:v>
                </c:pt>
                <c:pt idx="101">
                  <c:v>-198</c:v>
                </c:pt>
                <c:pt idx="102">
                  <c:v>-194</c:v>
                </c:pt>
                <c:pt idx="103">
                  <c:v>-192</c:v>
                </c:pt>
                <c:pt idx="104">
                  <c:v>-190</c:v>
                </c:pt>
                <c:pt idx="105">
                  <c:v>-189.5</c:v>
                </c:pt>
                <c:pt idx="106">
                  <c:v>-187.5</c:v>
                </c:pt>
                <c:pt idx="107">
                  <c:v>-185.5</c:v>
                </c:pt>
                <c:pt idx="108">
                  <c:v>-183.5</c:v>
                </c:pt>
                <c:pt idx="109">
                  <c:v>-181.5</c:v>
                </c:pt>
                <c:pt idx="110">
                  <c:v>-179.5</c:v>
                </c:pt>
                <c:pt idx="111">
                  <c:v>-177.5</c:v>
                </c:pt>
                <c:pt idx="112">
                  <c:v>-177.5</c:v>
                </c:pt>
                <c:pt idx="113">
                  <c:v>-173</c:v>
                </c:pt>
                <c:pt idx="114">
                  <c:v>-173</c:v>
                </c:pt>
                <c:pt idx="115">
                  <c:v>-171</c:v>
                </c:pt>
                <c:pt idx="116">
                  <c:v>-171</c:v>
                </c:pt>
                <c:pt idx="117">
                  <c:v>-169</c:v>
                </c:pt>
                <c:pt idx="118">
                  <c:v>-167</c:v>
                </c:pt>
                <c:pt idx="119">
                  <c:v>-166.5</c:v>
                </c:pt>
                <c:pt idx="120">
                  <c:v>-165</c:v>
                </c:pt>
                <c:pt idx="121">
                  <c:v>-164.5</c:v>
                </c:pt>
                <c:pt idx="122">
                  <c:v>-162.5</c:v>
                </c:pt>
                <c:pt idx="123">
                  <c:v>-160.5</c:v>
                </c:pt>
                <c:pt idx="124">
                  <c:v>-156.5</c:v>
                </c:pt>
                <c:pt idx="125">
                  <c:v>-154.5</c:v>
                </c:pt>
                <c:pt idx="126">
                  <c:v>-154</c:v>
                </c:pt>
                <c:pt idx="127">
                  <c:v>-152</c:v>
                </c:pt>
                <c:pt idx="128">
                  <c:v>-150</c:v>
                </c:pt>
                <c:pt idx="129">
                  <c:v>-148</c:v>
                </c:pt>
                <c:pt idx="130">
                  <c:v>-146</c:v>
                </c:pt>
                <c:pt idx="131">
                  <c:v>-144</c:v>
                </c:pt>
                <c:pt idx="132">
                  <c:v>-143.5</c:v>
                </c:pt>
                <c:pt idx="133">
                  <c:v>-142</c:v>
                </c:pt>
                <c:pt idx="134">
                  <c:v>-137.5</c:v>
                </c:pt>
                <c:pt idx="135">
                  <c:v>-116.5</c:v>
                </c:pt>
                <c:pt idx="136">
                  <c:v>-114.5</c:v>
                </c:pt>
                <c:pt idx="137">
                  <c:v>-112.5</c:v>
                </c:pt>
                <c:pt idx="138">
                  <c:v>-110.5</c:v>
                </c:pt>
                <c:pt idx="139">
                  <c:v>-106</c:v>
                </c:pt>
                <c:pt idx="140">
                  <c:v>-102</c:v>
                </c:pt>
                <c:pt idx="141">
                  <c:v>-102</c:v>
                </c:pt>
                <c:pt idx="142">
                  <c:v>-100</c:v>
                </c:pt>
                <c:pt idx="143">
                  <c:v>-91.5</c:v>
                </c:pt>
                <c:pt idx="144">
                  <c:v>-89.5</c:v>
                </c:pt>
                <c:pt idx="145">
                  <c:v>-87.5</c:v>
                </c:pt>
                <c:pt idx="146">
                  <c:v>-83</c:v>
                </c:pt>
                <c:pt idx="147">
                  <c:v>-81</c:v>
                </c:pt>
                <c:pt idx="148">
                  <c:v>-79</c:v>
                </c:pt>
                <c:pt idx="149">
                  <c:v>-77</c:v>
                </c:pt>
                <c:pt idx="150">
                  <c:v>-70.5</c:v>
                </c:pt>
                <c:pt idx="151">
                  <c:v>-68.5</c:v>
                </c:pt>
                <c:pt idx="152">
                  <c:v>-66.5</c:v>
                </c:pt>
                <c:pt idx="153">
                  <c:v>-60</c:v>
                </c:pt>
                <c:pt idx="154">
                  <c:v>-58</c:v>
                </c:pt>
                <c:pt idx="155">
                  <c:v>-56</c:v>
                </c:pt>
                <c:pt idx="156">
                  <c:v>-54</c:v>
                </c:pt>
                <c:pt idx="157">
                  <c:v>0.5</c:v>
                </c:pt>
                <c:pt idx="158">
                  <c:v>4.5</c:v>
                </c:pt>
                <c:pt idx="159">
                  <c:v>551.5</c:v>
                </c:pt>
                <c:pt idx="160">
                  <c:v>552</c:v>
                </c:pt>
                <c:pt idx="161">
                  <c:v>1298</c:v>
                </c:pt>
                <c:pt idx="162">
                  <c:v>1323</c:v>
                </c:pt>
                <c:pt idx="163">
                  <c:v>1323.5</c:v>
                </c:pt>
                <c:pt idx="164">
                  <c:v>1344</c:v>
                </c:pt>
                <c:pt idx="165">
                  <c:v>1368</c:v>
                </c:pt>
                <c:pt idx="166">
                  <c:v>1369.5</c:v>
                </c:pt>
                <c:pt idx="167">
                  <c:v>2194</c:v>
                </c:pt>
                <c:pt idx="168">
                  <c:v>2196</c:v>
                </c:pt>
                <c:pt idx="169">
                  <c:v>2217</c:v>
                </c:pt>
                <c:pt idx="170">
                  <c:v>2694.5</c:v>
                </c:pt>
                <c:pt idx="171">
                  <c:v>2804</c:v>
                </c:pt>
                <c:pt idx="172">
                  <c:v>2899.5</c:v>
                </c:pt>
                <c:pt idx="173">
                  <c:v>2899.5</c:v>
                </c:pt>
                <c:pt idx="174">
                  <c:v>2910.5</c:v>
                </c:pt>
                <c:pt idx="175">
                  <c:v>2993.5</c:v>
                </c:pt>
                <c:pt idx="176">
                  <c:v>2995.5</c:v>
                </c:pt>
                <c:pt idx="177">
                  <c:v>2997.5</c:v>
                </c:pt>
                <c:pt idx="178">
                  <c:v>3006</c:v>
                </c:pt>
                <c:pt idx="179">
                  <c:v>3008</c:v>
                </c:pt>
                <c:pt idx="180">
                  <c:v>3471</c:v>
                </c:pt>
                <c:pt idx="181">
                  <c:v>3570</c:v>
                </c:pt>
                <c:pt idx="182">
                  <c:v>3588</c:v>
                </c:pt>
                <c:pt idx="183">
                  <c:v>3602.5</c:v>
                </c:pt>
                <c:pt idx="184">
                  <c:v>3619.5</c:v>
                </c:pt>
                <c:pt idx="185">
                  <c:v>3648.5</c:v>
                </c:pt>
                <c:pt idx="186">
                  <c:v>3648.5</c:v>
                </c:pt>
                <c:pt idx="187">
                  <c:v>3648.5</c:v>
                </c:pt>
                <c:pt idx="188">
                  <c:v>3648.5</c:v>
                </c:pt>
                <c:pt idx="189">
                  <c:v>3669.5</c:v>
                </c:pt>
                <c:pt idx="190">
                  <c:v>3671.5</c:v>
                </c:pt>
                <c:pt idx="191">
                  <c:v>3692.5</c:v>
                </c:pt>
                <c:pt idx="192">
                  <c:v>3712</c:v>
                </c:pt>
                <c:pt idx="193">
                  <c:v>3745</c:v>
                </c:pt>
                <c:pt idx="194">
                  <c:v>4289.5</c:v>
                </c:pt>
                <c:pt idx="195">
                  <c:v>4314.5</c:v>
                </c:pt>
                <c:pt idx="196">
                  <c:v>4379</c:v>
                </c:pt>
                <c:pt idx="197">
                  <c:v>4379</c:v>
                </c:pt>
                <c:pt idx="198">
                  <c:v>4385.5</c:v>
                </c:pt>
                <c:pt idx="199">
                  <c:v>4402</c:v>
                </c:pt>
                <c:pt idx="200">
                  <c:v>4402</c:v>
                </c:pt>
                <c:pt idx="201">
                  <c:v>4423</c:v>
                </c:pt>
                <c:pt idx="202">
                  <c:v>4429.5</c:v>
                </c:pt>
                <c:pt idx="203">
                  <c:v>4513</c:v>
                </c:pt>
                <c:pt idx="204">
                  <c:v>4546.5</c:v>
                </c:pt>
                <c:pt idx="205">
                  <c:v>4546.5</c:v>
                </c:pt>
                <c:pt idx="206">
                  <c:v>4559</c:v>
                </c:pt>
                <c:pt idx="207">
                  <c:v>5032.5</c:v>
                </c:pt>
                <c:pt idx="208">
                  <c:v>5076</c:v>
                </c:pt>
                <c:pt idx="209">
                  <c:v>5076.5</c:v>
                </c:pt>
                <c:pt idx="210">
                  <c:v>5089</c:v>
                </c:pt>
                <c:pt idx="211">
                  <c:v>5105.5</c:v>
                </c:pt>
                <c:pt idx="212">
                  <c:v>5111.5</c:v>
                </c:pt>
                <c:pt idx="213">
                  <c:v>5111.5</c:v>
                </c:pt>
                <c:pt idx="214">
                  <c:v>5112</c:v>
                </c:pt>
                <c:pt idx="215">
                  <c:v>5112</c:v>
                </c:pt>
                <c:pt idx="216">
                  <c:v>5112</c:v>
                </c:pt>
                <c:pt idx="217">
                  <c:v>5116</c:v>
                </c:pt>
                <c:pt idx="218">
                  <c:v>5118</c:v>
                </c:pt>
                <c:pt idx="219">
                  <c:v>5183</c:v>
                </c:pt>
                <c:pt idx="220">
                  <c:v>5218.5</c:v>
                </c:pt>
                <c:pt idx="221">
                  <c:v>5220.5</c:v>
                </c:pt>
                <c:pt idx="222">
                  <c:v>5310.5</c:v>
                </c:pt>
                <c:pt idx="223">
                  <c:v>5863</c:v>
                </c:pt>
                <c:pt idx="224">
                  <c:v>5863.5</c:v>
                </c:pt>
                <c:pt idx="225">
                  <c:v>6587.5</c:v>
                </c:pt>
                <c:pt idx="226">
                  <c:v>2690.5</c:v>
                </c:pt>
                <c:pt idx="227">
                  <c:v>2744.5</c:v>
                </c:pt>
                <c:pt idx="228">
                  <c:v>2744.5</c:v>
                </c:pt>
                <c:pt idx="229">
                  <c:v>2782.5</c:v>
                </c:pt>
                <c:pt idx="230">
                  <c:v>2817.5</c:v>
                </c:pt>
                <c:pt idx="231">
                  <c:v>2859.5</c:v>
                </c:pt>
                <c:pt idx="232">
                  <c:v>2273.5</c:v>
                </c:pt>
                <c:pt idx="233">
                  <c:v>2275.5</c:v>
                </c:pt>
                <c:pt idx="234">
                  <c:v>2903.5</c:v>
                </c:pt>
                <c:pt idx="235">
                  <c:v>2920.5</c:v>
                </c:pt>
                <c:pt idx="236">
                  <c:v>552</c:v>
                </c:pt>
                <c:pt idx="237">
                  <c:v>2709</c:v>
                </c:pt>
                <c:pt idx="238">
                  <c:v>2751</c:v>
                </c:pt>
                <c:pt idx="239">
                  <c:v>2795</c:v>
                </c:pt>
                <c:pt idx="240">
                  <c:v>2803</c:v>
                </c:pt>
                <c:pt idx="241">
                  <c:v>2816</c:v>
                </c:pt>
                <c:pt idx="242">
                  <c:v>2841</c:v>
                </c:pt>
                <c:pt idx="243">
                  <c:v>2889</c:v>
                </c:pt>
                <c:pt idx="244">
                  <c:v>2261</c:v>
                </c:pt>
                <c:pt idx="245">
                  <c:v>2263</c:v>
                </c:pt>
                <c:pt idx="246">
                  <c:v>2893</c:v>
                </c:pt>
                <c:pt idx="247">
                  <c:v>2935</c:v>
                </c:pt>
                <c:pt idx="248">
                  <c:v>2217</c:v>
                </c:pt>
              </c:numCache>
            </c:numRef>
          </c:xVal>
          <c:yVal>
            <c:numRef>
              <c:f>'A (2)'!$N$21:$N$997</c:f>
              <c:numCache>
                <c:formatCode>General</c:formatCode>
                <c:ptCount val="977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41EF-428F-854F-688CF04E681F}"/>
            </c:ext>
          </c:extLst>
        </c:ser>
        <c:ser>
          <c:idx val="7"/>
          <c:order val="7"/>
          <c:tx>
            <c:strRef>
              <c:f>'A (2)'!$O$20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'A (2)'!$F$21:$F$997</c:f>
              <c:numCache>
                <c:formatCode>General</c:formatCode>
                <c:ptCount val="977"/>
                <c:pt idx="0">
                  <c:v>-6374</c:v>
                </c:pt>
                <c:pt idx="1">
                  <c:v>-6372</c:v>
                </c:pt>
                <c:pt idx="2">
                  <c:v>-6372</c:v>
                </c:pt>
                <c:pt idx="3">
                  <c:v>-6344.5</c:v>
                </c:pt>
                <c:pt idx="4">
                  <c:v>-6265.5</c:v>
                </c:pt>
                <c:pt idx="5">
                  <c:v>-2463</c:v>
                </c:pt>
                <c:pt idx="6">
                  <c:v>-2462.5</c:v>
                </c:pt>
                <c:pt idx="7">
                  <c:v>-2460.5</c:v>
                </c:pt>
                <c:pt idx="8">
                  <c:v>-2458.5</c:v>
                </c:pt>
                <c:pt idx="9">
                  <c:v>-2454.5</c:v>
                </c:pt>
                <c:pt idx="10">
                  <c:v>-2448.5</c:v>
                </c:pt>
                <c:pt idx="11">
                  <c:v>-2444</c:v>
                </c:pt>
                <c:pt idx="12">
                  <c:v>-2442</c:v>
                </c:pt>
                <c:pt idx="13">
                  <c:v>-2440</c:v>
                </c:pt>
                <c:pt idx="14">
                  <c:v>-2435.5</c:v>
                </c:pt>
                <c:pt idx="15">
                  <c:v>-2412.5</c:v>
                </c:pt>
                <c:pt idx="16">
                  <c:v>-2410.5</c:v>
                </c:pt>
                <c:pt idx="17">
                  <c:v>-2408.5</c:v>
                </c:pt>
                <c:pt idx="18">
                  <c:v>-2406.5</c:v>
                </c:pt>
                <c:pt idx="19">
                  <c:v>-2404.5</c:v>
                </c:pt>
                <c:pt idx="20">
                  <c:v>-2400</c:v>
                </c:pt>
                <c:pt idx="21">
                  <c:v>-2398</c:v>
                </c:pt>
                <c:pt idx="22">
                  <c:v>-2396</c:v>
                </c:pt>
                <c:pt idx="23">
                  <c:v>-2394</c:v>
                </c:pt>
                <c:pt idx="24">
                  <c:v>-2389.5</c:v>
                </c:pt>
                <c:pt idx="25">
                  <c:v>-2387.5</c:v>
                </c:pt>
                <c:pt idx="26">
                  <c:v>-2385.5</c:v>
                </c:pt>
                <c:pt idx="27">
                  <c:v>-2383.5</c:v>
                </c:pt>
                <c:pt idx="28">
                  <c:v>-2377</c:v>
                </c:pt>
                <c:pt idx="29">
                  <c:v>-2375</c:v>
                </c:pt>
                <c:pt idx="30">
                  <c:v>-2373</c:v>
                </c:pt>
                <c:pt idx="31">
                  <c:v>-2371</c:v>
                </c:pt>
                <c:pt idx="32">
                  <c:v>-2364.5</c:v>
                </c:pt>
                <c:pt idx="33">
                  <c:v>-2362.5</c:v>
                </c:pt>
                <c:pt idx="34">
                  <c:v>-2354</c:v>
                </c:pt>
                <c:pt idx="35">
                  <c:v>-2352</c:v>
                </c:pt>
                <c:pt idx="36">
                  <c:v>-2350</c:v>
                </c:pt>
                <c:pt idx="37">
                  <c:v>-2348</c:v>
                </c:pt>
                <c:pt idx="38">
                  <c:v>-2331</c:v>
                </c:pt>
                <c:pt idx="39">
                  <c:v>-2329</c:v>
                </c:pt>
                <c:pt idx="40">
                  <c:v>-2327</c:v>
                </c:pt>
                <c:pt idx="41">
                  <c:v>-2325</c:v>
                </c:pt>
                <c:pt idx="42">
                  <c:v>-2318.5</c:v>
                </c:pt>
                <c:pt idx="43">
                  <c:v>-2316.5</c:v>
                </c:pt>
                <c:pt idx="44">
                  <c:v>-2314.5</c:v>
                </c:pt>
                <c:pt idx="45">
                  <c:v>-2306</c:v>
                </c:pt>
                <c:pt idx="46">
                  <c:v>-2293.5</c:v>
                </c:pt>
                <c:pt idx="47">
                  <c:v>-2281</c:v>
                </c:pt>
                <c:pt idx="48">
                  <c:v>-2270.5</c:v>
                </c:pt>
                <c:pt idx="49">
                  <c:v>-2268.5</c:v>
                </c:pt>
                <c:pt idx="50">
                  <c:v>-2258</c:v>
                </c:pt>
                <c:pt idx="51">
                  <c:v>-2247.5</c:v>
                </c:pt>
                <c:pt idx="52">
                  <c:v>-2245.5</c:v>
                </c:pt>
                <c:pt idx="53">
                  <c:v>-2235</c:v>
                </c:pt>
                <c:pt idx="54">
                  <c:v>-2222.5</c:v>
                </c:pt>
                <c:pt idx="55">
                  <c:v>-2212</c:v>
                </c:pt>
                <c:pt idx="56">
                  <c:v>-2188</c:v>
                </c:pt>
                <c:pt idx="57">
                  <c:v>-999.5</c:v>
                </c:pt>
                <c:pt idx="58">
                  <c:v>-995.5</c:v>
                </c:pt>
                <c:pt idx="59">
                  <c:v>-993.5</c:v>
                </c:pt>
                <c:pt idx="60">
                  <c:v>-991.5</c:v>
                </c:pt>
                <c:pt idx="61">
                  <c:v>-989.5</c:v>
                </c:pt>
                <c:pt idx="62">
                  <c:v>-989</c:v>
                </c:pt>
                <c:pt idx="63">
                  <c:v>-987</c:v>
                </c:pt>
                <c:pt idx="64">
                  <c:v>-979</c:v>
                </c:pt>
                <c:pt idx="65">
                  <c:v>-949.5</c:v>
                </c:pt>
                <c:pt idx="66">
                  <c:v>-947.5</c:v>
                </c:pt>
                <c:pt idx="67">
                  <c:v>-945.5</c:v>
                </c:pt>
                <c:pt idx="68">
                  <c:v>-943.5</c:v>
                </c:pt>
                <c:pt idx="69">
                  <c:v>-941.5</c:v>
                </c:pt>
                <c:pt idx="70">
                  <c:v>-941</c:v>
                </c:pt>
                <c:pt idx="71">
                  <c:v>-939</c:v>
                </c:pt>
                <c:pt idx="72">
                  <c:v>-874.5</c:v>
                </c:pt>
                <c:pt idx="73">
                  <c:v>-845</c:v>
                </c:pt>
                <c:pt idx="74">
                  <c:v>-344.5</c:v>
                </c:pt>
                <c:pt idx="75">
                  <c:v>-325.5</c:v>
                </c:pt>
                <c:pt idx="76">
                  <c:v>-323.5</c:v>
                </c:pt>
                <c:pt idx="77">
                  <c:v>-317</c:v>
                </c:pt>
                <c:pt idx="78">
                  <c:v>-315</c:v>
                </c:pt>
                <c:pt idx="79">
                  <c:v>-313</c:v>
                </c:pt>
                <c:pt idx="80">
                  <c:v>-311</c:v>
                </c:pt>
                <c:pt idx="81">
                  <c:v>-309</c:v>
                </c:pt>
                <c:pt idx="82">
                  <c:v>-304.5</c:v>
                </c:pt>
                <c:pt idx="83">
                  <c:v>-302.5</c:v>
                </c:pt>
                <c:pt idx="84">
                  <c:v>-300.5</c:v>
                </c:pt>
                <c:pt idx="85">
                  <c:v>-298.5</c:v>
                </c:pt>
                <c:pt idx="86">
                  <c:v>-296.5</c:v>
                </c:pt>
                <c:pt idx="87">
                  <c:v>-292</c:v>
                </c:pt>
                <c:pt idx="88">
                  <c:v>-290</c:v>
                </c:pt>
                <c:pt idx="89">
                  <c:v>-288</c:v>
                </c:pt>
                <c:pt idx="90">
                  <c:v>-281.5</c:v>
                </c:pt>
                <c:pt idx="91">
                  <c:v>-279.5</c:v>
                </c:pt>
                <c:pt idx="92">
                  <c:v>-242</c:v>
                </c:pt>
                <c:pt idx="93">
                  <c:v>-240</c:v>
                </c:pt>
                <c:pt idx="94">
                  <c:v>-238</c:v>
                </c:pt>
                <c:pt idx="95">
                  <c:v>-231.5</c:v>
                </c:pt>
                <c:pt idx="96">
                  <c:v>-229.5</c:v>
                </c:pt>
                <c:pt idx="97">
                  <c:v>-215</c:v>
                </c:pt>
                <c:pt idx="98">
                  <c:v>-206.5</c:v>
                </c:pt>
                <c:pt idx="99">
                  <c:v>-202.5</c:v>
                </c:pt>
                <c:pt idx="100">
                  <c:v>-202</c:v>
                </c:pt>
                <c:pt idx="101">
                  <c:v>-198</c:v>
                </c:pt>
                <c:pt idx="102">
                  <c:v>-194</c:v>
                </c:pt>
                <c:pt idx="103">
                  <c:v>-192</c:v>
                </c:pt>
                <c:pt idx="104">
                  <c:v>-190</c:v>
                </c:pt>
                <c:pt idx="105">
                  <c:v>-189.5</c:v>
                </c:pt>
                <c:pt idx="106">
                  <c:v>-187.5</c:v>
                </c:pt>
                <c:pt idx="107">
                  <c:v>-185.5</c:v>
                </c:pt>
                <c:pt idx="108">
                  <c:v>-183.5</c:v>
                </c:pt>
                <c:pt idx="109">
                  <c:v>-181.5</c:v>
                </c:pt>
                <c:pt idx="110">
                  <c:v>-179.5</c:v>
                </c:pt>
                <c:pt idx="111">
                  <c:v>-177.5</c:v>
                </c:pt>
                <c:pt idx="112">
                  <c:v>-177.5</c:v>
                </c:pt>
                <c:pt idx="113">
                  <c:v>-173</c:v>
                </c:pt>
                <c:pt idx="114">
                  <c:v>-173</c:v>
                </c:pt>
                <c:pt idx="115">
                  <c:v>-171</c:v>
                </c:pt>
                <c:pt idx="116">
                  <c:v>-171</c:v>
                </c:pt>
                <c:pt idx="117">
                  <c:v>-169</c:v>
                </c:pt>
                <c:pt idx="118">
                  <c:v>-167</c:v>
                </c:pt>
                <c:pt idx="119">
                  <c:v>-166.5</c:v>
                </c:pt>
                <c:pt idx="120">
                  <c:v>-165</c:v>
                </c:pt>
                <c:pt idx="121">
                  <c:v>-164.5</c:v>
                </c:pt>
                <c:pt idx="122">
                  <c:v>-162.5</c:v>
                </c:pt>
                <c:pt idx="123">
                  <c:v>-160.5</c:v>
                </c:pt>
                <c:pt idx="124">
                  <c:v>-156.5</c:v>
                </c:pt>
                <c:pt idx="125">
                  <c:v>-154.5</c:v>
                </c:pt>
                <c:pt idx="126">
                  <c:v>-154</c:v>
                </c:pt>
                <c:pt idx="127">
                  <c:v>-152</c:v>
                </c:pt>
                <c:pt idx="128">
                  <c:v>-150</c:v>
                </c:pt>
                <c:pt idx="129">
                  <c:v>-148</c:v>
                </c:pt>
                <c:pt idx="130">
                  <c:v>-146</c:v>
                </c:pt>
                <c:pt idx="131">
                  <c:v>-144</c:v>
                </c:pt>
                <c:pt idx="132">
                  <c:v>-143.5</c:v>
                </c:pt>
                <c:pt idx="133">
                  <c:v>-142</c:v>
                </c:pt>
                <c:pt idx="134">
                  <c:v>-137.5</c:v>
                </c:pt>
                <c:pt idx="135">
                  <c:v>-116.5</c:v>
                </c:pt>
                <c:pt idx="136">
                  <c:v>-114.5</c:v>
                </c:pt>
                <c:pt idx="137">
                  <c:v>-112.5</c:v>
                </c:pt>
                <c:pt idx="138">
                  <c:v>-110.5</c:v>
                </c:pt>
                <c:pt idx="139">
                  <c:v>-106</c:v>
                </c:pt>
                <c:pt idx="140">
                  <c:v>-102</c:v>
                </c:pt>
                <c:pt idx="141">
                  <c:v>-102</c:v>
                </c:pt>
                <c:pt idx="142">
                  <c:v>-100</c:v>
                </c:pt>
                <c:pt idx="143">
                  <c:v>-91.5</c:v>
                </c:pt>
                <c:pt idx="144">
                  <c:v>-89.5</c:v>
                </c:pt>
                <c:pt idx="145">
                  <c:v>-87.5</c:v>
                </c:pt>
                <c:pt idx="146">
                  <c:v>-83</c:v>
                </c:pt>
                <c:pt idx="147">
                  <c:v>-81</c:v>
                </c:pt>
                <c:pt idx="148">
                  <c:v>-79</c:v>
                </c:pt>
                <c:pt idx="149">
                  <c:v>-77</c:v>
                </c:pt>
                <c:pt idx="150">
                  <c:v>-70.5</c:v>
                </c:pt>
                <c:pt idx="151">
                  <c:v>-68.5</c:v>
                </c:pt>
                <c:pt idx="152">
                  <c:v>-66.5</c:v>
                </c:pt>
                <c:pt idx="153">
                  <c:v>-60</c:v>
                </c:pt>
                <c:pt idx="154">
                  <c:v>-58</c:v>
                </c:pt>
                <c:pt idx="155">
                  <c:v>-56</c:v>
                </c:pt>
                <c:pt idx="156">
                  <c:v>-54</c:v>
                </c:pt>
                <c:pt idx="157">
                  <c:v>0.5</c:v>
                </c:pt>
                <c:pt idx="158">
                  <c:v>4.5</c:v>
                </c:pt>
                <c:pt idx="159">
                  <c:v>551.5</c:v>
                </c:pt>
                <c:pt idx="160">
                  <c:v>552</c:v>
                </c:pt>
                <c:pt idx="161">
                  <c:v>1298</c:v>
                </c:pt>
                <c:pt idx="162">
                  <c:v>1323</c:v>
                </c:pt>
                <c:pt idx="163">
                  <c:v>1323.5</c:v>
                </c:pt>
                <c:pt idx="164">
                  <c:v>1344</c:v>
                </c:pt>
                <c:pt idx="165">
                  <c:v>1368</c:v>
                </c:pt>
                <c:pt idx="166">
                  <c:v>1369.5</c:v>
                </c:pt>
                <c:pt idx="167">
                  <c:v>2194</c:v>
                </c:pt>
                <c:pt idx="168">
                  <c:v>2196</c:v>
                </c:pt>
                <c:pt idx="169">
                  <c:v>2217</c:v>
                </c:pt>
                <c:pt idx="170">
                  <c:v>2694.5</c:v>
                </c:pt>
                <c:pt idx="171">
                  <c:v>2804</c:v>
                </c:pt>
                <c:pt idx="172">
                  <c:v>2899.5</c:v>
                </c:pt>
                <c:pt idx="173">
                  <c:v>2899.5</c:v>
                </c:pt>
                <c:pt idx="174">
                  <c:v>2910.5</c:v>
                </c:pt>
                <c:pt idx="175">
                  <c:v>2993.5</c:v>
                </c:pt>
                <c:pt idx="176">
                  <c:v>2995.5</c:v>
                </c:pt>
                <c:pt idx="177">
                  <c:v>2997.5</c:v>
                </c:pt>
                <c:pt idx="178">
                  <c:v>3006</c:v>
                </c:pt>
                <c:pt idx="179">
                  <c:v>3008</c:v>
                </c:pt>
                <c:pt idx="180">
                  <c:v>3471</c:v>
                </c:pt>
                <c:pt idx="181">
                  <c:v>3570</c:v>
                </c:pt>
                <c:pt idx="182">
                  <c:v>3588</c:v>
                </c:pt>
                <c:pt idx="183">
                  <c:v>3602.5</c:v>
                </c:pt>
                <c:pt idx="184">
                  <c:v>3619.5</c:v>
                </c:pt>
                <c:pt idx="185">
                  <c:v>3648.5</c:v>
                </c:pt>
                <c:pt idx="186">
                  <c:v>3648.5</c:v>
                </c:pt>
                <c:pt idx="187">
                  <c:v>3648.5</c:v>
                </c:pt>
                <c:pt idx="188">
                  <c:v>3648.5</c:v>
                </c:pt>
                <c:pt idx="189">
                  <c:v>3669.5</c:v>
                </c:pt>
                <c:pt idx="190">
                  <c:v>3671.5</c:v>
                </c:pt>
                <c:pt idx="191">
                  <c:v>3692.5</c:v>
                </c:pt>
                <c:pt idx="192">
                  <c:v>3712</c:v>
                </c:pt>
                <c:pt idx="193">
                  <c:v>3745</c:v>
                </c:pt>
                <c:pt idx="194">
                  <c:v>4289.5</c:v>
                </c:pt>
                <c:pt idx="195">
                  <c:v>4314.5</c:v>
                </c:pt>
                <c:pt idx="196">
                  <c:v>4379</c:v>
                </c:pt>
                <c:pt idx="197">
                  <c:v>4379</c:v>
                </c:pt>
                <c:pt idx="198">
                  <c:v>4385.5</c:v>
                </c:pt>
                <c:pt idx="199">
                  <c:v>4402</c:v>
                </c:pt>
                <c:pt idx="200">
                  <c:v>4402</c:v>
                </c:pt>
                <c:pt idx="201">
                  <c:v>4423</c:v>
                </c:pt>
                <c:pt idx="202">
                  <c:v>4429.5</c:v>
                </c:pt>
                <c:pt idx="203">
                  <c:v>4513</c:v>
                </c:pt>
                <c:pt idx="204">
                  <c:v>4546.5</c:v>
                </c:pt>
                <c:pt idx="205">
                  <c:v>4546.5</c:v>
                </c:pt>
                <c:pt idx="206">
                  <c:v>4559</c:v>
                </c:pt>
                <c:pt idx="207">
                  <c:v>5032.5</c:v>
                </c:pt>
                <c:pt idx="208">
                  <c:v>5076</c:v>
                </c:pt>
                <c:pt idx="209">
                  <c:v>5076.5</c:v>
                </c:pt>
                <c:pt idx="210">
                  <c:v>5089</c:v>
                </c:pt>
                <c:pt idx="211">
                  <c:v>5105.5</c:v>
                </c:pt>
                <c:pt idx="212">
                  <c:v>5111.5</c:v>
                </c:pt>
                <c:pt idx="213">
                  <c:v>5111.5</c:v>
                </c:pt>
                <c:pt idx="214">
                  <c:v>5112</c:v>
                </c:pt>
                <c:pt idx="215">
                  <c:v>5112</c:v>
                </c:pt>
                <c:pt idx="216">
                  <c:v>5112</c:v>
                </c:pt>
                <c:pt idx="217">
                  <c:v>5116</c:v>
                </c:pt>
                <c:pt idx="218">
                  <c:v>5118</c:v>
                </c:pt>
                <c:pt idx="219">
                  <c:v>5183</c:v>
                </c:pt>
                <c:pt idx="220">
                  <c:v>5218.5</c:v>
                </c:pt>
                <c:pt idx="221">
                  <c:v>5220.5</c:v>
                </c:pt>
                <c:pt idx="222">
                  <c:v>5310.5</c:v>
                </c:pt>
                <c:pt idx="223">
                  <c:v>5863</c:v>
                </c:pt>
                <c:pt idx="224">
                  <c:v>5863.5</c:v>
                </c:pt>
                <c:pt idx="225">
                  <c:v>6587.5</c:v>
                </c:pt>
                <c:pt idx="226">
                  <c:v>2690.5</c:v>
                </c:pt>
                <c:pt idx="227">
                  <c:v>2744.5</c:v>
                </c:pt>
                <c:pt idx="228">
                  <c:v>2744.5</c:v>
                </c:pt>
                <c:pt idx="229">
                  <c:v>2782.5</c:v>
                </c:pt>
                <c:pt idx="230">
                  <c:v>2817.5</c:v>
                </c:pt>
                <c:pt idx="231">
                  <c:v>2859.5</c:v>
                </c:pt>
                <c:pt idx="232">
                  <c:v>2273.5</c:v>
                </c:pt>
                <c:pt idx="233">
                  <c:v>2275.5</c:v>
                </c:pt>
                <c:pt idx="234">
                  <c:v>2903.5</c:v>
                </c:pt>
                <c:pt idx="235">
                  <c:v>2920.5</c:v>
                </c:pt>
                <c:pt idx="236">
                  <c:v>552</c:v>
                </c:pt>
                <c:pt idx="237">
                  <c:v>2709</c:v>
                </c:pt>
                <c:pt idx="238">
                  <c:v>2751</c:v>
                </c:pt>
                <c:pt idx="239">
                  <c:v>2795</c:v>
                </c:pt>
                <c:pt idx="240">
                  <c:v>2803</c:v>
                </c:pt>
                <c:pt idx="241">
                  <c:v>2816</c:v>
                </c:pt>
                <c:pt idx="242">
                  <c:v>2841</c:v>
                </c:pt>
                <c:pt idx="243">
                  <c:v>2889</c:v>
                </c:pt>
                <c:pt idx="244">
                  <c:v>2261</c:v>
                </c:pt>
                <c:pt idx="245">
                  <c:v>2263</c:v>
                </c:pt>
                <c:pt idx="246">
                  <c:v>2893</c:v>
                </c:pt>
                <c:pt idx="247">
                  <c:v>2935</c:v>
                </c:pt>
                <c:pt idx="248">
                  <c:v>2217</c:v>
                </c:pt>
              </c:numCache>
            </c:numRef>
          </c:xVal>
          <c:yVal>
            <c:numRef>
              <c:f>'A (2)'!$O$21:$O$997</c:f>
              <c:numCache>
                <c:formatCode>General</c:formatCode>
                <c:ptCount val="977"/>
                <c:pt idx="0">
                  <c:v>-0.23939582649134705</c:v>
                </c:pt>
                <c:pt idx="1">
                  <c:v>-0.23939561091462561</c:v>
                </c:pt>
                <c:pt idx="2">
                  <c:v>-0.23939561091462561</c:v>
                </c:pt>
                <c:pt idx="3">
                  <c:v>-0.23939264673470598</c:v>
                </c:pt>
                <c:pt idx="4">
                  <c:v>-0.23938413145420953</c:v>
                </c:pt>
                <c:pt idx="5">
                  <c:v>-0.23897426621259255</c:v>
                </c:pt>
                <c:pt idx="6">
                  <c:v>-0.23897421231841218</c:v>
                </c:pt>
                <c:pt idx="7">
                  <c:v>-0.23897399674169076</c:v>
                </c:pt>
                <c:pt idx="8">
                  <c:v>-0.23897378116496934</c:v>
                </c:pt>
                <c:pt idx="9">
                  <c:v>-0.23897335001152648</c:v>
                </c:pt>
                <c:pt idx="10">
                  <c:v>-0.23897270328136219</c:v>
                </c:pt>
                <c:pt idx="11">
                  <c:v>-0.23897221823373896</c:v>
                </c:pt>
                <c:pt idx="12">
                  <c:v>-0.23897200265701754</c:v>
                </c:pt>
                <c:pt idx="13">
                  <c:v>-0.23897178708029612</c:v>
                </c:pt>
                <c:pt idx="14">
                  <c:v>-0.23897130203267289</c:v>
                </c:pt>
                <c:pt idx="15">
                  <c:v>-0.23896882290037647</c:v>
                </c:pt>
                <c:pt idx="16">
                  <c:v>-0.23896860732365505</c:v>
                </c:pt>
                <c:pt idx="17">
                  <c:v>-0.2389683917469336</c:v>
                </c:pt>
                <c:pt idx="18">
                  <c:v>-0.23896817617021218</c:v>
                </c:pt>
                <c:pt idx="19">
                  <c:v>-0.23896796059349074</c:v>
                </c:pt>
                <c:pt idx="20">
                  <c:v>-0.23896747554586753</c:v>
                </c:pt>
                <c:pt idx="21">
                  <c:v>-0.23896725996914611</c:v>
                </c:pt>
                <c:pt idx="22">
                  <c:v>-0.23896704439242467</c:v>
                </c:pt>
                <c:pt idx="23">
                  <c:v>-0.23896682881570325</c:v>
                </c:pt>
                <c:pt idx="24">
                  <c:v>-0.23896634376808004</c:v>
                </c:pt>
                <c:pt idx="25">
                  <c:v>-0.2389661281913586</c:v>
                </c:pt>
                <c:pt idx="26">
                  <c:v>-0.23896591261463718</c:v>
                </c:pt>
                <c:pt idx="27">
                  <c:v>-0.23896569703791573</c:v>
                </c:pt>
                <c:pt idx="28">
                  <c:v>-0.23896499641357111</c:v>
                </c:pt>
                <c:pt idx="29">
                  <c:v>-0.23896478083684966</c:v>
                </c:pt>
                <c:pt idx="30">
                  <c:v>-0.23896456526012824</c:v>
                </c:pt>
                <c:pt idx="31">
                  <c:v>-0.23896434968340682</c:v>
                </c:pt>
                <c:pt idx="32">
                  <c:v>-0.23896364905906217</c:v>
                </c:pt>
                <c:pt idx="33">
                  <c:v>-0.23896343348234073</c:v>
                </c:pt>
                <c:pt idx="34">
                  <c:v>-0.23896251728127466</c:v>
                </c:pt>
                <c:pt idx="35">
                  <c:v>-0.23896230170455324</c:v>
                </c:pt>
                <c:pt idx="36">
                  <c:v>-0.23896208612783182</c:v>
                </c:pt>
                <c:pt idx="37">
                  <c:v>-0.23896187055111037</c:v>
                </c:pt>
                <c:pt idx="38">
                  <c:v>-0.23896003814897823</c:v>
                </c:pt>
                <c:pt idx="39">
                  <c:v>-0.23895982257225681</c:v>
                </c:pt>
                <c:pt idx="40">
                  <c:v>-0.23895960699553537</c:v>
                </c:pt>
                <c:pt idx="41">
                  <c:v>-0.23895939141881395</c:v>
                </c:pt>
                <c:pt idx="42">
                  <c:v>-0.2389586907944693</c:v>
                </c:pt>
                <c:pt idx="43">
                  <c:v>-0.23895847521774788</c:v>
                </c:pt>
                <c:pt idx="44">
                  <c:v>-0.23895825964102643</c:v>
                </c:pt>
                <c:pt idx="45">
                  <c:v>-0.23895734343996036</c:v>
                </c:pt>
                <c:pt idx="46">
                  <c:v>-0.23895599608545143</c:v>
                </c:pt>
                <c:pt idx="47">
                  <c:v>-0.23895464873094249</c:v>
                </c:pt>
                <c:pt idx="48">
                  <c:v>-0.238953516953155</c:v>
                </c:pt>
                <c:pt idx="49">
                  <c:v>-0.23895330137643356</c:v>
                </c:pt>
                <c:pt idx="50">
                  <c:v>-0.23895216959864607</c:v>
                </c:pt>
                <c:pt idx="51">
                  <c:v>-0.23895103782085855</c:v>
                </c:pt>
                <c:pt idx="52">
                  <c:v>-0.23895082224413713</c:v>
                </c:pt>
                <c:pt idx="53">
                  <c:v>-0.23894969046634965</c:v>
                </c:pt>
                <c:pt idx="54">
                  <c:v>-0.23894834311184071</c:v>
                </c:pt>
                <c:pt idx="55">
                  <c:v>-0.23894721133405319</c:v>
                </c:pt>
                <c:pt idx="56">
                  <c:v>-0.23894462441339606</c:v>
                </c:pt>
                <c:pt idx="57">
                  <c:v>-0.23881651794668685</c:v>
                </c:pt>
                <c:pt idx="58">
                  <c:v>-0.23881608679324398</c:v>
                </c:pt>
                <c:pt idx="59">
                  <c:v>-0.23881587121652256</c:v>
                </c:pt>
                <c:pt idx="60">
                  <c:v>-0.23881565563980112</c:v>
                </c:pt>
                <c:pt idx="61">
                  <c:v>-0.2388154400630797</c:v>
                </c:pt>
                <c:pt idx="62">
                  <c:v>-0.23881538616889933</c:v>
                </c:pt>
                <c:pt idx="63">
                  <c:v>-0.23881517059217791</c:v>
                </c:pt>
                <c:pt idx="64">
                  <c:v>-0.23881430828529218</c:v>
                </c:pt>
                <c:pt idx="65">
                  <c:v>-0.23881112852865111</c:v>
                </c:pt>
                <c:pt idx="66">
                  <c:v>-0.23881091295192969</c:v>
                </c:pt>
                <c:pt idx="67">
                  <c:v>-0.23881069737520827</c:v>
                </c:pt>
                <c:pt idx="68">
                  <c:v>-0.23881048179848682</c:v>
                </c:pt>
                <c:pt idx="69">
                  <c:v>-0.2388102662217654</c:v>
                </c:pt>
                <c:pt idx="70">
                  <c:v>-0.23881021232758504</c:v>
                </c:pt>
                <c:pt idx="71">
                  <c:v>-0.23880999675086362</c:v>
                </c:pt>
                <c:pt idx="72">
                  <c:v>-0.23880304440159753</c:v>
                </c:pt>
                <c:pt idx="73">
                  <c:v>-0.23879986464495645</c:v>
                </c:pt>
                <c:pt idx="74">
                  <c:v>-0.23874591657041883</c:v>
                </c:pt>
                <c:pt idx="75">
                  <c:v>-0.23874386859156524</c:v>
                </c:pt>
                <c:pt idx="76">
                  <c:v>-0.23874365301484382</c:v>
                </c:pt>
                <c:pt idx="77">
                  <c:v>-0.23874295239049917</c:v>
                </c:pt>
                <c:pt idx="78">
                  <c:v>-0.23874273681377775</c:v>
                </c:pt>
                <c:pt idx="79">
                  <c:v>-0.23874252123705633</c:v>
                </c:pt>
                <c:pt idx="80">
                  <c:v>-0.23874230566033489</c:v>
                </c:pt>
                <c:pt idx="81">
                  <c:v>-0.23874209008361347</c:v>
                </c:pt>
                <c:pt idx="82">
                  <c:v>-0.23874160503599023</c:v>
                </c:pt>
                <c:pt idx="83">
                  <c:v>-0.23874138945926882</c:v>
                </c:pt>
                <c:pt idx="84">
                  <c:v>-0.2387411738825474</c:v>
                </c:pt>
                <c:pt idx="85">
                  <c:v>-0.23874095830582595</c:v>
                </c:pt>
                <c:pt idx="86">
                  <c:v>-0.23874074272910453</c:v>
                </c:pt>
                <c:pt idx="87">
                  <c:v>-0.23874025768148133</c:v>
                </c:pt>
                <c:pt idx="88">
                  <c:v>-0.23874004210475988</c:v>
                </c:pt>
                <c:pt idx="89">
                  <c:v>-0.23873982652803846</c:v>
                </c:pt>
                <c:pt idx="90">
                  <c:v>-0.23873912590369381</c:v>
                </c:pt>
                <c:pt idx="91">
                  <c:v>-0.23873891032697239</c:v>
                </c:pt>
                <c:pt idx="92">
                  <c:v>-0.23873486826344559</c:v>
                </c:pt>
                <c:pt idx="93">
                  <c:v>-0.23873465268672417</c:v>
                </c:pt>
                <c:pt idx="94">
                  <c:v>-0.23873443711000272</c:v>
                </c:pt>
                <c:pt idx="95">
                  <c:v>-0.2387337364856581</c:v>
                </c:pt>
                <c:pt idx="96">
                  <c:v>-0.23873352090893665</c:v>
                </c:pt>
                <c:pt idx="97">
                  <c:v>-0.2387319579777063</c:v>
                </c:pt>
                <c:pt idx="98">
                  <c:v>-0.23873104177664023</c:v>
                </c:pt>
                <c:pt idx="99">
                  <c:v>-0.23873061062319736</c:v>
                </c:pt>
                <c:pt idx="100">
                  <c:v>-0.238730556729017</c:v>
                </c:pt>
                <c:pt idx="101">
                  <c:v>-0.23873012557557416</c:v>
                </c:pt>
                <c:pt idx="102">
                  <c:v>-0.23872969442213129</c:v>
                </c:pt>
                <c:pt idx="103">
                  <c:v>-0.23872947884540988</c:v>
                </c:pt>
                <c:pt idx="104">
                  <c:v>-0.23872926326868843</c:v>
                </c:pt>
                <c:pt idx="105">
                  <c:v>-0.23872920937450809</c:v>
                </c:pt>
                <c:pt idx="106">
                  <c:v>-0.23872899379778664</c:v>
                </c:pt>
                <c:pt idx="107">
                  <c:v>-0.23872877822106522</c:v>
                </c:pt>
                <c:pt idx="108">
                  <c:v>-0.23872856264434378</c:v>
                </c:pt>
                <c:pt idx="109">
                  <c:v>-0.23872834706762236</c:v>
                </c:pt>
                <c:pt idx="110">
                  <c:v>-0.23872813149090094</c:v>
                </c:pt>
                <c:pt idx="111">
                  <c:v>-0.23872791591417949</c:v>
                </c:pt>
                <c:pt idx="112">
                  <c:v>-0.23872791591417949</c:v>
                </c:pt>
                <c:pt idx="113">
                  <c:v>-0.23872743086655629</c:v>
                </c:pt>
                <c:pt idx="114">
                  <c:v>-0.23872743086655629</c:v>
                </c:pt>
                <c:pt idx="115">
                  <c:v>-0.23872721528983487</c:v>
                </c:pt>
                <c:pt idx="116">
                  <c:v>-0.23872721528983487</c:v>
                </c:pt>
                <c:pt idx="117">
                  <c:v>-0.23872699971311342</c:v>
                </c:pt>
                <c:pt idx="118">
                  <c:v>-0.23872678413639201</c:v>
                </c:pt>
                <c:pt idx="119">
                  <c:v>-0.23872673024221164</c:v>
                </c:pt>
                <c:pt idx="120">
                  <c:v>-0.23872656855967056</c:v>
                </c:pt>
                <c:pt idx="121">
                  <c:v>-0.23872651466549022</c:v>
                </c:pt>
                <c:pt idx="122">
                  <c:v>-0.23872629908876877</c:v>
                </c:pt>
                <c:pt idx="123">
                  <c:v>-0.23872608351204735</c:v>
                </c:pt>
                <c:pt idx="124">
                  <c:v>-0.23872565235860449</c:v>
                </c:pt>
                <c:pt idx="125">
                  <c:v>-0.23872543678188307</c:v>
                </c:pt>
                <c:pt idx="126">
                  <c:v>-0.2387253828877027</c:v>
                </c:pt>
                <c:pt idx="127">
                  <c:v>-0.23872516731098128</c:v>
                </c:pt>
                <c:pt idx="128">
                  <c:v>-0.23872495173425987</c:v>
                </c:pt>
                <c:pt idx="129">
                  <c:v>-0.23872473615753842</c:v>
                </c:pt>
                <c:pt idx="130">
                  <c:v>-0.238724520580817</c:v>
                </c:pt>
                <c:pt idx="131">
                  <c:v>-0.23872430500409555</c:v>
                </c:pt>
                <c:pt idx="132">
                  <c:v>-0.23872425110991521</c:v>
                </c:pt>
                <c:pt idx="133">
                  <c:v>-0.23872408942737414</c:v>
                </c:pt>
                <c:pt idx="134">
                  <c:v>-0.23872360437975093</c:v>
                </c:pt>
                <c:pt idx="135">
                  <c:v>-0.23872134082417593</c:v>
                </c:pt>
                <c:pt idx="136">
                  <c:v>-0.23872112524745448</c:v>
                </c:pt>
                <c:pt idx="137">
                  <c:v>-0.23872090967073306</c:v>
                </c:pt>
                <c:pt idx="138">
                  <c:v>-0.23872069409401164</c:v>
                </c:pt>
                <c:pt idx="139">
                  <c:v>-0.23872020904638841</c:v>
                </c:pt>
                <c:pt idx="140">
                  <c:v>-0.23871977789294554</c:v>
                </c:pt>
                <c:pt idx="141">
                  <c:v>-0.23871977789294554</c:v>
                </c:pt>
                <c:pt idx="142">
                  <c:v>-0.23871956231622413</c:v>
                </c:pt>
                <c:pt idx="143">
                  <c:v>-0.23871864611515806</c:v>
                </c:pt>
                <c:pt idx="144">
                  <c:v>-0.23871843053843664</c:v>
                </c:pt>
                <c:pt idx="145">
                  <c:v>-0.23871821496171519</c:v>
                </c:pt>
                <c:pt idx="146">
                  <c:v>-0.23871772991409199</c:v>
                </c:pt>
                <c:pt idx="147">
                  <c:v>-0.23871751433737054</c:v>
                </c:pt>
                <c:pt idx="148">
                  <c:v>-0.23871729876064912</c:v>
                </c:pt>
                <c:pt idx="149">
                  <c:v>-0.2387170831839277</c:v>
                </c:pt>
                <c:pt idx="150">
                  <c:v>-0.23871638255958305</c:v>
                </c:pt>
                <c:pt idx="151">
                  <c:v>-0.23871616698286163</c:v>
                </c:pt>
                <c:pt idx="152">
                  <c:v>-0.23871595140614019</c:v>
                </c:pt>
                <c:pt idx="153">
                  <c:v>-0.23871525078179553</c:v>
                </c:pt>
                <c:pt idx="154">
                  <c:v>-0.23871503520507412</c:v>
                </c:pt>
                <c:pt idx="155">
                  <c:v>-0.2387148196283527</c:v>
                </c:pt>
                <c:pt idx="156">
                  <c:v>-0.23871460405163125</c:v>
                </c:pt>
                <c:pt idx="157">
                  <c:v>-0.23870872958597231</c:v>
                </c:pt>
                <c:pt idx="158">
                  <c:v>-0.23870829843252947</c:v>
                </c:pt>
                <c:pt idx="159">
                  <c:v>-0.2386493381992186</c:v>
                </c:pt>
                <c:pt idx="160">
                  <c:v>-0.23864928430503826</c:v>
                </c:pt>
                <c:pt idx="161">
                  <c:v>-0.23856887418794523</c:v>
                </c:pt>
                <c:pt idx="162">
                  <c:v>-0.23856617947892736</c:v>
                </c:pt>
                <c:pt idx="163">
                  <c:v>-0.23856612558474699</c:v>
                </c:pt>
                <c:pt idx="164">
                  <c:v>-0.23856391592335235</c:v>
                </c:pt>
                <c:pt idx="165">
                  <c:v>-0.23856132900269519</c:v>
                </c:pt>
                <c:pt idx="166">
                  <c:v>-0.23856116732015414</c:v>
                </c:pt>
                <c:pt idx="167">
                  <c:v>-0.23847229581674501</c:v>
                </c:pt>
                <c:pt idx="168">
                  <c:v>-0.23847208024002359</c:v>
                </c:pt>
                <c:pt idx="169">
                  <c:v>-0.23846981668444858</c:v>
                </c:pt>
                <c:pt idx="170">
                  <c:v>-0.23841834774220738</c:v>
                </c:pt>
                <c:pt idx="171">
                  <c:v>-0.23840654491670915</c:v>
                </c:pt>
                <c:pt idx="172">
                  <c:v>-0.23839625112826091</c:v>
                </c:pt>
                <c:pt idx="173">
                  <c:v>-0.23839625112826091</c:v>
                </c:pt>
                <c:pt idx="174">
                  <c:v>-0.23839506545629305</c:v>
                </c:pt>
                <c:pt idx="175">
                  <c:v>-0.23838611902235374</c:v>
                </c:pt>
                <c:pt idx="176">
                  <c:v>-0.23838590344563232</c:v>
                </c:pt>
                <c:pt idx="177">
                  <c:v>-0.2383856878689109</c:v>
                </c:pt>
                <c:pt idx="178">
                  <c:v>-0.23838477166784483</c:v>
                </c:pt>
                <c:pt idx="179">
                  <c:v>-0.23838455609112338</c:v>
                </c:pt>
                <c:pt idx="180">
                  <c:v>-0.23833465008011256</c:v>
                </c:pt>
                <c:pt idx="181">
                  <c:v>-0.23832397903240182</c:v>
                </c:pt>
                <c:pt idx="182">
                  <c:v>-0.23832203884190897</c:v>
                </c:pt>
                <c:pt idx="183">
                  <c:v>-0.23832047591067859</c:v>
                </c:pt>
                <c:pt idx="184">
                  <c:v>-0.23831864350854645</c:v>
                </c:pt>
                <c:pt idx="185">
                  <c:v>-0.23831551764608574</c:v>
                </c:pt>
                <c:pt idx="186">
                  <c:v>-0.23831551764608574</c:v>
                </c:pt>
                <c:pt idx="187">
                  <c:v>-0.23831551764608574</c:v>
                </c:pt>
                <c:pt idx="188">
                  <c:v>-0.23831551764608574</c:v>
                </c:pt>
                <c:pt idx="189">
                  <c:v>-0.23831325409051074</c:v>
                </c:pt>
                <c:pt idx="190">
                  <c:v>-0.23831303851378929</c:v>
                </c:pt>
                <c:pt idx="191">
                  <c:v>-0.23831077495821429</c:v>
                </c:pt>
                <c:pt idx="192">
                  <c:v>-0.23830867308518036</c:v>
                </c:pt>
                <c:pt idx="193">
                  <c:v>-0.23830511606927679</c:v>
                </c:pt>
                <c:pt idx="194">
                  <c:v>-0.23824642530686774</c:v>
                </c:pt>
                <c:pt idx="195">
                  <c:v>-0.23824373059784987</c:v>
                </c:pt>
                <c:pt idx="196">
                  <c:v>-0.23823677824858377</c:v>
                </c:pt>
                <c:pt idx="197">
                  <c:v>-0.23823677824858377</c:v>
                </c:pt>
                <c:pt idx="198">
                  <c:v>-0.23823607762423912</c:v>
                </c:pt>
                <c:pt idx="199">
                  <c:v>-0.23823429911628735</c:v>
                </c:pt>
                <c:pt idx="200">
                  <c:v>-0.23823429911628735</c:v>
                </c:pt>
                <c:pt idx="201">
                  <c:v>-0.23823203556071235</c:v>
                </c:pt>
                <c:pt idx="202">
                  <c:v>-0.23823133493636769</c:v>
                </c:pt>
                <c:pt idx="203">
                  <c:v>-0.23822233460824804</c:v>
                </c:pt>
                <c:pt idx="204">
                  <c:v>-0.2382187236981641</c:v>
                </c:pt>
                <c:pt idx="205">
                  <c:v>-0.2382187236981641</c:v>
                </c:pt>
                <c:pt idx="206">
                  <c:v>-0.23821737634365517</c:v>
                </c:pt>
                <c:pt idx="207">
                  <c:v>-0.23816633855485683</c:v>
                </c:pt>
                <c:pt idx="208">
                  <c:v>-0.23816164976116574</c:v>
                </c:pt>
                <c:pt idx="209">
                  <c:v>-0.2381615958669854</c:v>
                </c:pt>
                <c:pt idx="210">
                  <c:v>-0.23816024851247647</c:v>
                </c:pt>
                <c:pt idx="211">
                  <c:v>-0.23815847000452467</c:v>
                </c:pt>
                <c:pt idx="212">
                  <c:v>-0.23815782327436039</c:v>
                </c:pt>
                <c:pt idx="213">
                  <c:v>-0.23815782327436039</c:v>
                </c:pt>
                <c:pt idx="214">
                  <c:v>-0.23815776938018005</c:v>
                </c:pt>
                <c:pt idx="215">
                  <c:v>-0.23815776938018005</c:v>
                </c:pt>
                <c:pt idx="216">
                  <c:v>-0.23815776938018005</c:v>
                </c:pt>
                <c:pt idx="217">
                  <c:v>-0.23815733822673718</c:v>
                </c:pt>
                <c:pt idx="218">
                  <c:v>-0.23815712265001573</c:v>
                </c:pt>
                <c:pt idx="219">
                  <c:v>-0.2381501164065693</c:v>
                </c:pt>
                <c:pt idx="220">
                  <c:v>-0.23814628991976394</c:v>
                </c:pt>
                <c:pt idx="221">
                  <c:v>-0.2381460743430425</c:v>
                </c:pt>
                <c:pt idx="222">
                  <c:v>-0.23813637339057819</c:v>
                </c:pt>
                <c:pt idx="223">
                  <c:v>-0.23807682032128344</c:v>
                </c:pt>
                <c:pt idx="224">
                  <c:v>-0.23807676642710307</c:v>
                </c:pt>
                <c:pt idx="225">
                  <c:v>-0.23799872765394575</c:v>
                </c:pt>
                <c:pt idx="226">
                  <c:v>-0.23841877889565025</c:v>
                </c:pt>
                <c:pt idx="227">
                  <c:v>-0.23841295832417167</c:v>
                </c:pt>
                <c:pt idx="228">
                  <c:v>-0.23841295832417167</c:v>
                </c:pt>
                <c:pt idx="229">
                  <c:v>-0.23840886236646452</c:v>
                </c:pt>
                <c:pt idx="230">
                  <c:v>-0.23840508977383951</c:v>
                </c:pt>
                <c:pt idx="231">
                  <c:v>-0.2384005626626895</c:v>
                </c:pt>
                <c:pt idx="232">
                  <c:v>-0.23846372664206822</c:v>
                </c:pt>
                <c:pt idx="233">
                  <c:v>-0.23846351106534677</c:v>
                </c:pt>
                <c:pt idx="234">
                  <c:v>-0.23839581997481807</c:v>
                </c:pt>
                <c:pt idx="235">
                  <c:v>-0.2383939875726859</c:v>
                </c:pt>
                <c:pt idx="236">
                  <c:v>-0.23864928430503826</c:v>
                </c:pt>
                <c:pt idx="237">
                  <c:v>-0.23841678481097703</c:v>
                </c:pt>
                <c:pt idx="238">
                  <c:v>-0.23841225769982702</c:v>
                </c:pt>
                <c:pt idx="239">
                  <c:v>-0.23840751501195559</c:v>
                </c:pt>
                <c:pt idx="240">
                  <c:v>-0.23840665270506986</c:v>
                </c:pt>
                <c:pt idx="241">
                  <c:v>-0.23840525145638058</c:v>
                </c:pt>
                <c:pt idx="242">
                  <c:v>-0.23840255674736271</c:v>
                </c:pt>
                <c:pt idx="243">
                  <c:v>-0.23839738290604842</c:v>
                </c:pt>
                <c:pt idx="244">
                  <c:v>-0.23846507399657713</c:v>
                </c:pt>
                <c:pt idx="245">
                  <c:v>-0.23846485841985571</c:v>
                </c:pt>
                <c:pt idx="246">
                  <c:v>-0.23839695175260556</c:v>
                </c:pt>
                <c:pt idx="247">
                  <c:v>-0.23839242464145555</c:v>
                </c:pt>
                <c:pt idx="248">
                  <c:v>-0.23846981668444858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41EF-428F-854F-688CF04E681F}"/>
            </c:ext>
          </c:extLst>
        </c:ser>
        <c:ser>
          <c:idx val="8"/>
          <c:order val="8"/>
          <c:tx>
            <c:strRef>
              <c:f>'A (2)'!$U$20</c:f>
              <c:strCache>
                <c:ptCount val="1"/>
                <c:pt idx="0">
                  <c:v>BAD?</c:v>
                </c:pt>
              </c:strCache>
            </c:strRef>
          </c:tx>
          <c:spPr>
            <a:ln w="28575">
              <a:noFill/>
            </a:ln>
          </c:spPr>
          <c:marker>
            <c:symbol val="star"/>
            <c:size val="5"/>
            <c:spPr>
              <a:solidFill>
                <a:srgbClr val="33CCCC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(2)'!$F$21:$F$997</c:f>
              <c:numCache>
                <c:formatCode>General</c:formatCode>
                <c:ptCount val="977"/>
                <c:pt idx="0">
                  <c:v>-6374</c:v>
                </c:pt>
                <c:pt idx="1">
                  <c:v>-6372</c:v>
                </c:pt>
                <c:pt idx="2">
                  <c:v>-6372</c:v>
                </c:pt>
                <c:pt idx="3">
                  <c:v>-6344.5</c:v>
                </c:pt>
                <c:pt idx="4">
                  <c:v>-6265.5</c:v>
                </c:pt>
                <c:pt idx="5">
                  <c:v>-2463</c:v>
                </c:pt>
                <c:pt idx="6">
                  <c:v>-2462.5</c:v>
                </c:pt>
                <c:pt idx="7">
                  <c:v>-2460.5</c:v>
                </c:pt>
                <c:pt idx="8">
                  <c:v>-2458.5</c:v>
                </c:pt>
                <c:pt idx="9">
                  <c:v>-2454.5</c:v>
                </c:pt>
                <c:pt idx="10">
                  <c:v>-2448.5</c:v>
                </c:pt>
                <c:pt idx="11">
                  <c:v>-2444</c:v>
                </c:pt>
                <c:pt idx="12">
                  <c:v>-2442</c:v>
                </c:pt>
                <c:pt idx="13">
                  <c:v>-2440</c:v>
                </c:pt>
                <c:pt idx="14">
                  <c:v>-2435.5</c:v>
                </c:pt>
                <c:pt idx="15">
                  <c:v>-2412.5</c:v>
                </c:pt>
                <c:pt idx="16">
                  <c:v>-2410.5</c:v>
                </c:pt>
                <c:pt idx="17">
                  <c:v>-2408.5</c:v>
                </c:pt>
                <c:pt idx="18">
                  <c:v>-2406.5</c:v>
                </c:pt>
                <c:pt idx="19">
                  <c:v>-2404.5</c:v>
                </c:pt>
                <c:pt idx="20">
                  <c:v>-2400</c:v>
                </c:pt>
                <c:pt idx="21">
                  <c:v>-2398</c:v>
                </c:pt>
                <c:pt idx="22">
                  <c:v>-2396</c:v>
                </c:pt>
                <c:pt idx="23">
                  <c:v>-2394</c:v>
                </c:pt>
                <c:pt idx="24">
                  <c:v>-2389.5</c:v>
                </c:pt>
                <c:pt idx="25">
                  <c:v>-2387.5</c:v>
                </c:pt>
                <c:pt idx="26">
                  <c:v>-2385.5</c:v>
                </c:pt>
                <c:pt idx="27">
                  <c:v>-2383.5</c:v>
                </c:pt>
                <c:pt idx="28">
                  <c:v>-2377</c:v>
                </c:pt>
                <c:pt idx="29">
                  <c:v>-2375</c:v>
                </c:pt>
                <c:pt idx="30">
                  <c:v>-2373</c:v>
                </c:pt>
                <c:pt idx="31">
                  <c:v>-2371</c:v>
                </c:pt>
                <c:pt idx="32">
                  <c:v>-2364.5</c:v>
                </c:pt>
                <c:pt idx="33">
                  <c:v>-2362.5</c:v>
                </c:pt>
                <c:pt idx="34">
                  <c:v>-2354</c:v>
                </c:pt>
                <c:pt idx="35">
                  <c:v>-2352</c:v>
                </c:pt>
                <c:pt idx="36">
                  <c:v>-2350</c:v>
                </c:pt>
                <c:pt idx="37">
                  <c:v>-2348</c:v>
                </c:pt>
                <c:pt idx="38">
                  <c:v>-2331</c:v>
                </c:pt>
                <c:pt idx="39">
                  <c:v>-2329</c:v>
                </c:pt>
                <c:pt idx="40">
                  <c:v>-2327</c:v>
                </c:pt>
                <c:pt idx="41">
                  <c:v>-2325</c:v>
                </c:pt>
                <c:pt idx="42">
                  <c:v>-2318.5</c:v>
                </c:pt>
                <c:pt idx="43">
                  <c:v>-2316.5</c:v>
                </c:pt>
                <c:pt idx="44">
                  <c:v>-2314.5</c:v>
                </c:pt>
                <c:pt idx="45">
                  <c:v>-2306</c:v>
                </c:pt>
                <c:pt idx="46">
                  <c:v>-2293.5</c:v>
                </c:pt>
                <c:pt idx="47">
                  <c:v>-2281</c:v>
                </c:pt>
                <c:pt idx="48">
                  <c:v>-2270.5</c:v>
                </c:pt>
                <c:pt idx="49">
                  <c:v>-2268.5</c:v>
                </c:pt>
                <c:pt idx="50">
                  <c:v>-2258</c:v>
                </c:pt>
                <c:pt idx="51">
                  <c:v>-2247.5</c:v>
                </c:pt>
                <c:pt idx="52">
                  <c:v>-2245.5</c:v>
                </c:pt>
                <c:pt idx="53">
                  <c:v>-2235</c:v>
                </c:pt>
                <c:pt idx="54">
                  <c:v>-2222.5</c:v>
                </c:pt>
                <c:pt idx="55">
                  <c:v>-2212</c:v>
                </c:pt>
                <c:pt idx="56">
                  <c:v>-2188</c:v>
                </c:pt>
                <c:pt idx="57">
                  <c:v>-999.5</c:v>
                </c:pt>
                <c:pt idx="58">
                  <c:v>-995.5</c:v>
                </c:pt>
                <c:pt idx="59">
                  <c:v>-993.5</c:v>
                </c:pt>
                <c:pt idx="60">
                  <c:v>-991.5</c:v>
                </c:pt>
                <c:pt idx="61">
                  <c:v>-989.5</c:v>
                </c:pt>
                <c:pt idx="62">
                  <c:v>-989</c:v>
                </c:pt>
                <c:pt idx="63">
                  <c:v>-987</c:v>
                </c:pt>
                <c:pt idx="64">
                  <c:v>-979</c:v>
                </c:pt>
                <c:pt idx="65">
                  <c:v>-949.5</c:v>
                </c:pt>
                <c:pt idx="66">
                  <c:v>-947.5</c:v>
                </c:pt>
                <c:pt idx="67">
                  <c:v>-945.5</c:v>
                </c:pt>
                <c:pt idx="68">
                  <c:v>-943.5</c:v>
                </c:pt>
                <c:pt idx="69">
                  <c:v>-941.5</c:v>
                </c:pt>
                <c:pt idx="70">
                  <c:v>-941</c:v>
                </c:pt>
                <c:pt idx="71">
                  <c:v>-939</c:v>
                </c:pt>
                <c:pt idx="72">
                  <c:v>-874.5</c:v>
                </c:pt>
                <c:pt idx="73">
                  <c:v>-845</c:v>
                </c:pt>
                <c:pt idx="74">
                  <c:v>-344.5</c:v>
                </c:pt>
                <c:pt idx="75">
                  <c:v>-325.5</c:v>
                </c:pt>
                <c:pt idx="76">
                  <c:v>-323.5</c:v>
                </c:pt>
                <c:pt idx="77">
                  <c:v>-317</c:v>
                </c:pt>
                <c:pt idx="78">
                  <c:v>-315</c:v>
                </c:pt>
                <c:pt idx="79">
                  <c:v>-313</c:v>
                </c:pt>
                <c:pt idx="80">
                  <c:v>-311</c:v>
                </c:pt>
                <c:pt idx="81">
                  <c:v>-309</c:v>
                </c:pt>
                <c:pt idx="82">
                  <c:v>-304.5</c:v>
                </c:pt>
                <c:pt idx="83">
                  <c:v>-302.5</c:v>
                </c:pt>
                <c:pt idx="84">
                  <c:v>-300.5</c:v>
                </c:pt>
                <c:pt idx="85">
                  <c:v>-298.5</c:v>
                </c:pt>
                <c:pt idx="86">
                  <c:v>-296.5</c:v>
                </c:pt>
                <c:pt idx="87">
                  <c:v>-292</c:v>
                </c:pt>
                <c:pt idx="88">
                  <c:v>-290</c:v>
                </c:pt>
                <c:pt idx="89">
                  <c:v>-288</c:v>
                </c:pt>
                <c:pt idx="90">
                  <c:v>-281.5</c:v>
                </c:pt>
                <c:pt idx="91">
                  <c:v>-279.5</c:v>
                </c:pt>
                <c:pt idx="92">
                  <c:v>-242</c:v>
                </c:pt>
                <c:pt idx="93">
                  <c:v>-240</c:v>
                </c:pt>
                <c:pt idx="94">
                  <c:v>-238</c:v>
                </c:pt>
                <c:pt idx="95">
                  <c:v>-231.5</c:v>
                </c:pt>
                <c:pt idx="96">
                  <c:v>-229.5</c:v>
                </c:pt>
                <c:pt idx="97">
                  <c:v>-215</c:v>
                </c:pt>
                <c:pt idx="98">
                  <c:v>-206.5</c:v>
                </c:pt>
                <c:pt idx="99">
                  <c:v>-202.5</c:v>
                </c:pt>
                <c:pt idx="100">
                  <c:v>-202</c:v>
                </c:pt>
                <c:pt idx="101">
                  <c:v>-198</c:v>
                </c:pt>
                <c:pt idx="102">
                  <c:v>-194</c:v>
                </c:pt>
                <c:pt idx="103">
                  <c:v>-192</c:v>
                </c:pt>
                <c:pt idx="104">
                  <c:v>-190</c:v>
                </c:pt>
                <c:pt idx="105">
                  <c:v>-189.5</c:v>
                </c:pt>
                <c:pt idx="106">
                  <c:v>-187.5</c:v>
                </c:pt>
                <c:pt idx="107">
                  <c:v>-185.5</c:v>
                </c:pt>
                <c:pt idx="108">
                  <c:v>-183.5</c:v>
                </c:pt>
                <c:pt idx="109">
                  <c:v>-181.5</c:v>
                </c:pt>
                <c:pt idx="110">
                  <c:v>-179.5</c:v>
                </c:pt>
                <c:pt idx="111">
                  <c:v>-177.5</c:v>
                </c:pt>
                <c:pt idx="112">
                  <c:v>-177.5</c:v>
                </c:pt>
                <c:pt idx="113">
                  <c:v>-173</c:v>
                </c:pt>
                <c:pt idx="114">
                  <c:v>-173</c:v>
                </c:pt>
                <c:pt idx="115">
                  <c:v>-171</c:v>
                </c:pt>
                <c:pt idx="116">
                  <c:v>-171</c:v>
                </c:pt>
                <c:pt idx="117">
                  <c:v>-169</c:v>
                </c:pt>
                <c:pt idx="118">
                  <c:v>-167</c:v>
                </c:pt>
                <c:pt idx="119">
                  <c:v>-166.5</c:v>
                </c:pt>
                <c:pt idx="120">
                  <c:v>-165</c:v>
                </c:pt>
                <c:pt idx="121">
                  <c:v>-164.5</c:v>
                </c:pt>
                <c:pt idx="122">
                  <c:v>-162.5</c:v>
                </c:pt>
                <c:pt idx="123">
                  <c:v>-160.5</c:v>
                </c:pt>
                <c:pt idx="124">
                  <c:v>-156.5</c:v>
                </c:pt>
                <c:pt idx="125">
                  <c:v>-154.5</c:v>
                </c:pt>
                <c:pt idx="126">
                  <c:v>-154</c:v>
                </c:pt>
                <c:pt idx="127">
                  <c:v>-152</c:v>
                </c:pt>
                <c:pt idx="128">
                  <c:v>-150</c:v>
                </c:pt>
                <c:pt idx="129">
                  <c:v>-148</c:v>
                </c:pt>
                <c:pt idx="130">
                  <c:v>-146</c:v>
                </c:pt>
                <c:pt idx="131">
                  <c:v>-144</c:v>
                </c:pt>
                <c:pt idx="132">
                  <c:v>-143.5</c:v>
                </c:pt>
                <c:pt idx="133">
                  <c:v>-142</c:v>
                </c:pt>
                <c:pt idx="134">
                  <c:v>-137.5</c:v>
                </c:pt>
                <c:pt idx="135">
                  <c:v>-116.5</c:v>
                </c:pt>
                <c:pt idx="136">
                  <c:v>-114.5</c:v>
                </c:pt>
                <c:pt idx="137">
                  <c:v>-112.5</c:v>
                </c:pt>
                <c:pt idx="138">
                  <c:v>-110.5</c:v>
                </c:pt>
                <c:pt idx="139">
                  <c:v>-106</c:v>
                </c:pt>
                <c:pt idx="140">
                  <c:v>-102</c:v>
                </c:pt>
                <c:pt idx="141">
                  <c:v>-102</c:v>
                </c:pt>
                <c:pt idx="142">
                  <c:v>-100</c:v>
                </c:pt>
                <c:pt idx="143">
                  <c:v>-91.5</c:v>
                </c:pt>
                <c:pt idx="144">
                  <c:v>-89.5</c:v>
                </c:pt>
                <c:pt idx="145">
                  <c:v>-87.5</c:v>
                </c:pt>
                <c:pt idx="146">
                  <c:v>-83</c:v>
                </c:pt>
                <c:pt idx="147">
                  <c:v>-81</c:v>
                </c:pt>
                <c:pt idx="148">
                  <c:v>-79</c:v>
                </c:pt>
                <c:pt idx="149">
                  <c:v>-77</c:v>
                </c:pt>
                <c:pt idx="150">
                  <c:v>-70.5</c:v>
                </c:pt>
                <c:pt idx="151">
                  <c:v>-68.5</c:v>
                </c:pt>
                <c:pt idx="152">
                  <c:v>-66.5</c:v>
                </c:pt>
                <c:pt idx="153">
                  <c:v>-60</c:v>
                </c:pt>
                <c:pt idx="154">
                  <c:v>-58</c:v>
                </c:pt>
                <c:pt idx="155">
                  <c:v>-56</c:v>
                </c:pt>
                <c:pt idx="156">
                  <c:v>-54</c:v>
                </c:pt>
                <c:pt idx="157">
                  <c:v>0.5</c:v>
                </c:pt>
                <c:pt idx="158">
                  <c:v>4.5</c:v>
                </c:pt>
                <c:pt idx="159">
                  <c:v>551.5</c:v>
                </c:pt>
                <c:pt idx="160">
                  <c:v>552</c:v>
                </c:pt>
                <c:pt idx="161">
                  <c:v>1298</c:v>
                </c:pt>
                <c:pt idx="162">
                  <c:v>1323</c:v>
                </c:pt>
                <c:pt idx="163">
                  <c:v>1323.5</c:v>
                </c:pt>
                <c:pt idx="164">
                  <c:v>1344</c:v>
                </c:pt>
                <c:pt idx="165">
                  <c:v>1368</c:v>
                </c:pt>
                <c:pt idx="166">
                  <c:v>1369.5</c:v>
                </c:pt>
                <c:pt idx="167">
                  <c:v>2194</c:v>
                </c:pt>
                <c:pt idx="168">
                  <c:v>2196</c:v>
                </c:pt>
                <c:pt idx="169">
                  <c:v>2217</c:v>
                </c:pt>
                <c:pt idx="170">
                  <c:v>2694.5</c:v>
                </c:pt>
                <c:pt idx="171">
                  <c:v>2804</c:v>
                </c:pt>
                <c:pt idx="172">
                  <c:v>2899.5</c:v>
                </c:pt>
                <c:pt idx="173">
                  <c:v>2899.5</c:v>
                </c:pt>
                <c:pt idx="174">
                  <c:v>2910.5</c:v>
                </c:pt>
                <c:pt idx="175">
                  <c:v>2993.5</c:v>
                </c:pt>
                <c:pt idx="176">
                  <c:v>2995.5</c:v>
                </c:pt>
                <c:pt idx="177">
                  <c:v>2997.5</c:v>
                </c:pt>
                <c:pt idx="178">
                  <c:v>3006</c:v>
                </c:pt>
                <c:pt idx="179">
                  <c:v>3008</c:v>
                </c:pt>
                <c:pt idx="180">
                  <c:v>3471</c:v>
                </c:pt>
                <c:pt idx="181">
                  <c:v>3570</c:v>
                </c:pt>
                <c:pt idx="182">
                  <c:v>3588</c:v>
                </c:pt>
                <c:pt idx="183">
                  <c:v>3602.5</c:v>
                </c:pt>
                <c:pt idx="184">
                  <c:v>3619.5</c:v>
                </c:pt>
                <c:pt idx="185">
                  <c:v>3648.5</c:v>
                </c:pt>
                <c:pt idx="186">
                  <c:v>3648.5</c:v>
                </c:pt>
                <c:pt idx="187">
                  <c:v>3648.5</c:v>
                </c:pt>
                <c:pt idx="188">
                  <c:v>3648.5</c:v>
                </c:pt>
                <c:pt idx="189">
                  <c:v>3669.5</c:v>
                </c:pt>
                <c:pt idx="190">
                  <c:v>3671.5</c:v>
                </c:pt>
                <c:pt idx="191">
                  <c:v>3692.5</c:v>
                </c:pt>
                <c:pt idx="192">
                  <c:v>3712</c:v>
                </c:pt>
                <c:pt idx="193">
                  <c:v>3745</c:v>
                </c:pt>
                <c:pt idx="194">
                  <c:v>4289.5</c:v>
                </c:pt>
                <c:pt idx="195">
                  <c:v>4314.5</c:v>
                </c:pt>
                <c:pt idx="196">
                  <c:v>4379</c:v>
                </c:pt>
                <c:pt idx="197">
                  <c:v>4379</c:v>
                </c:pt>
                <c:pt idx="198">
                  <c:v>4385.5</c:v>
                </c:pt>
                <c:pt idx="199">
                  <c:v>4402</c:v>
                </c:pt>
                <c:pt idx="200">
                  <c:v>4402</c:v>
                </c:pt>
                <c:pt idx="201">
                  <c:v>4423</c:v>
                </c:pt>
                <c:pt idx="202">
                  <c:v>4429.5</c:v>
                </c:pt>
                <c:pt idx="203">
                  <c:v>4513</c:v>
                </c:pt>
                <c:pt idx="204">
                  <c:v>4546.5</c:v>
                </c:pt>
                <c:pt idx="205">
                  <c:v>4546.5</c:v>
                </c:pt>
                <c:pt idx="206">
                  <c:v>4559</c:v>
                </c:pt>
                <c:pt idx="207">
                  <c:v>5032.5</c:v>
                </c:pt>
                <c:pt idx="208">
                  <c:v>5076</c:v>
                </c:pt>
                <c:pt idx="209">
                  <c:v>5076.5</c:v>
                </c:pt>
                <c:pt idx="210">
                  <c:v>5089</c:v>
                </c:pt>
                <c:pt idx="211">
                  <c:v>5105.5</c:v>
                </c:pt>
                <c:pt idx="212">
                  <c:v>5111.5</c:v>
                </c:pt>
                <c:pt idx="213">
                  <c:v>5111.5</c:v>
                </c:pt>
                <c:pt idx="214">
                  <c:v>5112</c:v>
                </c:pt>
                <c:pt idx="215">
                  <c:v>5112</c:v>
                </c:pt>
                <c:pt idx="216">
                  <c:v>5112</c:v>
                </c:pt>
                <c:pt idx="217">
                  <c:v>5116</c:v>
                </c:pt>
                <c:pt idx="218">
                  <c:v>5118</c:v>
                </c:pt>
                <c:pt idx="219">
                  <c:v>5183</c:v>
                </c:pt>
                <c:pt idx="220">
                  <c:v>5218.5</c:v>
                </c:pt>
                <c:pt idx="221">
                  <c:v>5220.5</c:v>
                </c:pt>
                <c:pt idx="222">
                  <c:v>5310.5</c:v>
                </c:pt>
                <c:pt idx="223">
                  <c:v>5863</c:v>
                </c:pt>
                <c:pt idx="224">
                  <c:v>5863.5</c:v>
                </c:pt>
                <c:pt idx="225">
                  <c:v>6587.5</c:v>
                </c:pt>
                <c:pt idx="226">
                  <c:v>2690.5</c:v>
                </c:pt>
                <c:pt idx="227">
                  <c:v>2744.5</c:v>
                </c:pt>
                <c:pt idx="228">
                  <c:v>2744.5</c:v>
                </c:pt>
                <c:pt idx="229">
                  <c:v>2782.5</c:v>
                </c:pt>
                <c:pt idx="230">
                  <c:v>2817.5</c:v>
                </c:pt>
                <c:pt idx="231">
                  <c:v>2859.5</c:v>
                </c:pt>
                <c:pt idx="232">
                  <c:v>2273.5</c:v>
                </c:pt>
                <c:pt idx="233">
                  <c:v>2275.5</c:v>
                </c:pt>
                <c:pt idx="234">
                  <c:v>2903.5</c:v>
                </c:pt>
                <c:pt idx="235">
                  <c:v>2920.5</c:v>
                </c:pt>
                <c:pt idx="236">
                  <c:v>552</c:v>
                </c:pt>
                <c:pt idx="237">
                  <c:v>2709</c:v>
                </c:pt>
                <c:pt idx="238">
                  <c:v>2751</c:v>
                </c:pt>
                <c:pt idx="239">
                  <c:v>2795</c:v>
                </c:pt>
                <c:pt idx="240">
                  <c:v>2803</c:v>
                </c:pt>
                <c:pt idx="241">
                  <c:v>2816</c:v>
                </c:pt>
                <c:pt idx="242">
                  <c:v>2841</c:v>
                </c:pt>
                <c:pt idx="243">
                  <c:v>2889</c:v>
                </c:pt>
                <c:pt idx="244">
                  <c:v>2261</c:v>
                </c:pt>
                <c:pt idx="245">
                  <c:v>2263</c:v>
                </c:pt>
                <c:pt idx="246">
                  <c:v>2893</c:v>
                </c:pt>
                <c:pt idx="247">
                  <c:v>2935</c:v>
                </c:pt>
                <c:pt idx="248">
                  <c:v>2217</c:v>
                </c:pt>
              </c:numCache>
            </c:numRef>
          </c:xVal>
          <c:yVal>
            <c:numRef>
              <c:f>'A (2)'!$U$21:$U$997</c:f>
              <c:numCache>
                <c:formatCode>General</c:formatCode>
                <c:ptCount val="977"/>
                <c:pt idx="0">
                  <c:v>-0.21257000000332482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41EF-428F-854F-688CF04E68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0787576"/>
        <c:axId val="1"/>
      </c:scatterChart>
      <c:valAx>
        <c:axId val="600787576"/>
        <c:scaling>
          <c:orientation val="minMax"/>
          <c:min val="-8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39520958083832"/>
              <c:y val="0.8430232558139535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-0.2"/>
          <c:min val="-0.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940119760479042E-2"/>
              <c:y val="0.37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00787576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wMode val="edge"/>
          <c:hMode val="edge"/>
          <c:x val="0.20808383233532934"/>
          <c:y val="0.92441860465116277"/>
          <c:w val="0.92814371257485029"/>
          <c:h val="0.98255813953488369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.xml"/><Relationship Id="rId1" Type="http://schemas.openxmlformats.org/officeDocument/2006/relationships/chart" Target="../charts/chart6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.xml"/><Relationship Id="rId2" Type="http://schemas.openxmlformats.org/officeDocument/2006/relationships/chart" Target="../charts/chart9.xml"/><Relationship Id="rId1" Type="http://schemas.openxmlformats.org/officeDocument/2006/relationships/chart" Target="../charts/chart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9525</xdr:colOff>
      <xdr:row>0</xdr:row>
      <xdr:rowOff>9525</xdr:rowOff>
    </xdr:from>
    <xdr:to>
      <xdr:col>17</xdr:col>
      <xdr:colOff>504825</xdr:colOff>
      <xdr:row>19</xdr:row>
      <xdr:rowOff>19050</xdr:rowOff>
    </xdr:to>
    <xdr:graphicFrame macro="">
      <xdr:nvGraphicFramePr>
        <xdr:cNvPr id="54281" name="Chart 1">
          <a:extLst>
            <a:ext uri="{FF2B5EF4-FFF2-40B4-BE49-F238E27FC236}">
              <a16:creationId xmlns:a16="http://schemas.microsoft.com/office/drawing/2014/main" id="{6D9DE68E-D112-7E59-27E6-15A80CCBED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17</xdr:col>
      <xdr:colOff>581025</xdr:colOff>
      <xdr:row>0</xdr:row>
      <xdr:rowOff>0</xdr:rowOff>
    </xdr:from>
    <xdr:to>
      <xdr:col>27</xdr:col>
      <xdr:colOff>85726</xdr:colOff>
      <xdr:row>19</xdr:row>
      <xdr:rowOff>28575</xdr:rowOff>
    </xdr:to>
    <xdr:graphicFrame macro="">
      <xdr:nvGraphicFramePr>
        <xdr:cNvPr id="54284" name="Chart 4">
          <a:extLst>
            <a:ext uri="{FF2B5EF4-FFF2-40B4-BE49-F238E27FC236}">
              <a16:creationId xmlns:a16="http://schemas.microsoft.com/office/drawing/2014/main" id="{EC699D47-A117-20A0-821C-D051A175B4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0</xdr:rowOff>
    </xdr:from>
    <xdr:to>
      <xdr:col>12</xdr:col>
      <xdr:colOff>295275</xdr:colOff>
      <xdr:row>19</xdr:row>
      <xdr:rowOff>123825</xdr:rowOff>
    </xdr:to>
    <xdr:graphicFrame macro="">
      <xdr:nvGraphicFramePr>
        <xdr:cNvPr id="2" name="Chart 3">
          <a:extLst>
            <a:ext uri="{FF2B5EF4-FFF2-40B4-BE49-F238E27FC236}">
              <a16:creationId xmlns:a16="http://schemas.microsoft.com/office/drawing/2014/main" id="{ED605186-B767-AE42-2835-0704954A09C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152400</xdr:colOff>
      <xdr:row>20</xdr:row>
      <xdr:rowOff>47624</xdr:rowOff>
    </xdr:from>
    <xdr:to>
      <xdr:col>12</xdr:col>
      <xdr:colOff>247650</xdr:colOff>
      <xdr:row>41</xdr:row>
      <xdr:rowOff>161924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59B970D0-4EA6-5676-241F-DDAFEADF479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0</xdr:row>
      <xdr:rowOff>0</xdr:rowOff>
    </xdr:from>
    <xdr:to>
      <xdr:col>16</xdr:col>
      <xdr:colOff>142875</xdr:colOff>
      <xdr:row>19</xdr:row>
      <xdr:rowOff>9525</xdr:rowOff>
    </xdr:to>
    <xdr:graphicFrame macro="">
      <xdr:nvGraphicFramePr>
        <xdr:cNvPr id="1028" name="Chart 2">
          <a:extLst>
            <a:ext uri="{FF2B5EF4-FFF2-40B4-BE49-F238E27FC236}">
              <a16:creationId xmlns:a16="http://schemas.microsoft.com/office/drawing/2014/main" id="{067052F8-66C8-C6F1-0FB8-B48D106731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0</xdr:row>
      <xdr:rowOff>0</xdr:rowOff>
    </xdr:from>
    <xdr:to>
      <xdr:col>17</xdr:col>
      <xdr:colOff>104775</xdr:colOff>
      <xdr:row>19</xdr:row>
      <xdr:rowOff>9525</xdr:rowOff>
    </xdr:to>
    <xdr:graphicFrame macro="">
      <xdr:nvGraphicFramePr>
        <xdr:cNvPr id="50186" name="Chart 1028">
          <a:extLst>
            <a:ext uri="{FF2B5EF4-FFF2-40B4-BE49-F238E27FC236}">
              <a16:creationId xmlns:a16="http://schemas.microsoft.com/office/drawing/2014/main" id="{2CB4A4AE-8EFD-7630-9452-F1DE74BFCF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17</xdr:col>
      <xdr:colOff>619125</xdr:colOff>
      <xdr:row>0</xdr:row>
      <xdr:rowOff>9525</xdr:rowOff>
    </xdr:from>
    <xdr:to>
      <xdr:col>27</xdr:col>
      <xdr:colOff>123825</xdr:colOff>
      <xdr:row>19</xdr:row>
      <xdr:rowOff>28575</xdr:rowOff>
    </xdr:to>
    <xdr:graphicFrame macro="">
      <xdr:nvGraphicFramePr>
        <xdr:cNvPr id="50187" name="Chart 1031">
          <a:extLst>
            <a:ext uri="{FF2B5EF4-FFF2-40B4-BE49-F238E27FC236}">
              <a16:creationId xmlns:a16="http://schemas.microsoft.com/office/drawing/2014/main" id="{B5F41E33-C16C-EF5F-1C79-6AA83C192C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0</xdr:row>
      <xdr:rowOff>0</xdr:rowOff>
    </xdr:from>
    <xdr:to>
      <xdr:col>17</xdr:col>
      <xdr:colOff>104775</xdr:colOff>
      <xdr:row>19</xdr:row>
      <xdr:rowOff>9525</xdr:rowOff>
    </xdr:to>
    <xdr:graphicFrame macro="">
      <xdr:nvGraphicFramePr>
        <xdr:cNvPr id="53255" name="Chart 1">
          <a:extLst>
            <a:ext uri="{FF2B5EF4-FFF2-40B4-BE49-F238E27FC236}">
              <a16:creationId xmlns:a16="http://schemas.microsoft.com/office/drawing/2014/main" id="{48DCD5C0-FE00-FFF2-C61D-2CC72AC175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1028700</xdr:colOff>
      <xdr:row>24</xdr:row>
      <xdr:rowOff>123825</xdr:rowOff>
    </xdr:from>
    <xdr:to>
      <xdr:col>17</xdr:col>
      <xdr:colOff>19050</xdr:colOff>
      <xdr:row>45</xdr:row>
      <xdr:rowOff>0</xdr:rowOff>
    </xdr:to>
    <xdr:graphicFrame macro="">
      <xdr:nvGraphicFramePr>
        <xdr:cNvPr id="53256" name="Chart 2">
          <a:extLst>
            <a:ext uri="{FF2B5EF4-FFF2-40B4-BE49-F238E27FC236}">
              <a16:creationId xmlns:a16="http://schemas.microsoft.com/office/drawing/2014/main" id="{E681D98D-4E20-3828-3786-D7F387EDC5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35</xdr:col>
      <xdr:colOff>485775</xdr:colOff>
      <xdr:row>0</xdr:row>
      <xdr:rowOff>0</xdr:rowOff>
    </xdr:from>
    <xdr:to>
      <xdr:col>46</xdr:col>
      <xdr:colOff>504825</xdr:colOff>
      <xdr:row>19</xdr:row>
      <xdr:rowOff>19050</xdr:rowOff>
    </xdr:to>
    <xdr:graphicFrame macro="">
      <xdr:nvGraphicFramePr>
        <xdr:cNvPr id="53257" name="Chart 3">
          <a:extLst>
            <a:ext uri="{FF2B5EF4-FFF2-40B4-BE49-F238E27FC236}">
              <a16:creationId xmlns:a16="http://schemas.microsoft.com/office/drawing/2014/main" id="{4E585375-F059-3B19-F97A-5381D1DC5A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vsolj.cetus-net.org/bulletin.html" TargetMode="External"/><Relationship Id="rId13" Type="http://schemas.openxmlformats.org/officeDocument/2006/relationships/hyperlink" Target="http://vsolj.cetus-net.org/bulletin.html" TargetMode="External"/><Relationship Id="rId18" Type="http://schemas.openxmlformats.org/officeDocument/2006/relationships/hyperlink" Target="http://vsolj.cetus-net.org/bulletin.html" TargetMode="External"/><Relationship Id="rId26" Type="http://schemas.openxmlformats.org/officeDocument/2006/relationships/hyperlink" Target="https://www.aavso.org/ejaavso" TargetMode="External"/><Relationship Id="rId39" Type="http://schemas.openxmlformats.org/officeDocument/2006/relationships/hyperlink" Target="http://cdsbib.u-strasbg.fr/cgi-bin/cdsbib?1990RMxAA..21..381G" TargetMode="External"/><Relationship Id="rId3" Type="http://schemas.openxmlformats.org/officeDocument/2006/relationships/hyperlink" Target="https://www.aavso.org/ejaavso" TargetMode="External"/><Relationship Id="rId21" Type="http://schemas.openxmlformats.org/officeDocument/2006/relationships/hyperlink" Target="http://cdsbib.u-strasbg.fr/cgi-bin/cdsbib?1990RMxAA..21..381G" TargetMode="External"/><Relationship Id="rId34" Type="http://schemas.openxmlformats.org/officeDocument/2006/relationships/hyperlink" Target="http://vsolj.cetus-net.org/bulletin.html" TargetMode="External"/><Relationship Id="rId42" Type="http://schemas.openxmlformats.org/officeDocument/2006/relationships/printerSettings" Target="../printerSettings/printerSettings1.bin"/><Relationship Id="rId7" Type="http://schemas.openxmlformats.org/officeDocument/2006/relationships/hyperlink" Target="http://cdsbib.u-strasbg.fr/cgi-bin/cdsbib?1990RMxAA..21..381G" TargetMode="External"/><Relationship Id="rId12" Type="http://schemas.openxmlformats.org/officeDocument/2006/relationships/hyperlink" Target="https://www.aavso.org/ejaavso" TargetMode="External"/><Relationship Id="rId17" Type="http://schemas.openxmlformats.org/officeDocument/2006/relationships/hyperlink" Target="http://cdsbib.u-strasbg.fr/cgi-bin/cdsbib?1990RMxAA..21..381G" TargetMode="External"/><Relationship Id="rId25" Type="http://schemas.openxmlformats.org/officeDocument/2006/relationships/hyperlink" Target="http://cdsbib.u-strasbg.fr/cgi-bin/cdsbib?1990RMxAA..21..381G" TargetMode="External"/><Relationship Id="rId33" Type="http://schemas.openxmlformats.org/officeDocument/2006/relationships/hyperlink" Target="http://cdsbib.u-strasbg.fr/cgi-bin/cdsbib?1990RMxAA..21..381G" TargetMode="External"/><Relationship Id="rId38" Type="http://schemas.openxmlformats.org/officeDocument/2006/relationships/hyperlink" Target="http://cdsbib.u-strasbg.fr/cgi-bin/cdsbib?1990RMxAA..21..381G" TargetMode="External"/><Relationship Id="rId2" Type="http://schemas.openxmlformats.org/officeDocument/2006/relationships/hyperlink" Target="http://vsolj.cetus-net.org/bulletin.html" TargetMode="External"/><Relationship Id="rId16" Type="http://schemas.openxmlformats.org/officeDocument/2006/relationships/hyperlink" Target="http://cdsbib.u-strasbg.fr/cgi-bin/cdsbib?1990RMxAA..21..381G" TargetMode="External"/><Relationship Id="rId20" Type="http://schemas.openxmlformats.org/officeDocument/2006/relationships/hyperlink" Target="http://cdsbib.u-strasbg.fr/cgi-bin/cdsbib?1990RMxAA..21..381G" TargetMode="External"/><Relationship Id="rId29" Type="http://schemas.openxmlformats.org/officeDocument/2006/relationships/hyperlink" Target="http://cdsbib.u-strasbg.fr/cgi-bin/cdsbib?1990RMxAA..21..381G" TargetMode="External"/><Relationship Id="rId41" Type="http://schemas.openxmlformats.org/officeDocument/2006/relationships/hyperlink" Target="http://cdsbib.u-strasbg.fr/cgi-bin/cdsbib?1990RMxAA..21..381G" TargetMode="External"/><Relationship Id="rId1" Type="http://schemas.openxmlformats.org/officeDocument/2006/relationships/hyperlink" Target="http://vsolj.cetus-net.org/bulletin.html" TargetMode="External"/><Relationship Id="rId6" Type="http://schemas.openxmlformats.org/officeDocument/2006/relationships/hyperlink" Target="http://cdsbib.u-strasbg.fr/cgi-bin/cdsbib?1990RMxAA..21..381G" TargetMode="External"/><Relationship Id="rId11" Type="http://schemas.openxmlformats.org/officeDocument/2006/relationships/hyperlink" Target="http://cdsbib.u-strasbg.fr/cgi-bin/cdsbib?1990RMxAA..21..381G" TargetMode="External"/><Relationship Id="rId24" Type="http://schemas.openxmlformats.org/officeDocument/2006/relationships/hyperlink" Target="http://vsolj.cetus-net.org/bulletin.html" TargetMode="External"/><Relationship Id="rId32" Type="http://schemas.openxmlformats.org/officeDocument/2006/relationships/hyperlink" Target="http://cdsbib.u-strasbg.fr/cgi-bin/cdsbib?1990RMxAA..21..381G" TargetMode="External"/><Relationship Id="rId37" Type="http://schemas.openxmlformats.org/officeDocument/2006/relationships/hyperlink" Target="http://cdsbib.u-strasbg.fr/cgi-bin/cdsbib?1990RMxAA..21..381G" TargetMode="External"/><Relationship Id="rId40" Type="http://schemas.openxmlformats.org/officeDocument/2006/relationships/hyperlink" Target="http://cdsbib.u-strasbg.fr/cgi-bin/cdsbib?1990RMxAA..21..381G" TargetMode="External"/><Relationship Id="rId5" Type="http://schemas.openxmlformats.org/officeDocument/2006/relationships/hyperlink" Target="http://cdsbib.u-strasbg.fr/cgi-bin/cdsbib?1990RMxAA..21..381G" TargetMode="External"/><Relationship Id="rId15" Type="http://schemas.openxmlformats.org/officeDocument/2006/relationships/hyperlink" Target="http://cdsbib.u-strasbg.fr/cgi-bin/cdsbib?1990RMxAA..21..381G" TargetMode="External"/><Relationship Id="rId23" Type="http://schemas.openxmlformats.org/officeDocument/2006/relationships/hyperlink" Target="https://www.aavso.org/ejaavso" TargetMode="External"/><Relationship Id="rId28" Type="http://schemas.openxmlformats.org/officeDocument/2006/relationships/hyperlink" Target="http://cdsbib.u-strasbg.fr/cgi-bin/cdsbib?1990RMxAA..21..381G" TargetMode="External"/><Relationship Id="rId36" Type="http://schemas.openxmlformats.org/officeDocument/2006/relationships/hyperlink" Target="http://cdsbib.u-strasbg.fr/cgi-bin/cdsbib?1990RMxAA..21..381G" TargetMode="External"/><Relationship Id="rId10" Type="http://schemas.openxmlformats.org/officeDocument/2006/relationships/hyperlink" Target="http://cdsbib.u-strasbg.fr/cgi-bin/cdsbib?1990RMxAA..21..381G" TargetMode="External"/><Relationship Id="rId19" Type="http://schemas.openxmlformats.org/officeDocument/2006/relationships/hyperlink" Target="http://cdsbib.u-strasbg.fr/cgi-bin/cdsbib?1990RMxAA..21..381G" TargetMode="External"/><Relationship Id="rId31" Type="http://schemas.openxmlformats.org/officeDocument/2006/relationships/hyperlink" Target="http://cdsbib.u-strasbg.fr/cgi-bin/cdsbib?1990RMxAA..21..381G" TargetMode="External"/><Relationship Id="rId4" Type="http://schemas.openxmlformats.org/officeDocument/2006/relationships/hyperlink" Target="http://cdsbib.u-strasbg.fr/cgi-bin/cdsbib?1990RMxAA..21..381G" TargetMode="External"/><Relationship Id="rId9" Type="http://schemas.openxmlformats.org/officeDocument/2006/relationships/hyperlink" Target="http://cdsbib.u-strasbg.fr/cgi-bin/cdsbib?1990RMxAA..21..381G" TargetMode="External"/><Relationship Id="rId14" Type="http://schemas.openxmlformats.org/officeDocument/2006/relationships/hyperlink" Target="http://cdsbib.u-strasbg.fr/cgi-bin/cdsbib?1990RMxAA..21..381G" TargetMode="External"/><Relationship Id="rId22" Type="http://schemas.openxmlformats.org/officeDocument/2006/relationships/hyperlink" Target="http://vsolj.cetus-net.org/bulletin.html" TargetMode="External"/><Relationship Id="rId27" Type="http://schemas.openxmlformats.org/officeDocument/2006/relationships/hyperlink" Target="http://cdsbib.u-strasbg.fr/cgi-bin/cdsbib?1990RMxAA..21..381G" TargetMode="External"/><Relationship Id="rId30" Type="http://schemas.openxmlformats.org/officeDocument/2006/relationships/hyperlink" Target="http://cdsbib.u-strasbg.fr/cgi-bin/cdsbib?1990RMxAA..21..381G" TargetMode="External"/><Relationship Id="rId35" Type="http://schemas.openxmlformats.org/officeDocument/2006/relationships/hyperlink" Target="http://vsolj.cetus-net.org/bulletin.html" TargetMode="External"/><Relationship Id="rId43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3" Type="http://schemas.openxmlformats.org/officeDocument/2006/relationships/hyperlink" Target="http://var.astro.cz/oejv/issues/oejv0160.pdf" TargetMode="External"/><Relationship Id="rId18" Type="http://schemas.openxmlformats.org/officeDocument/2006/relationships/hyperlink" Target="http://www.konkoly.hu/cgi-bin/IBVS?6041" TargetMode="External"/><Relationship Id="rId26" Type="http://schemas.openxmlformats.org/officeDocument/2006/relationships/hyperlink" Target="http://var.astro.cz/oejv/issues/oejv0160.pdf" TargetMode="External"/><Relationship Id="rId39" Type="http://schemas.openxmlformats.org/officeDocument/2006/relationships/hyperlink" Target="http://www.bav-astro.de/sfs/BAVM_link.php?BAVMnr=232" TargetMode="External"/><Relationship Id="rId21" Type="http://schemas.openxmlformats.org/officeDocument/2006/relationships/hyperlink" Target="http://www.konkoly.hu/cgi-bin/IBVS?6029" TargetMode="External"/><Relationship Id="rId34" Type="http://schemas.openxmlformats.org/officeDocument/2006/relationships/hyperlink" Target="http://www.konkoly.hu/cgi-bin/IBVS?6114" TargetMode="External"/><Relationship Id="rId42" Type="http://schemas.openxmlformats.org/officeDocument/2006/relationships/hyperlink" Target="http://var.astro.cz/oejv/issues/oejv0160.pdf" TargetMode="External"/><Relationship Id="rId47" Type="http://schemas.openxmlformats.org/officeDocument/2006/relationships/hyperlink" Target="http://www.bav-astro.de/sfs/BAVM_link.php?BAVMnr=238" TargetMode="External"/><Relationship Id="rId50" Type="http://schemas.openxmlformats.org/officeDocument/2006/relationships/hyperlink" Target="http://www.bav-astro.de/sfs/BAVM_link.php?BAVMnr=238" TargetMode="External"/><Relationship Id="rId55" Type="http://schemas.openxmlformats.org/officeDocument/2006/relationships/hyperlink" Target="http://www.konkoly.hu/cgi-bin/IBVS?6114" TargetMode="External"/><Relationship Id="rId7" Type="http://schemas.openxmlformats.org/officeDocument/2006/relationships/hyperlink" Target="http://var.astro.cz/oejv/issues/oejv107.pdf" TargetMode="External"/><Relationship Id="rId12" Type="http://schemas.openxmlformats.org/officeDocument/2006/relationships/hyperlink" Target="http://var.astro.cz/oejv/issues/oejv0160.pdf" TargetMode="External"/><Relationship Id="rId17" Type="http://schemas.openxmlformats.org/officeDocument/2006/relationships/hyperlink" Target="http://www.konkoly.hu/cgi-bin/IBVS?6041" TargetMode="External"/><Relationship Id="rId25" Type="http://schemas.openxmlformats.org/officeDocument/2006/relationships/hyperlink" Target="http://var.astro.cz/oejv/issues/oejv0160.pdf" TargetMode="External"/><Relationship Id="rId33" Type="http://schemas.openxmlformats.org/officeDocument/2006/relationships/hyperlink" Target="http://www.konkoly.hu/cgi-bin/IBVS?6114" TargetMode="External"/><Relationship Id="rId38" Type="http://schemas.openxmlformats.org/officeDocument/2006/relationships/hyperlink" Target="http://var.astro.cz/oejv/issues/oejv0160.pdf" TargetMode="External"/><Relationship Id="rId46" Type="http://schemas.openxmlformats.org/officeDocument/2006/relationships/hyperlink" Target="http://www.bav-astro.de/sfs/BAVM_link.php?BAVMnr=238" TargetMode="External"/><Relationship Id="rId59" Type="http://schemas.openxmlformats.org/officeDocument/2006/relationships/printerSettings" Target="../printerSettings/printerSettings3.bin"/><Relationship Id="rId2" Type="http://schemas.openxmlformats.org/officeDocument/2006/relationships/hyperlink" Target="http://var.astro.cz/oejv/issues/oejv107.pdf" TargetMode="External"/><Relationship Id="rId16" Type="http://schemas.openxmlformats.org/officeDocument/2006/relationships/hyperlink" Target="http://www.konkoly.hu/cgi-bin/IBVS?6041" TargetMode="External"/><Relationship Id="rId20" Type="http://schemas.openxmlformats.org/officeDocument/2006/relationships/hyperlink" Target="http://www.konkoly.hu/cgi-bin/IBVS?6114" TargetMode="External"/><Relationship Id="rId29" Type="http://schemas.openxmlformats.org/officeDocument/2006/relationships/hyperlink" Target="http://var.astro.cz/oejv/issues/oejv0160.pdf" TargetMode="External"/><Relationship Id="rId41" Type="http://schemas.openxmlformats.org/officeDocument/2006/relationships/hyperlink" Target="http://www.konkoly.hu/cgi-bin/IBVS?6114" TargetMode="External"/><Relationship Id="rId54" Type="http://schemas.openxmlformats.org/officeDocument/2006/relationships/hyperlink" Target="http://www.konkoly.hu/cgi-bin/IBVS?6114" TargetMode="External"/><Relationship Id="rId1" Type="http://schemas.openxmlformats.org/officeDocument/2006/relationships/hyperlink" Target="http://www.bav-astro.de/LkDB/index.php?lang=en&amp;sprache_dial=en" TargetMode="External"/><Relationship Id="rId6" Type="http://schemas.openxmlformats.org/officeDocument/2006/relationships/hyperlink" Target="http://www.konkoly.hu/cgi-bin/IBVS?5894" TargetMode="External"/><Relationship Id="rId11" Type="http://schemas.openxmlformats.org/officeDocument/2006/relationships/hyperlink" Target="http://www.konkoly.hu/cgi-bin/IBVS?5992" TargetMode="External"/><Relationship Id="rId24" Type="http://schemas.openxmlformats.org/officeDocument/2006/relationships/hyperlink" Target="http://www.konkoly.hu/cgi-bin/IBVS?6075" TargetMode="External"/><Relationship Id="rId32" Type="http://schemas.openxmlformats.org/officeDocument/2006/relationships/hyperlink" Target="http://www.konkoly.hu/cgi-bin/IBVS?6029" TargetMode="External"/><Relationship Id="rId37" Type="http://schemas.openxmlformats.org/officeDocument/2006/relationships/hyperlink" Target="http://www.bav-astro.de/sfs/BAVM_link.php?BAVMnr=232" TargetMode="External"/><Relationship Id="rId40" Type="http://schemas.openxmlformats.org/officeDocument/2006/relationships/hyperlink" Target="http://www.konkoly.hu/cgi-bin/IBVS?6114" TargetMode="External"/><Relationship Id="rId45" Type="http://schemas.openxmlformats.org/officeDocument/2006/relationships/hyperlink" Target="http://www.bav-astro.de/sfs/BAVM_link.php?BAVMnr=238" TargetMode="External"/><Relationship Id="rId53" Type="http://schemas.openxmlformats.org/officeDocument/2006/relationships/hyperlink" Target="http://www.bav-astro.de/sfs/BAVM_link.php?BAVMnr=238" TargetMode="External"/><Relationship Id="rId58" Type="http://schemas.openxmlformats.org/officeDocument/2006/relationships/hyperlink" Target="http://www.bav-astro.de/sfs/BAVM_link.php?BAVMnr=241" TargetMode="External"/><Relationship Id="rId5" Type="http://schemas.openxmlformats.org/officeDocument/2006/relationships/hyperlink" Target="http://var.astro.cz/oejv/issues/oejv107.pdf" TargetMode="External"/><Relationship Id="rId15" Type="http://schemas.openxmlformats.org/officeDocument/2006/relationships/hyperlink" Target="http://www.konkoly.hu/cgi-bin/IBVS?6041" TargetMode="External"/><Relationship Id="rId23" Type="http://schemas.openxmlformats.org/officeDocument/2006/relationships/hyperlink" Target="http://www.konkoly.hu/cgi-bin/IBVS?6114" TargetMode="External"/><Relationship Id="rId28" Type="http://schemas.openxmlformats.org/officeDocument/2006/relationships/hyperlink" Target="http://var.astro.cz/oejv/issues/oejv0160.pdf" TargetMode="External"/><Relationship Id="rId36" Type="http://schemas.openxmlformats.org/officeDocument/2006/relationships/hyperlink" Target="http://var.astro.cz/oejv/issues/oejv0160.pdf" TargetMode="External"/><Relationship Id="rId49" Type="http://schemas.openxmlformats.org/officeDocument/2006/relationships/hyperlink" Target="http://www.bav-astro.de/sfs/BAVM_link.php?BAVMnr=238" TargetMode="External"/><Relationship Id="rId57" Type="http://schemas.openxmlformats.org/officeDocument/2006/relationships/hyperlink" Target="http://www.bav-astro.de/sfs/BAVM_link.php?BAVMnr=241" TargetMode="External"/><Relationship Id="rId10" Type="http://schemas.openxmlformats.org/officeDocument/2006/relationships/hyperlink" Target="http://var.astro.cz/oejv/issues/oejv0160.pdf" TargetMode="External"/><Relationship Id="rId19" Type="http://schemas.openxmlformats.org/officeDocument/2006/relationships/hyperlink" Target="http://var.astro.cz/oejv/issues/oejv0160.pdf" TargetMode="External"/><Relationship Id="rId31" Type="http://schemas.openxmlformats.org/officeDocument/2006/relationships/hyperlink" Target="http://www.bav-astro.de/sfs/BAVM_link.php?BAVMnr=231" TargetMode="External"/><Relationship Id="rId44" Type="http://schemas.openxmlformats.org/officeDocument/2006/relationships/hyperlink" Target="http://www.konkoly.hu/cgi-bin/IBVS?6114" TargetMode="External"/><Relationship Id="rId52" Type="http://schemas.openxmlformats.org/officeDocument/2006/relationships/hyperlink" Target="http://www.bav-astro.de/sfs/BAVM_link.php?BAVMnr=238" TargetMode="External"/><Relationship Id="rId4" Type="http://schemas.openxmlformats.org/officeDocument/2006/relationships/hyperlink" Target="http://www.bav-astro.de/sfs/BAVM_link.php?BAVMnr=209" TargetMode="External"/><Relationship Id="rId9" Type="http://schemas.openxmlformats.org/officeDocument/2006/relationships/hyperlink" Target="http://www.konkoly.hu/cgi-bin/IBVS?5965" TargetMode="External"/><Relationship Id="rId14" Type="http://schemas.openxmlformats.org/officeDocument/2006/relationships/hyperlink" Target="http://www.konkoly.hu/cgi-bin/IBVS?5992" TargetMode="External"/><Relationship Id="rId22" Type="http://schemas.openxmlformats.org/officeDocument/2006/relationships/hyperlink" Target="http://www.konkoly.hu/cgi-bin/IBVS?6114" TargetMode="External"/><Relationship Id="rId27" Type="http://schemas.openxmlformats.org/officeDocument/2006/relationships/hyperlink" Target="http://var.astro.cz/oejv/issues/oejv0160.pdf" TargetMode="External"/><Relationship Id="rId30" Type="http://schemas.openxmlformats.org/officeDocument/2006/relationships/hyperlink" Target="http://var.astro.cz/oejv/issues/oejv0160.pdf" TargetMode="External"/><Relationship Id="rId35" Type="http://schemas.openxmlformats.org/officeDocument/2006/relationships/hyperlink" Target="http://www.konkoly.hu/cgi-bin/IBVS?6114" TargetMode="External"/><Relationship Id="rId43" Type="http://schemas.openxmlformats.org/officeDocument/2006/relationships/hyperlink" Target="http://www.konkoly.hu/cgi-bin/IBVS?6114" TargetMode="External"/><Relationship Id="rId48" Type="http://schemas.openxmlformats.org/officeDocument/2006/relationships/hyperlink" Target="http://www.bav-astro.de/sfs/BAVM_link.php?BAVMnr=238" TargetMode="External"/><Relationship Id="rId56" Type="http://schemas.openxmlformats.org/officeDocument/2006/relationships/hyperlink" Target="http://www.bav-astro.de/sfs/BAVM_link.php?BAVMnr=238" TargetMode="External"/><Relationship Id="rId8" Type="http://schemas.openxmlformats.org/officeDocument/2006/relationships/hyperlink" Target="http://www.bav-astro.de/sfs/BAVM_link.php?BAVMnr=220" TargetMode="External"/><Relationship Id="rId51" Type="http://schemas.openxmlformats.org/officeDocument/2006/relationships/hyperlink" Target="http://www.bav-astro.de/sfs/BAVM_link.php?BAVMnr=238" TargetMode="External"/><Relationship Id="rId3" Type="http://schemas.openxmlformats.org/officeDocument/2006/relationships/hyperlink" Target="http://www.bav-astro.de/sfs/BAVM_link.php?BAVMnr=209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indexed="12"/>
  </sheetPr>
  <dimension ref="A1:BL2541"/>
  <sheetViews>
    <sheetView tabSelected="1" workbookViewId="0">
      <pane xSplit="14" ySplit="22" topLeftCell="O288" activePane="bottomRight" state="frozen"/>
      <selection pane="topRight" activeCell="O1" sqref="O1"/>
      <selection pane="bottomLeft" activeCell="A23" sqref="A23"/>
      <selection pane="bottomRight" activeCell="K305" sqref="K305:K307"/>
    </sheetView>
  </sheetViews>
  <sheetFormatPr defaultColWidth="10.28515625" defaultRowHeight="12.75"/>
  <cols>
    <col min="1" max="1" width="14.42578125" customWidth="1"/>
    <col min="2" max="2" width="3.85546875" customWidth="1"/>
    <col min="3" max="3" width="11.85546875" style="10" customWidth="1"/>
    <col min="4" max="4" width="9.42578125" style="10" customWidth="1"/>
    <col min="5" max="5" width="12.28515625" customWidth="1"/>
    <col min="6" max="6" width="16.85546875" customWidth="1"/>
    <col min="7" max="7" width="8.140625" customWidth="1"/>
    <col min="8" max="14" width="8.5703125" customWidth="1"/>
    <col min="15" max="15" width="8" customWidth="1"/>
    <col min="16" max="16" width="7.7109375" customWidth="1"/>
    <col min="17" max="17" width="9.85546875" customWidth="1"/>
    <col min="18" max="26" width="10.28515625" customWidth="1"/>
    <col min="27" max="27" width="12.140625" customWidth="1"/>
    <col min="28" max="28" width="9.42578125" customWidth="1"/>
    <col min="29" max="31" width="10.42578125" customWidth="1"/>
    <col min="32" max="32" width="10.5703125" customWidth="1"/>
    <col min="33" max="33" width="10.28515625" customWidth="1"/>
    <col min="34" max="37" width="9.42578125" customWidth="1"/>
    <col min="38" max="52" width="10.28515625" customWidth="1"/>
    <col min="53" max="53" width="11.85546875" customWidth="1"/>
    <col min="54" max="54" width="14.7109375" customWidth="1"/>
    <col min="55" max="80" width="10.28515625" customWidth="1"/>
  </cols>
  <sheetData>
    <row r="1" spans="1:64" ht="21" thickBot="1">
      <c r="A1" s="1" t="s">
        <v>46</v>
      </c>
      <c r="V1" t="s">
        <v>367</v>
      </c>
      <c r="AA1" s="76" t="s">
        <v>313</v>
      </c>
      <c r="AB1" s="77"/>
      <c r="AC1" s="77" t="s">
        <v>314</v>
      </c>
      <c r="AD1" s="77" t="s">
        <v>315</v>
      </c>
      <c r="AE1" s="78"/>
      <c r="AF1" t="s">
        <v>367</v>
      </c>
      <c r="AI1" s="3" t="s">
        <v>365</v>
      </c>
      <c r="AM1" s="79"/>
      <c r="AW1" s="80" t="s">
        <v>19</v>
      </c>
      <c r="AX1" s="81" t="s">
        <v>316</v>
      </c>
      <c r="AY1" s="6" t="s">
        <v>317</v>
      </c>
      <c r="AZ1" s="82" t="s">
        <v>318</v>
      </c>
      <c r="BA1" s="83" t="s">
        <v>319</v>
      </c>
      <c r="BB1" s="82" t="s">
        <v>320</v>
      </c>
      <c r="BC1" s="83" t="s">
        <v>321</v>
      </c>
      <c r="BD1" s="82" t="s">
        <v>322</v>
      </c>
      <c r="BE1" s="84" t="s">
        <v>323</v>
      </c>
      <c r="BF1" s="83" t="s">
        <v>324</v>
      </c>
      <c r="BG1" s="82" t="s">
        <v>325</v>
      </c>
      <c r="BH1" s="84" t="s">
        <v>326</v>
      </c>
      <c r="BI1" s="83" t="s">
        <v>327</v>
      </c>
      <c r="BJ1" s="82" t="s">
        <v>328</v>
      </c>
      <c r="BK1" s="84" t="s">
        <v>329</v>
      </c>
      <c r="BL1" s="83" t="s">
        <v>330</v>
      </c>
    </row>
    <row r="2" spans="1:64" s="133" customFormat="1" ht="12.95" customHeight="1" thickBot="1">
      <c r="A2" s="133" t="s">
        <v>32</v>
      </c>
      <c r="B2" s="133" t="s">
        <v>47</v>
      </c>
      <c r="C2" s="134" t="s">
        <v>369</v>
      </c>
      <c r="D2" s="135"/>
      <c r="E2" s="136"/>
      <c r="V2" s="137">
        <v>2012</v>
      </c>
      <c r="AA2" s="138" t="s">
        <v>331</v>
      </c>
      <c r="AB2" s="139">
        <f>C7</f>
        <v>54305.457000000002</v>
      </c>
      <c r="AC2" s="140" t="s">
        <v>332</v>
      </c>
      <c r="AD2" s="139">
        <f>C8</f>
        <v>0.47777174</v>
      </c>
      <c r="AE2" s="141" t="s">
        <v>333</v>
      </c>
      <c r="AF2" s="137">
        <v>2012</v>
      </c>
      <c r="AI2" s="137" t="s">
        <v>366</v>
      </c>
      <c r="AL2" s="137"/>
      <c r="AW2" s="133">
        <v>-8000</v>
      </c>
      <c r="AX2" s="133">
        <f t="shared" ref="AX2:AX33" si="0">AB$3+AB$4*AW2+AB$5*AW2^2+AZ2</f>
        <v>-0.23980645000521458</v>
      </c>
      <c r="AY2" s="133">
        <f t="shared" ref="AY2:AY33" si="1">AB$3+AB$4*AW2+AB$5*AW2^2</f>
        <v>-0.23862024547190877</v>
      </c>
      <c r="AZ2" s="142">
        <f t="shared" ref="AZ2:AZ33" si="2">$AB$6*($AB$11/BA2*BB2+$AB$12)</f>
        <v>-1.1862045333058061E-3</v>
      </c>
      <c r="BA2" s="133">
        <f t="shared" ref="BA2:BA33" si="3">1+$AB$7*COS(BC2)</f>
        <v>1.124185193323008</v>
      </c>
      <c r="BB2" s="133">
        <f t="shared" ref="BB2:BB33" si="4">SIN(BC2+RADIANS($AB$9))</f>
        <v>-0.90792078619260963</v>
      </c>
      <c r="BC2" s="133">
        <f t="shared" ref="BC2:BC33" si="5">2*ATAN(BD2)</f>
        <v>-2.4698574851986841</v>
      </c>
      <c r="BD2" s="133">
        <f t="shared" ref="BD2:BD33" si="6">SQRT((1+$AB$7)/(1-$AB$7))*TAN(BE2/2)</f>
        <v>-2.8645568685484459</v>
      </c>
      <c r="BE2" s="133">
        <f t="shared" ref="BE2:BK11" si="7">$BL2+$AB$7*SIN(BF2)</f>
        <v>-8.8464973716646345</v>
      </c>
      <c r="BF2" s="133">
        <f t="shared" si="7"/>
        <v>-8.8464977982603461</v>
      </c>
      <c r="BG2" s="133">
        <f t="shared" si="7"/>
        <v>-8.8465010091870919</v>
      </c>
      <c r="BH2" s="133">
        <f t="shared" si="7"/>
        <v>-8.8465251771713262</v>
      </c>
      <c r="BI2" s="133">
        <f t="shared" si="7"/>
        <v>-8.846707072379731</v>
      </c>
      <c r="BJ2" s="133">
        <f t="shared" si="7"/>
        <v>-8.8480753765396507</v>
      </c>
      <c r="BK2" s="133">
        <f t="shared" si="7"/>
        <v>-8.8583298222243325</v>
      </c>
      <c r="BL2" s="133">
        <f t="shared" ref="BL2:BL33" si="8">RADIANS($AB$9)+$AB$18*(AW2-AB$15)</f>
        <v>-8.9332151195821172</v>
      </c>
    </row>
    <row r="3" spans="1:64" s="133" customFormat="1" ht="12.95" customHeight="1" thickBot="1">
      <c r="C3" s="143"/>
      <c r="D3" s="143"/>
      <c r="Z3" s="133">
        <v>0.03</v>
      </c>
      <c r="AA3" s="144" t="s">
        <v>334</v>
      </c>
      <c r="AB3" s="145">
        <f t="shared" ref="AB3:AB10" si="9">AC3*AD3</f>
        <v>-0.23899664268926793</v>
      </c>
      <c r="AC3" s="146">
        <v>-2.3899664268926792</v>
      </c>
      <c r="AD3" s="133">
        <v>0.1</v>
      </c>
      <c r="AE3" s="147"/>
      <c r="AF3" s="148">
        <v>-2.3899664268926792</v>
      </c>
      <c r="AG3" s="146">
        <v>-2.3899664268926792</v>
      </c>
      <c r="AH3" s="146">
        <v>-2.3899664268926792</v>
      </c>
      <c r="AI3" s="146">
        <v>-2.3899664268926792</v>
      </c>
      <c r="AJ3" s="146"/>
      <c r="AK3" s="146"/>
      <c r="AL3" s="146"/>
      <c r="AM3" s="146"/>
      <c r="AW3" s="133">
        <v>-7800</v>
      </c>
      <c r="AX3" s="133">
        <f t="shared" si="0"/>
        <v>-0.23967071859170919</v>
      </c>
      <c r="AY3" s="133">
        <f t="shared" si="1"/>
        <v>-0.23865802558325094</v>
      </c>
      <c r="AZ3" s="142">
        <f t="shared" si="2"/>
        <v>-1.0126930084582407E-3</v>
      </c>
      <c r="BA3" s="133">
        <f t="shared" si="3"/>
        <v>1.0855376150624543</v>
      </c>
      <c r="BB3" s="133">
        <f t="shared" si="4"/>
        <v>-0.72336138018632912</v>
      </c>
      <c r="BC3" s="133">
        <f t="shared" si="5"/>
        <v>-2.140219270513684</v>
      </c>
      <c r="BD3" s="133">
        <f t="shared" si="6"/>
        <v>-1.8275038930778498</v>
      </c>
      <c r="BE3" s="133">
        <f t="shared" si="7"/>
        <v>-8.5521492496515705</v>
      </c>
      <c r="BF3" s="133">
        <f t="shared" si="7"/>
        <v>-8.5521493821838348</v>
      </c>
      <c r="BG3" s="133">
        <f t="shared" si="7"/>
        <v>-8.5521506817083743</v>
      </c>
      <c r="BH3" s="133">
        <f t="shared" si="7"/>
        <v>-8.5521634238879347</v>
      </c>
      <c r="BI3" s="133">
        <f t="shared" si="7"/>
        <v>-8.5522883540590513</v>
      </c>
      <c r="BJ3" s="133">
        <f t="shared" si="7"/>
        <v>-8.5535122436428068</v>
      </c>
      <c r="BK3" s="133">
        <f t="shared" si="7"/>
        <v>-8.56540964068469</v>
      </c>
      <c r="BL3" s="133">
        <f t="shared" si="8"/>
        <v>-8.6736814808276819</v>
      </c>
    </row>
    <row r="4" spans="1:64" s="133" customFormat="1" ht="12.95" customHeight="1" thickTop="1" thickBot="1">
      <c r="A4" s="149" t="s">
        <v>9</v>
      </c>
      <c r="C4" s="128" t="s">
        <v>52</v>
      </c>
      <c r="D4" s="129" t="s">
        <v>52</v>
      </c>
      <c r="Z4" s="133">
        <v>-2.5000000000000002E-6</v>
      </c>
      <c r="AA4" s="150" t="s">
        <v>335</v>
      </c>
      <c r="AB4" s="151">
        <f t="shared" si="9"/>
        <v>9.8438455051618235E-8</v>
      </c>
      <c r="AC4" s="152">
        <v>9.8438455051618245E-2</v>
      </c>
      <c r="AD4" s="153">
        <v>9.9999999999999995E-7</v>
      </c>
      <c r="AE4" s="147"/>
      <c r="AF4" s="154">
        <v>9.8438455051618245E-2</v>
      </c>
      <c r="AG4" s="152">
        <v>9.8438455051618245E-2</v>
      </c>
      <c r="AH4" s="152">
        <v>9.8438455051618245E-2</v>
      </c>
      <c r="AI4" s="152">
        <v>9.8438455051618245E-2</v>
      </c>
      <c r="AJ4" s="152"/>
      <c r="AK4" s="152"/>
      <c r="AL4" s="152"/>
      <c r="AM4" s="152"/>
      <c r="AW4" s="133">
        <v>-7600</v>
      </c>
      <c r="AX4" s="133">
        <f t="shared" si="0"/>
        <v>-0.23945764454812635</v>
      </c>
      <c r="AY4" s="133">
        <f t="shared" si="1"/>
        <v>-0.23869435081352092</v>
      </c>
      <c r="AZ4" s="142">
        <f t="shared" si="2"/>
        <v>-7.6329373460542647E-4</v>
      </c>
      <c r="BA4" s="133">
        <f t="shared" si="3"/>
        <v>1.0414443742527097</v>
      </c>
      <c r="BB4" s="133">
        <f t="shared" si="4"/>
        <v>-0.48251732330281299</v>
      </c>
      <c r="BC4" s="133">
        <f t="shared" si="5"/>
        <v>-1.8350875061716632</v>
      </c>
      <c r="BD4" s="133">
        <f t="shared" si="6"/>
        <v>-1.3065927628343867</v>
      </c>
      <c r="BE4" s="133">
        <f t="shared" si="7"/>
        <v>-8.2689597039196983</v>
      </c>
      <c r="BF4" s="133">
        <f t="shared" si="7"/>
        <v>-8.2689597148673339</v>
      </c>
      <c r="BG4" s="133">
        <f t="shared" si="7"/>
        <v>-8.268959886019168</v>
      </c>
      <c r="BH4" s="133">
        <f t="shared" si="7"/>
        <v>-8.2689625617434483</v>
      </c>
      <c r="BI4" s="133">
        <f t="shared" si="7"/>
        <v>-8.2690043909113413</v>
      </c>
      <c r="BJ4" s="133">
        <f t="shared" si="7"/>
        <v>-8.2696577841203549</v>
      </c>
      <c r="BK4" s="133">
        <f t="shared" si="7"/>
        <v>-8.2797415577891993</v>
      </c>
      <c r="BL4" s="133">
        <f t="shared" si="8"/>
        <v>-8.4141478420732447</v>
      </c>
    </row>
    <row r="5" spans="1:64" s="133" customFormat="1" ht="12.95" customHeight="1" thickTop="1">
      <c r="A5" s="155" t="s">
        <v>39</v>
      </c>
      <c r="C5" s="156">
        <v>-9.5</v>
      </c>
      <c r="D5" s="143" t="s">
        <v>40</v>
      </c>
      <c r="U5" s="150" t="s">
        <v>336</v>
      </c>
      <c r="V5" s="133">
        <v>-1.071E-10</v>
      </c>
      <c r="Z5" s="133">
        <v>3E-11</v>
      </c>
      <c r="AA5" s="150" t="s">
        <v>336</v>
      </c>
      <c r="AB5" s="157">
        <f t="shared" si="9"/>
        <v>1.8186013402688815E-11</v>
      </c>
      <c r="AC5" s="152">
        <v>1.8186013402688816</v>
      </c>
      <c r="AD5" s="133">
        <v>9.9999999999999994E-12</v>
      </c>
      <c r="AE5" s="147"/>
      <c r="AF5" s="154">
        <v>-10.72</v>
      </c>
      <c r="AG5" s="152">
        <v>1.8186013402688816</v>
      </c>
      <c r="AH5" s="152">
        <v>1.8186013402688816</v>
      </c>
      <c r="AI5" s="152">
        <v>1.8186013402688816</v>
      </c>
      <c r="AJ5" s="152"/>
      <c r="AK5" s="152"/>
      <c r="AL5" s="152"/>
      <c r="AM5" s="152"/>
      <c r="AW5" s="133">
        <v>-7400</v>
      </c>
      <c r="AX5" s="133">
        <f t="shared" si="0"/>
        <v>-0.23919616801967336</v>
      </c>
      <c r="AY5" s="133">
        <f t="shared" si="1"/>
        <v>-0.23872922116271866</v>
      </c>
      <c r="AZ5" s="142">
        <f t="shared" si="2"/>
        <v>-4.6694685695470277E-4</v>
      </c>
      <c r="BA5" s="133">
        <f t="shared" si="3"/>
        <v>0.99747804272091822</v>
      </c>
      <c r="BB5" s="133">
        <f t="shared" si="4"/>
        <v>-0.22148658410209732</v>
      </c>
      <c r="BC5" s="133">
        <f t="shared" si="5"/>
        <v>-1.5548996854586075</v>
      </c>
      <c r="BD5" s="133">
        <f t="shared" si="6"/>
        <v>-0.98422838439246341</v>
      </c>
      <c r="BE5" s="133">
        <f t="shared" si="7"/>
        <v>-7.9975936040743987</v>
      </c>
      <c r="BF5" s="133">
        <f t="shared" si="7"/>
        <v>-7.9975936041073661</v>
      </c>
      <c r="BG5" s="133">
        <f t="shared" si="7"/>
        <v>-7.997593605559274</v>
      </c>
      <c r="BH5" s="133">
        <f t="shared" si="7"/>
        <v>-7.9975936695020522</v>
      </c>
      <c r="BI5" s="133">
        <f t="shared" si="7"/>
        <v>-7.9975964855475787</v>
      </c>
      <c r="BJ5" s="133">
        <f t="shared" si="7"/>
        <v>-7.9977204500962555</v>
      </c>
      <c r="BK5" s="133">
        <f t="shared" si="7"/>
        <v>-8.0030760708663564</v>
      </c>
      <c r="BL5" s="133">
        <f t="shared" si="8"/>
        <v>-8.1546142033188094</v>
      </c>
    </row>
    <row r="6" spans="1:64" s="133" customFormat="1" ht="12.95" customHeight="1">
      <c r="A6" s="149" t="s">
        <v>10</v>
      </c>
      <c r="C6" s="143"/>
      <c r="D6" s="143"/>
      <c r="U6" s="150" t="s">
        <v>337</v>
      </c>
      <c r="V6" s="158">
        <v>1.26E-2</v>
      </c>
      <c r="AA6" s="150" t="s">
        <v>337</v>
      </c>
      <c r="AB6" s="157">
        <f t="shared" si="9"/>
        <v>1.2600000000000001E-3</v>
      </c>
      <c r="AC6" s="152">
        <v>1.26</v>
      </c>
      <c r="AD6" s="133">
        <v>1E-3</v>
      </c>
      <c r="AE6" s="147" t="s">
        <v>333</v>
      </c>
      <c r="AF6" s="159">
        <v>1.26</v>
      </c>
      <c r="AG6" s="152">
        <v>1.26</v>
      </c>
      <c r="AH6" s="152">
        <v>1.26</v>
      </c>
      <c r="AI6" s="152">
        <v>1.26</v>
      </c>
      <c r="AJ6" s="152"/>
      <c r="AK6" s="152"/>
      <c r="AL6" s="152"/>
      <c r="AM6" s="152"/>
      <c r="AW6" s="133">
        <v>-7200</v>
      </c>
      <c r="AX6" s="133">
        <f t="shared" si="0"/>
        <v>-0.23891316432530443</v>
      </c>
      <c r="AY6" s="133">
        <f t="shared" si="1"/>
        <v>-0.23876263663084418</v>
      </c>
      <c r="AZ6" s="133">
        <f t="shared" si="2"/>
        <v>-1.5052769446024015E-4</v>
      </c>
      <c r="BA6" s="133">
        <f t="shared" si="3"/>
        <v>0.95718025133144879</v>
      </c>
      <c r="BB6" s="133">
        <f t="shared" si="4"/>
        <v>3.4041228473688338E-2</v>
      </c>
      <c r="BC6" s="133">
        <f t="shared" si="5"/>
        <v>-1.2975132256330089</v>
      </c>
      <c r="BD6" s="133">
        <f t="shared" si="6"/>
        <v>-0.75824429689141193</v>
      </c>
      <c r="BE6" s="133">
        <f t="shared" si="7"/>
        <v>-7.7375017617457278</v>
      </c>
      <c r="BF6" s="133">
        <f t="shared" si="7"/>
        <v>-7.7375017617477777</v>
      </c>
      <c r="BG6" s="133">
        <f t="shared" si="7"/>
        <v>-7.7375017616365671</v>
      </c>
      <c r="BH6" s="133">
        <f t="shared" si="7"/>
        <v>-7.7375017676681415</v>
      </c>
      <c r="BI6" s="133">
        <f t="shared" si="7"/>
        <v>-7.7375014405451452</v>
      </c>
      <c r="BJ6" s="133">
        <f t="shared" si="7"/>
        <v>-7.7375191834115071</v>
      </c>
      <c r="BK6" s="133">
        <f t="shared" si="7"/>
        <v>-7.7365606791431913</v>
      </c>
      <c r="BL6" s="133">
        <f t="shared" si="8"/>
        <v>-7.8950805645643722</v>
      </c>
    </row>
    <row r="7" spans="1:64" s="133" customFormat="1" ht="12.95" customHeight="1">
      <c r="A7" s="133" t="s">
        <v>11</v>
      </c>
      <c r="C7" s="143">
        <v>54305.457000000002</v>
      </c>
      <c r="D7" s="160" t="s">
        <v>72</v>
      </c>
      <c r="U7" s="161" t="s">
        <v>338</v>
      </c>
      <c r="V7" s="133">
        <v>8.4000000000000005E-2</v>
      </c>
      <c r="AA7" s="161" t="s">
        <v>338</v>
      </c>
      <c r="AB7" s="162">
        <f t="shared" si="9"/>
        <v>-0.15865385943114435</v>
      </c>
      <c r="AC7" s="152">
        <v>-0.15865385943114435</v>
      </c>
      <c r="AD7" s="133">
        <v>1</v>
      </c>
      <c r="AE7" s="147"/>
      <c r="AF7" s="154">
        <v>8.4000000000000005E-2</v>
      </c>
      <c r="AG7" s="152">
        <v>8.4000000000000005E-2</v>
      </c>
      <c r="AH7" s="152">
        <v>-0.15865385943114435</v>
      </c>
      <c r="AI7" s="152">
        <v>-0.15865385943114435</v>
      </c>
      <c r="AJ7" s="152"/>
      <c r="AK7" s="152"/>
      <c r="AL7" s="152"/>
      <c r="AM7" s="152"/>
      <c r="AW7" s="133">
        <v>-7000</v>
      </c>
      <c r="AX7" s="133">
        <f t="shared" si="0"/>
        <v>-0.23863108439192623</v>
      </c>
      <c r="AY7" s="133">
        <f t="shared" si="1"/>
        <v>-0.2387945972178975</v>
      </c>
      <c r="AZ7" s="133">
        <f t="shared" si="2"/>
        <v>1.6351282597127417E-4</v>
      </c>
      <c r="BA7" s="133">
        <f t="shared" si="3"/>
        <v>0.92238150886136838</v>
      </c>
      <c r="BB7" s="133">
        <f t="shared" si="4"/>
        <v>0.26863269905278714</v>
      </c>
      <c r="BC7" s="133">
        <f t="shared" si="5"/>
        <v>-1.0595877592600267</v>
      </c>
      <c r="BD7" s="133">
        <f t="shared" si="6"/>
        <v>-0.5856401647948456</v>
      </c>
      <c r="BE7" s="133">
        <f t="shared" si="7"/>
        <v>-7.4874324934379137</v>
      </c>
      <c r="BF7" s="133">
        <f t="shared" si="7"/>
        <v>-7.4874324977257904</v>
      </c>
      <c r="BG7" s="133">
        <f t="shared" si="7"/>
        <v>-7.4874324223158668</v>
      </c>
      <c r="BH7" s="133">
        <f t="shared" si="7"/>
        <v>-7.4874337485354374</v>
      </c>
      <c r="BI7" s="133">
        <f t="shared" si="7"/>
        <v>-7.4874104252396654</v>
      </c>
      <c r="BJ7" s="133">
        <f t="shared" si="7"/>
        <v>-7.4878208026049755</v>
      </c>
      <c r="BK7" s="133">
        <f t="shared" si="7"/>
        <v>-7.4806630237087637</v>
      </c>
      <c r="BL7" s="133">
        <f t="shared" si="8"/>
        <v>-7.6355469258099369</v>
      </c>
    </row>
    <row r="8" spans="1:64" s="133" customFormat="1" ht="12.95" customHeight="1">
      <c r="A8" s="133" t="s">
        <v>12</v>
      </c>
      <c r="C8" s="143">
        <v>0.47777174</v>
      </c>
      <c r="D8" s="160" t="s">
        <v>72</v>
      </c>
      <c r="U8" s="150" t="s">
        <v>339</v>
      </c>
      <c r="V8" s="133">
        <v>4.032</v>
      </c>
      <c r="AA8" s="150" t="s">
        <v>339</v>
      </c>
      <c r="AB8" s="162">
        <f t="shared" si="9"/>
        <v>6.333674145707973</v>
      </c>
      <c r="AC8" s="152">
        <v>6.333674145707973</v>
      </c>
      <c r="AD8" s="133">
        <v>1</v>
      </c>
      <c r="AE8" s="147" t="s">
        <v>340</v>
      </c>
      <c r="AF8" s="154">
        <v>4.032</v>
      </c>
      <c r="AG8" s="152">
        <v>3.6435095448421451</v>
      </c>
      <c r="AH8" s="152">
        <v>7</v>
      </c>
      <c r="AI8" s="152">
        <v>6.333674145707973</v>
      </c>
      <c r="AJ8" s="152"/>
      <c r="AK8" s="152"/>
      <c r="AL8" s="152"/>
      <c r="AM8" s="152"/>
      <c r="AW8" s="133">
        <v>-6800</v>
      </c>
      <c r="AX8" s="133">
        <f t="shared" si="0"/>
        <v>-0.23836761049185184</v>
      </c>
      <c r="AY8" s="133">
        <f t="shared" si="1"/>
        <v>-0.2388251029238786</v>
      </c>
      <c r="AZ8" s="133">
        <f t="shared" si="2"/>
        <v>4.5749243202673951E-4</v>
      </c>
      <c r="BA8" s="133">
        <f t="shared" si="3"/>
        <v>0.89380542131453167</v>
      </c>
      <c r="BB8" s="133">
        <f t="shared" si="4"/>
        <v>0.47423509551074489</v>
      </c>
      <c r="BC8" s="133">
        <f t="shared" si="5"/>
        <v>-0.83746602031284345</v>
      </c>
      <c r="BD8" s="133">
        <f t="shared" si="6"/>
        <v>-0.44505374293856348</v>
      </c>
      <c r="BE8" s="133">
        <f t="shared" si="7"/>
        <v>-7.2458072500219419</v>
      </c>
      <c r="BF8" s="133">
        <f t="shared" si="7"/>
        <v>-7.2458073217393064</v>
      </c>
      <c r="BG8" s="133">
        <f t="shared" si="7"/>
        <v>-7.2458065305945896</v>
      </c>
      <c r="BH8" s="133">
        <f t="shared" si="7"/>
        <v>-7.2458152580978821</v>
      </c>
      <c r="BI8" s="133">
        <f t="shared" si="7"/>
        <v>-7.2457189868044924</v>
      </c>
      <c r="BJ8" s="133">
        <f t="shared" si="7"/>
        <v>-7.2467816733149775</v>
      </c>
      <c r="BK8" s="133">
        <f t="shared" si="7"/>
        <v>-7.2351395646946219</v>
      </c>
      <c r="BL8" s="133">
        <f t="shared" si="8"/>
        <v>-7.3760132870555015</v>
      </c>
    </row>
    <row r="9" spans="1:64" s="133" customFormat="1" ht="12.95" customHeight="1">
      <c r="A9" s="163" t="s">
        <v>45</v>
      </c>
      <c r="B9" s="164">
        <v>260</v>
      </c>
      <c r="C9" s="165" t="str">
        <f>"F"&amp;B9</f>
        <v>F260</v>
      </c>
      <c r="D9" s="165" t="str">
        <f>"G"&amp;B9</f>
        <v>G260</v>
      </c>
      <c r="U9" s="166" t="s">
        <v>341</v>
      </c>
      <c r="V9" s="133">
        <v>56.54</v>
      </c>
      <c r="AA9" s="166" t="s">
        <v>341</v>
      </c>
      <c r="AB9" s="162">
        <f t="shared" si="9"/>
        <v>76.292827301297649</v>
      </c>
      <c r="AC9" s="152">
        <v>7.6292827301297654</v>
      </c>
      <c r="AD9" s="133">
        <v>10</v>
      </c>
      <c r="AE9" s="147" t="s">
        <v>342</v>
      </c>
      <c r="AF9" s="154">
        <v>5.6539999999999999</v>
      </c>
      <c r="AG9" s="152">
        <v>5.6539999999999999</v>
      </c>
      <c r="AH9" s="152">
        <v>7.6292827301297654</v>
      </c>
      <c r="AI9" s="152">
        <v>7.6292827301297654</v>
      </c>
      <c r="AJ9" s="152"/>
      <c r="AK9" s="152"/>
      <c r="AL9" s="152"/>
      <c r="AM9" s="152"/>
      <c r="AW9" s="133">
        <v>-6600</v>
      </c>
      <c r="AX9" s="133">
        <f t="shared" si="0"/>
        <v>-0.23813623919136778</v>
      </c>
      <c r="AY9" s="133">
        <f t="shared" si="1"/>
        <v>-0.23885415374878749</v>
      </c>
      <c r="AZ9" s="133">
        <f t="shared" si="2"/>
        <v>7.1791455741970853E-4</v>
      </c>
      <c r="BA9" s="133">
        <f t="shared" si="3"/>
        <v>0.87158010379251771</v>
      </c>
      <c r="BB9" s="133">
        <f t="shared" si="4"/>
        <v>0.64723609159749373</v>
      </c>
      <c r="BC9" s="133">
        <f t="shared" si="5"/>
        <v>-0.62760800005276351</v>
      </c>
      <c r="BD9" s="133">
        <f t="shared" si="6"/>
        <v>-0.32452696985815099</v>
      </c>
      <c r="BE9" s="133">
        <f t="shared" si="7"/>
        <v>-7.0109434757490146</v>
      </c>
      <c r="BF9" s="133">
        <f t="shared" si="7"/>
        <v>-7.0109437874875544</v>
      </c>
      <c r="BG9" s="133">
        <f t="shared" si="7"/>
        <v>-7.0109411559340993</v>
      </c>
      <c r="BH9" s="133">
        <f t="shared" si="7"/>
        <v>-7.0109633704925169</v>
      </c>
      <c r="BI9" s="133">
        <f t="shared" si="7"/>
        <v>-7.0107758575719066</v>
      </c>
      <c r="BJ9" s="133">
        <f t="shared" si="7"/>
        <v>-7.0123596381747326</v>
      </c>
      <c r="BK9" s="133">
        <f t="shared" si="7"/>
        <v>-6.9990518936894466</v>
      </c>
      <c r="BL9" s="133">
        <f t="shared" si="8"/>
        <v>-7.1164796483010644</v>
      </c>
    </row>
    <row r="10" spans="1:64" s="133" customFormat="1" ht="12.95" customHeight="1" thickBot="1">
      <c r="C10" s="167" t="s">
        <v>28</v>
      </c>
      <c r="D10" s="167" t="s">
        <v>29</v>
      </c>
      <c r="U10" s="168" t="s">
        <v>343</v>
      </c>
      <c r="V10" s="133">
        <v>54263.3</v>
      </c>
      <c r="Z10" s="133">
        <f>Y10/AD10</f>
        <v>0</v>
      </c>
      <c r="AA10" s="168" t="s">
        <v>343</v>
      </c>
      <c r="AB10" s="169">
        <f t="shared" si="9"/>
        <v>54262.538814415428</v>
      </c>
      <c r="AC10" s="170">
        <v>5.4262538814415429</v>
      </c>
      <c r="AD10" s="133">
        <v>10000</v>
      </c>
      <c r="AE10" s="147" t="s">
        <v>344</v>
      </c>
      <c r="AF10" s="171">
        <v>5.4263300000000001</v>
      </c>
      <c r="AG10" s="170">
        <v>5.4263300000000001</v>
      </c>
      <c r="AH10" s="170">
        <v>5.4262538814415429</v>
      </c>
      <c r="AI10" s="170">
        <v>5.4262538814415429</v>
      </c>
      <c r="AJ10" s="170"/>
      <c r="AK10" s="170"/>
      <c r="AL10" s="170"/>
      <c r="AM10" s="170"/>
      <c r="AW10" s="133">
        <v>-6400</v>
      </c>
      <c r="AX10" s="133">
        <f t="shared" si="0"/>
        <v>-0.23794711022508166</v>
      </c>
      <c r="AY10" s="133">
        <f t="shared" si="1"/>
        <v>-0.23888174969262416</v>
      </c>
      <c r="AZ10" s="133">
        <f t="shared" si="2"/>
        <v>9.3463946754248066E-4</v>
      </c>
      <c r="BA10" s="133">
        <f t="shared" si="3"/>
        <v>0.8555744745897399</v>
      </c>
      <c r="BB10" s="133">
        <f t="shared" si="4"/>
        <v>0.78631231412472169</v>
      </c>
      <c r="BC10" s="133">
        <f t="shared" si="5"/>
        <v>-0.42674369410430613</v>
      </c>
      <c r="BD10" s="133">
        <f t="shared" si="6"/>
        <v>-0.2166700220216079</v>
      </c>
      <c r="BE10" s="133">
        <f t="shared" si="7"/>
        <v>-6.7811646990804197</v>
      </c>
      <c r="BF10" s="133">
        <f t="shared" si="7"/>
        <v>-6.7811653201411985</v>
      </c>
      <c r="BG10" s="133">
        <f t="shared" si="7"/>
        <v>-6.7811608644319206</v>
      </c>
      <c r="BH10" s="133">
        <f t="shared" si="7"/>
        <v>-6.7811928315023353</v>
      </c>
      <c r="BI10" s="133">
        <f t="shared" si="7"/>
        <v>-6.7809634990416479</v>
      </c>
      <c r="BJ10" s="133">
        <f t="shared" si="7"/>
        <v>-6.782609369362917</v>
      </c>
      <c r="BK10" s="133">
        <f t="shared" si="7"/>
        <v>-6.7708295887746646</v>
      </c>
      <c r="BL10" s="133">
        <f t="shared" si="8"/>
        <v>-6.856946009546629</v>
      </c>
    </row>
    <row r="11" spans="1:64" s="133" customFormat="1" ht="12.95" customHeight="1">
      <c r="A11" s="133" t="s">
        <v>24</v>
      </c>
      <c r="C11" s="165">
        <f ca="1">INTERCEPT(INDIRECT($D$9):G989,INDIRECT($C$9):F989)</f>
        <v>-0.23212196852371236</v>
      </c>
      <c r="D11" s="143"/>
      <c r="AA11" s="172" t="s">
        <v>345</v>
      </c>
      <c r="AB11" s="173">
        <f>1-AB7^2</f>
        <v>0.97482895288760274</v>
      </c>
      <c r="AC11" s="173">
        <f>SUM(AE21:AE1949)</f>
        <v>1.1121667633728796E-3</v>
      </c>
      <c r="AD11" s="172" t="s">
        <v>346</v>
      </c>
      <c r="AE11" s="147"/>
      <c r="AF11" s="173">
        <v>3.7048989323191535E-4</v>
      </c>
      <c r="AG11" s="173">
        <f>SUM(AI21:AI1949)</f>
        <v>270.57349511938901</v>
      </c>
      <c r="AH11" s="173">
        <v>4.1389296286545172E-4</v>
      </c>
      <c r="AI11" s="173">
        <v>4.1003029438132859E-4</v>
      </c>
      <c r="AJ11" s="173"/>
      <c r="AK11" s="173"/>
      <c r="AL11" s="173"/>
      <c r="AM11" s="173"/>
      <c r="AW11" s="133">
        <v>-6200</v>
      </c>
      <c r="AX11" s="133">
        <f t="shared" si="0"/>
        <v>-0.23780776656165134</v>
      </c>
      <c r="AY11" s="133">
        <f t="shared" si="1"/>
        <v>-0.2389078907553886</v>
      </c>
      <c r="AZ11" s="133">
        <f t="shared" si="2"/>
        <v>1.1001241937372542E-3</v>
      </c>
      <c r="BA11" s="133">
        <f t="shared" si="3"/>
        <v>0.84559227424395067</v>
      </c>
      <c r="BB11" s="133">
        <f t="shared" si="4"/>
        <v>0.89106345405330534</v>
      </c>
      <c r="BC11" s="133">
        <f t="shared" si="5"/>
        <v>-0.23187818906928923</v>
      </c>
      <c r="BD11" s="133">
        <f t="shared" si="6"/>
        <v>-0.11646138247887168</v>
      </c>
      <c r="BE11" s="133">
        <f t="shared" si="7"/>
        <v>-6.5548411705802812</v>
      </c>
      <c r="BF11" s="133">
        <f t="shared" si="7"/>
        <v>-6.5548417926698148</v>
      </c>
      <c r="BG11" s="133">
        <f t="shared" si="7"/>
        <v>-6.5548377223555505</v>
      </c>
      <c r="BH11" s="133">
        <f t="shared" si="7"/>
        <v>-6.5548643543906069</v>
      </c>
      <c r="BI11" s="133">
        <f t="shared" si="7"/>
        <v>-6.5546901047710335</v>
      </c>
      <c r="BJ11" s="133">
        <f t="shared" si="7"/>
        <v>-6.5558303488198906</v>
      </c>
      <c r="BK11" s="133">
        <f t="shared" si="7"/>
        <v>-6.5483754021212404</v>
      </c>
      <c r="BL11" s="133">
        <f t="shared" si="8"/>
        <v>-6.5974123707921919</v>
      </c>
    </row>
    <row r="12" spans="1:64" s="133" customFormat="1" ht="12.95" customHeight="1">
      <c r="A12" s="133" t="s">
        <v>25</v>
      </c>
      <c r="C12" s="165">
        <f ca="1">SLOPE(INDIRECT($D$9):G989,INDIRECT($C$9):F989)</f>
        <v>-8.6927916997949812E-7</v>
      </c>
      <c r="D12" s="143"/>
      <c r="E12" s="248" t="s">
        <v>378</v>
      </c>
      <c r="F12" s="253" t="s">
        <v>381</v>
      </c>
      <c r="AA12" s="174" t="s">
        <v>347</v>
      </c>
      <c r="AB12" s="173">
        <f>AB7*SIN(RADIANS(AB9))</f>
        <v>-0.15413531236158345</v>
      </c>
      <c r="AE12" s="147"/>
      <c r="AW12" s="133">
        <v>-6000</v>
      </c>
      <c r="AX12" s="133">
        <f t="shared" si="0"/>
        <v>-0.23772373688753265</v>
      </c>
      <c r="AY12" s="133">
        <f t="shared" si="1"/>
        <v>-0.23893257693708084</v>
      </c>
      <c r="AZ12" s="133">
        <f t="shared" si="2"/>
        <v>1.2088400495481818E-3</v>
      </c>
      <c r="BA12" s="133">
        <f t="shared" si="3"/>
        <v>0.84147450180157102</v>
      </c>
      <c r="BB12" s="133">
        <f t="shared" si="4"/>
        <v>0.96120343079144921</v>
      </c>
      <c r="BC12" s="133">
        <f t="shared" si="5"/>
        <v>-4.02286910794269E-2</v>
      </c>
      <c r="BD12" s="133">
        <f t="shared" si="6"/>
        <v>-2.0117058645668096E-2</v>
      </c>
      <c r="BE12" s="133">
        <f t="shared" ref="BE12:BK21" si="10">$BL12+$AB$7*SIN(BF12)</f>
        <v>-6.3303919720744766</v>
      </c>
      <c r="BF12" s="133">
        <f t="shared" si="10"/>
        <v>-6.3303921094499307</v>
      </c>
      <c r="BG12" s="133">
        <f t="shared" si="10"/>
        <v>-6.3303912426026701</v>
      </c>
      <c r="BH12" s="133">
        <f t="shared" si="10"/>
        <v>-6.330396712460856</v>
      </c>
      <c r="BI12" s="133">
        <f t="shared" si="10"/>
        <v>-6.3303621973514383</v>
      </c>
      <c r="BJ12" s="133">
        <f t="shared" si="10"/>
        <v>-6.3305799905557496</v>
      </c>
      <c r="BK12" s="133">
        <f t="shared" si="10"/>
        <v>-6.329205734633117</v>
      </c>
      <c r="BL12" s="133">
        <f t="shared" si="8"/>
        <v>-6.3378787320377556</v>
      </c>
    </row>
    <row r="13" spans="1:64" s="133" customFormat="1" ht="12.95" customHeight="1">
      <c r="A13" s="133" t="s">
        <v>27</v>
      </c>
      <c r="C13" s="143" t="s">
        <v>22</v>
      </c>
      <c r="D13" s="143"/>
      <c r="E13" s="246" t="s">
        <v>56</v>
      </c>
      <c r="F13" s="249">
        <v>1</v>
      </c>
      <c r="AA13" s="175" t="s">
        <v>348</v>
      </c>
      <c r="AB13" s="176">
        <f>AB6*86400*300000/149600000</f>
        <v>0.21831016042780749</v>
      </c>
      <c r="AC13" s="133" t="s">
        <v>349</v>
      </c>
      <c r="AE13" s="147"/>
      <c r="AW13" s="133">
        <v>-5800</v>
      </c>
      <c r="AX13" s="133">
        <f t="shared" si="0"/>
        <v>-0.23769891958987088</v>
      </c>
      <c r="AY13" s="133">
        <f t="shared" si="1"/>
        <v>-0.23895580823770088</v>
      </c>
      <c r="AZ13" s="133">
        <f t="shared" si="2"/>
        <v>1.2568886478299931E-3</v>
      </c>
      <c r="BA13" s="133">
        <f t="shared" si="3"/>
        <v>0.84314824601696137</v>
      </c>
      <c r="BB13" s="133">
        <f t="shared" si="4"/>
        <v>0.99609798475753075</v>
      </c>
      <c r="BC13" s="133">
        <f t="shared" si="5"/>
        <v>0.1508661201655084</v>
      </c>
      <c r="BD13" s="133">
        <f t="shared" si="6"/>
        <v>7.557646153733262E-2</v>
      </c>
      <c r="BE13" s="133">
        <f t="shared" si="10"/>
        <v>-6.1062676414828099</v>
      </c>
      <c r="BF13" s="133">
        <f t="shared" si="10"/>
        <v>-6.1062671740809016</v>
      </c>
      <c r="BG13" s="133">
        <f t="shared" si="10"/>
        <v>-6.1062701668429815</v>
      </c>
      <c r="BH13" s="133">
        <f t="shared" si="10"/>
        <v>-6.1062510042386693</v>
      </c>
      <c r="BI13" s="133">
        <f t="shared" si="10"/>
        <v>-6.1063737009303223</v>
      </c>
      <c r="BJ13" s="133">
        <f t="shared" si="10"/>
        <v>-6.1055880367727795</v>
      </c>
      <c r="BK13" s="133">
        <f t="shared" si="10"/>
        <v>-6.1106169885797454</v>
      </c>
      <c r="BL13" s="133">
        <f t="shared" si="8"/>
        <v>-6.0783450932833203</v>
      </c>
    </row>
    <row r="14" spans="1:64" s="133" customFormat="1" ht="12.95" customHeight="1">
      <c r="C14" s="143"/>
      <c r="D14" s="143"/>
      <c r="E14" s="246" t="s">
        <v>41</v>
      </c>
      <c r="F14" s="250">
        <f ca="1">NOW()+15018.5+$C$5/24</f>
        <v>60678.74646469907</v>
      </c>
      <c r="AA14" s="175" t="s">
        <v>350</v>
      </c>
      <c r="AB14" s="173">
        <f>2*AB5*365.24/C8</f>
        <v>2.7805158736253688E-8</v>
      </c>
      <c r="AC14" s="133" t="s">
        <v>351</v>
      </c>
      <c r="AE14" s="147"/>
      <c r="AW14" s="133">
        <v>-5600</v>
      </c>
      <c r="AX14" s="133">
        <f t="shared" si="0"/>
        <v>-0.23773577181345296</v>
      </c>
      <c r="AY14" s="133">
        <f t="shared" si="1"/>
        <v>-0.23897758465724867</v>
      </c>
      <c r="AZ14" s="133">
        <f t="shared" si="2"/>
        <v>1.2418128437957075E-3</v>
      </c>
      <c r="BA14" s="133">
        <f t="shared" si="3"/>
        <v>0.85064363435611912</v>
      </c>
      <c r="BB14" s="133">
        <f t="shared" si="4"/>
        <v>0.99451237069025888</v>
      </c>
      <c r="BC14" s="133">
        <f t="shared" si="5"/>
        <v>0.34404613081242597</v>
      </c>
      <c r="BD14" s="133">
        <f t="shared" si="6"/>
        <v>0.1737402257043657</v>
      </c>
      <c r="BE14" s="133">
        <f t="shared" si="10"/>
        <v>-5.8809244914089911</v>
      </c>
      <c r="BF14" s="133">
        <f t="shared" si="10"/>
        <v>-5.8809238107108337</v>
      </c>
      <c r="BG14" s="133">
        <f t="shared" si="10"/>
        <v>-5.8809284733485327</v>
      </c>
      <c r="BH14" s="133">
        <f t="shared" si="10"/>
        <v>-5.880896535085995</v>
      </c>
      <c r="BI14" s="133">
        <f t="shared" si="10"/>
        <v>-5.8811152979722161</v>
      </c>
      <c r="BJ14" s="133">
        <f t="shared" si="10"/>
        <v>-5.8796164610474095</v>
      </c>
      <c r="BK14" s="133">
        <f t="shared" si="10"/>
        <v>-5.8898666558403576</v>
      </c>
      <c r="BL14" s="133">
        <f t="shared" si="8"/>
        <v>-5.818811454528884</v>
      </c>
    </row>
    <row r="15" spans="1:64" s="133" customFormat="1" ht="12.95" customHeight="1">
      <c r="A15" s="177" t="s">
        <v>26</v>
      </c>
      <c r="C15" s="165">
        <f ca="1">(C7+C11)+(C8+C12)*INT(MAX(F21:F3530))</f>
        <v>60466.558026847299</v>
      </c>
      <c r="D15" s="143"/>
      <c r="E15" s="246" t="s">
        <v>57</v>
      </c>
      <c r="F15" s="250">
        <f ca="1">ROUND(2*($F$14-$C$7)/$C$8,0)/2+$F$13</f>
        <v>13340.5</v>
      </c>
      <c r="AA15" s="174" t="s">
        <v>352</v>
      </c>
      <c r="AB15" s="179">
        <f>(AB10-AB2)/AD2</f>
        <v>-89.82989572504755</v>
      </c>
      <c r="AC15" s="133" t="s">
        <v>353</v>
      </c>
      <c r="AE15" s="147"/>
      <c r="AW15" s="133">
        <v>-5400</v>
      </c>
      <c r="AX15" s="133">
        <f t="shared" si="0"/>
        <v>-0.23783530267137182</v>
      </c>
      <c r="AY15" s="133">
        <f t="shared" si="1"/>
        <v>-0.23899790619572425</v>
      </c>
      <c r="AZ15" s="133">
        <f t="shared" si="2"/>
        <v>1.1626035243524357E-3</v>
      </c>
      <c r="BA15" s="133">
        <f t="shared" si="3"/>
        <v>0.86408716280050679</v>
      </c>
      <c r="BB15" s="133">
        <f t="shared" si="4"/>
        <v>0.95450654443671767</v>
      </c>
      <c r="BC15" s="133">
        <f t="shared" si="5"/>
        <v>0.54203108360195329</v>
      </c>
      <c r="BD15" s="133">
        <f t="shared" si="6"/>
        <v>0.2778517709194831</v>
      </c>
      <c r="BE15" s="133">
        <f t="shared" si="10"/>
        <v>-5.6527976524172887</v>
      </c>
      <c r="BF15" s="133">
        <f t="shared" si="10"/>
        <v>-5.6527971998476394</v>
      </c>
      <c r="BG15" s="133">
        <f t="shared" si="10"/>
        <v>-5.6528007311184396</v>
      </c>
      <c r="BH15" s="133">
        <f t="shared" si="10"/>
        <v>-5.6527731773865959</v>
      </c>
      <c r="BI15" s="133">
        <f t="shared" si="10"/>
        <v>-5.6529881584149866</v>
      </c>
      <c r="BJ15" s="133">
        <f t="shared" si="10"/>
        <v>-5.6513099268288212</v>
      </c>
      <c r="BK15" s="133">
        <f t="shared" si="10"/>
        <v>-5.6643570123844382</v>
      </c>
      <c r="BL15" s="133">
        <f t="shared" si="8"/>
        <v>-5.5592778157744478</v>
      </c>
    </row>
    <row r="16" spans="1:64" s="133" customFormat="1" ht="12.95" customHeight="1">
      <c r="A16" s="149" t="s">
        <v>13</v>
      </c>
      <c r="C16" s="180">
        <f ca="1">+C8+C12</f>
        <v>0.47777087072083002</v>
      </c>
      <c r="D16" s="143"/>
      <c r="E16" s="246" t="s">
        <v>42</v>
      </c>
      <c r="F16" s="250">
        <f ca="1">ROUND(2*($F$14-$C$15)/$C$16,0)/2+$F$13</f>
        <v>445</v>
      </c>
      <c r="AA16" s="172" t="s">
        <v>354</v>
      </c>
      <c r="AB16" s="179">
        <f>365.24*AB8</f>
        <v>2313.3111449783801</v>
      </c>
      <c r="AC16" s="133" t="s">
        <v>333</v>
      </c>
      <c r="AD16" s="173"/>
      <c r="AE16" s="147"/>
      <c r="AW16" s="133">
        <v>-5200</v>
      </c>
      <c r="AX16" s="133">
        <f t="shared" si="0"/>
        <v>-0.23799685336830811</v>
      </c>
      <c r="AY16" s="133">
        <f t="shared" si="1"/>
        <v>-0.23901677285312764</v>
      </c>
      <c r="AZ16" s="133">
        <f t="shared" si="2"/>
        <v>1.019919484819533E-3</v>
      </c>
      <c r="BA16" s="133">
        <f t="shared" si="3"/>
        <v>0.88366810307863775</v>
      </c>
      <c r="BB16" s="133">
        <f t="shared" si="4"/>
        <v>0.87348489035839294</v>
      </c>
      <c r="BC16" s="133">
        <f t="shared" si="5"/>
        <v>0.74771660565250886</v>
      </c>
      <c r="BD16" s="133">
        <f t="shared" si="6"/>
        <v>0.39230857378453943</v>
      </c>
      <c r="BE16" s="133">
        <f t="shared" si="10"/>
        <v>-5.4202791527786243</v>
      </c>
      <c r="BF16" s="133">
        <f t="shared" si="10"/>
        <v>-5.4202790032604842</v>
      </c>
      <c r="BG16" s="133">
        <f t="shared" si="10"/>
        <v>-5.4202804526142687</v>
      </c>
      <c r="BH16" s="133">
        <f t="shared" si="10"/>
        <v>-5.4202664032029366</v>
      </c>
      <c r="BI16" s="133">
        <f t="shared" si="10"/>
        <v>-5.4204025824291833</v>
      </c>
      <c r="BJ16" s="133">
        <f t="shared" si="10"/>
        <v>-5.41908169942214</v>
      </c>
      <c r="BK16" s="133">
        <f t="shared" si="10"/>
        <v>-5.4318091150459065</v>
      </c>
      <c r="BL16" s="133">
        <f t="shared" si="8"/>
        <v>-5.2997441770200115</v>
      </c>
    </row>
    <row r="17" spans="1:64" s="133" customFormat="1" ht="12.95" customHeight="1" thickBot="1">
      <c r="A17" s="178" t="s">
        <v>38</v>
      </c>
      <c r="C17" s="181">
        <f>COUNT(C21:C2188)</f>
        <v>287</v>
      </c>
      <c r="D17" s="143"/>
      <c r="E17" s="246" t="s">
        <v>379</v>
      </c>
      <c r="F17" s="251">
        <f ca="1">+$C$15+$C$16*$F$16-15018.5-$C$5/24</f>
        <v>45661.061897651402</v>
      </c>
      <c r="AA17" s="172" t="s">
        <v>355</v>
      </c>
      <c r="AB17" s="182">
        <f>AB13^3/AB8^2</f>
        <v>2.59364429293692E-4</v>
      </c>
      <c r="AE17" s="147"/>
      <c r="AW17" s="133">
        <v>-5000</v>
      </c>
      <c r="AX17" s="133">
        <f t="shared" si="0"/>
        <v>-0.2382176271047026</v>
      </c>
      <c r="AY17" s="133">
        <f t="shared" si="1"/>
        <v>-0.2390341846294588</v>
      </c>
      <c r="AZ17" s="133">
        <f t="shared" si="2"/>
        <v>8.1655752475621047E-4</v>
      </c>
      <c r="BA17" s="133">
        <f t="shared" si="3"/>
        <v>0.90956230558610585</v>
      </c>
      <c r="BB17" s="133">
        <f t="shared" si="4"/>
        <v>0.74848824002787773</v>
      </c>
      <c r="BC17" s="133">
        <f t="shared" si="5"/>
        <v>0.96425215679523391</v>
      </c>
      <c r="BD17" s="133">
        <f t="shared" si="6"/>
        <v>0.52331616411682325</v>
      </c>
      <c r="BE17" s="133">
        <f t="shared" si="10"/>
        <v>-5.1817100401341767</v>
      </c>
      <c r="BF17" s="133">
        <f t="shared" si="10"/>
        <v>-5.1817100222432106</v>
      </c>
      <c r="BG17" s="133">
        <f t="shared" si="10"/>
        <v>-5.1817102715733894</v>
      </c>
      <c r="BH17" s="133">
        <f t="shared" si="10"/>
        <v>-5.1817067968736028</v>
      </c>
      <c r="BI17" s="133">
        <f t="shared" si="10"/>
        <v>-5.181755218623616</v>
      </c>
      <c r="BJ17" s="133">
        <f t="shared" si="10"/>
        <v>-5.1810800190458659</v>
      </c>
      <c r="BK17" s="133">
        <f t="shared" si="10"/>
        <v>-5.1904154462054501</v>
      </c>
      <c r="BL17" s="133">
        <f t="shared" si="8"/>
        <v>-5.0402105382655753</v>
      </c>
    </row>
    <row r="18" spans="1:64" s="133" customFormat="1" ht="12.95" customHeight="1" thickTop="1" thickBot="1">
      <c r="A18" s="149" t="s">
        <v>14</v>
      </c>
      <c r="C18" s="128">
        <f ca="1">+C15</f>
        <v>60466.558026847299</v>
      </c>
      <c r="D18" s="245">
        <f ca="1">+C16</f>
        <v>0.47777087072083002</v>
      </c>
      <c r="E18" s="247" t="s">
        <v>380</v>
      </c>
      <c r="F18" s="252">
        <f ca="1">+($C$15+$C$16*$F$16)-($C$16/2)-15018.5-$C$5/24</f>
        <v>45660.823012216038</v>
      </c>
      <c r="AA18" s="183" t="s">
        <v>356</v>
      </c>
      <c r="AB18" s="184">
        <f>2*PI()/(AB8*365.2422)*AD2</f>
        <v>1.2976681937721809E-3</v>
      </c>
      <c r="AC18" s="185" t="s">
        <v>357</v>
      </c>
      <c r="AD18" s="185"/>
      <c r="AE18" s="186"/>
      <c r="AW18" s="133">
        <v>-4800</v>
      </c>
      <c r="AX18" s="133">
        <f t="shared" si="0"/>
        <v>-0.23849191811667467</v>
      </c>
      <c r="AY18" s="133">
        <f t="shared" si="1"/>
        <v>-0.23905014152471776</v>
      </c>
      <c r="AZ18" s="133">
        <f t="shared" si="2"/>
        <v>5.5822340804310435E-4</v>
      </c>
      <c r="BA18" s="133">
        <f t="shared" si="3"/>
        <v>0.94178247834074169</v>
      </c>
      <c r="BB18" s="133">
        <f t="shared" si="4"/>
        <v>0.57692584724815132</v>
      </c>
      <c r="BC18" s="133">
        <f t="shared" si="5"/>
        <v>1.1950716259804837</v>
      </c>
      <c r="BD18" s="133">
        <f t="shared" si="6"/>
        <v>0.68052535645013956</v>
      </c>
      <c r="BE18" s="133">
        <f t="shared" si="10"/>
        <v>-4.9354017815966298</v>
      </c>
      <c r="BF18" s="133">
        <f t="shared" si="10"/>
        <v>-4.9354017813991691</v>
      </c>
      <c r="BG18" s="133">
        <f t="shared" si="10"/>
        <v>-4.9354017870265414</v>
      </c>
      <c r="BH18" s="133">
        <f t="shared" si="10"/>
        <v>-4.9354016266535332</v>
      </c>
      <c r="BI18" s="133">
        <f t="shared" si="10"/>
        <v>-4.9354061970372927</v>
      </c>
      <c r="BJ18" s="133">
        <f t="shared" si="10"/>
        <v>-4.9352759120279766</v>
      </c>
      <c r="BK18" s="133">
        <f t="shared" si="10"/>
        <v>-4.9389609821685934</v>
      </c>
      <c r="BL18" s="133">
        <f t="shared" si="8"/>
        <v>-4.7806768995111391</v>
      </c>
    </row>
    <row r="19" spans="1:64" s="133" customFormat="1" ht="12.95" customHeight="1" thickTop="1">
      <c r="C19" s="143"/>
      <c r="D19" s="143"/>
      <c r="E19" s="178"/>
      <c r="F19" s="187"/>
      <c r="AA19" s="188"/>
      <c r="AC19" s="188"/>
      <c r="AW19" s="133">
        <v>-4600</v>
      </c>
      <c r="AX19" s="133">
        <f t="shared" si="0"/>
        <v>-0.23881000592239185</v>
      </c>
      <c r="AY19" s="133">
        <f t="shared" si="1"/>
        <v>-0.2390646435389045</v>
      </c>
      <c r="AZ19" s="133">
        <f t="shared" si="2"/>
        <v>2.5463761651264106E-4</v>
      </c>
      <c r="BA19" s="133">
        <f t="shared" si="3"/>
        <v>0.97990814896815648</v>
      </c>
      <c r="BB19" s="133">
        <f t="shared" si="4"/>
        <v>0.35808473334762392</v>
      </c>
      <c r="BC19" s="133">
        <f t="shared" si="5"/>
        <v>1.4438158265632497</v>
      </c>
      <c r="BD19" s="133">
        <f t="shared" si="6"/>
        <v>0.8804491339819297</v>
      </c>
      <c r="BE19" s="133">
        <f t="shared" si="10"/>
        <v>-4.6797124258225447</v>
      </c>
      <c r="BF19" s="133">
        <f t="shared" si="10"/>
        <v>-4.679712425822534</v>
      </c>
      <c r="BG19" s="133">
        <f t="shared" si="10"/>
        <v>-4.6797124258204308</v>
      </c>
      <c r="BH19" s="133">
        <f t="shared" si="10"/>
        <v>-4.6797124254146327</v>
      </c>
      <c r="BI19" s="133">
        <f t="shared" si="10"/>
        <v>-4.6797123471258617</v>
      </c>
      <c r="BJ19" s="133">
        <f t="shared" si="10"/>
        <v>-4.6796972467235589</v>
      </c>
      <c r="BK19" s="133">
        <f t="shared" si="10"/>
        <v>-4.676904576022733</v>
      </c>
      <c r="BL19" s="133">
        <f t="shared" si="8"/>
        <v>-4.5211432607567028</v>
      </c>
    </row>
    <row r="20" spans="1:64" s="133" customFormat="1" ht="12.95" customHeight="1" thickBot="1">
      <c r="A20" s="189" t="s">
        <v>15</v>
      </c>
      <c r="B20" s="189" t="s">
        <v>16</v>
      </c>
      <c r="C20" s="167" t="s">
        <v>17</v>
      </c>
      <c r="D20" s="167" t="s">
        <v>21</v>
      </c>
      <c r="E20" s="189" t="s">
        <v>18</v>
      </c>
      <c r="F20" s="189" t="s">
        <v>19</v>
      </c>
      <c r="G20" s="189" t="s">
        <v>20</v>
      </c>
      <c r="H20" s="190" t="s">
        <v>85</v>
      </c>
      <c r="I20" s="190" t="s">
        <v>88</v>
      </c>
      <c r="J20" s="190" t="s">
        <v>82</v>
      </c>
      <c r="K20" s="190" t="s">
        <v>80</v>
      </c>
      <c r="L20" s="190" t="s">
        <v>34</v>
      </c>
      <c r="M20" s="190" t="s">
        <v>35</v>
      </c>
      <c r="N20" s="190" t="s">
        <v>36</v>
      </c>
      <c r="O20" s="190" t="s">
        <v>31</v>
      </c>
      <c r="P20" s="191" t="s">
        <v>30</v>
      </c>
      <c r="Q20" s="189" t="s">
        <v>23</v>
      </c>
      <c r="U20" s="192" t="s">
        <v>309</v>
      </c>
      <c r="Z20" s="189" t="s">
        <v>19</v>
      </c>
      <c r="AA20" s="191" t="s">
        <v>358</v>
      </c>
      <c r="AB20" s="191" t="s">
        <v>359</v>
      </c>
      <c r="AC20" s="191" t="s">
        <v>360</v>
      </c>
      <c r="AD20" s="191" t="s">
        <v>361</v>
      </c>
      <c r="AE20" s="191" t="s">
        <v>362</v>
      </c>
      <c r="AF20" s="191" t="s">
        <v>363</v>
      </c>
      <c r="AG20" s="193"/>
      <c r="AH20" s="191" t="s">
        <v>318</v>
      </c>
      <c r="AI20" s="191" t="s">
        <v>319</v>
      </c>
      <c r="AJ20" s="191" t="s">
        <v>320</v>
      </c>
      <c r="AK20" s="191" t="s">
        <v>364</v>
      </c>
      <c r="AL20" s="191" t="s">
        <v>321</v>
      </c>
      <c r="AM20" s="191" t="s">
        <v>322</v>
      </c>
      <c r="AN20" s="189" t="s">
        <v>323</v>
      </c>
      <c r="AO20" s="189" t="s">
        <v>324</v>
      </c>
      <c r="AP20" s="189" t="s">
        <v>325</v>
      </c>
      <c r="AQ20" s="189" t="s">
        <v>326</v>
      </c>
      <c r="AR20" s="189" t="s">
        <v>327</v>
      </c>
      <c r="AS20" s="189" t="s">
        <v>328</v>
      </c>
      <c r="AT20" s="189" t="s">
        <v>329</v>
      </c>
      <c r="AU20" s="189" t="s">
        <v>330</v>
      </c>
      <c r="AV20" s="194"/>
      <c r="AW20" s="133">
        <v>-4400</v>
      </c>
      <c r="AX20" s="133">
        <f t="shared" si="0"/>
        <v>-0.23915678034895801</v>
      </c>
      <c r="AY20" s="133">
        <f t="shared" si="1"/>
        <v>-0.23907769067201901</v>
      </c>
      <c r="AZ20" s="133">
        <f t="shared" si="2"/>
        <v>-7.9089676938996043E-5</v>
      </c>
      <c r="BA20" s="133">
        <f t="shared" si="3"/>
        <v>1.0226480034925411</v>
      </c>
      <c r="BB20" s="133">
        <f t="shared" si="4"/>
        <v>9.5847562311185339E-2</v>
      </c>
      <c r="BC20" s="133">
        <f t="shared" si="5"/>
        <v>1.7140366945054661</v>
      </c>
      <c r="BD20" s="133">
        <f t="shared" si="6"/>
        <v>1.1545754780588497</v>
      </c>
      <c r="BE20" s="133">
        <f t="shared" si="10"/>
        <v>-4.4132161744511986</v>
      </c>
      <c r="BF20" s="133">
        <f t="shared" si="10"/>
        <v>-4.41321617254766</v>
      </c>
      <c r="BG20" s="133">
        <f t="shared" si="10"/>
        <v>-4.4132161318389871</v>
      </c>
      <c r="BH20" s="133">
        <f t="shared" si="10"/>
        <v>-4.4132152612533497</v>
      </c>
      <c r="BI20" s="133">
        <f t="shared" si="10"/>
        <v>-4.4131966437118741</v>
      </c>
      <c r="BJ20" s="133">
        <f t="shared" si="10"/>
        <v>-4.4127987747498647</v>
      </c>
      <c r="BK20" s="133">
        <f t="shared" si="10"/>
        <v>-4.4044152039112019</v>
      </c>
      <c r="BL20" s="133">
        <f t="shared" si="8"/>
        <v>-4.2616096220022666</v>
      </c>
    </row>
    <row r="21" spans="1:64" s="133" customFormat="1" ht="12.95" customHeight="1">
      <c r="A21" s="195" t="s">
        <v>54</v>
      </c>
      <c r="B21" s="196" t="s">
        <v>51</v>
      </c>
      <c r="C21" s="197">
        <v>51259.863299999997</v>
      </c>
      <c r="D21" s="197">
        <v>4.0000000000000002E-4</v>
      </c>
      <c r="E21" s="133">
        <f t="shared" ref="E21:E84" si="11">+(C21-C$7)/C$8</f>
        <v>-6374.5789987494963</v>
      </c>
      <c r="F21" s="133">
        <f t="shared" ref="F21:F84" si="12">ROUND(2*E21,0)/2+0.5</f>
        <v>-6374</v>
      </c>
      <c r="O21" s="133">
        <f t="shared" ref="O21:O84" ca="1" si="13">+C$11+C$12*$F21</f>
        <v>-0.22658118309426303</v>
      </c>
      <c r="Q21" s="198">
        <f t="shared" ref="Q21:Q84" si="14">+C21-15018.5</f>
        <v>36241.363299999997</v>
      </c>
      <c r="U21" s="173">
        <v>-0.21257000000332482</v>
      </c>
      <c r="Z21" s="133">
        <f t="shared" ref="Z21:Z84" si="15">F21</f>
        <v>-6374</v>
      </c>
      <c r="AA21" s="142">
        <f t="shared" ref="AA21:AA84" si="16">AB$3+AB$4*Z21+AB$5*Z21^2+AH21</f>
        <v>-0.23792604439891246</v>
      </c>
      <c r="AB21" s="142">
        <f t="shared" ref="AB21:AB84" si="17">IF(S21&lt;&gt;0,G21-AH21, -9999)</f>
        <v>-9999</v>
      </c>
      <c r="AC21" s="142">
        <f t="shared" ref="AC21:AC84" si="18">+G21-P21</f>
        <v>0</v>
      </c>
      <c r="AD21" s="142">
        <f t="shared" ref="AD21:AD84" si="19">IF(S21&lt;&gt;0,G21-AA21, -9999)</f>
        <v>-9999</v>
      </c>
      <c r="AE21" s="142">
        <f t="shared" ref="AE21:AE84" si="20">+(G21-AA21)^2*S21</f>
        <v>0</v>
      </c>
      <c r="AF21" s="133">
        <f t="shared" ref="AF21:AF84" si="21">IF(S21&lt;&gt;0,G21-P21, -9999)</f>
        <v>-9999</v>
      </c>
      <c r="AG21" s="199"/>
      <c r="AH21" s="133">
        <f t="shared" ref="AH21:AH84" si="22">$AB$6*($AB$11/AI21*AJ21+$AB$12)</f>
        <v>9.5918590539571509E-4</v>
      </c>
      <c r="AI21" s="133">
        <f t="shared" ref="AI21:AI84" si="23">1+$AB$7*COS(AL21)</f>
        <v>0.85394021099826423</v>
      </c>
      <c r="AJ21" s="133">
        <f t="shared" ref="AJ21:AJ84" si="24">SIN(AL21+RADIANS($AB$9))</f>
        <v>0.80187577049764369</v>
      </c>
      <c r="AK21" s="133">
        <f t="shared" ref="AK21:AK84" si="25">$AB$7*SIN(AL21)</f>
        <v>6.1948245731140349E-2</v>
      </c>
      <c r="AL21" s="133">
        <f t="shared" ref="AL21:AL84" si="26">2*ATAN(AM21)</f>
        <v>-0.40113298168700579</v>
      </c>
      <c r="AM21" s="133">
        <f t="shared" ref="AM21:AM84" si="27">SQRT((1+$AB$7)/(1-$AB$7))*TAN(AN21/2)</f>
        <v>-0.203299872026526</v>
      </c>
      <c r="AN21" s="142">
        <f t="shared" ref="AN21:AT30" si="28">$AU21+$AB$7*SIN(AO21)</f>
        <v>-6.7515813597427057</v>
      </c>
      <c r="AO21" s="142">
        <f t="shared" si="28"/>
        <v>-6.7515820068096923</v>
      </c>
      <c r="AP21" s="142">
        <f t="shared" si="28"/>
        <v>-6.7515774360278922</v>
      </c>
      <c r="AQ21" s="142">
        <f t="shared" si="28"/>
        <v>-6.7516097235548145</v>
      </c>
      <c r="AR21" s="142">
        <f t="shared" si="28"/>
        <v>-6.751381659119092</v>
      </c>
      <c r="AS21" s="142">
        <f t="shared" si="28"/>
        <v>-6.7529931672068697</v>
      </c>
      <c r="AT21" s="142">
        <f t="shared" si="28"/>
        <v>-6.74163407470955</v>
      </c>
      <c r="AU21" s="142">
        <f t="shared" ref="AU21:AU84" si="29">RADIANS($AB$9)+$AB$18*(F21-AB$15)</f>
        <v>-6.8232066365085515</v>
      </c>
      <c r="AW21" s="133">
        <v>-4200</v>
      </c>
      <c r="AX21" s="133">
        <f t="shared" si="0"/>
        <v>-0.23951043759607513</v>
      </c>
      <c r="AY21" s="133">
        <f t="shared" si="1"/>
        <v>-0.23908928292406131</v>
      </c>
      <c r="AZ21" s="133">
        <f t="shared" si="2"/>
        <v>-4.2115467201380167E-4</v>
      </c>
      <c r="BA21" s="133">
        <f t="shared" si="3"/>
        <v>1.0672504686774122</v>
      </c>
      <c r="BB21" s="133">
        <f t="shared" si="4"/>
        <v>-0.19719070347278481</v>
      </c>
      <c r="BC21" s="133">
        <f t="shared" si="5"/>
        <v>2.0085231506922394</v>
      </c>
      <c r="BD21" s="133">
        <f t="shared" si="6"/>
        <v>1.572103455893165</v>
      </c>
      <c r="BE21" s="133">
        <f t="shared" si="10"/>
        <v>-4.1350115736472564</v>
      </c>
      <c r="BF21" s="133">
        <f t="shared" si="10"/>
        <v>-4.135011516774159</v>
      </c>
      <c r="BG21" s="133">
        <f t="shared" si="10"/>
        <v>-4.1350108600244431</v>
      </c>
      <c r="BH21" s="133">
        <f t="shared" si="10"/>
        <v>-4.1350032761670681</v>
      </c>
      <c r="BI21" s="133">
        <f t="shared" si="10"/>
        <v>-4.1349157075070542</v>
      </c>
      <c r="BJ21" s="133">
        <f t="shared" si="10"/>
        <v>-4.1339054279319489</v>
      </c>
      <c r="BK21" s="133">
        <f t="shared" si="10"/>
        <v>-4.1223606469319192</v>
      </c>
      <c r="BL21" s="133">
        <f t="shared" si="8"/>
        <v>-4.0020759832478303</v>
      </c>
    </row>
    <row r="22" spans="1:64" s="133" customFormat="1" ht="12.95" customHeight="1">
      <c r="A22" s="33" t="s">
        <v>54</v>
      </c>
      <c r="B22" s="34" t="s">
        <v>49</v>
      </c>
      <c r="C22" s="33">
        <v>51260.854700000004</v>
      </c>
      <c r="D22" s="33">
        <v>6.9999999999999999E-4</v>
      </c>
      <c r="E22" s="133">
        <f t="shared" si="11"/>
        <v>-6372.5039492708347</v>
      </c>
      <c r="F22" s="133">
        <f t="shared" si="12"/>
        <v>-6372</v>
      </c>
      <c r="G22" s="133">
        <f t="shared" ref="G22:G85" si="30">+C22-(C$7+F22*C$8)</f>
        <v>-0.24077271999703953</v>
      </c>
      <c r="I22" s="133">
        <f>+G22</f>
        <v>-0.24077271999703953</v>
      </c>
      <c r="O22" s="133">
        <f t="shared" ca="1" si="13"/>
        <v>-0.22658292165260299</v>
      </c>
      <c r="Q22" s="198">
        <f t="shared" si="14"/>
        <v>36242.354700000004</v>
      </c>
      <c r="S22" s="137">
        <v>1</v>
      </c>
      <c r="Z22" s="133">
        <f t="shared" si="15"/>
        <v>-6372</v>
      </c>
      <c r="AA22" s="142">
        <f t="shared" si="16"/>
        <v>-0.23792445931427467</v>
      </c>
      <c r="AB22" s="142">
        <f t="shared" si="17"/>
        <v>-0.24173375770801658</v>
      </c>
      <c r="AC22" s="142">
        <f t="shared" si="18"/>
        <v>-0.24077271999703953</v>
      </c>
      <c r="AD22" s="142">
        <f t="shared" si="19"/>
        <v>-2.8482606827648638E-3</v>
      </c>
      <c r="AE22" s="142">
        <f t="shared" si="20"/>
        <v>8.1125889169841685E-6</v>
      </c>
      <c r="AF22" s="133">
        <f t="shared" si="21"/>
        <v>-0.24077271999703953</v>
      </c>
      <c r="AG22" s="199"/>
      <c r="AH22" s="133">
        <f t="shared" si="22"/>
        <v>9.6103771097706084E-4</v>
      </c>
      <c r="AI22" s="133">
        <f t="shared" si="23"/>
        <v>0.85381870012439509</v>
      </c>
      <c r="AJ22" s="133">
        <f t="shared" si="24"/>
        <v>0.80304891568730075</v>
      </c>
      <c r="AK22" s="133">
        <f t="shared" si="25"/>
        <v>6.1660965602849491E-2</v>
      </c>
      <c r="AL22" s="133">
        <f t="shared" si="26"/>
        <v>-0.39916693347073312</v>
      </c>
      <c r="AM22" s="133">
        <f t="shared" si="27"/>
        <v>-0.20227642291354378</v>
      </c>
      <c r="AN22" s="142">
        <f t="shared" si="28"/>
        <v>-6.7493080331387736</v>
      </c>
      <c r="AO22" s="142">
        <f t="shared" si="28"/>
        <v>-6.7493086819506063</v>
      </c>
      <c r="AP22" s="142">
        <f t="shared" si="28"/>
        <v>-6.7493041040970319</v>
      </c>
      <c r="AQ22" s="142">
        <f t="shared" si="28"/>
        <v>-6.7493364045090383</v>
      </c>
      <c r="AR22" s="142">
        <f t="shared" si="28"/>
        <v>-6.7491085105245832</v>
      </c>
      <c r="AS22" s="142">
        <f t="shared" si="28"/>
        <v>-6.7507169644525735</v>
      </c>
      <c r="AT22" s="142">
        <f t="shared" si="28"/>
        <v>-6.7393921783788286</v>
      </c>
      <c r="AU22" s="142">
        <f t="shared" si="29"/>
        <v>-6.8206113001210067</v>
      </c>
      <c r="AW22" s="133">
        <v>-4000</v>
      </c>
      <c r="AX22" s="133">
        <f t="shared" si="0"/>
        <v>-0.23984211938343833</v>
      </c>
      <c r="AY22" s="133">
        <f t="shared" si="1"/>
        <v>-0.2390994202950314</v>
      </c>
      <c r="AZ22" s="133">
        <f t="shared" si="2"/>
        <v>-7.4269908840692716E-4</v>
      </c>
      <c r="BA22" s="133">
        <f t="shared" si="3"/>
        <v>1.1089916534643438</v>
      </c>
      <c r="BB22" s="133">
        <f t="shared" si="4"/>
        <v>-0.49521856156010058</v>
      </c>
      <c r="BC22" s="133">
        <f t="shared" si="5"/>
        <v>2.3281180114420885</v>
      </c>
      <c r="BD22" s="133">
        <f t="shared" si="6"/>
        <v>2.321490870053605</v>
      </c>
      <c r="BE22" s="133">
        <f t="shared" ref="BE22:BK31" si="31">$BL22+$AB$7*SIN(BF22)</f>
        <v>-3.8451852098436849</v>
      </c>
      <c r="BF22" s="133">
        <f t="shared" si="31"/>
        <v>-3.8451849133551526</v>
      </c>
      <c r="BG22" s="133">
        <f t="shared" si="31"/>
        <v>-3.8451824625779851</v>
      </c>
      <c r="BH22" s="133">
        <f t="shared" si="31"/>
        <v>-3.8451622046246232</v>
      </c>
      <c r="BI22" s="133">
        <f t="shared" si="31"/>
        <v>-3.8449947671240801</v>
      </c>
      <c r="BJ22" s="133">
        <f t="shared" si="31"/>
        <v>-3.8436117595239607</v>
      </c>
      <c r="BK22" s="133">
        <f t="shared" si="31"/>
        <v>-3.8322493667523667</v>
      </c>
      <c r="BL22" s="133">
        <f t="shared" si="8"/>
        <v>-3.7425423444933941</v>
      </c>
    </row>
    <row r="23" spans="1:64" s="133" customFormat="1" ht="12.95" customHeight="1">
      <c r="A23" s="200" t="s">
        <v>54</v>
      </c>
      <c r="B23" s="34" t="s">
        <v>49</v>
      </c>
      <c r="C23" s="33">
        <v>51260.855100000001</v>
      </c>
      <c r="D23" s="33">
        <v>1.4E-3</v>
      </c>
      <c r="E23" s="195">
        <f t="shared" si="11"/>
        <v>-6372.5031120509584</v>
      </c>
      <c r="F23" s="195">
        <f t="shared" si="12"/>
        <v>-6372</v>
      </c>
      <c r="G23" s="195">
        <f t="shared" si="30"/>
        <v>-0.24037271999986842</v>
      </c>
      <c r="I23" s="195">
        <f>+G23</f>
        <v>-0.24037271999986842</v>
      </c>
      <c r="O23" s="133">
        <f t="shared" ca="1" si="13"/>
        <v>-0.22658292165260299</v>
      </c>
      <c r="Q23" s="198">
        <f t="shared" si="14"/>
        <v>36242.355100000001</v>
      </c>
      <c r="S23" s="137">
        <v>1</v>
      </c>
      <c r="Z23" s="133">
        <f t="shared" si="15"/>
        <v>-6372</v>
      </c>
      <c r="AA23" s="142">
        <f t="shared" si="16"/>
        <v>-0.23792445931427467</v>
      </c>
      <c r="AB23" s="142">
        <f t="shared" si="17"/>
        <v>-0.24133375771084548</v>
      </c>
      <c r="AC23" s="142">
        <f t="shared" si="18"/>
        <v>-0.24037271999986842</v>
      </c>
      <c r="AD23" s="142">
        <f t="shared" si="19"/>
        <v>-2.4482606855937561E-3</v>
      </c>
      <c r="AE23" s="142">
        <f t="shared" si="20"/>
        <v>5.9939803846240089E-6</v>
      </c>
      <c r="AF23" s="133">
        <f t="shared" si="21"/>
        <v>-0.24037271999986842</v>
      </c>
      <c r="AG23" s="199"/>
      <c r="AH23" s="133">
        <f t="shared" si="22"/>
        <v>9.6103771097706084E-4</v>
      </c>
      <c r="AI23" s="133">
        <f t="shared" si="23"/>
        <v>0.85381870012439509</v>
      </c>
      <c r="AJ23" s="133">
        <f t="shared" si="24"/>
        <v>0.80304891568730075</v>
      </c>
      <c r="AK23" s="133">
        <f t="shared" si="25"/>
        <v>6.1660965602849491E-2</v>
      </c>
      <c r="AL23" s="133">
        <f t="shared" si="26"/>
        <v>-0.39916693347073312</v>
      </c>
      <c r="AM23" s="133">
        <f t="shared" si="27"/>
        <v>-0.20227642291354378</v>
      </c>
      <c r="AN23" s="142">
        <f t="shared" si="28"/>
        <v>-6.7493080331387736</v>
      </c>
      <c r="AO23" s="142">
        <f t="shared" si="28"/>
        <v>-6.7493086819506063</v>
      </c>
      <c r="AP23" s="142">
        <f t="shared" si="28"/>
        <v>-6.7493041040970319</v>
      </c>
      <c r="AQ23" s="142">
        <f t="shared" si="28"/>
        <v>-6.7493364045090383</v>
      </c>
      <c r="AR23" s="142">
        <f t="shared" si="28"/>
        <v>-6.7491085105245832</v>
      </c>
      <c r="AS23" s="142">
        <f t="shared" si="28"/>
        <v>-6.7507169644525735</v>
      </c>
      <c r="AT23" s="142">
        <f t="shared" si="28"/>
        <v>-6.7393921783788286</v>
      </c>
      <c r="AU23" s="142">
        <f t="shared" si="29"/>
        <v>-6.8206113001210067</v>
      </c>
      <c r="AW23" s="133">
        <v>-3800</v>
      </c>
      <c r="AX23" s="133">
        <f t="shared" si="0"/>
        <v>-0.24011798158295589</v>
      </c>
      <c r="AY23" s="133">
        <f t="shared" si="1"/>
        <v>-0.23910810278492925</v>
      </c>
      <c r="AZ23" s="133">
        <f t="shared" si="2"/>
        <v>-1.0098787980266364E-3</v>
      </c>
      <c r="BA23" s="133">
        <f t="shared" si="3"/>
        <v>1.1413488284910718</v>
      </c>
      <c r="BB23" s="133">
        <f t="shared" si="4"/>
        <v>-0.75793684475980971</v>
      </c>
      <c r="BC23" s="133">
        <f t="shared" si="5"/>
        <v>2.6701761407849607</v>
      </c>
      <c r="BD23" s="133">
        <f t="shared" si="6"/>
        <v>4.1636707818557035</v>
      </c>
      <c r="BE23" s="133">
        <f t="shared" si="31"/>
        <v>-3.5453382635083561</v>
      </c>
      <c r="BF23" s="133">
        <f t="shared" si="31"/>
        <v>-3.5453377423752266</v>
      </c>
      <c r="BG23" s="133">
        <f t="shared" si="31"/>
        <v>-3.5453341704646761</v>
      </c>
      <c r="BH23" s="133">
        <f t="shared" si="31"/>
        <v>-3.5453096882972504</v>
      </c>
      <c r="BI23" s="133">
        <f t="shared" si="31"/>
        <v>-3.5451418924072429</v>
      </c>
      <c r="BJ23" s="133">
        <f t="shared" si="31"/>
        <v>-3.5439921760149367</v>
      </c>
      <c r="BK23" s="133">
        <f t="shared" si="31"/>
        <v>-3.5361294681394693</v>
      </c>
      <c r="BL23" s="133">
        <f t="shared" si="8"/>
        <v>-3.4830087057389578</v>
      </c>
    </row>
    <row r="24" spans="1:64" s="133" customFormat="1" ht="12.95" customHeight="1">
      <c r="A24" s="201" t="s">
        <v>311</v>
      </c>
      <c r="B24" s="203" t="s">
        <v>51</v>
      </c>
      <c r="C24" s="202">
        <v>51273.989000000001</v>
      </c>
      <c r="D24" s="202"/>
      <c r="E24" s="200">
        <f t="shared" si="11"/>
        <v>-6345.0132065157322</v>
      </c>
      <c r="F24" s="133">
        <f t="shared" si="12"/>
        <v>-6344.5</v>
      </c>
      <c r="G24" s="133">
        <f t="shared" si="30"/>
        <v>-0.24519557000166969</v>
      </c>
      <c r="I24" s="133">
        <f>+G24</f>
        <v>-0.24519557000166969</v>
      </c>
      <c r="O24" s="133">
        <f t="shared" ca="1" si="13"/>
        <v>-0.22660682682977742</v>
      </c>
      <c r="Q24" s="198">
        <f t="shared" si="14"/>
        <v>36255.489000000001</v>
      </c>
      <c r="S24" s="137">
        <v>0.1</v>
      </c>
      <c r="Z24" s="133">
        <f t="shared" si="15"/>
        <v>-6344.5</v>
      </c>
      <c r="AA24" s="142">
        <f t="shared" si="16"/>
        <v>-0.23790318246571882</v>
      </c>
      <c r="AB24" s="142">
        <f t="shared" si="17"/>
        <v>-0.24618153722077316</v>
      </c>
      <c r="AC24" s="142">
        <f t="shared" si="18"/>
        <v>-0.24519557000166969</v>
      </c>
      <c r="AD24" s="142">
        <f t="shared" si="19"/>
        <v>-7.2923875359508783E-3</v>
      </c>
      <c r="AE24" s="142">
        <f t="shared" si="20"/>
        <v>5.3178915974491725E-6</v>
      </c>
      <c r="AF24" s="133">
        <f t="shared" si="21"/>
        <v>-0.24519557000166969</v>
      </c>
      <c r="AG24" s="199"/>
      <c r="AH24" s="133">
        <f t="shared" si="22"/>
        <v>9.8596721910345535E-4</v>
      </c>
      <c r="AI24" s="133">
        <f t="shared" si="23"/>
        <v>0.85220861786194435</v>
      </c>
      <c r="AJ24" s="133">
        <f t="shared" si="24"/>
        <v>0.81883116916934373</v>
      </c>
      <c r="AK24" s="133">
        <f t="shared" si="25"/>
        <v>5.7695359242494873E-2</v>
      </c>
      <c r="AL24" s="133">
        <f t="shared" si="26"/>
        <v>-0.372189148895888</v>
      </c>
      <c r="AM24" s="133">
        <f t="shared" si="27"/>
        <v>-0.18827298132304787</v>
      </c>
      <c r="AN24" s="142">
        <f t="shared" si="28"/>
        <v>-6.7180818304231389</v>
      </c>
      <c r="AO24" s="142">
        <f t="shared" si="28"/>
        <v>-6.7180824991451775</v>
      </c>
      <c r="AP24" s="142">
        <f t="shared" si="28"/>
        <v>-6.718077851545365</v>
      </c>
      <c r="AQ24" s="142">
        <f t="shared" si="28"/>
        <v>-6.7181101524439724</v>
      </c>
      <c r="AR24" s="142">
        <f t="shared" si="28"/>
        <v>-6.7178856706629277</v>
      </c>
      <c r="AS24" s="142">
        <f t="shared" si="28"/>
        <v>-6.7194462379807005</v>
      </c>
      <c r="AT24" s="142">
        <f t="shared" si="28"/>
        <v>-6.7086205482518491</v>
      </c>
      <c r="AU24" s="142">
        <f t="shared" si="29"/>
        <v>-6.7849254247922719</v>
      </c>
      <c r="AW24" s="133">
        <v>-3600</v>
      </c>
      <c r="AX24" s="133">
        <f t="shared" si="0"/>
        <v>-0.24030501977723287</v>
      </c>
      <c r="AY24" s="133">
        <f t="shared" si="1"/>
        <v>-0.23911533039375493</v>
      </c>
      <c r="AZ24" s="133">
        <f t="shared" si="2"/>
        <v>-1.1896893834779485E-3</v>
      </c>
      <c r="BA24" s="133">
        <f t="shared" si="3"/>
        <v>1.1576214709253345</v>
      </c>
      <c r="BB24" s="133">
        <f t="shared" si="4"/>
        <v>-0.93820914858823901</v>
      </c>
      <c r="BC24" s="133">
        <f t="shared" si="5"/>
        <v>3.0274502426647141</v>
      </c>
      <c r="BD24" s="133">
        <f t="shared" si="6"/>
        <v>17.502943009197697</v>
      </c>
      <c r="BE24" s="133">
        <f t="shared" si="31"/>
        <v>-3.2388867823632053</v>
      </c>
      <c r="BF24" s="133">
        <f t="shared" si="31"/>
        <v>-3.2388865810208678</v>
      </c>
      <c r="BG24" s="133">
        <f t="shared" si="31"/>
        <v>-3.2388853059238545</v>
      </c>
      <c r="BH24" s="133">
        <f t="shared" si="31"/>
        <v>-3.2388772307635509</v>
      </c>
      <c r="BI24" s="133">
        <f t="shared" si="31"/>
        <v>-3.2388260911052549</v>
      </c>
      <c r="BJ24" s="133">
        <f t="shared" si="31"/>
        <v>-3.2385022316687544</v>
      </c>
      <c r="BK24" s="133">
        <f t="shared" si="31"/>
        <v>-3.2364515159415181</v>
      </c>
      <c r="BL24" s="133">
        <f t="shared" si="8"/>
        <v>-3.2234750669845216</v>
      </c>
    </row>
    <row r="25" spans="1:64" s="133" customFormat="1" ht="12.95" customHeight="1">
      <c r="A25" s="38" t="s">
        <v>54</v>
      </c>
      <c r="B25" s="39" t="s">
        <v>51</v>
      </c>
      <c r="C25" s="38">
        <v>51311.737699999998</v>
      </c>
      <c r="D25" s="38">
        <v>4.0000000000000002E-4</v>
      </c>
      <c r="E25" s="133">
        <f t="shared" si="11"/>
        <v>-6266.0033010742836</v>
      </c>
      <c r="F25" s="133">
        <f t="shared" si="12"/>
        <v>-6265.5</v>
      </c>
      <c r="G25" s="133">
        <f t="shared" si="30"/>
        <v>-0.24046303000068292</v>
      </c>
      <c r="I25" s="133">
        <f>+G25</f>
        <v>-0.24046303000068292</v>
      </c>
      <c r="O25" s="133">
        <f t="shared" ca="1" si="13"/>
        <v>-0.22667549988420582</v>
      </c>
      <c r="Q25" s="198">
        <f t="shared" si="14"/>
        <v>36293.237699999998</v>
      </c>
      <c r="S25" s="137">
        <v>1</v>
      </c>
      <c r="Z25" s="133">
        <f t="shared" si="15"/>
        <v>-6265.5</v>
      </c>
      <c r="AA25" s="142">
        <f t="shared" si="16"/>
        <v>-0.23784754371373967</v>
      </c>
      <c r="AB25" s="142">
        <f t="shared" si="17"/>
        <v>-0.24151497605850805</v>
      </c>
      <c r="AC25" s="142">
        <f t="shared" si="18"/>
        <v>-0.24046303000068292</v>
      </c>
      <c r="AD25" s="142">
        <f t="shared" si="19"/>
        <v>-2.6154862869432471E-3</v>
      </c>
      <c r="AE25" s="142">
        <f t="shared" si="20"/>
        <v>6.8407685171881741E-6</v>
      </c>
      <c r="AF25" s="133">
        <f t="shared" si="21"/>
        <v>-0.24046303000068292</v>
      </c>
      <c r="AG25" s="199"/>
      <c r="AH25" s="133">
        <f t="shared" si="22"/>
        <v>1.0519460578251234E-3</v>
      </c>
      <c r="AI25" s="133">
        <f t="shared" si="23"/>
        <v>0.84820935054254609</v>
      </c>
      <c r="AJ25" s="133">
        <f t="shared" si="24"/>
        <v>0.86055116367552253</v>
      </c>
      <c r="AK25" s="133">
        <f t="shared" si="25"/>
        <v>4.6158919502969742E-2</v>
      </c>
      <c r="AL25" s="133">
        <f t="shared" si="26"/>
        <v>-0.29521028416579098</v>
      </c>
      <c r="AM25" s="133">
        <f t="shared" si="27"/>
        <v>-0.14868653875766788</v>
      </c>
      <c r="AN25" s="142">
        <f t="shared" si="28"/>
        <v>-6.6286795428684497</v>
      </c>
      <c r="AO25" s="142">
        <f t="shared" si="28"/>
        <v>-6.6286802200956139</v>
      </c>
      <c r="AP25" s="142">
        <f t="shared" si="28"/>
        <v>-6.6286756834356249</v>
      </c>
      <c r="AQ25" s="142">
        <f t="shared" si="28"/>
        <v>-6.6287060740943549</v>
      </c>
      <c r="AR25" s="142">
        <f t="shared" si="28"/>
        <v>-6.6285024962729935</v>
      </c>
      <c r="AS25" s="142">
        <f t="shared" si="28"/>
        <v>-6.6298664875741506</v>
      </c>
      <c r="AT25" s="142">
        <f t="shared" si="28"/>
        <v>-6.6207402816391969</v>
      </c>
      <c r="AU25" s="142">
        <f t="shared" si="29"/>
        <v>-6.6824096374842696</v>
      </c>
      <c r="AW25" s="133">
        <v>-3400</v>
      </c>
      <c r="AX25" s="133">
        <f t="shared" si="0"/>
        <v>-0.24037980432174025</v>
      </c>
      <c r="AY25" s="133">
        <f t="shared" si="1"/>
        <v>-0.23912110312150836</v>
      </c>
      <c r="AZ25" s="133">
        <f t="shared" si="2"/>
        <v>-1.2587012002318826E-3</v>
      </c>
      <c r="BA25" s="133">
        <f t="shared" si="3"/>
        <v>1.1538348647964793</v>
      </c>
      <c r="BB25" s="133">
        <f t="shared" si="4"/>
        <v>-0.99996907064518659</v>
      </c>
      <c r="BC25" s="133">
        <f t="shared" si="5"/>
        <v>-2.8944923077771096</v>
      </c>
      <c r="BD25" s="133">
        <f t="shared" si="6"/>
        <v>-8.0526524244807423</v>
      </c>
      <c r="BE25" s="133">
        <f t="shared" si="31"/>
        <v>-2.9307355361508978</v>
      </c>
      <c r="BF25" s="133">
        <f t="shared" si="31"/>
        <v>-2.930735928873915</v>
      </c>
      <c r="BG25" s="133">
        <f t="shared" si="31"/>
        <v>-2.9307384602838784</v>
      </c>
      <c r="BH25" s="133">
        <f t="shared" si="31"/>
        <v>-2.9307547771871212</v>
      </c>
      <c r="BI25" s="133">
        <f t="shared" si="31"/>
        <v>-2.9308599509339679</v>
      </c>
      <c r="BJ25" s="133">
        <f t="shared" si="31"/>
        <v>-2.9315378118837438</v>
      </c>
      <c r="BK25" s="133">
        <f t="shared" si="31"/>
        <v>-2.9359043951050485</v>
      </c>
      <c r="BL25" s="133">
        <f t="shared" si="8"/>
        <v>-2.9639414282300853</v>
      </c>
    </row>
    <row r="26" spans="1:64" s="133" customFormat="1" ht="12.95" customHeight="1">
      <c r="A26" s="201" t="s">
        <v>311</v>
      </c>
      <c r="B26" s="203" t="s">
        <v>49</v>
      </c>
      <c r="C26" s="202">
        <v>53128.465880000003</v>
      </c>
      <c r="D26" s="202">
        <v>2.4000000000000001E-4</v>
      </c>
      <c r="E26" s="200">
        <f t="shared" si="11"/>
        <v>-2463.500917823224</v>
      </c>
      <c r="F26" s="133">
        <f t="shared" si="12"/>
        <v>-2463</v>
      </c>
      <c r="G26" s="133">
        <f t="shared" si="30"/>
        <v>-0.23932437999610556</v>
      </c>
      <c r="K26" s="133">
        <f t="shared" ref="K26:K57" si="32">+G26</f>
        <v>-0.23932437999610556</v>
      </c>
      <c r="O26" s="133">
        <f t="shared" ca="1" si="13"/>
        <v>-0.22998093392805286</v>
      </c>
      <c r="Q26" s="198">
        <f t="shared" si="14"/>
        <v>38109.965880000003</v>
      </c>
      <c r="S26" s="137">
        <v>1</v>
      </c>
      <c r="Z26" s="133">
        <f t="shared" si="15"/>
        <v>-2463</v>
      </c>
      <c r="AA26" s="142">
        <f t="shared" si="16"/>
        <v>-0.23944628185708738</v>
      </c>
      <c r="AB26" s="142">
        <f t="shared" si="17"/>
        <v>-0.23900687167513859</v>
      </c>
      <c r="AC26" s="142">
        <f t="shared" si="18"/>
        <v>-0.23932437999610556</v>
      </c>
      <c r="AD26" s="142">
        <f t="shared" si="19"/>
        <v>1.2190186098182121E-4</v>
      </c>
      <c r="AE26" s="142">
        <f t="shared" si="20"/>
        <v>1.4860063710831264E-8</v>
      </c>
      <c r="AF26" s="133">
        <f t="shared" si="21"/>
        <v>-0.23932437999610556</v>
      </c>
      <c r="AG26" s="199"/>
      <c r="AH26" s="133">
        <f t="shared" si="22"/>
        <v>-3.1750832096695856E-4</v>
      </c>
      <c r="AI26" s="133">
        <f t="shared" si="23"/>
        <v>0.97771454283437942</v>
      </c>
      <c r="AJ26" s="133">
        <f t="shared" si="24"/>
        <v>-9.8145080264927978E-2</v>
      </c>
      <c r="AK26" s="133">
        <f t="shared" si="25"/>
        <v>0.15708088843432419</v>
      </c>
      <c r="AL26" s="133">
        <f t="shared" si="26"/>
        <v>-1.4298643622840179</v>
      </c>
      <c r="AM26" s="133">
        <f t="shared" si="27"/>
        <v>-0.86814127182976575</v>
      </c>
      <c r="AN26" s="142">
        <f t="shared" si="28"/>
        <v>-1.5893999250064113</v>
      </c>
      <c r="AO26" s="142">
        <f t="shared" si="28"/>
        <v>-1.5893999250064119</v>
      </c>
      <c r="AP26" s="142">
        <f t="shared" si="28"/>
        <v>-1.5893999250066102</v>
      </c>
      <c r="AQ26" s="142">
        <f t="shared" si="28"/>
        <v>-1.5893999250737814</v>
      </c>
      <c r="AR26" s="142">
        <f t="shared" si="28"/>
        <v>-1.5893999478332193</v>
      </c>
      <c r="AS26" s="142">
        <f t="shared" si="28"/>
        <v>-1.5894076577285745</v>
      </c>
      <c r="AT26" s="142">
        <f t="shared" si="28"/>
        <v>-1.5918576524302144</v>
      </c>
      <c r="AU26" s="142">
        <f t="shared" si="29"/>
        <v>-1.7480263306655517</v>
      </c>
      <c r="AW26" s="133">
        <v>-3200</v>
      </c>
      <c r="AX26" s="133">
        <f t="shared" si="0"/>
        <v>-0.2403358205169813</v>
      </c>
      <c r="AY26" s="133">
        <f t="shared" si="1"/>
        <v>-0.23912542096818959</v>
      </c>
      <c r="AZ26" s="133">
        <f t="shared" si="2"/>
        <v>-1.2103995487917068E-3</v>
      </c>
      <c r="BA26" s="133">
        <f t="shared" si="3"/>
        <v>1.1309518998117767</v>
      </c>
      <c r="BB26" s="133">
        <f t="shared" si="4"/>
        <v>-0.93566348893970186</v>
      </c>
      <c r="BC26" s="133">
        <f t="shared" si="5"/>
        <v>-2.5416955738313516</v>
      </c>
      <c r="BD26" s="133">
        <f t="shared" si="6"/>
        <v>-3.2333174875287498</v>
      </c>
      <c r="BE26" s="133">
        <f t="shared" si="31"/>
        <v>-2.6262128672884577</v>
      </c>
      <c r="BF26" s="133">
        <f t="shared" si="31"/>
        <v>-2.6262133452978893</v>
      </c>
      <c r="BG26" s="133">
        <f t="shared" si="31"/>
        <v>-2.6262168079855264</v>
      </c>
      <c r="BH26" s="133">
        <f t="shared" si="31"/>
        <v>-2.6262418914000882</v>
      </c>
      <c r="BI26" s="133">
        <f t="shared" si="31"/>
        <v>-2.6264235828817313</v>
      </c>
      <c r="BJ26" s="133">
        <f t="shared" si="31"/>
        <v>-2.6277391062289559</v>
      </c>
      <c r="BK26" s="133">
        <f t="shared" si="31"/>
        <v>-2.6372352078997396</v>
      </c>
      <c r="BL26" s="133">
        <f t="shared" si="8"/>
        <v>-2.7044077894756491</v>
      </c>
    </row>
    <row r="27" spans="1:64" s="133" customFormat="1" ht="12.95" customHeight="1">
      <c r="A27" s="201" t="s">
        <v>311</v>
      </c>
      <c r="B27" s="203" t="s">
        <v>51</v>
      </c>
      <c r="C27" s="202">
        <v>53128.704980000002</v>
      </c>
      <c r="D27" s="202">
        <v>4.0999999999999999E-4</v>
      </c>
      <c r="E27" s="200">
        <f t="shared" si="11"/>
        <v>-2463.0004696384926</v>
      </c>
      <c r="F27" s="133">
        <f t="shared" si="12"/>
        <v>-2462.5</v>
      </c>
      <c r="G27" s="133">
        <f t="shared" si="30"/>
        <v>-0.23911024999688379</v>
      </c>
      <c r="K27" s="133">
        <f t="shared" si="32"/>
        <v>-0.23911024999688379</v>
      </c>
      <c r="O27" s="133">
        <f t="shared" ca="1" si="13"/>
        <v>-0.22998136856763784</v>
      </c>
      <c r="Q27" s="198">
        <f t="shared" si="14"/>
        <v>38110.204980000002</v>
      </c>
      <c r="S27" s="137">
        <v>1</v>
      </c>
      <c r="Z27" s="133">
        <f t="shared" si="15"/>
        <v>-2462.5</v>
      </c>
      <c r="AA27" s="142">
        <f t="shared" si="16"/>
        <v>-0.23944548450749784</v>
      </c>
      <c r="AB27" s="142">
        <f t="shared" si="17"/>
        <v>-0.23879353459388336</v>
      </c>
      <c r="AC27" s="142">
        <f t="shared" si="18"/>
        <v>-0.23911024999688379</v>
      </c>
      <c r="AD27" s="142">
        <f t="shared" si="19"/>
        <v>3.3523451061404086E-4</v>
      </c>
      <c r="AE27" s="142">
        <f t="shared" si="20"/>
        <v>1.1238217710663548E-7</v>
      </c>
      <c r="AF27" s="133">
        <f t="shared" si="21"/>
        <v>-0.23911024999688379</v>
      </c>
      <c r="AG27" s="199"/>
      <c r="AH27" s="133">
        <f t="shared" si="22"/>
        <v>-3.1671540300043632E-4</v>
      </c>
      <c r="AI27" s="133">
        <f t="shared" si="23"/>
        <v>0.97761333277180695</v>
      </c>
      <c r="AJ27" s="133">
        <f t="shared" si="24"/>
        <v>-9.7503823154618766E-2</v>
      </c>
      <c r="AK27" s="133">
        <f t="shared" si="25"/>
        <v>0.15706649624541658</v>
      </c>
      <c r="AL27" s="133">
        <f t="shared" si="26"/>
        <v>-1.4292200146688125</v>
      </c>
      <c r="AM27" s="133">
        <f t="shared" si="27"/>
        <v>-0.86757644348310725</v>
      </c>
      <c r="AN27" s="142">
        <f t="shared" si="28"/>
        <v>-1.5887492039802977</v>
      </c>
      <c r="AO27" s="142">
        <f t="shared" si="28"/>
        <v>-1.5887492039802982</v>
      </c>
      <c r="AP27" s="142">
        <f t="shared" si="28"/>
        <v>-1.5887492039804694</v>
      </c>
      <c r="AQ27" s="142">
        <f t="shared" si="28"/>
        <v>-1.5887492040405533</v>
      </c>
      <c r="AR27" s="142">
        <f t="shared" si="28"/>
        <v>-1.5887492251364084</v>
      </c>
      <c r="AS27" s="142">
        <f t="shared" si="28"/>
        <v>-1.5887566304882621</v>
      </c>
      <c r="AT27" s="142">
        <f t="shared" si="28"/>
        <v>-1.591190702503658</v>
      </c>
      <c r="AU27" s="142">
        <f t="shared" si="29"/>
        <v>-1.7473774965686655</v>
      </c>
      <c r="AW27" s="133">
        <v>-3000</v>
      </c>
      <c r="AX27" s="133">
        <f t="shared" si="0"/>
        <v>-0.2401845680648724</v>
      </c>
      <c r="AY27" s="133">
        <f t="shared" si="1"/>
        <v>-0.23912828393379856</v>
      </c>
      <c r="AZ27" s="133">
        <f t="shared" si="2"/>
        <v>-1.0562841310738332E-3</v>
      </c>
      <c r="BA27" s="133">
        <f t="shared" si="3"/>
        <v>1.094306656675355</v>
      </c>
      <c r="BB27" s="133">
        <f t="shared" si="4"/>
        <v>-0.76804106453283305</v>
      </c>
      <c r="BC27" s="133">
        <f t="shared" si="5"/>
        <v>-2.207337625258615</v>
      </c>
      <c r="BD27" s="133">
        <f t="shared" si="6"/>
        <v>-1.982720665318616</v>
      </c>
      <c r="BE27" s="133">
        <f t="shared" si="31"/>
        <v>-2.3297632909024948</v>
      </c>
      <c r="BF27" s="133">
        <f t="shared" si="31"/>
        <v>-2.329763476188679</v>
      </c>
      <c r="BG27" s="133">
        <f t="shared" si="31"/>
        <v>-2.3297651732390667</v>
      </c>
      <c r="BH27" s="133">
        <f t="shared" si="31"/>
        <v>-2.329780716512627</v>
      </c>
      <c r="BI27" s="133">
        <f t="shared" si="31"/>
        <v>-2.3299230654075207</v>
      </c>
      <c r="BJ27" s="133">
        <f t="shared" si="31"/>
        <v>-2.3312257378123311</v>
      </c>
      <c r="BK27" s="133">
        <f t="shared" si="31"/>
        <v>-2.343065271719698</v>
      </c>
      <c r="BL27" s="133">
        <f t="shared" si="8"/>
        <v>-2.4448741507212128</v>
      </c>
    </row>
    <row r="28" spans="1:64" s="133" customFormat="1" ht="12.95" customHeight="1">
      <c r="A28" s="201" t="s">
        <v>311</v>
      </c>
      <c r="B28" s="203" t="s">
        <v>51</v>
      </c>
      <c r="C28" s="202">
        <v>53129.661410000001</v>
      </c>
      <c r="D28" s="202">
        <v>5.5999999999999995E-4</v>
      </c>
      <c r="E28" s="200">
        <f t="shared" si="11"/>
        <v>-2460.9986141080708</v>
      </c>
      <c r="F28" s="133">
        <f t="shared" si="12"/>
        <v>-2460.5</v>
      </c>
      <c r="G28" s="133">
        <f t="shared" si="30"/>
        <v>-0.23822373000439256</v>
      </c>
      <c r="K28" s="133">
        <f t="shared" si="32"/>
        <v>-0.23822373000439256</v>
      </c>
      <c r="O28" s="133">
        <f t="shared" ca="1" si="13"/>
        <v>-0.2299831071259778</v>
      </c>
      <c r="Q28" s="198">
        <f t="shared" si="14"/>
        <v>38111.161410000001</v>
      </c>
      <c r="S28" s="137">
        <v>1</v>
      </c>
      <c r="Z28" s="133">
        <f t="shared" si="15"/>
        <v>-2460.5</v>
      </c>
      <c r="AA28" s="142">
        <f t="shared" si="16"/>
        <v>-0.23944229450157592</v>
      </c>
      <c r="AB28" s="142">
        <f t="shared" si="17"/>
        <v>-0.2379101867898919</v>
      </c>
      <c r="AC28" s="142">
        <f t="shared" si="18"/>
        <v>-0.23822373000439256</v>
      </c>
      <c r="AD28" s="142">
        <f t="shared" si="19"/>
        <v>1.2185644971833554E-3</v>
      </c>
      <c r="AE28" s="142">
        <f t="shared" si="20"/>
        <v>1.4848994337957236E-6</v>
      </c>
      <c r="AF28" s="133">
        <f t="shared" si="21"/>
        <v>-0.23822373000439256</v>
      </c>
      <c r="AG28" s="199"/>
      <c r="AH28" s="133">
        <f t="shared" si="22"/>
        <v>-3.1354321450067769E-4</v>
      </c>
      <c r="AI28" s="133">
        <f t="shared" si="23"/>
        <v>0.97720879522386073</v>
      </c>
      <c r="AJ28" s="133">
        <f t="shared" si="24"/>
        <v>-9.4939719815866686E-2</v>
      </c>
      <c r="AK28" s="133">
        <f t="shared" si="25"/>
        <v>0.1570083058224927</v>
      </c>
      <c r="AL28" s="133">
        <f t="shared" si="26"/>
        <v>-1.4266439574902612</v>
      </c>
      <c r="AM28" s="133">
        <f t="shared" si="27"/>
        <v>-0.86532144871753436</v>
      </c>
      <c r="AN28" s="142">
        <f t="shared" si="28"/>
        <v>-1.5861469932154006</v>
      </c>
      <c r="AO28" s="142">
        <f t="shared" si="28"/>
        <v>-1.5861469932154009</v>
      </c>
      <c r="AP28" s="142">
        <f t="shared" si="28"/>
        <v>-1.5861469932154906</v>
      </c>
      <c r="AQ28" s="142">
        <f t="shared" si="28"/>
        <v>-1.5861469932523917</v>
      </c>
      <c r="AR28" s="142">
        <f t="shared" si="28"/>
        <v>-1.5861470084047014</v>
      </c>
      <c r="AS28" s="142">
        <f t="shared" si="28"/>
        <v>-1.5861532289664693</v>
      </c>
      <c r="AT28" s="142">
        <f t="shared" si="28"/>
        <v>-1.5885235603973058</v>
      </c>
      <c r="AU28" s="142">
        <f t="shared" si="29"/>
        <v>-1.7447821601811211</v>
      </c>
      <c r="AW28" s="133">
        <v>-2800</v>
      </c>
      <c r="AX28" s="133">
        <f t="shared" si="0"/>
        <v>-0.23995008885537128</v>
      </c>
      <c r="AY28" s="133">
        <f t="shared" si="1"/>
        <v>-0.23912969201833537</v>
      </c>
      <c r="AZ28" s="133">
        <f t="shared" si="2"/>
        <v>-8.2039683703592282E-4</v>
      </c>
      <c r="BA28" s="133">
        <f t="shared" si="3"/>
        <v>1.0508283475231706</v>
      </c>
      <c r="BB28" s="133">
        <f t="shared" si="4"/>
        <v>-0.53571820772171697</v>
      </c>
      <c r="BC28" s="133">
        <f t="shared" si="5"/>
        <v>-1.8969191070379492</v>
      </c>
      <c r="BD28" s="133">
        <f t="shared" si="6"/>
        <v>-1.3938396225346201</v>
      </c>
      <c r="BE28" s="133">
        <f t="shared" si="31"/>
        <v>-2.044130087119731</v>
      </c>
      <c r="BF28" s="133">
        <f t="shared" si="31"/>
        <v>-2.0441301086438521</v>
      </c>
      <c r="BG28" s="133">
        <f t="shared" si="31"/>
        <v>-2.0441304062534513</v>
      </c>
      <c r="BH28" s="133">
        <f t="shared" si="31"/>
        <v>-2.044134521222436</v>
      </c>
      <c r="BI28" s="133">
        <f t="shared" si="31"/>
        <v>-2.0441914144186875</v>
      </c>
      <c r="BJ28" s="133">
        <f t="shared" si="31"/>
        <v>-2.0449773681450143</v>
      </c>
      <c r="BK28" s="133">
        <f t="shared" si="31"/>
        <v>-2.0557145420147163</v>
      </c>
      <c r="BL28" s="133">
        <f t="shared" si="8"/>
        <v>-2.1853405119667766</v>
      </c>
    </row>
    <row r="29" spans="1:64" s="133" customFormat="1" ht="12.95" customHeight="1">
      <c r="A29" s="201" t="s">
        <v>311</v>
      </c>
      <c r="B29" s="203" t="s">
        <v>51</v>
      </c>
      <c r="C29" s="202">
        <v>53130.616970000003</v>
      </c>
      <c r="D29" s="202">
        <v>4.6999999999999999E-4</v>
      </c>
      <c r="E29" s="200">
        <f t="shared" si="11"/>
        <v>-2458.9985795308853</v>
      </c>
      <c r="F29" s="133">
        <f t="shared" si="12"/>
        <v>-2458.5</v>
      </c>
      <c r="G29" s="133">
        <f t="shared" si="30"/>
        <v>-0.23820721000083722</v>
      </c>
      <c r="K29" s="133">
        <f t="shared" si="32"/>
        <v>-0.23820721000083722</v>
      </c>
      <c r="O29" s="133">
        <f t="shared" ca="1" si="13"/>
        <v>-0.22998484568431776</v>
      </c>
      <c r="Q29" s="198">
        <f t="shared" si="14"/>
        <v>38112.116970000003</v>
      </c>
      <c r="S29" s="137">
        <v>1</v>
      </c>
      <c r="Z29" s="133">
        <f t="shared" si="15"/>
        <v>-2458.5</v>
      </c>
      <c r="AA29" s="142">
        <f t="shared" si="16"/>
        <v>-0.23943910354046255</v>
      </c>
      <c r="AB29" s="142">
        <f t="shared" si="17"/>
        <v>-0.23789683978453965</v>
      </c>
      <c r="AC29" s="142">
        <f t="shared" si="18"/>
        <v>-0.23820721000083722</v>
      </c>
      <c r="AD29" s="142">
        <f t="shared" si="19"/>
        <v>1.2318935396253283E-3</v>
      </c>
      <c r="AE29" s="142">
        <f t="shared" si="20"/>
        <v>1.5175616929706204E-6</v>
      </c>
      <c r="AF29" s="133">
        <f t="shared" si="21"/>
        <v>-0.23820721000083722</v>
      </c>
      <c r="AG29" s="199"/>
      <c r="AH29" s="133">
        <f t="shared" si="22"/>
        <v>-3.1037021629757661E-4</v>
      </c>
      <c r="AI29" s="133">
        <f t="shared" si="23"/>
        <v>0.97680474332698097</v>
      </c>
      <c r="AJ29" s="133">
        <f t="shared" si="24"/>
        <v>-9.2377108012800691E-2</v>
      </c>
      <c r="AK29" s="133">
        <f t="shared" si="25"/>
        <v>0.15694912290379348</v>
      </c>
      <c r="AL29" s="133">
        <f t="shared" si="26"/>
        <v>-1.4240700309840764</v>
      </c>
      <c r="AM29" s="133">
        <f t="shared" si="27"/>
        <v>-0.86307333390552687</v>
      </c>
      <c r="AN29" s="142">
        <f t="shared" si="28"/>
        <v>-1.583545858825167</v>
      </c>
      <c r="AO29" s="142">
        <f t="shared" si="28"/>
        <v>-1.583545858825167</v>
      </c>
      <c r="AP29" s="142">
        <f t="shared" si="28"/>
        <v>-1.5835458588252092</v>
      </c>
      <c r="AQ29" s="142">
        <f t="shared" si="28"/>
        <v>-1.5835458588460352</v>
      </c>
      <c r="AR29" s="142">
        <f t="shared" si="28"/>
        <v>-1.5835458691421567</v>
      </c>
      <c r="AS29" s="142">
        <f t="shared" si="28"/>
        <v>-1.5835509583890568</v>
      </c>
      <c r="AT29" s="142">
        <f t="shared" si="28"/>
        <v>-1.5858574708125019</v>
      </c>
      <c r="AU29" s="142">
        <f t="shared" si="29"/>
        <v>-1.7421868237935767</v>
      </c>
      <c r="AW29" s="133">
        <v>-2600</v>
      </c>
      <c r="AX29" s="133">
        <f t="shared" si="0"/>
        <v>-0.23966118425548943</v>
      </c>
      <c r="AY29" s="133">
        <f t="shared" si="1"/>
        <v>-0.23912964522179994</v>
      </c>
      <c r="AZ29" s="133">
        <f t="shared" si="2"/>
        <v>-5.3153903368949762E-4</v>
      </c>
      <c r="BA29" s="133">
        <f t="shared" si="3"/>
        <v>1.0064750051386382</v>
      </c>
      <c r="BB29" s="133">
        <f t="shared" si="4"/>
        <v>-0.27641214189085367</v>
      </c>
      <c r="BC29" s="133">
        <f t="shared" si="5"/>
        <v>-1.6116198151488124</v>
      </c>
      <c r="BD29" s="133">
        <f t="shared" si="6"/>
        <v>-1.0416800393289123</v>
      </c>
      <c r="BE29" s="133">
        <f t="shared" si="31"/>
        <v>-1.7702999001065327</v>
      </c>
      <c r="BF29" s="133">
        <f t="shared" si="31"/>
        <v>-1.7702999003107989</v>
      </c>
      <c r="BG29" s="133">
        <f t="shared" si="31"/>
        <v>-1.7702999068073053</v>
      </c>
      <c r="BH29" s="133">
        <f t="shared" si="31"/>
        <v>-1.7703001134228948</v>
      </c>
      <c r="BI29" s="133">
        <f t="shared" si="31"/>
        <v>-1.7703066845372473</v>
      </c>
      <c r="BJ29" s="133">
        <f t="shared" si="31"/>
        <v>-1.7705155581859537</v>
      </c>
      <c r="BK29" s="133">
        <f t="shared" si="31"/>
        <v>-1.7770462205859303</v>
      </c>
      <c r="BL29" s="133">
        <f t="shared" si="8"/>
        <v>-1.9258068732123403</v>
      </c>
    </row>
    <row r="30" spans="1:64" s="133" customFormat="1" ht="12.95" customHeight="1">
      <c r="A30" s="201" t="s">
        <v>311</v>
      </c>
      <c r="B30" s="203" t="s">
        <v>51</v>
      </c>
      <c r="C30" s="202">
        <v>53132.527770000001</v>
      </c>
      <c r="D30" s="202">
        <v>2.1000000000000001E-4</v>
      </c>
      <c r="E30" s="200">
        <f t="shared" si="11"/>
        <v>-2454.9991801524334</v>
      </c>
      <c r="F30" s="133">
        <f t="shared" si="12"/>
        <v>-2454.5</v>
      </c>
      <c r="G30" s="133">
        <f t="shared" si="30"/>
        <v>-0.23849417000019457</v>
      </c>
      <c r="K30" s="133">
        <f t="shared" si="32"/>
        <v>-0.23849417000019457</v>
      </c>
      <c r="O30" s="133">
        <f t="shared" ca="1" si="13"/>
        <v>-0.22998832280099768</v>
      </c>
      <c r="Q30" s="198">
        <f t="shared" si="14"/>
        <v>38114.027770000001</v>
      </c>
      <c r="S30" s="137">
        <v>1</v>
      </c>
      <c r="Z30" s="133">
        <f t="shared" si="15"/>
        <v>-2454.5</v>
      </c>
      <c r="AA30" s="142">
        <f t="shared" si="16"/>
        <v>-0.23943271884263859</v>
      </c>
      <c r="AB30" s="142">
        <f t="shared" si="17"/>
        <v>-0.23819014811943617</v>
      </c>
      <c r="AC30" s="142">
        <f t="shared" si="18"/>
        <v>-0.23849417000019457</v>
      </c>
      <c r="AD30" s="142">
        <f t="shared" si="19"/>
        <v>9.3854884244401471E-4</v>
      </c>
      <c r="AE30" s="142">
        <f t="shared" si="20"/>
        <v>8.8087392965299992E-7</v>
      </c>
      <c r="AF30" s="133">
        <f t="shared" si="21"/>
        <v>-0.23849417000019457</v>
      </c>
      <c r="AG30" s="199"/>
      <c r="AH30" s="133">
        <f t="shared" si="22"/>
        <v>-3.0402188075841072E-4</v>
      </c>
      <c r="AI30" s="133">
        <f t="shared" si="23"/>
        <v>0.97599810350538929</v>
      </c>
      <c r="AJ30" s="133">
        <f t="shared" si="24"/>
        <v>-8.7256419276763392E-2</v>
      </c>
      <c r="AK30" s="133">
        <f t="shared" si="25"/>
        <v>0.15682779115022727</v>
      </c>
      <c r="AL30" s="133">
        <f t="shared" si="26"/>
        <v>-1.4189285562068232</v>
      </c>
      <c r="AM30" s="133">
        <f t="shared" si="27"/>
        <v>-0.85859758623743454</v>
      </c>
      <c r="AN30" s="142">
        <f t="shared" si="28"/>
        <v>-1.5783468139827599</v>
      </c>
      <c r="AO30" s="142">
        <f t="shared" si="28"/>
        <v>-1.5783468139827599</v>
      </c>
      <c r="AP30" s="142">
        <f t="shared" si="28"/>
        <v>-1.578346813982765</v>
      </c>
      <c r="AQ30" s="142">
        <f t="shared" si="28"/>
        <v>-1.5783468139870527</v>
      </c>
      <c r="AR30" s="142">
        <f t="shared" si="28"/>
        <v>-1.5783468175663187</v>
      </c>
      <c r="AS30" s="142">
        <f t="shared" si="28"/>
        <v>-1.5783498049181885</v>
      </c>
      <c r="AT30" s="142">
        <f t="shared" si="28"/>
        <v>-1.5805284511067557</v>
      </c>
      <c r="AU30" s="142">
        <f t="shared" si="29"/>
        <v>-1.7369961510184879</v>
      </c>
      <c r="AW30" s="133">
        <v>-2400</v>
      </c>
      <c r="AX30" s="133">
        <f t="shared" si="0"/>
        <v>-0.23934544743751268</v>
      </c>
      <c r="AY30" s="133">
        <f t="shared" si="1"/>
        <v>-0.23912814354419232</v>
      </c>
      <c r="AZ30" s="133">
        <f t="shared" si="2"/>
        <v>-2.1730389332035184E-4</v>
      </c>
      <c r="BA30" s="133">
        <f t="shared" si="3"/>
        <v>0.96520873660385176</v>
      </c>
      <c r="BB30" s="133">
        <f t="shared" si="4"/>
        <v>-1.8147222034377162E-2</v>
      </c>
      <c r="BC30" s="133">
        <f t="shared" si="5"/>
        <v>-1.3497092502906491</v>
      </c>
      <c r="BD30" s="133">
        <f t="shared" si="6"/>
        <v>-0.80018645695008594</v>
      </c>
      <c r="BE30" s="133">
        <f t="shared" si="31"/>
        <v>-1.5079327582056175</v>
      </c>
      <c r="BF30" s="133">
        <f t="shared" si="31"/>
        <v>-1.5079327582055768</v>
      </c>
      <c r="BG30" s="133">
        <f t="shared" si="31"/>
        <v>-1.5079327582096422</v>
      </c>
      <c r="BH30" s="133">
        <f t="shared" si="31"/>
        <v>-1.5079327578017618</v>
      </c>
      <c r="BI30" s="133">
        <f t="shared" si="31"/>
        <v>-1.5079327987249329</v>
      </c>
      <c r="BJ30" s="133">
        <f t="shared" si="31"/>
        <v>-1.5079286929815314</v>
      </c>
      <c r="BK30" s="133">
        <f t="shared" si="31"/>
        <v>-1.5083419574551344</v>
      </c>
      <c r="BL30" s="133">
        <f t="shared" si="8"/>
        <v>-1.6662732344579041</v>
      </c>
    </row>
    <row r="31" spans="1:64" s="133" customFormat="1" ht="12.95" customHeight="1">
      <c r="A31" s="201" t="s">
        <v>311</v>
      </c>
      <c r="B31" s="203" t="s">
        <v>51</v>
      </c>
      <c r="C31" s="202">
        <v>53135.394350000002</v>
      </c>
      <c r="D31" s="202">
        <v>1E-4</v>
      </c>
      <c r="E31" s="200">
        <f t="shared" si="11"/>
        <v>-2448.9992857258571</v>
      </c>
      <c r="F31" s="133">
        <f t="shared" si="12"/>
        <v>-2448.5</v>
      </c>
      <c r="G31" s="133">
        <f t="shared" si="30"/>
        <v>-0.23854461000155425</v>
      </c>
      <c r="K31" s="133">
        <f t="shared" si="32"/>
        <v>-0.23854461000155425</v>
      </c>
      <c r="O31" s="133">
        <f t="shared" ca="1" si="13"/>
        <v>-0.22999353847601756</v>
      </c>
      <c r="Q31" s="198">
        <f t="shared" si="14"/>
        <v>38116.894350000002</v>
      </c>
      <c r="S31" s="137">
        <v>1</v>
      </c>
      <c r="Z31" s="133">
        <f t="shared" si="15"/>
        <v>-2448.5</v>
      </c>
      <c r="AA31" s="142">
        <f t="shared" si="16"/>
        <v>-0.23942313519301087</v>
      </c>
      <c r="AB31" s="142">
        <f t="shared" si="17"/>
        <v>-0.23825011613583552</v>
      </c>
      <c r="AC31" s="142">
        <f t="shared" si="18"/>
        <v>-0.23854461000155425</v>
      </c>
      <c r="AD31" s="142">
        <f t="shared" si="19"/>
        <v>8.7852519145661945E-4</v>
      </c>
      <c r="AE31" s="142">
        <f t="shared" si="20"/>
        <v>7.718065120238899E-7</v>
      </c>
      <c r="AF31" s="133">
        <f t="shared" si="21"/>
        <v>-0.23854461000155425</v>
      </c>
      <c r="AG31" s="199"/>
      <c r="AH31" s="133">
        <f t="shared" si="22"/>
        <v>-2.9449386571872468E-4</v>
      </c>
      <c r="AI31" s="133">
        <f t="shared" si="23"/>
        <v>0.97479182965617728</v>
      </c>
      <c r="AJ31" s="133">
        <f t="shared" si="24"/>
        <v>-7.9586946962552058E-2</v>
      </c>
      <c r="AK31" s="133">
        <f t="shared" si="25"/>
        <v>0.15663842204361653</v>
      </c>
      <c r="AL31" s="133">
        <f t="shared" si="26"/>
        <v>-1.4112322377895012</v>
      </c>
      <c r="AM31" s="133">
        <f t="shared" si="27"/>
        <v>-0.85193458505451014</v>
      </c>
      <c r="AN31" s="142">
        <f t="shared" ref="AN31:AT40" si="33">$AU31+$AB$7*SIN(AO31)</f>
        <v>-1.5705562869954575</v>
      </c>
      <c r="AO31" s="142">
        <f t="shared" si="33"/>
        <v>-1.5705562869954575</v>
      </c>
      <c r="AP31" s="142">
        <f t="shared" si="33"/>
        <v>-1.5705562869954575</v>
      </c>
      <c r="AQ31" s="142">
        <f t="shared" si="33"/>
        <v>-1.5705562869954579</v>
      </c>
      <c r="AR31" s="142">
        <f t="shared" si="33"/>
        <v>-1.5705562869864211</v>
      </c>
      <c r="AS31" s="142">
        <f t="shared" si="33"/>
        <v>-1.5705565243926851</v>
      </c>
      <c r="AT31" s="142">
        <f t="shared" si="33"/>
        <v>-1.5725428271435973</v>
      </c>
      <c r="AU31" s="142">
        <f t="shared" si="29"/>
        <v>-1.7292101418558552</v>
      </c>
      <c r="AW31" s="133">
        <v>-2200</v>
      </c>
      <c r="AX31" s="133">
        <f t="shared" si="0"/>
        <v>-0.23902633379256713</v>
      </c>
      <c r="AY31" s="133">
        <f t="shared" si="1"/>
        <v>-0.23912518698551247</v>
      </c>
      <c r="AZ31" s="133">
        <f t="shared" si="2"/>
        <v>9.8853192945336354E-5</v>
      </c>
      <c r="BA31" s="133">
        <f t="shared" si="3"/>
        <v>0.9291697279900093</v>
      </c>
      <c r="BB31" s="133">
        <f t="shared" si="4"/>
        <v>0.22169612185189952</v>
      </c>
      <c r="BC31" s="133">
        <f t="shared" si="5"/>
        <v>-1.108007498924503</v>
      </c>
      <c r="BD31" s="133">
        <f t="shared" si="6"/>
        <v>-0.61862754947097642</v>
      </c>
      <c r="BE31" s="133">
        <f t="shared" si="31"/>
        <v>-1.2558875950385857</v>
      </c>
      <c r="BF31" s="133">
        <f t="shared" si="31"/>
        <v>-1.2558875967576375</v>
      </c>
      <c r="BG31" s="133">
        <f t="shared" si="31"/>
        <v>-1.2558875617747645</v>
      </c>
      <c r="BH31" s="133">
        <f t="shared" si="31"/>
        <v>-1.2558882736803836</v>
      </c>
      <c r="BI31" s="133">
        <f t="shared" si="31"/>
        <v>-1.2558737866228151</v>
      </c>
      <c r="BJ31" s="133">
        <f t="shared" si="31"/>
        <v>-1.2561687206913248</v>
      </c>
      <c r="BK31" s="133">
        <f t="shared" si="31"/>
        <v>-1.2502160053450864</v>
      </c>
      <c r="BL31" s="133">
        <f t="shared" si="8"/>
        <v>-1.4067395957034678</v>
      </c>
    </row>
    <row r="32" spans="1:64" s="133" customFormat="1" ht="12.95" customHeight="1">
      <c r="A32" s="201" t="s">
        <v>311</v>
      </c>
      <c r="B32" s="203" t="s">
        <v>49</v>
      </c>
      <c r="C32" s="202">
        <v>53137.543599999997</v>
      </c>
      <c r="D32" s="202">
        <v>2.4000000000000001E-4</v>
      </c>
      <c r="E32" s="200">
        <f t="shared" si="11"/>
        <v>-2444.5007986449868</v>
      </c>
      <c r="F32" s="133">
        <f t="shared" si="12"/>
        <v>-2444</v>
      </c>
      <c r="G32" s="133">
        <f t="shared" si="30"/>
        <v>-0.23926744000345934</v>
      </c>
      <c r="K32" s="133">
        <f t="shared" si="32"/>
        <v>-0.23926744000345934</v>
      </c>
      <c r="O32" s="133">
        <f t="shared" ca="1" si="13"/>
        <v>-0.22999745023228246</v>
      </c>
      <c r="Q32" s="198">
        <f t="shared" si="14"/>
        <v>38119.043599999997</v>
      </c>
      <c r="S32" s="137">
        <v>1</v>
      </c>
      <c r="Z32" s="133">
        <f t="shared" si="15"/>
        <v>-2444</v>
      </c>
      <c r="AA32" s="142">
        <f t="shared" si="16"/>
        <v>-0.23941594257436205</v>
      </c>
      <c r="AB32" s="142">
        <f t="shared" si="17"/>
        <v>-0.23898009617115931</v>
      </c>
      <c r="AC32" s="142">
        <f t="shared" si="18"/>
        <v>-0.23926744000345934</v>
      </c>
      <c r="AD32" s="142">
        <f t="shared" si="19"/>
        <v>1.485025709027088E-4</v>
      </c>
      <c r="AE32" s="142">
        <f t="shared" si="20"/>
        <v>2.2053013564714053E-8</v>
      </c>
      <c r="AF32" s="133">
        <f t="shared" si="21"/>
        <v>-0.23926744000345934</v>
      </c>
      <c r="AG32" s="199"/>
      <c r="AH32" s="133">
        <f t="shared" si="22"/>
        <v>-2.8734383230002086E-4</v>
      </c>
      <c r="AI32" s="133">
        <f t="shared" si="23"/>
        <v>0.97389005118848204</v>
      </c>
      <c r="AJ32" s="133">
        <f t="shared" si="24"/>
        <v>-7.3844156990850007E-2</v>
      </c>
      <c r="AK32" s="133">
        <f t="shared" si="25"/>
        <v>0.15649063130250715</v>
      </c>
      <c r="AL32" s="133">
        <f t="shared" si="26"/>
        <v>-1.4054724658040041</v>
      </c>
      <c r="AM32" s="133">
        <f t="shared" si="27"/>
        <v>-0.84697664976128806</v>
      </c>
      <c r="AN32" s="142">
        <f t="shared" si="33"/>
        <v>-1.5647197047172461</v>
      </c>
      <c r="AO32" s="142">
        <f t="shared" si="33"/>
        <v>-1.5647197047172461</v>
      </c>
      <c r="AP32" s="142">
        <f t="shared" si="33"/>
        <v>-1.5647197047172474</v>
      </c>
      <c r="AQ32" s="142">
        <f t="shared" si="33"/>
        <v>-1.5647197047158468</v>
      </c>
      <c r="AR32" s="142">
        <f t="shared" si="33"/>
        <v>-1.5647197061687634</v>
      </c>
      <c r="AS32" s="142">
        <f t="shared" si="33"/>
        <v>-1.5647181992952719</v>
      </c>
      <c r="AT32" s="142">
        <f t="shared" si="33"/>
        <v>-1.5665598412184616</v>
      </c>
      <c r="AU32" s="142">
        <f t="shared" si="29"/>
        <v>-1.7233706349838802</v>
      </c>
      <c r="AW32" s="133">
        <v>-2000</v>
      </c>
      <c r="AX32" s="133">
        <f t="shared" si="0"/>
        <v>-0.23872249426438769</v>
      </c>
      <c r="AY32" s="133">
        <f t="shared" si="1"/>
        <v>-0.23912077554576039</v>
      </c>
      <c r="AZ32" s="133">
        <f t="shared" si="2"/>
        <v>3.9828128137270406E-4</v>
      </c>
      <c r="BA32" s="133">
        <f t="shared" si="3"/>
        <v>0.89926551687664791</v>
      </c>
      <c r="BB32" s="133">
        <f t="shared" si="4"/>
        <v>0.43378177502261323</v>
      </c>
      <c r="BC32" s="133">
        <f t="shared" si="5"/>
        <v>-0.88287525007402845</v>
      </c>
      <c r="BD32" s="133">
        <f t="shared" si="6"/>
        <v>-0.47253796999866532</v>
      </c>
      <c r="BE32" s="133">
        <f t="shared" ref="BE32:BK41" si="34">$BL32+$AB$7*SIN(BF32)</f>
        <v>-1.0126312486169418</v>
      </c>
      <c r="BF32" s="133">
        <f t="shared" si="34"/>
        <v>-1.0126312946254472</v>
      </c>
      <c r="BG32" s="133">
        <f t="shared" si="34"/>
        <v>-1.0126307470875158</v>
      </c>
      <c r="BH32" s="133">
        <f t="shared" si="34"/>
        <v>-1.0126372632569847</v>
      </c>
      <c r="BI32" s="133">
        <f t="shared" si="34"/>
        <v>-1.0125597196800942</v>
      </c>
      <c r="BJ32" s="133">
        <f t="shared" si="34"/>
        <v>-1.0134831275877321</v>
      </c>
      <c r="BK32" s="133">
        <f t="shared" si="34"/>
        <v>-1.0025740767439861</v>
      </c>
      <c r="BL32" s="133">
        <f t="shared" si="8"/>
        <v>-1.147205956949032</v>
      </c>
    </row>
    <row r="33" spans="1:64" s="133" customFormat="1" ht="12.95" customHeight="1">
      <c r="A33" s="201" t="s">
        <v>311</v>
      </c>
      <c r="B33" s="203" t="s">
        <v>49</v>
      </c>
      <c r="C33" s="202">
        <v>53138.498910000002</v>
      </c>
      <c r="D33" s="202">
        <v>2.7999999999999998E-4</v>
      </c>
      <c r="E33" s="200">
        <f t="shared" si="11"/>
        <v>-2442.5012873302221</v>
      </c>
      <c r="F33" s="133">
        <f t="shared" si="12"/>
        <v>-2442</v>
      </c>
      <c r="G33" s="133">
        <f t="shared" si="30"/>
        <v>-0.23950091999722645</v>
      </c>
      <c r="K33" s="133">
        <f t="shared" si="32"/>
        <v>-0.23950091999722645</v>
      </c>
      <c r="O33" s="133">
        <f t="shared" ca="1" si="13"/>
        <v>-0.22999918879062242</v>
      </c>
      <c r="Q33" s="198">
        <f t="shared" si="14"/>
        <v>38119.998910000002</v>
      </c>
      <c r="S33" s="137">
        <v>1</v>
      </c>
      <c r="Z33" s="133">
        <f t="shared" si="15"/>
        <v>-2442</v>
      </c>
      <c r="AA33" s="142">
        <f t="shared" si="16"/>
        <v>-0.23941274458708184</v>
      </c>
      <c r="AB33" s="142">
        <f t="shared" si="17"/>
        <v>-0.23921675498901948</v>
      </c>
      <c r="AC33" s="142">
        <f t="shared" si="18"/>
        <v>-0.23950091999722645</v>
      </c>
      <c r="AD33" s="142">
        <f t="shared" si="19"/>
        <v>-8.8175410144608612E-5</v>
      </c>
      <c r="AE33" s="142">
        <f t="shared" si="20"/>
        <v>7.774902954169948E-9</v>
      </c>
      <c r="AF33" s="133">
        <f t="shared" si="21"/>
        <v>-0.23950091999722645</v>
      </c>
      <c r="AG33" s="199"/>
      <c r="AH33" s="133">
        <f t="shared" si="22"/>
        <v>-2.8416500820695992E-4</v>
      </c>
      <c r="AI33" s="133">
        <f t="shared" si="23"/>
        <v>0.9734900717123669</v>
      </c>
      <c r="AJ33" s="133">
        <f t="shared" si="24"/>
        <v>-7.1294417766986334E-2</v>
      </c>
      <c r="AK33" s="133">
        <f t="shared" si="25"/>
        <v>0.15642337042329021</v>
      </c>
      <c r="AL33" s="133">
        <f t="shared" si="26"/>
        <v>-1.4029159853904256</v>
      </c>
      <c r="AM33" s="133">
        <f t="shared" si="27"/>
        <v>-0.84478381194525198</v>
      </c>
      <c r="AN33" s="142">
        <f t="shared" si="33"/>
        <v>-1.5621274005689891</v>
      </c>
      <c r="AO33" s="142">
        <f t="shared" si="33"/>
        <v>-1.5621274005689891</v>
      </c>
      <c r="AP33" s="142">
        <f t="shared" si="33"/>
        <v>-1.5621274005689947</v>
      </c>
      <c r="AQ33" s="142">
        <f t="shared" si="33"/>
        <v>-1.5621274005648436</v>
      </c>
      <c r="AR33" s="142">
        <f t="shared" si="33"/>
        <v>-1.5621274035832471</v>
      </c>
      <c r="AS33" s="142">
        <f t="shared" si="33"/>
        <v>-1.5621252092025171</v>
      </c>
      <c r="AT33" s="142">
        <f t="shared" si="33"/>
        <v>-1.5639024524663496</v>
      </c>
      <c r="AU33" s="142">
        <f t="shared" si="29"/>
        <v>-1.7207752985963358</v>
      </c>
      <c r="AW33" s="133">
        <v>-1800</v>
      </c>
      <c r="AX33" s="133">
        <f t="shared" si="0"/>
        <v>-0.23844823537083901</v>
      </c>
      <c r="AY33" s="133">
        <f t="shared" si="1"/>
        <v>-0.23911490922493611</v>
      </c>
      <c r="AZ33" s="133">
        <f t="shared" si="2"/>
        <v>6.666738540971088E-4</v>
      </c>
      <c r="BA33" s="133">
        <f t="shared" si="3"/>
        <v>0.87571544978878046</v>
      </c>
      <c r="BB33" s="133">
        <f t="shared" si="4"/>
        <v>0.61377452505668861</v>
      </c>
      <c r="BC33" s="133">
        <f t="shared" si="5"/>
        <v>-0.67072825708672357</v>
      </c>
      <c r="BD33" s="133">
        <f t="shared" si="6"/>
        <v>-0.34852942330121062</v>
      </c>
      <c r="BE33" s="133">
        <f t="shared" si="34"/>
        <v>-0.77649078395302151</v>
      </c>
      <c r="BF33" s="133">
        <f t="shared" si="34"/>
        <v>-0.77649103064940372</v>
      </c>
      <c r="BG33" s="133">
        <f t="shared" si="34"/>
        <v>-0.77648885097006981</v>
      </c>
      <c r="BH33" s="133">
        <f t="shared" si="34"/>
        <v>-0.77650810963049499</v>
      </c>
      <c r="BI33" s="133">
        <f t="shared" si="34"/>
        <v>-0.77633796142995348</v>
      </c>
      <c r="BJ33" s="133">
        <f t="shared" si="34"/>
        <v>-0.77784218854589038</v>
      </c>
      <c r="BK33" s="133">
        <f t="shared" si="34"/>
        <v>-0.76461965932724507</v>
      </c>
      <c r="BL33" s="133">
        <f t="shared" si="8"/>
        <v>-0.8876723181945958</v>
      </c>
    </row>
    <row r="34" spans="1:64" s="133" customFormat="1" ht="12.95" customHeight="1">
      <c r="A34" s="201" t="s">
        <v>311</v>
      </c>
      <c r="B34" s="203" t="s">
        <v>49</v>
      </c>
      <c r="C34" s="202">
        <v>53139.45491</v>
      </c>
      <c r="D34" s="202">
        <v>2.1000000000000001E-4</v>
      </c>
      <c r="E34" s="200">
        <f t="shared" si="11"/>
        <v>-2440.5003318111735</v>
      </c>
      <c r="F34" s="133">
        <f t="shared" si="12"/>
        <v>-2440</v>
      </c>
      <c r="G34" s="133">
        <f t="shared" si="30"/>
        <v>-0.23904440000478644</v>
      </c>
      <c r="K34" s="133">
        <f t="shared" si="32"/>
        <v>-0.23904440000478644</v>
      </c>
      <c r="O34" s="133">
        <f t="shared" ca="1" si="13"/>
        <v>-0.23000092734896238</v>
      </c>
      <c r="Q34" s="198">
        <f t="shared" si="14"/>
        <v>38120.95491</v>
      </c>
      <c r="S34" s="137">
        <v>1</v>
      </c>
      <c r="Z34" s="133">
        <f t="shared" si="15"/>
        <v>-2440</v>
      </c>
      <c r="AA34" s="142">
        <f t="shared" si="16"/>
        <v>-0.2394095458508895</v>
      </c>
      <c r="AB34" s="142">
        <f t="shared" si="17"/>
        <v>-0.23876341442409657</v>
      </c>
      <c r="AC34" s="142">
        <f t="shared" si="18"/>
        <v>-0.23904440000478644</v>
      </c>
      <c r="AD34" s="142">
        <f t="shared" si="19"/>
        <v>3.6514584610305989E-4</v>
      </c>
      <c r="AE34" s="142">
        <f t="shared" si="20"/>
        <v>1.3333148892631951E-7</v>
      </c>
      <c r="AF34" s="133">
        <f t="shared" si="21"/>
        <v>-0.23904440000478644</v>
      </c>
      <c r="AG34" s="199"/>
      <c r="AH34" s="133">
        <f t="shared" si="22"/>
        <v>-2.809855806898722E-4</v>
      </c>
      <c r="AI34" s="133">
        <f t="shared" si="23"/>
        <v>0.97309059361995287</v>
      </c>
      <c r="AJ34" s="133">
        <f t="shared" si="24"/>
        <v>-6.8746306220175246E-2</v>
      </c>
      <c r="AK34" s="133">
        <f t="shared" si="25"/>
        <v>0.15635514369751571</v>
      </c>
      <c r="AL34" s="133">
        <f t="shared" si="26"/>
        <v>-1.4003616035696336</v>
      </c>
      <c r="AM34" s="133">
        <f t="shared" si="27"/>
        <v>-0.84259749910095527</v>
      </c>
      <c r="AN34" s="142">
        <f t="shared" si="33"/>
        <v>-1.5595361606392393</v>
      </c>
      <c r="AO34" s="142">
        <f t="shared" si="33"/>
        <v>-1.5595361606392393</v>
      </c>
      <c r="AP34" s="142">
        <f t="shared" si="33"/>
        <v>-1.5595361606392555</v>
      </c>
      <c r="AQ34" s="142">
        <f t="shared" si="33"/>
        <v>-1.5595361606302296</v>
      </c>
      <c r="AR34" s="142">
        <f t="shared" si="33"/>
        <v>-1.5595361656825903</v>
      </c>
      <c r="AS34" s="142">
        <f t="shared" si="33"/>
        <v>-1.5595333378497258</v>
      </c>
      <c r="AT34" s="142">
        <f t="shared" si="33"/>
        <v>-1.5612461203732066</v>
      </c>
      <c r="AU34" s="142">
        <f t="shared" si="29"/>
        <v>-1.7181799622087914</v>
      </c>
      <c r="AW34" s="133">
        <v>-1600</v>
      </c>
      <c r="AX34" s="133">
        <f t="shared" ref="AX34:AX65" si="35">AB$3+AB$4*AW34+AB$5*AW34^2+AZ34</f>
        <v>-0.23821433240371354</v>
      </c>
      <c r="AY34" s="133">
        <f t="shared" ref="AY34:AY65" si="36">AB$3+AB$4*AW34+AB$5*AW34^2</f>
        <v>-0.23910758802303964</v>
      </c>
      <c r="AZ34" s="133">
        <f t="shared" ref="AZ34:AZ65" si="37">$AB$6*($AB$11/BA34*BB34+$AB$12)</f>
        <v>8.9325561932610323E-4</v>
      </c>
      <c r="BA34" s="133">
        <f t="shared" ref="BA34:BA65" si="38">1+$AB$7*COS(BC34)</f>
        <v>0.8584227309626925</v>
      </c>
      <c r="BB34" s="133">
        <f t="shared" ref="BB34:BB65" si="39">SIN(BC34+RADIANS($AB$9))</f>
        <v>0.76000767345141929</v>
      </c>
      <c r="BC34" s="133">
        <f t="shared" ref="BC34:BC65" si="40">2*ATAN(BD34)</f>
        <v>-0.4682361102588028</v>
      </c>
      <c r="BD34" s="133">
        <f t="shared" ref="BD34:BD65" si="41">SQRT((1+$AB$7)/(1-$AB$7))*TAN(BE34/2)</f>
        <v>-0.23849139910926631</v>
      </c>
      <c r="BE34" s="133">
        <f t="shared" si="34"/>
        <v>-0.54578332385262551</v>
      </c>
      <c r="BF34" s="133">
        <f t="shared" si="34"/>
        <v>-0.54578389182031251</v>
      </c>
      <c r="BG34" s="133">
        <f t="shared" si="34"/>
        <v>-0.54577970341944393</v>
      </c>
      <c r="BH34" s="133">
        <f t="shared" si="34"/>
        <v>-0.54581059046542435</v>
      </c>
      <c r="BI34" s="133">
        <f t="shared" si="34"/>
        <v>-0.5455828298916805</v>
      </c>
      <c r="BJ34" s="133">
        <f t="shared" si="34"/>
        <v>-0.54726307423202847</v>
      </c>
      <c r="BK34" s="133">
        <f t="shared" si="34"/>
        <v>-0.53490736672664163</v>
      </c>
      <c r="BL34" s="133">
        <f t="shared" ref="BL34:BL65" si="42">RADIANS($AB$9)+$AB$18*(AW34-AB$15)</f>
        <v>-0.62813867944015955</v>
      </c>
    </row>
    <row r="35" spans="1:64" s="133" customFormat="1" ht="12.95" customHeight="1">
      <c r="A35" s="201" t="s">
        <v>311</v>
      </c>
      <c r="B35" s="203" t="s">
        <v>51</v>
      </c>
      <c r="C35" s="202">
        <v>53141.605600000003</v>
      </c>
      <c r="D35" s="202">
        <v>2.7E-4</v>
      </c>
      <c r="E35" s="200">
        <f t="shared" si="11"/>
        <v>-2435.9988307387111</v>
      </c>
      <c r="F35" s="133">
        <f t="shared" si="12"/>
        <v>-2435.5</v>
      </c>
      <c r="G35" s="133">
        <f t="shared" si="30"/>
        <v>-0.23832722999941325</v>
      </c>
      <c r="K35" s="133">
        <f t="shared" si="32"/>
        <v>-0.23832722999941325</v>
      </c>
      <c r="O35" s="133">
        <f t="shared" ca="1" si="13"/>
        <v>-0.23000483910522729</v>
      </c>
      <c r="Q35" s="198">
        <f t="shared" si="14"/>
        <v>38123.105600000003</v>
      </c>
      <c r="S35" s="137">
        <v>1</v>
      </c>
      <c r="Z35" s="133">
        <f t="shared" si="15"/>
        <v>-2435.5</v>
      </c>
      <c r="AA35" s="142">
        <f t="shared" si="16"/>
        <v>-0.23940234607034722</v>
      </c>
      <c r="AB35" s="142">
        <f t="shared" si="17"/>
        <v>-0.23805340022280547</v>
      </c>
      <c r="AC35" s="142">
        <f t="shared" si="18"/>
        <v>-0.23832722999941325</v>
      </c>
      <c r="AD35" s="142">
        <f t="shared" si="19"/>
        <v>1.075116070933968E-3</v>
      </c>
      <c r="AE35" s="142">
        <f t="shared" si="20"/>
        <v>1.1558745659804929E-6</v>
      </c>
      <c r="AF35" s="133">
        <f t="shared" si="21"/>
        <v>-0.23832722999941325</v>
      </c>
      <c r="AG35" s="199"/>
      <c r="AH35" s="133">
        <f t="shared" si="22"/>
        <v>-2.7382977660777268E-4</v>
      </c>
      <c r="AI35" s="133">
        <f t="shared" si="23"/>
        <v>0.97219360951999367</v>
      </c>
      <c r="AJ35" s="133">
        <f t="shared" si="24"/>
        <v>-6.3019080171245453E-2</v>
      </c>
      <c r="AK35" s="133">
        <f t="shared" si="25"/>
        <v>0.15619811702088704</v>
      </c>
      <c r="AL35" s="133">
        <f t="shared" si="26"/>
        <v>-1.3946218993325987</v>
      </c>
      <c r="AM35" s="133">
        <f t="shared" si="27"/>
        <v>-0.8377019611167329</v>
      </c>
      <c r="AN35" s="142">
        <f t="shared" si="33"/>
        <v>-1.5537097549138132</v>
      </c>
      <c r="AO35" s="142">
        <f t="shared" si="33"/>
        <v>-1.553709754913813</v>
      </c>
      <c r="AP35" s="142">
        <f t="shared" si="33"/>
        <v>-1.5537097549138936</v>
      </c>
      <c r="AQ35" s="142">
        <f t="shared" si="33"/>
        <v>-1.5537097548840924</v>
      </c>
      <c r="AR35" s="142">
        <f t="shared" si="33"/>
        <v>-1.5537097658780106</v>
      </c>
      <c r="AS35" s="142">
        <f t="shared" si="33"/>
        <v>-1.5537057106357477</v>
      </c>
      <c r="AT35" s="142">
        <f t="shared" si="33"/>
        <v>-1.5552732386895545</v>
      </c>
      <c r="AU35" s="142">
        <f t="shared" si="29"/>
        <v>-1.7123404553368164</v>
      </c>
      <c r="AW35" s="133">
        <v>-1400</v>
      </c>
      <c r="AX35" s="133">
        <f t="shared" si="35"/>
        <v>-0.23802881761183478</v>
      </c>
      <c r="AY35" s="133">
        <f t="shared" si="36"/>
        <v>-0.23909881194007093</v>
      </c>
      <c r="AZ35" s="133">
        <f t="shared" si="37"/>
        <v>1.0699943282361402E-3</v>
      </c>
      <c r="BA35" s="133">
        <f t="shared" si="38"/>
        <v>0.84719389721725524</v>
      </c>
      <c r="BB35" s="133">
        <f t="shared" si="39"/>
        <v>0.87196950442203924</v>
      </c>
      <c r="BC35" s="133">
        <f t="shared" si="40"/>
        <v>-0.27235000420252631</v>
      </c>
      <c r="BD35" s="133">
        <f t="shared" si="41"/>
        <v>-0.13702301912219728</v>
      </c>
      <c r="BE35" s="133">
        <f t="shared" si="34"/>
        <v>-0.31886821963722162</v>
      </c>
      <c r="BF35" s="133">
        <f t="shared" si="34"/>
        <v>-0.3188688837533179</v>
      </c>
      <c r="BG35" s="133">
        <f t="shared" si="34"/>
        <v>-0.31886447560059816</v>
      </c>
      <c r="BH35" s="133">
        <f t="shared" si="34"/>
        <v>-0.31889373537945914</v>
      </c>
      <c r="BI35" s="133">
        <f t="shared" si="34"/>
        <v>-0.31869952446921779</v>
      </c>
      <c r="BJ35" s="133">
        <f t="shared" si="34"/>
        <v>-0.31998882688152219</v>
      </c>
      <c r="BK35" s="133">
        <f t="shared" si="34"/>
        <v>-0.31143975118730782</v>
      </c>
      <c r="BL35" s="133">
        <f t="shared" si="42"/>
        <v>-0.36860504068572331</v>
      </c>
    </row>
    <row r="36" spans="1:64" s="133" customFormat="1" ht="12.95" customHeight="1">
      <c r="A36" s="201" t="s">
        <v>311</v>
      </c>
      <c r="B36" s="203" t="s">
        <v>51</v>
      </c>
      <c r="C36" s="202">
        <v>53152.594239999999</v>
      </c>
      <c r="D36" s="202">
        <v>2.5000000000000001E-4</v>
      </c>
      <c r="E36" s="200">
        <f t="shared" si="11"/>
        <v>-2412.9990610160485</v>
      </c>
      <c r="F36" s="133">
        <f t="shared" si="12"/>
        <v>-2412.5</v>
      </c>
      <c r="G36" s="133">
        <f t="shared" si="30"/>
        <v>-0.23843725000187987</v>
      </c>
      <c r="K36" s="133">
        <f t="shared" si="32"/>
        <v>-0.23843725000187987</v>
      </c>
      <c r="O36" s="133">
        <f t="shared" ca="1" si="13"/>
        <v>-0.23002483252613681</v>
      </c>
      <c r="Q36" s="198">
        <f t="shared" si="14"/>
        <v>38134.094239999999</v>
      </c>
      <c r="S36" s="137">
        <v>1</v>
      </c>
      <c r="Z36" s="133">
        <f t="shared" si="15"/>
        <v>-2412.5</v>
      </c>
      <c r="AA36" s="142">
        <f t="shared" si="16"/>
        <v>-0.23936549893487158</v>
      </c>
      <c r="AB36" s="142">
        <f t="shared" si="17"/>
        <v>-0.23820003108952001</v>
      </c>
      <c r="AC36" s="142">
        <f t="shared" si="18"/>
        <v>-0.23843725000187987</v>
      </c>
      <c r="AD36" s="142">
        <f t="shared" si="19"/>
        <v>9.282489329917043E-4</v>
      </c>
      <c r="AE36" s="142">
        <f t="shared" si="20"/>
        <v>8.6164608160023752E-7</v>
      </c>
      <c r="AF36" s="133">
        <f t="shared" si="21"/>
        <v>-0.23843725000187987</v>
      </c>
      <c r="AG36" s="199"/>
      <c r="AH36" s="133">
        <f t="shared" si="22"/>
        <v>-2.3721891235987242E-4</v>
      </c>
      <c r="AI36" s="133">
        <f t="shared" si="23"/>
        <v>0.96764945876754693</v>
      </c>
      <c r="AJ36" s="133">
        <f t="shared" si="24"/>
        <v>-3.3882275494862661E-2</v>
      </c>
      <c r="AK36" s="133">
        <f t="shared" si="25"/>
        <v>0.15532060260752489</v>
      </c>
      <c r="AL36" s="133">
        <f t="shared" si="26"/>
        <v>-1.3654497937665209</v>
      </c>
      <c r="AM36" s="133">
        <f t="shared" si="27"/>
        <v>-0.81317813656597449</v>
      </c>
      <c r="AN36" s="142">
        <f t="shared" si="33"/>
        <v>-1.5240138110051635</v>
      </c>
      <c r="AO36" s="142">
        <f t="shared" si="33"/>
        <v>-1.5240138110051453</v>
      </c>
      <c r="AP36" s="142">
        <f t="shared" si="33"/>
        <v>-1.5240138110076122</v>
      </c>
      <c r="AQ36" s="142">
        <f t="shared" si="33"/>
        <v>-1.5240138106751213</v>
      </c>
      <c r="AR36" s="142">
        <f t="shared" si="33"/>
        <v>-1.5240138554881415</v>
      </c>
      <c r="AS36" s="142">
        <f t="shared" si="33"/>
        <v>-1.5240078159903157</v>
      </c>
      <c r="AT36" s="142">
        <f t="shared" si="33"/>
        <v>-1.5248289125538426</v>
      </c>
      <c r="AU36" s="142">
        <f t="shared" si="29"/>
        <v>-1.6824940868800566</v>
      </c>
      <c r="AW36" s="133">
        <v>-1200</v>
      </c>
      <c r="AX36" s="133">
        <f t="shared" si="35"/>
        <v>-0.23789760330768103</v>
      </c>
      <c r="AY36" s="133">
        <f t="shared" si="36"/>
        <v>-0.23908858097603</v>
      </c>
      <c r="AZ36" s="133">
        <f t="shared" si="37"/>
        <v>1.190977668348959E-3</v>
      </c>
      <c r="BA36" s="133">
        <f t="shared" si="38"/>
        <v>0.84185673250922655</v>
      </c>
      <c r="BB36" s="133">
        <f t="shared" si="39"/>
        <v>0.94939730843313319</v>
      </c>
      <c r="BC36" s="133">
        <f t="shared" si="40"/>
        <v>-8.0249659229820691E-2</v>
      </c>
      <c r="BD36" s="133">
        <f t="shared" si="41"/>
        <v>-4.0146377176325999E-2</v>
      </c>
      <c r="BE36" s="133">
        <f t="shared" si="34"/>
        <v>-9.4155316992157193E-2</v>
      </c>
      <c r="BF36" s="133">
        <f t="shared" si="34"/>
        <v>-9.4155585032140818E-2</v>
      </c>
      <c r="BG36" s="133">
        <f t="shared" si="34"/>
        <v>-9.4153888051735607E-2</v>
      </c>
      <c r="BH36" s="133">
        <f t="shared" si="34"/>
        <v>-9.4164631761263412E-2</v>
      </c>
      <c r="BI36" s="133">
        <f t="shared" si="34"/>
        <v>-9.4096612718756467E-2</v>
      </c>
      <c r="BJ36" s="133">
        <f t="shared" si="34"/>
        <v>-9.4527252567987829E-2</v>
      </c>
      <c r="BK36" s="133">
        <f t="shared" si="34"/>
        <v>-9.180109355537272E-2</v>
      </c>
      <c r="BL36" s="133">
        <f t="shared" si="42"/>
        <v>-0.10907140193128706</v>
      </c>
    </row>
    <row r="37" spans="1:64" s="133" customFormat="1" ht="12.95" customHeight="1">
      <c r="A37" s="201" t="s">
        <v>311</v>
      </c>
      <c r="B37" s="203" t="s">
        <v>51</v>
      </c>
      <c r="C37" s="202">
        <v>53153.54982</v>
      </c>
      <c r="D37" s="202">
        <v>2.0000000000000001E-4</v>
      </c>
      <c r="E37" s="200">
        <f t="shared" si="11"/>
        <v>-2410.9989845778696</v>
      </c>
      <c r="F37" s="133">
        <f t="shared" si="12"/>
        <v>-2410.5</v>
      </c>
      <c r="G37" s="133">
        <f t="shared" si="30"/>
        <v>-0.23840072999882977</v>
      </c>
      <c r="K37" s="133">
        <f t="shared" si="32"/>
        <v>-0.23840072999882977</v>
      </c>
      <c r="O37" s="133">
        <f t="shared" ca="1" si="13"/>
        <v>-0.23002657108447677</v>
      </c>
      <c r="Q37" s="198">
        <f t="shared" si="14"/>
        <v>38135.04982</v>
      </c>
      <c r="S37" s="137">
        <v>1</v>
      </c>
      <c r="Z37" s="133">
        <f t="shared" si="15"/>
        <v>-2410.5</v>
      </c>
      <c r="AA37" s="142">
        <f t="shared" si="16"/>
        <v>-0.23936229168615331</v>
      </c>
      <c r="AB37" s="142">
        <f t="shared" si="17"/>
        <v>-0.23816669688056336</v>
      </c>
      <c r="AC37" s="142">
        <f t="shared" si="18"/>
        <v>-0.23840072999882977</v>
      </c>
      <c r="AD37" s="142">
        <f t="shared" si="19"/>
        <v>9.6156168732353109E-4</v>
      </c>
      <c r="AE37" s="142">
        <f t="shared" si="20"/>
        <v>9.2460087852847615E-7</v>
      </c>
      <c r="AF37" s="133">
        <f t="shared" si="21"/>
        <v>-0.23840072999882977</v>
      </c>
      <c r="AG37" s="199"/>
      <c r="AH37" s="133">
        <f t="shared" si="22"/>
        <v>-2.3403311826641495E-4</v>
      </c>
      <c r="AI37" s="133">
        <f t="shared" si="23"/>
        <v>0.96725755842418404</v>
      </c>
      <c r="AJ37" s="133">
        <f t="shared" si="24"/>
        <v>-3.1359782962059046E-2</v>
      </c>
      <c r="AK37" s="133">
        <f t="shared" si="25"/>
        <v>0.15523846054393733</v>
      </c>
      <c r="AL37" s="133">
        <f t="shared" si="26"/>
        <v>-1.3629259573576884</v>
      </c>
      <c r="AM37" s="133">
        <f t="shared" si="27"/>
        <v>-0.81108391190011531</v>
      </c>
      <c r="AN37" s="142">
        <f t="shared" si="33"/>
        <v>-1.5214381107521378</v>
      </c>
      <c r="AO37" s="142">
        <f t="shared" si="33"/>
        <v>-1.5214381107521155</v>
      </c>
      <c r="AP37" s="142">
        <f t="shared" si="33"/>
        <v>-1.5214381107549324</v>
      </c>
      <c r="AQ37" s="142">
        <f t="shared" si="33"/>
        <v>-1.5214381103950823</v>
      </c>
      <c r="AR37" s="142">
        <f t="shared" si="33"/>
        <v>-1.5214381563665356</v>
      </c>
      <c r="AS37" s="142">
        <f t="shared" si="33"/>
        <v>-1.5214322837846546</v>
      </c>
      <c r="AT37" s="142">
        <f t="shared" si="33"/>
        <v>-1.522188210108538</v>
      </c>
      <c r="AU37" s="142">
        <f t="shared" si="29"/>
        <v>-1.6798987504925122</v>
      </c>
      <c r="AW37" s="133">
        <v>-1000</v>
      </c>
      <c r="AX37" s="133">
        <f t="shared" si="35"/>
        <v>-0.23782490736526721</v>
      </c>
      <c r="AY37" s="133">
        <f t="shared" si="36"/>
        <v>-0.23907689513091684</v>
      </c>
      <c r="AZ37" s="133">
        <f t="shared" si="37"/>
        <v>1.2519877656496394E-3</v>
      </c>
      <c r="BA37" s="133">
        <f t="shared" si="38"/>
        <v>0.84231802304929992</v>
      </c>
      <c r="BB37" s="133">
        <f t="shared" si="39"/>
        <v>0.99175628923913561</v>
      </c>
      <c r="BC37" s="133">
        <f t="shared" si="40"/>
        <v>0.11074356591290137</v>
      </c>
      <c r="BD37" s="133">
        <f t="shared" si="41"/>
        <v>5.5428443042320502E-2</v>
      </c>
      <c r="BE37" s="133">
        <f t="shared" si="34"/>
        <v>0.12990946563877701</v>
      </c>
      <c r="BF37" s="133">
        <f t="shared" si="34"/>
        <v>0.12990982575245938</v>
      </c>
      <c r="BG37" s="133">
        <f t="shared" si="34"/>
        <v>0.12990753665665206</v>
      </c>
      <c r="BH37" s="133">
        <f t="shared" si="34"/>
        <v>0.12992208751675222</v>
      </c>
      <c r="BI37" s="133">
        <f t="shared" si="34"/>
        <v>0.129829594030381</v>
      </c>
      <c r="BJ37" s="133">
        <f t="shared" si="34"/>
        <v>0.1304175539287544</v>
      </c>
      <c r="BK37" s="133">
        <f t="shared" si="34"/>
        <v>0.12668079071987337</v>
      </c>
      <c r="BL37" s="133">
        <f t="shared" si="42"/>
        <v>0.15046223682314896</v>
      </c>
    </row>
    <row r="38" spans="1:64" s="133" customFormat="1" ht="12.95" customHeight="1">
      <c r="A38" s="201" t="s">
        <v>311</v>
      </c>
      <c r="B38" s="203" t="s">
        <v>51</v>
      </c>
      <c r="C38" s="202">
        <v>53154.505530000002</v>
      </c>
      <c r="D38" s="202">
        <v>1.7000000000000001E-4</v>
      </c>
      <c r="E38" s="200">
        <f t="shared" si="11"/>
        <v>-2408.9986360432285</v>
      </c>
      <c r="F38" s="133">
        <f t="shared" si="12"/>
        <v>-2408.5</v>
      </c>
      <c r="G38" s="133">
        <f t="shared" si="30"/>
        <v>-0.23823421000270173</v>
      </c>
      <c r="K38" s="133">
        <f t="shared" si="32"/>
        <v>-0.23823421000270173</v>
      </c>
      <c r="O38" s="133">
        <f t="shared" ca="1" si="13"/>
        <v>-0.23002830964281673</v>
      </c>
      <c r="Q38" s="198">
        <f t="shared" si="14"/>
        <v>38136.005530000002</v>
      </c>
      <c r="S38" s="137">
        <v>1</v>
      </c>
      <c r="Z38" s="133">
        <f t="shared" si="15"/>
        <v>-2408.5</v>
      </c>
      <c r="AA38" s="142">
        <f t="shared" si="16"/>
        <v>-0.23935908402990835</v>
      </c>
      <c r="AB38" s="142">
        <f t="shared" si="17"/>
        <v>-0.23800336294056734</v>
      </c>
      <c r="AC38" s="142">
        <f t="shared" si="18"/>
        <v>-0.23823421000270173</v>
      </c>
      <c r="AD38" s="142">
        <f t="shared" si="19"/>
        <v>1.1248740272066238E-3</v>
      </c>
      <c r="AE38" s="142">
        <f t="shared" si="20"/>
        <v>1.2653415770840483E-6</v>
      </c>
      <c r="AF38" s="133">
        <f t="shared" si="21"/>
        <v>-0.23823421000270173</v>
      </c>
      <c r="AG38" s="199"/>
      <c r="AH38" s="133">
        <f t="shared" si="22"/>
        <v>-2.3084706213438722E-4</v>
      </c>
      <c r="AI38" s="133">
        <f t="shared" si="23"/>
        <v>0.96686618361650645</v>
      </c>
      <c r="AJ38" s="133">
        <f t="shared" si="24"/>
        <v>-2.8839132775522362E-2</v>
      </c>
      <c r="AK38" s="133">
        <f t="shared" si="25"/>
        <v>0.15515539734170464</v>
      </c>
      <c r="AL38" s="133">
        <f t="shared" si="26"/>
        <v>-1.3604041638986739</v>
      </c>
      <c r="AM38" s="133">
        <f t="shared" si="27"/>
        <v>-0.80899565982363619</v>
      </c>
      <c r="AN38" s="142">
        <f t="shared" si="33"/>
        <v>-1.5188634531759395</v>
      </c>
      <c r="AO38" s="142">
        <f t="shared" si="33"/>
        <v>-1.5188634531759135</v>
      </c>
      <c r="AP38" s="142">
        <f t="shared" si="33"/>
        <v>-1.5188634531790706</v>
      </c>
      <c r="AQ38" s="142">
        <f t="shared" si="33"/>
        <v>-1.5188634527957416</v>
      </c>
      <c r="AR38" s="142">
        <f t="shared" si="33"/>
        <v>-1.518863499340843</v>
      </c>
      <c r="AS38" s="142">
        <f t="shared" si="33"/>
        <v>-1.5188578479805384</v>
      </c>
      <c r="AT38" s="142">
        <f t="shared" si="33"/>
        <v>-1.519548569964716</v>
      </c>
      <c r="AU38" s="142">
        <f t="shared" si="29"/>
        <v>-1.6773034141049679</v>
      </c>
      <c r="AW38" s="133">
        <v>-800</v>
      </c>
      <c r="AX38" s="133">
        <f t="shared" si="35"/>
        <v>-0.23781348279483064</v>
      </c>
      <c r="AY38" s="133">
        <f t="shared" si="36"/>
        <v>-0.23906375440473149</v>
      </c>
      <c r="AZ38" s="133">
        <f t="shared" si="37"/>
        <v>1.2502716099008508E-3</v>
      </c>
      <c r="BA38" s="133">
        <f t="shared" si="38"/>
        <v>0.84858609669546781</v>
      </c>
      <c r="BB38" s="133">
        <f t="shared" si="39"/>
        <v>0.99795075917466991</v>
      </c>
      <c r="BC38" s="133">
        <f t="shared" si="40"/>
        <v>0.30326561733050045</v>
      </c>
      <c r="BD38" s="133">
        <f t="shared" si="41"/>
        <v>0.15280573682757342</v>
      </c>
      <c r="BE38" s="133">
        <f t="shared" si="34"/>
        <v>0.35486874725592049</v>
      </c>
      <c r="BF38" s="133">
        <f t="shared" si="34"/>
        <v>0.35486942731333254</v>
      </c>
      <c r="BG38" s="133">
        <f t="shared" si="34"/>
        <v>0.35486485606915391</v>
      </c>
      <c r="BH38" s="133">
        <f t="shared" si="34"/>
        <v>0.35489558343752048</v>
      </c>
      <c r="BI38" s="133">
        <f t="shared" si="34"/>
        <v>0.35468904439046961</v>
      </c>
      <c r="BJ38" s="133">
        <f t="shared" si="34"/>
        <v>0.35607763486898436</v>
      </c>
      <c r="BK38" s="133">
        <f t="shared" si="34"/>
        <v>0.34675556741122526</v>
      </c>
      <c r="BL38" s="133">
        <f t="shared" si="42"/>
        <v>0.4099958755775851</v>
      </c>
    </row>
    <row r="39" spans="1:64" s="133" customFormat="1" ht="12.95" customHeight="1">
      <c r="A39" s="201" t="s">
        <v>311</v>
      </c>
      <c r="B39" s="203" t="s">
        <v>51</v>
      </c>
      <c r="C39" s="202">
        <v>53155.460709999999</v>
      </c>
      <c r="D39" s="202">
        <v>1.4999999999999999E-4</v>
      </c>
      <c r="E39" s="200">
        <f t="shared" si="11"/>
        <v>-2406.9993968249414</v>
      </c>
      <c r="F39" s="133">
        <f t="shared" si="12"/>
        <v>-2406.5</v>
      </c>
      <c r="G39" s="133">
        <f t="shared" si="30"/>
        <v>-0.23859769000409869</v>
      </c>
      <c r="K39" s="133">
        <f t="shared" si="32"/>
        <v>-0.23859769000409869</v>
      </c>
      <c r="O39" s="133">
        <f t="shared" ca="1" si="13"/>
        <v>-0.23003004820115669</v>
      </c>
      <c r="Q39" s="198">
        <f t="shared" si="14"/>
        <v>38136.960709999999</v>
      </c>
      <c r="S39" s="137">
        <v>1</v>
      </c>
      <c r="Z39" s="133">
        <f t="shared" si="15"/>
        <v>-2406.5</v>
      </c>
      <c r="AA39" s="142">
        <f t="shared" si="16"/>
        <v>-0.23935587598739361</v>
      </c>
      <c r="AB39" s="142">
        <f t="shared" si="17"/>
        <v>-0.23837002923887801</v>
      </c>
      <c r="AC39" s="142">
        <f t="shared" si="18"/>
        <v>-0.23859769000409869</v>
      </c>
      <c r="AD39" s="142">
        <f t="shared" si="19"/>
        <v>7.5818598329491227E-4</v>
      </c>
      <c r="AE39" s="142">
        <f t="shared" si="20"/>
        <v>5.7484598526487296E-7</v>
      </c>
      <c r="AF39" s="133">
        <f t="shared" si="21"/>
        <v>-0.23859769000409869</v>
      </c>
      <c r="AG39" s="199"/>
      <c r="AH39" s="133">
        <f t="shared" si="22"/>
        <v>-2.2766076522067309E-4</v>
      </c>
      <c r="AI39" s="133">
        <f t="shared" si="23"/>
        <v>0.96647533577065314</v>
      </c>
      <c r="AJ39" s="133">
        <f t="shared" si="24"/>
        <v>-2.6320337860976557E-2</v>
      </c>
      <c r="AK39" s="133">
        <f t="shared" si="25"/>
        <v>0.15507141580802974</v>
      </c>
      <c r="AL39" s="133">
        <f t="shared" si="26"/>
        <v>-1.3578844098188205</v>
      </c>
      <c r="AM39" s="133">
        <f t="shared" si="27"/>
        <v>-0.80691334731025366</v>
      </c>
      <c r="AN39" s="142">
        <f t="shared" si="33"/>
        <v>-1.516289836875508</v>
      </c>
      <c r="AO39" s="142">
        <f t="shared" si="33"/>
        <v>-1.516289836875478</v>
      </c>
      <c r="AP39" s="142">
        <f t="shared" si="33"/>
        <v>-1.5162898368789495</v>
      </c>
      <c r="AQ39" s="142">
        <f t="shared" si="33"/>
        <v>-1.516289836477311</v>
      </c>
      <c r="AR39" s="142">
        <f t="shared" si="33"/>
        <v>-1.5162898829450797</v>
      </c>
      <c r="AS39" s="142">
        <f t="shared" si="33"/>
        <v>-1.5162845070968141</v>
      </c>
      <c r="AT39" s="142">
        <f t="shared" si="33"/>
        <v>-1.516909992420796</v>
      </c>
      <c r="AU39" s="142">
        <f t="shared" si="29"/>
        <v>-1.6747080777174235</v>
      </c>
      <c r="AW39" s="133">
        <v>-600</v>
      </c>
      <c r="AX39" s="133">
        <f t="shared" si="35"/>
        <v>-0.23786465277380256</v>
      </c>
      <c r="AY39" s="133">
        <f t="shared" si="36"/>
        <v>-0.23904915879747393</v>
      </c>
      <c r="AZ39" s="133">
        <f t="shared" si="37"/>
        <v>1.1845060236713692E-3</v>
      </c>
      <c r="BA39" s="133">
        <f t="shared" si="38"/>
        <v>0.86076899562966136</v>
      </c>
      <c r="BB39" s="133">
        <f t="shared" si="39"/>
        <v>0.96619020309684123</v>
      </c>
      <c r="BC39" s="133">
        <f t="shared" si="40"/>
        <v>0.50001125432159899</v>
      </c>
      <c r="BD39" s="133">
        <f t="shared" si="41"/>
        <v>0.25534791527850054</v>
      </c>
      <c r="BE39" s="133">
        <f t="shared" si="34"/>
        <v>0.58228086945883339</v>
      </c>
      <c r="BF39" s="133">
        <f t="shared" si="34"/>
        <v>0.58228139001314905</v>
      </c>
      <c r="BG39" s="133">
        <f t="shared" si="34"/>
        <v>0.58227746158287141</v>
      </c>
      <c r="BH39" s="133">
        <f t="shared" si="34"/>
        <v>0.58230710823961673</v>
      </c>
      <c r="BI39" s="133">
        <f t="shared" si="34"/>
        <v>0.58208338831948703</v>
      </c>
      <c r="BJ39" s="133">
        <f t="shared" si="34"/>
        <v>0.58377244130599382</v>
      </c>
      <c r="BK39" s="133">
        <f t="shared" si="34"/>
        <v>0.57106620961020527</v>
      </c>
      <c r="BL39" s="133">
        <f t="shared" si="42"/>
        <v>0.66952951433202124</v>
      </c>
    </row>
    <row r="40" spans="1:64" s="133" customFormat="1" ht="12.95" customHeight="1">
      <c r="A40" s="201" t="s">
        <v>311</v>
      </c>
      <c r="B40" s="203" t="s">
        <v>51</v>
      </c>
      <c r="C40" s="202">
        <v>53156.416420000001</v>
      </c>
      <c r="D40" s="202">
        <v>1.3999999999999999E-4</v>
      </c>
      <c r="E40" s="200">
        <f t="shared" si="11"/>
        <v>-2404.9990482903004</v>
      </c>
      <c r="F40" s="133">
        <f t="shared" si="12"/>
        <v>-2404.5</v>
      </c>
      <c r="G40" s="133">
        <f t="shared" si="30"/>
        <v>-0.23843117000069469</v>
      </c>
      <c r="K40" s="133">
        <f t="shared" si="32"/>
        <v>-0.23843117000069469</v>
      </c>
      <c r="O40" s="133">
        <f t="shared" ca="1" si="13"/>
        <v>-0.23003178675949665</v>
      </c>
      <c r="Q40" s="198">
        <f t="shared" si="14"/>
        <v>38137.916420000001</v>
      </c>
      <c r="S40" s="137">
        <v>1</v>
      </c>
      <c r="Z40" s="133">
        <f t="shared" si="15"/>
        <v>-2404.5</v>
      </c>
      <c r="AA40" s="142">
        <f t="shared" si="16"/>
        <v>-0.23935266757981608</v>
      </c>
      <c r="AB40" s="142">
        <f t="shared" si="17"/>
        <v>-0.23820669575196241</v>
      </c>
      <c r="AC40" s="142">
        <f t="shared" si="18"/>
        <v>-0.23843117000069469</v>
      </c>
      <c r="AD40" s="142">
        <f t="shared" si="19"/>
        <v>9.2149757912138308E-4</v>
      </c>
      <c r="AE40" s="142">
        <f t="shared" si="20"/>
        <v>8.4915778832656967E-7</v>
      </c>
      <c r="AF40" s="133">
        <f t="shared" si="21"/>
        <v>-0.23843117000069469</v>
      </c>
      <c r="AG40" s="199"/>
      <c r="AH40" s="133">
        <f t="shared" si="22"/>
        <v>-2.2447424873228575E-4</v>
      </c>
      <c r="AI40" s="133">
        <f t="shared" si="23"/>
        <v>0.96608501630033705</v>
      </c>
      <c r="AJ40" s="133">
        <f t="shared" si="24"/>
        <v>-2.3803411062122366E-2</v>
      </c>
      <c r="AK40" s="133">
        <f t="shared" si="25"/>
        <v>0.15498651874614419</v>
      </c>
      <c r="AL40" s="133">
        <f t="shared" si="26"/>
        <v>-1.3553666915434013</v>
      </c>
      <c r="AM40" s="133">
        <f t="shared" si="27"/>
        <v>-0.8048369415651816</v>
      </c>
      <c r="AN40" s="142">
        <f t="shared" si="33"/>
        <v>-1.513717260446001</v>
      </c>
      <c r="AO40" s="142">
        <f t="shared" si="33"/>
        <v>-1.5137172604459672</v>
      </c>
      <c r="AP40" s="142">
        <f t="shared" si="33"/>
        <v>-1.5137172604497087</v>
      </c>
      <c r="AQ40" s="142">
        <f t="shared" si="33"/>
        <v>-1.5137172600363236</v>
      </c>
      <c r="AR40" s="142">
        <f t="shared" si="33"/>
        <v>-1.5137173057097182</v>
      </c>
      <c r="AS40" s="142">
        <f t="shared" si="33"/>
        <v>-1.5137122596451049</v>
      </c>
      <c r="AT40" s="142">
        <f t="shared" si="33"/>
        <v>-1.5142724777680407</v>
      </c>
      <c r="AU40" s="142">
        <f t="shared" si="29"/>
        <v>-1.6721127413298791</v>
      </c>
      <c r="AW40" s="133">
        <v>-400</v>
      </c>
      <c r="AX40" s="133">
        <f t="shared" si="35"/>
        <v>-0.23797813783222613</v>
      </c>
      <c r="AY40" s="133">
        <f t="shared" si="36"/>
        <v>-0.23903310830914415</v>
      </c>
      <c r="AZ40" s="133">
        <f t="shared" si="37"/>
        <v>1.0549704769180193E-3</v>
      </c>
      <c r="BA40" s="133">
        <f t="shared" si="38"/>
        <v>0.87904737473690897</v>
      </c>
      <c r="BB40" s="133">
        <f t="shared" si="39"/>
        <v>0.8940023829927437</v>
      </c>
      <c r="BC40" s="133">
        <f t="shared" si="40"/>
        <v>0.70383190285723585</v>
      </c>
      <c r="BD40" s="133">
        <f t="shared" si="41"/>
        <v>0.36720126098484673</v>
      </c>
      <c r="BE40" s="133">
        <f t="shared" si="34"/>
        <v>0.81374347681194514</v>
      </c>
      <c r="BF40" s="133">
        <f t="shared" si="34"/>
        <v>0.81374367842408613</v>
      </c>
      <c r="BG40" s="133">
        <f t="shared" si="34"/>
        <v>0.813741828104944</v>
      </c>
      <c r="BH40" s="133">
        <f t="shared" si="34"/>
        <v>0.81375880976252535</v>
      </c>
      <c r="BI40" s="133">
        <f t="shared" si="34"/>
        <v>0.81360296880540772</v>
      </c>
      <c r="BJ40" s="133">
        <f t="shared" si="34"/>
        <v>0.81503408997581372</v>
      </c>
      <c r="BK40" s="133">
        <f t="shared" si="34"/>
        <v>0.80197197014954924</v>
      </c>
      <c r="BL40" s="133">
        <f t="shared" si="42"/>
        <v>0.92906315308645748</v>
      </c>
    </row>
    <row r="41" spans="1:64" s="133" customFormat="1" ht="12.95" customHeight="1">
      <c r="A41" s="201" t="s">
        <v>311</v>
      </c>
      <c r="B41" s="203" t="s">
        <v>49</v>
      </c>
      <c r="C41" s="202">
        <v>53158.564919999997</v>
      </c>
      <c r="D41" s="202">
        <v>4.8000000000000001E-4</v>
      </c>
      <c r="E41" s="200">
        <f t="shared" si="11"/>
        <v>-2400.5021309967078</v>
      </c>
      <c r="F41" s="133">
        <f t="shared" si="12"/>
        <v>-2400</v>
      </c>
      <c r="G41" s="133">
        <f t="shared" si="30"/>
        <v>-0.23990400000184309</v>
      </c>
      <c r="K41" s="133">
        <f t="shared" si="32"/>
        <v>-0.23990400000184309</v>
      </c>
      <c r="O41" s="133">
        <f t="shared" ca="1" si="13"/>
        <v>-0.23003569851576156</v>
      </c>
      <c r="Q41" s="198">
        <f t="shared" si="14"/>
        <v>38140.064919999997</v>
      </c>
      <c r="S41" s="137">
        <v>1</v>
      </c>
      <c r="Z41" s="133">
        <f t="shared" si="15"/>
        <v>-2400</v>
      </c>
      <c r="AA41" s="142">
        <f t="shared" si="16"/>
        <v>-0.23934544743751268</v>
      </c>
      <c r="AB41" s="142">
        <f t="shared" si="17"/>
        <v>-0.23968669610852272</v>
      </c>
      <c r="AC41" s="142">
        <f t="shared" si="18"/>
        <v>-0.23990400000184309</v>
      </c>
      <c r="AD41" s="142">
        <f t="shared" si="19"/>
        <v>-5.5855256433040568E-4</v>
      </c>
      <c r="AE41" s="142">
        <f t="shared" si="20"/>
        <v>3.1198096712007198E-7</v>
      </c>
      <c r="AF41" s="133">
        <f t="shared" si="21"/>
        <v>-0.23990400000184309</v>
      </c>
      <c r="AG41" s="199"/>
      <c r="AH41" s="133">
        <f t="shared" si="22"/>
        <v>-2.1730389332035184E-4</v>
      </c>
      <c r="AI41" s="133">
        <f t="shared" si="23"/>
        <v>0.96520873660385176</v>
      </c>
      <c r="AJ41" s="133">
        <f t="shared" si="24"/>
        <v>-1.8147222034377162E-2</v>
      </c>
      <c r="AK41" s="133">
        <f t="shared" si="25"/>
        <v>0.15479216744944543</v>
      </c>
      <c r="AL41" s="133">
        <f t="shared" si="26"/>
        <v>-1.3497092502906491</v>
      </c>
      <c r="AM41" s="133">
        <f t="shared" si="27"/>
        <v>-0.80018645695008594</v>
      </c>
      <c r="AN41" s="142">
        <f t="shared" ref="AN41:AT50" si="43">$AU41+$AB$7*SIN(AO41)</f>
        <v>-1.5079327582056175</v>
      </c>
      <c r="AO41" s="142">
        <f t="shared" si="43"/>
        <v>-1.5079327582055768</v>
      </c>
      <c r="AP41" s="142">
        <f t="shared" si="43"/>
        <v>-1.5079327582096422</v>
      </c>
      <c r="AQ41" s="142">
        <f t="shared" si="43"/>
        <v>-1.5079327578017618</v>
      </c>
      <c r="AR41" s="142">
        <f t="shared" si="43"/>
        <v>-1.5079327987249329</v>
      </c>
      <c r="AS41" s="142">
        <f t="shared" si="43"/>
        <v>-1.5079286929815314</v>
      </c>
      <c r="AT41" s="142">
        <f t="shared" si="43"/>
        <v>-1.5083419574551344</v>
      </c>
      <c r="AU41" s="142">
        <f t="shared" si="29"/>
        <v>-1.6662732344579041</v>
      </c>
      <c r="AW41" s="133">
        <v>-200</v>
      </c>
      <c r="AX41" s="133">
        <f t="shared" si="35"/>
        <v>-0.23815164215593582</v>
      </c>
      <c r="AY41" s="133">
        <f t="shared" si="36"/>
        <v>-0.23901560293974214</v>
      </c>
      <c r="AZ41" s="133">
        <f t="shared" si="37"/>
        <v>8.6396078380631455E-4</v>
      </c>
      <c r="BA41" s="133">
        <f t="shared" si="38"/>
        <v>0.90360923567102314</v>
      </c>
      <c r="BB41" s="133">
        <f t="shared" si="39"/>
        <v>0.77846244435746925</v>
      </c>
      <c r="BC41" s="133">
        <f t="shared" si="40"/>
        <v>0.91781908042207394</v>
      </c>
      <c r="BD41" s="133">
        <f t="shared" si="41"/>
        <v>0.4940913675513407</v>
      </c>
      <c r="BE41" s="133">
        <f t="shared" si="34"/>
        <v>1.050905334727007</v>
      </c>
      <c r="BF41" s="133">
        <f t="shared" si="34"/>
        <v>1.0509053661882266</v>
      </c>
      <c r="BG41" s="133">
        <f t="shared" si="34"/>
        <v>1.0509049670201094</v>
      </c>
      <c r="BH41" s="133">
        <f t="shared" si="34"/>
        <v>1.0509100315356046</v>
      </c>
      <c r="BI41" s="133">
        <f t="shared" si="34"/>
        <v>1.0508457779290046</v>
      </c>
      <c r="BJ41" s="133">
        <f t="shared" si="34"/>
        <v>1.051661500171432</v>
      </c>
      <c r="BK41" s="133">
        <f t="shared" si="34"/>
        <v>1.041390357741721</v>
      </c>
      <c r="BL41" s="133">
        <f t="shared" si="42"/>
        <v>1.1885967918408937</v>
      </c>
    </row>
    <row r="42" spans="1:64" s="133" customFormat="1" ht="12.95" customHeight="1">
      <c r="A42" s="201" t="s">
        <v>311</v>
      </c>
      <c r="B42" s="203" t="s">
        <v>49</v>
      </c>
      <c r="C42" s="202">
        <v>53159.52074</v>
      </c>
      <c r="D42" s="202">
        <v>2.2000000000000001E-4</v>
      </c>
      <c r="E42" s="200">
        <f t="shared" si="11"/>
        <v>-2398.5015522265971</v>
      </c>
      <c r="F42" s="133">
        <f t="shared" si="12"/>
        <v>-2398</v>
      </c>
      <c r="G42" s="133">
        <f t="shared" si="30"/>
        <v>-0.2396274800048559</v>
      </c>
      <c r="K42" s="133">
        <f t="shared" si="32"/>
        <v>-0.2396274800048559</v>
      </c>
      <c r="O42" s="133">
        <f t="shared" ca="1" si="13"/>
        <v>-0.23003743707410151</v>
      </c>
      <c r="Q42" s="198">
        <f t="shared" si="14"/>
        <v>38141.02074</v>
      </c>
      <c r="S42" s="137">
        <v>1</v>
      </c>
      <c r="Z42" s="133">
        <f t="shared" si="15"/>
        <v>-2398</v>
      </c>
      <c r="AA42" s="142">
        <f t="shared" si="16"/>
        <v>-0.23934223798933971</v>
      </c>
      <c r="AB42" s="142">
        <f t="shared" si="17"/>
        <v>-0.23941336319578305</v>
      </c>
      <c r="AC42" s="142">
        <f t="shared" si="18"/>
        <v>-0.2396274800048559</v>
      </c>
      <c r="AD42" s="142">
        <f t="shared" si="19"/>
        <v>-2.8524201551619055E-4</v>
      </c>
      <c r="AE42" s="142">
        <f t="shared" si="20"/>
        <v>8.1363007415738697E-8</v>
      </c>
      <c r="AF42" s="133">
        <f t="shared" si="21"/>
        <v>-0.2396274800048559</v>
      </c>
      <c r="AG42" s="199"/>
      <c r="AH42" s="133">
        <f t="shared" si="22"/>
        <v>-2.1411680907286421E-4</v>
      </c>
      <c r="AI42" s="133">
        <f t="shared" si="23"/>
        <v>0.96482014396853488</v>
      </c>
      <c r="AJ42" s="133">
        <f t="shared" si="24"/>
        <v>-1.5636454328541386E-2</v>
      </c>
      <c r="AK42" s="133">
        <f t="shared" si="25"/>
        <v>0.15470431423203007</v>
      </c>
      <c r="AL42" s="133">
        <f t="shared" si="26"/>
        <v>-1.3471981236438575</v>
      </c>
      <c r="AM42" s="133">
        <f t="shared" si="27"/>
        <v>-0.79812902447238365</v>
      </c>
      <c r="AN42" s="142">
        <f t="shared" si="43"/>
        <v>-1.50536355160936</v>
      </c>
      <c r="AO42" s="142">
        <f t="shared" si="43"/>
        <v>-1.5053635516093182</v>
      </c>
      <c r="AP42" s="142">
        <f t="shared" si="43"/>
        <v>-1.505363551613337</v>
      </c>
      <c r="AQ42" s="142">
        <f t="shared" si="43"/>
        <v>-1.5053635512259402</v>
      </c>
      <c r="AR42" s="142">
        <f t="shared" si="43"/>
        <v>-1.5053635885698895</v>
      </c>
      <c r="AS42" s="142">
        <f t="shared" si="43"/>
        <v>-1.5053599888183584</v>
      </c>
      <c r="AT42" s="142">
        <f t="shared" si="43"/>
        <v>-1.5057078991236539</v>
      </c>
      <c r="AU42" s="142">
        <f t="shared" si="29"/>
        <v>-1.6636778980703597</v>
      </c>
      <c r="AW42" s="133">
        <v>0</v>
      </c>
      <c r="AX42" s="133">
        <f t="shared" si="35"/>
        <v>-0.2383801498049728</v>
      </c>
      <c r="AY42" s="133">
        <f t="shared" si="36"/>
        <v>-0.23899664268926793</v>
      </c>
      <c r="AZ42" s="133">
        <f t="shared" si="37"/>
        <v>6.1649288429513067E-4</v>
      </c>
      <c r="BA42" s="133">
        <f t="shared" si="38"/>
        <v>0.93451901195116838</v>
      </c>
      <c r="BB42" s="133">
        <f t="shared" si="39"/>
        <v>0.61680964924303749</v>
      </c>
      <c r="BC42" s="133">
        <f t="shared" si="40"/>
        <v>1.1453486213545987</v>
      </c>
      <c r="BD42" s="133">
        <f t="shared" si="41"/>
        <v>0.64474806567763199</v>
      </c>
      <c r="BE42" s="133">
        <f t="shared" ref="BE42:BK51" si="44">$BL42+$AB$7*SIN(BF42)</f>
        <v>1.2954527687151782</v>
      </c>
      <c r="BF42" s="133">
        <f t="shared" si="44"/>
        <v>1.2954527694663933</v>
      </c>
      <c r="BG42" s="133">
        <f t="shared" si="44"/>
        <v>1.2954527520507222</v>
      </c>
      <c r="BH42" s="133">
        <f t="shared" si="44"/>
        <v>1.2954531558043909</v>
      </c>
      <c r="BI42" s="133">
        <f t="shared" si="44"/>
        <v>1.2954437955885836</v>
      </c>
      <c r="BJ42" s="133">
        <f t="shared" si="44"/>
        <v>1.2956608731456014</v>
      </c>
      <c r="BK42" s="133">
        <f t="shared" si="44"/>
        <v>1.2906687013458289</v>
      </c>
      <c r="BL42" s="133">
        <f t="shared" si="42"/>
        <v>1.4481304305953298</v>
      </c>
    </row>
    <row r="43" spans="1:64" s="133" customFormat="1" ht="12.95" customHeight="1">
      <c r="A43" s="201" t="s">
        <v>311</v>
      </c>
      <c r="B43" s="203" t="s">
        <v>49</v>
      </c>
      <c r="C43" s="202">
        <v>53160.4764</v>
      </c>
      <c r="D43" s="202">
        <v>2.1000000000000001E-4</v>
      </c>
      <c r="E43" s="200">
        <f t="shared" si="11"/>
        <v>-2396.5013083444464</v>
      </c>
      <c r="F43" s="133">
        <f t="shared" si="12"/>
        <v>-2396</v>
      </c>
      <c r="G43" s="133">
        <f t="shared" si="30"/>
        <v>-0.23951096000382677</v>
      </c>
      <c r="K43" s="133">
        <f t="shared" si="32"/>
        <v>-0.23951096000382677</v>
      </c>
      <c r="O43" s="133">
        <f t="shared" ca="1" si="13"/>
        <v>-0.23003917563244147</v>
      </c>
      <c r="Q43" s="198">
        <f t="shared" si="14"/>
        <v>38141.9764</v>
      </c>
      <c r="S43" s="137">
        <v>1</v>
      </c>
      <c r="Z43" s="133">
        <f t="shared" si="15"/>
        <v>-2396</v>
      </c>
      <c r="AA43" s="142">
        <f t="shared" si="16"/>
        <v>-0.23933902826567788</v>
      </c>
      <c r="AB43" s="142">
        <f t="shared" si="17"/>
        <v>-0.23930003040900213</v>
      </c>
      <c r="AC43" s="142">
        <f t="shared" si="18"/>
        <v>-0.23951096000382677</v>
      </c>
      <c r="AD43" s="142">
        <f t="shared" si="19"/>
        <v>-1.719317381488894E-4</v>
      </c>
      <c r="AE43" s="142">
        <f t="shared" si="20"/>
        <v>2.9560522582898272E-8</v>
      </c>
      <c r="AF43" s="133">
        <f t="shared" si="21"/>
        <v>-0.23951096000382677</v>
      </c>
      <c r="AG43" s="199"/>
      <c r="AH43" s="133">
        <f t="shared" si="22"/>
        <v>-2.1092959482462171E-4</v>
      </c>
      <c r="AI43" s="133">
        <f t="shared" si="23"/>
        <v>0.96443208557991811</v>
      </c>
      <c r="AJ43" s="133">
        <f t="shared" si="24"/>
        <v>-1.3127608417099024E-2</v>
      </c>
      <c r="AK43" s="133">
        <f t="shared" si="25"/>
        <v>0.15461555735501858</v>
      </c>
      <c r="AL43" s="133">
        <f t="shared" si="26"/>
        <v>-1.3446890175651764</v>
      </c>
      <c r="AM43" s="133">
        <f t="shared" si="27"/>
        <v>-0.79607736192057443</v>
      </c>
      <c r="AN43" s="142">
        <f t="shared" si="43"/>
        <v>-1.5027953788720392</v>
      </c>
      <c r="AO43" s="142">
        <f t="shared" si="43"/>
        <v>-1.5027953788719983</v>
      </c>
      <c r="AP43" s="142">
        <f t="shared" si="43"/>
        <v>-1.5027953788758064</v>
      </c>
      <c r="AQ43" s="142">
        <f t="shared" si="43"/>
        <v>-1.502795378522551</v>
      </c>
      <c r="AR43" s="142">
        <f t="shared" si="43"/>
        <v>-1.5027954112911646</v>
      </c>
      <c r="AS43" s="142">
        <f t="shared" si="43"/>
        <v>-1.5027923716821099</v>
      </c>
      <c r="AT43" s="142">
        <f t="shared" si="43"/>
        <v>-1.5030749048413081</v>
      </c>
      <c r="AU43" s="142">
        <f t="shared" si="29"/>
        <v>-1.6610825616828153</v>
      </c>
      <c r="AW43" s="133">
        <v>200</v>
      </c>
      <c r="AX43" s="133">
        <f t="shared" si="35"/>
        <v>-0.2386548888878153</v>
      </c>
      <c r="AY43" s="133">
        <f t="shared" si="36"/>
        <v>-0.23897622755772149</v>
      </c>
      <c r="AZ43" s="133">
        <f t="shared" si="37"/>
        <v>3.2133866990619498E-4</v>
      </c>
      <c r="BA43" s="133">
        <f t="shared" si="38"/>
        <v>0.97147713645581391</v>
      </c>
      <c r="BB43" s="133">
        <f t="shared" si="39"/>
        <v>0.40775914125461771</v>
      </c>
      <c r="BC43" s="133">
        <f t="shared" si="40"/>
        <v>1.3900330581934914</v>
      </c>
      <c r="BD43" s="133">
        <f t="shared" si="41"/>
        <v>0.83380492677800155</v>
      </c>
      <c r="BE43" s="133">
        <f t="shared" si="44"/>
        <v>1.5490477301927676</v>
      </c>
      <c r="BF43" s="133">
        <f t="shared" si="44"/>
        <v>1.549047730192767</v>
      </c>
      <c r="BG43" s="133">
        <f t="shared" si="44"/>
        <v>1.5490477301929659</v>
      </c>
      <c r="BH43" s="133">
        <f t="shared" si="44"/>
        <v>1.5490477301353389</v>
      </c>
      <c r="BI43" s="133">
        <f t="shared" si="44"/>
        <v>1.5490477468376926</v>
      </c>
      <c r="BJ43" s="133">
        <f t="shared" si="44"/>
        <v>1.5490429064288238</v>
      </c>
      <c r="BK43" s="133">
        <f t="shared" si="44"/>
        <v>1.5504939054419018</v>
      </c>
      <c r="BL43" s="133">
        <f t="shared" si="42"/>
        <v>1.707664069349766</v>
      </c>
    </row>
    <row r="44" spans="1:64" s="133" customFormat="1" ht="12.95" customHeight="1">
      <c r="A44" s="201" t="s">
        <v>311</v>
      </c>
      <c r="B44" s="203" t="s">
        <v>49</v>
      </c>
      <c r="C44" s="202">
        <v>53161.431689999998</v>
      </c>
      <c r="D44" s="202">
        <v>2.5999999999999998E-4</v>
      </c>
      <c r="E44" s="200">
        <f t="shared" si="11"/>
        <v>-2394.5018388906897</v>
      </c>
      <c r="F44" s="133">
        <f t="shared" si="12"/>
        <v>-2394</v>
      </c>
      <c r="G44" s="133">
        <f t="shared" si="30"/>
        <v>-0.23976444000436459</v>
      </c>
      <c r="K44" s="133">
        <f t="shared" si="32"/>
        <v>-0.23976444000436459</v>
      </c>
      <c r="O44" s="133">
        <f t="shared" ca="1" si="13"/>
        <v>-0.23004091419078143</v>
      </c>
      <c r="Q44" s="198">
        <f t="shared" si="14"/>
        <v>38142.931689999998</v>
      </c>
      <c r="S44" s="137">
        <v>1</v>
      </c>
      <c r="Z44" s="133">
        <f t="shared" si="15"/>
        <v>-2394</v>
      </c>
      <c r="AA44" s="142">
        <f t="shared" si="16"/>
        <v>-0.23933581828747272</v>
      </c>
      <c r="AB44" s="142">
        <f t="shared" si="17"/>
        <v>-0.23955669773284341</v>
      </c>
      <c r="AC44" s="142">
        <f t="shared" si="18"/>
        <v>-0.23976444000436459</v>
      </c>
      <c r="AD44" s="142">
        <f t="shared" si="19"/>
        <v>-4.2862171689186934E-4</v>
      </c>
      <c r="AE44" s="142">
        <f t="shared" si="20"/>
        <v>1.8371657619133378E-7</v>
      </c>
      <c r="AF44" s="133">
        <f t="shared" si="21"/>
        <v>-0.23976444000436459</v>
      </c>
      <c r="AG44" s="199"/>
      <c r="AH44" s="133">
        <f t="shared" si="22"/>
        <v>-2.0774227152116454E-4</v>
      </c>
      <c r="AI44" s="133">
        <f t="shared" si="23"/>
        <v>0.9640445627875428</v>
      </c>
      <c r="AJ44" s="133">
        <f t="shared" si="24"/>
        <v>-1.0620696718804515E-2</v>
      </c>
      <c r="AK44" s="133">
        <f t="shared" si="25"/>
        <v>0.15452589960022353</v>
      </c>
      <c r="AL44" s="133">
        <f t="shared" si="26"/>
        <v>-1.3421819284596843</v>
      </c>
      <c r="AM44" s="133">
        <f t="shared" si="27"/>
        <v>-0.79403143768211193</v>
      </c>
      <c r="AN44" s="142">
        <f t="shared" si="43"/>
        <v>-1.500228238569504</v>
      </c>
      <c r="AO44" s="142">
        <f t="shared" si="43"/>
        <v>-1.5002282385694661</v>
      </c>
      <c r="AP44" s="142">
        <f t="shared" si="43"/>
        <v>-1.5002282385728614</v>
      </c>
      <c r="AQ44" s="142">
        <f t="shared" si="43"/>
        <v>-1.5002282382693468</v>
      </c>
      <c r="AR44" s="142">
        <f t="shared" si="43"/>
        <v>-1.5002282654012906</v>
      </c>
      <c r="AS44" s="142">
        <f t="shared" si="43"/>
        <v>-1.5002258400472608</v>
      </c>
      <c r="AT44" s="142">
        <f t="shared" si="43"/>
        <v>-1.500442974861752</v>
      </c>
      <c r="AU44" s="142">
        <f t="shared" si="29"/>
        <v>-1.6584872252952709</v>
      </c>
      <c r="AW44" s="133">
        <v>400</v>
      </c>
      <c r="AX44" s="133">
        <f t="shared" si="35"/>
        <v>-0.23896199754495057</v>
      </c>
      <c r="AY44" s="133">
        <f t="shared" si="36"/>
        <v>-0.23895435754510286</v>
      </c>
      <c r="AZ44" s="133">
        <f t="shared" si="37"/>
        <v>-7.6399998477119546E-6</v>
      </c>
      <c r="BA44" s="133">
        <f t="shared" si="38"/>
        <v>1.0134198961672336</v>
      </c>
      <c r="BB44" s="133">
        <f t="shared" si="39"/>
        <v>0.15393359874034462</v>
      </c>
      <c r="BC44" s="133">
        <f t="shared" si="40"/>
        <v>1.6554835239475625</v>
      </c>
      <c r="BD44" s="133">
        <f t="shared" si="41"/>
        <v>1.0884869442384224</v>
      </c>
      <c r="BE44" s="133">
        <f t="shared" si="44"/>
        <v>1.8131815816890855</v>
      </c>
      <c r="BF44" s="133">
        <f t="shared" si="44"/>
        <v>1.8131815822889727</v>
      </c>
      <c r="BG44" s="133">
        <f t="shared" si="44"/>
        <v>1.8131815980423427</v>
      </c>
      <c r="BH44" s="133">
        <f t="shared" si="44"/>
        <v>1.813182011734334</v>
      </c>
      <c r="BI44" s="133">
        <f t="shared" si="44"/>
        <v>1.8131928752613704</v>
      </c>
      <c r="BJ44" s="133">
        <f t="shared" si="44"/>
        <v>1.8134779801984195</v>
      </c>
      <c r="BK44" s="133">
        <f t="shared" si="44"/>
        <v>1.8208464408465799</v>
      </c>
      <c r="BL44" s="133">
        <f t="shared" si="42"/>
        <v>1.967197708104202</v>
      </c>
    </row>
    <row r="45" spans="1:64" s="133" customFormat="1" ht="12.95" customHeight="1">
      <c r="A45" s="201" t="s">
        <v>311</v>
      </c>
      <c r="B45" s="203" t="s">
        <v>51</v>
      </c>
      <c r="C45" s="202">
        <v>53163.583129999999</v>
      </c>
      <c r="D45" s="202">
        <v>3.1E-4</v>
      </c>
      <c r="E45" s="200">
        <f t="shared" si="11"/>
        <v>-2389.9987680309496</v>
      </c>
      <c r="F45" s="133">
        <f t="shared" si="12"/>
        <v>-2389.5</v>
      </c>
      <c r="G45" s="133">
        <f t="shared" si="30"/>
        <v>-0.2382972699997481</v>
      </c>
      <c r="K45" s="133">
        <f t="shared" si="32"/>
        <v>-0.2382972699997481</v>
      </c>
      <c r="O45" s="133">
        <f t="shared" ca="1" si="13"/>
        <v>-0.23004482594704634</v>
      </c>
      <c r="Q45" s="198">
        <f t="shared" si="14"/>
        <v>38145.083129999999</v>
      </c>
      <c r="S45" s="137">
        <v>1</v>
      </c>
      <c r="Z45" s="133">
        <f t="shared" si="15"/>
        <v>-2389.5</v>
      </c>
      <c r="AA45" s="142">
        <f t="shared" si="16"/>
        <v>-0.23932859501399037</v>
      </c>
      <c r="AB45" s="142">
        <f t="shared" si="17"/>
        <v>-0.23809669949623952</v>
      </c>
      <c r="AC45" s="142">
        <f t="shared" si="18"/>
        <v>-0.2382972699997481</v>
      </c>
      <c r="AD45" s="142">
        <f t="shared" si="19"/>
        <v>1.0313250142422736E-3</v>
      </c>
      <c r="AE45" s="142">
        <f t="shared" si="20"/>
        <v>1.0636312850018259E-6</v>
      </c>
      <c r="AF45" s="133">
        <f t="shared" si="21"/>
        <v>-0.2382972699997481</v>
      </c>
      <c r="AG45" s="199"/>
      <c r="AH45" s="133">
        <f t="shared" si="22"/>
        <v>-2.0057050350856916E-4</v>
      </c>
      <c r="AI45" s="133">
        <f t="shared" si="23"/>
        <v>0.96317460168704327</v>
      </c>
      <c r="AJ45" s="133">
        <f t="shared" si="24"/>
        <v>-4.9872811473886686E-3</v>
      </c>
      <c r="AK45" s="133">
        <f t="shared" si="25"/>
        <v>0.15432089019795536</v>
      </c>
      <c r="AL45" s="133">
        <f t="shared" si="26"/>
        <v>-1.3365483338854358</v>
      </c>
      <c r="AM45" s="133">
        <f t="shared" si="27"/>
        <v>-0.78944892659647048</v>
      </c>
      <c r="AN45" s="142">
        <f t="shared" si="43"/>
        <v>-1.4944559403275632</v>
      </c>
      <c r="AO45" s="142">
        <f t="shared" si="43"/>
        <v>-1.494455940327545</v>
      </c>
      <c r="AP45" s="142">
        <f t="shared" si="43"/>
        <v>-1.4944559403290432</v>
      </c>
      <c r="AQ45" s="142">
        <f t="shared" si="43"/>
        <v>-1.4944559402052318</v>
      </c>
      <c r="AR45" s="142">
        <f t="shared" si="43"/>
        <v>-1.4944559504376349</v>
      </c>
      <c r="AS45" s="142">
        <f t="shared" si="43"/>
        <v>-1.4944551047845751</v>
      </c>
      <c r="AT45" s="142">
        <f t="shared" si="43"/>
        <v>-1.4945250250299398</v>
      </c>
      <c r="AU45" s="142">
        <f t="shared" si="29"/>
        <v>-1.6526477184232964</v>
      </c>
      <c r="AW45" s="133">
        <v>600</v>
      </c>
      <c r="AX45" s="133">
        <f t="shared" si="35"/>
        <v>-0.23928115454100757</v>
      </c>
      <c r="AY45" s="133">
        <f t="shared" si="36"/>
        <v>-0.238931032651412</v>
      </c>
      <c r="AZ45" s="133">
        <f t="shared" si="37"/>
        <v>-3.5012188959558324E-4</v>
      </c>
      <c r="BA45" s="133">
        <f t="shared" si="38"/>
        <v>1.0579529569365471</v>
      </c>
      <c r="BB45" s="133">
        <f t="shared" si="39"/>
        <v>-0.13429048810722016</v>
      </c>
      <c r="BC45" s="133">
        <f t="shared" si="40"/>
        <v>1.9447290518010718</v>
      </c>
      <c r="BD45" s="133">
        <f t="shared" si="41"/>
        <v>1.4666259947352027</v>
      </c>
      <c r="BE45" s="133">
        <f t="shared" si="44"/>
        <v>2.0888991793980916</v>
      </c>
      <c r="BF45" s="133">
        <f t="shared" si="44"/>
        <v>2.0888992131741673</v>
      </c>
      <c r="BG45" s="133">
        <f t="shared" si="44"/>
        <v>2.0888996430558171</v>
      </c>
      <c r="BH45" s="133">
        <f t="shared" si="44"/>
        <v>2.0889051143034476</v>
      </c>
      <c r="BI45" s="133">
        <f t="shared" si="44"/>
        <v>2.0889747441165341</v>
      </c>
      <c r="BJ45" s="133">
        <f t="shared" si="44"/>
        <v>2.0898601461957274</v>
      </c>
      <c r="BK45" s="133">
        <f t="shared" si="44"/>
        <v>2.1010016527869806</v>
      </c>
      <c r="BL45" s="133">
        <f t="shared" si="42"/>
        <v>2.2267313468586383</v>
      </c>
    </row>
    <row r="46" spans="1:64" s="133" customFormat="1" ht="12.95" customHeight="1">
      <c r="A46" s="201" t="s">
        <v>311</v>
      </c>
      <c r="B46" s="203" t="s">
        <v>51</v>
      </c>
      <c r="C46" s="202">
        <v>53164.538619999999</v>
      </c>
      <c r="D46" s="202">
        <v>3.1E-4</v>
      </c>
      <c r="E46" s="200">
        <f t="shared" si="11"/>
        <v>-2387.9988799672469</v>
      </c>
      <c r="F46" s="133">
        <f t="shared" si="12"/>
        <v>-2387.5</v>
      </c>
      <c r="G46" s="133">
        <f t="shared" si="30"/>
        <v>-0.23835075000533834</v>
      </c>
      <c r="K46" s="133">
        <f t="shared" si="32"/>
        <v>-0.23835075000533834</v>
      </c>
      <c r="O46" s="133">
        <f t="shared" ca="1" si="13"/>
        <v>-0.2300465645053863</v>
      </c>
      <c r="Q46" s="198">
        <f t="shared" si="14"/>
        <v>38146.038619999999</v>
      </c>
      <c r="S46" s="137">
        <v>1</v>
      </c>
      <c r="Z46" s="133">
        <f t="shared" si="15"/>
        <v>-2387.5</v>
      </c>
      <c r="AA46" s="142">
        <f t="shared" si="16"/>
        <v>-0.23932538435257367</v>
      </c>
      <c r="AB46" s="142">
        <f t="shared" si="17"/>
        <v>-0.23815336703550841</v>
      </c>
      <c r="AC46" s="142">
        <f t="shared" si="18"/>
        <v>-0.23835075000533834</v>
      </c>
      <c r="AD46" s="142">
        <f t="shared" si="19"/>
        <v>9.7463434723532583E-4</v>
      </c>
      <c r="AE46" s="142">
        <f t="shared" si="20"/>
        <v>9.4991211081082969E-7</v>
      </c>
      <c r="AF46" s="133">
        <f t="shared" si="21"/>
        <v>-0.23835075000533834</v>
      </c>
      <c r="AG46" s="199"/>
      <c r="AH46" s="133">
        <f t="shared" si="22"/>
        <v>-1.9738296982993683E-4</v>
      </c>
      <c r="AI46" s="133">
        <f t="shared" si="23"/>
        <v>0.96278882875787108</v>
      </c>
      <c r="AJ46" s="133">
        <f t="shared" si="24"/>
        <v>-2.4867404459855088E-3</v>
      </c>
      <c r="AK46" s="133">
        <f t="shared" si="25"/>
        <v>0.15422832375146359</v>
      </c>
      <c r="AL46" s="133">
        <f t="shared" si="26"/>
        <v>-1.3340477750720066</v>
      </c>
      <c r="AM46" s="133">
        <f t="shared" si="27"/>
        <v>-0.78742143618650973</v>
      </c>
      <c r="AN46" s="142">
        <f t="shared" si="43"/>
        <v>-1.4918921455595227</v>
      </c>
      <c r="AO46" s="142">
        <f t="shared" si="43"/>
        <v>-1.4918921455595213</v>
      </c>
      <c r="AP46" s="142">
        <f t="shared" si="43"/>
        <v>-1.4918921455596306</v>
      </c>
      <c r="AQ46" s="142">
        <f t="shared" si="43"/>
        <v>-1.491892145550898</v>
      </c>
      <c r="AR46" s="142">
        <f t="shared" si="43"/>
        <v>-1.491892146249191</v>
      </c>
      <c r="AS46" s="142">
        <f t="shared" si="43"/>
        <v>-1.4918920904101987</v>
      </c>
      <c r="AT46" s="142">
        <f t="shared" si="43"/>
        <v>-1.4918965556995998</v>
      </c>
      <c r="AU46" s="142">
        <f t="shared" si="29"/>
        <v>-1.650052382035752</v>
      </c>
      <c r="AW46" s="133">
        <v>800</v>
      </c>
      <c r="AX46" s="133">
        <f t="shared" si="35"/>
        <v>-0.23958491503015431</v>
      </c>
      <c r="AY46" s="133">
        <f t="shared" si="36"/>
        <v>-0.23890625287664891</v>
      </c>
      <c r="AZ46" s="133">
        <f t="shared" si="37"/>
        <v>-6.7866215350541087E-4</v>
      </c>
      <c r="BA46" s="133">
        <f t="shared" si="38"/>
        <v>1.1007865847816254</v>
      </c>
      <c r="BB46" s="133">
        <f t="shared" si="39"/>
        <v>-0.43416480191035972</v>
      </c>
      <c r="BC46" s="133">
        <f t="shared" si="40"/>
        <v>2.2591425516457382</v>
      </c>
      <c r="BD46" s="133">
        <f t="shared" si="41"/>
        <v>2.1173971544521071</v>
      </c>
      <c r="BE46" s="133">
        <f t="shared" si="44"/>
        <v>2.3763653300859366</v>
      </c>
      <c r="BF46" s="133">
        <f t="shared" si="44"/>
        <v>2.376365561252908</v>
      </c>
      <c r="BG46" s="133">
        <f t="shared" si="44"/>
        <v>2.3763675814972851</v>
      </c>
      <c r="BH46" s="133">
        <f t="shared" si="44"/>
        <v>2.3763852369121374</v>
      </c>
      <c r="BI46" s="133">
        <f t="shared" si="44"/>
        <v>2.3765395192076024</v>
      </c>
      <c r="BJ46" s="133">
        <f t="shared" si="44"/>
        <v>2.3778867482341317</v>
      </c>
      <c r="BK46" s="133">
        <f t="shared" si="44"/>
        <v>2.3895782986173271</v>
      </c>
      <c r="BL46" s="133">
        <f t="shared" si="42"/>
        <v>2.4862649856130745</v>
      </c>
    </row>
    <row r="47" spans="1:64" s="133" customFormat="1" ht="12.95" customHeight="1">
      <c r="A47" s="201" t="s">
        <v>311</v>
      </c>
      <c r="B47" s="203" t="s">
        <v>51</v>
      </c>
      <c r="C47" s="202">
        <v>53165.493920000001</v>
      </c>
      <c r="D47" s="202">
        <v>1.4999999999999999E-4</v>
      </c>
      <c r="E47" s="200">
        <f t="shared" si="11"/>
        <v>-2385.9993895829866</v>
      </c>
      <c r="F47" s="133">
        <f t="shared" si="12"/>
        <v>-2385.5</v>
      </c>
      <c r="G47" s="133">
        <f t="shared" si="30"/>
        <v>-0.2385942300024908</v>
      </c>
      <c r="K47" s="133">
        <f t="shared" si="32"/>
        <v>-0.2385942300024908</v>
      </c>
      <c r="O47" s="133">
        <f t="shared" ca="1" si="13"/>
        <v>-0.23004830306372628</v>
      </c>
      <c r="Q47" s="198">
        <f t="shared" si="14"/>
        <v>38146.993920000001</v>
      </c>
      <c r="S47" s="137">
        <v>1</v>
      </c>
      <c r="Z47" s="133">
        <f t="shared" si="15"/>
        <v>-2385.5</v>
      </c>
      <c r="AA47" s="142">
        <f t="shared" si="16"/>
        <v>-0.23932217352507776</v>
      </c>
      <c r="AB47" s="142">
        <f t="shared" si="17"/>
        <v>-0.23840003458693065</v>
      </c>
      <c r="AC47" s="142">
        <f t="shared" si="18"/>
        <v>-0.2385942300024908</v>
      </c>
      <c r="AD47" s="142">
        <f t="shared" si="19"/>
        <v>7.2794352258695461E-4</v>
      </c>
      <c r="AE47" s="142">
        <f t="shared" si="20"/>
        <v>5.2990177207630409E-7</v>
      </c>
      <c r="AF47" s="133">
        <f t="shared" si="21"/>
        <v>-0.2385942300024908</v>
      </c>
      <c r="AG47" s="199"/>
      <c r="AH47" s="133">
        <f t="shared" si="22"/>
        <v>-1.9419541556014704E-4</v>
      </c>
      <c r="AI47" s="133">
        <f t="shared" si="23"/>
        <v>0.96240359702715483</v>
      </c>
      <c r="AJ47" s="133">
        <f t="shared" si="24"/>
        <v>1.1814149353864223E-5</v>
      </c>
      <c r="AK47" s="133">
        <f t="shared" si="25"/>
        <v>0.15413486820282019</v>
      </c>
      <c r="AL47" s="133">
        <f t="shared" si="26"/>
        <v>-1.3315492179137098</v>
      </c>
      <c r="AM47" s="133">
        <f t="shared" si="27"/>
        <v>-0.78539955215716828</v>
      </c>
      <c r="AN47" s="142">
        <f t="shared" si="43"/>
        <v>-1.4893293771341047</v>
      </c>
      <c r="AO47" s="142">
        <f t="shared" si="43"/>
        <v>-1.4893293771341265</v>
      </c>
      <c r="AP47" s="142">
        <f t="shared" si="43"/>
        <v>-1.489329377132431</v>
      </c>
      <c r="AQ47" s="142">
        <f t="shared" si="43"/>
        <v>-1.489329377263761</v>
      </c>
      <c r="AR47" s="142">
        <f t="shared" si="43"/>
        <v>-1.4893293670916146</v>
      </c>
      <c r="AS47" s="142">
        <f t="shared" si="43"/>
        <v>-1.4893301549770137</v>
      </c>
      <c r="AT47" s="142">
        <f t="shared" si="43"/>
        <v>-1.4892691516700849</v>
      </c>
      <c r="AU47" s="142">
        <f t="shared" si="29"/>
        <v>-1.6474570456482076</v>
      </c>
      <c r="AW47" s="133">
        <v>1000</v>
      </c>
      <c r="AX47" s="133">
        <f t="shared" si="35"/>
        <v>-0.23984013179314009</v>
      </c>
      <c r="AY47" s="133">
        <f t="shared" si="36"/>
        <v>-0.23888001822081362</v>
      </c>
      <c r="AZ47" s="133">
        <f t="shared" si="37"/>
        <v>-9.6011357232648976E-4</v>
      </c>
      <c r="BA47" s="133">
        <f t="shared" si="38"/>
        <v>1.1356973444271197</v>
      </c>
      <c r="BB47" s="133">
        <f t="shared" si="39"/>
        <v>-0.7081698957670336</v>
      </c>
      <c r="BC47" s="133">
        <f t="shared" si="40"/>
        <v>2.5969343884656473</v>
      </c>
      <c r="BD47" s="133">
        <f t="shared" si="41"/>
        <v>3.5807988768648498</v>
      </c>
      <c r="BE47" s="133">
        <f t="shared" si="44"/>
        <v>2.6743346686192866</v>
      </c>
      <c r="BF47" s="133">
        <f t="shared" si="44"/>
        <v>2.6743351740949795</v>
      </c>
      <c r="BG47" s="133">
        <f t="shared" si="44"/>
        <v>2.6743387426439851</v>
      </c>
      <c r="BH47" s="133">
        <f t="shared" si="44"/>
        <v>2.6743639356449518</v>
      </c>
      <c r="BI47" s="133">
        <f t="shared" si="44"/>
        <v>2.674541782382045</v>
      </c>
      <c r="BJ47" s="133">
        <f t="shared" si="44"/>
        <v>2.675796815349953</v>
      </c>
      <c r="BK47" s="133">
        <f t="shared" si="44"/>
        <v>2.6846310640993165</v>
      </c>
      <c r="BL47" s="133">
        <f t="shared" si="42"/>
        <v>2.7457986243675108</v>
      </c>
    </row>
    <row r="48" spans="1:64" s="133" customFormat="1" ht="12.95" customHeight="1">
      <c r="A48" s="201" t="s">
        <v>311</v>
      </c>
      <c r="B48" s="203" t="s">
        <v>51</v>
      </c>
      <c r="C48" s="202">
        <v>53166.449650000002</v>
      </c>
      <c r="D48" s="202">
        <v>2.0000000000000001E-4</v>
      </c>
      <c r="E48" s="200">
        <f t="shared" si="11"/>
        <v>-2383.9989991873522</v>
      </c>
      <c r="F48" s="133">
        <f t="shared" si="12"/>
        <v>-2383.5</v>
      </c>
      <c r="G48" s="133">
        <f t="shared" si="30"/>
        <v>-0.23840770999959204</v>
      </c>
      <c r="K48" s="133">
        <f t="shared" si="32"/>
        <v>-0.23840770999959204</v>
      </c>
      <c r="O48" s="133">
        <f t="shared" ca="1" si="13"/>
        <v>-0.23005004162206624</v>
      </c>
      <c r="Q48" s="198">
        <f t="shared" si="14"/>
        <v>38147.949650000002</v>
      </c>
      <c r="S48" s="137">
        <v>1</v>
      </c>
      <c r="Z48" s="133">
        <f t="shared" si="15"/>
        <v>-2383.5</v>
      </c>
      <c r="AA48" s="142">
        <f t="shared" si="16"/>
        <v>-0.23931896255218729</v>
      </c>
      <c r="AB48" s="142">
        <f t="shared" si="17"/>
        <v>-0.23821670213820809</v>
      </c>
      <c r="AC48" s="142">
        <f t="shared" si="18"/>
        <v>-0.23840770999959204</v>
      </c>
      <c r="AD48" s="142">
        <f t="shared" si="19"/>
        <v>9.1125255259524862E-4</v>
      </c>
      <c r="AE48" s="142">
        <f t="shared" si="20"/>
        <v>8.3038121461135636E-7</v>
      </c>
      <c r="AF48" s="133">
        <f t="shared" si="21"/>
        <v>-0.23840770999959204</v>
      </c>
      <c r="AG48" s="199"/>
      <c r="AH48" s="133">
        <f t="shared" si="22"/>
        <v>-1.91007861383952E-4</v>
      </c>
      <c r="AI48" s="133">
        <f t="shared" si="23"/>
        <v>0.96201890778203925</v>
      </c>
      <c r="AJ48" s="133">
        <f t="shared" si="24"/>
        <v>2.508370635303364E-3</v>
      </c>
      <c r="AK48" s="133">
        <f t="shared" si="25"/>
        <v>0.15404052631151344</v>
      </c>
      <c r="AL48" s="133">
        <f t="shared" si="26"/>
        <v>-1.3290526587973406</v>
      </c>
      <c r="AM48" s="133">
        <f t="shared" si="27"/>
        <v>-0.78338324402468695</v>
      </c>
      <c r="AN48" s="142">
        <f t="shared" si="43"/>
        <v>-1.486767633608733</v>
      </c>
      <c r="AO48" s="142">
        <f t="shared" si="43"/>
        <v>-1.4867676336087861</v>
      </c>
      <c r="AP48" s="142">
        <f t="shared" si="43"/>
        <v>-1.4867676336048068</v>
      </c>
      <c r="AQ48" s="142">
        <f t="shared" si="43"/>
        <v>-1.486767633903654</v>
      </c>
      <c r="AR48" s="142">
        <f t="shared" si="43"/>
        <v>-1.4867676114605946</v>
      </c>
      <c r="AS48" s="142">
        <f t="shared" si="43"/>
        <v>-1.4867692969236466</v>
      </c>
      <c r="AT48" s="142">
        <f t="shared" si="43"/>
        <v>-1.486642813157395</v>
      </c>
      <c r="AU48" s="142">
        <f t="shared" si="29"/>
        <v>-1.6448617092606632</v>
      </c>
      <c r="AW48" s="133">
        <v>1200</v>
      </c>
      <c r="AX48" s="133">
        <f t="shared" si="35"/>
        <v>-0.2400129553161246</v>
      </c>
      <c r="AY48" s="133">
        <f t="shared" si="36"/>
        <v>-0.23885232868390613</v>
      </c>
      <c r="AZ48" s="133">
        <f t="shared" si="37"/>
        <v>-1.1606266322184719E-3</v>
      </c>
      <c r="BA48" s="133">
        <f t="shared" si="38"/>
        <v>1.1558063903911877</v>
      </c>
      <c r="BB48" s="133">
        <f t="shared" si="39"/>
        <v>-0.90939026457460148</v>
      </c>
      <c r="BC48" s="133">
        <f t="shared" si="40"/>
        <v>2.9518474184395815</v>
      </c>
      <c r="BD48" s="133">
        <f t="shared" si="41"/>
        <v>10.508805938152848</v>
      </c>
      <c r="BE48" s="133">
        <f t="shared" si="44"/>
        <v>2.9797705089413307</v>
      </c>
      <c r="BF48" s="133">
        <f t="shared" si="44"/>
        <v>2.9797708274317043</v>
      </c>
      <c r="BG48" s="133">
        <f t="shared" si="44"/>
        <v>2.979772861459447</v>
      </c>
      <c r="BH48" s="133">
        <f t="shared" si="44"/>
        <v>2.9797858516912701</v>
      </c>
      <c r="BI48" s="133">
        <f t="shared" si="44"/>
        <v>2.9798688126056985</v>
      </c>
      <c r="BJ48" s="133">
        <f t="shared" si="44"/>
        <v>2.9803986083569685</v>
      </c>
      <c r="BK48" s="133">
        <f t="shared" si="44"/>
        <v>2.9837808614623684</v>
      </c>
      <c r="BL48" s="133">
        <f t="shared" si="42"/>
        <v>3.005332263121947</v>
      </c>
    </row>
    <row r="49" spans="1:64" s="133" customFormat="1" ht="12.95" customHeight="1">
      <c r="A49" s="201" t="s">
        <v>311</v>
      </c>
      <c r="B49" s="203" t="s">
        <v>49</v>
      </c>
      <c r="C49" s="202">
        <v>53169.553610000003</v>
      </c>
      <c r="D49" s="202">
        <v>3.4000000000000002E-4</v>
      </c>
      <c r="E49" s="200">
        <f t="shared" si="11"/>
        <v>-2377.5022566215398</v>
      </c>
      <c r="F49" s="133">
        <f t="shared" si="12"/>
        <v>-2377</v>
      </c>
      <c r="G49" s="133">
        <f t="shared" si="30"/>
        <v>-0.23996402000193484</v>
      </c>
      <c r="K49" s="133">
        <f t="shared" si="32"/>
        <v>-0.23996402000193484</v>
      </c>
      <c r="O49" s="133">
        <f t="shared" ca="1" si="13"/>
        <v>-0.23005569193667111</v>
      </c>
      <c r="Q49" s="198">
        <f t="shared" si="14"/>
        <v>38151.053610000003</v>
      </c>
      <c r="S49" s="137">
        <v>1</v>
      </c>
      <c r="Z49" s="133">
        <f t="shared" si="15"/>
        <v>-2377</v>
      </c>
      <c r="AA49" s="142">
        <f t="shared" si="16"/>
        <v>-0.23930852613522097</v>
      </c>
      <c r="AB49" s="142">
        <f t="shared" si="17"/>
        <v>-0.23978337144191858</v>
      </c>
      <c r="AC49" s="142">
        <f t="shared" si="18"/>
        <v>-0.23996402000193484</v>
      </c>
      <c r="AD49" s="142">
        <f t="shared" si="19"/>
        <v>-6.5549386671387433E-4</v>
      </c>
      <c r="AE49" s="142">
        <f t="shared" si="20"/>
        <v>4.2967220929950643E-7</v>
      </c>
      <c r="AF49" s="133">
        <f t="shared" si="21"/>
        <v>-0.23996402000193484</v>
      </c>
      <c r="AG49" s="199"/>
      <c r="AH49" s="133">
        <f t="shared" si="22"/>
        <v>-1.8064856001625529E-4</v>
      </c>
      <c r="AI49" s="133">
        <f t="shared" si="23"/>
        <v>0.96077242961281883</v>
      </c>
      <c r="AJ49" s="133">
        <f t="shared" si="24"/>
        <v>1.060823617121867E-2</v>
      </c>
      <c r="AK49" s="133">
        <f t="shared" si="25"/>
        <v>0.15372782712936542</v>
      </c>
      <c r="AL49" s="133">
        <f t="shared" si="26"/>
        <v>-1.3209525969160345</v>
      </c>
      <c r="AM49" s="133">
        <f t="shared" si="27"/>
        <v>-0.77686838664195312</v>
      </c>
      <c r="AN49" s="142">
        <f t="shared" si="43"/>
        <v>-1.478449027868181</v>
      </c>
      <c r="AO49" s="142">
        <f t="shared" si="43"/>
        <v>-1.4784490278684088</v>
      </c>
      <c r="AP49" s="142">
        <f t="shared" si="43"/>
        <v>-1.4784490278528331</v>
      </c>
      <c r="AQ49" s="142">
        <f t="shared" si="43"/>
        <v>-1.4784490289174372</v>
      </c>
      <c r="AR49" s="142">
        <f t="shared" si="43"/>
        <v>-1.4784489561510814</v>
      </c>
      <c r="AS49" s="142">
        <f t="shared" si="43"/>
        <v>-1.4784539299081425</v>
      </c>
      <c r="AT49" s="142">
        <f t="shared" si="43"/>
        <v>-1.478114574191745</v>
      </c>
      <c r="AU49" s="142">
        <f t="shared" si="29"/>
        <v>-1.6364268660011438</v>
      </c>
      <c r="AW49" s="133">
        <v>1400</v>
      </c>
      <c r="AX49" s="133">
        <f t="shared" si="35"/>
        <v>-0.24007720923942497</v>
      </c>
      <c r="AY49" s="133">
        <f t="shared" si="36"/>
        <v>-0.23882318426592641</v>
      </c>
      <c r="AZ49" s="133">
        <f t="shared" si="37"/>
        <v>-1.2540249734985503E-3</v>
      </c>
      <c r="BA49" s="133">
        <f t="shared" si="38"/>
        <v>1.1563206608738346</v>
      </c>
      <c r="BB49" s="133">
        <f t="shared" si="39"/>
        <v>-0.99772112987314299</v>
      </c>
      <c r="BC49" s="133">
        <f t="shared" si="40"/>
        <v>-2.9698812241907491</v>
      </c>
      <c r="BD49" s="133">
        <f t="shared" si="41"/>
        <v>-11.618815675704957</v>
      </c>
      <c r="BE49" s="133">
        <f t="shared" si="44"/>
        <v>3.2880131104247421</v>
      </c>
      <c r="BF49" s="133">
        <f t="shared" si="44"/>
        <v>3.2880128181038324</v>
      </c>
      <c r="BG49" s="133">
        <f t="shared" si="44"/>
        <v>3.2880109556680774</v>
      </c>
      <c r="BH49" s="133">
        <f t="shared" si="44"/>
        <v>3.2879990897244573</v>
      </c>
      <c r="BI49" s="133">
        <f t="shared" si="44"/>
        <v>3.2879234899569263</v>
      </c>
      <c r="BJ49" s="133">
        <f t="shared" si="44"/>
        <v>3.2874418518703861</v>
      </c>
      <c r="BK49" s="133">
        <f t="shared" si="44"/>
        <v>3.2843741818185519</v>
      </c>
      <c r="BL49" s="133">
        <f t="shared" si="42"/>
        <v>3.2648659018763833</v>
      </c>
    </row>
    <row r="50" spans="1:64" s="133" customFormat="1" ht="12.95" customHeight="1">
      <c r="A50" s="201" t="s">
        <v>311</v>
      </c>
      <c r="B50" s="203" t="s">
        <v>49</v>
      </c>
      <c r="C50" s="202">
        <v>53170.509389999999</v>
      </c>
      <c r="D50" s="202">
        <v>2.4000000000000001E-4</v>
      </c>
      <c r="E50" s="200">
        <f t="shared" si="11"/>
        <v>-2375.50176157343</v>
      </c>
      <c r="F50" s="133">
        <f t="shared" si="12"/>
        <v>-2375</v>
      </c>
      <c r="G50" s="133">
        <f t="shared" si="30"/>
        <v>-0.23972750000393717</v>
      </c>
      <c r="K50" s="133">
        <f t="shared" si="32"/>
        <v>-0.23972750000393717</v>
      </c>
      <c r="O50" s="133">
        <f t="shared" ca="1" si="13"/>
        <v>-0.23005743049501107</v>
      </c>
      <c r="Q50" s="198">
        <f t="shared" si="14"/>
        <v>38152.009389999999</v>
      </c>
      <c r="S50" s="137">
        <v>1</v>
      </c>
      <c r="Z50" s="133">
        <f t="shared" si="15"/>
        <v>-2375</v>
      </c>
      <c r="AA50" s="142">
        <f t="shared" si="16"/>
        <v>-0.23930531477401626</v>
      </c>
      <c r="AB50" s="142">
        <f t="shared" si="17"/>
        <v>-0.23955003876808689</v>
      </c>
      <c r="AC50" s="142">
        <f t="shared" si="18"/>
        <v>-0.23972750000393717</v>
      </c>
      <c r="AD50" s="142">
        <f t="shared" si="19"/>
        <v>-4.2218522992090723E-4</v>
      </c>
      <c r="AE50" s="142">
        <f t="shared" si="20"/>
        <v>1.782403683633693E-7</v>
      </c>
      <c r="AF50" s="133">
        <f t="shared" si="21"/>
        <v>-0.23972750000393717</v>
      </c>
      <c r="AG50" s="199"/>
      <c r="AH50" s="133">
        <f t="shared" si="22"/>
        <v>-1.7746123585026934E-4</v>
      </c>
      <c r="AI50" s="133">
        <f t="shared" si="23"/>
        <v>0.9603900600208235</v>
      </c>
      <c r="AJ50" s="133">
        <f t="shared" si="24"/>
        <v>1.3096168587727806E-2</v>
      </c>
      <c r="AK50" s="133">
        <f t="shared" si="25"/>
        <v>0.15362974896563281</v>
      </c>
      <c r="AL50" s="133">
        <f t="shared" si="26"/>
        <v>-1.3184644890932657</v>
      </c>
      <c r="AM50" s="133">
        <f t="shared" si="27"/>
        <v>-0.77487544081451432</v>
      </c>
      <c r="AN50" s="142">
        <f t="shared" si="43"/>
        <v>-1.4758916239955671</v>
      </c>
      <c r="AO50" s="142">
        <f t="shared" si="43"/>
        <v>-1.4758916239958788</v>
      </c>
      <c r="AP50" s="142">
        <f t="shared" si="43"/>
        <v>-1.4758916239751516</v>
      </c>
      <c r="AQ50" s="142">
        <f t="shared" si="43"/>
        <v>-1.4758916253537977</v>
      </c>
      <c r="AR50" s="142">
        <f t="shared" si="43"/>
        <v>-1.4758915336544307</v>
      </c>
      <c r="AS50" s="142">
        <f t="shared" si="43"/>
        <v>-1.4758976331455353</v>
      </c>
      <c r="AT50" s="142">
        <f t="shared" si="43"/>
        <v>-1.4754927663684771</v>
      </c>
      <c r="AU50" s="142">
        <f t="shared" si="29"/>
        <v>-1.6338315296135999</v>
      </c>
      <c r="AW50" s="133">
        <v>1600</v>
      </c>
      <c r="AX50" s="133">
        <f t="shared" si="35"/>
        <v>-0.24002248949492599</v>
      </c>
      <c r="AY50" s="133">
        <f t="shared" si="36"/>
        <v>-0.23879258496687447</v>
      </c>
      <c r="AZ50" s="133">
        <f t="shared" si="37"/>
        <v>-1.2299045280515107E-3</v>
      </c>
      <c r="BA50" s="133">
        <f t="shared" si="38"/>
        <v>1.1371091029331357</v>
      </c>
      <c r="BB50" s="133">
        <f t="shared" si="39"/>
        <v>-0.95881461747690633</v>
      </c>
      <c r="BC50" s="133">
        <f t="shared" si="40"/>
        <v>-2.6143600148169805</v>
      </c>
      <c r="BD50" s="133">
        <f t="shared" si="41"/>
        <v>-3.7051099367715423</v>
      </c>
      <c r="BE50" s="133">
        <f t="shared" si="44"/>
        <v>3.5937108821779473</v>
      </c>
      <c r="BF50" s="133">
        <f t="shared" si="44"/>
        <v>3.5937103706816287</v>
      </c>
      <c r="BG50" s="133">
        <f t="shared" si="44"/>
        <v>3.5937067865928212</v>
      </c>
      <c r="BH50" s="133">
        <f t="shared" si="44"/>
        <v>3.593681672818601</v>
      </c>
      <c r="BI50" s="133">
        <f t="shared" si="44"/>
        <v>3.593505708745206</v>
      </c>
      <c r="BJ50" s="133">
        <f t="shared" si="44"/>
        <v>3.5922732065740646</v>
      </c>
      <c r="BK50" s="133">
        <f t="shared" si="44"/>
        <v>3.5836608284326847</v>
      </c>
      <c r="BL50" s="133">
        <f t="shared" si="42"/>
        <v>3.5243995406308195</v>
      </c>
    </row>
    <row r="51" spans="1:64" s="133" customFormat="1" ht="12.95" customHeight="1">
      <c r="A51" s="201" t="s">
        <v>311</v>
      </c>
      <c r="B51" s="203" t="s">
        <v>49</v>
      </c>
      <c r="C51" s="202">
        <v>53171.464890000003</v>
      </c>
      <c r="D51" s="202">
        <v>3.4000000000000002E-4</v>
      </c>
      <c r="E51" s="200">
        <f t="shared" si="11"/>
        <v>-2373.5018525792239</v>
      </c>
      <c r="F51" s="133">
        <f t="shared" si="12"/>
        <v>-2373</v>
      </c>
      <c r="G51" s="133">
        <f t="shared" si="30"/>
        <v>-0.2397709799988661</v>
      </c>
      <c r="K51" s="133">
        <f t="shared" si="32"/>
        <v>-0.2397709799988661</v>
      </c>
      <c r="O51" s="133">
        <f t="shared" ca="1" si="13"/>
        <v>-0.23005916905335103</v>
      </c>
      <c r="Q51" s="198">
        <f t="shared" si="14"/>
        <v>38152.964890000003</v>
      </c>
      <c r="S51" s="137">
        <v>1</v>
      </c>
      <c r="Z51" s="133">
        <f t="shared" si="15"/>
        <v>-2373</v>
      </c>
      <c r="AA51" s="142">
        <f t="shared" si="16"/>
        <v>-0.23930210337519925</v>
      </c>
      <c r="AB51" s="142">
        <f t="shared" si="17"/>
        <v>-0.23959670597930602</v>
      </c>
      <c r="AC51" s="142">
        <f t="shared" si="18"/>
        <v>-0.2397709799988661</v>
      </c>
      <c r="AD51" s="142">
        <f t="shared" si="19"/>
        <v>-4.6887662366684735E-4</v>
      </c>
      <c r="AE51" s="142">
        <f t="shared" si="20"/>
        <v>2.1984528822122241E-7</v>
      </c>
      <c r="AF51" s="133">
        <f t="shared" si="21"/>
        <v>-0.2397709799988661</v>
      </c>
      <c r="AG51" s="199"/>
      <c r="AH51" s="133">
        <f t="shared" si="22"/>
        <v>-1.7427401956007782E-4</v>
      </c>
      <c r="AI51" s="133">
        <f t="shared" si="23"/>
        <v>0.96000823948170111</v>
      </c>
      <c r="AJ51" s="133">
        <f t="shared" si="24"/>
        <v>1.5582041149915238E-2</v>
      </c>
      <c r="AK51" s="133">
        <f t="shared" si="25"/>
        <v>0.15353079887450705</v>
      </c>
      <c r="AL51" s="133">
        <f t="shared" si="26"/>
        <v>-1.3159783602909627</v>
      </c>
      <c r="AM51" s="133">
        <f t="shared" si="27"/>
        <v>-0.77288791423431202</v>
      </c>
      <c r="AN51" s="142">
        <f t="shared" ref="AN51:AT60" si="45">$AU51+$AB$7*SIN(AO51)</f>
        <v>-1.473335237394227</v>
      </c>
      <c r="AO51" s="142">
        <f t="shared" si="45"/>
        <v>-1.4733352373946405</v>
      </c>
      <c r="AP51" s="142">
        <f t="shared" si="45"/>
        <v>-1.4733352373678597</v>
      </c>
      <c r="AQ51" s="142">
        <f t="shared" si="45"/>
        <v>-1.4733352391025738</v>
      </c>
      <c r="AR51" s="142">
        <f t="shared" si="45"/>
        <v>-1.4733351267369437</v>
      </c>
      <c r="AS51" s="142">
        <f t="shared" si="45"/>
        <v>-1.4733424054570166</v>
      </c>
      <c r="AT51" s="142">
        <f t="shared" si="45"/>
        <v>-1.4728720250782543</v>
      </c>
      <c r="AU51" s="142">
        <f t="shared" si="29"/>
        <v>-1.6312361932260555</v>
      </c>
      <c r="AW51" s="133">
        <v>1800</v>
      </c>
      <c r="AX51" s="133">
        <f t="shared" si="35"/>
        <v>-0.23985680076768129</v>
      </c>
      <c r="AY51" s="133">
        <f t="shared" si="36"/>
        <v>-0.2387605307867503</v>
      </c>
      <c r="AZ51" s="133">
        <f t="shared" si="37"/>
        <v>-1.096269980930977E-3</v>
      </c>
      <c r="BA51" s="133">
        <f t="shared" si="38"/>
        <v>1.1027799875566007</v>
      </c>
      <c r="BB51" s="133">
        <f t="shared" si="39"/>
        <v>-0.80988823511314367</v>
      </c>
      <c r="BC51" s="133">
        <f t="shared" si="40"/>
        <v>-2.2755225870408355</v>
      </c>
      <c r="BD51" s="133">
        <f t="shared" si="41"/>
        <v>-2.1630996298625895</v>
      </c>
      <c r="BE51" s="133">
        <f t="shared" si="44"/>
        <v>3.8921414632392826</v>
      </c>
      <c r="BF51" s="133">
        <f t="shared" si="44"/>
        <v>3.8921412168748377</v>
      </c>
      <c r="BG51" s="133">
        <f t="shared" si="44"/>
        <v>3.8921390935200022</v>
      </c>
      <c r="BH51" s="133">
        <f t="shared" si="44"/>
        <v>3.8921207930188166</v>
      </c>
      <c r="BI51" s="133">
        <f t="shared" si="44"/>
        <v>3.8919630799252141</v>
      </c>
      <c r="BJ51" s="133">
        <f t="shared" si="44"/>
        <v>3.8906048732940701</v>
      </c>
      <c r="BK51" s="133">
        <f t="shared" si="44"/>
        <v>3.8789781261898</v>
      </c>
      <c r="BL51" s="133">
        <f t="shared" si="42"/>
        <v>3.7839331793852558</v>
      </c>
    </row>
    <row r="52" spans="1:64" s="133" customFormat="1" ht="12.95" customHeight="1">
      <c r="A52" s="201" t="s">
        <v>311</v>
      </c>
      <c r="B52" s="203" t="s">
        <v>49</v>
      </c>
      <c r="C52" s="202">
        <v>53172.420769999997</v>
      </c>
      <c r="D52" s="202">
        <v>3.1E-4</v>
      </c>
      <c r="E52" s="200">
        <f t="shared" si="11"/>
        <v>-2371.5011482261489</v>
      </c>
      <c r="F52" s="133">
        <f t="shared" si="12"/>
        <v>-2371</v>
      </c>
      <c r="G52" s="133">
        <f t="shared" si="30"/>
        <v>-0.23943446000339463</v>
      </c>
      <c r="K52" s="133">
        <f t="shared" si="32"/>
        <v>-0.23943446000339463</v>
      </c>
      <c r="O52" s="133">
        <f t="shared" ca="1" si="13"/>
        <v>-0.23006090761169098</v>
      </c>
      <c r="Q52" s="198">
        <f t="shared" si="14"/>
        <v>38153.920769999997</v>
      </c>
      <c r="S52" s="137">
        <v>1</v>
      </c>
      <c r="Z52" s="133">
        <f t="shared" si="15"/>
        <v>-2371</v>
      </c>
      <c r="AA52" s="142">
        <f t="shared" si="16"/>
        <v>-0.23929889195914528</v>
      </c>
      <c r="AB52" s="142">
        <f t="shared" si="17"/>
        <v>-0.23926337307187356</v>
      </c>
      <c r="AC52" s="142">
        <f t="shared" si="18"/>
        <v>-0.23943446000339463</v>
      </c>
      <c r="AD52" s="142">
        <f t="shared" si="19"/>
        <v>-1.3556804424935676E-4</v>
      </c>
      <c r="AE52" s="142">
        <f t="shared" si="20"/>
        <v>1.8378694621595552E-8</v>
      </c>
      <c r="AF52" s="133">
        <f t="shared" si="21"/>
        <v>-0.23943446000339463</v>
      </c>
      <c r="AG52" s="199"/>
      <c r="AH52" s="133">
        <f t="shared" si="22"/>
        <v>-1.7108693152106084E-4</v>
      </c>
      <c r="AI52" s="133">
        <f t="shared" si="23"/>
        <v>0.95962696921060175</v>
      </c>
      <c r="AJ52" s="133">
        <f t="shared" si="24"/>
        <v>1.8065842336632939E-2</v>
      </c>
      <c r="AK52" s="133">
        <f t="shared" si="25"/>
        <v>0.1534309795878121</v>
      </c>
      <c r="AL52" s="133">
        <f t="shared" si="26"/>
        <v>-1.3134942068765514</v>
      </c>
      <c r="AM52" s="133">
        <f t="shared" si="27"/>
        <v>-0.77090577769563962</v>
      </c>
      <c r="AN52" s="142">
        <f t="shared" si="45"/>
        <v>-1.4707798666007694</v>
      </c>
      <c r="AO52" s="142">
        <f t="shared" si="45"/>
        <v>-1.4707798666013054</v>
      </c>
      <c r="AP52" s="142">
        <f t="shared" si="45"/>
        <v>-1.4707798665674698</v>
      </c>
      <c r="AQ52" s="142">
        <f t="shared" si="45"/>
        <v>-1.4707798687033518</v>
      </c>
      <c r="AR52" s="142">
        <f t="shared" si="45"/>
        <v>-1.4707797338756388</v>
      </c>
      <c r="AS52" s="142">
        <f t="shared" si="45"/>
        <v>-1.4707882452402277</v>
      </c>
      <c r="AT52" s="142">
        <f t="shared" si="45"/>
        <v>-1.4702523504921983</v>
      </c>
      <c r="AU52" s="142">
        <f t="shared" si="29"/>
        <v>-1.6286408568385111</v>
      </c>
      <c r="AW52" s="133">
        <v>2000</v>
      </c>
      <c r="AX52" s="133">
        <f t="shared" si="35"/>
        <v>-0.2396022020665034</v>
      </c>
      <c r="AY52" s="133">
        <f t="shared" si="36"/>
        <v>-0.23872702172555393</v>
      </c>
      <c r="AZ52" s="133">
        <f t="shared" si="37"/>
        <v>-8.751803409494729E-4</v>
      </c>
      <c r="BA52" s="133">
        <f t="shared" si="38"/>
        <v>1.0601814593743955</v>
      </c>
      <c r="BB52" s="133">
        <f t="shared" si="39"/>
        <v>-0.58777231004626485</v>
      </c>
      <c r="BC52" s="133">
        <f t="shared" si="40"/>
        <v>-1.9598635653778942</v>
      </c>
      <c r="BD52" s="133">
        <f t="shared" si="41"/>
        <v>-1.4907384270060564</v>
      </c>
      <c r="BE52" s="133">
        <f t="shared" ref="BE52:BK61" si="46">$BL52+$AB$7*SIN(BF52)</f>
        <v>4.1801767177794718</v>
      </c>
      <c r="BF52" s="133">
        <f t="shared" si="46"/>
        <v>4.1801766792621917</v>
      </c>
      <c r="BG52" s="133">
        <f t="shared" si="46"/>
        <v>4.1801762008311698</v>
      </c>
      <c r="BH52" s="133">
        <f t="shared" si="46"/>
        <v>4.1801702581738791</v>
      </c>
      <c r="BI52" s="133">
        <f t="shared" si="46"/>
        <v>4.1800964486111143</v>
      </c>
      <c r="BJ52" s="133">
        <f t="shared" si="46"/>
        <v>4.1791804815235167</v>
      </c>
      <c r="BK52" s="133">
        <f t="shared" si="46"/>
        <v>4.1679292688234355</v>
      </c>
      <c r="BL52" s="133">
        <f t="shared" si="42"/>
        <v>4.0434668181396916</v>
      </c>
    </row>
    <row r="53" spans="1:64" s="133" customFormat="1" ht="12.95" customHeight="1">
      <c r="A53" s="201" t="s">
        <v>311</v>
      </c>
      <c r="B53" s="203" t="s">
        <v>51</v>
      </c>
      <c r="C53" s="202">
        <v>53175.527069999996</v>
      </c>
      <c r="D53" s="202">
        <v>2.4000000000000001E-4</v>
      </c>
      <c r="E53" s="200">
        <f t="shared" si="11"/>
        <v>-2364.9995079240261</v>
      </c>
      <c r="F53" s="133">
        <f t="shared" si="12"/>
        <v>-2364.5</v>
      </c>
      <c r="G53" s="133">
        <f t="shared" si="30"/>
        <v>-0.23865077000664314</v>
      </c>
      <c r="K53" s="133">
        <f t="shared" si="32"/>
        <v>-0.23865077000664314</v>
      </c>
      <c r="O53" s="133">
        <f t="shared" ca="1" si="13"/>
        <v>-0.23006655792629585</v>
      </c>
      <c r="Q53" s="198">
        <f t="shared" si="14"/>
        <v>38157.027069999996</v>
      </c>
      <c r="S53" s="137">
        <v>1</v>
      </c>
      <c r="Z53" s="133">
        <f t="shared" si="15"/>
        <v>-2364.5</v>
      </c>
      <c r="AA53" s="142">
        <f t="shared" si="16"/>
        <v>-0.23928845498325077</v>
      </c>
      <c r="AB53" s="142">
        <f t="shared" si="17"/>
        <v>-0.23849003998019078</v>
      </c>
      <c r="AC53" s="142">
        <f t="shared" si="18"/>
        <v>-0.23865077000664314</v>
      </c>
      <c r="AD53" s="142">
        <f t="shared" si="19"/>
        <v>6.3768497660762757E-4</v>
      </c>
      <c r="AE53" s="142">
        <f t="shared" si="20"/>
        <v>4.0664212939107055E-7</v>
      </c>
      <c r="AF53" s="133">
        <f t="shared" si="21"/>
        <v>-0.23865077000664314</v>
      </c>
      <c r="AG53" s="199"/>
      <c r="AH53" s="133">
        <f t="shared" si="22"/>
        <v>-1.6073002645236023E-4</v>
      </c>
      <c r="AI53" s="133">
        <f t="shared" si="23"/>
        <v>0.9583916555916081</v>
      </c>
      <c r="AJ53" s="133">
        <f t="shared" si="24"/>
        <v>2.6123752943243782E-2</v>
      </c>
      <c r="AK53" s="133">
        <f t="shared" si="25"/>
        <v>0.15310059695504113</v>
      </c>
      <c r="AL53" s="133">
        <f t="shared" si="26"/>
        <v>-1.3054343068456999</v>
      </c>
      <c r="AM53" s="133">
        <f t="shared" si="27"/>
        <v>-0.76450070966818973</v>
      </c>
      <c r="AN53" s="142">
        <f t="shared" si="45"/>
        <v>-1.4624819091982102</v>
      </c>
      <c r="AO53" s="142">
        <f t="shared" si="45"/>
        <v>-1.4624819091993251</v>
      </c>
      <c r="AP53" s="142">
        <f t="shared" si="45"/>
        <v>-1.462481909134322</v>
      </c>
      <c r="AQ53" s="142">
        <f t="shared" si="45"/>
        <v>-1.4624819129243816</v>
      </c>
      <c r="AR53" s="142">
        <f t="shared" si="45"/>
        <v>-1.4624816919417127</v>
      </c>
      <c r="AS53" s="142">
        <f t="shared" si="45"/>
        <v>-1.4624945772760605</v>
      </c>
      <c r="AT53" s="142">
        <f t="shared" si="45"/>
        <v>-1.4617457769456381</v>
      </c>
      <c r="AU53" s="142">
        <f t="shared" si="29"/>
        <v>-1.6202060135789917</v>
      </c>
      <c r="AW53" s="133">
        <v>2200</v>
      </c>
      <c r="AX53" s="133">
        <f t="shared" si="35"/>
        <v>-0.23928709046944208</v>
      </c>
      <c r="AY53" s="133">
        <f t="shared" si="36"/>
        <v>-0.23869205778328537</v>
      </c>
      <c r="AZ53" s="133">
        <f t="shared" si="37"/>
        <v>-5.950326861567188E-4</v>
      </c>
      <c r="BA53" s="133">
        <f t="shared" si="38"/>
        <v>1.0156140175245314</v>
      </c>
      <c r="BB53" s="133">
        <f t="shared" si="39"/>
        <v>-0.33142211249688125</v>
      </c>
      <c r="BC53" s="133">
        <f t="shared" si="40"/>
        <v>-1.6693715102293623</v>
      </c>
      <c r="BD53" s="133">
        <f t="shared" si="41"/>
        <v>-1.1037739991194542</v>
      </c>
      <c r="BE53" s="133">
        <f t="shared" si="46"/>
        <v>4.4564878479679608</v>
      </c>
      <c r="BF53" s="133">
        <f t="shared" si="46"/>
        <v>4.4564878471590141</v>
      </c>
      <c r="BG53" s="133">
        <f t="shared" si="46"/>
        <v>4.4564878270149411</v>
      </c>
      <c r="BH53" s="133">
        <f t="shared" si="46"/>
        <v>4.4564873253954858</v>
      </c>
      <c r="BI53" s="133">
        <f t="shared" si="46"/>
        <v>4.4564748345835552</v>
      </c>
      <c r="BJ53" s="133">
        <f t="shared" si="46"/>
        <v>4.4561639932858439</v>
      </c>
      <c r="BK53" s="133">
        <f t="shared" si="46"/>
        <v>4.448543858123724</v>
      </c>
      <c r="BL53" s="133">
        <f t="shared" si="42"/>
        <v>4.3030004568941278</v>
      </c>
    </row>
    <row r="54" spans="1:64" s="133" customFormat="1" ht="12.95" customHeight="1">
      <c r="A54" s="201" t="s">
        <v>311</v>
      </c>
      <c r="B54" s="203" t="s">
        <v>51</v>
      </c>
      <c r="C54" s="202">
        <v>53176.482889999999</v>
      </c>
      <c r="D54" s="202">
        <v>4.6999999999999999E-4</v>
      </c>
      <c r="E54" s="200">
        <f t="shared" si="11"/>
        <v>-2362.9989291539155</v>
      </c>
      <c r="F54" s="133">
        <f t="shared" si="12"/>
        <v>-2362.5</v>
      </c>
      <c r="G54" s="133">
        <f t="shared" si="30"/>
        <v>-0.23837425000237999</v>
      </c>
      <c r="K54" s="133">
        <f t="shared" si="32"/>
        <v>-0.23837425000237999</v>
      </c>
      <c r="O54" s="133">
        <f t="shared" ca="1" si="13"/>
        <v>-0.23006829648463581</v>
      </c>
      <c r="Q54" s="198">
        <f t="shared" si="14"/>
        <v>38157.982889999999</v>
      </c>
      <c r="S54" s="137">
        <v>1</v>
      </c>
      <c r="Z54" s="133">
        <f t="shared" si="15"/>
        <v>-2362.5</v>
      </c>
      <c r="AA54" s="142">
        <f t="shared" si="16"/>
        <v>-0.23928524372010579</v>
      </c>
      <c r="AB54" s="142">
        <f t="shared" si="17"/>
        <v>-0.23821670629273325</v>
      </c>
      <c r="AC54" s="142">
        <f t="shared" si="18"/>
        <v>-0.23837425000237999</v>
      </c>
      <c r="AD54" s="142">
        <f t="shared" si="19"/>
        <v>9.1099371772579429E-4</v>
      </c>
      <c r="AE54" s="142">
        <f t="shared" si="20"/>
        <v>8.2990955373586413E-7</v>
      </c>
      <c r="AF54" s="133">
        <f t="shared" si="21"/>
        <v>-0.23837425000237999</v>
      </c>
      <c r="AG54" s="199"/>
      <c r="AH54" s="133">
        <f t="shared" si="22"/>
        <v>-1.575437096467367E-4</v>
      </c>
      <c r="AI54" s="133">
        <f t="shared" si="23"/>
        <v>0.95801273725488634</v>
      </c>
      <c r="AJ54" s="133">
        <f t="shared" si="24"/>
        <v>2.859862400912401E-2</v>
      </c>
      <c r="AK54" s="133">
        <f t="shared" si="25"/>
        <v>0.15299711395830348</v>
      </c>
      <c r="AL54" s="133">
        <f t="shared" si="26"/>
        <v>-1.3029585082385147</v>
      </c>
      <c r="AM54" s="133">
        <f t="shared" si="27"/>
        <v>-0.7625411595530226</v>
      </c>
      <c r="AN54" s="142">
        <f t="shared" si="45"/>
        <v>-1.4599308391880159</v>
      </c>
      <c r="AO54" s="142">
        <f t="shared" si="45"/>
        <v>-1.4599308391893777</v>
      </c>
      <c r="AP54" s="142">
        <f t="shared" si="45"/>
        <v>-1.4599308391118038</v>
      </c>
      <c r="AQ54" s="142">
        <f t="shared" si="45"/>
        <v>-1.4599308435311551</v>
      </c>
      <c r="AR54" s="142">
        <f t="shared" si="45"/>
        <v>-1.4599305917628393</v>
      </c>
      <c r="AS54" s="142">
        <f t="shared" si="45"/>
        <v>-1.459944935790229</v>
      </c>
      <c r="AT54" s="142">
        <f t="shared" si="45"/>
        <v>-1.4591306375943485</v>
      </c>
      <c r="AU54" s="142">
        <f t="shared" si="29"/>
        <v>-1.6176106771914474</v>
      </c>
      <c r="AW54" s="133">
        <v>2400</v>
      </c>
      <c r="AX54" s="133">
        <f t="shared" si="35"/>
        <v>-0.23893965196834194</v>
      </c>
      <c r="AY54" s="133">
        <f t="shared" si="36"/>
        <v>-0.23865563895994457</v>
      </c>
      <c r="AZ54" s="133">
        <f t="shared" si="37"/>
        <v>-2.8401300839735481E-4</v>
      </c>
      <c r="BA54" s="133">
        <f t="shared" si="38"/>
        <v>0.97347096061814609</v>
      </c>
      <c r="BB54" s="133">
        <f t="shared" si="39"/>
        <v>-7.117255143045409E-2</v>
      </c>
      <c r="BC54" s="133">
        <f t="shared" si="40"/>
        <v>-1.4027938086845055</v>
      </c>
      <c r="BD54" s="133">
        <f t="shared" si="41"/>
        <v>-0.84467913269931594</v>
      </c>
      <c r="BE54" s="133">
        <f t="shared" si="46"/>
        <v>4.7211818220318831</v>
      </c>
      <c r="BF54" s="133">
        <f t="shared" si="46"/>
        <v>4.7211818220318831</v>
      </c>
      <c r="BG54" s="133">
        <f t="shared" si="46"/>
        <v>4.7211818220318778</v>
      </c>
      <c r="BH54" s="133">
        <f t="shared" si="46"/>
        <v>4.7211818220362094</v>
      </c>
      <c r="BI54" s="133">
        <f t="shared" si="46"/>
        <v>4.7211818189306891</v>
      </c>
      <c r="BJ54" s="133">
        <f t="shared" si="46"/>
        <v>4.721184044828556</v>
      </c>
      <c r="BK54" s="133">
        <f t="shared" si="46"/>
        <v>4.7194098821338253</v>
      </c>
      <c r="BL54" s="133">
        <f t="shared" si="42"/>
        <v>4.562534095648564</v>
      </c>
    </row>
    <row r="55" spans="1:64" s="133" customFormat="1" ht="12.95" customHeight="1">
      <c r="A55" s="201" t="s">
        <v>311</v>
      </c>
      <c r="B55" s="203" t="s">
        <v>49</v>
      </c>
      <c r="C55" s="202">
        <v>53180.54262</v>
      </c>
      <c r="D55" s="202">
        <v>2.2000000000000001E-4</v>
      </c>
      <c r="E55" s="200">
        <f t="shared" si="11"/>
        <v>-2354.5017124704823</v>
      </c>
      <c r="F55" s="133">
        <f t="shared" si="12"/>
        <v>-2354</v>
      </c>
      <c r="G55" s="133">
        <f t="shared" si="30"/>
        <v>-0.23970404000283452</v>
      </c>
      <c r="K55" s="133">
        <f t="shared" si="32"/>
        <v>-0.23970404000283452</v>
      </c>
      <c r="O55" s="133">
        <f t="shared" ca="1" si="13"/>
        <v>-0.23007568535758063</v>
      </c>
      <c r="Q55" s="198">
        <f t="shared" si="14"/>
        <v>38162.04262</v>
      </c>
      <c r="S55" s="137">
        <v>1</v>
      </c>
      <c r="Z55" s="133">
        <f t="shared" si="15"/>
        <v>-2354</v>
      </c>
      <c r="AA55" s="142">
        <f t="shared" si="16"/>
        <v>-0.23927159708600365</v>
      </c>
      <c r="AB55" s="142">
        <f t="shared" si="17"/>
        <v>-0.23956003528224576</v>
      </c>
      <c r="AC55" s="142">
        <f t="shared" si="18"/>
        <v>-0.23970404000283452</v>
      </c>
      <c r="AD55" s="142">
        <f t="shared" si="19"/>
        <v>-4.3244291683086633E-4</v>
      </c>
      <c r="AE55" s="142">
        <f t="shared" si="20"/>
        <v>1.8700687631718758E-7</v>
      </c>
      <c r="AF55" s="133">
        <f t="shared" si="21"/>
        <v>-0.23970404000283452</v>
      </c>
      <c r="AG55" s="199"/>
      <c r="AH55" s="133">
        <f t="shared" si="22"/>
        <v>-1.4400472058876415E-4</v>
      </c>
      <c r="AI55" s="133">
        <f t="shared" si="23"/>
        <v>0.95640855614452114</v>
      </c>
      <c r="AJ55" s="133">
        <f t="shared" si="24"/>
        <v>3.9092923186246333E-2</v>
      </c>
      <c r="AK55" s="133">
        <f t="shared" si="25"/>
        <v>0.15254780606417107</v>
      </c>
      <c r="AL55" s="133">
        <f t="shared" si="26"/>
        <v>-1.2924581446861734</v>
      </c>
      <c r="AM55" s="133">
        <f t="shared" si="27"/>
        <v>-0.75427119238452434</v>
      </c>
      <c r="AN55" s="142">
        <f t="shared" si="45"/>
        <v>-1.4491000200140589</v>
      </c>
      <c r="AO55" s="142">
        <f t="shared" si="45"/>
        <v>-1.4491000200169666</v>
      </c>
      <c r="AP55" s="142">
        <f t="shared" si="45"/>
        <v>-1.4491000198659971</v>
      </c>
      <c r="AQ55" s="142">
        <f t="shared" si="45"/>
        <v>-1.4491000277045101</v>
      </c>
      <c r="AR55" s="142">
        <f t="shared" si="45"/>
        <v>-1.4490996207203966</v>
      </c>
      <c r="AS55" s="142">
        <f t="shared" si="45"/>
        <v>-1.4491207535686834</v>
      </c>
      <c r="AT55" s="142">
        <f t="shared" si="45"/>
        <v>-1.4480282059533236</v>
      </c>
      <c r="AU55" s="142">
        <f t="shared" si="29"/>
        <v>-1.606580497544384</v>
      </c>
      <c r="AW55" s="133">
        <v>2600</v>
      </c>
      <c r="AX55" s="133">
        <f t="shared" si="35"/>
        <v>-0.23858432141657979</v>
      </c>
      <c r="AY55" s="133">
        <f t="shared" si="36"/>
        <v>-0.23861776525553155</v>
      </c>
      <c r="AZ55" s="133">
        <f t="shared" si="37"/>
        <v>3.344383895176659E-5</v>
      </c>
      <c r="BA55" s="133">
        <f t="shared" si="38"/>
        <v>0.93622957933253226</v>
      </c>
      <c r="BB55" s="133">
        <f t="shared" si="39"/>
        <v>0.17352390536152196</v>
      </c>
      <c r="BC55" s="133">
        <f t="shared" si="40"/>
        <v>-1.1571542948661344</v>
      </c>
      <c r="BD55" s="133">
        <f t="shared" si="41"/>
        <v>-0.65313673546235607</v>
      </c>
      <c r="BE55" s="133">
        <f t="shared" si="46"/>
        <v>4.9752710472217485</v>
      </c>
      <c r="BF55" s="133">
        <f t="shared" si="46"/>
        <v>4.975271046659473</v>
      </c>
      <c r="BG55" s="133">
        <f t="shared" si="46"/>
        <v>4.9752710602975023</v>
      </c>
      <c r="BH55" s="133">
        <f t="shared" si="46"/>
        <v>4.9752707295062857</v>
      </c>
      <c r="BI55" s="133">
        <f t="shared" si="46"/>
        <v>4.9752787527523132</v>
      </c>
      <c r="BJ55" s="133">
        <f t="shared" si="46"/>
        <v>4.9750840837142061</v>
      </c>
      <c r="BK55" s="133">
        <f t="shared" si="46"/>
        <v>4.9797682923731825</v>
      </c>
      <c r="BL55" s="133">
        <f t="shared" si="42"/>
        <v>4.8220677344030003</v>
      </c>
    </row>
    <row r="56" spans="1:64" s="133" customFormat="1" ht="12.95" customHeight="1">
      <c r="A56" s="201" t="s">
        <v>311</v>
      </c>
      <c r="B56" s="203" t="s">
        <v>49</v>
      </c>
      <c r="C56" s="202">
        <v>53181.498350000002</v>
      </c>
      <c r="D56" s="202">
        <v>1.7000000000000001E-4</v>
      </c>
      <c r="E56" s="200">
        <f t="shared" si="11"/>
        <v>-2352.5013220748478</v>
      </c>
      <c r="F56" s="133">
        <f t="shared" si="12"/>
        <v>-2352</v>
      </c>
      <c r="G56" s="133">
        <f t="shared" si="30"/>
        <v>-0.23951751999993576</v>
      </c>
      <c r="K56" s="133">
        <f t="shared" si="32"/>
        <v>-0.23951751999993576</v>
      </c>
      <c r="O56" s="133">
        <f t="shared" ca="1" si="13"/>
        <v>-0.23007742391592059</v>
      </c>
      <c r="Q56" s="198">
        <f t="shared" si="14"/>
        <v>38162.998350000002</v>
      </c>
      <c r="S56" s="137">
        <v>1</v>
      </c>
      <c r="Z56" s="133">
        <f t="shared" si="15"/>
        <v>-2352</v>
      </c>
      <c r="AA56" s="142">
        <f t="shared" si="16"/>
        <v>-0.23926838651299603</v>
      </c>
      <c r="AB56" s="142">
        <f t="shared" si="17"/>
        <v>-0.23937670014220266</v>
      </c>
      <c r="AC56" s="142">
        <f t="shared" si="18"/>
        <v>-0.23951751999993576</v>
      </c>
      <c r="AD56" s="142">
        <f t="shared" si="19"/>
        <v>-2.4913348693972326E-4</v>
      </c>
      <c r="AE56" s="142">
        <f t="shared" si="20"/>
        <v>6.2067494314745255E-8</v>
      </c>
      <c r="AF56" s="133">
        <f t="shared" si="21"/>
        <v>-0.23951751999993576</v>
      </c>
      <c r="AG56" s="199"/>
      <c r="AH56" s="133">
        <f t="shared" si="22"/>
        <v>-1.408198577330907E-4</v>
      </c>
      <c r="AI56" s="133">
        <f t="shared" si="23"/>
        <v>0.95603257189194246</v>
      </c>
      <c r="AJ56" s="133">
        <f t="shared" si="24"/>
        <v>4.1556486061703597E-2</v>
      </c>
      <c r="AK56" s="133">
        <f t="shared" si="25"/>
        <v>0.15243986479251451</v>
      </c>
      <c r="AL56" s="133">
        <f t="shared" si="26"/>
        <v>-1.2899925757597037</v>
      </c>
      <c r="AM56" s="133">
        <f t="shared" si="27"/>
        <v>-0.75233884180615251</v>
      </c>
      <c r="AN56" s="142">
        <f t="shared" si="45"/>
        <v>-1.4465542258052728</v>
      </c>
      <c r="AO56" s="142">
        <f t="shared" si="45"/>
        <v>-1.4465542258086894</v>
      </c>
      <c r="AP56" s="142">
        <f t="shared" si="45"/>
        <v>-1.4465542256349089</v>
      </c>
      <c r="AQ56" s="142">
        <f t="shared" si="45"/>
        <v>-1.4465542344738387</v>
      </c>
      <c r="AR56" s="142">
        <f t="shared" si="45"/>
        <v>-1.4465537849037753</v>
      </c>
      <c r="AS56" s="142">
        <f t="shared" si="45"/>
        <v>-1.4465766532134601</v>
      </c>
      <c r="AT56" s="142">
        <f t="shared" si="45"/>
        <v>-1.4454186722174232</v>
      </c>
      <c r="AU56" s="142">
        <f t="shared" si="29"/>
        <v>-1.6039851611568396</v>
      </c>
      <c r="AW56" s="133">
        <v>2800</v>
      </c>
      <c r="AX56" s="133">
        <f t="shared" si="35"/>
        <v>-0.23824074130326012</v>
      </c>
      <c r="AY56" s="133">
        <f t="shared" si="36"/>
        <v>-0.23857843667004633</v>
      </c>
      <c r="AZ56" s="133">
        <f t="shared" si="37"/>
        <v>3.3769536678621723E-4</v>
      </c>
      <c r="BA56" s="133">
        <f t="shared" si="38"/>
        <v>0.90500558978582801</v>
      </c>
      <c r="BB56" s="133">
        <f t="shared" si="39"/>
        <v>0.39191065624886229</v>
      </c>
      <c r="BC56" s="133">
        <f t="shared" si="40"/>
        <v>-0.92885356285491349</v>
      </c>
      <c r="BD56" s="133">
        <f t="shared" si="41"/>
        <v>-0.50097434532199592</v>
      </c>
      <c r="BE56" s="133">
        <f t="shared" si="46"/>
        <v>5.2202323696981079</v>
      </c>
      <c r="BF56" s="133">
        <f t="shared" si="46"/>
        <v>5.2202323420075656</v>
      </c>
      <c r="BG56" s="133">
        <f t="shared" si="46"/>
        <v>5.2202327009144991</v>
      </c>
      <c r="BH56" s="133">
        <f t="shared" si="46"/>
        <v>5.2202280489766446</v>
      </c>
      <c r="BI56" s="133">
        <f t="shared" si="46"/>
        <v>5.220288341609673</v>
      </c>
      <c r="BJ56" s="133">
        <f t="shared" si="46"/>
        <v>5.2195063964707584</v>
      </c>
      <c r="BK56" s="133">
        <f t="shared" si="46"/>
        <v>5.2295638452608273</v>
      </c>
      <c r="BL56" s="133">
        <f t="shared" si="42"/>
        <v>5.0816013731574365</v>
      </c>
    </row>
    <row r="57" spans="1:64" s="133" customFormat="1" ht="12.95" customHeight="1">
      <c r="A57" s="201" t="s">
        <v>311</v>
      </c>
      <c r="B57" s="203" t="s">
        <v>49</v>
      </c>
      <c r="C57" s="202">
        <v>53182.453759999997</v>
      </c>
      <c r="D57" s="202">
        <v>1.8000000000000001E-4</v>
      </c>
      <c r="E57" s="200">
        <f t="shared" si="11"/>
        <v>-2350.5016014551329</v>
      </c>
      <c r="F57" s="133">
        <f t="shared" si="12"/>
        <v>-2350</v>
      </c>
      <c r="G57" s="133">
        <f t="shared" si="30"/>
        <v>-0.23965100000350503</v>
      </c>
      <c r="K57" s="133">
        <f t="shared" si="32"/>
        <v>-0.23965100000350503</v>
      </c>
      <c r="O57" s="133">
        <f t="shared" ca="1" si="13"/>
        <v>-0.23007916247426055</v>
      </c>
      <c r="Q57" s="198">
        <f t="shared" si="14"/>
        <v>38163.953759999997</v>
      </c>
      <c r="S57" s="137">
        <v>1</v>
      </c>
      <c r="Z57" s="133">
        <f t="shared" si="15"/>
        <v>-2350</v>
      </c>
      <c r="AA57" s="142">
        <f t="shared" si="16"/>
        <v>-0.23926517613371917</v>
      </c>
      <c r="AB57" s="142">
        <f t="shared" si="17"/>
        <v>-0.23951336466940876</v>
      </c>
      <c r="AC57" s="142">
        <f t="shared" si="18"/>
        <v>-0.23965100000350503</v>
      </c>
      <c r="AD57" s="142">
        <f t="shared" si="19"/>
        <v>-3.8582386978586181E-4</v>
      </c>
      <c r="AE57" s="142">
        <f t="shared" si="20"/>
        <v>1.4886005849653764E-7</v>
      </c>
      <c r="AF57" s="133">
        <f t="shared" si="21"/>
        <v>-0.23965100000350503</v>
      </c>
      <c r="AG57" s="199"/>
      <c r="AH57" s="133">
        <f t="shared" si="22"/>
        <v>-1.3763533409627437E-4</v>
      </c>
      <c r="AI57" s="133">
        <f t="shared" si="23"/>
        <v>0.95565714999668705</v>
      </c>
      <c r="AJ57" s="133">
        <f t="shared" si="24"/>
        <v>4.4017861106993426E-2</v>
      </c>
      <c r="AK57" s="133">
        <f t="shared" si="25"/>
        <v>0.1523310827309417</v>
      </c>
      <c r="AL57" s="133">
        <f t="shared" si="26"/>
        <v>-1.2875289439180118</v>
      </c>
      <c r="AM57" s="133">
        <f t="shared" si="27"/>
        <v>-0.75041158625344972</v>
      </c>
      <c r="AN57" s="142">
        <f t="shared" si="45"/>
        <v>-1.4440094318500087</v>
      </c>
      <c r="AO57" s="142">
        <f t="shared" si="45"/>
        <v>-1.444009431854002</v>
      </c>
      <c r="AP57" s="142">
        <f t="shared" si="45"/>
        <v>-1.4440094316549494</v>
      </c>
      <c r="AQ57" s="142">
        <f t="shared" si="45"/>
        <v>-1.444009441577133</v>
      </c>
      <c r="AR57" s="142">
        <f t="shared" si="45"/>
        <v>-1.4440089469868191</v>
      </c>
      <c r="AS57" s="142">
        <f t="shared" si="45"/>
        <v>-1.4440336031284888</v>
      </c>
      <c r="AT57" s="142">
        <f t="shared" si="45"/>
        <v>-1.4428102065484754</v>
      </c>
      <c r="AU57" s="142">
        <f t="shared" si="29"/>
        <v>-1.6013898247692953</v>
      </c>
      <c r="AW57" s="133">
        <v>3000</v>
      </c>
      <c r="AX57" s="133">
        <f t="shared" si="35"/>
        <v>-0.23792406503397187</v>
      </c>
      <c r="AY57" s="133">
        <f t="shared" si="36"/>
        <v>-0.23853765320348888</v>
      </c>
      <c r="AZ57" s="133">
        <f t="shared" si="37"/>
        <v>6.1358816951701466E-4</v>
      </c>
      <c r="BA57" s="133">
        <f t="shared" si="38"/>
        <v>0.88012578210181081</v>
      </c>
      <c r="BB57" s="133">
        <f t="shared" si="39"/>
        <v>0.57882717020544705</v>
      </c>
      <c r="BC57" s="133">
        <f t="shared" si="40"/>
        <v>-0.71427133720145564</v>
      </c>
      <c r="BD57" s="133">
        <f t="shared" si="41"/>
        <v>-0.37313621729249946</v>
      </c>
      <c r="BE57" s="133">
        <f t="shared" si="46"/>
        <v>5.4577235690787527</v>
      </c>
      <c r="BF57" s="133">
        <f t="shared" si="46"/>
        <v>5.4577233806813643</v>
      </c>
      <c r="BG57" s="133">
        <f t="shared" si="46"/>
        <v>5.4577251315548949</v>
      </c>
      <c r="BH57" s="133">
        <f t="shared" si="46"/>
        <v>5.4577088596613699</v>
      </c>
      <c r="BI57" s="133">
        <f t="shared" si="46"/>
        <v>5.4578600728470903</v>
      </c>
      <c r="BJ57" s="133">
        <f t="shared" si="46"/>
        <v>5.4564539065433344</v>
      </c>
      <c r="BK57" s="133">
        <f t="shared" si="46"/>
        <v>5.4694488023563474</v>
      </c>
      <c r="BL57" s="133">
        <f t="shared" si="42"/>
        <v>5.3411350119118728</v>
      </c>
    </row>
    <row r="58" spans="1:64" s="133" customFormat="1" ht="12.95" customHeight="1">
      <c r="A58" s="201" t="s">
        <v>311</v>
      </c>
      <c r="B58" s="203" t="s">
        <v>49</v>
      </c>
      <c r="C58" s="202">
        <v>53183.410089999998</v>
      </c>
      <c r="D58" s="202">
        <v>7.6000000000000004E-4</v>
      </c>
      <c r="E58" s="200">
        <f t="shared" si="11"/>
        <v>-2348.4999552296763</v>
      </c>
      <c r="F58" s="133">
        <f t="shared" si="12"/>
        <v>-2348</v>
      </c>
      <c r="G58" s="133">
        <f t="shared" si="30"/>
        <v>-0.23886448000121163</v>
      </c>
      <c r="K58" s="133">
        <f t="shared" ref="K58:K89" si="47">+G58</f>
        <v>-0.23886448000121163</v>
      </c>
      <c r="O58" s="133">
        <f t="shared" ca="1" si="13"/>
        <v>-0.23008090103260051</v>
      </c>
      <c r="Q58" s="198">
        <f t="shared" si="14"/>
        <v>38164.910089999998</v>
      </c>
      <c r="S58" s="137">
        <v>1</v>
      </c>
      <c r="Z58" s="133">
        <f t="shared" si="15"/>
        <v>-2348</v>
      </c>
      <c r="AA58" s="142">
        <f t="shared" si="16"/>
        <v>-0.23926196596798296</v>
      </c>
      <c r="AB58" s="142">
        <f t="shared" si="17"/>
        <v>-0.2387300288317234</v>
      </c>
      <c r="AC58" s="142">
        <f t="shared" si="18"/>
        <v>-0.23886448000121163</v>
      </c>
      <c r="AD58" s="142">
        <f t="shared" si="19"/>
        <v>3.9748596677133263E-4</v>
      </c>
      <c r="AE58" s="142">
        <f t="shared" si="20"/>
        <v>1.5799509378014095E-7</v>
      </c>
      <c r="AF58" s="133">
        <f t="shared" si="21"/>
        <v>-0.23886448000121163</v>
      </c>
      <c r="AG58" s="199"/>
      <c r="AH58" s="133">
        <f t="shared" si="22"/>
        <v>-1.3445116948822522E-4</v>
      </c>
      <c r="AI58" s="133">
        <f t="shared" si="23"/>
        <v>0.95528229154780975</v>
      </c>
      <c r="AJ58" s="133">
        <f t="shared" si="24"/>
        <v>4.6477037653248683E-2</v>
      </c>
      <c r="AK58" s="133">
        <f t="shared" si="25"/>
        <v>0.15222146255762431</v>
      </c>
      <c r="AL58" s="133">
        <f t="shared" si="26"/>
        <v>-1.2850672454993042</v>
      </c>
      <c r="AM58" s="133">
        <f t="shared" si="27"/>
        <v>-0.74848939869975883</v>
      </c>
      <c r="AN58" s="142">
        <f t="shared" si="45"/>
        <v>-1.4414656366496224</v>
      </c>
      <c r="AO58" s="142">
        <f t="shared" si="45"/>
        <v>-1.4414656366542664</v>
      </c>
      <c r="AP58" s="142">
        <f t="shared" si="45"/>
        <v>-1.4414656364272984</v>
      </c>
      <c r="AQ58" s="142">
        <f t="shared" si="45"/>
        <v>-1.4414656475196626</v>
      </c>
      <c r="AR58" s="142">
        <f t="shared" si="45"/>
        <v>-1.4414651054159338</v>
      </c>
      <c r="AS58" s="142">
        <f t="shared" si="45"/>
        <v>-1.4414916016407748</v>
      </c>
      <c r="AT58" s="142">
        <f t="shared" si="45"/>
        <v>-1.4402028090349162</v>
      </c>
      <c r="AU58" s="142">
        <f t="shared" si="29"/>
        <v>-1.5987944883817509</v>
      </c>
      <c r="AW58" s="133">
        <v>3200</v>
      </c>
      <c r="AX58" s="133">
        <f t="shared" si="35"/>
        <v>-0.23764573848771547</v>
      </c>
      <c r="AY58" s="133">
        <f t="shared" si="36"/>
        <v>-0.23849541485585921</v>
      </c>
      <c r="AZ58" s="133">
        <f t="shared" si="37"/>
        <v>8.4967636814373495E-4</v>
      </c>
      <c r="BA58" s="133">
        <f t="shared" si="38"/>
        <v>0.86153708760701975</v>
      </c>
      <c r="BB58" s="133">
        <f t="shared" si="39"/>
        <v>0.73219784244891151</v>
      </c>
      <c r="BC58" s="133">
        <f t="shared" si="40"/>
        <v>-0.51001771464548251</v>
      </c>
      <c r="BD58" s="133">
        <f t="shared" si="41"/>
        <v>-0.26068423085806142</v>
      </c>
      <c r="BE58" s="133">
        <f t="shared" si="46"/>
        <v>5.6894317555970693</v>
      </c>
      <c r="BF58" s="133">
        <f t="shared" si="46"/>
        <v>5.6894312508220004</v>
      </c>
      <c r="BG58" s="133">
        <f t="shared" si="46"/>
        <v>5.6894350894208863</v>
      </c>
      <c r="BH58" s="133">
        <f t="shared" si="46"/>
        <v>5.6894058982654885</v>
      </c>
      <c r="BI58" s="133">
        <f t="shared" si="46"/>
        <v>5.6896278719969562</v>
      </c>
      <c r="BJ58" s="133">
        <f t="shared" si="46"/>
        <v>5.687939115407822</v>
      </c>
      <c r="BK58" s="133">
        <f t="shared" si="46"/>
        <v>5.7007392415746461</v>
      </c>
      <c r="BL58" s="133">
        <f t="shared" si="42"/>
        <v>5.600668650666309</v>
      </c>
    </row>
    <row r="59" spans="1:64" s="133" customFormat="1" ht="12.95" customHeight="1">
      <c r="A59" s="201" t="s">
        <v>311</v>
      </c>
      <c r="B59" s="203" t="s">
        <v>49</v>
      </c>
      <c r="C59" s="202">
        <v>53191.532670000001</v>
      </c>
      <c r="D59" s="202">
        <v>8.0000000000000004E-4</v>
      </c>
      <c r="E59" s="200">
        <f t="shared" si="11"/>
        <v>-2331.4989915477245</v>
      </c>
      <c r="F59" s="133">
        <f t="shared" si="12"/>
        <v>-2331</v>
      </c>
      <c r="G59" s="133">
        <f t="shared" si="30"/>
        <v>-0.23840406000090297</v>
      </c>
      <c r="K59" s="133">
        <f t="shared" si="47"/>
        <v>-0.23840406000090297</v>
      </c>
      <c r="O59" s="133">
        <f t="shared" ca="1" si="13"/>
        <v>-0.23009567877849016</v>
      </c>
      <c r="Q59" s="198">
        <f t="shared" si="14"/>
        <v>38173.032670000001</v>
      </c>
      <c r="S59" s="137">
        <v>1</v>
      </c>
      <c r="Z59" s="133">
        <f t="shared" si="15"/>
        <v>-2331</v>
      </c>
      <c r="AA59" s="142">
        <f t="shared" si="16"/>
        <v>-0.2392346909604755</v>
      </c>
      <c r="AB59" s="142">
        <f t="shared" si="17"/>
        <v>-0.23829665695525037</v>
      </c>
      <c r="AC59" s="142">
        <f t="shared" si="18"/>
        <v>-0.23840406000090297</v>
      </c>
      <c r="AD59" s="142">
        <f t="shared" si="19"/>
        <v>8.3063095957253141E-4</v>
      </c>
      <c r="AE59" s="142">
        <f t="shared" si="20"/>
        <v>6.8994779100038433E-7</v>
      </c>
      <c r="AF59" s="133">
        <f t="shared" si="21"/>
        <v>-0.23840406000090297</v>
      </c>
      <c r="AG59" s="199"/>
      <c r="AH59" s="133">
        <f t="shared" si="22"/>
        <v>-1.0740304565259707E-4</v>
      </c>
      <c r="AI59" s="133">
        <f t="shared" si="23"/>
        <v>0.95211889351511203</v>
      </c>
      <c r="AJ59" s="133">
        <f t="shared" si="24"/>
        <v>6.7289795294294699E-2</v>
      </c>
      <c r="AK59" s="133">
        <f t="shared" si="25"/>
        <v>0.15125622881118031</v>
      </c>
      <c r="AL59" s="133">
        <f t="shared" si="26"/>
        <v>-1.2642203525911091</v>
      </c>
      <c r="AM59" s="133">
        <f t="shared" si="27"/>
        <v>-0.7323516777913246</v>
      </c>
      <c r="AN59" s="142">
        <f t="shared" si="45"/>
        <v>-1.419883489242066</v>
      </c>
      <c r="AO59" s="142">
        <f t="shared" si="45"/>
        <v>-1.4198834892563796</v>
      </c>
      <c r="AP59" s="142">
        <f t="shared" si="45"/>
        <v>-1.4198834886562808</v>
      </c>
      <c r="AQ59" s="142">
        <f t="shared" si="45"/>
        <v>-1.4198835138154249</v>
      </c>
      <c r="AR59" s="142">
        <f t="shared" si="45"/>
        <v>-1.4198824590221721</v>
      </c>
      <c r="AS59" s="142">
        <f t="shared" si="45"/>
        <v>-1.4199266873453875</v>
      </c>
      <c r="AT59" s="142">
        <f t="shared" si="45"/>
        <v>-1.4180830665171744</v>
      </c>
      <c r="AU59" s="142">
        <f t="shared" si="29"/>
        <v>-1.5767341290876238</v>
      </c>
      <c r="AW59" s="133">
        <v>3400</v>
      </c>
      <c r="AX59" s="133">
        <f t="shared" si="35"/>
        <v>-0.23741431062929624</v>
      </c>
      <c r="AY59" s="133">
        <f t="shared" si="36"/>
        <v>-0.23845172162715733</v>
      </c>
      <c r="AZ59" s="133">
        <f t="shared" si="37"/>
        <v>1.037410997861089E-3</v>
      </c>
      <c r="BA59" s="133">
        <f t="shared" si="38"/>
        <v>0.8490538695023111</v>
      </c>
      <c r="BB59" s="133">
        <f t="shared" si="39"/>
        <v>0.85136058425409156</v>
      </c>
      <c r="BC59" s="133">
        <f t="shared" si="40"/>
        <v>-0.31298751193441765</v>
      </c>
      <c r="BD59" s="133">
        <f t="shared" si="41"/>
        <v>-0.15778392218090065</v>
      </c>
      <c r="BE59" s="133">
        <f t="shared" si="46"/>
        <v>5.9170081864490962</v>
      </c>
      <c r="BF59" s="133">
        <f t="shared" si="46"/>
        <v>5.9170075041912442</v>
      </c>
      <c r="BG59" s="133">
        <f t="shared" si="46"/>
        <v>5.9170121098197503</v>
      </c>
      <c r="BH59" s="133">
        <f t="shared" si="46"/>
        <v>5.9169810190502004</v>
      </c>
      <c r="BI59" s="133">
        <f t="shared" si="46"/>
        <v>5.9171908932986357</v>
      </c>
      <c r="BJ59" s="133">
        <f t="shared" si="46"/>
        <v>5.9157738358377951</v>
      </c>
      <c r="BK59" s="133">
        <f t="shared" si="46"/>
        <v>5.9253269056698148</v>
      </c>
      <c r="BL59" s="133">
        <f t="shared" si="42"/>
        <v>5.8602022894207453</v>
      </c>
    </row>
    <row r="60" spans="1:64" s="133" customFormat="1" ht="12.95" customHeight="1">
      <c r="A60" s="201" t="s">
        <v>311</v>
      </c>
      <c r="B60" s="203" t="s">
        <v>49</v>
      </c>
      <c r="C60" s="202">
        <v>53192.486779999999</v>
      </c>
      <c r="D60" s="202">
        <v>3.1E-4</v>
      </c>
      <c r="E60" s="200">
        <f t="shared" si="11"/>
        <v>-2329.50199189262</v>
      </c>
      <c r="F60" s="133">
        <f t="shared" si="12"/>
        <v>-2329</v>
      </c>
      <c r="G60" s="133">
        <f t="shared" si="30"/>
        <v>-0.23983754000073532</v>
      </c>
      <c r="K60" s="133">
        <f t="shared" si="47"/>
        <v>-0.23983754000073532</v>
      </c>
      <c r="O60" s="133">
        <f t="shared" ca="1" si="13"/>
        <v>-0.23009741733683012</v>
      </c>
      <c r="Q60" s="198">
        <f t="shared" si="14"/>
        <v>38173.986779999999</v>
      </c>
      <c r="S60" s="137">
        <v>1</v>
      </c>
      <c r="Z60" s="133">
        <f t="shared" si="15"/>
        <v>-2329</v>
      </c>
      <c r="AA60" s="142">
        <f t="shared" si="16"/>
        <v>-0.2392314838020633</v>
      </c>
      <c r="AB60" s="142">
        <f t="shared" si="17"/>
        <v>-0.23973331673022974</v>
      </c>
      <c r="AC60" s="142">
        <f t="shared" si="18"/>
        <v>-0.23983754000073532</v>
      </c>
      <c r="AD60" s="142">
        <f t="shared" si="19"/>
        <v>-6.0605619867201699E-4</v>
      </c>
      <c r="AE60" s="142">
        <f t="shared" si="20"/>
        <v>3.6730411594877533E-7</v>
      </c>
      <c r="AF60" s="133">
        <f t="shared" si="21"/>
        <v>-0.23983754000073532</v>
      </c>
      <c r="AG60" s="199"/>
      <c r="AH60" s="133">
        <f t="shared" si="22"/>
        <v>-1.0422327050558344E-4</v>
      </c>
      <c r="AI60" s="133">
        <f t="shared" si="23"/>
        <v>0.95174944012507867</v>
      </c>
      <c r="AJ60" s="133">
        <f t="shared" si="24"/>
        <v>6.9727567615917113E-2</v>
      </c>
      <c r="AK60" s="133">
        <f t="shared" si="25"/>
        <v>0.15113877922013905</v>
      </c>
      <c r="AL60" s="133">
        <f t="shared" si="26"/>
        <v>-1.2617768386679651</v>
      </c>
      <c r="AM60" s="133">
        <f t="shared" si="27"/>
        <v>-0.73047632199950896</v>
      </c>
      <c r="AN60" s="142">
        <f t="shared" si="45"/>
        <v>-1.4173491069277837</v>
      </c>
      <c r="AO60" s="142">
        <f t="shared" si="45"/>
        <v>-1.4173491069438811</v>
      </c>
      <c r="AP60" s="142">
        <f t="shared" si="45"/>
        <v>-1.4173491062800656</v>
      </c>
      <c r="AQ60" s="142">
        <f t="shared" si="45"/>
        <v>-1.4173491336543858</v>
      </c>
      <c r="AR60" s="142">
        <f t="shared" si="45"/>
        <v>-1.4173480048002596</v>
      </c>
      <c r="AS60" s="142">
        <f t="shared" si="45"/>
        <v>-1.417394562991116</v>
      </c>
      <c r="AT60" s="142">
        <f t="shared" si="45"/>
        <v>-1.4154858195147821</v>
      </c>
      <c r="AU60" s="142">
        <f t="shared" si="29"/>
        <v>-1.5741387927000794</v>
      </c>
      <c r="AW60" s="133">
        <v>3600</v>
      </c>
      <c r="AX60" s="133">
        <f t="shared" si="35"/>
        <v>-0.23723609605589743</v>
      </c>
      <c r="AY60" s="133">
        <f t="shared" si="36"/>
        <v>-0.23840657351738326</v>
      </c>
      <c r="AZ60" s="133">
        <f t="shared" si="37"/>
        <v>1.1704774614858114E-3</v>
      </c>
      <c r="BA60" s="133">
        <f t="shared" si="38"/>
        <v>0.84249314646839601</v>
      </c>
      <c r="BB60" s="133">
        <f t="shared" si="39"/>
        <v>0.93605371339516408</v>
      </c>
      <c r="BC60" s="133">
        <f t="shared" si="40"/>
        <v>-0.12031907900861219</v>
      </c>
      <c r="BD60" s="133">
        <f t="shared" si="41"/>
        <v>-6.0232220594954776E-2</v>
      </c>
      <c r="BE60" s="133">
        <f t="shared" si="46"/>
        <v>6.1420529271707478</v>
      </c>
      <c r="BF60" s="133">
        <f t="shared" si="46"/>
        <v>6.1420525398863548</v>
      </c>
      <c r="BG60" s="133">
        <f t="shared" si="46"/>
        <v>6.1420550054655267</v>
      </c>
      <c r="BH60" s="133">
        <f t="shared" si="46"/>
        <v>6.1420393087669982</v>
      </c>
      <c r="BI60" s="133">
        <f t="shared" si="46"/>
        <v>6.1421392385820246</v>
      </c>
      <c r="BJ60" s="133">
        <f t="shared" si="46"/>
        <v>6.1415030316255264</v>
      </c>
      <c r="BK60" s="133">
        <f t="shared" si="46"/>
        <v>6.1455524924180276</v>
      </c>
      <c r="BL60" s="133">
        <f t="shared" si="42"/>
        <v>6.1197359281751815</v>
      </c>
    </row>
    <row r="61" spans="1:64" s="133" customFormat="1" ht="12.95" customHeight="1">
      <c r="A61" s="201" t="s">
        <v>311</v>
      </c>
      <c r="B61" s="203" t="s">
        <v>49</v>
      </c>
      <c r="C61" s="202">
        <v>53193.443809999997</v>
      </c>
      <c r="D61" s="202">
        <v>2.5999999999999998E-4</v>
      </c>
      <c r="E61" s="200">
        <f t="shared" si="11"/>
        <v>-2327.4988805323756</v>
      </c>
      <c r="F61" s="133">
        <f t="shared" si="12"/>
        <v>-2327</v>
      </c>
      <c r="G61" s="133">
        <f t="shared" si="30"/>
        <v>-0.23835102000157349</v>
      </c>
      <c r="K61" s="133">
        <f t="shared" si="47"/>
        <v>-0.23835102000157349</v>
      </c>
      <c r="O61" s="133">
        <f t="shared" ca="1" si="13"/>
        <v>-0.23009915589517008</v>
      </c>
      <c r="Q61" s="198">
        <f t="shared" si="14"/>
        <v>38174.943809999997</v>
      </c>
      <c r="S61" s="137">
        <v>1</v>
      </c>
      <c r="Z61" s="133">
        <f t="shared" si="15"/>
        <v>-2327</v>
      </c>
      <c r="AA61" s="142">
        <f t="shared" si="16"/>
        <v>-0.23922827706225208</v>
      </c>
      <c r="AB61" s="142">
        <f t="shared" si="17"/>
        <v>-0.23824997594212585</v>
      </c>
      <c r="AC61" s="142">
        <f t="shared" si="18"/>
        <v>-0.23835102000157349</v>
      </c>
      <c r="AD61" s="142">
        <f t="shared" si="19"/>
        <v>8.7725706067859344E-4</v>
      </c>
      <c r="AE61" s="142">
        <f t="shared" si="20"/>
        <v>7.6957995051044536E-7</v>
      </c>
      <c r="AF61" s="133">
        <f t="shared" si="21"/>
        <v>-0.23835102000157349</v>
      </c>
      <c r="AG61" s="199"/>
      <c r="AH61" s="133">
        <f t="shared" si="22"/>
        <v>-1.0104405944763767E-4</v>
      </c>
      <c r="AI61" s="133">
        <f t="shared" si="23"/>
        <v>0.9513805609892193</v>
      </c>
      <c r="AJ61" s="133">
        <f t="shared" si="24"/>
        <v>7.216303369717246E-2</v>
      </c>
      <c r="AK61" s="133">
        <f t="shared" si="25"/>
        <v>0.1510205193431485</v>
      </c>
      <c r="AL61" s="133">
        <f t="shared" si="26"/>
        <v>-1.2593352195991028</v>
      </c>
      <c r="AM61" s="133">
        <f t="shared" si="27"/>
        <v>-0.72860576098499374</v>
      </c>
      <c r="AN61" s="142">
        <f t="shared" ref="AN61:AT70" si="48">$AU61+$AB$7*SIN(AO61)</f>
        <v>-1.4148157074637113</v>
      </c>
      <c r="AO61" s="142">
        <f t="shared" si="48"/>
        <v>-1.4148157074817675</v>
      </c>
      <c r="AP61" s="142">
        <f t="shared" si="48"/>
        <v>-1.4148157067491667</v>
      </c>
      <c r="AQ61" s="142">
        <f t="shared" si="48"/>
        <v>-1.4148157364732603</v>
      </c>
      <c r="AR61" s="142">
        <f t="shared" si="48"/>
        <v>-1.4148145304706656</v>
      </c>
      <c r="AS61" s="142">
        <f t="shared" si="48"/>
        <v>-1.4148634693232296</v>
      </c>
      <c r="AT61" s="142">
        <f t="shared" si="48"/>
        <v>-1.4128896411618803</v>
      </c>
      <c r="AU61" s="142">
        <f t="shared" si="29"/>
        <v>-1.571543456312535</v>
      </c>
      <c r="AW61" s="133">
        <v>3800</v>
      </c>
      <c r="AX61" s="133">
        <f t="shared" si="35"/>
        <v>-0.23711564219598102</v>
      </c>
      <c r="AY61" s="133">
        <f t="shared" si="36"/>
        <v>-0.23835997052653693</v>
      </c>
      <c r="AZ61" s="133">
        <f t="shared" si="37"/>
        <v>1.2443283305559026E-3</v>
      </c>
      <c r="BA61" s="133">
        <f t="shared" si="38"/>
        <v>0.84174235491244553</v>
      </c>
      <c r="BB61" s="133">
        <f t="shared" si="39"/>
        <v>0.98582948538769599</v>
      </c>
      <c r="BC61" s="133">
        <f t="shared" si="40"/>
        <v>7.0687919167499183E-2</v>
      </c>
      <c r="BD61" s="133">
        <f t="shared" si="41"/>
        <v>3.5358684112827429E-2</v>
      </c>
      <c r="BE61" s="133">
        <f t="shared" si="46"/>
        <v>6.366125784238597</v>
      </c>
      <c r="BF61" s="133">
        <f t="shared" si="46"/>
        <v>6.3661260219125566</v>
      </c>
      <c r="BG61" s="133">
        <f t="shared" si="46"/>
        <v>6.3661245186790767</v>
      </c>
      <c r="BH61" s="133">
        <f t="shared" si="46"/>
        <v>6.366134026290478</v>
      </c>
      <c r="BI61" s="133">
        <f t="shared" si="46"/>
        <v>6.3660738929275693</v>
      </c>
      <c r="BJ61" s="133">
        <f t="shared" si="46"/>
        <v>6.3664542271002915</v>
      </c>
      <c r="BK61" s="133">
        <f t="shared" si="46"/>
        <v>6.364048873582453</v>
      </c>
      <c r="BL61" s="133">
        <f t="shared" si="42"/>
        <v>6.3792695669296178</v>
      </c>
    </row>
    <row r="62" spans="1:64" s="133" customFormat="1" ht="12.95" customHeight="1">
      <c r="A62" s="201" t="s">
        <v>311</v>
      </c>
      <c r="B62" s="203" t="s">
        <v>49</v>
      </c>
      <c r="C62" s="202">
        <v>53194.398500000003</v>
      </c>
      <c r="D62" s="202">
        <v>4.4999999999999999E-4</v>
      </c>
      <c r="E62" s="200">
        <f t="shared" si="11"/>
        <v>-2325.500666908426</v>
      </c>
      <c r="F62" s="133">
        <f t="shared" si="12"/>
        <v>-2325</v>
      </c>
      <c r="G62" s="133">
        <f t="shared" si="30"/>
        <v>-0.23920450000150595</v>
      </c>
      <c r="K62" s="133">
        <f t="shared" si="47"/>
        <v>-0.23920450000150595</v>
      </c>
      <c r="O62" s="133">
        <f t="shared" ca="1" si="13"/>
        <v>-0.23010089445351004</v>
      </c>
      <c r="Q62" s="198">
        <f t="shared" si="14"/>
        <v>38175.898500000003</v>
      </c>
      <c r="S62" s="137">
        <v>1</v>
      </c>
      <c r="Z62" s="133">
        <f t="shared" si="15"/>
        <v>-2325</v>
      </c>
      <c r="AA62" s="142">
        <f t="shared" si="16"/>
        <v>-0.23922507076029217</v>
      </c>
      <c r="AB62" s="142">
        <f t="shared" si="17"/>
        <v>-0.23910663456977682</v>
      </c>
      <c r="AC62" s="142">
        <f t="shared" si="18"/>
        <v>-0.23920450000150595</v>
      </c>
      <c r="AD62" s="142">
        <f t="shared" si="19"/>
        <v>2.0570758786225829E-5</v>
      </c>
      <c r="AE62" s="142">
        <f t="shared" si="20"/>
        <v>4.2315611704108716E-10</v>
      </c>
      <c r="AF62" s="133">
        <f t="shared" si="21"/>
        <v>-0.23920450000150595</v>
      </c>
      <c r="AG62" s="199"/>
      <c r="AH62" s="133">
        <f t="shared" si="22"/>
        <v>-9.7865431729134483E-5</v>
      </c>
      <c r="AI62" s="133">
        <f t="shared" si="23"/>
        <v>0.95101225707854142</v>
      </c>
      <c r="AJ62" s="133">
        <f t="shared" si="24"/>
        <v>7.4596183676727379E-2</v>
      </c>
      <c r="AK62" s="133">
        <f t="shared" si="25"/>
        <v>0.15090145180169207</v>
      </c>
      <c r="AL62" s="133">
        <f t="shared" si="26"/>
        <v>-1.2568954917012338</v>
      </c>
      <c r="AM62" s="133">
        <f t="shared" si="27"/>
        <v>-0.72673996969760146</v>
      </c>
      <c r="AN62" s="142">
        <f t="shared" si="48"/>
        <v>-1.4122832893196877</v>
      </c>
      <c r="AO62" s="142">
        <f t="shared" si="48"/>
        <v>-1.4122832893398911</v>
      </c>
      <c r="AP62" s="142">
        <f t="shared" si="48"/>
        <v>-1.4122832885331535</v>
      </c>
      <c r="AQ62" s="142">
        <f t="shared" si="48"/>
        <v>-1.4122833207465795</v>
      </c>
      <c r="AR62" s="142">
        <f t="shared" si="48"/>
        <v>-1.4122820344537284</v>
      </c>
      <c r="AS62" s="142">
        <f t="shared" si="48"/>
        <v>-1.4123334046042331</v>
      </c>
      <c r="AT62" s="142">
        <f t="shared" si="48"/>
        <v>-1.4102945314641402</v>
      </c>
      <c r="AU62" s="142">
        <f t="shared" si="29"/>
        <v>-1.5689481199249906</v>
      </c>
      <c r="AW62" s="133">
        <v>4000</v>
      </c>
      <c r="AX62" s="133">
        <f t="shared" si="35"/>
        <v>-0.23705599950734302</v>
      </c>
      <c r="AY62" s="133">
        <f t="shared" si="36"/>
        <v>-0.23831191265461843</v>
      </c>
      <c r="AZ62" s="133">
        <f t="shared" si="37"/>
        <v>1.2559131472754228E-3</v>
      </c>
      <c r="BA62" s="133">
        <f t="shared" si="38"/>
        <v>0.8467879459265012</v>
      </c>
      <c r="BB62" s="133">
        <f t="shared" si="39"/>
        <v>0.99972542072459336</v>
      </c>
      <c r="BC62" s="133">
        <f t="shared" si="40"/>
        <v>0.26266996315092916</v>
      </c>
      <c r="BD62" s="133">
        <f t="shared" si="41"/>
        <v>0.13209535524143146</v>
      </c>
      <c r="BE62" s="133">
        <f t="shared" ref="BE62:BK71" si="49">$BL62+$AB$7*SIN(BF62)</f>
        <v>6.5907695217011444</v>
      </c>
      <c r="BF62" s="133">
        <f t="shared" si="49"/>
        <v>6.590770177965898</v>
      </c>
      <c r="BG62" s="133">
        <f t="shared" si="49"/>
        <v>6.5907658378187204</v>
      </c>
      <c r="BH62" s="133">
        <f t="shared" si="49"/>
        <v>6.5907945410978916</v>
      </c>
      <c r="BI62" s="133">
        <f t="shared" si="49"/>
        <v>6.5906047186975742</v>
      </c>
      <c r="BJ62" s="133">
        <f t="shared" si="49"/>
        <v>6.5918602773327208</v>
      </c>
      <c r="BK62" s="133">
        <f t="shared" si="49"/>
        <v>6.5835647439274458</v>
      </c>
      <c r="BL62" s="133">
        <f t="shared" si="42"/>
        <v>6.6388032056840531</v>
      </c>
    </row>
    <row r="63" spans="1:64" s="133" customFormat="1" ht="12.95" customHeight="1">
      <c r="A63" s="201" t="s">
        <v>311</v>
      </c>
      <c r="B63" s="203" t="s">
        <v>51</v>
      </c>
      <c r="C63" s="202">
        <v>53197.503830000001</v>
      </c>
      <c r="D63" s="202">
        <v>8.0000000000000004E-4</v>
      </c>
      <c r="E63" s="200">
        <f t="shared" si="11"/>
        <v>-2319.0010568645203</v>
      </c>
      <c r="F63" s="133">
        <f t="shared" si="12"/>
        <v>-2318.5</v>
      </c>
      <c r="G63" s="133">
        <f t="shared" si="30"/>
        <v>-0.23939080999844009</v>
      </c>
      <c r="K63" s="133">
        <f t="shared" si="47"/>
        <v>-0.23939080999844009</v>
      </c>
      <c r="O63" s="133">
        <f t="shared" ca="1" si="13"/>
        <v>-0.2301065447681149</v>
      </c>
      <c r="Q63" s="198">
        <f t="shared" si="14"/>
        <v>38179.003830000001</v>
      </c>
      <c r="S63" s="137">
        <v>1</v>
      </c>
      <c r="Z63" s="133">
        <f t="shared" si="15"/>
        <v>-2318.5</v>
      </c>
      <c r="AA63" s="142">
        <f t="shared" si="16"/>
        <v>-0.23921465353457971</v>
      </c>
      <c r="AB63" s="142">
        <f t="shared" si="17"/>
        <v>-0.2393032708463616</v>
      </c>
      <c r="AC63" s="142">
        <f t="shared" si="18"/>
        <v>-0.23939080999844009</v>
      </c>
      <c r="AD63" s="142">
        <f t="shared" si="19"/>
        <v>-1.7615646386037742E-4</v>
      </c>
      <c r="AE63" s="142">
        <f t="shared" si="20"/>
        <v>3.1031099759792455E-8</v>
      </c>
      <c r="AF63" s="133">
        <f t="shared" si="21"/>
        <v>-0.23939080999844009</v>
      </c>
      <c r="AG63" s="199"/>
      <c r="AH63" s="133">
        <f t="shared" si="22"/>
        <v>-8.7539152078491378E-5</v>
      </c>
      <c r="AI63" s="133">
        <f t="shared" si="23"/>
        <v>0.94981925356695018</v>
      </c>
      <c r="AJ63" s="133">
        <f t="shared" si="24"/>
        <v>8.2487807633216878E-2</v>
      </c>
      <c r="AK63" s="133">
        <f t="shared" si="25"/>
        <v>0.15050893594673795</v>
      </c>
      <c r="AL63" s="133">
        <f t="shared" si="26"/>
        <v>-1.2489793923884678</v>
      </c>
      <c r="AM63" s="133">
        <f t="shared" si="27"/>
        <v>-0.72070878925408743</v>
      </c>
      <c r="AN63" s="142">
        <f t="shared" si="48"/>
        <v>-1.4040596890514161</v>
      </c>
      <c r="AO63" s="142">
        <f t="shared" si="48"/>
        <v>-1.4040596890800703</v>
      </c>
      <c r="AP63" s="142">
        <f t="shared" si="48"/>
        <v>-1.4040596879918408</v>
      </c>
      <c r="AQ63" s="142">
        <f t="shared" si="48"/>
        <v>-1.4040597293206645</v>
      </c>
      <c r="AR63" s="142">
        <f t="shared" si="48"/>
        <v>-1.4040581597400656</v>
      </c>
      <c r="AS63" s="142">
        <f t="shared" si="48"/>
        <v>-1.4041177793464121</v>
      </c>
      <c r="AT63" s="142">
        <f t="shared" si="48"/>
        <v>-1.4018678052788049</v>
      </c>
      <c r="AU63" s="142">
        <f t="shared" si="29"/>
        <v>-1.5605132766654717</v>
      </c>
      <c r="AW63" s="133">
        <v>4200</v>
      </c>
      <c r="AX63" s="133">
        <f t="shared" si="35"/>
        <v>-0.23705879776167516</v>
      </c>
      <c r="AY63" s="133">
        <f t="shared" si="36"/>
        <v>-0.2382623999016277</v>
      </c>
      <c r="AZ63" s="133">
        <f t="shared" si="37"/>
        <v>1.2036021399525355E-3</v>
      </c>
      <c r="BA63" s="133">
        <f t="shared" si="38"/>
        <v>0.85771836184743044</v>
      </c>
      <c r="BB63" s="133">
        <f t="shared" si="39"/>
        <v>0.97610087980291671</v>
      </c>
      <c r="BC63" s="133">
        <f t="shared" si="40"/>
        <v>0.45830115807053923</v>
      </c>
      <c r="BD63" s="133">
        <f t="shared" si="41"/>
        <v>0.23324755143329273</v>
      </c>
      <c r="BE63" s="133">
        <f t="shared" si="49"/>
        <v>6.8175370154566552</v>
      </c>
      <c r="BF63" s="133">
        <f t="shared" si="49"/>
        <v>6.8175375971844643</v>
      </c>
      <c r="BG63" s="133">
        <f t="shared" si="49"/>
        <v>6.8175333366119402</v>
      </c>
      <c r="BH63" s="133">
        <f t="shared" si="49"/>
        <v>6.8175645412795953</v>
      </c>
      <c r="BI63" s="133">
        <f t="shared" si="49"/>
        <v>6.8173360099182716</v>
      </c>
      <c r="BJ63" s="133">
        <f t="shared" si="49"/>
        <v>6.8190104052935254</v>
      </c>
      <c r="BK63" s="133">
        <f t="shared" si="49"/>
        <v>6.8067805123537983</v>
      </c>
      <c r="BL63" s="133">
        <f t="shared" si="42"/>
        <v>6.8983368444384894</v>
      </c>
    </row>
    <row r="64" spans="1:64" s="133" customFormat="1" ht="12.95" customHeight="1">
      <c r="A64" s="201" t="s">
        <v>311</v>
      </c>
      <c r="B64" s="203" t="s">
        <v>51</v>
      </c>
      <c r="C64" s="202">
        <v>53198.460460000002</v>
      </c>
      <c r="D64" s="202">
        <v>2.3000000000000001E-4</v>
      </c>
      <c r="E64" s="200">
        <f t="shared" si="11"/>
        <v>-2316.9987827241521</v>
      </c>
      <c r="F64" s="133">
        <f t="shared" si="12"/>
        <v>-2316.5</v>
      </c>
      <c r="G64" s="133">
        <f t="shared" si="30"/>
        <v>-0.23830429000372533</v>
      </c>
      <c r="K64" s="133">
        <f t="shared" si="47"/>
        <v>-0.23830429000372533</v>
      </c>
      <c r="O64" s="133">
        <f t="shared" ca="1" si="13"/>
        <v>-0.23010828332645486</v>
      </c>
      <c r="Q64" s="198">
        <f t="shared" si="14"/>
        <v>38179.960460000002</v>
      </c>
      <c r="S64" s="137">
        <v>1</v>
      </c>
      <c r="Z64" s="133">
        <f t="shared" si="15"/>
        <v>-2316.5</v>
      </c>
      <c r="AA64" s="142">
        <f t="shared" si="16"/>
        <v>-0.23921144930712751</v>
      </c>
      <c r="AB64" s="142">
        <f t="shared" si="17"/>
        <v>-0.23821992678653317</v>
      </c>
      <c r="AC64" s="142">
        <f t="shared" si="18"/>
        <v>-0.23830429000372533</v>
      </c>
      <c r="AD64" s="142">
        <f t="shared" si="19"/>
        <v>9.0715930340218298E-4</v>
      </c>
      <c r="AE64" s="142">
        <f t="shared" si="20"/>
        <v>8.2293800174913392E-7</v>
      </c>
      <c r="AF64" s="133">
        <f t="shared" si="21"/>
        <v>-0.23830429000372533</v>
      </c>
      <c r="AG64" s="199"/>
      <c r="AH64" s="133">
        <f t="shared" si="22"/>
        <v>-8.4363217192165435E-5</v>
      </c>
      <c r="AI64" s="133">
        <f t="shared" si="23"/>
        <v>0.94945340496725639</v>
      </c>
      <c r="AJ64" s="133">
        <f t="shared" si="24"/>
        <v>8.4911005742270049E-2</v>
      </c>
      <c r="AK64" s="133">
        <f t="shared" si="25"/>
        <v>0.15038646495942753</v>
      </c>
      <c r="AL64" s="133">
        <f t="shared" si="26"/>
        <v>-1.2465476608411568</v>
      </c>
      <c r="AM64" s="133">
        <f t="shared" si="27"/>
        <v>-0.71886299360495487</v>
      </c>
      <c r="AN64" s="142">
        <f t="shared" si="48"/>
        <v>-1.4015314243874535</v>
      </c>
      <c r="AO64" s="142">
        <f t="shared" si="48"/>
        <v>-1.4015314244192174</v>
      </c>
      <c r="AP64" s="142">
        <f t="shared" si="48"/>
        <v>-1.4015314232307392</v>
      </c>
      <c r="AQ64" s="142">
        <f t="shared" si="48"/>
        <v>-1.4015314676989301</v>
      </c>
      <c r="AR64" s="142">
        <f t="shared" si="48"/>
        <v>-1.4015298038814421</v>
      </c>
      <c r="AS64" s="142">
        <f t="shared" si="48"/>
        <v>-1.4015920681534557</v>
      </c>
      <c r="AT64" s="142">
        <f t="shared" si="48"/>
        <v>-1.3992772372614704</v>
      </c>
      <c r="AU64" s="142">
        <f t="shared" si="29"/>
        <v>-1.5579179402779273</v>
      </c>
      <c r="AW64" s="133">
        <v>4400</v>
      </c>
      <c r="AX64" s="133">
        <f t="shared" si="35"/>
        <v>-0.23712411883444151</v>
      </c>
      <c r="AY64" s="133">
        <f t="shared" si="36"/>
        <v>-0.23821143226756475</v>
      </c>
      <c r="AZ64" s="133">
        <f t="shared" si="37"/>
        <v>1.0873134331232433E-3</v>
      </c>
      <c r="BA64" s="133">
        <f t="shared" si="38"/>
        <v>0.87470287021578508</v>
      </c>
      <c r="BB64" s="133">
        <f t="shared" si="39"/>
        <v>0.91261647818840941</v>
      </c>
      <c r="BC64" s="133">
        <f t="shared" si="40"/>
        <v>0.66039247141795021</v>
      </c>
      <c r="BD64" s="133">
        <f t="shared" si="41"/>
        <v>0.34274414099841566</v>
      </c>
      <c r="BE64" s="133">
        <f t="shared" si="49"/>
        <v>7.0480161475266216</v>
      </c>
      <c r="BF64" s="133">
        <f t="shared" si="49"/>
        <v>7.0480164092197102</v>
      </c>
      <c r="BG64" s="133">
        <f t="shared" si="49"/>
        <v>7.0480141230671292</v>
      </c>
      <c r="BH64" s="133">
        <f t="shared" si="49"/>
        <v>7.0480340950809195</v>
      </c>
      <c r="BI64" s="133">
        <f t="shared" si="49"/>
        <v>7.0478596308865562</v>
      </c>
      <c r="BJ64" s="133">
        <f t="shared" si="49"/>
        <v>7.0493846398602917</v>
      </c>
      <c r="BK64" s="133">
        <f t="shared" si="49"/>
        <v>7.0361287668531514</v>
      </c>
      <c r="BL64" s="133">
        <f t="shared" si="42"/>
        <v>7.1578704831929256</v>
      </c>
    </row>
    <row r="65" spans="1:64" s="133" customFormat="1" ht="12.95" customHeight="1">
      <c r="A65" s="201" t="s">
        <v>311</v>
      </c>
      <c r="B65" s="203" t="s">
        <v>51</v>
      </c>
      <c r="C65" s="202">
        <v>53199.416230000003</v>
      </c>
      <c r="D65" s="202">
        <v>2.5999999999999998E-4</v>
      </c>
      <c r="E65" s="200">
        <f t="shared" si="11"/>
        <v>-2314.9983086065317</v>
      </c>
      <c r="F65" s="133">
        <f t="shared" si="12"/>
        <v>-2314.5</v>
      </c>
      <c r="G65" s="133">
        <f t="shared" si="30"/>
        <v>-0.23807777000183705</v>
      </c>
      <c r="K65" s="133">
        <f t="shared" si="47"/>
        <v>-0.23807777000183705</v>
      </c>
      <c r="O65" s="133">
        <f t="shared" ca="1" si="13"/>
        <v>-0.23011002188479482</v>
      </c>
      <c r="Q65" s="198">
        <f t="shared" si="14"/>
        <v>38180.916230000003</v>
      </c>
      <c r="S65" s="137">
        <v>1</v>
      </c>
      <c r="Z65" s="133">
        <f t="shared" si="15"/>
        <v>-2314.5</v>
      </c>
      <c r="AA65" s="142">
        <f t="shared" si="16"/>
        <v>-0.23920824561779938</v>
      </c>
      <c r="AB65" s="142">
        <f t="shared" si="17"/>
        <v>-0.23799658203591909</v>
      </c>
      <c r="AC65" s="142">
        <f t="shared" si="18"/>
        <v>-0.23807777000183705</v>
      </c>
      <c r="AD65" s="142">
        <f t="shared" si="19"/>
        <v>1.1304756159623286E-3</v>
      </c>
      <c r="AE65" s="142">
        <f t="shared" si="20"/>
        <v>1.2779751182854063E-6</v>
      </c>
      <c r="AF65" s="133">
        <f t="shared" si="21"/>
        <v>-0.23807777000183705</v>
      </c>
      <c r="AG65" s="199"/>
      <c r="AH65" s="133">
        <f t="shared" si="22"/>
        <v>-8.1187965917975657E-5</v>
      </c>
      <c r="AI65" s="133">
        <f t="shared" si="23"/>
        <v>0.94908813652957924</v>
      </c>
      <c r="AJ65" s="133">
        <f t="shared" si="24"/>
        <v>8.7331837087677E-2</v>
      </c>
      <c r="AK65" s="133">
        <f t="shared" si="25"/>
        <v>0.1502631999871111</v>
      </c>
      <c r="AL65" s="133">
        <f t="shared" si="26"/>
        <v>-1.2441178011037555</v>
      </c>
      <c r="AM65" s="133">
        <f t="shared" si="27"/>
        <v>-0.71702183881326376</v>
      </c>
      <c r="AN65" s="142">
        <f t="shared" si="48"/>
        <v>-1.3990041329686034</v>
      </c>
      <c r="AO65" s="142">
        <f t="shared" si="48"/>
        <v>-1.3990041330037453</v>
      </c>
      <c r="AP65" s="142">
        <f t="shared" si="48"/>
        <v>-1.39900413170803</v>
      </c>
      <c r="AQ65" s="142">
        <f t="shared" si="48"/>
        <v>-1.3990041794822812</v>
      </c>
      <c r="AR65" s="142">
        <f t="shared" si="48"/>
        <v>-1.3990024180091196</v>
      </c>
      <c r="AS65" s="142">
        <f t="shared" si="48"/>
        <v>-1.3990673767013004</v>
      </c>
      <c r="AT65" s="142">
        <f t="shared" si="48"/>
        <v>-1.3966877378109772</v>
      </c>
      <c r="AU65" s="142">
        <f t="shared" si="29"/>
        <v>-1.5553226038903829</v>
      </c>
      <c r="AW65" s="133">
        <v>4600</v>
      </c>
      <c r="AX65" s="133">
        <f t="shared" si="35"/>
        <v>-0.23725013717645269</v>
      </c>
      <c r="AY65" s="133">
        <f t="shared" si="36"/>
        <v>-0.2381590097524296</v>
      </c>
      <c r="AZ65" s="133">
        <f t="shared" si="37"/>
        <v>9.0887257597691137E-4</v>
      </c>
      <c r="BA65" s="133">
        <f t="shared" si="38"/>
        <v>0.89793603297520663</v>
      </c>
      <c r="BB65" s="133">
        <f t="shared" si="39"/>
        <v>0.80640767764263988</v>
      </c>
      <c r="BC65" s="133">
        <f t="shared" si="40"/>
        <v>0.87197959479994491</v>
      </c>
      <c r="BD65" s="133">
        <f t="shared" si="41"/>
        <v>0.46589073156883321</v>
      </c>
      <c r="BE65" s="133">
        <f t="shared" si="49"/>
        <v>7.2838449794583076</v>
      </c>
      <c r="BF65" s="133">
        <f t="shared" si="49"/>
        <v>7.2838450308900518</v>
      </c>
      <c r="BG65" s="133">
        <f t="shared" si="49"/>
        <v>7.2838444302834038</v>
      </c>
      <c r="BH65" s="133">
        <f t="shared" si="49"/>
        <v>7.2838514440479969</v>
      </c>
      <c r="BI65" s="133">
        <f t="shared" si="49"/>
        <v>7.2837695434875185</v>
      </c>
      <c r="BJ65" s="133">
        <f t="shared" si="49"/>
        <v>7.2847265592288535</v>
      </c>
      <c r="BK65" s="133">
        <f t="shared" si="49"/>
        <v>7.2736313386231704</v>
      </c>
      <c r="BL65" s="133">
        <f t="shared" si="42"/>
        <v>7.4174041219473619</v>
      </c>
    </row>
    <row r="66" spans="1:64" s="133" customFormat="1" ht="12.95" customHeight="1">
      <c r="A66" s="201" t="s">
        <v>311</v>
      </c>
      <c r="B66" s="203" t="s">
        <v>49</v>
      </c>
      <c r="C66" s="202">
        <v>53203.476320000002</v>
      </c>
      <c r="D66" s="202">
        <v>2.9E-4</v>
      </c>
      <c r="E66" s="200">
        <f t="shared" si="11"/>
        <v>-2306.5003384252082</v>
      </c>
      <c r="F66" s="133">
        <f t="shared" si="12"/>
        <v>-2306</v>
      </c>
      <c r="G66" s="133">
        <f t="shared" si="30"/>
        <v>-0.23904755999683402</v>
      </c>
      <c r="K66" s="133">
        <f t="shared" si="47"/>
        <v>-0.23904755999683402</v>
      </c>
      <c r="O66" s="133">
        <f t="shared" ca="1" si="13"/>
        <v>-0.23011741075773964</v>
      </c>
      <c r="Q66" s="198">
        <f t="shared" si="14"/>
        <v>38184.976320000002</v>
      </c>
      <c r="S66" s="137">
        <v>1</v>
      </c>
      <c r="Z66" s="133">
        <f t="shared" si="15"/>
        <v>-2306</v>
      </c>
      <c r="AA66" s="142">
        <f t="shared" si="16"/>
        <v>-0.23919463638111513</v>
      </c>
      <c r="AB66" s="142">
        <f t="shared" si="17"/>
        <v>-0.23897985878276923</v>
      </c>
      <c r="AC66" s="142">
        <f t="shared" si="18"/>
        <v>-0.23904755999683402</v>
      </c>
      <c r="AD66" s="142">
        <f t="shared" si="19"/>
        <v>1.4707638428110292E-4</v>
      </c>
      <c r="AE66" s="142">
        <f t="shared" si="20"/>
        <v>2.1631462813202658E-8</v>
      </c>
      <c r="AF66" s="133">
        <f t="shared" si="21"/>
        <v>-0.23904755999683402</v>
      </c>
      <c r="AG66" s="199"/>
      <c r="AH66" s="133">
        <f t="shared" si="22"/>
        <v>-6.770121406480666E-5</v>
      </c>
      <c r="AI66" s="133">
        <f t="shared" si="23"/>
        <v>0.94754223907592683</v>
      </c>
      <c r="AJ66" s="133">
        <f t="shared" si="24"/>
        <v>9.7593747915167811E-2</v>
      </c>
      <c r="AK66" s="133">
        <f t="shared" si="25"/>
        <v>0.14973052605006801</v>
      </c>
      <c r="AL66" s="133">
        <f t="shared" si="26"/>
        <v>-1.2338116937673473</v>
      </c>
      <c r="AM66" s="133">
        <f t="shared" si="27"/>
        <v>-0.70924814938244796</v>
      </c>
      <c r="AN66" s="142">
        <f t="shared" si="48"/>
        <v>-1.388273966230988</v>
      </c>
      <c r="AO66" s="142">
        <f t="shared" si="48"/>
        <v>-1.3882739662839054</v>
      </c>
      <c r="AP66" s="142">
        <f t="shared" si="48"/>
        <v>-1.3882739644463316</v>
      </c>
      <c r="AQ66" s="142">
        <f t="shared" si="48"/>
        <v>-1.3882740282568364</v>
      </c>
      <c r="AR66" s="142">
        <f t="shared" si="48"/>
        <v>-1.3882718124236475</v>
      </c>
      <c r="AS66" s="142">
        <f t="shared" si="48"/>
        <v>-1.3883487732794575</v>
      </c>
      <c r="AT66" s="142">
        <f t="shared" si="48"/>
        <v>-1.3856942852954957</v>
      </c>
      <c r="AU66" s="142">
        <f t="shared" si="29"/>
        <v>-1.5442924242433191</v>
      </c>
      <c r="AW66" s="133">
        <v>4800</v>
      </c>
      <c r="AX66" s="133">
        <f t="shared" ref="AX66:AX82" si="50">AB$3+AB$4*AW66+AB$5*AW66^2+AZ66</f>
        <v>-0.23743248114888965</v>
      </c>
      <c r="AY66" s="133">
        <f t="shared" ref="AY66:AY82" si="51">AB$3+AB$4*AW66+AB$5*AW66^2</f>
        <v>-0.23810513235622222</v>
      </c>
      <c r="AZ66" s="133">
        <f t="shared" ref="AZ66:AZ82" si="52">$AB$6*($AB$11/BA66*BB66+$AB$12)</f>
        <v>6.7265120733257171E-4</v>
      </c>
      <c r="BA66" s="133">
        <f t="shared" ref="BA66:BA82" si="53">1+$AB$7*COS(BC66)</f>
        <v>0.92752364907831653</v>
      </c>
      <c r="BB66" s="133">
        <f t="shared" ref="BB66:BB82" si="54">SIN(BC66+RADIANS($AB$9))</f>
        <v>0.65459976149393029</v>
      </c>
      <c r="BC66" s="133">
        <f t="shared" ref="BC66:BC82" si="55">2*ATAN(BD66)</f>
        <v>1.0963785555667915</v>
      </c>
      <c r="BD66" s="133">
        <f t="shared" ref="BD66:BD82" si="56">SQRT((1+$AB$7)/(1-$AB$7))*TAN(BE66/2)</f>
        <v>0.61061660424955366</v>
      </c>
      <c r="BE66" s="133">
        <f t="shared" si="49"/>
        <v>7.5267050364284973</v>
      </c>
      <c r="BF66" s="133">
        <f t="shared" si="49"/>
        <v>7.5267050386011674</v>
      </c>
      <c r="BG66" s="133">
        <f t="shared" si="49"/>
        <v>7.5267049960012367</v>
      </c>
      <c r="BH66" s="133">
        <f t="shared" si="49"/>
        <v>7.5267058312667166</v>
      </c>
      <c r="BI66" s="133">
        <f t="shared" si="49"/>
        <v>7.5266894544220229</v>
      </c>
      <c r="BJ66" s="133">
        <f t="shared" si="49"/>
        <v>7.5270106954273617</v>
      </c>
      <c r="BK66" s="133">
        <f t="shared" si="49"/>
        <v>7.5207638788654565</v>
      </c>
      <c r="BL66" s="133">
        <f t="shared" ref="BL66:BL82" si="57">RADIANS($AB$9)+$AB$18*(AW66-AB$15)</f>
        <v>7.6769377607017972</v>
      </c>
    </row>
    <row r="67" spans="1:64" s="133" customFormat="1" ht="12.95" customHeight="1">
      <c r="A67" s="201" t="s">
        <v>311</v>
      </c>
      <c r="B67" s="203" t="s">
        <v>51</v>
      </c>
      <c r="C67" s="202">
        <v>53209.449180000003</v>
      </c>
      <c r="D67" s="202">
        <v>4.6999999999999999E-4</v>
      </c>
      <c r="E67" s="200">
        <f t="shared" si="11"/>
        <v>-2293.9988455575017</v>
      </c>
      <c r="F67" s="133">
        <f t="shared" si="12"/>
        <v>-2293.5</v>
      </c>
      <c r="G67" s="133">
        <f t="shared" si="30"/>
        <v>-0.23833431000093697</v>
      </c>
      <c r="K67" s="133">
        <f t="shared" si="47"/>
        <v>-0.23833431000093697</v>
      </c>
      <c r="O67" s="133">
        <f t="shared" ca="1" si="13"/>
        <v>-0.23012827674736439</v>
      </c>
      <c r="Q67" s="198">
        <f t="shared" si="14"/>
        <v>38190.949180000003</v>
      </c>
      <c r="S67" s="137">
        <v>1</v>
      </c>
      <c r="Z67" s="133">
        <f t="shared" si="15"/>
        <v>-2293.5</v>
      </c>
      <c r="AA67" s="142">
        <f t="shared" si="16"/>
        <v>-0.2391746441073781</v>
      </c>
      <c r="AB67" s="142">
        <f t="shared" si="17"/>
        <v>-0.23828641616202911</v>
      </c>
      <c r="AC67" s="142">
        <f t="shared" si="18"/>
        <v>-0.23833431000093697</v>
      </c>
      <c r="AD67" s="142">
        <f t="shared" si="19"/>
        <v>8.4033410644113182E-4</v>
      </c>
      <c r="AE67" s="142">
        <f t="shared" si="20"/>
        <v>7.0616141044821542E-7</v>
      </c>
      <c r="AF67" s="133">
        <f t="shared" si="21"/>
        <v>-0.23833431000093697</v>
      </c>
      <c r="AG67" s="199"/>
      <c r="AH67" s="133">
        <f t="shared" si="22"/>
        <v>-4.7893838907859518E-5</v>
      </c>
      <c r="AI67" s="133">
        <f t="shared" si="23"/>
        <v>0.94528806853518199</v>
      </c>
      <c r="AJ67" s="133">
        <f t="shared" si="24"/>
        <v>0.11260533700914963</v>
      </c>
      <c r="AK67" s="133">
        <f t="shared" si="25"/>
        <v>0.14892162928126448</v>
      </c>
      <c r="AL67" s="133">
        <f t="shared" si="26"/>
        <v>-1.2187163549548652</v>
      </c>
      <c r="AM67" s="133">
        <f t="shared" si="27"/>
        <v>-0.6979639456536828</v>
      </c>
      <c r="AN67" s="142">
        <f t="shared" si="48"/>
        <v>-1.3725259424621032</v>
      </c>
      <c r="AO67" s="142">
        <f t="shared" si="48"/>
        <v>-1.3725259425538416</v>
      </c>
      <c r="AP67" s="142">
        <f t="shared" si="48"/>
        <v>-1.372525939618277</v>
      </c>
      <c r="AQ67" s="142">
        <f t="shared" si="48"/>
        <v>-1.3725260335543543</v>
      </c>
      <c r="AR67" s="142">
        <f t="shared" si="48"/>
        <v>-1.3725230276853342</v>
      </c>
      <c r="AS67" s="142">
        <f t="shared" si="48"/>
        <v>-1.3726192350746611</v>
      </c>
      <c r="AT67" s="142">
        <f t="shared" si="48"/>
        <v>-1.3695624941135955</v>
      </c>
      <c r="AU67" s="142">
        <f t="shared" si="29"/>
        <v>-1.528071571821167</v>
      </c>
      <c r="AW67" s="133">
        <v>5000</v>
      </c>
      <c r="AX67" s="133">
        <f t="shared" si="50"/>
        <v>-0.23766326809263158</v>
      </c>
      <c r="AY67" s="133">
        <f t="shared" si="51"/>
        <v>-0.23804980007894261</v>
      </c>
      <c r="AZ67" s="133">
        <f t="shared" si="52"/>
        <v>3.8653198631103145E-4</v>
      </c>
      <c r="BA67" s="133">
        <f t="shared" si="53"/>
        <v>0.96326957288212312</v>
      </c>
      <c r="BB67" s="133">
        <f t="shared" si="54"/>
        <v>0.45544136506890603</v>
      </c>
      <c r="BC67" s="133">
        <f t="shared" si="55"/>
        <v>1.3371637024752514</v>
      </c>
      <c r="BD67" s="133">
        <f t="shared" si="56"/>
        <v>0.78994849021407543</v>
      </c>
      <c r="BE67" s="133">
        <f t="shared" si="49"/>
        <v>7.77827202051808</v>
      </c>
      <c r="BF67" s="133">
        <f t="shared" si="49"/>
        <v>7.7782720205180587</v>
      </c>
      <c r="BG67" s="133">
        <f t="shared" si="49"/>
        <v>7.7782720205198412</v>
      </c>
      <c r="BH67" s="133">
        <f t="shared" si="49"/>
        <v>7.7782720203712783</v>
      </c>
      <c r="BI67" s="133">
        <f t="shared" si="49"/>
        <v>7.7782720327513895</v>
      </c>
      <c r="BJ67" s="133">
        <f t="shared" si="49"/>
        <v>7.7782710010952565</v>
      </c>
      <c r="BK67" s="133">
        <f t="shared" si="49"/>
        <v>7.7783570189758331</v>
      </c>
      <c r="BL67" s="133">
        <f t="shared" si="57"/>
        <v>7.9364713994562335</v>
      </c>
    </row>
    <row r="68" spans="1:64" s="133" customFormat="1" ht="12.95" customHeight="1">
      <c r="A68" s="201" t="s">
        <v>311</v>
      </c>
      <c r="B68" s="203" t="s">
        <v>49</v>
      </c>
      <c r="C68" s="202">
        <v>53215.4211</v>
      </c>
      <c r="D68" s="202">
        <v>4.0000000000000002E-4</v>
      </c>
      <c r="E68" s="200">
        <f t="shared" si="11"/>
        <v>-2281.4993201565303</v>
      </c>
      <c r="F68" s="133">
        <f t="shared" si="12"/>
        <v>-2281</v>
      </c>
      <c r="G68" s="133">
        <f t="shared" si="30"/>
        <v>-0.23856106000312138</v>
      </c>
      <c r="K68" s="133">
        <f t="shared" si="47"/>
        <v>-0.23856106000312138</v>
      </c>
      <c r="O68" s="133">
        <f t="shared" ca="1" si="13"/>
        <v>-0.23013914273698913</v>
      </c>
      <c r="Q68" s="198">
        <f t="shared" si="14"/>
        <v>38196.9211</v>
      </c>
      <c r="S68" s="137">
        <v>1</v>
      </c>
      <c r="Z68" s="133">
        <f t="shared" si="15"/>
        <v>-2281</v>
      </c>
      <c r="AA68" s="142">
        <f t="shared" si="16"/>
        <v>-0.23915468124782466</v>
      </c>
      <c r="AB68" s="142">
        <f t="shared" si="17"/>
        <v>-0.23853293844205772</v>
      </c>
      <c r="AC68" s="142">
        <f t="shared" si="18"/>
        <v>-0.23856106000312138</v>
      </c>
      <c r="AD68" s="142">
        <f t="shared" si="19"/>
        <v>5.9362124470327404E-4</v>
      </c>
      <c r="AE68" s="142">
        <f t="shared" si="20"/>
        <v>3.5238618216306434E-7</v>
      </c>
      <c r="AF68" s="133">
        <f t="shared" si="21"/>
        <v>-0.23856106000312138</v>
      </c>
      <c r="AG68" s="199"/>
      <c r="AH68" s="133">
        <f t="shared" si="22"/>
        <v>-2.8121561063666756E-5</v>
      </c>
      <c r="AI68" s="133">
        <f t="shared" si="23"/>
        <v>0.94305694626538927</v>
      </c>
      <c r="AJ68" s="133">
        <f t="shared" si="24"/>
        <v>0.12752039447878646</v>
      </c>
      <c r="AK68" s="133">
        <f t="shared" si="25"/>
        <v>0.14808286782668192</v>
      </c>
      <c r="AL68" s="133">
        <f t="shared" si="26"/>
        <v>-1.2036924726601499</v>
      </c>
      <c r="AM68" s="133">
        <f t="shared" si="27"/>
        <v>-0.68685059378764379</v>
      </c>
      <c r="AN68" s="142">
        <f t="shared" si="48"/>
        <v>-1.3568152359090009</v>
      </c>
      <c r="AO68" s="142">
        <f t="shared" si="48"/>
        <v>-1.3568152360600978</v>
      </c>
      <c r="AP68" s="142">
        <f t="shared" si="48"/>
        <v>-1.3568152315752424</v>
      </c>
      <c r="AQ68" s="142">
        <f t="shared" si="48"/>
        <v>-1.3568153646947878</v>
      </c>
      <c r="AR68" s="142">
        <f t="shared" si="48"/>
        <v>-1.3568114134729925</v>
      </c>
      <c r="AS68" s="142">
        <f t="shared" si="48"/>
        <v>-1.3569287232694427</v>
      </c>
      <c r="AT68" s="142">
        <f t="shared" si="48"/>
        <v>-1.3534724083001761</v>
      </c>
      <c r="AU68" s="142">
        <f t="shared" si="29"/>
        <v>-1.5118507193990145</v>
      </c>
      <c r="AW68" s="133">
        <v>5200</v>
      </c>
      <c r="AX68" s="133">
        <f t="shared" si="50"/>
        <v>-0.23792982187524353</v>
      </c>
      <c r="AY68" s="133">
        <f t="shared" si="51"/>
        <v>-0.2379930129205908</v>
      </c>
      <c r="AZ68" s="133">
        <f t="shared" si="52"/>
        <v>6.3191045347280169E-5</v>
      </c>
      <c r="BA68" s="133">
        <f t="shared" si="53"/>
        <v>1.0043123414936634</v>
      </c>
      <c r="BB68" s="133">
        <f t="shared" si="54"/>
        <v>0.21046552841353852</v>
      </c>
      <c r="BC68" s="133">
        <f t="shared" si="55"/>
        <v>1.5979804915950651</v>
      </c>
      <c r="BD68" s="133">
        <f t="shared" si="56"/>
        <v>1.0275604661648912</v>
      </c>
      <c r="BE68" s="133">
        <f t="shared" si="49"/>
        <v>8.0400908763487315</v>
      </c>
      <c r="BF68" s="133">
        <f t="shared" si="49"/>
        <v>8.040090876487648</v>
      </c>
      <c r="BG68" s="133">
        <f t="shared" si="49"/>
        <v>8.0400908812196548</v>
      </c>
      <c r="BH68" s="133">
        <f t="shared" si="49"/>
        <v>8.0400910424091006</v>
      </c>
      <c r="BI68" s="133">
        <f t="shared" si="49"/>
        <v>8.040096533027862</v>
      </c>
      <c r="BJ68" s="133">
        <f t="shared" si="49"/>
        <v>8.0402834652310755</v>
      </c>
      <c r="BK68" s="133">
        <f t="shared" si="49"/>
        <v>8.046540734463786</v>
      </c>
      <c r="BL68" s="133">
        <f t="shared" si="57"/>
        <v>8.1960050382106697</v>
      </c>
    </row>
    <row r="69" spans="1:64" s="133" customFormat="1" ht="12.95" customHeight="1">
      <c r="A69" s="201" t="s">
        <v>311</v>
      </c>
      <c r="B69" s="203" t="s">
        <v>51</v>
      </c>
      <c r="C69" s="202">
        <v>53220.435879999997</v>
      </c>
      <c r="D69" s="202">
        <v>8.3000000000000001E-4</v>
      </c>
      <c r="E69" s="200">
        <f t="shared" si="11"/>
        <v>-2271.003136351273</v>
      </c>
      <c r="F69" s="133">
        <f t="shared" si="12"/>
        <v>-2270.5</v>
      </c>
      <c r="G69" s="133">
        <f t="shared" si="30"/>
        <v>-0.24038433000532677</v>
      </c>
      <c r="K69" s="133">
        <f t="shared" si="47"/>
        <v>-0.24038433000532677</v>
      </c>
      <c r="O69" s="133">
        <f t="shared" ca="1" si="13"/>
        <v>-0.23014827016827391</v>
      </c>
      <c r="Q69" s="198">
        <f t="shared" si="14"/>
        <v>38201.935879999997</v>
      </c>
      <c r="S69" s="137">
        <v>1</v>
      </c>
      <c r="Z69" s="133">
        <f t="shared" si="15"/>
        <v>-2270.5</v>
      </c>
      <c r="AA69" s="142">
        <f t="shared" si="16"/>
        <v>-0.23913793844365916</v>
      </c>
      <c r="AB69" s="142">
        <f t="shared" si="17"/>
        <v>-0.24037278676787058</v>
      </c>
      <c r="AC69" s="142">
        <f t="shared" si="18"/>
        <v>-0.24038433000532677</v>
      </c>
      <c r="AD69" s="142">
        <f t="shared" si="19"/>
        <v>-1.2463915616676147E-3</v>
      </c>
      <c r="AE69" s="142">
        <f t="shared" si="20"/>
        <v>1.5534919249962352E-6</v>
      </c>
      <c r="AF69" s="133">
        <f t="shared" si="21"/>
        <v>-0.24038433000532677</v>
      </c>
      <c r="AG69" s="199"/>
      <c r="AH69" s="133">
        <f t="shared" si="22"/>
        <v>-1.1543237456189183E-5</v>
      </c>
      <c r="AI69" s="133">
        <f t="shared" si="23"/>
        <v>0.94120075515101287</v>
      </c>
      <c r="AJ69" s="133">
        <f t="shared" si="24"/>
        <v>0.13997291516016921</v>
      </c>
      <c r="AK69" s="133">
        <f t="shared" si="25"/>
        <v>0.1473556782671987</v>
      </c>
      <c r="AL69" s="133">
        <f t="shared" si="26"/>
        <v>-1.1911269715382589</v>
      </c>
      <c r="AM69" s="133">
        <f t="shared" si="27"/>
        <v>-0.67764347975170536</v>
      </c>
      <c r="AN69" s="142">
        <f t="shared" si="48"/>
        <v>-1.3436467994911332</v>
      </c>
      <c r="AO69" s="142">
        <f t="shared" si="48"/>
        <v>-1.3436467997134038</v>
      </c>
      <c r="AP69" s="142">
        <f t="shared" si="48"/>
        <v>-1.3436467934923959</v>
      </c>
      <c r="AQ69" s="142">
        <f t="shared" si="48"/>
        <v>-1.3436469676087608</v>
      </c>
      <c r="AR69" s="142">
        <f t="shared" si="48"/>
        <v>-1.3436420944113618</v>
      </c>
      <c r="AS69" s="142">
        <f t="shared" si="48"/>
        <v>-1.3437785250862571</v>
      </c>
      <c r="AT69" s="142">
        <f t="shared" si="48"/>
        <v>-1.3399889412756771</v>
      </c>
      <c r="AU69" s="142">
        <f t="shared" si="29"/>
        <v>-1.4982252033644068</v>
      </c>
      <c r="AW69" s="133">
        <v>5400</v>
      </c>
      <c r="AX69" s="133">
        <f t="shared" si="50"/>
        <v>-0.23821326966982909</v>
      </c>
      <c r="AY69" s="133">
        <f t="shared" si="51"/>
        <v>-0.23793477088116677</v>
      </c>
      <c r="AZ69" s="133">
        <f t="shared" si="52"/>
        <v>-2.7849878866231353E-4</v>
      </c>
      <c r="BA69" s="133">
        <f t="shared" si="53"/>
        <v>1.0485882476299622</v>
      </c>
      <c r="BB69" s="133">
        <f t="shared" si="54"/>
        <v>-7.1957040110743109E-2</v>
      </c>
      <c r="BC69" s="133">
        <f t="shared" si="55"/>
        <v>1.8820509034857738</v>
      </c>
      <c r="BD69" s="133">
        <f t="shared" si="56"/>
        <v>1.3721865989560962</v>
      </c>
      <c r="BE69" s="133">
        <f t="shared" si="49"/>
        <v>8.3133306714577149</v>
      </c>
      <c r="BF69" s="133">
        <f t="shared" si="49"/>
        <v>8.3133306899430863</v>
      </c>
      <c r="BG69" s="133">
        <f t="shared" si="49"/>
        <v>8.3133309527376049</v>
      </c>
      <c r="BH69" s="133">
        <f t="shared" si="49"/>
        <v>8.3133346887012678</v>
      </c>
      <c r="BI69" s="133">
        <f t="shared" si="49"/>
        <v>8.3133877972009884</v>
      </c>
      <c r="BJ69" s="133">
        <f t="shared" si="49"/>
        <v>8.3141421441974099</v>
      </c>
      <c r="BK69" s="133">
        <f t="shared" si="49"/>
        <v>8.3247356391318661</v>
      </c>
      <c r="BL69" s="133">
        <f t="shared" si="57"/>
        <v>8.4555386769651051</v>
      </c>
    </row>
    <row r="70" spans="1:64" s="133" customFormat="1" ht="12.95" customHeight="1">
      <c r="A70" s="201" t="s">
        <v>311</v>
      </c>
      <c r="B70" s="203" t="s">
        <v>51</v>
      </c>
      <c r="C70" s="202">
        <v>53221.393170000003</v>
      </c>
      <c r="D70" s="202">
        <v>3.8999999999999999E-4</v>
      </c>
      <c r="E70" s="200">
        <f t="shared" si="11"/>
        <v>-2268.9994807980879</v>
      </c>
      <c r="F70" s="133">
        <f t="shared" si="12"/>
        <v>-2268.5</v>
      </c>
      <c r="G70" s="133">
        <f t="shared" si="30"/>
        <v>-0.23863780999818118</v>
      </c>
      <c r="K70" s="133">
        <f t="shared" si="47"/>
        <v>-0.23863780999818118</v>
      </c>
      <c r="O70" s="133">
        <f t="shared" ca="1" si="13"/>
        <v>-0.23015000872661387</v>
      </c>
      <c r="Q70" s="198">
        <f t="shared" si="14"/>
        <v>38202.893170000003</v>
      </c>
      <c r="S70" s="137">
        <v>1</v>
      </c>
      <c r="Z70" s="133">
        <f t="shared" si="15"/>
        <v>-2268.5</v>
      </c>
      <c r="AA70" s="142">
        <f t="shared" si="16"/>
        <v>-0.23913475226465991</v>
      </c>
      <c r="AB70" s="142">
        <f t="shared" si="17"/>
        <v>-0.23862942115544383</v>
      </c>
      <c r="AC70" s="142">
        <f t="shared" si="18"/>
        <v>-0.23863780999818118</v>
      </c>
      <c r="AD70" s="142">
        <f t="shared" si="19"/>
        <v>4.9694226647872819E-4</v>
      </c>
      <c r="AE70" s="142">
        <f t="shared" si="20"/>
        <v>2.469516162130153E-7</v>
      </c>
      <c r="AF70" s="133">
        <f t="shared" si="21"/>
        <v>-0.23863780999818118</v>
      </c>
      <c r="AG70" s="199"/>
      <c r="AH70" s="133">
        <f t="shared" si="22"/>
        <v>-8.3888427373567851E-6</v>
      </c>
      <c r="AI70" s="133">
        <f t="shared" si="23"/>
        <v>0.94084906295035808</v>
      </c>
      <c r="AJ70" s="133">
        <f t="shared" si="24"/>
        <v>0.14233683549936271</v>
      </c>
      <c r="AK70" s="133">
        <f t="shared" si="25"/>
        <v>0.14721485576716303</v>
      </c>
      <c r="AL70" s="133">
        <f t="shared" si="26"/>
        <v>-1.1887391425267575</v>
      </c>
      <c r="AM70" s="133">
        <f t="shared" si="27"/>
        <v>-0.67590272641286708</v>
      </c>
      <c r="AN70" s="142">
        <f t="shared" si="48"/>
        <v>-1.3411414614501749</v>
      </c>
      <c r="AO70" s="142">
        <f t="shared" si="48"/>
        <v>-1.3411414616886719</v>
      </c>
      <c r="AP70" s="142">
        <f t="shared" si="48"/>
        <v>-1.341141455085072</v>
      </c>
      <c r="AQ70" s="142">
        <f t="shared" si="48"/>
        <v>-1.3411416379283039</v>
      </c>
      <c r="AR70" s="142">
        <f t="shared" si="48"/>
        <v>-1.3411365753412612</v>
      </c>
      <c r="AS70" s="142">
        <f t="shared" si="48"/>
        <v>-1.3412767894358628</v>
      </c>
      <c r="AT70" s="142">
        <f t="shared" si="48"/>
        <v>-1.3374239934491983</v>
      </c>
      <c r="AU70" s="142">
        <f t="shared" si="29"/>
        <v>-1.4956298669768624</v>
      </c>
      <c r="AW70" s="133">
        <v>5600</v>
      </c>
      <c r="AX70" s="133">
        <f t="shared" si="50"/>
        <v>-0.23848763633142722</v>
      </c>
      <c r="AY70" s="133">
        <f t="shared" si="51"/>
        <v>-0.23787507396067054</v>
      </c>
      <c r="AZ70" s="133">
        <f t="shared" si="52"/>
        <v>-6.1256237075668998E-4</v>
      </c>
      <c r="BA70" s="133">
        <f t="shared" si="53"/>
        <v>1.0922368396500302</v>
      </c>
      <c r="BB70" s="133">
        <f t="shared" si="54"/>
        <v>-0.37201425190722126</v>
      </c>
      <c r="BC70" s="133">
        <f t="shared" si="55"/>
        <v>2.1912097003508864</v>
      </c>
      <c r="BD70" s="133">
        <f t="shared" si="56"/>
        <v>1.9435807484664944</v>
      </c>
      <c r="BE70" s="133">
        <f t="shared" si="49"/>
        <v>8.5983834835651507</v>
      </c>
      <c r="BF70" s="133">
        <f t="shared" si="49"/>
        <v>8.5983836554076714</v>
      </c>
      <c r="BG70" s="133">
        <f t="shared" si="49"/>
        <v>8.5983852540441745</v>
      </c>
      <c r="BH70" s="133">
        <f t="shared" si="49"/>
        <v>8.5984001258920557</v>
      </c>
      <c r="BI70" s="133">
        <f t="shared" si="49"/>
        <v>8.5985384647009546</v>
      </c>
      <c r="BJ70" s="133">
        <f t="shared" si="49"/>
        <v>8.5998243071042211</v>
      </c>
      <c r="BK70" s="133">
        <f t="shared" si="49"/>
        <v>8.6116917926349981</v>
      </c>
      <c r="BL70" s="133">
        <f t="shared" si="57"/>
        <v>8.7150723157195422</v>
      </c>
    </row>
    <row r="71" spans="1:64" s="133" customFormat="1" ht="12.95" customHeight="1">
      <c r="A71" s="201" t="s">
        <v>311</v>
      </c>
      <c r="B71" s="203" t="s">
        <v>49</v>
      </c>
      <c r="C71" s="202">
        <v>53226.407959999997</v>
      </c>
      <c r="D71" s="202">
        <v>5.8E-4</v>
      </c>
      <c r="E71" s="200">
        <f t="shared" si="11"/>
        <v>-2258.5032760623417</v>
      </c>
      <c r="F71" s="133">
        <f t="shared" si="12"/>
        <v>-2258</v>
      </c>
      <c r="G71" s="133">
        <f t="shared" si="30"/>
        <v>-0.24045108000427717</v>
      </c>
      <c r="K71" s="133">
        <f t="shared" si="47"/>
        <v>-0.24045108000427717</v>
      </c>
      <c r="O71" s="133">
        <f t="shared" ca="1" si="13"/>
        <v>-0.23015913615789865</v>
      </c>
      <c r="Q71" s="198">
        <f t="shared" si="14"/>
        <v>38207.907959999997</v>
      </c>
      <c r="S71" s="137">
        <v>1</v>
      </c>
      <c r="Z71" s="133">
        <f t="shared" si="15"/>
        <v>-2258</v>
      </c>
      <c r="AA71" s="142">
        <f t="shared" si="16"/>
        <v>-0.23911804131263112</v>
      </c>
      <c r="AB71" s="142">
        <f t="shared" si="17"/>
        <v>-0.24045923285918205</v>
      </c>
      <c r="AC71" s="142">
        <f t="shared" si="18"/>
        <v>-0.24045108000427717</v>
      </c>
      <c r="AD71" s="142">
        <f t="shared" si="19"/>
        <v>-1.3330386916460546E-3</v>
      </c>
      <c r="AE71" s="142">
        <f t="shared" si="20"/>
        <v>1.776992153425425E-6</v>
      </c>
      <c r="AF71" s="133">
        <f t="shared" si="21"/>
        <v>-0.24045108000427717</v>
      </c>
      <c r="AG71" s="199"/>
      <c r="AH71" s="133">
        <f t="shared" si="22"/>
        <v>8.1528549048862313E-6</v>
      </c>
      <c r="AI71" s="133">
        <f t="shared" si="23"/>
        <v>0.93901253031017173</v>
      </c>
      <c r="AJ71" s="133">
        <f t="shared" si="24"/>
        <v>0.15470497502332312</v>
      </c>
      <c r="AK71" s="133">
        <f t="shared" si="25"/>
        <v>0.14646356425141915</v>
      </c>
      <c r="AL71" s="133">
        <f t="shared" si="26"/>
        <v>-1.1762322058558605</v>
      </c>
      <c r="AM71" s="133">
        <f t="shared" si="27"/>
        <v>-0.66683062262271653</v>
      </c>
      <c r="AN71" s="142">
        <f t="shared" ref="AN71:AT80" si="58">$AU71+$AB$7*SIN(AO71)</f>
        <v>-1.3280037481222693</v>
      </c>
      <c r="AO71" s="142">
        <f t="shared" si="58"/>
        <v>-1.3280037484625313</v>
      </c>
      <c r="AP71" s="142">
        <f t="shared" si="58"/>
        <v>-1.3280037395417599</v>
      </c>
      <c r="AQ71" s="142">
        <f t="shared" si="58"/>
        <v>-1.3280039734210551</v>
      </c>
      <c r="AR71" s="142">
        <f t="shared" si="58"/>
        <v>-1.3279978417905258</v>
      </c>
      <c r="AS71" s="142">
        <f t="shared" si="58"/>
        <v>-1.3281586454049459</v>
      </c>
      <c r="AT71" s="142">
        <f t="shared" si="58"/>
        <v>-1.3239754954227028</v>
      </c>
      <c r="AU71" s="142">
        <f t="shared" si="29"/>
        <v>-1.4820043509422547</v>
      </c>
      <c r="AW71" s="133">
        <v>5800</v>
      </c>
      <c r="AX71" s="133">
        <f t="shared" si="50"/>
        <v>-0.238720690579664</v>
      </c>
      <c r="AY71" s="133">
        <f t="shared" si="51"/>
        <v>-0.2378139221591021</v>
      </c>
      <c r="AZ71" s="133">
        <f t="shared" si="52"/>
        <v>-9.0676842056189137E-4</v>
      </c>
      <c r="BA71" s="133">
        <f t="shared" si="53"/>
        <v>1.1293888023116396</v>
      </c>
      <c r="BB71" s="133">
        <f t="shared" si="54"/>
        <v>-0.6551861204974766</v>
      </c>
      <c r="BC71" s="133">
        <f t="shared" si="55"/>
        <v>2.524460580355818</v>
      </c>
      <c r="BD71" s="133">
        <f t="shared" si="56"/>
        <v>3.1372831697807202</v>
      </c>
      <c r="BE71" s="133">
        <f t="shared" si="49"/>
        <v>8.8943414586263554</v>
      </c>
      <c r="BF71" s="133">
        <f t="shared" si="49"/>
        <v>8.8943419257339134</v>
      </c>
      <c r="BG71" s="133">
        <f t="shared" si="49"/>
        <v>8.8943453389448699</v>
      </c>
      <c r="BH71" s="133">
        <f t="shared" si="49"/>
        <v>8.8943702794794444</v>
      </c>
      <c r="BI71" s="133">
        <f t="shared" si="49"/>
        <v>8.8945525103729519</v>
      </c>
      <c r="BJ71" s="133">
        <f t="shared" si="49"/>
        <v>8.895883411502906</v>
      </c>
      <c r="BK71" s="133">
        <f t="shared" si="49"/>
        <v>8.9055724220711472</v>
      </c>
      <c r="BL71" s="133">
        <f t="shared" si="57"/>
        <v>8.9746059544739794</v>
      </c>
    </row>
    <row r="72" spans="1:64" s="133" customFormat="1" ht="12.95" customHeight="1">
      <c r="A72" s="201" t="s">
        <v>311</v>
      </c>
      <c r="B72" s="203" t="s">
        <v>51</v>
      </c>
      <c r="C72" s="202">
        <v>53231.426299999999</v>
      </c>
      <c r="D72" s="202">
        <v>4.4999999999999999E-4</v>
      </c>
      <c r="E72" s="200">
        <f t="shared" si="11"/>
        <v>-2247.9996410001208</v>
      </c>
      <c r="F72" s="133">
        <f t="shared" si="12"/>
        <v>-2247.5</v>
      </c>
      <c r="G72" s="133">
        <f t="shared" si="30"/>
        <v>-0.23871435000182828</v>
      </c>
      <c r="K72" s="133">
        <f t="shared" si="47"/>
        <v>-0.23871435000182828</v>
      </c>
      <c r="O72" s="133">
        <f t="shared" ca="1" si="13"/>
        <v>-0.23016826358918344</v>
      </c>
      <c r="Q72" s="198">
        <f t="shared" si="14"/>
        <v>38212.926299999999</v>
      </c>
      <c r="S72" s="137">
        <v>1</v>
      </c>
      <c r="Z72" s="133">
        <f t="shared" si="15"/>
        <v>-2247.5</v>
      </c>
      <c r="AA72" s="142">
        <f t="shared" si="16"/>
        <v>-0.23910135992657944</v>
      </c>
      <c r="AB72" s="142">
        <f t="shared" si="17"/>
        <v>-0.23873901097838235</v>
      </c>
      <c r="AC72" s="142">
        <f t="shared" si="18"/>
        <v>-0.23871435000182828</v>
      </c>
      <c r="AD72" s="142">
        <f t="shared" si="19"/>
        <v>3.8700992475115825E-4</v>
      </c>
      <c r="AE72" s="142">
        <f t="shared" si="20"/>
        <v>1.4977668185589716E-7</v>
      </c>
      <c r="AF72" s="133">
        <f t="shared" si="21"/>
        <v>-0.23871435000182828</v>
      </c>
      <c r="AG72" s="199"/>
      <c r="AH72" s="133">
        <f t="shared" si="22"/>
        <v>2.4660976554073969E-5</v>
      </c>
      <c r="AI72" s="133">
        <f t="shared" si="23"/>
        <v>0.93719261894261363</v>
      </c>
      <c r="AJ72" s="133">
        <f t="shared" si="24"/>
        <v>0.16700099165629337</v>
      </c>
      <c r="AK72" s="133">
        <f t="shared" si="25"/>
        <v>0.14569241571581401</v>
      </c>
      <c r="AL72" s="133">
        <f t="shared" si="26"/>
        <v>-1.1637738756949247</v>
      </c>
      <c r="AM72" s="133">
        <f t="shared" si="27"/>
        <v>-0.6578686879673612</v>
      </c>
      <c r="AN72" s="142">
        <f t="shared" si="58"/>
        <v>-1.3148915885848407</v>
      </c>
      <c r="AO72" s="142">
        <f t="shared" si="58"/>
        <v>-1.3148915890595723</v>
      </c>
      <c r="AP72" s="142">
        <f t="shared" si="58"/>
        <v>-1.3148915772381551</v>
      </c>
      <c r="AQ72" s="142">
        <f t="shared" si="58"/>
        <v>-1.3148918716066413</v>
      </c>
      <c r="AR72" s="142">
        <f t="shared" si="58"/>
        <v>-1.3148845415514077</v>
      </c>
      <c r="AS72" s="142">
        <f t="shared" si="58"/>
        <v>-1.315067128048637</v>
      </c>
      <c r="AT72" s="142">
        <f t="shared" si="58"/>
        <v>-1.3105563357400443</v>
      </c>
      <c r="AU72" s="142">
        <f t="shared" si="29"/>
        <v>-1.4683788349076465</v>
      </c>
      <c r="AW72" s="133">
        <v>6000</v>
      </c>
      <c r="AX72" s="133">
        <f t="shared" si="50"/>
        <v>-0.23887811906038731</v>
      </c>
      <c r="AY72" s="133">
        <f t="shared" si="51"/>
        <v>-0.23775131547646142</v>
      </c>
      <c r="AZ72" s="133">
        <f t="shared" si="52"/>
        <v>-1.1268035839258935E-3</v>
      </c>
      <c r="BA72" s="133">
        <f t="shared" si="53"/>
        <v>1.1531134285631401</v>
      </c>
      <c r="BB72" s="133">
        <f t="shared" si="54"/>
        <v>-0.87551836143790895</v>
      </c>
      <c r="BC72" s="133">
        <f t="shared" si="55"/>
        <v>2.8765391990747706</v>
      </c>
      <c r="BD72" s="133">
        <f t="shared" si="56"/>
        <v>7.5014203527316416</v>
      </c>
      <c r="BE72" s="133">
        <f t="shared" ref="BE72:BK81" si="59">$BL72+$AB$7*SIN(BF72)</f>
        <v>9.1985536531049465</v>
      </c>
      <c r="BF72" s="133">
        <f t="shared" si="59"/>
        <v>9.1985540659550065</v>
      </c>
      <c r="BG72" s="133">
        <f t="shared" si="59"/>
        <v>9.198556736197359</v>
      </c>
      <c r="BH72" s="133">
        <f t="shared" si="59"/>
        <v>9.1985740068205981</v>
      </c>
      <c r="BI72" s="133">
        <f t="shared" si="59"/>
        <v>9.1986857082925031</v>
      </c>
      <c r="BJ72" s="133">
        <f t="shared" si="59"/>
        <v>9.1994080923586932</v>
      </c>
      <c r="BK72" s="133">
        <f t="shared" si="59"/>
        <v>9.2040769498919381</v>
      </c>
      <c r="BL72" s="133">
        <f t="shared" si="57"/>
        <v>9.2341395932284147</v>
      </c>
    </row>
    <row r="73" spans="1:64" s="133" customFormat="1" ht="12.95" customHeight="1">
      <c r="A73" s="201" t="s">
        <v>311</v>
      </c>
      <c r="B73" s="203" t="s">
        <v>51</v>
      </c>
      <c r="C73" s="202">
        <v>53232.382749999997</v>
      </c>
      <c r="D73" s="202">
        <v>3.2000000000000003E-4</v>
      </c>
      <c r="E73" s="200">
        <f t="shared" si="11"/>
        <v>-2245.9977436087056</v>
      </c>
      <c r="F73" s="133">
        <f t="shared" si="12"/>
        <v>-2245.5</v>
      </c>
      <c r="G73" s="133">
        <f t="shared" si="30"/>
        <v>-0.23780783000256633</v>
      </c>
      <c r="K73" s="133">
        <f t="shared" si="47"/>
        <v>-0.23780783000256633</v>
      </c>
      <c r="O73" s="133">
        <f t="shared" ca="1" si="13"/>
        <v>-0.23017000214752339</v>
      </c>
      <c r="Q73" s="198">
        <f t="shared" si="14"/>
        <v>38213.882749999997</v>
      </c>
      <c r="S73" s="137">
        <v>1</v>
      </c>
      <c r="Z73" s="133">
        <f t="shared" si="15"/>
        <v>-2245.5</v>
      </c>
      <c r="AA73" s="142">
        <f t="shared" si="16"/>
        <v>-0.23909818608177055</v>
      </c>
      <c r="AB73" s="142">
        <f t="shared" si="17"/>
        <v>-0.23783563136653563</v>
      </c>
      <c r="AC73" s="142">
        <f t="shared" si="18"/>
        <v>-0.23780783000256633</v>
      </c>
      <c r="AD73" s="142">
        <f t="shared" si="19"/>
        <v>1.290356079204219E-3</v>
      </c>
      <c r="AE73" s="142">
        <f t="shared" si="20"/>
        <v>1.6650188111392847E-6</v>
      </c>
      <c r="AF73" s="133">
        <f t="shared" si="21"/>
        <v>-0.23780783000256633</v>
      </c>
      <c r="AG73" s="199"/>
      <c r="AH73" s="133">
        <f t="shared" si="22"/>
        <v>2.7801363969293225E-5</v>
      </c>
      <c r="AI73" s="133">
        <f t="shared" si="23"/>
        <v>0.93684786139593201</v>
      </c>
      <c r="AJ73" s="133">
        <f t="shared" si="24"/>
        <v>0.16933482204168787</v>
      </c>
      <c r="AK73" s="133">
        <f t="shared" si="25"/>
        <v>0.1455433079950085</v>
      </c>
      <c r="AL73" s="133">
        <f t="shared" si="26"/>
        <v>-1.1614063269529642</v>
      </c>
      <c r="AM73" s="133">
        <f t="shared" si="27"/>
        <v>-0.65617390550413823</v>
      </c>
      <c r="AN73" s="142">
        <f t="shared" si="58"/>
        <v>-1.3123969123772237</v>
      </c>
      <c r="AO73" s="142">
        <f t="shared" si="58"/>
        <v>-1.3123969128818753</v>
      </c>
      <c r="AP73" s="142">
        <f t="shared" si="58"/>
        <v>-1.3123969004340543</v>
      </c>
      <c r="AQ73" s="142">
        <f t="shared" si="58"/>
        <v>-1.3123972074742218</v>
      </c>
      <c r="AR73" s="142">
        <f t="shared" si="58"/>
        <v>-1.3123896340708987</v>
      </c>
      <c r="AS73" s="142">
        <f t="shared" si="58"/>
        <v>-1.3125765017987319</v>
      </c>
      <c r="AT73" s="142">
        <f t="shared" si="58"/>
        <v>-1.3080036285868124</v>
      </c>
      <c r="AU73" s="142">
        <f t="shared" si="29"/>
        <v>-1.4657834985201021</v>
      </c>
      <c r="AW73" s="133">
        <v>6200</v>
      </c>
      <c r="AX73" s="133">
        <f t="shared" si="50"/>
        <v>-0.23893137554916077</v>
      </c>
      <c r="AY73" s="133">
        <f t="shared" si="51"/>
        <v>-0.23768725391274853</v>
      </c>
      <c r="AZ73" s="133">
        <f t="shared" si="52"/>
        <v>-1.2441216364122399E-3</v>
      </c>
      <c r="BA73" s="133">
        <f t="shared" si="53"/>
        <v>1.1579225031008811</v>
      </c>
      <c r="BB73" s="133">
        <f t="shared" si="54"/>
        <v>-0.98976723854319737</v>
      </c>
      <c r="BC73" s="133">
        <f t="shared" si="55"/>
        <v>-3.0455373910033057</v>
      </c>
      <c r="BD73" s="133">
        <f t="shared" si="56"/>
        <v>-20.805335811388272</v>
      </c>
      <c r="BE73" s="133">
        <f t="shared" si="59"/>
        <v>9.5066476404415532</v>
      </c>
      <c r="BF73" s="133">
        <f t="shared" si="59"/>
        <v>9.5066474696128189</v>
      </c>
      <c r="BG73" s="133">
        <f t="shared" si="59"/>
        <v>9.5066463892556818</v>
      </c>
      <c r="BH73" s="133">
        <f t="shared" si="59"/>
        <v>9.5066395568502848</v>
      </c>
      <c r="BI73" s="133">
        <f t="shared" si="59"/>
        <v>9.5065963473724953</v>
      </c>
      <c r="BJ73" s="133">
        <f t="shared" si="59"/>
        <v>9.5063230856646204</v>
      </c>
      <c r="BK73" s="133">
        <f t="shared" si="59"/>
        <v>9.5045950876660843</v>
      </c>
      <c r="BL73" s="133">
        <f t="shared" si="57"/>
        <v>9.4936732319828501</v>
      </c>
    </row>
    <row r="74" spans="1:64" s="133" customFormat="1" ht="12.95" customHeight="1">
      <c r="A74" s="201" t="s">
        <v>311</v>
      </c>
      <c r="B74" s="203" t="s">
        <v>49</v>
      </c>
      <c r="C74" s="202">
        <v>53237.397319999996</v>
      </c>
      <c r="D74" s="202">
        <v>3.3E-4</v>
      </c>
      <c r="E74" s="200">
        <f t="shared" si="11"/>
        <v>-2235.5019993438827</v>
      </c>
      <c r="F74" s="133">
        <f t="shared" si="12"/>
        <v>-2235</v>
      </c>
      <c r="G74" s="133">
        <f t="shared" si="30"/>
        <v>-0.23984110000310466</v>
      </c>
      <c r="K74" s="133">
        <f t="shared" si="47"/>
        <v>-0.23984110000310466</v>
      </c>
      <c r="O74" s="133">
        <f t="shared" ca="1" si="13"/>
        <v>-0.23017912957880818</v>
      </c>
      <c r="Q74" s="198">
        <f t="shared" si="14"/>
        <v>38218.897319999996</v>
      </c>
      <c r="S74" s="137">
        <v>1</v>
      </c>
      <c r="Z74" s="133">
        <f t="shared" si="15"/>
        <v>-2235</v>
      </c>
      <c r="AA74" s="142">
        <f t="shared" si="16"/>
        <v>-0.23908154318725305</v>
      </c>
      <c r="AB74" s="142">
        <f t="shared" si="17"/>
        <v>-0.23988536622336043</v>
      </c>
      <c r="AC74" s="142">
        <f t="shared" si="18"/>
        <v>-0.23984110000310466</v>
      </c>
      <c r="AD74" s="142">
        <f t="shared" si="19"/>
        <v>-7.5955681585160306E-4</v>
      </c>
      <c r="AE74" s="142">
        <f t="shared" si="20"/>
        <v>5.7692655650662609E-7</v>
      </c>
      <c r="AF74" s="133">
        <f t="shared" si="21"/>
        <v>-0.23984110000310466</v>
      </c>
      <c r="AG74" s="199"/>
      <c r="AH74" s="133">
        <f t="shared" si="22"/>
        <v>4.4266220255768667E-5</v>
      </c>
      <c r="AI74" s="133">
        <f t="shared" si="23"/>
        <v>0.93504785710251737</v>
      </c>
      <c r="AJ74" s="133">
        <f t="shared" si="24"/>
        <v>0.1815435623846467</v>
      </c>
      <c r="AK74" s="133">
        <f t="shared" si="25"/>
        <v>0.14474897666450806</v>
      </c>
      <c r="AL74" s="133">
        <f t="shared" si="26"/>
        <v>-1.1490051621953223</v>
      </c>
      <c r="AM74" s="133">
        <f t="shared" si="27"/>
        <v>-0.64733940572746729</v>
      </c>
      <c r="AN74" s="142">
        <f t="shared" si="58"/>
        <v>-1.2993148701504249</v>
      </c>
      <c r="AO74" s="142">
        <f t="shared" si="58"/>
        <v>-1.2993148708382667</v>
      </c>
      <c r="AP74" s="142">
        <f t="shared" si="58"/>
        <v>-1.299314854670663</v>
      </c>
      <c r="AQ74" s="142">
        <f t="shared" si="58"/>
        <v>-1.2993152346876622</v>
      </c>
      <c r="AR74" s="142">
        <f t="shared" si="58"/>
        <v>-1.299306302584665</v>
      </c>
      <c r="AS74" s="142">
        <f t="shared" si="58"/>
        <v>-1.2995163229070978</v>
      </c>
      <c r="AT74" s="142">
        <f t="shared" si="58"/>
        <v>-1.2946193451022734</v>
      </c>
      <c r="AU74" s="142">
        <f t="shared" si="29"/>
        <v>-1.4521579824854944</v>
      </c>
      <c r="AW74" s="133">
        <v>6400</v>
      </c>
      <c r="AX74" s="133">
        <f t="shared" si="50"/>
        <v>-0.23886628862283163</v>
      </c>
      <c r="AY74" s="133">
        <f t="shared" si="51"/>
        <v>-0.23762173746796345</v>
      </c>
      <c r="AZ74" s="133">
        <f t="shared" si="52"/>
        <v>-1.244551154868174E-3</v>
      </c>
      <c r="BA74" s="133">
        <f t="shared" si="53"/>
        <v>1.1425947740330498</v>
      </c>
      <c r="BB74" s="133">
        <f t="shared" si="54"/>
        <v>-0.97706497921685054</v>
      </c>
      <c r="BC74" s="133">
        <f t="shared" si="55"/>
        <v>-2.6877729691643668</v>
      </c>
      <c r="BD74" s="133">
        <f t="shared" si="56"/>
        <v>-4.3311391708530191</v>
      </c>
      <c r="BE74" s="133">
        <f t="shared" si="59"/>
        <v>9.813309624424404</v>
      </c>
      <c r="BF74" s="133">
        <f t="shared" si="59"/>
        <v>9.8133091035030073</v>
      </c>
      <c r="BG74" s="133">
        <f t="shared" si="59"/>
        <v>9.8133055556915281</v>
      </c>
      <c r="BH74" s="133">
        <f t="shared" si="59"/>
        <v>9.8132813929387694</v>
      </c>
      <c r="BI74" s="133">
        <f t="shared" si="59"/>
        <v>9.8131168362596508</v>
      </c>
      <c r="BJ74" s="133">
        <f t="shared" si="59"/>
        <v>9.811996442796671</v>
      </c>
      <c r="BK74" s="133">
        <f t="shared" si="59"/>
        <v>9.8043816744230217</v>
      </c>
      <c r="BL74" s="133">
        <f t="shared" si="57"/>
        <v>9.7532068707372872</v>
      </c>
    </row>
    <row r="75" spans="1:64" s="133" customFormat="1" ht="12.95" customHeight="1">
      <c r="A75" s="201" t="s">
        <v>311</v>
      </c>
      <c r="B75" s="203" t="s">
        <v>51</v>
      </c>
      <c r="C75" s="202">
        <v>53243.370300000002</v>
      </c>
      <c r="D75" s="202">
        <v>8.1999999999999998E-4</v>
      </c>
      <c r="E75" s="200">
        <f t="shared" si="11"/>
        <v>-2223.0002553102026</v>
      </c>
      <c r="F75" s="133">
        <f t="shared" si="12"/>
        <v>-2222.5</v>
      </c>
      <c r="G75" s="133">
        <f t="shared" si="30"/>
        <v>-0.2390078500029631</v>
      </c>
      <c r="K75" s="133">
        <f t="shared" si="47"/>
        <v>-0.2390078500029631</v>
      </c>
      <c r="O75" s="133">
        <f t="shared" ca="1" si="13"/>
        <v>-0.23018999556843292</v>
      </c>
      <c r="Q75" s="198">
        <f t="shared" si="14"/>
        <v>38224.870300000002</v>
      </c>
      <c r="S75" s="137">
        <v>1</v>
      </c>
      <c r="Z75" s="133">
        <f t="shared" si="15"/>
        <v>-2222.5</v>
      </c>
      <c r="AA75" s="142">
        <f t="shared" si="16"/>
        <v>-0.23906177613350332</v>
      </c>
      <c r="AB75" s="142">
        <f t="shared" si="17"/>
        <v>-0.23907166609821476</v>
      </c>
      <c r="AC75" s="142">
        <f t="shared" si="18"/>
        <v>-0.2390078500029631</v>
      </c>
      <c r="AD75" s="142">
        <f t="shared" si="19"/>
        <v>5.3926130540227213E-5</v>
      </c>
      <c r="AE75" s="142">
        <f t="shared" si="20"/>
        <v>2.9080275550416261E-9</v>
      </c>
      <c r="AF75" s="133">
        <f t="shared" si="21"/>
        <v>-0.2390078500029631</v>
      </c>
      <c r="AG75" s="199"/>
      <c r="AH75" s="133">
        <f t="shared" si="22"/>
        <v>6.3816095251662271E-5</v>
      </c>
      <c r="AI75" s="133">
        <f t="shared" si="23"/>
        <v>0.93292692691681545</v>
      </c>
      <c r="AJ75" s="133">
        <f t="shared" si="24"/>
        <v>0.19598061879958947</v>
      </c>
      <c r="AK75" s="133">
        <f t="shared" si="25"/>
        <v>0.14377847536949018</v>
      </c>
      <c r="AL75" s="133">
        <f t="shared" si="26"/>
        <v>-1.1343036703947302</v>
      </c>
      <c r="AM75" s="133">
        <f t="shared" si="27"/>
        <v>-0.63695755649522789</v>
      </c>
      <c r="AN75" s="142">
        <f t="shared" si="58"/>
        <v>-1.2837736418033208</v>
      </c>
      <c r="AO75" s="142">
        <f t="shared" si="58"/>
        <v>-1.2837736427756905</v>
      </c>
      <c r="AP75" s="142">
        <f t="shared" si="58"/>
        <v>-1.2837736211263844</v>
      </c>
      <c r="AQ75" s="142">
        <f t="shared" si="58"/>
        <v>-1.283774103137342</v>
      </c>
      <c r="AR75" s="142">
        <f t="shared" si="58"/>
        <v>-1.2837633715910852</v>
      </c>
      <c r="AS75" s="142">
        <f t="shared" si="58"/>
        <v>-1.2840023923764949</v>
      </c>
      <c r="AT75" s="142">
        <f t="shared" si="58"/>
        <v>-1.2787238045001534</v>
      </c>
      <c r="AU75" s="142">
        <f t="shared" si="29"/>
        <v>-1.4359371300633419</v>
      </c>
      <c r="AW75" s="133">
        <v>6600</v>
      </c>
      <c r="AX75" s="133">
        <f t="shared" si="50"/>
        <v>-0.23868716138363608</v>
      </c>
      <c r="AY75" s="133">
        <f t="shared" si="51"/>
        <v>-0.23755476614210613</v>
      </c>
      <c r="AZ75" s="133">
        <f t="shared" si="52"/>
        <v>-1.132395241529936E-3</v>
      </c>
      <c r="BA75" s="133">
        <f t="shared" si="53"/>
        <v>1.1108930400930279</v>
      </c>
      <c r="BB75" s="133">
        <f t="shared" si="54"/>
        <v>-0.84851915273099576</v>
      </c>
      <c r="BC75" s="133">
        <f t="shared" si="55"/>
        <v>-2.3447415529160609</v>
      </c>
      <c r="BD75" s="133">
        <f t="shared" si="56"/>
        <v>-2.3756435936577303</v>
      </c>
      <c r="BE75" s="133">
        <f t="shared" si="59"/>
        <v>10.113583299703315</v>
      </c>
      <c r="BF75" s="133">
        <f t="shared" si="59"/>
        <v>10.113582987187554</v>
      </c>
      <c r="BG75" s="133">
        <f t="shared" si="59"/>
        <v>10.113580435661001</v>
      </c>
      <c r="BH75" s="133">
        <f t="shared" si="59"/>
        <v>10.113559603991488</v>
      </c>
      <c r="BI75" s="133">
        <f t="shared" si="59"/>
        <v>10.113389539385354</v>
      </c>
      <c r="BJ75" s="133">
        <f t="shared" si="59"/>
        <v>10.112002062834794</v>
      </c>
      <c r="BK75" s="133">
        <f t="shared" si="59"/>
        <v>10.100740548822486</v>
      </c>
      <c r="BL75" s="133">
        <f t="shared" si="57"/>
        <v>10.012740509491723</v>
      </c>
    </row>
    <row r="76" spans="1:64" s="133" customFormat="1" ht="12.95" customHeight="1">
      <c r="A76" s="201" t="s">
        <v>311</v>
      </c>
      <c r="B76" s="203" t="s">
        <v>49</v>
      </c>
      <c r="C76" s="202">
        <v>53248.387309999998</v>
      </c>
      <c r="D76" s="202">
        <v>7.7999999999999999E-4</v>
      </c>
      <c r="E76" s="200">
        <f t="shared" si="11"/>
        <v>-2212.4994040041042</v>
      </c>
      <c r="F76" s="133">
        <f t="shared" si="12"/>
        <v>-2212</v>
      </c>
      <c r="G76" s="133">
        <f t="shared" si="30"/>
        <v>-0.23860112000693334</v>
      </c>
      <c r="K76" s="133">
        <f t="shared" si="47"/>
        <v>-0.23860112000693334</v>
      </c>
      <c r="O76" s="133">
        <f t="shared" ca="1" si="13"/>
        <v>-0.2301991229997177</v>
      </c>
      <c r="Q76" s="198">
        <f t="shared" si="14"/>
        <v>38229.887309999998</v>
      </c>
      <c r="S76" s="137">
        <v>1</v>
      </c>
      <c r="Z76" s="133">
        <f t="shared" si="15"/>
        <v>-2212</v>
      </c>
      <c r="AA76" s="142">
        <f t="shared" si="16"/>
        <v>-0.23904521323084765</v>
      </c>
      <c r="AB76" s="142">
        <f t="shared" si="17"/>
        <v>-0.23868131218276517</v>
      </c>
      <c r="AC76" s="142">
        <f t="shared" si="18"/>
        <v>-0.23860112000693334</v>
      </c>
      <c r="AD76" s="142">
        <f t="shared" si="19"/>
        <v>4.4409322391431028E-4</v>
      </c>
      <c r="AE76" s="142">
        <f t="shared" si="20"/>
        <v>1.9721879152660573E-7</v>
      </c>
      <c r="AF76" s="133">
        <f t="shared" si="21"/>
        <v>-0.23860112000693334</v>
      </c>
      <c r="AG76" s="199"/>
      <c r="AH76" s="133">
        <f t="shared" si="22"/>
        <v>8.0192175831838206E-5</v>
      </c>
      <c r="AI76" s="133">
        <f t="shared" si="23"/>
        <v>0.93116386074704416</v>
      </c>
      <c r="AJ76" s="133">
        <f t="shared" si="24"/>
        <v>0.20802497554306115</v>
      </c>
      <c r="AK76" s="133">
        <f t="shared" si="25"/>
        <v>0.14294276142968901</v>
      </c>
      <c r="AL76" s="133">
        <f t="shared" si="26"/>
        <v>-1.1220057048244594</v>
      </c>
      <c r="AM76" s="133">
        <f t="shared" si="27"/>
        <v>-0.62834745376294043</v>
      </c>
      <c r="AN76" s="142">
        <f t="shared" si="58"/>
        <v>-1.2707461458587621</v>
      </c>
      <c r="AO76" s="142">
        <f t="shared" si="58"/>
        <v>-1.2707461471374379</v>
      </c>
      <c r="AP76" s="142">
        <f t="shared" si="58"/>
        <v>-1.2707461198695056</v>
      </c>
      <c r="AQ76" s="142">
        <f t="shared" si="58"/>
        <v>-1.2707467013622646</v>
      </c>
      <c r="AR76" s="142">
        <f t="shared" si="58"/>
        <v>-1.2707343011785559</v>
      </c>
      <c r="AS76" s="142">
        <f t="shared" si="58"/>
        <v>-1.2709988397041945</v>
      </c>
      <c r="AT76" s="142">
        <f t="shared" si="58"/>
        <v>-1.2654035206821894</v>
      </c>
      <c r="AU76" s="142">
        <f t="shared" si="29"/>
        <v>-1.4223116140287342</v>
      </c>
      <c r="AW76" s="133">
        <v>6800</v>
      </c>
      <c r="AX76" s="133">
        <f t="shared" si="50"/>
        <v>-0.23841371347910478</v>
      </c>
      <c r="AY76" s="133">
        <f t="shared" si="51"/>
        <v>-0.23748633993517659</v>
      </c>
      <c r="AZ76" s="133">
        <f t="shared" si="52"/>
        <v>-9.2737354392819079E-4</v>
      </c>
      <c r="BA76" s="133">
        <f t="shared" si="53"/>
        <v>1.0694554727557353</v>
      </c>
      <c r="BB76" s="133">
        <f t="shared" si="54"/>
        <v>-0.63835800987598357</v>
      </c>
      <c r="BC76" s="133">
        <f t="shared" si="55"/>
        <v>-2.0239242297325846</v>
      </c>
      <c r="BD76" s="133">
        <f t="shared" si="56"/>
        <v>-1.5991640823086142</v>
      </c>
      <c r="BE76" s="133">
        <f t="shared" si="59"/>
        <v>10.403963757828409</v>
      </c>
      <c r="BF76" s="133">
        <f t="shared" si="59"/>
        <v>10.403963694102444</v>
      </c>
      <c r="BG76" s="133">
        <f t="shared" si="59"/>
        <v>10.403962973881102</v>
      </c>
      <c r="BH76" s="133">
        <f t="shared" si="59"/>
        <v>10.403954834100693</v>
      </c>
      <c r="BI76" s="133">
        <f t="shared" si="59"/>
        <v>10.403862846978337</v>
      </c>
      <c r="BJ76" s="133">
        <f t="shared" si="59"/>
        <v>10.402824180181607</v>
      </c>
      <c r="BK76" s="133">
        <f t="shared" si="59"/>
        <v>10.391205139305903</v>
      </c>
      <c r="BL76" s="133">
        <f t="shared" si="57"/>
        <v>10.27227414824616</v>
      </c>
    </row>
    <row r="77" spans="1:64" s="133" customFormat="1" ht="12.95" customHeight="1">
      <c r="A77" s="201" t="s">
        <v>311</v>
      </c>
      <c r="B77" s="203" t="s">
        <v>49</v>
      </c>
      <c r="C77" s="202">
        <v>53259.856370000001</v>
      </c>
      <c r="D77" s="202">
        <v>7.7999999999999999E-4</v>
      </c>
      <c r="E77" s="200">
        <f t="shared" si="11"/>
        <v>-2188.4940913416117</v>
      </c>
      <c r="F77" s="133">
        <f t="shared" si="12"/>
        <v>-2188</v>
      </c>
      <c r="G77" s="133">
        <f t="shared" si="30"/>
        <v>-0.23606288000155473</v>
      </c>
      <c r="K77" s="133">
        <f t="shared" si="47"/>
        <v>-0.23606288000155473</v>
      </c>
      <c r="O77" s="133">
        <f t="shared" ca="1" si="13"/>
        <v>-0.23021998569979721</v>
      </c>
      <c r="Q77" s="198">
        <f t="shared" si="14"/>
        <v>38241.356370000001</v>
      </c>
      <c r="S77" s="137">
        <v>1</v>
      </c>
      <c r="Z77" s="133">
        <f t="shared" si="15"/>
        <v>-2188</v>
      </c>
      <c r="AA77" s="142">
        <f t="shared" si="16"/>
        <v>-0.23900751065114523</v>
      </c>
      <c r="AB77" s="142">
        <f t="shared" si="17"/>
        <v>-0.23618033267718308</v>
      </c>
      <c r="AC77" s="142">
        <f t="shared" si="18"/>
        <v>-0.23606288000155473</v>
      </c>
      <c r="AD77" s="142">
        <f t="shared" si="19"/>
        <v>2.9446306495904961E-3</v>
      </c>
      <c r="AE77" s="142">
        <f t="shared" si="20"/>
        <v>8.6708496625077471E-6</v>
      </c>
      <c r="AF77" s="133">
        <f t="shared" si="21"/>
        <v>-0.23606288000155473</v>
      </c>
      <c r="AG77" s="199"/>
      <c r="AH77" s="133">
        <f t="shared" si="22"/>
        <v>1.174526756283561E-4</v>
      </c>
      <c r="AI77" s="133">
        <f t="shared" si="23"/>
        <v>0.9271978785383822</v>
      </c>
      <c r="AJ77" s="133">
        <f t="shared" si="24"/>
        <v>0.23526588006246202</v>
      </c>
      <c r="AK77" s="133">
        <f t="shared" si="25"/>
        <v>0.14096417354450444</v>
      </c>
      <c r="AL77" s="133">
        <f t="shared" si="26"/>
        <v>-1.0940689144576607</v>
      </c>
      <c r="AM77" s="133">
        <f t="shared" si="27"/>
        <v>-0.60903232226181159</v>
      </c>
      <c r="AN77" s="142">
        <f t="shared" si="58"/>
        <v>-1.2410607208444813</v>
      </c>
      <c r="AO77" s="142">
        <f t="shared" si="58"/>
        <v>-1.2410607231178992</v>
      </c>
      <c r="AP77" s="142">
        <f t="shared" si="58"/>
        <v>-1.2410606788630067</v>
      </c>
      <c r="AQ77" s="142">
        <f t="shared" si="58"/>
        <v>-1.2410615403402963</v>
      </c>
      <c r="AR77" s="142">
        <f t="shared" si="58"/>
        <v>-1.241044770988156</v>
      </c>
      <c r="AS77" s="142">
        <f t="shared" si="58"/>
        <v>-1.2413713478099775</v>
      </c>
      <c r="AT77" s="142">
        <f t="shared" si="58"/>
        <v>-1.2350664442950074</v>
      </c>
      <c r="AU77" s="142">
        <f t="shared" si="29"/>
        <v>-1.391167577378202</v>
      </c>
      <c r="AW77" s="133">
        <v>7000</v>
      </c>
      <c r="AX77" s="133">
        <f t="shared" si="50"/>
        <v>-0.23807364422564811</v>
      </c>
      <c r="AY77" s="133">
        <f t="shared" si="51"/>
        <v>-0.23741645884717485</v>
      </c>
      <c r="AZ77" s="133">
        <f t="shared" si="52"/>
        <v>-6.5718537847324679E-4</v>
      </c>
      <c r="BA77" s="133">
        <f t="shared" si="53"/>
        <v>1.0248663891153127</v>
      </c>
      <c r="BB77" s="133">
        <f t="shared" si="54"/>
        <v>-0.38630089854227195</v>
      </c>
      <c r="BC77" s="133">
        <f t="shared" si="55"/>
        <v>-1.7281788213496454</v>
      </c>
      <c r="BD77" s="133">
        <f t="shared" si="56"/>
        <v>-1.1712086556827228</v>
      </c>
      <c r="BE77" s="133">
        <f t="shared" si="59"/>
        <v>10.68276249912457</v>
      </c>
      <c r="BF77" s="133">
        <f t="shared" si="59"/>
        <v>10.682762496698953</v>
      </c>
      <c r="BG77" s="133">
        <f t="shared" si="59"/>
        <v>10.682762447017483</v>
      </c>
      <c r="BH77" s="133">
        <f t="shared" si="59"/>
        <v>10.682761429443767</v>
      </c>
      <c r="BI77" s="133">
        <f t="shared" si="59"/>
        <v>10.682740588247038</v>
      </c>
      <c r="BJ77" s="133">
        <f t="shared" si="59"/>
        <v>10.682314029181525</v>
      </c>
      <c r="BK77" s="133">
        <f t="shared" si="59"/>
        <v>10.673703676216448</v>
      </c>
      <c r="BL77" s="133">
        <f t="shared" si="57"/>
        <v>10.531807787000595</v>
      </c>
    </row>
    <row r="78" spans="1:64" s="133" customFormat="1" ht="12.95" customHeight="1">
      <c r="A78" s="201" t="s">
        <v>311</v>
      </c>
      <c r="B78" s="203" t="s">
        <v>51</v>
      </c>
      <c r="C78" s="202">
        <v>53827.685740000001</v>
      </c>
      <c r="D78" s="202">
        <v>8.4999999999999995E-4</v>
      </c>
      <c r="E78" s="200">
        <f t="shared" si="11"/>
        <v>-999.99899533614393</v>
      </c>
      <c r="F78" s="133">
        <f t="shared" si="12"/>
        <v>-999.5</v>
      </c>
      <c r="G78" s="133">
        <f t="shared" si="30"/>
        <v>-0.23840587000449887</v>
      </c>
      <c r="K78" s="133">
        <f t="shared" si="47"/>
        <v>-0.23840587000449887</v>
      </c>
      <c r="O78" s="133">
        <f t="shared" ca="1" si="13"/>
        <v>-0.23125312399331785</v>
      </c>
      <c r="Q78" s="198">
        <f t="shared" si="14"/>
        <v>38809.185740000001</v>
      </c>
      <c r="S78" s="137">
        <v>1</v>
      </c>
      <c r="Z78" s="133">
        <f t="shared" si="15"/>
        <v>-999.5</v>
      </c>
      <c r="AA78" s="142">
        <f t="shared" si="16"/>
        <v>-0.23782480155192928</v>
      </c>
      <c r="AB78" s="142">
        <f t="shared" si="17"/>
        <v>-0.23965793254572582</v>
      </c>
      <c r="AC78" s="142">
        <f t="shared" si="18"/>
        <v>-0.23840587000449887</v>
      </c>
      <c r="AD78" s="142">
        <f t="shared" si="19"/>
        <v>-5.8106845256958306E-4</v>
      </c>
      <c r="AE78" s="142">
        <f t="shared" si="20"/>
        <v>3.3764054657160978E-7</v>
      </c>
      <c r="AF78" s="133">
        <f t="shared" si="21"/>
        <v>-0.23840587000449887</v>
      </c>
      <c r="AG78" s="199"/>
      <c r="AH78" s="133">
        <f t="shared" si="22"/>
        <v>1.252062541226956E-3</v>
      </c>
      <c r="AI78" s="133">
        <f t="shared" si="23"/>
        <v>0.84232642754146481</v>
      </c>
      <c r="AJ78" s="133">
        <f t="shared" si="24"/>
        <v>0.99181746399794102</v>
      </c>
      <c r="AK78" s="133">
        <f t="shared" si="25"/>
        <v>-1.7609419654275364E-2</v>
      </c>
      <c r="AL78" s="133">
        <f t="shared" si="26"/>
        <v>0.1112218626407885</v>
      </c>
      <c r="AM78" s="133">
        <f t="shared" si="27"/>
        <v>5.5668329329138684E-2</v>
      </c>
      <c r="AN78" s="142">
        <f t="shared" si="58"/>
        <v>0.1304701047104804</v>
      </c>
      <c r="AO78" s="142">
        <f t="shared" si="58"/>
        <v>0.13047046620273423</v>
      </c>
      <c r="AP78" s="142">
        <f t="shared" si="58"/>
        <v>0.13046816817523249</v>
      </c>
      <c r="AQ78" s="142">
        <f t="shared" si="58"/>
        <v>0.13048277688291049</v>
      </c>
      <c r="AR78" s="142">
        <f t="shared" si="58"/>
        <v>0.13038990887141014</v>
      </c>
      <c r="AS78" s="142">
        <f t="shared" si="58"/>
        <v>0.1309802930166154</v>
      </c>
      <c r="AT78" s="142">
        <f t="shared" si="58"/>
        <v>0.127227852823277</v>
      </c>
      <c r="AU78" s="142">
        <f t="shared" si="29"/>
        <v>0.15111107092003495</v>
      </c>
      <c r="AW78" s="133">
        <v>7200</v>
      </c>
      <c r="AX78" s="133">
        <f t="shared" si="50"/>
        <v>-0.2376955797636833</v>
      </c>
      <c r="AY78" s="133">
        <f t="shared" si="51"/>
        <v>-0.23734512287810089</v>
      </c>
      <c r="AZ78" s="133">
        <f t="shared" si="52"/>
        <v>-3.5045688558242534E-4</v>
      </c>
      <c r="BA78" s="133">
        <f t="shared" si="53"/>
        <v>0.98195310672214675</v>
      </c>
      <c r="BB78" s="133">
        <f t="shared" si="54"/>
        <v>-0.12491131530497925</v>
      </c>
      <c r="BC78" s="133">
        <f t="shared" si="55"/>
        <v>-1.4567994779636024</v>
      </c>
      <c r="BD78" s="133">
        <f t="shared" si="56"/>
        <v>-0.89203977415069646</v>
      </c>
      <c r="BE78" s="133">
        <f t="shared" si="59"/>
        <v>10.949829314394766</v>
      </c>
      <c r="BF78" s="133">
        <f t="shared" si="59"/>
        <v>10.9498293143947</v>
      </c>
      <c r="BG78" s="133">
        <f t="shared" si="59"/>
        <v>10.949829314385791</v>
      </c>
      <c r="BH78" s="133">
        <f t="shared" si="59"/>
        <v>10.949829313157744</v>
      </c>
      <c r="BI78" s="133">
        <f t="shared" si="59"/>
        <v>10.949829143891158</v>
      </c>
      <c r="BJ78" s="133">
        <f t="shared" si="59"/>
        <v>10.949805819170612</v>
      </c>
      <c r="BK78" s="133">
        <f t="shared" si="59"/>
        <v>10.94669795990257</v>
      </c>
      <c r="BL78" s="133">
        <f t="shared" si="57"/>
        <v>10.791341425755032</v>
      </c>
    </row>
    <row r="79" spans="1:64" s="133" customFormat="1" ht="12.95" customHeight="1">
      <c r="A79" s="201" t="s">
        <v>311</v>
      </c>
      <c r="B79" s="203" t="s">
        <v>51</v>
      </c>
      <c r="C79" s="202">
        <v>53829.597399999999</v>
      </c>
      <c r="D79" s="202">
        <v>8.8000000000000003E-4</v>
      </c>
      <c r="E79" s="200">
        <f t="shared" si="11"/>
        <v>-995.99779593494463</v>
      </c>
      <c r="F79" s="133">
        <f t="shared" si="12"/>
        <v>-995.5</v>
      </c>
      <c r="G79" s="133">
        <f t="shared" si="30"/>
        <v>-0.23783283000375377</v>
      </c>
      <c r="K79" s="133">
        <f t="shared" si="47"/>
        <v>-0.23783283000375377</v>
      </c>
      <c r="O79" s="133">
        <f t="shared" ca="1" si="13"/>
        <v>-0.23125660110999777</v>
      </c>
      <c r="Q79" s="198">
        <f t="shared" si="14"/>
        <v>38811.097399999999</v>
      </c>
      <c r="S79" s="137">
        <v>1</v>
      </c>
      <c r="Z79" s="133">
        <f t="shared" si="15"/>
        <v>-995.5</v>
      </c>
      <c r="AA79" s="142">
        <f t="shared" si="16"/>
        <v>-0.23782396886141891</v>
      </c>
      <c r="AB79" s="142">
        <f t="shared" si="17"/>
        <v>-0.23908547660605786</v>
      </c>
      <c r="AC79" s="142">
        <f t="shared" si="18"/>
        <v>-0.23783283000375377</v>
      </c>
      <c r="AD79" s="142">
        <f t="shared" si="19"/>
        <v>-8.8611423348650131E-6</v>
      </c>
      <c r="AE79" s="142">
        <f t="shared" si="20"/>
        <v>7.8519843478736981E-11</v>
      </c>
      <c r="AF79" s="133">
        <f t="shared" si="21"/>
        <v>-0.23783283000375377</v>
      </c>
      <c r="AG79" s="199"/>
      <c r="AH79" s="133">
        <f t="shared" si="22"/>
        <v>1.2526466023040797E-3</v>
      </c>
      <c r="AI79" s="133">
        <f t="shared" si="23"/>
        <v>0.84239496819303672</v>
      </c>
      <c r="AJ79" s="133">
        <f t="shared" si="24"/>
        <v>0.9922987357374774</v>
      </c>
      <c r="AK79" s="133">
        <f t="shared" si="25"/>
        <v>-1.8212662120716681E-2</v>
      </c>
      <c r="AL79" s="133">
        <f t="shared" si="26"/>
        <v>0.11504858429035769</v>
      </c>
      <c r="AM79" s="133">
        <f t="shared" si="27"/>
        <v>5.7587826383052022E-2</v>
      </c>
      <c r="AN79" s="142">
        <f t="shared" si="58"/>
        <v>0.13495542113809936</v>
      </c>
      <c r="AO79" s="142">
        <f t="shared" si="58"/>
        <v>0.13495579357993309</v>
      </c>
      <c r="AP79" s="142">
        <f t="shared" si="58"/>
        <v>0.13495342452720988</v>
      </c>
      <c r="AQ79" s="142">
        <f t="shared" si="58"/>
        <v>0.1349684937679243</v>
      </c>
      <c r="AR79" s="142">
        <f t="shared" si="58"/>
        <v>0.1348726407848769</v>
      </c>
      <c r="AS79" s="142">
        <f t="shared" si="58"/>
        <v>0.1354823672759369</v>
      </c>
      <c r="AT79" s="142">
        <f t="shared" si="58"/>
        <v>0.13160471521028885</v>
      </c>
      <c r="AU79" s="142">
        <f t="shared" si="29"/>
        <v>0.15630174369512373</v>
      </c>
      <c r="AW79" s="133">
        <v>7400</v>
      </c>
      <c r="AX79" s="133">
        <f t="shared" si="50"/>
        <v>-0.23730489313754088</v>
      </c>
      <c r="AY79" s="133">
        <f t="shared" si="51"/>
        <v>-0.23727233202795472</v>
      </c>
      <c r="AZ79" s="133">
        <f t="shared" si="52"/>
        <v>-3.2561109586157771E-5</v>
      </c>
      <c r="BA79" s="133">
        <f t="shared" si="53"/>
        <v>0.94355626245488844</v>
      </c>
      <c r="BB79" s="133">
        <f t="shared" si="54"/>
        <v>0.12417749388638068</v>
      </c>
      <c r="BC79" s="133">
        <f t="shared" si="55"/>
        <v>-1.2070621659408958</v>
      </c>
      <c r="BD79" s="133">
        <f t="shared" si="56"/>
        <v>-0.6893331652522755</v>
      </c>
      <c r="BE79" s="133">
        <f t="shared" si="59"/>
        <v>11.206028408646697</v>
      </c>
      <c r="BF79" s="133">
        <f t="shared" si="59"/>
        <v>11.206028408511088</v>
      </c>
      <c r="BG79" s="133">
        <f t="shared" si="59"/>
        <v>11.206028412602661</v>
      </c>
      <c r="BH79" s="133">
        <f t="shared" si="59"/>
        <v>11.206028289152096</v>
      </c>
      <c r="BI79" s="133">
        <f t="shared" si="59"/>
        <v>11.206032013858961</v>
      </c>
      <c r="BJ79" s="133">
        <f t="shared" si="59"/>
        <v>11.205919604723887</v>
      </c>
      <c r="BK79" s="133">
        <f t="shared" si="59"/>
        <v>11.209286390052224</v>
      </c>
      <c r="BL79" s="133">
        <f t="shared" si="57"/>
        <v>11.050875064509468</v>
      </c>
    </row>
    <row r="80" spans="1:64" s="133" customFormat="1" ht="12.95" customHeight="1">
      <c r="A80" s="201" t="s">
        <v>311</v>
      </c>
      <c r="B80" s="203" t="s">
        <v>51</v>
      </c>
      <c r="C80" s="202">
        <v>53830.552009999999</v>
      </c>
      <c r="D80" s="202">
        <v>6.8999999999999997E-4</v>
      </c>
      <c r="E80" s="200">
        <f t="shared" si="11"/>
        <v>-993.99974975498287</v>
      </c>
      <c r="F80" s="133">
        <f t="shared" si="12"/>
        <v>-993.5</v>
      </c>
      <c r="G80" s="133">
        <f t="shared" si="30"/>
        <v>-0.23876631000166526</v>
      </c>
      <c r="K80" s="133">
        <f t="shared" si="47"/>
        <v>-0.23876631000166526</v>
      </c>
      <c r="O80" s="133">
        <f t="shared" ca="1" si="13"/>
        <v>-0.23125833966833773</v>
      </c>
      <c r="Q80" s="198">
        <f t="shared" si="14"/>
        <v>38812.052009999999</v>
      </c>
      <c r="S80" s="137">
        <v>1</v>
      </c>
      <c r="Z80" s="133">
        <f t="shared" si="15"/>
        <v>-993.5</v>
      </c>
      <c r="AA80" s="142">
        <f t="shared" si="16"/>
        <v>-0.23782356173026431</v>
      </c>
      <c r="AB80" s="142">
        <f t="shared" si="17"/>
        <v>-0.24001923920217516</v>
      </c>
      <c r="AC80" s="142">
        <f t="shared" si="18"/>
        <v>-0.23876631000166526</v>
      </c>
      <c r="AD80" s="142">
        <f t="shared" si="19"/>
        <v>-9.4274827140095052E-4</v>
      </c>
      <c r="AE80" s="142">
        <f t="shared" si="20"/>
        <v>8.8877430322948031E-7</v>
      </c>
      <c r="AF80" s="133">
        <f t="shared" si="21"/>
        <v>-0.23876631000166526</v>
      </c>
      <c r="AG80" s="199"/>
      <c r="AH80" s="133">
        <f t="shared" si="22"/>
        <v>1.2529292005099132E-3</v>
      </c>
      <c r="AI80" s="133">
        <f t="shared" si="23"/>
        <v>0.84243010843055222</v>
      </c>
      <c r="AJ80" s="133">
        <f t="shared" si="24"/>
        <v>0.99253395171857728</v>
      </c>
      <c r="AK80" s="133">
        <f t="shared" si="25"/>
        <v>-1.8514221106753881E-2</v>
      </c>
      <c r="AL80" s="133">
        <f t="shared" si="26"/>
        <v>0.1169621812909349</v>
      </c>
      <c r="AM80" s="133">
        <f t="shared" si="27"/>
        <v>5.8547851159729013E-2</v>
      </c>
      <c r="AN80" s="142">
        <f t="shared" si="58"/>
        <v>0.13719821776356916</v>
      </c>
      <c r="AO80" s="142">
        <f t="shared" si="58"/>
        <v>0.13719859562673159</v>
      </c>
      <c r="AP80" s="142">
        <f t="shared" si="58"/>
        <v>0.13719619135145278</v>
      </c>
      <c r="AQ80" s="142">
        <f t="shared" si="58"/>
        <v>0.13721148933584604</v>
      </c>
      <c r="AR80" s="142">
        <f t="shared" si="58"/>
        <v>0.13711415147965592</v>
      </c>
      <c r="AS80" s="142">
        <f t="shared" si="58"/>
        <v>0.13773351412471663</v>
      </c>
      <c r="AT80" s="142">
        <f t="shared" si="58"/>
        <v>0.13379339456381195</v>
      </c>
      <c r="AU80" s="142">
        <f t="shared" si="29"/>
        <v>0.15889708008266812</v>
      </c>
      <c r="AW80" s="133">
        <v>7600</v>
      </c>
      <c r="AX80" s="133">
        <f t="shared" si="50"/>
        <v>-0.23692223473779517</v>
      </c>
      <c r="AY80" s="133">
        <f t="shared" si="51"/>
        <v>-0.23719808629673633</v>
      </c>
      <c r="AZ80" s="133">
        <f t="shared" si="52"/>
        <v>2.7585155894116437E-4</v>
      </c>
      <c r="BA80" s="133">
        <f t="shared" si="53"/>
        <v>0.91102542024976729</v>
      </c>
      <c r="BB80" s="133">
        <f t="shared" si="54"/>
        <v>0.34864763471975124</v>
      </c>
      <c r="BC80" s="133">
        <f t="shared" si="55"/>
        <v>-0.97543321813532569</v>
      </c>
      <c r="BD80" s="133">
        <f t="shared" si="56"/>
        <v>-0.53045868712465183</v>
      </c>
      <c r="BE80" s="133">
        <f t="shared" si="59"/>
        <v>11.452767990256953</v>
      </c>
      <c r="BF80" s="133">
        <f t="shared" si="59"/>
        <v>11.452767974815666</v>
      </c>
      <c r="BG80" s="133">
        <f t="shared" si="59"/>
        <v>11.452768195295677</v>
      </c>
      <c r="BH80" s="133">
        <f t="shared" si="59"/>
        <v>11.452765047139989</v>
      </c>
      <c r="BI80" s="133">
        <f t="shared" si="59"/>
        <v>11.452809996625991</v>
      </c>
      <c r="BJ80" s="133">
        <f t="shared" si="59"/>
        <v>11.452167816345096</v>
      </c>
      <c r="BK80" s="133">
        <f t="shared" si="59"/>
        <v>11.461264355304728</v>
      </c>
      <c r="BL80" s="133">
        <f t="shared" si="57"/>
        <v>11.310408703263905</v>
      </c>
    </row>
    <row r="81" spans="1:64" s="133" customFormat="1" ht="12.95" customHeight="1">
      <c r="A81" s="201" t="s">
        <v>311</v>
      </c>
      <c r="B81" s="203" t="s">
        <v>51</v>
      </c>
      <c r="C81" s="202">
        <v>53831.507290000001</v>
      </c>
      <c r="D81" s="202">
        <v>5.1000000000000004E-4</v>
      </c>
      <c r="E81" s="200">
        <f t="shared" si="11"/>
        <v>-992.0003012317153</v>
      </c>
      <c r="F81" s="133">
        <f t="shared" si="12"/>
        <v>-991.5</v>
      </c>
      <c r="G81" s="133">
        <f t="shared" si="30"/>
        <v>-0.23902978999831248</v>
      </c>
      <c r="K81" s="133">
        <f t="shared" si="47"/>
        <v>-0.23902978999831248</v>
      </c>
      <c r="O81" s="133">
        <f t="shared" ca="1" si="13"/>
        <v>-0.23126007822667768</v>
      </c>
      <c r="Q81" s="198">
        <f t="shared" si="14"/>
        <v>38813.007290000001</v>
      </c>
      <c r="S81" s="137">
        <v>1</v>
      </c>
      <c r="Z81" s="133">
        <f t="shared" si="15"/>
        <v>-991.5</v>
      </c>
      <c r="AA81" s="142">
        <f t="shared" si="16"/>
        <v>-0.23782316074453547</v>
      </c>
      <c r="AB81" s="142">
        <f t="shared" si="17"/>
        <v>-0.24028299550611432</v>
      </c>
      <c r="AC81" s="142">
        <f t="shared" si="18"/>
        <v>-0.23902978999831248</v>
      </c>
      <c r="AD81" s="142">
        <f t="shared" si="19"/>
        <v>-1.206629253777014E-3</v>
      </c>
      <c r="AE81" s="142">
        <f t="shared" si="20"/>
        <v>1.4559541560704736E-6</v>
      </c>
      <c r="AF81" s="133">
        <f t="shared" si="21"/>
        <v>-0.23902978999831248</v>
      </c>
      <c r="AG81" s="199"/>
      <c r="AH81" s="133">
        <f t="shared" si="22"/>
        <v>1.2532055078018287E-3</v>
      </c>
      <c r="AI81" s="133">
        <f t="shared" si="23"/>
        <v>0.84246582869456388</v>
      </c>
      <c r="AJ81" s="133">
        <f t="shared" si="24"/>
        <v>0.9927655525147091</v>
      </c>
      <c r="AK81" s="133">
        <f t="shared" si="25"/>
        <v>-1.8815737655133762E-2</v>
      </c>
      <c r="AL81" s="133">
        <f t="shared" si="26"/>
        <v>0.11887593926412231</v>
      </c>
      <c r="AM81" s="133">
        <f t="shared" si="27"/>
        <v>5.9508064272076597E-2</v>
      </c>
      <c r="AN81" s="142">
        <f t="shared" ref="AN81:AT90" si="60">$AU81+$AB$7*SIN(AO81)</f>
        <v>0.13944110872238372</v>
      </c>
      <c r="AO81" s="142">
        <f t="shared" si="60"/>
        <v>0.13944149197058478</v>
      </c>
      <c r="AP81" s="142">
        <f t="shared" si="60"/>
        <v>0.13943905266977968</v>
      </c>
      <c r="AQ81" s="142">
        <f t="shared" si="60"/>
        <v>0.13945457836270042</v>
      </c>
      <c r="AR81" s="142">
        <f t="shared" si="60"/>
        <v>0.13935576081158976</v>
      </c>
      <c r="AS81" s="142">
        <f t="shared" si="60"/>
        <v>0.1399847357741125</v>
      </c>
      <c r="AT81" s="142">
        <f t="shared" si="60"/>
        <v>0.13598224300991618</v>
      </c>
      <c r="AU81" s="142">
        <f t="shared" si="29"/>
        <v>0.16149241647021251</v>
      </c>
      <c r="AW81" s="133">
        <v>7800</v>
      </c>
      <c r="AX81" s="133">
        <f t="shared" si="50"/>
        <v>-0.23656364065405031</v>
      </c>
      <c r="AY81" s="133">
        <f t="shared" si="51"/>
        <v>-0.23712238568444571</v>
      </c>
      <c r="AZ81" s="133">
        <f t="shared" si="52"/>
        <v>5.5874503039540085E-4</v>
      </c>
      <c r="BA81" s="133">
        <f t="shared" si="53"/>
        <v>0.88481270348731511</v>
      </c>
      <c r="BB81" s="133">
        <f t="shared" si="54"/>
        <v>0.54240253237118663</v>
      </c>
      <c r="BC81" s="133">
        <f t="shared" si="55"/>
        <v>-0.7582668005969927</v>
      </c>
      <c r="BD81" s="133">
        <f t="shared" si="56"/>
        <v>-0.39840822008647492</v>
      </c>
      <c r="BE81" s="133">
        <f t="shared" si="59"/>
        <v>11.691684198564504</v>
      </c>
      <c r="BF81" s="133">
        <f t="shared" si="59"/>
        <v>11.691684060191173</v>
      </c>
      <c r="BG81" s="133">
        <f t="shared" si="59"/>
        <v>11.691685420327843</v>
      </c>
      <c r="BH81" s="133">
        <f t="shared" si="59"/>
        <v>11.69167205080757</v>
      </c>
      <c r="BI81" s="133">
        <f t="shared" si="59"/>
        <v>11.691803457785751</v>
      </c>
      <c r="BJ81" s="133">
        <f t="shared" si="59"/>
        <v>11.690510980518297</v>
      </c>
      <c r="BK81" s="133">
        <f t="shared" si="59"/>
        <v>11.703137938215677</v>
      </c>
      <c r="BL81" s="133">
        <f t="shared" si="57"/>
        <v>11.56994234201834</v>
      </c>
    </row>
    <row r="82" spans="1:64" s="133" customFormat="1" ht="12.95" customHeight="1">
      <c r="A82" s="201" t="s">
        <v>311</v>
      </c>
      <c r="B82" s="203" t="s">
        <v>51</v>
      </c>
      <c r="C82" s="202">
        <v>53832.462699999996</v>
      </c>
      <c r="D82" s="202">
        <v>1.4999999999999999E-4</v>
      </c>
      <c r="E82" s="200">
        <f t="shared" si="11"/>
        <v>-990.00058061200048</v>
      </c>
      <c r="F82" s="133">
        <f t="shared" si="12"/>
        <v>-989.5</v>
      </c>
      <c r="G82" s="133">
        <f t="shared" si="30"/>
        <v>-0.23916327000915771</v>
      </c>
      <c r="K82" s="133">
        <f t="shared" si="47"/>
        <v>-0.23916327000915771</v>
      </c>
      <c r="O82" s="133">
        <f t="shared" ca="1" si="13"/>
        <v>-0.23126181678501764</v>
      </c>
      <c r="Q82" s="198">
        <f t="shared" si="14"/>
        <v>38813.962699999996</v>
      </c>
      <c r="S82" s="137">
        <v>1</v>
      </c>
      <c r="Z82" s="133">
        <f t="shared" si="15"/>
        <v>-989.5</v>
      </c>
      <c r="AA82" s="142">
        <f t="shared" si="16"/>
        <v>-0.23782276590623408</v>
      </c>
      <c r="AB82" s="142">
        <f t="shared" si="17"/>
        <v>-0.24041674553133593</v>
      </c>
      <c r="AC82" s="142">
        <f t="shared" si="18"/>
        <v>-0.23916327000915771</v>
      </c>
      <c r="AD82" s="142">
        <f t="shared" si="19"/>
        <v>-1.3405041029236342E-3</v>
      </c>
      <c r="AE82" s="142">
        <f t="shared" si="20"/>
        <v>1.7969512499550972E-6</v>
      </c>
      <c r="AF82" s="133">
        <f t="shared" si="21"/>
        <v>-0.23916327000915771</v>
      </c>
      <c r="AG82" s="199"/>
      <c r="AH82" s="133">
        <f t="shared" si="22"/>
        <v>1.2534755221782219E-3</v>
      </c>
      <c r="AI82" s="133">
        <f t="shared" si="23"/>
        <v>0.84250212905036914</v>
      </c>
      <c r="AJ82" s="133">
        <f t="shared" si="24"/>
        <v>0.99299353667249002</v>
      </c>
      <c r="AK82" s="133">
        <f t="shared" si="25"/>
        <v>-1.9117211060474679E-2</v>
      </c>
      <c r="AL82" s="133">
        <f t="shared" si="26"/>
        <v>0.12078986085226133</v>
      </c>
      <c r="AM82" s="133">
        <f t="shared" si="27"/>
        <v>6.0468468850225131E-2</v>
      </c>
      <c r="AN82" s="142">
        <f t="shared" si="60"/>
        <v>0.14168409555893521</v>
      </c>
      <c r="AO82" s="142">
        <f t="shared" si="60"/>
        <v>0.14168448415540436</v>
      </c>
      <c r="AP82" s="142">
        <f t="shared" si="60"/>
        <v>0.14168201002881775</v>
      </c>
      <c r="AQ82" s="142">
        <f t="shared" si="60"/>
        <v>0.1416977623802918</v>
      </c>
      <c r="AR82" s="142">
        <f t="shared" si="60"/>
        <v>0.14159747038938456</v>
      </c>
      <c r="AS82" s="142">
        <f t="shared" si="60"/>
        <v>0.14223603346623187</v>
      </c>
      <c r="AT82" s="142">
        <f t="shared" si="60"/>
        <v>0.13817126328660964</v>
      </c>
      <c r="AU82" s="142">
        <f t="shared" si="29"/>
        <v>0.1640877528577569</v>
      </c>
      <c r="AW82" s="133">
        <v>8000</v>
      </c>
      <c r="AX82" s="133">
        <f t="shared" si="50"/>
        <v>-0.2362412634899648</v>
      </c>
      <c r="AY82" s="133">
        <f t="shared" si="51"/>
        <v>-0.2370452301910829</v>
      </c>
      <c r="AZ82" s="133">
        <f t="shared" si="52"/>
        <v>8.039667011181048E-4</v>
      </c>
      <c r="BA82" s="133">
        <f t="shared" si="53"/>
        <v>0.8649194320456346</v>
      </c>
      <c r="BB82" s="133">
        <f t="shared" si="54"/>
        <v>0.70288509374202335</v>
      </c>
      <c r="BC82" s="133">
        <f t="shared" si="55"/>
        <v>-0.55211555428004355</v>
      </c>
      <c r="BD82" s="133">
        <f t="shared" si="56"/>
        <v>-0.28329094126817927</v>
      </c>
      <c r="BE82" s="133">
        <f t="shared" ref="BE82:BK82" si="61">$BL82+$AB$7*SIN(BF82)</f>
        <v>11.92446564383947</v>
      </c>
      <c r="BF82" s="133">
        <f t="shared" si="61"/>
        <v>11.924465208045161</v>
      </c>
      <c r="BG82" s="133">
        <f t="shared" si="61"/>
        <v>11.924468637471493</v>
      </c>
      <c r="BH82" s="133">
        <f t="shared" si="61"/>
        <v>11.924441649811691</v>
      </c>
      <c r="BI82" s="133">
        <f t="shared" si="61"/>
        <v>11.924654012829707</v>
      </c>
      <c r="BJ82" s="133">
        <f t="shared" si="61"/>
        <v>11.92298203827624</v>
      </c>
      <c r="BK82" s="133">
        <f t="shared" si="61"/>
        <v>11.936090017609978</v>
      </c>
      <c r="BL82" s="133">
        <f t="shared" si="57"/>
        <v>11.829475980772777</v>
      </c>
    </row>
    <row r="83" spans="1:64" s="133" customFormat="1" ht="12.95" customHeight="1">
      <c r="A83" s="201" t="s">
        <v>311</v>
      </c>
      <c r="B83" s="203" t="s">
        <v>49</v>
      </c>
      <c r="C83" s="202">
        <v>53832.701379999999</v>
      </c>
      <c r="D83" s="202">
        <v>2.4000000000000001E-4</v>
      </c>
      <c r="E83" s="200">
        <f t="shared" si="11"/>
        <v>-989.50101150813884</v>
      </c>
      <c r="F83" s="133">
        <f t="shared" si="12"/>
        <v>-989</v>
      </c>
      <c r="G83" s="133">
        <f t="shared" si="30"/>
        <v>-0.23936914000660181</v>
      </c>
      <c r="K83" s="133">
        <f t="shared" si="47"/>
        <v>-0.23936914000660181</v>
      </c>
      <c r="O83" s="133">
        <f t="shared" ca="1" si="13"/>
        <v>-0.23126225142460263</v>
      </c>
      <c r="Q83" s="198">
        <f t="shared" si="14"/>
        <v>38814.201379999999</v>
      </c>
      <c r="S83" s="137">
        <v>1</v>
      </c>
      <c r="Z83" s="133">
        <f t="shared" si="15"/>
        <v>-989</v>
      </c>
      <c r="AA83" s="142">
        <f t="shared" si="16"/>
        <v>-0.23782266815742747</v>
      </c>
      <c r="AB83" s="142">
        <f t="shared" si="17"/>
        <v>-0.24062268204887285</v>
      </c>
      <c r="AC83" s="142">
        <f t="shared" si="18"/>
        <v>-0.23936914000660181</v>
      </c>
      <c r="AD83" s="142">
        <f t="shared" si="19"/>
        <v>-1.5464718491743357E-3</v>
      </c>
      <c r="AE83" s="142">
        <f t="shared" si="20"/>
        <v>2.391575180288689E-6</v>
      </c>
      <c r="AF83" s="133">
        <f t="shared" si="21"/>
        <v>-0.23936914000660181</v>
      </c>
      <c r="AG83" s="199"/>
      <c r="AH83" s="133">
        <f t="shared" si="22"/>
        <v>1.2535420422710387E-3</v>
      </c>
      <c r="AI83" s="133">
        <f t="shared" si="23"/>
        <v>0.8425112947864134</v>
      </c>
      <c r="AJ83" s="133">
        <f t="shared" si="24"/>
        <v>0.99304996744118923</v>
      </c>
      <c r="AK83" s="133">
        <f t="shared" si="25"/>
        <v>-1.9192572587991542E-2</v>
      </c>
      <c r="AL83" s="133">
        <f t="shared" si="26"/>
        <v>0.12126836712384199</v>
      </c>
      <c r="AM83" s="133">
        <f t="shared" si="27"/>
        <v>6.0708600278356777E-2</v>
      </c>
      <c r="AN83" s="142">
        <f t="shared" si="60"/>
        <v>0.1422448574299694</v>
      </c>
      <c r="AO83" s="142">
        <f t="shared" si="60"/>
        <v>0.14224524735770433</v>
      </c>
      <c r="AP83" s="142">
        <f t="shared" si="60"/>
        <v>0.14224276455619847</v>
      </c>
      <c r="AQ83" s="142">
        <f t="shared" si="60"/>
        <v>0.1422585734065247</v>
      </c>
      <c r="AR83" s="142">
        <f t="shared" si="60"/>
        <v>0.14215791363575858</v>
      </c>
      <c r="AS83" s="142">
        <f t="shared" si="60"/>
        <v>0.14279886991658991</v>
      </c>
      <c r="AT83" s="142">
        <f t="shared" si="60"/>
        <v>0.13871854552506288</v>
      </c>
      <c r="AU83" s="142">
        <f t="shared" si="29"/>
        <v>0.16473658695464288</v>
      </c>
      <c r="AW83" s="133">
        <f>AW82+200</f>
        <v>8200</v>
      </c>
      <c r="AX83" s="133">
        <f t="shared" ref="AX83:AX146" si="62">AB$3+AB$4*AW83+AB$5*AW83^2+AZ83</f>
        <v>-0.23596419814002972</v>
      </c>
      <c r="AY83" s="133">
        <f t="shared" ref="AY83:AY146" si="63">AB$3+AB$4*AW83+AB$5*AW83^2</f>
        <v>-0.23696661981664788</v>
      </c>
      <c r="AZ83" s="133">
        <f t="shared" ref="AZ83:AZ146" si="64">$AB$6*($AB$11/BA83*BB83+$AB$12)</f>
        <v>1.0024216766181657E-3</v>
      </c>
      <c r="BA83" s="133">
        <f t="shared" ref="BA83:BA146" si="65">1+$AB$7*COS(BC83)</f>
        <v>0.85117357260830706</v>
      </c>
      <c r="BB83" s="133">
        <f t="shared" ref="BB83:BB146" si="66">SIN(BC83+RADIANS($AB$9))</f>
        <v>0.82923923199980998</v>
      </c>
      <c r="BC83" s="133">
        <f t="shared" ref="BC83:BC146" si="67">2*ATAN(BD83)</f>
        <v>-0.35381592858132088</v>
      </c>
      <c r="BD83" s="133">
        <f t="shared" ref="BD83:BD146" si="68">SQRT((1+$AB$7)/(1-$AB$7))*TAN(BE83/2)</f>
        <v>-0.17877689321424908</v>
      </c>
      <c r="BE83" s="133">
        <f t="shared" ref="BE83:BE146" si="69">$BL83+$AB$7*SIN(BF83)</f>
        <v>12.152773598877664</v>
      </c>
      <c r="BF83" s="133">
        <f t="shared" ref="BF83:BF146" si="70">$BL83+$AB$7*SIN(BG83)</f>
        <v>12.152772921251652</v>
      </c>
      <c r="BG83" s="133">
        <f t="shared" ref="BG83:BG146" si="71">$BL83+$AB$7*SIN(BH83)</f>
        <v>12.152777585641775</v>
      </c>
      <c r="BH83" s="133">
        <f t="shared" ref="BH83:BH146" si="72">$BL83+$AB$7*SIN(BI83)</f>
        <v>12.152745478453022</v>
      </c>
      <c r="BI83" s="133">
        <f t="shared" ref="BI83:BI146" si="73">$BL83+$AB$7*SIN(BJ83)</f>
        <v>12.152966478158328</v>
      </c>
      <c r="BJ83" s="133">
        <f t="shared" ref="BJ83:BJ146" si="74">$BL83+$AB$7*SIN(BK83)</f>
        <v>12.151444861720371</v>
      </c>
      <c r="BK83" s="133">
        <f t="shared" ref="BK83:BK146" si="75">$BL83+$AB$7*SIN(BL83)</f>
        <v>12.161901038803238</v>
      </c>
      <c r="BL83" s="133">
        <f t="shared" ref="BL83:BL146" si="76">RADIANS($AB$9)+$AB$18*(AW83-AB$15)</f>
        <v>12.089009619527214</v>
      </c>
    </row>
    <row r="84" spans="1:64" s="133" customFormat="1" ht="12.95" customHeight="1">
      <c r="A84" s="201" t="s">
        <v>311</v>
      </c>
      <c r="B84" s="203" t="s">
        <v>49</v>
      </c>
      <c r="C84" s="202">
        <v>53833.65681</v>
      </c>
      <c r="D84" s="202">
        <v>4.6999999999999999E-4</v>
      </c>
      <c r="E84" s="200">
        <f t="shared" si="11"/>
        <v>-987.50124902741584</v>
      </c>
      <c r="F84" s="133">
        <f t="shared" si="12"/>
        <v>-987</v>
      </c>
      <c r="G84" s="133">
        <f t="shared" si="30"/>
        <v>-0.23948262000340037</v>
      </c>
      <c r="K84" s="133">
        <f t="shared" si="47"/>
        <v>-0.23948262000340037</v>
      </c>
      <c r="O84" s="133">
        <f t="shared" ca="1" si="13"/>
        <v>-0.23126398998294259</v>
      </c>
      <c r="Q84" s="198">
        <f t="shared" si="14"/>
        <v>38815.15681</v>
      </c>
      <c r="S84" s="137">
        <v>1</v>
      </c>
      <c r="Z84" s="133">
        <f t="shared" si="15"/>
        <v>-987</v>
      </c>
      <c r="AA84" s="142">
        <f t="shared" si="16"/>
        <v>-0.23782228100620378</v>
      </c>
      <c r="AB84" s="142">
        <f t="shared" si="17"/>
        <v>-0.24073642419110997</v>
      </c>
      <c r="AC84" s="142">
        <f t="shared" si="18"/>
        <v>-0.23948262000340037</v>
      </c>
      <c r="AD84" s="142">
        <f t="shared" si="19"/>
        <v>-1.6603389971965865E-3</v>
      </c>
      <c r="AE84" s="142">
        <f t="shared" si="20"/>
        <v>2.7567255856117663E-6</v>
      </c>
      <c r="AF84" s="133">
        <f t="shared" si="21"/>
        <v>-0.23948262000340037</v>
      </c>
      <c r="AG84" s="199"/>
      <c r="AH84" s="133">
        <f t="shared" si="22"/>
        <v>1.2538041877095828E-3</v>
      </c>
      <c r="AI84" s="133">
        <f t="shared" si="23"/>
        <v>0.84254832035035476</v>
      </c>
      <c r="AJ84" s="133">
        <f t="shared" si="24"/>
        <v>0.99327342874624258</v>
      </c>
      <c r="AK84" s="133">
        <f t="shared" si="25"/>
        <v>-1.9493991071681979E-2</v>
      </c>
      <c r="AL84" s="133">
        <f t="shared" si="26"/>
        <v>0.12318249694743326</v>
      </c>
      <c r="AM84" s="133">
        <f t="shared" si="27"/>
        <v>6.166924859453269E-2</v>
      </c>
      <c r="AN84" s="142">
        <f t="shared" si="60"/>
        <v>0.14448796628575933</v>
      </c>
      <c r="AO84" s="142">
        <f t="shared" si="60"/>
        <v>0.14448836151513136</v>
      </c>
      <c r="AP84" s="142">
        <f t="shared" si="60"/>
        <v>0.14448584414130769</v>
      </c>
      <c r="AQ84" s="142">
        <f t="shared" si="60"/>
        <v>0.14450187831702521</v>
      </c>
      <c r="AR84" s="142">
        <f t="shared" si="60"/>
        <v>0.14439975078295245</v>
      </c>
      <c r="AS84" s="142">
        <f t="shared" si="60"/>
        <v>0.1450502644103247</v>
      </c>
      <c r="AT84" s="142">
        <f t="shared" si="60"/>
        <v>0.14090778443855184</v>
      </c>
      <c r="AU84" s="142">
        <f t="shared" si="29"/>
        <v>0.16733192334218727</v>
      </c>
      <c r="AW84" s="133">
        <f t="shared" ref="AW84:AW147" si="77">AW83+200</f>
        <v>8400</v>
      </c>
      <c r="AX84" s="133">
        <f t="shared" si="62"/>
        <v>-0.2357391819843267</v>
      </c>
      <c r="AY84" s="133">
        <f t="shared" si="63"/>
        <v>-0.23688655456114063</v>
      </c>
      <c r="AZ84" s="133">
        <f t="shared" si="64"/>
        <v>1.1473725768139246E-3</v>
      </c>
      <c r="BA84" s="133">
        <f t="shared" si="65"/>
        <v>0.84338425576446607</v>
      </c>
      <c r="BB84" s="133">
        <f t="shared" si="66"/>
        <v>0.9211791382226131</v>
      </c>
      <c r="BC84" s="133">
        <f t="shared" si="67"/>
        <v>-0.160461209957621</v>
      </c>
      <c r="BD84" s="133">
        <f t="shared" si="68"/>
        <v>-8.0403196173702118E-2</v>
      </c>
      <c r="BE84" s="133">
        <f t="shared" si="69"/>
        <v>12.378218567470732</v>
      </c>
      <c r="BF84" s="133">
        <f t="shared" si="70"/>
        <v>12.378218077157653</v>
      </c>
      <c r="BG84" s="133">
        <f t="shared" si="71"/>
        <v>12.378221223136579</v>
      </c>
      <c r="BH84" s="133">
        <f t="shared" si="72"/>
        <v>12.378201037667623</v>
      </c>
      <c r="BI84" s="133">
        <f t="shared" si="73"/>
        <v>12.378330551859014</v>
      </c>
      <c r="BJ84" s="133">
        <f t="shared" si="74"/>
        <v>12.377499506150743</v>
      </c>
      <c r="BK84" s="133">
        <f t="shared" si="75"/>
        <v>12.382829758539312</v>
      </c>
      <c r="BL84" s="133">
        <f t="shared" si="76"/>
        <v>12.34854325828165</v>
      </c>
    </row>
    <row r="85" spans="1:64" s="133" customFormat="1" ht="12.95" customHeight="1">
      <c r="A85" s="201" t="s">
        <v>311</v>
      </c>
      <c r="B85" s="203" t="s">
        <v>49</v>
      </c>
      <c r="C85" s="202">
        <v>53837.478029999998</v>
      </c>
      <c r="D85" s="202">
        <v>2.9E-4</v>
      </c>
      <c r="E85" s="200">
        <f t="shared" ref="E85:E148" si="78">+(C85-C$7)/C$8</f>
        <v>-979.50324562939568</v>
      </c>
      <c r="F85" s="133">
        <f t="shared" ref="F85:F148" si="79">ROUND(2*E85,0)/2+0.5</f>
        <v>-979</v>
      </c>
      <c r="G85" s="133">
        <f t="shared" si="30"/>
        <v>-0.24043654000706738</v>
      </c>
      <c r="K85" s="133">
        <f t="shared" si="47"/>
        <v>-0.24043654000706738</v>
      </c>
      <c r="O85" s="133">
        <f t="shared" ref="O85:O148" ca="1" si="80">+C$11+C$12*$F85</f>
        <v>-0.23127094421630243</v>
      </c>
      <c r="Q85" s="198">
        <f t="shared" ref="Q85:Q148" si="81">+C85-15018.5</f>
        <v>38818.978029999998</v>
      </c>
      <c r="S85" s="137">
        <v>1</v>
      </c>
      <c r="Z85" s="133">
        <f t="shared" ref="Z85:Z148" si="82">F85</f>
        <v>-979</v>
      </c>
      <c r="AA85" s="142">
        <f t="shared" ref="AA85:AA148" si="83">AB$3+AB$4*Z85+AB$5*Z85^2+AH85</f>
        <v>-0.23782079393959898</v>
      </c>
      <c r="AB85" s="142">
        <f t="shared" ref="AB85:AB148" si="84">IF(S85&lt;&gt;0,G85-AH85, -9999)</f>
        <v>-0.24169132978336016</v>
      </c>
      <c r="AC85" s="142">
        <f t="shared" ref="AC85:AC148" si="85">+G85-P85</f>
        <v>-0.24043654000706738</v>
      </c>
      <c r="AD85" s="142">
        <f t="shared" ref="AD85:AD148" si="86">IF(S85&lt;&gt;0,G85-AA85, -9999)</f>
        <v>-2.6157460674683941E-3</v>
      </c>
      <c r="AE85" s="142">
        <f t="shared" ref="AE85:AE148" si="87">+(G85-AA85)^2*S85</f>
        <v>6.842127489476369E-6</v>
      </c>
      <c r="AF85" s="133">
        <f t="shared" ref="AF85:AF148" si="88">IF(S85&lt;&gt;0,G85-P85, -9999)</f>
        <v>-0.24043654000706738</v>
      </c>
      <c r="AG85" s="199"/>
      <c r="AH85" s="133">
        <f t="shared" ref="AH85:AH148" si="89">$AB$6*($AB$11/AI85*AJ85+$AB$12)</f>
        <v>1.2547897762927767E-3</v>
      </c>
      <c r="AI85" s="133">
        <f t="shared" ref="AI85:AI148" si="90">1+$AB$7*COS(AL85)</f>
        <v>0.84270222572244835</v>
      </c>
      <c r="AJ85" s="133">
        <f t="shared" ref="AJ85:AJ148" si="91">SIN(AL85+RADIANS($AB$9))</f>
        <v>0.99413105981431305</v>
      </c>
      <c r="AK85" s="133">
        <f t="shared" ref="AK85:AK148" si="92">$AB$7*SIN(AL85)</f>
        <v>-2.0699210606342121E-2</v>
      </c>
      <c r="AL85" s="133">
        <f t="shared" ref="AL85:AL148" si="93">2*ATAN(AM85)</f>
        <v>0.13084073831523038</v>
      </c>
      <c r="AM85" s="133">
        <f t="shared" ref="AM85:AM148" si="94">SQRT((1+$AB$7)/(1-$AB$7))*TAN(AN85/2)</f>
        <v>6.5513858445266235E-2</v>
      </c>
      <c r="AN85" s="142">
        <f t="shared" si="60"/>
        <v>0.15346141069213087</v>
      </c>
      <c r="AO85" s="142">
        <f t="shared" si="60"/>
        <v>0.15346182674511855</v>
      </c>
      <c r="AP85" s="142">
        <f t="shared" si="60"/>
        <v>0.15345917316596125</v>
      </c>
      <c r="AQ85" s="142">
        <f t="shared" si="60"/>
        <v>0.15347609766914916</v>
      </c>
      <c r="AR85" s="142">
        <f t="shared" si="60"/>
        <v>0.15336815410492483</v>
      </c>
      <c r="AS85" s="142">
        <f t="shared" si="60"/>
        <v>0.15405664325477036</v>
      </c>
      <c r="AT85" s="142">
        <f t="shared" si="60"/>
        <v>0.14966654729667103</v>
      </c>
      <c r="AU85" s="142">
        <f t="shared" ref="AU85:AU148" si="95">RADIANS($AB$9)+$AB$18*(F85-AB$15)</f>
        <v>0.17771326889236461</v>
      </c>
      <c r="AW85" s="133">
        <f t="shared" si="77"/>
        <v>8600</v>
      </c>
      <c r="AX85" s="133">
        <f t="shared" si="62"/>
        <v>-0.23557110384943625</v>
      </c>
      <c r="AY85" s="133">
        <f t="shared" si="63"/>
        <v>-0.23680503442456116</v>
      </c>
      <c r="AZ85" s="133">
        <f t="shared" si="64"/>
        <v>1.2339305751249204E-3</v>
      </c>
      <c r="BA85" s="133">
        <f t="shared" si="65"/>
        <v>0.84142077756396971</v>
      </c>
      <c r="BB85" s="133">
        <f t="shared" si="66"/>
        <v>0.978330010220825</v>
      </c>
      <c r="BC85" s="133">
        <f t="shared" si="67"/>
        <v>3.0674943934641881E-2</v>
      </c>
      <c r="BD85" s="133">
        <f t="shared" si="68"/>
        <v>1.5338674732809388E-2</v>
      </c>
      <c r="BE85" s="133">
        <f t="shared" si="69"/>
        <v>12.602367127840299</v>
      </c>
      <c r="BF85" s="133">
        <f t="shared" si="70"/>
        <v>12.602367232917127</v>
      </c>
      <c r="BG85" s="133">
        <f t="shared" si="71"/>
        <v>12.602366570185433</v>
      </c>
      <c r="BH85" s="133">
        <f t="shared" si="72"/>
        <v>12.602370750111037</v>
      </c>
      <c r="BI85" s="133">
        <f t="shared" si="73"/>
        <v>12.602344386846328</v>
      </c>
      <c r="BJ85" s="133">
        <f t="shared" si="74"/>
        <v>12.602510663365363</v>
      </c>
      <c r="BK85" s="133">
        <f t="shared" si="75"/>
        <v>12.601461952404</v>
      </c>
      <c r="BL85" s="133">
        <f t="shared" si="76"/>
        <v>12.608076897036087</v>
      </c>
    </row>
    <row r="86" spans="1:64" s="133" customFormat="1" ht="12.95" customHeight="1">
      <c r="A86" s="201" t="s">
        <v>311</v>
      </c>
      <c r="B86" s="203" t="s">
        <v>51</v>
      </c>
      <c r="C86" s="202">
        <v>53851.573049999999</v>
      </c>
      <c r="D86" s="202">
        <v>1.0499999999999999E-3</v>
      </c>
      <c r="E86" s="200">
        <f t="shared" si="78"/>
        <v>-950.00166816062222</v>
      </c>
      <c r="F86" s="133">
        <f t="shared" si="79"/>
        <v>-949.5</v>
      </c>
      <c r="G86" s="133">
        <f t="shared" ref="G86:G149" si="96">+C86-(C$7+F86*C$8)</f>
        <v>-0.23968287000025157</v>
      </c>
      <c r="K86" s="133">
        <f t="shared" si="47"/>
        <v>-0.23968287000025157</v>
      </c>
      <c r="O86" s="133">
        <f t="shared" ca="1" si="80"/>
        <v>-0.23129658795181682</v>
      </c>
      <c r="Q86" s="198">
        <f t="shared" si="81"/>
        <v>38833.073049999999</v>
      </c>
      <c r="S86" s="137">
        <v>1</v>
      </c>
      <c r="Z86" s="133">
        <f t="shared" si="82"/>
        <v>-949.5</v>
      </c>
      <c r="AA86" s="142">
        <f t="shared" si="83"/>
        <v>-0.23781616305832667</v>
      </c>
      <c r="AB86" s="142">
        <f t="shared" si="84"/>
        <v>-0.24094042133933463</v>
      </c>
      <c r="AC86" s="142">
        <f t="shared" si="85"/>
        <v>-0.23968287000025157</v>
      </c>
      <c r="AD86" s="142">
        <f t="shared" si="86"/>
        <v>-1.8667069419248949E-3</v>
      </c>
      <c r="AE86" s="142">
        <f t="shared" si="87"/>
        <v>3.4845948070305931E-6</v>
      </c>
      <c r="AF86" s="133">
        <f t="shared" si="88"/>
        <v>-0.23968287000025157</v>
      </c>
      <c r="AG86" s="199"/>
      <c r="AH86" s="133">
        <f t="shared" si="89"/>
        <v>1.2575513390830591E-3</v>
      </c>
      <c r="AI86" s="133">
        <f t="shared" si="90"/>
        <v>0.84335006507865073</v>
      </c>
      <c r="AJ86" s="133">
        <f t="shared" si="91"/>
        <v>0.99679142360819073</v>
      </c>
      <c r="AK86" s="133">
        <f t="shared" si="92"/>
        <v>-2.5136527236958014E-2</v>
      </c>
      <c r="AL86" s="133">
        <f t="shared" si="93"/>
        <v>0.15910672693608732</v>
      </c>
      <c r="AM86" s="133">
        <f t="shared" si="94"/>
        <v>7.9721613526974086E-2</v>
      </c>
      <c r="AN86" s="142">
        <f t="shared" si="60"/>
        <v>0.18656634661359187</v>
      </c>
      <c r="AO86" s="142">
        <f t="shared" si="60"/>
        <v>0.18656683376171482</v>
      </c>
      <c r="AP86" s="142">
        <f t="shared" si="60"/>
        <v>0.18656370902948843</v>
      </c>
      <c r="AQ86" s="142">
        <f t="shared" si="60"/>
        <v>0.18658375214700751</v>
      </c>
      <c r="AR86" s="142">
        <f t="shared" si="60"/>
        <v>0.186455189948078</v>
      </c>
      <c r="AS86" s="142">
        <f t="shared" si="60"/>
        <v>0.18727987833044651</v>
      </c>
      <c r="AT86" s="142">
        <f t="shared" si="60"/>
        <v>0.18199195890839409</v>
      </c>
      <c r="AU86" s="142">
        <f t="shared" si="95"/>
        <v>0.21599448060864401</v>
      </c>
      <c r="AW86" s="133">
        <f t="shared" si="77"/>
        <v>8800</v>
      </c>
      <c r="AX86" s="133">
        <f t="shared" si="62"/>
        <v>-0.23546331502029599</v>
      </c>
      <c r="AY86" s="133">
        <f t="shared" si="63"/>
        <v>-0.23672205940690949</v>
      </c>
      <c r="AZ86" s="133">
        <f t="shared" si="64"/>
        <v>1.2587443866135029E-3</v>
      </c>
      <c r="BA86" s="133">
        <f t="shared" si="65"/>
        <v>0.84524783801858394</v>
      </c>
      <c r="BB86" s="133">
        <f t="shared" si="66"/>
        <v>0.99985548183438633</v>
      </c>
      <c r="BC86" s="133">
        <f t="shared" si="67"/>
        <v>0.22223402144630941</v>
      </c>
      <c r="BD86" s="133">
        <f t="shared" si="68"/>
        <v>0.11157660088817604</v>
      </c>
      <c r="BE86" s="133">
        <f t="shared" si="69"/>
        <v>12.826763401234901</v>
      </c>
      <c r="BF86" s="133">
        <f t="shared" si="70"/>
        <v>12.826764009747173</v>
      </c>
      <c r="BG86" s="133">
        <f t="shared" si="71"/>
        <v>12.826760040468979</v>
      </c>
      <c r="BH86" s="133">
        <f t="shared" si="72"/>
        <v>12.826785931837355</v>
      </c>
      <c r="BI86" s="133">
        <f t="shared" si="73"/>
        <v>12.826617047179797</v>
      </c>
      <c r="BJ86" s="133">
        <f t="shared" si="74"/>
        <v>12.827718787953822</v>
      </c>
      <c r="BK86" s="133">
        <f t="shared" si="75"/>
        <v>12.820537218363276</v>
      </c>
      <c r="BL86" s="133">
        <f t="shared" si="76"/>
        <v>12.867610535790522</v>
      </c>
    </row>
    <row r="87" spans="1:64" s="133" customFormat="1" ht="12.95" customHeight="1">
      <c r="A87" s="201" t="s">
        <v>311</v>
      </c>
      <c r="B87" s="203" t="s">
        <v>51</v>
      </c>
      <c r="C87" s="202">
        <v>53852.526899999997</v>
      </c>
      <c r="D87" s="202">
        <v>4.8999999999999998E-4</v>
      </c>
      <c r="E87" s="200">
        <f t="shared" si="78"/>
        <v>-948.00521269844262</v>
      </c>
      <c r="F87" s="133">
        <f t="shared" si="79"/>
        <v>-947.5</v>
      </c>
      <c r="G87" s="133">
        <f t="shared" si="96"/>
        <v>-0.24137635000806767</v>
      </c>
      <c r="K87" s="133">
        <f t="shared" si="47"/>
        <v>-0.24137635000806767</v>
      </c>
      <c r="O87" s="133">
        <f t="shared" ca="1" si="80"/>
        <v>-0.23129832651015678</v>
      </c>
      <c r="Q87" s="198">
        <f t="shared" si="81"/>
        <v>38834.026899999997</v>
      </c>
      <c r="S87" s="137">
        <v>1</v>
      </c>
      <c r="Z87" s="133">
        <f t="shared" si="82"/>
        <v>-947.5</v>
      </c>
      <c r="AA87" s="142">
        <f t="shared" si="83"/>
        <v>-0.2378158977535324</v>
      </c>
      <c r="AB87" s="142">
        <f t="shared" si="84"/>
        <v>-0.24263403877276976</v>
      </c>
      <c r="AC87" s="142">
        <f t="shared" si="85"/>
        <v>-0.24137635000806767</v>
      </c>
      <c r="AD87" s="142">
        <f t="shared" si="86"/>
        <v>-3.5604522545352735E-3</v>
      </c>
      <c r="AE87" s="142">
        <f t="shared" si="87"/>
        <v>1.2676820256825313E-5</v>
      </c>
      <c r="AF87" s="133">
        <f t="shared" si="88"/>
        <v>-0.24137635000806767</v>
      </c>
      <c r="AG87" s="199"/>
      <c r="AH87" s="133">
        <f t="shared" si="89"/>
        <v>1.2576887647020806E-3</v>
      </c>
      <c r="AI87" s="133">
        <f t="shared" si="90"/>
        <v>0.8433985642581705</v>
      </c>
      <c r="AJ87" s="133">
        <f t="shared" si="91"/>
        <v>0.9969431098262076</v>
      </c>
      <c r="AK87" s="133">
        <f t="shared" si="92"/>
        <v>-2.5436930553723352E-2</v>
      </c>
      <c r="AL87" s="133">
        <f t="shared" si="93"/>
        <v>0.16102469603573136</v>
      </c>
      <c r="AM87" s="133">
        <f t="shared" si="94"/>
        <v>8.0686767020889047E-2</v>
      </c>
      <c r="AN87" s="142">
        <f t="shared" si="60"/>
        <v>0.18881170396995131</v>
      </c>
      <c r="AO87" s="142">
        <f t="shared" si="60"/>
        <v>0.18881219559290446</v>
      </c>
      <c r="AP87" s="142">
        <f t="shared" si="60"/>
        <v>0.18880904081255931</v>
      </c>
      <c r="AQ87" s="142">
        <f t="shared" si="60"/>
        <v>0.18882928530117393</v>
      </c>
      <c r="AR87" s="142">
        <f t="shared" si="60"/>
        <v>0.1886993760900767</v>
      </c>
      <c r="AS87" s="142">
        <f t="shared" si="60"/>
        <v>0.1895330617193634</v>
      </c>
      <c r="AT87" s="142">
        <f t="shared" si="60"/>
        <v>0.18418521789460554</v>
      </c>
      <c r="AU87" s="142">
        <f t="shared" si="95"/>
        <v>0.2185898169961884</v>
      </c>
      <c r="AW87" s="133">
        <f t="shared" si="77"/>
        <v>9000</v>
      </c>
      <c r="AX87" s="133">
        <f t="shared" si="62"/>
        <v>-0.2354177463791669</v>
      </c>
      <c r="AY87" s="133">
        <f t="shared" si="63"/>
        <v>-0.23663762950818559</v>
      </c>
      <c r="AZ87" s="133">
        <f t="shared" si="64"/>
        <v>1.2198831290186835E-3</v>
      </c>
      <c r="BA87" s="133">
        <f t="shared" si="65"/>
        <v>0.85493338503301319</v>
      </c>
      <c r="BB87" s="133">
        <f t="shared" si="66"/>
        <v>0.98426371624413012</v>
      </c>
      <c r="BC87" s="133">
        <f t="shared" si="67"/>
        <v>0.41687385810346267</v>
      </c>
      <c r="BD87" s="133">
        <f t="shared" si="68"/>
        <v>0.21150890648147166</v>
      </c>
      <c r="BE87" s="133">
        <f t="shared" si="69"/>
        <v>13.052955915231806</v>
      </c>
      <c r="BF87" s="133">
        <f t="shared" si="70"/>
        <v>13.052956547008362</v>
      </c>
      <c r="BG87" s="133">
        <f t="shared" si="71"/>
        <v>13.052952042034432</v>
      </c>
      <c r="BH87" s="133">
        <f t="shared" si="72"/>
        <v>13.052984165635957</v>
      </c>
      <c r="BI87" s="133">
        <f t="shared" si="73"/>
        <v>13.052755113914946</v>
      </c>
      <c r="BJ87" s="133">
        <f t="shared" si="74"/>
        <v>13.054388934672064</v>
      </c>
      <c r="BK87" s="133">
        <f t="shared" si="75"/>
        <v>13.042765477206384</v>
      </c>
      <c r="BL87" s="133">
        <f t="shared" si="76"/>
        <v>13.127144174544959</v>
      </c>
    </row>
    <row r="88" spans="1:64" s="133" customFormat="1" ht="12.95" customHeight="1">
      <c r="A88" s="201" t="s">
        <v>311</v>
      </c>
      <c r="B88" s="203" t="s">
        <v>51</v>
      </c>
      <c r="C88" s="202">
        <v>53853.482129999997</v>
      </c>
      <c r="D88" s="202">
        <v>2.7E-4</v>
      </c>
      <c r="E88" s="200">
        <f t="shared" si="78"/>
        <v>-946.00586882766538</v>
      </c>
      <c r="F88" s="133">
        <f t="shared" si="79"/>
        <v>-945.5</v>
      </c>
      <c r="G88" s="133">
        <f t="shared" si="96"/>
        <v>-0.24168983000708977</v>
      </c>
      <c r="K88" s="133">
        <f t="shared" si="47"/>
        <v>-0.24168983000708977</v>
      </c>
      <c r="O88" s="133">
        <f t="shared" ca="1" si="80"/>
        <v>-0.23130006506849674</v>
      </c>
      <c r="Q88" s="198">
        <f t="shared" si="81"/>
        <v>38834.982129999997</v>
      </c>
      <c r="S88" s="137">
        <v>1</v>
      </c>
      <c r="Z88" s="133">
        <f t="shared" si="82"/>
        <v>-945.5</v>
      </c>
      <c r="AA88" s="142">
        <f t="shared" si="83"/>
        <v>-0.23781563863664801</v>
      </c>
      <c r="AB88" s="142">
        <f t="shared" si="84"/>
        <v>-0.2429476498640129</v>
      </c>
      <c r="AC88" s="142">
        <f t="shared" si="85"/>
        <v>-0.24168983000708977</v>
      </c>
      <c r="AD88" s="142">
        <f t="shared" si="86"/>
        <v>-3.8741913704417597E-3</v>
      </c>
      <c r="AE88" s="142">
        <f t="shared" si="87"/>
        <v>1.50093587748054E-5</v>
      </c>
      <c r="AF88" s="133">
        <f t="shared" si="88"/>
        <v>-0.24168983000708977</v>
      </c>
      <c r="AG88" s="199"/>
      <c r="AH88" s="133">
        <f t="shared" si="89"/>
        <v>1.2578198569231475E-3</v>
      </c>
      <c r="AI88" s="133">
        <f t="shared" si="90"/>
        <v>0.8434476452241626</v>
      </c>
      <c r="AJ88" s="133">
        <f t="shared" si="91"/>
        <v>0.99709114559980228</v>
      </c>
      <c r="AK88" s="133">
        <f t="shared" si="92"/>
        <v>-2.5737275041030586E-2</v>
      </c>
      <c r="AL88" s="133">
        <f t="shared" si="93"/>
        <v>0.16294288706077811</v>
      </c>
      <c r="AM88" s="133">
        <f t="shared" si="94"/>
        <v>8.1652181590969763E-2</v>
      </c>
      <c r="AN88" s="142">
        <f t="shared" si="60"/>
        <v>0.19105719122957687</v>
      </c>
      <c r="AO88" s="142">
        <f t="shared" si="60"/>
        <v>0.1910576872814384</v>
      </c>
      <c r="AP88" s="142">
        <f t="shared" si="60"/>
        <v>0.19105450270599733</v>
      </c>
      <c r="AQ88" s="142">
        <f t="shared" si="60"/>
        <v>0.19107494721685389</v>
      </c>
      <c r="AR88" s="142">
        <f t="shared" si="60"/>
        <v>0.19094369783879503</v>
      </c>
      <c r="AS88" s="142">
        <f t="shared" si="60"/>
        <v>0.1917863487524758</v>
      </c>
      <c r="AT88" s="142">
        <f t="shared" si="60"/>
        <v>0.18637870862218658</v>
      </c>
      <c r="AU88" s="142">
        <f t="shared" si="95"/>
        <v>0.22118515338373279</v>
      </c>
      <c r="AW88" s="133">
        <f t="shared" si="77"/>
        <v>9200</v>
      </c>
      <c r="AX88" s="133">
        <f t="shared" si="62"/>
        <v>-0.23543482553420644</v>
      </c>
      <c r="AY88" s="133">
        <f t="shared" si="63"/>
        <v>-0.23655174472838947</v>
      </c>
      <c r="AZ88" s="133">
        <f t="shared" si="64"/>
        <v>1.1169191941830317E-3</v>
      </c>
      <c r="BA88" s="133">
        <f t="shared" si="65"/>
        <v>0.87063294387272605</v>
      </c>
      <c r="BB88" s="133">
        <f t="shared" si="66"/>
        <v>0.92935530640177089</v>
      </c>
      <c r="BC88" s="133">
        <f t="shared" si="67"/>
        <v>0.61736888730867012</v>
      </c>
      <c r="BD88" s="133">
        <f t="shared" si="68"/>
        <v>0.31887757005550638</v>
      </c>
      <c r="BE88" s="133">
        <f t="shared" si="69"/>
        <v>13.282523496256747</v>
      </c>
      <c r="BF88" s="133">
        <f t="shared" si="70"/>
        <v>13.282523824281391</v>
      </c>
      <c r="BG88" s="133">
        <f t="shared" si="71"/>
        <v>13.282521083400967</v>
      </c>
      <c r="BH88" s="133">
        <f t="shared" si="72"/>
        <v>13.282543985617519</v>
      </c>
      <c r="BI88" s="133">
        <f t="shared" si="73"/>
        <v>13.282352633569909</v>
      </c>
      <c r="BJ88" s="133">
        <f t="shared" si="74"/>
        <v>13.283952394427068</v>
      </c>
      <c r="BK88" s="133">
        <f t="shared" si="75"/>
        <v>13.270645460780099</v>
      </c>
      <c r="BL88" s="133">
        <f t="shared" si="76"/>
        <v>13.386677813299395</v>
      </c>
    </row>
    <row r="89" spans="1:64" s="133" customFormat="1" ht="12.95" customHeight="1">
      <c r="A89" s="201" t="s">
        <v>311</v>
      </c>
      <c r="B89" s="203" t="s">
        <v>51</v>
      </c>
      <c r="C89" s="202">
        <v>53854.437989999999</v>
      </c>
      <c r="D89" s="202">
        <v>3.2000000000000003E-4</v>
      </c>
      <c r="E89" s="200">
        <f t="shared" si="78"/>
        <v>-944.00520633556857</v>
      </c>
      <c r="F89" s="133">
        <f t="shared" si="79"/>
        <v>-943.5</v>
      </c>
      <c r="G89" s="133">
        <f t="shared" si="96"/>
        <v>-0.2413733100038371</v>
      </c>
      <c r="K89" s="133">
        <f t="shared" si="47"/>
        <v>-0.2413733100038371</v>
      </c>
      <c r="O89" s="133">
        <f t="shared" ca="1" si="80"/>
        <v>-0.23130180362683669</v>
      </c>
      <c r="Q89" s="198">
        <f t="shared" si="81"/>
        <v>38835.937989999999</v>
      </c>
      <c r="S89" s="137">
        <v>1</v>
      </c>
      <c r="Z89" s="133">
        <f t="shared" si="82"/>
        <v>-943.5</v>
      </c>
      <c r="AA89" s="142">
        <f t="shared" si="83"/>
        <v>-0.23781538570935115</v>
      </c>
      <c r="AB89" s="142">
        <f t="shared" si="84"/>
        <v>-0.24263125461790561</v>
      </c>
      <c r="AC89" s="142">
        <f t="shared" si="85"/>
        <v>-0.2413733100038371</v>
      </c>
      <c r="AD89" s="142">
        <f t="shared" si="86"/>
        <v>-3.5579242944859535E-3</v>
      </c>
      <c r="AE89" s="142">
        <f t="shared" si="87"/>
        <v>1.265882528529337E-5</v>
      </c>
      <c r="AF89" s="133">
        <f t="shared" si="88"/>
        <v>-0.2413733100038371</v>
      </c>
      <c r="AG89" s="199"/>
      <c r="AH89" s="133">
        <f t="shared" si="89"/>
        <v>1.2579446140684931E-3</v>
      </c>
      <c r="AI89" s="133">
        <f t="shared" si="90"/>
        <v>0.84349730806524581</v>
      </c>
      <c r="AJ89" s="133">
        <f t="shared" si="91"/>
        <v>0.99723552930862658</v>
      </c>
      <c r="AK89" s="133">
        <f t="shared" si="92"/>
        <v>-2.6037559977323883E-2</v>
      </c>
      <c r="AL89" s="133">
        <f t="shared" si="93"/>
        <v>0.16486130267076857</v>
      </c>
      <c r="AM89" s="133">
        <f t="shared" si="94"/>
        <v>8.2617860439442775E-2</v>
      </c>
      <c r="AN89" s="142">
        <f t="shared" si="60"/>
        <v>0.19330280994155391</v>
      </c>
      <c r="AO89" s="142">
        <f t="shared" si="60"/>
        <v>0.19330331037605558</v>
      </c>
      <c r="AP89" s="142">
        <f t="shared" si="60"/>
        <v>0.19330009626064462</v>
      </c>
      <c r="AQ89" s="142">
        <f t="shared" si="60"/>
        <v>0.19332073943265532</v>
      </c>
      <c r="AR89" s="142">
        <f t="shared" si="60"/>
        <v>0.19318815680003121</v>
      </c>
      <c r="AS89" s="142">
        <f t="shared" si="60"/>
        <v>0.19403974069826926</v>
      </c>
      <c r="AT89" s="142">
        <f t="shared" si="60"/>
        <v>0.18857243379787603</v>
      </c>
      <c r="AU89" s="142">
        <f t="shared" si="95"/>
        <v>0.22378048977127718</v>
      </c>
      <c r="AW89" s="133">
        <f t="shared" si="77"/>
        <v>9400</v>
      </c>
      <c r="AX89" s="133">
        <f t="shared" si="62"/>
        <v>-0.23551316935204344</v>
      </c>
      <c r="AY89" s="133">
        <f t="shared" si="63"/>
        <v>-0.23646440506752112</v>
      </c>
      <c r="AZ89" s="133">
        <f t="shared" si="64"/>
        <v>9.5123571547766608E-4</v>
      </c>
      <c r="BA89" s="133">
        <f t="shared" si="65"/>
        <v>0.89254277286352257</v>
      </c>
      <c r="BB89" s="133">
        <f t="shared" si="66"/>
        <v>0.83234767817228661</v>
      </c>
      <c r="BC89" s="133">
        <f t="shared" si="67"/>
        <v>0.82670156618281543</v>
      </c>
      <c r="BD89" s="133">
        <f t="shared" si="68"/>
        <v>0.43862079015586192</v>
      </c>
      <c r="BE89" s="133">
        <f t="shared" si="69"/>
        <v>13.517093277434117</v>
      </c>
      <c r="BF89" s="133">
        <f t="shared" si="70"/>
        <v>13.517093356507836</v>
      </c>
      <c r="BG89" s="133">
        <f t="shared" si="71"/>
        <v>13.517092498810452</v>
      </c>
      <c r="BH89" s="133">
        <f t="shared" si="72"/>
        <v>13.517101802143676</v>
      </c>
      <c r="BI89" s="133">
        <f t="shared" si="73"/>
        <v>13.517000896556974</v>
      </c>
      <c r="BJ89" s="133">
        <f t="shared" si="74"/>
        <v>13.518096098953896</v>
      </c>
      <c r="BK89" s="133">
        <f t="shared" si="75"/>
        <v>13.506297345757465</v>
      </c>
      <c r="BL89" s="133">
        <f t="shared" si="76"/>
        <v>13.646211452053832</v>
      </c>
    </row>
    <row r="90" spans="1:64" s="133" customFormat="1" ht="12.95" customHeight="1">
      <c r="A90" s="201" t="s">
        <v>311</v>
      </c>
      <c r="B90" s="203" t="s">
        <v>51</v>
      </c>
      <c r="C90" s="202">
        <v>53855.393120000001</v>
      </c>
      <c r="D90" s="202">
        <v>8.9999999999999998E-4</v>
      </c>
      <c r="E90" s="200">
        <f t="shared" si="78"/>
        <v>-942.00607176975666</v>
      </c>
      <c r="F90" s="133">
        <f t="shared" si="79"/>
        <v>-941.5</v>
      </c>
      <c r="G90" s="133">
        <f t="shared" si="96"/>
        <v>-0.24178679000033299</v>
      </c>
      <c r="K90" s="133">
        <f t="shared" ref="K90:K121" si="97">+G90</f>
        <v>-0.24178679000033299</v>
      </c>
      <c r="O90" s="133">
        <f t="shared" ca="1" si="80"/>
        <v>-0.23130354218517665</v>
      </c>
      <c r="Q90" s="198">
        <f t="shared" si="81"/>
        <v>38836.893120000001</v>
      </c>
      <c r="S90" s="137">
        <v>1</v>
      </c>
      <c r="Z90" s="133">
        <f t="shared" si="82"/>
        <v>-941.5</v>
      </c>
      <c r="AA90" s="142">
        <f t="shared" si="83"/>
        <v>-0.23781513897330553</v>
      </c>
      <c r="AB90" s="142">
        <f t="shared" si="84"/>
        <v>-0.24304485303480755</v>
      </c>
      <c r="AC90" s="142">
        <f t="shared" si="85"/>
        <v>-0.24178679000033299</v>
      </c>
      <c r="AD90" s="142">
        <f t="shared" si="86"/>
        <v>-3.9716510270274563E-3</v>
      </c>
      <c r="AE90" s="142">
        <f t="shared" si="87"/>
        <v>1.577401188048825E-5</v>
      </c>
      <c r="AF90" s="133">
        <f t="shared" si="88"/>
        <v>-0.24178679000033299</v>
      </c>
      <c r="AG90" s="199"/>
      <c r="AH90" s="133">
        <f t="shared" si="89"/>
        <v>1.2580630344745526E-3</v>
      </c>
      <c r="AI90" s="133">
        <f t="shared" si="90"/>
        <v>0.84354755287103256</v>
      </c>
      <c r="AJ90" s="133">
        <f t="shared" si="91"/>
        <v>0.99737625932502094</v>
      </c>
      <c r="AK90" s="133">
        <f t="shared" si="92"/>
        <v>-2.6337784640226524E-2</v>
      </c>
      <c r="AL90" s="133">
        <f t="shared" si="93"/>
        <v>0.16677994552611292</v>
      </c>
      <c r="AM90" s="133">
        <f t="shared" si="94"/>
        <v>8.3583806772214345E-2</v>
      </c>
      <c r="AN90" s="142">
        <f t="shared" si="60"/>
        <v>0.19554856165520396</v>
      </c>
      <c r="AO90" s="142">
        <f t="shared" si="60"/>
        <v>0.19554906642573738</v>
      </c>
      <c r="AP90" s="142">
        <f t="shared" si="60"/>
        <v>0.19554582302755621</v>
      </c>
      <c r="AQ90" s="142">
        <f t="shared" si="60"/>
        <v>0.19556666348752583</v>
      </c>
      <c r="AR90" s="142">
        <f t="shared" si="60"/>
        <v>0.19543275457944229</v>
      </c>
      <c r="AS90" s="142">
        <f t="shared" si="60"/>
        <v>0.19629323882655314</v>
      </c>
      <c r="AT90" s="142">
        <f t="shared" si="60"/>
        <v>0.19076639612683349</v>
      </c>
      <c r="AU90" s="142">
        <f t="shared" si="95"/>
        <v>0.22637582615882157</v>
      </c>
      <c r="AW90" s="133">
        <f t="shared" si="77"/>
        <v>9600</v>
      </c>
      <c r="AX90" s="133">
        <f t="shared" si="62"/>
        <v>-0.23564900816205023</v>
      </c>
      <c r="AY90" s="133">
        <f t="shared" si="63"/>
        <v>-0.23637561052558059</v>
      </c>
      <c r="AZ90" s="133">
        <f t="shared" si="64"/>
        <v>7.266023635303533E-4</v>
      </c>
      <c r="BA90" s="133">
        <f t="shared" si="65"/>
        <v>0.92080087057737514</v>
      </c>
      <c r="BB90" s="133">
        <f t="shared" si="66"/>
        <v>0.69030040990286212</v>
      </c>
      <c r="BC90" s="133">
        <f t="shared" si="67"/>
        <v>1.0481274465414552</v>
      </c>
      <c r="BD90" s="133">
        <f t="shared" si="68"/>
        <v>0.57797036592153217</v>
      </c>
      <c r="BE90" s="133">
        <f t="shared" si="69"/>
        <v>13.758339935026733</v>
      </c>
      <c r="BF90" s="133">
        <f t="shared" si="70"/>
        <v>13.758339940237642</v>
      </c>
      <c r="BG90" s="133">
        <f t="shared" si="71"/>
        <v>13.758339851428078</v>
      </c>
      <c r="BH90" s="133">
        <f t="shared" si="72"/>
        <v>13.758341365012477</v>
      </c>
      <c r="BI90" s="133">
        <f t="shared" si="73"/>
        <v>13.758315569729314</v>
      </c>
      <c r="BJ90" s="133">
        <f t="shared" si="74"/>
        <v>13.758755414967224</v>
      </c>
      <c r="BK90" s="133">
        <f t="shared" si="75"/>
        <v>13.751320743209632</v>
      </c>
      <c r="BL90" s="133">
        <f t="shared" si="76"/>
        <v>13.905745090808267</v>
      </c>
    </row>
    <row r="91" spans="1:64" s="133" customFormat="1" ht="12.95" customHeight="1">
      <c r="A91" s="201" t="s">
        <v>311</v>
      </c>
      <c r="B91" s="203" t="s">
        <v>49</v>
      </c>
      <c r="C91" s="202">
        <v>53855.631710000001</v>
      </c>
      <c r="D91" s="202">
        <v>3.6999999999999999E-4</v>
      </c>
      <c r="E91" s="200">
        <f t="shared" si="78"/>
        <v>-941.50669104037149</v>
      </c>
      <c r="F91" s="133">
        <f t="shared" si="79"/>
        <v>-941</v>
      </c>
      <c r="G91" s="133">
        <f t="shared" si="96"/>
        <v>-0.24208265999914147</v>
      </c>
      <c r="K91" s="133">
        <f t="shared" si="97"/>
        <v>-0.24208265999914147</v>
      </c>
      <c r="O91" s="133">
        <f t="shared" ca="1" si="80"/>
        <v>-0.23130397682476164</v>
      </c>
      <c r="Q91" s="198">
        <f t="shared" si="81"/>
        <v>38837.131710000001</v>
      </c>
      <c r="S91" s="137">
        <v>1</v>
      </c>
      <c r="Z91" s="133">
        <f t="shared" si="82"/>
        <v>-941</v>
      </c>
      <c r="AA91" s="142">
        <f t="shared" si="83"/>
        <v>-0.2378150782568707</v>
      </c>
      <c r="AB91" s="142">
        <f t="shared" si="84"/>
        <v>-0.24334075164840843</v>
      </c>
      <c r="AC91" s="142">
        <f t="shared" si="85"/>
        <v>-0.24208265999914147</v>
      </c>
      <c r="AD91" s="142">
        <f t="shared" si="86"/>
        <v>-4.2675817422707651E-3</v>
      </c>
      <c r="AE91" s="142">
        <f t="shared" si="87"/>
        <v>1.8212253926962781E-5</v>
      </c>
      <c r="AF91" s="133">
        <f t="shared" si="88"/>
        <v>-0.24208265999914147</v>
      </c>
      <c r="AG91" s="199"/>
      <c r="AH91" s="133">
        <f t="shared" si="89"/>
        <v>1.2580916492669581E-3</v>
      </c>
      <c r="AI91" s="133">
        <f t="shared" si="90"/>
        <v>0.84356020501506013</v>
      </c>
      <c r="AJ91" s="133">
        <f t="shared" si="91"/>
        <v>0.99741087074823953</v>
      </c>
      <c r="AK91" s="133">
        <f t="shared" si="92"/>
        <v>-2.6412831303502391E-2</v>
      </c>
      <c r="AL91" s="133">
        <f t="shared" si="93"/>
        <v>0.16725964205888583</v>
      </c>
      <c r="AM91" s="133">
        <f t="shared" si="94"/>
        <v>8.3825335525875067E-2</v>
      </c>
      <c r="AN91" s="142">
        <f t="shared" ref="AN91:AT100" si="98">$AU91+$AB$7*SIN(AO91)</f>
        <v>0.19611002054671156</v>
      </c>
      <c r="AO91" s="142">
        <f t="shared" si="98"/>
        <v>0.19611052639393114</v>
      </c>
      <c r="AP91" s="142">
        <f t="shared" si="98"/>
        <v>0.19610727571548503</v>
      </c>
      <c r="AQ91" s="142">
        <f t="shared" si="98"/>
        <v>0.19612816528147597</v>
      </c>
      <c r="AR91" s="142">
        <f t="shared" si="98"/>
        <v>0.19599392590278419</v>
      </c>
      <c r="AS91" s="142">
        <f t="shared" si="98"/>
        <v>0.19685663009857113</v>
      </c>
      <c r="AT91" s="142">
        <f t="shared" si="98"/>
        <v>0.19131492408112993</v>
      </c>
      <c r="AU91" s="142">
        <f t="shared" si="95"/>
        <v>0.22702466025570756</v>
      </c>
      <c r="AW91" s="133">
        <f t="shared" si="77"/>
        <v>9800</v>
      </c>
      <c r="AX91" s="133">
        <f t="shared" si="62"/>
        <v>-0.23583529166296344</v>
      </c>
      <c r="AY91" s="133">
        <f t="shared" si="63"/>
        <v>-0.23628536110256781</v>
      </c>
      <c r="AZ91" s="133">
        <f t="shared" si="64"/>
        <v>4.50069439604385E-4</v>
      </c>
      <c r="BA91" s="133">
        <f t="shared" si="65"/>
        <v>0.95529869147432656</v>
      </c>
      <c r="BB91" s="133">
        <f t="shared" si="66"/>
        <v>0.50108894707365892</v>
      </c>
      <c r="BC91" s="133">
        <f t="shared" si="67"/>
        <v>1.2851749810758437</v>
      </c>
      <c r="BD91" s="133">
        <f t="shared" si="68"/>
        <v>0.74857344857165298</v>
      </c>
      <c r="BE91" s="133">
        <f t="shared" si="69"/>
        <v>14.007947600412292</v>
      </c>
      <c r="BF91" s="133">
        <f t="shared" si="70"/>
        <v>14.007947600416907</v>
      </c>
      <c r="BG91" s="133">
        <f t="shared" si="71"/>
        <v>14.007947600191219</v>
      </c>
      <c r="BH91" s="133">
        <f t="shared" si="72"/>
        <v>14.007947611230476</v>
      </c>
      <c r="BI91" s="133">
        <f t="shared" si="73"/>
        <v>14.007947071259926</v>
      </c>
      <c r="BJ91" s="133">
        <f t="shared" si="74"/>
        <v>14.007973485831736</v>
      </c>
      <c r="BK91" s="133">
        <f t="shared" si="75"/>
        <v>14.006687555905923</v>
      </c>
      <c r="BL91" s="133">
        <f t="shared" si="76"/>
        <v>14.165278729562703</v>
      </c>
    </row>
    <row r="92" spans="1:64" s="133" customFormat="1" ht="12.95" customHeight="1">
      <c r="A92" s="201" t="s">
        <v>311</v>
      </c>
      <c r="B92" s="203" t="s">
        <v>49</v>
      </c>
      <c r="C92" s="202">
        <v>53856.586949999997</v>
      </c>
      <c r="D92" s="202">
        <v>5.1000000000000004E-4</v>
      </c>
      <c r="E92" s="200">
        <f t="shared" si="78"/>
        <v>-939.50732623910528</v>
      </c>
      <c r="F92" s="133">
        <f t="shared" si="79"/>
        <v>-939</v>
      </c>
      <c r="G92" s="133">
        <f t="shared" si="96"/>
        <v>-0.24238614000205416</v>
      </c>
      <c r="K92" s="133">
        <f t="shared" si="97"/>
        <v>-0.24238614000205416</v>
      </c>
      <c r="O92" s="133">
        <f t="shared" ca="1" si="80"/>
        <v>-0.2313057153831016</v>
      </c>
      <c r="Q92" s="198">
        <f t="shared" si="81"/>
        <v>38838.086949999997</v>
      </c>
      <c r="S92" s="137">
        <v>1</v>
      </c>
      <c r="Z92" s="133">
        <f t="shared" si="82"/>
        <v>-939</v>
      </c>
      <c r="AA92" s="142">
        <f t="shared" si="83"/>
        <v>-0.23781483926220678</v>
      </c>
      <c r="AB92" s="142">
        <f t="shared" si="84"/>
        <v>-0.24364434214848535</v>
      </c>
      <c r="AC92" s="142">
        <f t="shared" si="85"/>
        <v>-0.24238614000205416</v>
      </c>
      <c r="AD92" s="142">
        <f t="shared" si="86"/>
        <v>-4.5713007398473782E-3</v>
      </c>
      <c r="AE92" s="142">
        <f t="shared" si="87"/>
        <v>2.0896790454129188E-5</v>
      </c>
      <c r="AF92" s="133">
        <f t="shared" si="88"/>
        <v>-0.24238614000205416</v>
      </c>
      <c r="AG92" s="199"/>
      <c r="AH92" s="133">
        <f t="shared" si="89"/>
        <v>1.2582021464311746E-3</v>
      </c>
      <c r="AI92" s="133">
        <f t="shared" si="90"/>
        <v>0.84361117740425473</v>
      </c>
      <c r="AJ92" s="133">
        <f t="shared" si="91"/>
        <v>0.99754703134905631</v>
      </c>
      <c r="AK92" s="133">
        <f t="shared" si="92"/>
        <v>-2.6712979607557856E-2</v>
      </c>
      <c r="AL92" s="133">
        <f t="shared" si="93"/>
        <v>0.1691785727134649</v>
      </c>
      <c r="AM92" s="133">
        <f t="shared" si="94"/>
        <v>8.4791620728006112E-2</v>
      </c>
      <c r="AN92" s="142">
        <f t="shared" si="98"/>
        <v>0.19835594069155024</v>
      </c>
      <c r="AO92" s="142">
        <f t="shared" si="98"/>
        <v>0.19835645081607275</v>
      </c>
      <c r="AP92" s="142">
        <f t="shared" si="98"/>
        <v>0.19835317117922649</v>
      </c>
      <c r="AQ92" s="142">
        <f t="shared" si="98"/>
        <v>0.1983742562998512</v>
      </c>
      <c r="AR92" s="142">
        <f t="shared" si="98"/>
        <v>0.19823869946265257</v>
      </c>
      <c r="AS92" s="142">
        <f t="shared" si="98"/>
        <v>0.19911026274267718</v>
      </c>
      <c r="AT92" s="142">
        <f t="shared" si="98"/>
        <v>0.19350918665336786</v>
      </c>
      <c r="AU92" s="142">
        <f t="shared" si="95"/>
        <v>0.22961999664325194</v>
      </c>
      <c r="AW92" s="133">
        <f t="shared" si="77"/>
        <v>10000</v>
      </c>
      <c r="AX92" s="133">
        <f t="shared" si="62"/>
        <v>-0.23606046582069468</v>
      </c>
      <c r="AY92" s="133">
        <f t="shared" si="63"/>
        <v>-0.23619365679848286</v>
      </c>
      <c r="AZ92" s="133">
        <f t="shared" si="64"/>
        <v>1.3319097778819903E-4</v>
      </c>
      <c r="BA92" s="133">
        <f t="shared" si="65"/>
        <v>0.99535314525106078</v>
      </c>
      <c r="BB92" s="133">
        <f t="shared" si="66"/>
        <v>0.26531319854534607</v>
      </c>
      <c r="BC92" s="133">
        <f t="shared" si="67"/>
        <v>1.5415028736461789</v>
      </c>
      <c r="BD92" s="133">
        <f t="shared" si="68"/>
        <v>0.97112737166552809</v>
      </c>
      <c r="BE92" s="133">
        <f t="shared" si="69"/>
        <v>14.267504192188614</v>
      </c>
      <c r="BF92" s="133">
        <f t="shared" si="70"/>
        <v>14.267504192207879</v>
      </c>
      <c r="BG92" s="133">
        <f t="shared" si="71"/>
        <v>14.267504193142189</v>
      </c>
      <c r="BH92" s="133">
        <f t="shared" si="72"/>
        <v>14.267504238452982</v>
      </c>
      <c r="BI92" s="133">
        <f t="shared" si="73"/>
        <v>14.267506435852397</v>
      </c>
      <c r="BJ92" s="133">
        <f t="shared" si="74"/>
        <v>14.267612957104868</v>
      </c>
      <c r="BK92" s="133">
        <f t="shared" si="75"/>
        <v>14.272676879810415</v>
      </c>
      <c r="BL92" s="133">
        <f t="shared" si="76"/>
        <v>14.42481236831714</v>
      </c>
    </row>
    <row r="93" spans="1:64" s="133" customFormat="1" ht="12.95" customHeight="1">
      <c r="A93" s="201" t="s">
        <v>311</v>
      </c>
      <c r="B93" s="203" t="s">
        <v>51</v>
      </c>
      <c r="C93" s="202">
        <v>53887.407890000002</v>
      </c>
      <c r="D93" s="202">
        <v>2.4000000000000001E-4</v>
      </c>
      <c r="E93" s="200">
        <f t="shared" si="78"/>
        <v>-874.99756682971645</v>
      </c>
      <c r="F93" s="133">
        <f t="shared" si="79"/>
        <v>-874.5</v>
      </c>
      <c r="G93" s="133">
        <f t="shared" si="96"/>
        <v>-0.23772337000264088</v>
      </c>
      <c r="K93" s="133">
        <f t="shared" si="97"/>
        <v>-0.23772337000264088</v>
      </c>
      <c r="O93" s="133">
        <f t="shared" ca="1" si="80"/>
        <v>-0.2313617838895653</v>
      </c>
      <c r="Q93" s="198">
        <f t="shared" si="81"/>
        <v>38868.907890000002</v>
      </c>
      <c r="S93" s="137">
        <v>1</v>
      </c>
      <c r="Z93" s="133">
        <f t="shared" si="82"/>
        <v>-874.5</v>
      </c>
      <c r="AA93" s="142">
        <f t="shared" si="83"/>
        <v>-0.23781046156860733</v>
      </c>
      <c r="AB93" s="142">
        <f t="shared" si="84"/>
        <v>-0.23898172779394791</v>
      </c>
      <c r="AC93" s="142">
        <f t="shared" si="85"/>
        <v>-0.23772337000264088</v>
      </c>
      <c r="AD93" s="142">
        <f t="shared" si="86"/>
        <v>8.7091565966451734E-5</v>
      </c>
      <c r="AE93" s="142">
        <f t="shared" si="87"/>
        <v>7.5849408624888142E-9</v>
      </c>
      <c r="AF93" s="133">
        <f t="shared" si="88"/>
        <v>-0.23772337000264088</v>
      </c>
      <c r="AG93" s="199"/>
      <c r="AH93" s="133">
        <f t="shared" si="89"/>
        <v>1.2583577913070458E-3</v>
      </c>
      <c r="AI93" s="133">
        <f t="shared" si="90"/>
        <v>0.84556773057122814</v>
      </c>
      <c r="AJ93" s="133">
        <f t="shared" si="91"/>
        <v>0.99996774974279334</v>
      </c>
      <c r="AK93" s="133">
        <f t="shared" si="92"/>
        <v>-3.6355484750949428E-2</v>
      </c>
      <c r="AL93" s="133">
        <f t="shared" si="93"/>
        <v>0.23120405191957555</v>
      </c>
      <c r="AM93" s="133">
        <f t="shared" si="94"/>
        <v>0.11611975555523868</v>
      </c>
      <c r="AN93" s="142">
        <f t="shared" si="98"/>
        <v>0.27086871291147463</v>
      </c>
      <c r="AO93" s="142">
        <f t="shared" si="98"/>
        <v>0.27086933409626895</v>
      </c>
      <c r="AP93" s="142">
        <f t="shared" si="98"/>
        <v>0.27086527059136295</v>
      </c>
      <c r="AQ93" s="142">
        <f t="shared" si="98"/>
        <v>0.2708918522525694</v>
      </c>
      <c r="AR93" s="142">
        <f t="shared" si="98"/>
        <v>0.27071797027625272</v>
      </c>
      <c r="AS93" s="142">
        <f t="shared" si="98"/>
        <v>0.27185555877233203</v>
      </c>
      <c r="AT93" s="142">
        <f t="shared" si="98"/>
        <v>0.26441957044278447</v>
      </c>
      <c r="AU93" s="142">
        <f t="shared" si="95"/>
        <v>0.31331959514155749</v>
      </c>
      <c r="AW93" s="133">
        <f t="shared" si="77"/>
        <v>10200</v>
      </c>
      <c r="AX93" s="133">
        <f t="shared" si="62"/>
        <v>-0.23630706200341561</v>
      </c>
      <c r="AY93" s="133">
        <f t="shared" si="63"/>
        <v>-0.23610049761332566</v>
      </c>
      <c r="AZ93" s="133">
        <f t="shared" si="64"/>
        <v>-2.0656439008996018E-4</v>
      </c>
      <c r="BA93" s="133">
        <f t="shared" si="65"/>
        <v>1.0392035737625915</v>
      </c>
      <c r="BB93" s="133">
        <f t="shared" si="66"/>
        <v>-1.0452149815447401E-2</v>
      </c>
      <c r="BC93" s="133">
        <f t="shared" si="67"/>
        <v>1.8204839616632942</v>
      </c>
      <c r="BD93" s="133">
        <f t="shared" si="68"/>
        <v>1.287011978448404</v>
      </c>
      <c r="BE93" s="133">
        <f t="shared" si="69"/>
        <v>14.538285313638724</v>
      </c>
      <c r="BF93" s="133">
        <f t="shared" si="70"/>
        <v>14.538285322804022</v>
      </c>
      <c r="BG93" s="133">
        <f t="shared" si="71"/>
        <v>14.538285470759989</v>
      </c>
      <c r="BH93" s="133">
        <f t="shared" si="72"/>
        <v>14.538287859214902</v>
      </c>
      <c r="BI93" s="133">
        <f t="shared" si="73"/>
        <v>14.538326414209681</v>
      </c>
      <c r="BJ93" s="133">
        <f t="shared" si="74"/>
        <v>14.538948293775896</v>
      </c>
      <c r="BK93" s="133">
        <f t="shared" si="75"/>
        <v>14.548856310103325</v>
      </c>
      <c r="BL93" s="133">
        <f t="shared" si="76"/>
        <v>14.684346007071575</v>
      </c>
    </row>
    <row r="94" spans="1:64" s="133" customFormat="1" ht="12.95" customHeight="1">
      <c r="A94" s="201" t="s">
        <v>311</v>
      </c>
      <c r="B94" s="203" t="s">
        <v>49</v>
      </c>
      <c r="C94" s="202">
        <v>53901.502849999997</v>
      </c>
      <c r="D94" s="202">
        <v>8.0000000000000004E-4</v>
      </c>
      <c r="E94" s="200">
        <f t="shared" si="78"/>
        <v>-845.49611494393753</v>
      </c>
      <c r="F94" s="133">
        <f t="shared" si="79"/>
        <v>-845</v>
      </c>
      <c r="G94" s="133">
        <f t="shared" si="96"/>
        <v>-0.2370297000015853</v>
      </c>
      <c r="K94" s="133">
        <f t="shared" si="97"/>
        <v>-0.2370297000015853</v>
      </c>
      <c r="O94" s="133">
        <f t="shared" ca="1" si="80"/>
        <v>-0.23138742762507969</v>
      </c>
      <c r="Q94" s="198">
        <f t="shared" si="81"/>
        <v>38883.002849999997</v>
      </c>
      <c r="S94" s="137">
        <v>1</v>
      </c>
      <c r="Z94" s="133">
        <f t="shared" si="82"/>
        <v>-845</v>
      </c>
      <c r="AA94" s="142">
        <f t="shared" si="83"/>
        <v>-0.23781061958334176</v>
      </c>
      <c r="AB94" s="142">
        <f t="shared" si="84"/>
        <v>-0.23828591833381021</v>
      </c>
      <c r="AC94" s="142">
        <f t="shared" si="85"/>
        <v>-0.2370297000015853</v>
      </c>
      <c r="AD94" s="142">
        <f t="shared" si="86"/>
        <v>7.8091958175646736E-4</v>
      </c>
      <c r="AE94" s="142">
        <f t="shared" si="87"/>
        <v>6.0983539317069591E-7</v>
      </c>
      <c r="AF94" s="133">
        <f t="shared" si="88"/>
        <v>-0.2370297000015853</v>
      </c>
      <c r="AG94" s="199"/>
      <c r="AH94" s="133">
        <f t="shared" si="89"/>
        <v>1.2562183322249309E-3</v>
      </c>
      <c r="AI94" s="133">
        <f t="shared" si="90"/>
        <v>0.84666536104237433</v>
      </c>
      <c r="AJ94" s="133">
        <f t="shared" si="91"/>
        <v>0.9997910621034819</v>
      </c>
      <c r="AK94" s="133">
        <f t="shared" si="92"/>
        <v>-4.0737398151230571E-2</v>
      </c>
      <c r="AL94" s="133">
        <f t="shared" si="93"/>
        <v>0.25967766116843893</v>
      </c>
      <c r="AM94" s="133">
        <f t="shared" si="94"/>
        <v>0.13057339729385647</v>
      </c>
      <c r="AN94" s="142">
        <f t="shared" si="98"/>
        <v>0.30409500974255788</v>
      </c>
      <c r="AO94" s="142">
        <f t="shared" si="98"/>
        <v>0.30409566330091253</v>
      </c>
      <c r="AP94" s="142">
        <f t="shared" si="98"/>
        <v>0.30409134581143715</v>
      </c>
      <c r="AQ94" s="142">
        <f t="shared" si="98"/>
        <v>0.30411986780344785</v>
      </c>
      <c r="AR94" s="142">
        <f t="shared" si="98"/>
        <v>0.30393145191363574</v>
      </c>
      <c r="AS94" s="142">
        <f t="shared" si="98"/>
        <v>0.3051763312804599</v>
      </c>
      <c r="AT94" s="142">
        <f t="shared" si="98"/>
        <v>0.29696023970103569</v>
      </c>
      <c r="AU94" s="142">
        <f t="shared" si="95"/>
        <v>0.3516008068578369</v>
      </c>
      <c r="AW94" s="133">
        <f t="shared" si="77"/>
        <v>10400</v>
      </c>
      <c r="AX94" s="133">
        <f t="shared" si="62"/>
        <v>-0.2365506056719564</v>
      </c>
      <c r="AY94" s="133">
        <f t="shared" si="63"/>
        <v>-0.23600588354709626</v>
      </c>
      <c r="AZ94" s="133">
        <f t="shared" si="64"/>
        <v>-5.4472212486014965E-4</v>
      </c>
      <c r="BA94" s="133">
        <f t="shared" si="65"/>
        <v>1.0834064694972574</v>
      </c>
      <c r="BB94" s="133">
        <f t="shared" si="66"/>
        <v>-0.30916825454829239</v>
      </c>
      <c r="BC94" s="133">
        <f t="shared" si="67"/>
        <v>2.1243499353543349</v>
      </c>
      <c r="BD94" s="133">
        <f t="shared" si="68"/>
        <v>1.7935607418849717</v>
      </c>
      <c r="BE94" s="133">
        <f t="shared" si="69"/>
        <v>14.820886680629348</v>
      </c>
      <c r="BF94" s="133">
        <f t="shared" si="70"/>
        <v>14.820886802008115</v>
      </c>
      <c r="BG94" s="133">
        <f t="shared" si="71"/>
        <v>14.820888013146748</v>
      </c>
      <c r="BH94" s="133">
        <f t="shared" si="72"/>
        <v>14.820900098001825</v>
      </c>
      <c r="BI94" s="133">
        <f t="shared" si="73"/>
        <v>14.821020672006862</v>
      </c>
      <c r="BJ94" s="133">
        <f t="shared" si="74"/>
        <v>14.822222697780743</v>
      </c>
      <c r="BK94" s="133">
        <f t="shared" si="75"/>
        <v>14.83411090385871</v>
      </c>
      <c r="BL94" s="133">
        <f t="shared" si="76"/>
        <v>14.943879645826012</v>
      </c>
    </row>
    <row r="95" spans="1:64" s="133" customFormat="1" ht="12.95" customHeight="1">
      <c r="A95" s="201" t="s">
        <v>311</v>
      </c>
      <c r="B95" s="203" t="s">
        <v>51</v>
      </c>
      <c r="C95" s="202">
        <v>54140.62657</v>
      </c>
      <c r="D95" s="202">
        <v>2.2000000000000001E-4</v>
      </c>
      <c r="E95" s="200">
        <f t="shared" si="78"/>
        <v>-344.99828307132981</v>
      </c>
      <c r="F95" s="133">
        <f t="shared" si="79"/>
        <v>-344.5</v>
      </c>
      <c r="G95" s="133">
        <f t="shared" si="96"/>
        <v>-0.23806557000352768</v>
      </c>
      <c r="K95" s="133">
        <f t="shared" si="97"/>
        <v>-0.23806557000352768</v>
      </c>
      <c r="O95" s="133">
        <f t="shared" ca="1" si="80"/>
        <v>-0.23182250184965442</v>
      </c>
      <c r="Q95" s="198">
        <f t="shared" si="81"/>
        <v>39122.12657</v>
      </c>
      <c r="S95" s="137">
        <v>1</v>
      </c>
      <c r="Z95" s="133">
        <f t="shared" si="82"/>
        <v>-344.5</v>
      </c>
      <c r="AA95" s="142">
        <f t="shared" si="83"/>
        <v>-0.2380204252890869</v>
      </c>
      <c r="AB95" s="142">
        <f t="shared" si="84"/>
        <v>-0.23907354113085685</v>
      </c>
      <c r="AC95" s="142">
        <f t="shared" si="85"/>
        <v>-0.23806557000352768</v>
      </c>
      <c r="AD95" s="142">
        <f t="shared" si="86"/>
        <v>-4.5144714440781275E-5</v>
      </c>
      <c r="AE95" s="142">
        <f t="shared" si="87"/>
        <v>2.0380452419396855E-9</v>
      </c>
      <c r="AF95" s="133">
        <f t="shared" si="88"/>
        <v>-0.23806557000352768</v>
      </c>
      <c r="AG95" s="199"/>
      <c r="AH95" s="133">
        <f t="shared" si="89"/>
        <v>1.007971127329184E-3</v>
      </c>
      <c r="AI95" s="133">
        <f t="shared" si="90"/>
        <v>0.88522686525705219</v>
      </c>
      <c r="AJ95" s="133">
        <f t="shared" si="91"/>
        <v>0.86641448664244136</v>
      </c>
      <c r="AK95" s="133">
        <f t="shared" si="92"/>
        <v>-0.10953617965619603</v>
      </c>
      <c r="AL95" s="133">
        <f t="shared" si="93"/>
        <v>0.76205537941268864</v>
      </c>
      <c r="AM95" s="133">
        <f t="shared" si="94"/>
        <v>0.40060484878992542</v>
      </c>
      <c r="AN95" s="142">
        <f t="shared" si="98"/>
        <v>0.87891298157309017</v>
      </c>
      <c r="AO95" s="142">
        <f t="shared" si="98"/>
        <v>0.87891311607656752</v>
      </c>
      <c r="AP95" s="142">
        <f t="shared" si="98"/>
        <v>0.87891178724574859</v>
      </c>
      <c r="AQ95" s="142">
        <f t="shared" si="98"/>
        <v>0.8789249155600054</v>
      </c>
      <c r="AR95" s="142">
        <f t="shared" si="98"/>
        <v>0.87879522221641915</v>
      </c>
      <c r="AS95" s="142">
        <f t="shared" si="98"/>
        <v>0.88007734207930144</v>
      </c>
      <c r="AT95" s="142">
        <f t="shared" si="98"/>
        <v>0.86748829777708769</v>
      </c>
      <c r="AU95" s="142">
        <f t="shared" si="95"/>
        <v>1.0010837378408135</v>
      </c>
      <c r="AW95" s="133">
        <f t="shared" si="77"/>
        <v>10600</v>
      </c>
      <c r="AX95" s="133">
        <f t="shared" si="62"/>
        <v>-0.23675996224547841</v>
      </c>
      <c r="AY95" s="133">
        <f t="shared" si="63"/>
        <v>-0.23590981459979465</v>
      </c>
      <c r="AZ95" s="133">
        <f t="shared" si="64"/>
        <v>-8.5014764568374615E-4</v>
      </c>
      <c r="BA95" s="133">
        <f t="shared" si="65"/>
        <v>1.1224860546185222</v>
      </c>
      <c r="BB95" s="133">
        <f t="shared" si="66"/>
        <v>-0.59943792952990749</v>
      </c>
      <c r="BC95" s="133">
        <f t="shared" si="67"/>
        <v>2.4528303271884426</v>
      </c>
      <c r="BD95" s="133">
        <f t="shared" si="68"/>
        <v>2.7880475652129912</v>
      </c>
      <c r="BE95" s="133">
        <f t="shared" si="69"/>
        <v>15.114717022270295</v>
      </c>
      <c r="BF95" s="133">
        <f t="shared" si="70"/>
        <v>15.114717434688831</v>
      </c>
      <c r="BG95" s="133">
        <f t="shared" si="71"/>
        <v>15.114720569881325</v>
      </c>
      <c r="BH95" s="133">
        <f t="shared" si="72"/>
        <v>15.114744403297504</v>
      </c>
      <c r="BI95" s="133">
        <f t="shared" si="73"/>
        <v>15.114925569997101</v>
      </c>
      <c r="BJ95" s="133">
        <f t="shared" si="74"/>
        <v>15.116301963712772</v>
      </c>
      <c r="BK95" s="133">
        <f t="shared" si="75"/>
        <v>15.12671785944465</v>
      </c>
      <c r="BL95" s="133">
        <f t="shared" si="76"/>
        <v>15.203413284580447</v>
      </c>
    </row>
    <row r="96" spans="1:64" s="133" customFormat="1" ht="12.95" customHeight="1">
      <c r="A96" s="201" t="s">
        <v>311</v>
      </c>
      <c r="B96" s="203" t="s">
        <v>51</v>
      </c>
      <c r="C96" s="202">
        <v>54149.704579999998</v>
      </c>
      <c r="D96" s="202">
        <v>2.1000000000000001E-4</v>
      </c>
      <c r="E96" s="200">
        <f t="shared" si="78"/>
        <v>-325.99755690867011</v>
      </c>
      <c r="F96" s="133">
        <f t="shared" si="79"/>
        <v>-325.5</v>
      </c>
      <c r="G96" s="133">
        <f t="shared" si="96"/>
        <v>-0.23771863000729354</v>
      </c>
      <c r="K96" s="133">
        <f t="shared" si="97"/>
        <v>-0.23771863000729354</v>
      </c>
      <c r="O96" s="133">
        <f t="shared" ca="1" si="80"/>
        <v>-0.23183901815388402</v>
      </c>
      <c r="Q96" s="198">
        <f t="shared" si="81"/>
        <v>39131.204579999998</v>
      </c>
      <c r="S96" s="137">
        <v>1</v>
      </c>
      <c r="Z96" s="133">
        <f t="shared" si="82"/>
        <v>-325.5</v>
      </c>
      <c r="AA96" s="142">
        <f t="shared" si="83"/>
        <v>-0.2380359535080934</v>
      </c>
      <c r="AB96" s="142">
        <f t="shared" si="84"/>
        <v>-0.23870943409292084</v>
      </c>
      <c r="AC96" s="142">
        <f t="shared" si="85"/>
        <v>-0.23771863000729354</v>
      </c>
      <c r="AD96" s="142">
        <f t="shared" si="86"/>
        <v>3.1732350079985427E-4</v>
      </c>
      <c r="AE96" s="142">
        <f t="shared" si="87"/>
        <v>1.0069420415987511E-7</v>
      </c>
      <c r="AF96" s="133">
        <f t="shared" si="88"/>
        <v>-0.23771863000729354</v>
      </c>
      <c r="AG96" s="199"/>
      <c r="AH96" s="133">
        <f t="shared" si="89"/>
        <v>9.9080408562730415E-4</v>
      </c>
      <c r="AI96" s="133">
        <f t="shared" si="90"/>
        <v>0.88745429916254404</v>
      </c>
      <c r="AJ96" s="133">
        <f t="shared" si="91"/>
        <v>0.85619113443274253</v>
      </c>
      <c r="AK96" s="133">
        <f t="shared" si="92"/>
        <v>-0.11182357683155714</v>
      </c>
      <c r="AL96" s="133">
        <f t="shared" si="93"/>
        <v>0.7821797124578046</v>
      </c>
      <c r="AM96" s="133">
        <f t="shared" si="94"/>
        <v>0.41232949168798538</v>
      </c>
      <c r="AN96" s="142">
        <f t="shared" si="98"/>
        <v>0.90133048162613205</v>
      </c>
      <c r="AO96" s="142">
        <f t="shared" si="98"/>
        <v>0.90133059674292582</v>
      </c>
      <c r="AP96" s="142">
        <f t="shared" si="98"/>
        <v>0.90132942751559741</v>
      </c>
      <c r="AQ96" s="142">
        <f t="shared" si="98"/>
        <v>0.90134130329625606</v>
      </c>
      <c r="AR96" s="142">
        <f t="shared" si="98"/>
        <v>0.90122068990095838</v>
      </c>
      <c r="AS96" s="142">
        <f t="shared" si="98"/>
        <v>0.90244652583367235</v>
      </c>
      <c r="AT96" s="142">
        <f t="shared" si="98"/>
        <v>0.89007486817134107</v>
      </c>
      <c r="AU96" s="142">
        <f t="shared" si="95"/>
        <v>1.025739433522485</v>
      </c>
      <c r="AW96" s="133">
        <f t="shared" si="77"/>
        <v>10800</v>
      </c>
      <c r="AX96" s="133">
        <f t="shared" si="62"/>
        <v>-0.23690070950129902</v>
      </c>
      <c r="AY96" s="133">
        <f t="shared" si="63"/>
        <v>-0.23581229077142082</v>
      </c>
      <c r="AZ96" s="133">
        <f t="shared" si="64"/>
        <v>-1.0884187298781849E-3</v>
      </c>
      <c r="BA96" s="133">
        <f t="shared" si="65"/>
        <v>1.1495740291620984</v>
      </c>
      <c r="BB96" s="133">
        <f t="shared" si="66"/>
        <v>-0.83690592962799493</v>
      </c>
      <c r="BC96" s="133">
        <f t="shared" si="67"/>
        <v>2.801637317595195</v>
      </c>
      <c r="BD96" s="133">
        <f t="shared" si="68"/>
        <v>5.8263571177626519</v>
      </c>
      <c r="BE96" s="133">
        <f t="shared" si="69"/>
        <v>15.417510786290876</v>
      </c>
      <c r="BF96" s="133">
        <f t="shared" si="70"/>
        <v>15.417511265273912</v>
      </c>
      <c r="BG96" s="133">
        <f t="shared" si="71"/>
        <v>15.417514416299014</v>
      </c>
      <c r="BH96" s="133">
        <f t="shared" si="72"/>
        <v>15.417535145475174</v>
      </c>
      <c r="BI96" s="133">
        <f t="shared" si="73"/>
        <v>15.417671510195994</v>
      </c>
      <c r="BJ96" s="133">
        <f t="shared" si="74"/>
        <v>15.418568432958665</v>
      </c>
      <c r="BK96" s="133">
        <f t="shared" si="75"/>
        <v>15.42446191058476</v>
      </c>
      <c r="BL96" s="133">
        <f t="shared" si="76"/>
        <v>15.462946923334885</v>
      </c>
    </row>
    <row r="97" spans="1:64" s="133" customFormat="1" ht="12.95" customHeight="1">
      <c r="A97" s="201" t="s">
        <v>311</v>
      </c>
      <c r="B97" s="203" t="s">
        <v>51</v>
      </c>
      <c r="C97" s="202">
        <v>54150.659979999997</v>
      </c>
      <c r="D97" s="202">
        <v>2.7999999999999998E-4</v>
      </c>
      <c r="E97" s="200">
        <f t="shared" si="78"/>
        <v>-323.99785721944426</v>
      </c>
      <c r="F97" s="133">
        <f t="shared" si="79"/>
        <v>-323.5</v>
      </c>
      <c r="G97" s="133">
        <f t="shared" si="96"/>
        <v>-0.23786211000697222</v>
      </c>
      <c r="K97" s="133">
        <f t="shared" si="97"/>
        <v>-0.23786211000697222</v>
      </c>
      <c r="O97" s="133">
        <f t="shared" ca="1" si="80"/>
        <v>-0.23184075671222398</v>
      </c>
      <c r="Q97" s="198">
        <f t="shared" si="81"/>
        <v>39132.159979999997</v>
      </c>
      <c r="S97" s="137">
        <v>1</v>
      </c>
      <c r="Z97" s="133">
        <f t="shared" si="82"/>
        <v>-323.5</v>
      </c>
      <c r="AA97" s="142">
        <f t="shared" si="83"/>
        <v>-0.23803761897660639</v>
      </c>
      <c r="AB97" s="142">
        <f t="shared" si="84"/>
        <v>-0.23885107535262184</v>
      </c>
      <c r="AC97" s="142">
        <f t="shared" si="85"/>
        <v>-0.23786211000697222</v>
      </c>
      <c r="AD97" s="142">
        <f t="shared" si="86"/>
        <v>1.755089696341694E-4</v>
      </c>
      <c r="AE97" s="142">
        <f t="shared" si="87"/>
        <v>3.0803398422047794E-8</v>
      </c>
      <c r="AF97" s="133">
        <f t="shared" si="88"/>
        <v>-0.23786211000697222</v>
      </c>
      <c r="AG97" s="199"/>
      <c r="AH97" s="133">
        <f t="shared" si="89"/>
        <v>9.889653456496316E-4</v>
      </c>
      <c r="AI97" s="133">
        <f t="shared" si="90"/>
        <v>0.88769209619811473</v>
      </c>
      <c r="AJ97" s="133">
        <f t="shared" si="91"/>
        <v>0.85509168067232433</v>
      </c>
      <c r="AK97" s="133">
        <f t="shared" si="92"/>
        <v>-0.11206240161634849</v>
      </c>
      <c r="AL97" s="133">
        <f t="shared" si="93"/>
        <v>0.78430398078221975</v>
      </c>
      <c r="AM97" s="133">
        <f t="shared" si="94"/>
        <v>0.41357275018901385</v>
      </c>
      <c r="AN97" s="142">
        <f t="shared" si="98"/>
        <v>0.90369351266951925</v>
      </c>
      <c r="AO97" s="142">
        <f t="shared" si="98"/>
        <v>0.90369362585422008</v>
      </c>
      <c r="AP97" s="142">
        <f t="shared" si="98"/>
        <v>0.90369247280476372</v>
      </c>
      <c r="AQ97" s="142">
        <f t="shared" si="98"/>
        <v>0.90370421937458156</v>
      </c>
      <c r="AR97" s="142">
        <f t="shared" si="98"/>
        <v>0.90358456063034243</v>
      </c>
      <c r="AS97" s="142">
        <f t="shared" si="98"/>
        <v>0.90480434009070454</v>
      </c>
      <c r="AT97" s="142">
        <f t="shared" si="98"/>
        <v>0.89245717776619471</v>
      </c>
      <c r="AU97" s="142">
        <f t="shared" si="95"/>
        <v>1.0283347699100291</v>
      </c>
      <c r="AW97" s="133">
        <f t="shared" si="77"/>
        <v>11000</v>
      </c>
      <c r="AX97" s="133">
        <f t="shared" si="62"/>
        <v>-0.23694233057939004</v>
      </c>
      <c r="AY97" s="133">
        <f t="shared" si="63"/>
        <v>-0.23571331206197477</v>
      </c>
      <c r="AZ97" s="133">
        <f t="shared" si="64"/>
        <v>-1.2290185174152759E-3</v>
      </c>
      <c r="BA97" s="133">
        <f t="shared" si="65"/>
        <v>1.1586213364648543</v>
      </c>
      <c r="BB97" s="133">
        <f t="shared" si="66"/>
        <v>-0.97611805283296582</v>
      </c>
      <c r="BC97" s="133">
        <f t="shared" si="67"/>
        <v>-3.1213441855489288</v>
      </c>
      <c r="BD97" s="133">
        <f t="shared" si="68"/>
        <v>-98.769529728729665</v>
      </c>
      <c r="BE97" s="133">
        <f t="shared" si="69"/>
        <v>15.725217940887228</v>
      </c>
      <c r="BF97" s="133">
        <f t="shared" si="70"/>
        <v>15.725217904188547</v>
      </c>
      <c r="BG97" s="133">
        <f t="shared" si="71"/>
        <v>15.725217672841229</v>
      </c>
      <c r="BH97" s="133">
        <f t="shared" si="72"/>
        <v>15.725216214435127</v>
      </c>
      <c r="BI97" s="133">
        <f t="shared" si="73"/>
        <v>15.725207020690478</v>
      </c>
      <c r="BJ97" s="133">
        <f t="shared" si="74"/>
        <v>15.725149063656669</v>
      </c>
      <c r="BK97" s="133">
        <f t="shared" si="75"/>
        <v>15.724783705932566</v>
      </c>
      <c r="BL97" s="133">
        <f t="shared" si="76"/>
        <v>15.72248056208932</v>
      </c>
    </row>
    <row r="98" spans="1:64" s="133" customFormat="1" ht="12.95" customHeight="1">
      <c r="A98" s="201" t="s">
        <v>311</v>
      </c>
      <c r="B98" s="203" t="s">
        <v>49</v>
      </c>
      <c r="C98" s="202">
        <v>54153.764869999999</v>
      </c>
      <c r="D98" s="202">
        <v>1.1900000000000001E-3</v>
      </c>
      <c r="E98" s="200">
        <f t="shared" si="78"/>
        <v>-317.49916811740076</v>
      </c>
      <c r="F98" s="133">
        <f t="shared" si="79"/>
        <v>-317</v>
      </c>
      <c r="G98" s="133">
        <f t="shared" si="96"/>
        <v>-0.23848842000006698</v>
      </c>
      <c r="K98" s="133">
        <f t="shared" si="97"/>
        <v>-0.23848842000006698</v>
      </c>
      <c r="O98" s="133">
        <f t="shared" ca="1" si="80"/>
        <v>-0.23184640702682885</v>
      </c>
      <c r="Q98" s="198">
        <f t="shared" si="81"/>
        <v>39135.264869999999</v>
      </c>
      <c r="S98" s="137">
        <v>1</v>
      </c>
      <c r="Z98" s="133">
        <f t="shared" si="82"/>
        <v>-317</v>
      </c>
      <c r="AA98" s="142">
        <f t="shared" si="83"/>
        <v>-0.23804307228140056</v>
      </c>
      <c r="AB98" s="142">
        <f t="shared" si="84"/>
        <v>-0.23947136790388487</v>
      </c>
      <c r="AC98" s="142">
        <f t="shared" si="85"/>
        <v>-0.23848842000006698</v>
      </c>
      <c r="AD98" s="142">
        <f t="shared" si="86"/>
        <v>-4.4534771866641676E-4</v>
      </c>
      <c r="AE98" s="142">
        <f t="shared" si="87"/>
        <v>1.983345905213819E-7</v>
      </c>
      <c r="AF98" s="133">
        <f t="shared" si="88"/>
        <v>-0.23848842000006698</v>
      </c>
      <c r="AG98" s="199"/>
      <c r="AH98" s="133">
        <f t="shared" si="89"/>
        <v>9.8294790381788281E-4</v>
      </c>
      <c r="AI98" s="133">
        <f t="shared" si="90"/>
        <v>0.88846932128554479</v>
      </c>
      <c r="AJ98" s="133">
        <f t="shared" si="91"/>
        <v>0.85148769594010565</v>
      </c>
      <c r="AK98" s="133">
        <f t="shared" si="92"/>
        <v>-0.11283596420419459</v>
      </c>
      <c r="AL98" s="133">
        <f t="shared" si="93"/>
        <v>0.79121574281685658</v>
      </c>
      <c r="AM98" s="133">
        <f t="shared" si="94"/>
        <v>0.41762554207816471</v>
      </c>
      <c r="AN98" s="142">
        <f t="shared" si="98"/>
        <v>0.91137775047318415</v>
      </c>
      <c r="AO98" s="142">
        <f t="shared" si="98"/>
        <v>0.91137785752120948</v>
      </c>
      <c r="AP98" s="142">
        <f t="shared" si="98"/>
        <v>0.91137675620998049</v>
      </c>
      <c r="AQ98" s="142">
        <f t="shared" si="98"/>
        <v>0.91138808658643089</v>
      </c>
      <c r="AR98" s="142">
        <f t="shared" si="98"/>
        <v>0.91127152669464406</v>
      </c>
      <c r="AS98" s="142">
        <f t="shared" si="98"/>
        <v>0.91247146130458667</v>
      </c>
      <c r="AT98" s="142">
        <f t="shared" si="98"/>
        <v>0.9002060122149198</v>
      </c>
      <c r="AU98" s="142">
        <f t="shared" si="95"/>
        <v>1.0367696131695485</v>
      </c>
      <c r="AW98" s="133">
        <f t="shared" si="77"/>
        <v>11200</v>
      </c>
      <c r="AX98" s="133">
        <f t="shared" si="62"/>
        <v>-0.23686707772807328</v>
      </c>
      <c r="AY98" s="133">
        <f t="shared" si="63"/>
        <v>-0.23561287847145651</v>
      </c>
      <c r="AZ98" s="133">
        <f t="shared" si="64"/>
        <v>-1.2541992566167616E-3</v>
      </c>
      <c r="BA98" s="133">
        <f t="shared" si="65"/>
        <v>1.1473512252758125</v>
      </c>
      <c r="BB98" s="133">
        <f t="shared" si="66"/>
        <v>-0.99014473049581075</v>
      </c>
      <c r="BC98" s="133">
        <f t="shared" si="67"/>
        <v>-2.7618475733997214</v>
      </c>
      <c r="BD98" s="133">
        <f t="shared" si="68"/>
        <v>-5.2032475236382112</v>
      </c>
      <c r="BE98" s="133">
        <f t="shared" si="69"/>
        <v>16.032622452627059</v>
      </c>
      <c r="BF98" s="133">
        <f t="shared" si="70"/>
        <v>16.032621950861991</v>
      </c>
      <c r="BG98" s="133">
        <f t="shared" si="71"/>
        <v>16.032618613899526</v>
      </c>
      <c r="BH98" s="133">
        <f t="shared" si="72"/>
        <v>16.03259642169979</v>
      </c>
      <c r="BI98" s="133">
        <f t="shared" si="73"/>
        <v>16.032448838480963</v>
      </c>
      <c r="BJ98" s="133">
        <f t="shared" si="74"/>
        <v>16.031467562377987</v>
      </c>
      <c r="BK98" s="133">
        <f t="shared" si="75"/>
        <v>16.024951235625327</v>
      </c>
      <c r="BL98" s="133">
        <f t="shared" si="76"/>
        <v>15.982014200843757</v>
      </c>
    </row>
    <row r="99" spans="1:64" s="133" customFormat="1" ht="12.95" customHeight="1">
      <c r="A99" s="201" t="s">
        <v>311</v>
      </c>
      <c r="B99" s="203" t="s">
        <v>49</v>
      </c>
      <c r="C99" s="202">
        <v>54154.71989</v>
      </c>
      <c r="D99" s="202">
        <v>2.5999999999999998E-4</v>
      </c>
      <c r="E99" s="200">
        <f t="shared" si="78"/>
        <v>-315.50026378705832</v>
      </c>
      <c r="F99" s="133">
        <f t="shared" si="79"/>
        <v>-315</v>
      </c>
      <c r="G99" s="133">
        <f t="shared" si="96"/>
        <v>-0.23901190000469796</v>
      </c>
      <c r="K99" s="133">
        <f t="shared" si="97"/>
        <v>-0.23901190000469796</v>
      </c>
      <c r="O99" s="133">
        <f t="shared" ca="1" si="80"/>
        <v>-0.23184814558516881</v>
      </c>
      <c r="Q99" s="198">
        <f t="shared" si="81"/>
        <v>39136.21989</v>
      </c>
      <c r="S99" s="137">
        <v>1</v>
      </c>
      <c r="Z99" s="133">
        <f t="shared" si="82"/>
        <v>-315</v>
      </c>
      <c r="AA99" s="142">
        <f t="shared" si="83"/>
        <v>-0.23804476267575145</v>
      </c>
      <c r="AB99" s="142">
        <f t="shared" si="84"/>
        <v>-0.23999298362437582</v>
      </c>
      <c r="AC99" s="142">
        <f t="shared" si="85"/>
        <v>-0.23901190000469796</v>
      </c>
      <c r="AD99" s="142">
        <f t="shared" si="86"/>
        <v>-9.6713732894651572E-4</v>
      </c>
      <c r="AE99" s="142">
        <f t="shared" si="87"/>
        <v>9.3535461304180094E-7</v>
      </c>
      <c r="AF99" s="133">
        <f t="shared" si="88"/>
        <v>-0.23901190000469796</v>
      </c>
      <c r="AG99" s="199"/>
      <c r="AH99" s="133">
        <f t="shared" si="89"/>
        <v>9.8108361967784788E-4</v>
      </c>
      <c r="AI99" s="133">
        <f t="shared" si="90"/>
        <v>0.88870981703133811</v>
      </c>
      <c r="AJ99" s="133">
        <f t="shared" si="91"/>
        <v>0.85036930191010629</v>
      </c>
      <c r="AK99" s="133">
        <f t="shared" si="92"/>
        <v>-0.11307317226999099</v>
      </c>
      <c r="AL99" s="133">
        <f t="shared" si="93"/>
        <v>0.79334487897040062</v>
      </c>
      <c r="AM99" s="133">
        <f t="shared" si="94"/>
        <v>0.41887633920263218</v>
      </c>
      <c r="AN99" s="142">
        <f t="shared" si="98"/>
        <v>0.91374348744198453</v>
      </c>
      <c r="AO99" s="142">
        <f t="shared" si="98"/>
        <v>0.91374359264560878</v>
      </c>
      <c r="AP99" s="142">
        <f t="shared" si="98"/>
        <v>0.9137425069932783</v>
      </c>
      <c r="AQ99" s="142">
        <f t="shared" si="98"/>
        <v>0.91375371049241427</v>
      </c>
      <c r="AR99" s="142">
        <f t="shared" si="98"/>
        <v>0.91363810267216417</v>
      </c>
      <c r="AS99" s="142">
        <f t="shared" si="98"/>
        <v>0.91483188298105156</v>
      </c>
      <c r="AT99" s="142">
        <f t="shared" si="98"/>
        <v>0.9025922214142319</v>
      </c>
      <c r="AU99" s="142">
        <f t="shared" si="95"/>
        <v>1.0393649495570929</v>
      </c>
      <c r="AW99" s="133">
        <f t="shared" si="77"/>
        <v>11400</v>
      </c>
      <c r="AX99" s="133">
        <f t="shared" si="62"/>
        <v>-0.23667540625780251</v>
      </c>
      <c r="AY99" s="133">
        <f t="shared" si="63"/>
        <v>-0.23551098999986603</v>
      </c>
      <c r="AZ99" s="133">
        <f t="shared" si="64"/>
        <v>-1.1644162579364861E-3</v>
      </c>
      <c r="BA99" s="133">
        <f t="shared" si="65"/>
        <v>1.1185796301693542</v>
      </c>
      <c r="BB99" s="133">
        <f t="shared" si="66"/>
        <v>-0.88355134514354516</v>
      </c>
      <c r="BC99" s="133">
        <f t="shared" si="67"/>
        <v>-2.4149527529105157</v>
      </c>
      <c r="BD99" s="133">
        <f t="shared" si="68"/>
        <v>-2.6302089822868666</v>
      </c>
      <c r="BE99" s="133">
        <f t="shared" si="69"/>
        <v>16.33458415686783</v>
      </c>
      <c r="BF99" s="133">
        <f t="shared" si="70"/>
        <v>16.33458377794366</v>
      </c>
      <c r="BG99" s="133">
        <f t="shared" si="71"/>
        <v>16.334580829392035</v>
      </c>
      <c r="BH99" s="133">
        <f t="shared" si="72"/>
        <v>16.334557885817006</v>
      </c>
      <c r="BI99" s="133">
        <f t="shared" si="73"/>
        <v>16.334379367913421</v>
      </c>
      <c r="BJ99" s="133">
        <f t="shared" si="74"/>
        <v>16.332991153763928</v>
      </c>
      <c r="BK99" s="133">
        <f t="shared" si="75"/>
        <v>16.322242822586229</v>
      </c>
      <c r="BL99" s="133">
        <f t="shared" si="76"/>
        <v>16.241547839598191</v>
      </c>
    </row>
    <row r="100" spans="1:64" s="133" customFormat="1" ht="12.95" customHeight="1">
      <c r="A100" s="201" t="s">
        <v>311</v>
      </c>
      <c r="B100" s="203" t="s">
        <v>49</v>
      </c>
      <c r="C100" s="202">
        <v>54155.675810000001</v>
      </c>
      <c r="D100" s="202">
        <v>6.0999999999999997E-4</v>
      </c>
      <c r="E100" s="200">
        <f t="shared" si="78"/>
        <v>-313.49947571198231</v>
      </c>
      <c r="F100" s="133">
        <f t="shared" si="79"/>
        <v>-313</v>
      </c>
      <c r="G100" s="133">
        <f t="shared" si="96"/>
        <v>-0.23863538000296103</v>
      </c>
      <c r="K100" s="133">
        <f t="shared" si="97"/>
        <v>-0.23863538000296103</v>
      </c>
      <c r="O100" s="133">
        <f t="shared" ca="1" si="80"/>
        <v>-0.23184988414350877</v>
      </c>
      <c r="Q100" s="198">
        <f t="shared" si="81"/>
        <v>39137.175810000001</v>
      </c>
      <c r="S100" s="137">
        <v>1</v>
      </c>
      <c r="Z100" s="133">
        <f t="shared" si="82"/>
        <v>-313</v>
      </c>
      <c r="AA100" s="142">
        <f t="shared" si="83"/>
        <v>-0.23804645892291548</v>
      </c>
      <c r="AB100" s="142">
        <f t="shared" si="84"/>
        <v>-0.23961459334019758</v>
      </c>
      <c r="AC100" s="142">
        <f t="shared" si="85"/>
        <v>-0.23863538000296103</v>
      </c>
      <c r="AD100" s="142">
        <f t="shared" si="86"/>
        <v>-5.8892108004554578E-4</v>
      </c>
      <c r="AE100" s="142">
        <f t="shared" si="87"/>
        <v>3.4682803852201213E-7</v>
      </c>
      <c r="AF100" s="133">
        <f t="shared" si="88"/>
        <v>-0.23863538000296103</v>
      </c>
      <c r="AG100" s="199"/>
      <c r="AH100" s="133">
        <f t="shared" si="89"/>
        <v>9.7921333723654256E-4</v>
      </c>
      <c r="AI100" s="133">
        <f t="shared" si="90"/>
        <v>0.88895094805913621</v>
      </c>
      <c r="AJ100" s="133">
        <f t="shared" si="91"/>
        <v>0.84924644357103007</v>
      </c>
      <c r="AK100" s="133">
        <f t="shared" si="92"/>
        <v>-0.1133099959201864</v>
      </c>
      <c r="AL100" s="133">
        <f t="shared" si="93"/>
        <v>0.79547516929662443</v>
      </c>
      <c r="AM100" s="133">
        <f t="shared" si="94"/>
        <v>0.42012893128875062</v>
      </c>
      <c r="AN100" s="142">
        <f t="shared" si="98"/>
        <v>0.91610986553771145</v>
      </c>
      <c r="AO100" s="142">
        <f t="shared" si="98"/>
        <v>0.91610996891750285</v>
      </c>
      <c r="AP100" s="142">
        <f t="shared" si="98"/>
        <v>0.91610889880051449</v>
      </c>
      <c r="AQ100" s="142">
        <f t="shared" si="98"/>
        <v>0.91611997599285189</v>
      </c>
      <c r="AR100" s="142">
        <f t="shared" si="98"/>
        <v>0.91600531945192909</v>
      </c>
      <c r="AS100" s="142">
        <f t="shared" si="98"/>
        <v>0.91719292346260051</v>
      </c>
      <c r="AT100" s="142">
        <f t="shared" si="98"/>
        <v>0.90497935188279777</v>
      </c>
      <c r="AU100" s="142">
        <f t="shared" si="95"/>
        <v>1.0419602859446373</v>
      </c>
      <c r="AW100" s="133">
        <f t="shared" si="77"/>
        <v>11600</v>
      </c>
      <c r="AX100" s="133">
        <f t="shared" si="62"/>
        <v>-0.23638435092720961</v>
      </c>
      <c r="AY100" s="133">
        <f t="shared" si="63"/>
        <v>-0.23540764664720334</v>
      </c>
      <c r="AZ100" s="133">
        <f t="shared" si="64"/>
        <v>-9.7670428000625094E-4</v>
      </c>
      <c r="BA100" s="133">
        <f t="shared" si="65"/>
        <v>1.0785980308944105</v>
      </c>
      <c r="BB100" s="133">
        <f t="shared" si="66"/>
        <v>-0.6871341863674485</v>
      </c>
      <c r="BC100" s="133">
        <f t="shared" si="67"/>
        <v>-2.0890981699390592</v>
      </c>
      <c r="BD100" s="133">
        <f t="shared" si="68"/>
        <v>-1.7215052932105936</v>
      </c>
      <c r="BE100" s="133">
        <f t="shared" si="69"/>
        <v>16.627236886498228</v>
      </c>
      <c r="BF100" s="133">
        <f t="shared" si="70"/>
        <v>16.627236787930705</v>
      </c>
      <c r="BG100" s="133">
        <f t="shared" si="71"/>
        <v>16.6272357633996</v>
      </c>
      <c r="BH100" s="133">
        <f t="shared" si="72"/>
        <v>16.627225114293804</v>
      </c>
      <c r="BI100" s="133">
        <f t="shared" si="73"/>
        <v>16.627114434946193</v>
      </c>
      <c r="BJ100" s="133">
        <f t="shared" si="74"/>
        <v>16.625965060448866</v>
      </c>
      <c r="BK100" s="133">
        <f t="shared" si="75"/>
        <v>16.6141294217318</v>
      </c>
      <c r="BL100" s="133">
        <f t="shared" si="76"/>
        <v>16.501081478352631</v>
      </c>
    </row>
    <row r="101" spans="1:64" s="133" customFormat="1" ht="12.95" customHeight="1">
      <c r="A101" s="201" t="s">
        <v>311</v>
      </c>
      <c r="B101" s="203" t="s">
        <v>49</v>
      </c>
      <c r="C101" s="202">
        <v>54156.631609999997</v>
      </c>
      <c r="D101" s="202">
        <v>5.2999999999999998E-4</v>
      </c>
      <c r="E101" s="200">
        <f t="shared" si="78"/>
        <v>-311.49893880287988</v>
      </c>
      <c r="F101" s="133">
        <f t="shared" si="79"/>
        <v>-311</v>
      </c>
      <c r="G101" s="133">
        <f t="shared" si="96"/>
        <v>-0.2383788600054686</v>
      </c>
      <c r="K101" s="133">
        <f t="shared" si="97"/>
        <v>-0.2383788600054686</v>
      </c>
      <c r="O101" s="133">
        <f t="shared" ca="1" si="80"/>
        <v>-0.23185162270184875</v>
      </c>
      <c r="Q101" s="198">
        <f t="shared" si="81"/>
        <v>39138.131609999997</v>
      </c>
      <c r="S101" s="137">
        <v>1</v>
      </c>
      <c r="Z101" s="133">
        <f t="shared" si="82"/>
        <v>-311</v>
      </c>
      <c r="AA101" s="142">
        <f t="shared" si="83"/>
        <v>-0.23804816101822346</v>
      </c>
      <c r="AB101" s="142">
        <f t="shared" si="84"/>
        <v>-0.2393561970666318</v>
      </c>
      <c r="AC101" s="142">
        <f t="shared" si="85"/>
        <v>-0.2383788600054686</v>
      </c>
      <c r="AD101" s="142">
        <f t="shared" si="86"/>
        <v>-3.3069898724513713E-4</v>
      </c>
      <c r="AE101" s="142">
        <f t="shared" si="87"/>
        <v>1.0936182016495937E-7</v>
      </c>
      <c r="AF101" s="133">
        <f t="shared" si="88"/>
        <v>-0.2383788600054686</v>
      </c>
      <c r="AG101" s="199"/>
      <c r="AH101" s="133">
        <f t="shared" si="89"/>
        <v>9.773370611632149E-4</v>
      </c>
      <c r="AI101" s="133">
        <f t="shared" si="90"/>
        <v>0.8891927144760664</v>
      </c>
      <c r="AJ101" s="133">
        <f t="shared" si="91"/>
        <v>0.84811911797060113</v>
      </c>
      <c r="AK101" s="133">
        <f t="shared" si="92"/>
        <v>-0.11354643361733016</v>
      </c>
      <c r="AL101" s="133">
        <f t="shared" si="93"/>
        <v>0.79760661715457459</v>
      </c>
      <c r="AM101" s="133">
        <f t="shared" si="94"/>
        <v>0.42138332647647414</v>
      </c>
      <c r="AN101" s="142">
        <f t="shared" ref="AN101:AT110" si="99">$AU101+$AB$7*SIN(AO101)</f>
        <v>0.91847688645186576</v>
      </c>
      <c r="AO101" s="142">
        <f t="shared" si="99"/>
        <v>0.91847698802836097</v>
      </c>
      <c r="AP101" s="142">
        <f t="shared" si="99"/>
        <v>0.91847593332265698</v>
      </c>
      <c r="AQ101" s="142">
        <f t="shared" si="99"/>
        <v>0.91848688478663898</v>
      </c>
      <c r="AR101" s="142">
        <f t="shared" si="99"/>
        <v>0.91837317866284951</v>
      </c>
      <c r="AS101" s="142">
        <f t="shared" si="99"/>
        <v>0.91955458476970953</v>
      </c>
      <c r="AT101" s="142">
        <f t="shared" si="99"/>
        <v>0.90736740502304392</v>
      </c>
      <c r="AU101" s="142">
        <f t="shared" si="95"/>
        <v>1.0445556223321815</v>
      </c>
      <c r="AW101" s="133">
        <f t="shared" si="77"/>
        <v>11800</v>
      </c>
      <c r="AX101" s="133">
        <f t="shared" si="62"/>
        <v>-0.23602059507030165</v>
      </c>
      <c r="AY101" s="133">
        <f t="shared" si="63"/>
        <v>-0.23530284841346844</v>
      </c>
      <c r="AZ101" s="133">
        <f t="shared" si="64"/>
        <v>-7.1774665683321858E-4</v>
      </c>
      <c r="BA101" s="133">
        <f t="shared" si="65"/>
        <v>1.0341995864696705</v>
      </c>
      <c r="BB101" s="133">
        <f t="shared" si="66"/>
        <v>-0.44081065264420466</v>
      </c>
      <c r="BC101" s="133">
        <f t="shared" si="67"/>
        <v>-1.7880626387872285</v>
      </c>
      <c r="BD101" s="133">
        <f t="shared" si="68"/>
        <v>-1.24482641550722</v>
      </c>
      <c r="BE101" s="133">
        <f t="shared" si="69"/>
        <v>16.908518618912233</v>
      </c>
      <c r="BF101" s="133">
        <f t="shared" si="70"/>
        <v>16.908518612909777</v>
      </c>
      <c r="BG101" s="133">
        <f t="shared" si="71"/>
        <v>16.908518508350749</v>
      </c>
      <c r="BH101" s="133">
        <f t="shared" si="72"/>
        <v>16.908516687002216</v>
      </c>
      <c r="BI101" s="133">
        <f t="shared" si="73"/>
        <v>16.90848496169566</v>
      </c>
      <c r="BJ101" s="133">
        <f t="shared" si="74"/>
        <v>16.907932767190854</v>
      </c>
      <c r="BK101" s="133">
        <f t="shared" si="75"/>
        <v>16.898444016597931</v>
      </c>
      <c r="BL101" s="133">
        <f t="shared" si="76"/>
        <v>16.760615117107065</v>
      </c>
    </row>
    <row r="102" spans="1:64" s="133" customFormat="1" ht="12.95" customHeight="1">
      <c r="A102" s="201" t="s">
        <v>311</v>
      </c>
      <c r="B102" s="203" t="s">
        <v>49</v>
      </c>
      <c r="C102" s="202">
        <v>54157.586669999997</v>
      </c>
      <c r="D102" s="202">
        <v>6.4999999999999997E-4</v>
      </c>
      <c r="E102" s="200">
        <f t="shared" si="78"/>
        <v>-309.49995075055131</v>
      </c>
      <c r="F102" s="133">
        <f t="shared" si="79"/>
        <v>-309</v>
      </c>
      <c r="G102" s="133">
        <f t="shared" si="96"/>
        <v>-0.23886234000383411</v>
      </c>
      <c r="K102" s="133">
        <f t="shared" si="97"/>
        <v>-0.23886234000383411</v>
      </c>
      <c r="O102" s="133">
        <f t="shared" ca="1" si="80"/>
        <v>-0.23185336126018871</v>
      </c>
      <c r="Q102" s="198">
        <f t="shared" si="81"/>
        <v>39139.086669999997</v>
      </c>
      <c r="S102" s="137">
        <v>1</v>
      </c>
      <c r="Z102" s="133">
        <f t="shared" si="82"/>
        <v>-309</v>
      </c>
      <c r="AA102" s="142">
        <f t="shared" si="83"/>
        <v>-0.23804986895697536</v>
      </c>
      <c r="AB102" s="142">
        <f t="shared" si="84"/>
        <v>-0.23983779479999193</v>
      </c>
      <c r="AC102" s="142">
        <f t="shared" si="85"/>
        <v>-0.23886234000383411</v>
      </c>
      <c r="AD102" s="142">
        <f t="shared" si="86"/>
        <v>-8.1247104685874816E-4</v>
      </c>
      <c r="AE102" s="142">
        <f t="shared" si="87"/>
        <v>6.6010920198375017E-7</v>
      </c>
      <c r="AF102" s="133">
        <f t="shared" si="88"/>
        <v>-0.23886234000383411</v>
      </c>
      <c r="AG102" s="199"/>
      <c r="AH102" s="133">
        <f t="shared" si="89"/>
        <v>9.7545479615781334E-4</v>
      </c>
      <c r="AI102" s="133">
        <f t="shared" si="90"/>
        <v>0.88943511638735895</v>
      </c>
      <c r="AJ102" s="133">
        <f t="shared" si="91"/>
        <v>0.84698732216138461</v>
      </c>
      <c r="AK102" s="133">
        <f t="shared" si="92"/>
        <v>-0.11378248381943702</v>
      </c>
      <c r="AL102" s="133">
        <f t="shared" si="93"/>
        <v>0.79973922590628999</v>
      </c>
      <c r="AM102" s="133">
        <f t="shared" si="94"/>
        <v>0.42263953294266576</v>
      </c>
      <c r="AN102" s="142">
        <f t="shared" si="99"/>
        <v>0.9208445518762326</v>
      </c>
      <c r="AO102" s="142">
        <f t="shared" si="99"/>
        <v>0.92084465166993279</v>
      </c>
      <c r="AP102" s="142">
        <f t="shared" si="99"/>
        <v>0.92084361225097744</v>
      </c>
      <c r="AQ102" s="142">
        <f t="shared" si="99"/>
        <v>0.92085443857285632</v>
      </c>
      <c r="AR102" s="142">
        <f t="shared" si="99"/>
        <v>0.92074168193431705</v>
      </c>
      <c r="AS102" s="142">
        <f t="shared" si="99"/>
        <v>0.92191686892448865</v>
      </c>
      <c r="AT102" s="142">
        <f t="shared" si="99"/>
        <v>0.90975638223118238</v>
      </c>
      <c r="AU102" s="142">
        <f t="shared" si="95"/>
        <v>1.0471509587197259</v>
      </c>
      <c r="AW102" s="133">
        <f t="shared" si="77"/>
        <v>12000</v>
      </c>
      <c r="AX102" s="133">
        <f t="shared" si="62"/>
        <v>-0.23561302304421164</v>
      </c>
      <c r="AY102" s="133">
        <f t="shared" si="63"/>
        <v>-0.23519659529866133</v>
      </c>
      <c r="AZ102" s="133">
        <f t="shared" si="64"/>
        <v>-4.1642774555029915E-4</v>
      </c>
      <c r="BA102" s="133">
        <f t="shared" si="65"/>
        <v>0.99063874974753374</v>
      </c>
      <c r="BB102" s="133">
        <f t="shared" si="66"/>
        <v>-0.17922315566027588</v>
      </c>
      <c r="BC102" s="133">
        <f t="shared" si="67"/>
        <v>-1.5117577967552658</v>
      </c>
      <c r="BD102" s="133">
        <f t="shared" si="68"/>
        <v>-0.94263808897141688</v>
      </c>
      <c r="BE102" s="133">
        <f t="shared" si="69"/>
        <v>17.177997896534652</v>
      </c>
      <c r="BF102" s="133">
        <f t="shared" si="70"/>
        <v>17.177997896529995</v>
      </c>
      <c r="BG102" s="133">
        <f t="shared" si="71"/>
        <v>17.177997896238164</v>
      </c>
      <c r="BH102" s="133">
        <f t="shared" si="72"/>
        <v>17.177997877952141</v>
      </c>
      <c r="BI102" s="133">
        <f t="shared" si="73"/>
        <v>17.177996732160295</v>
      </c>
      <c r="BJ102" s="133">
        <f t="shared" si="74"/>
        <v>17.177924963368493</v>
      </c>
      <c r="BK102" s="133">
        <f t="shared" si="75"/>
        <v>17.173526767119291</v>
      </c>
      <c r="BL102" s="133">
        <f t="shared" si="76"/>
        <v>17.020148755861502</v>
      </c>
    </row>
    <row r="103" spans="1:64" s="133" customFormat="1" ht="12.95" customHeight="1">
      <c r="A103" s="201" t="s">
        <v>311</v>
      </c>
      <c r="B103" s="203" t="s">
        <v>51</v>
      </c>
      <c r="C103" s="202">
        <v>54159.737990000001</v>
      </c>
      <c r="D103" s="202">
        <v>1.9000000000000001E-4</v>
      </c>
      <c r="E103" s="200">
        <f t="shared" si="78"/>
        <v>-304.99713105676932</v>
      </c>
      <c r="F103" s="133">
        <f t="shared" si="79"/>
        <v>-304.5</v>
      </c>
      <c r="G103" s="133">
        <f t="shared" si="96"/>
        <v>-0.23751517000346212</v>
      </c>
      <c r="K103" s="133">
        <f t="shared" si="97"/>
        <v>-0.23751517000346212</v>
      </c>
      <c r="O103" s="133">
        <f t="shared" ca="1" si="80"/>
        <v>-0.23185727301645362</v>
      </c>
      <c r="Q103" s="198">
        <f t="shared" si="81"/>
        <v>39141.237990000001</v>
      </c>
      <c r="S103" s="137">
        <v>1</v>
      </c>
      <c r="Z103" s="133">
        <f t="shared" si="82"/>
        <v>-304.5</v>
      </c>
      <c r="AA103" s="142">
        <f t="shared" si="83"/>
        <v>-0.23805373315970532</v>
      </c>
      <c r="AB103" s="142">
        <f t="shared" si="84"/>
        <v>-0.23848636783087873</v>
      </c>
      <c r="AC103" s="142">
        <f t="shared" si="85"/>
        <v>-0.23751517000346212</v>
      </c>
      <c r="AD103" s="142">
        <f t="shared" si="86"/>
        <v>5.3856315624320472E-4</v>
      </c>
      <c r="AE103" s="142">
        <f t="shared" si="87"/>
        <v>2.9005027326264254E-7</v>
      </c>
      <c r="AF103" s="133">
        <f t="shared" si="88"/>
        <v>-0.23751517000346212</v>
      </c>
      <c r="AG103" s="199"/>
      <c r="AH103" s="133">
        <f t="shared" si="89"/>
        <v>9.7119782741662754E-4</v>
      </c>
      <c r="AI103" s="133">
        <f t="shared" si="90"/>
        <v>0.88998284474600897</v>
      </c>
      <c r="AJ103" s="133">
        <f t="shared" si="91"/>
        <v>0.84442442215688107</v>
      </c>
      <c r="AK103" s="133">
        <f t="shared" si="92"/>
        <v>-0.1143121719775131</v>
      </c>
      <c r="AL103" s="133">
        <f t="shared" si="93"/>
        <v>0.80454185755010421</v>
      </c>
      <c r="AM103" s="133">
        <f t="shared" si="94"/>
        <v>0.42547266258505545</v>
      </c>
      <c r="AN103" s="142">
        <f t="shared" si="99"/>
        <v>0.92617416433631639</v>
      </c>
      <c r="AO103" s="142">
        <f t="shared" si="99"/>
        <v>0.92617426019348059</v>
      </c>
      <c r="AP103" s="142">
        <f t="shared" si="99"/>
        <v>0.92617325471205891</v>
      </c>
      <c r="AQ103" s="142">
        <f t="shared" si="99"/>
        <v>0.92618380164732939</v>
      </c>
      <c r="AR103" s="142">
        <f t="shared" si="99"/>
        <v>0.92607317758450247</v>
      </c>
      <c r="AS103" s="142">
        <f t="shared" si="99"/>
        <v>0.9272342960443698</v>
      </c>
      <c r="AT103" s="142">
        <f t="shared" si="99"/>
        <v>0.91513496676233386</v>
      </c>
      <c r="AU103" s="142">
        <f t="shared" si="95"/>
        <v>1.0529904655917006</v>
      </c>
      <c r="AW103" s="133">
        <f t="shared" si="77"/>
        <v>12200</v>
      </c>
      <c r="AX103" s="133">
        <f t="shared" si="62"/>
        <v>-0.23518788605485541</v>
      </c>
      <c r="AY103" s="133">
        <f t="shared" si="63"/>
        <v>-0.23508888730278199</v>
      </c>
      <c r="AZ103" s="133">
        <f t="shared" si="64"/>
        <v>-9.89987520734231E-5</v>
      </c>
      <c r="BA103" s="133">
        <f t="shared" si="65"/>
        <v>0.95114351544060616</v>
      </c>
      <c r="BB103" s="133">
        <f t="shared" si="66"/>
        <v>7.3728873034796624E-2</v>
      </c>
      <c r="BC103" s="133">
        <f t="shared" si="67"/>
        <v>-1.2577651973944093</v>
      </c>
      <c r="BD103" s="133">
        <f t="shared" si="68"/>
        <v>-0.72740470061626783</v>
      </c>
      <c r="BE103" s="133">
        <f t="shared" si="69"/>
        <v>17.436369772160194</v>
      </c>
      <c r="BF103" s="133">
        <f t="shared" si="70"/>
        <v>17.436369772140779</v>
      </c>
      <c r="BG103" s="133">
        <f t="shared" si="71"/>
        <v>17.43636977292045</v>
      </c>
      <c r="BH103" s="133">
        <f t="shared" si="72"/>
        <v>17.436369741610957</v>
      </c>
      <c r="BI103" s="133">
        <f t="shared" si="73"/>
        <v>17.436370998911293</v>
      </c>
      <c r="BJ103" s="133">
        <f t="shared" si="74"/>
        <v>17.436320501475958</v>
      </c>
      <c r="BK103" s="133">
        <f t="shared" si="75"/>
        <v>17.43833618649548</v>
      </c>
      <c r="BL103" s="133">
        <f t="shared" si="76"/>
        <v>17.279682394615939</v>
      </c>
    </row>
    <row r="104" spans="1:64" s="133" customFormat="1" ht="12.95" customHeight="1">
      <c r="A104" s="201" t="s">
        <v>311</v>
      </c>
      <c r="B104" s="203" t="s">
        <v>51</v>
      </c>
      <c r="C104" s="202">
        <v>54160.693469999998</v>
      </c>
      <c r="D104" s="202">
        <v>1.8000000000000001E-4</v>
      </c>
      <c r="E104" s="200">
        <f t="shared" si="78"/>
        <v>-302.99726392357115</v>
      </c>
      <c r="F104" s="133">
        <f t="shared" si="79"/>
        <v>-302.5</v>
      </c>
      <c r="G104" s="133">
        <f t="shared" si="96"/>
        <v>-0.23757865000516176</v>
      </c>
      <c r="K104" s="133">
        <f t="shared" si="97"/>
        <v>-0.23757865000516176</v>
      </c>
      <c r="O104" s="133">
        <f t="shared" ca="1" si="80"/>
        <v>-0.23185901157479358</v>
      </c>
      <c r="Q104" s="198">
        <f t="shared" si="81"/>
        <v>39142.193469999998</v>
      </c>
      <c r="S104" s="137">
        <v>1</v>
      </c>
      <c r="Z104" s="133">
        <f t="shared" si="82"/>
        <v>-302.5</v>
      </c>
      <c r="AA104" s="142">
        <f t="shared" si="83"/>
        <v>-0.2380554600568181</v>
      </c>
      <c r="AB104" s="142">
        <f t="shared" si="84"/>
        <v>-0.23854794613637575</v>
      </c>
      <c r="AC104" s="142">
        <f t="shared" si="85"/>
        <v>-0.23757865000516176</v>
      </c>
      <c r="AD104" s="142">
        <f t="shared" si="86"/>
        <v>4.7681005165634005E-4</v>
      </c>
      <c r="AE104" s="142">
        <f t="shared" si="87"/>
        <v>2.2734782536052166E-7</v>
      </c>
      <c r="AF104" s="133">
        <f t="shared" si="88"/>
        <v>-0.23757865000516176</v>
      </c>
      <c r="AG104" s="199"/>
      <c r="AH104" s="133">
        <f t="shared" si="89"/>
        <v>9.6929613121400301E-4</v>
      </c>
      <c r="AI104" s="133">
        <f t="shared" si="90"/>
        <v>0.89022731271738709</v>
      </c>
      <c r="AJ104" s="133">
        <f t="shared" si="91"/>
        <v>0.84327807787410103</v>
      </c>
      <c r="AK104" s="133">
        <f t="shared" si="92"/>
        <v>-0.11454695211637446</v>
      </c>
      <c r="AL104" s="133">
        <f t="shared" si="93"/>
        <v>0.80667826246174701</v>
      </c>
      <c r="AM104" s="133">
        <f t="shared" si="94"/>
        <v>0.42673481262836566</v>
      </c>
      <c r="AN104" s="142">
        <f t="shared" si="99"/>
        <v>0.92854393610608321</v>
      </c>
      <c r="AO104" s="142">
        <f t="shared" si="99"/>
        <v>0.92854403024679788</v>
      </c>
      <c r="AP104" s="142">
        <f t="shared" si="99"/>
        <v>0.92854303964436491</v>
      </c>
      <c r="AQ104" s="142">
        <f t="shared" si="99"/>
        <v>0.92855346339534106</v>
      </c>
      <c r="AR104" s="142">
        <f t="shared" si="99"/>
        <v>0.92844378531154836</v>
      </c>
      <c r="AS104" s="142">
        <f t="shared" si="99"/>
        <v>0.929598618438645</v>
      </c>
      <c r="AT104" s="142">
        <f t="shared" si="99"/>
        <v>0.91752695675841867</v>
      </c>
      <c r="AU104" s="142">
        <f t="shared" si="95"/>
        <v>1.055585801979245</v>
      </c>
      <c r="AW104" s="133">
        <f t="shared" si="77"/>
        <v>12400</v>
      </c>
      <c r="AX104" s="133">
        <f t="shared" si="62"/>
        <v>-0.23476685055731913</v>
      </c>
      <c r="AY104" s="133">
        <f t="shared" si="63"/>
        <v>-0.23497972442583043</v>
      </c>
      <c r="AZ104" s="133">
        <f t="shared" si="64"/>
        <v>2.1287386851130579E-4</v>
      </c>
      <c r="BA104" s="133">
        <f t="shared" si="65"/>
        <v>0.91732410776296736</v>
      </c>
      <c r="BB104" s="133">
        <f t="shared" si="66"/>
        <v>0.30402427541992572</v>
      </c>
      <c r="BC104" s="133">
        <f t="shared" si="67"/>
        <v>-1.0226469765109316</v>
      </c>
      <c r="BD104" s="133">
        <f t="shared" si="68"/>
        <v>-0.5610975880921254</v>
      </c>
      <c r="BE104" s="133">
        <f t="shared" si="69"/>
        <v>17.684960029069618</v>
      </c>
      <c r="BF104" s="133">
        <f t="shared" si="70"/>
        <v>17.684960021229209</v>
      </c>
      <c r="BG104" s="133">
        <f t="shared" si="71"/>
        <v>17.684960146300376</v>
      </c>
      <c r="BH104" s="133">
        <f t="shared" si="72"/>
        <v>17.684958151146191</v>
      </c>
      <c r="BI104" s="133">
        <f t="shared" si="73"/>
        <v>17.684989977043827</v>
      </c>
      <c r="BJ104" s="133">
        <f t="shared" si="74"/>
        <v>17.684482021963472</v>
      </c>
      <c r="BK104" s="133">
        <f t="shared" si="75"/>
        <v>17.692518900465533</v>
      </c>
      <c r="BL104" s="133">
        <f t="shared" si="76"/>
        <v>17.539216033370373</v>
      </c>
    </row>
    <row r="105" spans="1:64" s="133" customFormat="1" ht="12.95" customHeight="1">
      <c r="A105" s="201" t="s">
        <v>311</v>
      </c>
      <c r="B105" s="203" t="s">
        <v>51</v>
      </c>
      <c r="C105" s="202">
        <v>54161.649279999998</v>
      </c>
      <c r="D105" s="202">
        <v>2.2000000000000001E-4</v>
      </c>
      <c r="E105" s="200">
        <f t="shared" si="78"/>
        <v>-300.99670608396457</v>
      </c>
      <c r="F105" s="133">
        <f t="shared" si="79"/>
        <v>-300.5</v>
      </c>
      <c r="G105" s="133">
        <f t="shared" si="96"/>
        <v>-0.23731213000428397</v>
      </c>
      <c r="K105" s="133">
        <f t="shared" si="97"/>
        <v>-0.23731213000428397</v>
      </c>
      <c r="O105" s="133">
        <f t="shared" ca="1" si="80"/>
        <v>-0.23186075013313354</v>
      </c>
      <c r="Q105" s="198">
        <f t="shared" si="81"/>
        <v>39143.149279999998</v>
      </c>
      <c r="S105" s="137">
        <v>1</v>
      </c>
      <c r="Z105" s="133">
        <f t="shared" si="82"/>
        <v>-300.5</v>
      </c>
      <c r="AA105" s="142">
        <f t="shared" si="83"/>
        <v>-0.2380571927770552</v>
      </c>
      <c r="AB105" s="142">
        <f t="shared" si="84"/>
        <v>-0.23827951847068296</v>
      </c>
      <c r="AC105" s="142">
        <f t="shared" si="85"/>
        <v>-0.23731213000428397</v>
      </c>
      <c r="AD105" s="142">
        <f t="shared" si="86"/>
        <v>7.4506277277122668E-4</v>
      </c>
      <c r="AE105" s="142">
        <f t="shared" si="87"/>
        <v>5.5511853536954861E-7</v>
      </c>
      <c r="AF105" s="133">
        <f t="shared" si="88"/>
        <v>-0.23731213000428397</v>
      </c>
      <c r="AG105" s="199"/>
      <c r="AH105" s="133">
        <f t="shared" si="89"/>
        <v>9.6738846639898022E-4</v>
      </c>
      <c r="AI105" s="133">
        <f t="shared" si="90"/>
        <v>0.89047241660868304</v>
      </c>
      <c r="AJ105" s="133">
        <f t="shared" si="91"/>
        <v>0.84212725091266827</v>
      </c>
      <c r="AK105" s="133">
        <f t="shared" si="92"/>
        <v>-0.11478133815588414</v>
      </c>
      <c r="AL105" s="133">
        <f t="shared" si="93"/>
        <v>0.80881584258914074</v>
      </c>
      <c r="AM105" s="133">
        <f t="shared" si="94"/>
        <v>0.42799880911920696</v>
      </c>
      <c r="AN105" s="142">
        <f t="shared" si="99"/>
        <v>0.93091435957918411</v>
      </c>
      <c r="AO105" s="142">
        <f t="shared" si="99"/>
        <v>0.93091445202376433</v>
      </c>
      <c r="AP105" s="142">
        <f t="shared" si="99"/>
        <v>0.93091347617401254</v>
      </c>
      <c r="AQ105" s="142">
        <f t="shared" si="99"/>
        <v>0.9309237773588005</v>
      </c>
      <c r="AR105" s="142">
        <f t="shared" si="99"/>
        <v>0.9308150440294265</v>
      </c>
      <c r="AS105" s="142">
        <f t="shared" si="99"/>
        <v>0.93196357229232651</v>
      </c>
      <c r="AT105" s="142">
        <f t="shared" si="99"/>
        <v>0.91991987668674247</v>
      </c>
      <c r="AU105" s="142">
        <f t="shared" si="95"/>
        <v>1.0581811383667894</v>
      </c>
      <c r="AW105" s="133">
        <f t="shared" si="77"/>
        <v>12600</v>
      </c>
      <c r="AX105" s="133">
        <f t="shared" si="62"/>
        <v>-0.2343668691732109</v>
      </c>
      <c r="AY105" s="133">
        <f t="shared" si="63"/>
        <v>-0.23486910666780667</v>
      </c>
      <c r="AZ105" s="133">
        <f t="shared" si="64"/>
        <v>5.0223749459577958E-4</v>
      </c>
      <c r="BA105" s="133">
        <f t="shared" si="65"/>
        <v>0.88977759500986686</v>
      </c>
      <c r="BB105" s="133">
        <f t="shared" si="66"/>
        <v>0.50451163857620029</v>
      </c>
      <c r="BC105" s="133">
        <f t="shared" si="67"/>
        <v>-0.80274478299500696</v>
      </c>
      <c r="BD105" s="133">
        <f t="shared" si="68"/>
        <v>-0.42441187107014383</v>
      </c>
      <c r="BE105" s="133">
        <f t="shared" si="69"/>
        <v>17.92537563605736</v>
      </c>
      <c r="BF105" s="133">
        <f t="shared" si="70"/>
        <v>17.925375538739868</v>
      </c>
      <c r="BG105" s="133">
        <f t="shared" si="71"/>
        <v>17.925376556840938</v>
      </c>
      <c r="BH105" s="133">
        <f t="shared" si="72"/>
        <v>17.925365905761026</v>
      </c>
      <c r="BI105" s="133">
        <f t="shared" si="73"/>
        <v>17.925477326851738</v>
      </c>
      <c r="BJ105" s="133">
        <f t="shared" si="74"/>
        <v>17.924310934128968</v>
      </c>
      <c r="BK105" s="133">
        <f t="shared" si="75"/>
        <v>17.936433316481686</v>
      </c>
      <c r="BL105" s="133">
        <f t="shared" si="76"/>
        <v>17.79874967212481</v>
      </c>
    </row>
    <row r="106" spans="1:64" s="133" customFormat="1" ht="12.95" customHeight="1">
      <c r="A106" s="201" t="s">
        <v>311</v>
      </c>
      <c r="B106" s="203" t="s">
        <v>51</v>
      </c>
      <c r="C106" s="202">
        <v>54162.60325</v>
      </c>
      <c r="D106" s="202">
        <v>1.9000000000000001E-4</v>
      </c>
      <c r="E106" s="200">
        <f t="shared" si="78"/>
        <v>-298.99999945581135</v>
      </c>
      <c r="F106" s="133">
        <f t="shared" si="79"/>
        <v>-298.5</v>
      </c>
      <c r="G106" s="133">
        <f t="shared" si="96"/>
        <v>-0.23888561000057962</v>
      </c>
      <c r="K106" s="133">
        <f t="shared" si="97"/>
        <v>-0.23888561000057962</v>
      </c>
      <c r="O106" s="133">
        <f t="shared" ca="1" si="80"/>
        <v>-0.2318624886914735</v>
      </c>
      <c r="Q106" s="198">
        <f t="shared" si="81"/>
        <v>39144.10325</v>
      </c>
      <c r="S106" s="137">
        <v>1</v>
      </c>
      <c r="Z106" s="133">
        <f t="shared" si="82"/>
        <v>-298.5</v>
      </c>
      <c r="AA106" s="142">
        <f t="shared" si="83"/>
        <v>-0.23805893131555375</v>
      </c>
      <c r="AB106" s="142">
        <f t="shared" si="84"/>
        <v>-0.239851084838414</v>
      </c>
      <c r="AC106" s="142">
        <f t="shared" si="85"/>
        <v>-0.23888561000057962</v>
      </c>
      <c r="AD106" s="142">
        <f t="shared" si="86"/>
        <v>-8.2667868502586672E-4</v>
      </c>
      <c r="AE106" s="142">
        <f t="shared" si="87"/>
        <v>6.8339764827609614E-7</v>
      </c>
      <c r="AF106" s="133">
        <f t="shared" si="88"/>
        <v>-0.23888561000057962</v>
      </c>
      <c r="AG106" s="199"/>
      <c r="AH106" s="133">
        <f t="shared" si="89"/>
        <v>9.6547483783436983E-4</v>
      </c>
      <c r="AI106" s="133">
        <f t="shared" si="90"/>
        <v>0.89071815651480535</v>
      </c>
      <c r="AJ106" s="133">
        <f t="shared" si="91"/>
        <v>0.84097193835249462</v>
      </c>
      <c r="AK106" s="133">
        <f t="shared" si="92"/>
        <v>-0.11501532853004739</v>
      </c>
      <c r="AL106" s="133">
        <f t="shared" si="93"/>
        <v>0.81095460130999197</v>
      </c>
      <c r="AM106" s="133">
        <f t="shared" si="94"/>
        <v>0.42926466043220868</v>
      </c>
      <c r="AN106" s="142">
        <f t="shared" si="99"/>
        <v>0.93328543644880491</v>
      </c>
      <c r="AO106" s="142">
        <f t="shared" si="99"/>
        <v>0.9332855272175129</v>
      </c>
      <c r="AP106" s="142">
        <f t="shared" si="99"/>
        <v>0.93328456599377885</v>
      </c>
      <c r="AQ106" s="142">
        <f t="shared" si="99"/>
        <v>0.93329474523766254</v>
      </c>
      <c r="AR106" s="142">
        <f t="shared" si="99"/>
        <v>0.93318695537005936</v>
      </c>
      <c r="AS106" s="142">
        <f t="shared" si="99"/>
        <v>0.93432915963577901</v>
      </c>
      <c r="AT106" s="142">
        <f t="shared" si="99"/>
        <v>0.92231372791073551</v>
      </c>
      <c r="AU106" s="142">
        <f t="shared" si="95"/>
        <v>1.0607764747543338</v>
      </c>
      <c r="AW106" s="133">
        <f t="shared" si="77"/>
        <v>12800</v>
      </c>
      <c r="AX106" s="133">
        <f t="shared" si="62"/>
        <v>-0.2340008381793405</v>
      </c>
      <c r="AY106" s="133">
        <f t="shared" si="63"/>
        <v>-0.23475703402871068</v>
      </c>
      <c r="AZ106" s="133">
        <f t="shared" si="64"/>
        <v>7.5619584937016056E-4</v>
      </c>
      <c r="BA106" s="133">
        <f t="shared" si="65"/>
        <v>0.86857167668584534</v>
      </c>
      <c r="BB106" s="133">
        <f t="shared" si="66"/>
        <v>0.67207234467069088</v>
      </c>
      <c r="BC106" s="133">
        <f t="shared" si="67"/>
        <v>-0.59455715665437714</v>
      </c>
      <c r="BD106" s="133">
        <f t="shared" si="68"/>
        <v>-0.30635691879678129</v>
      </c>
      <c r="BE106" s="133">
        <f t="shared" si="69"/>
        <v>18.159303339222763</v>
      </c>
      <c r="BF106" s="133">
        <f t="shared" si="70"/>
        <v>18.159302974080056</v>
      </c>
      <c r="BG106" s="133">
        <f t="shared" si="71"/>
        <v>18.159305958838651</v>
      </c>
      <c r="BH106" s="133">
        <f t="shared" si="72"/>
        <v>18.159281560535053</v>
      </c>
      <c r="BI106" s="133">
        <f t="shared" si="73"/>
        <v>18.159480985107447</v>
      </c>
      <c r="BJ106" s="133">
        <f t="shared" si="74"/>
        <v>18.157849982706264</v>
      </c>
      <c r="BK106" s="133">
        <f t="shared" si="75"/>
        <v>18.171125617410073</v>
      </c>
      <c r="BL106" s="133">
        <f t="shared" si="76"/>
        <v>18.058283310879247</v>
      </c>
    </row>
    <row r="107" spans="1:64" s="133" customFormat="1" ht="12.95" customHeight="1">
      <c r="A107" s="201" t="s">
        <v>311</v>
      </c>
      <c r="B107" s="203" t="s">
        <v>51</v>
      </c>
      <c r="C107" s="202">
        <v>54163.559419999998</v>
      </c>
      <c r="D107" s="202">
        <v>6.4999999999999997E-4</v>
      </c>
      <c r="E107" s="200">
        <f t="shared" si="78"/>
        <v>-296.99868811831436</v>
      </c>
      <c r="F107" s="133">
        <f t="shared" si="79"/>
        <v>-296.5</v>
      </c>
      <c r="G107" s="133">
        <f t="shared" si="96"/>
        <v>-0.23825909000152024</v>
      </c>
      <c r="K107" s="133">
        <f t="shared" si="97"/>
        <v>-0.23825909000152024</v>
      </c>
      <c r="O107" s="133">
        <f t="shared" ca="1" si="80"/>
        <v>-0.23186422724981345</v>
      </c>
      <c r="Q107" s="198">
        <f t="shared" si="81"/>
        <v>39145.059419999998</v>
      </c>
      <c r="S107" s="137">
        <v>1</v>
      </c>
      <c r="Z107" s="133">
        <f t="shared" si="82"/>
        <v>-296.5</v>
      </c>
      <c r="AA107" s="142">
        <f t="shared" si="83"/>
        <v>-0.23806067566741965</v>
      </c>
      <c r="AB107" s="142">
        <f t="shared" si="84"/>
        <v>-0.23922264525193457</v>
      </c>
      <c r="AC107" s="142">
        <f t="shared" si="85"/>
        <v>-0.23825909000152024</v>
      </c>
      <c r="AD107" s="142">
        <f t="shared" si="86"/>
        <v>-1.984143341005884E-4</v>
      </c>
      <c r="AE107" s="142">
        <f t="shared" si="87"/>
        <v>3.9368247976579915E-8</v>
      </c>
      <c r="AF107" s="133">
        <f t="shared" si="88"/>
        <v>-0.23825909000152024</v>
      </c>
      <c r="AG107" s="199"/>
      <c r="AH107" s="133">
        <f t="shared" si="89"/>
        <v>9.6355525041432486E-4</v>
      </c>
      <c r="AI107" s="133">
        <f t="shared" si="90"/>
        <v>0.89096453252862606</v>
      </c>
      <c r="AJ107" s="133">
        <f t="shared" si="91"/>
        <v>0.83981213727907489</v>
      </c>
      <c r="AK107" s="133">
        <f t="shared" si="92"/>
        <v>-0.11524892166825799</v>
      </c>
      <c r="AL107" s="133">
        <f t="shared" si="93"/>
        <v>0.81309454200498399</v>
      </c>
      <c r="AM107" s="133">
        <f t="shared" si="94"/>
        <v>0.43053237498044522</v>
      </c>
      <c r="AN107" s="142">
        <f t="shared" si="99"/>
        <v>0.9356571684083812</v>
      </c>
      <c r="AO107" s="142">
        <f t="shared" si="99"/>
        <v>0.93565725752142426</v>
      </c>
      <c r="AP107" s="142">
        <f t="shared" si="99"/>
        <v>0.93565631079671108</v>
      </c>
      <c r="AQ107" s="142">
        <f t="shared" si="99"/>
        <v>0.93566636873203002</v>
      </c>
      <c r="AR107" s="142">
        <f t="shared" si="99"/>
        <v>0.93555952096585171</v>
      </c>
      <c r="AS107" s="142">
        <f t="shared" si="99"/>
        <v>0.93669538250087769</v>
      </c>
      <c r="AT107" s="142">
        <f t="shared" si="99"/>
        <v>0.92470851178755487</v>
      </c>
      <c r="AU107" s="142">
        <f t="shared" si="95"/>
        <v>1.0633718111418782</v>
      </c>
      <c r="AW107" s="133">
        <f t="shared" si="77"/>
        <v>13000</v>
      </c>
      <c r="AX107" s="133">
        <f t="shared" si="62"/>
        <v>-0.23367842932494717</v>
      </c>
      <c r="AY107" s="133">
        <f t="shared" si="63"/>
        <v>-0.23464350650854249</v>
      </c>
      <c r="AZ107" s="133">
        <f t="shared" si="64"/>
        <v>9.6507718359532292E-4</v>
      </c>
      <c r="BA107" s="133">
        <f t="shared" si="65"/>
        <v>0.85355453500209577</v>
      </c>
      <c r="BB107" s="133">
        <f t="shared" si="66"/>
        <v>0.80560755250037797</v>
      </c>
      <c r="BC107" s="133">
        <f t="shared" si="67"/>
        <v>-0.39486078529914254</v>
      </c>
      <c r="BD107" s="133">
        <f t="shared" si="68"/>
        <v>-0.20003622636406593</v>
      </c>
      <c r="BE107" s="133">
        <f t="shared" si="69"/>
        <v>18.38841348778152</v>
      </c>
      <c r="BF107" s="133">
        <f t="shared" si="70"/>
        <v>18.388412835281777</v>
      </c>
      <c r="BG107" s="133">
        <f t="shared" si="71"/>
        <v>18.388417427706706</v>
      </c>
      <c r="BH107" s="133">
        <f t="shared" si="72"/>
        <v>18.388385105070196</v>
      </c>
      <c r="BI107" s="133">
        <f t="shared" si="73"/>
        <v>18.388612588850691</v>
      </c>
      <c r="BJ107" s="133">
        <f t="shared" si="74"/>
        <v>18.387011031510095</v>
      </c>
      <c r="BK107" s="133">
        <f t="shared" si="75"/>
        <v>18.398259687711597</v>
      </c>
      <c r="BL107" s="133">
        <f t="shared" si="76"/>
        <v>18.317816949633681</v>
      </c>
    </row>
    <row r="108" spans="1:64" s="133" customFormat="1" ht="12.95" customHeight="1">
      <c r="A108" s="201" t="s">
        <v>311</v>
      </c>
      <c r="B108" s="203" t="s">
        <v>49</v>
      </c>
      <c r="C108" s="202">
        <v>54165.709089999997</v>
      </c>
      <c r="D108" s="202">
        <v>3.6999999999999999E-4</v>
      </c>
      <c r="E108" s="200">
        <f t="shared" si="78"/>
        <v>-292.49932195655924</v>
      </c>
      <c r="F108" s="133">
        <f t="shared" si="79"/>
        <v>-292</v>
      </c>
      <c r="G108" s="133">
        <f t="shared" si="96"/>
        <v>-0.23856192000675946</v>
      </c>
      <c r="K108" s="133">
        <f t="shared" si="97"/>
        <v>-0.23856192000675946</v>
      </c>
      <c r="O108" s="133">
        <f t="shared" ca="1" si="80"/>
        <v>-0.23186813900607836</v>
      </c>
      <c r="Q108" s="198">
        <f t="shared" si="81"/>
        <v>39147.209089999997</v>
      </c>
      <c r="S108" s="137">
        <v>1</v>
      </c>
      <c r="Z108" s="133">
        <f t="shared" si="82"/>
        <v>-292</v>
      </c>
      <c r="AA108" s="142">
        <f t="shared" si="83"/>
        <v>-0.23806462168867804</v>
      </c>
      <c r="AB108" s="142">
        <f t="shared" si="84"/>
        <v>-0.23952113442397766</v>
      </c>
      <c r="AC108" s="142">
        <f t="shared" si="85"/>
        <v>-0.23856192000675946</v>
      </c>
      <c r="AD108" s="142">
        <f t="shared" si="86"/>
        <v>-4.9729831808142944E-4</v>
      </c>
      <c r="AE108" s="142">
        <f t="shared" si="87"/>
        <v>2.4730561716661857E-7</v>
      </c>
      <c r="AF108" s="133">
        <f t="shared" si="88"/>
        <v>-0.23856192000675946</v>
      </c>
      <c r="AG108" s="199"/>
      <c r="AH108" s="133">
        <f t="shared" si="89"/>
        <v>9.5921441721818546E-4</v>
      </c>
      <c r="AI108" s="133">
        <f t="shared" si="90"/>
        <v>0.89152120479550323</v>
      </c>
      <c r="AJ108" s="133">
        <f t="shared" si="91"/>
        <v>0.83718615868009227</v>
      </c>
      <c r="AK108" s="133">
        <f t="shared" si="92"/>
        <v>-0.11577304566857591</v>
      </c>
      <c r="AL108" s="133">
        <f t="shared" si="93"/>
        <v>0.81791374769276382</v>
      </c>
      <c r="AM108" s="133">
        <f t="shared" si="94"/>
        <v>0.43339158900841224</v>
      </c>
      <c r="AN108" s="142">
        <f t="shared" si="99"/>
        <v>0.94099596926320117</v>
      </c>
      <c r="AO108" s="142">
        <f t="shared" si="99"/>
        <v>0.94099605472457215</v>
      </c>
      <c r="AP108" s="142">
        <f t="shared" si="99"/>
        <v>0.94099514015675267</v>
      </c>
      <c r="AQ108" s="142">
        <f t="shared" si="99"/>
        <v>0.94100492749550757</v>
      </c>
      <c r="AR108" s="142">
        <f t="shared" si="99"/>
        <v>0.94090019413544801</v>
      </c>
      <c r="AS108" s="142">
        <f t="shared" si="99"/>
        <v>0.94202171810794078</v>
      </c>
      <c r="AT108" s="142">
        <f t="shared" si="99"/>
        <v>0.93010019250922105</v>
      </c>
      <c r="AU108" s="142">
        <f t="shared" si="95"/>
        <v>1.0692113180138529</v>
      </c>
      <c r="AW108" s="133">
        <f t="shared" si="77"/>
        <v>13200</v>
      </c>
      <c r="AX108" s="133">
        <f t="shared" si="62"/>
        <v>-0.23340682511900729</v>
      </c>
      <c r="AY108" s="133">
        <f t="shared" si="63"/>
        <v>-0.23452852410730207</v>
      </c>
      <c r="AZ108" s="133">
        <f t="shared" si="64"/>
        <v>1.1216989882947917E-3</v>
      </c>
      <c r="BA108" s="133">
        <f t="shared" si="65"/>
        <v>0.84453077055827275</v>
      </c>
      <c r="BB108" s="133">
        <f t="shared" si="66"/>
        <v>0.90477903631196488</v>
      </c>
      <c r="BC108" s="133">
        <f t="shared" si="67"/>
        <v>-0.20070043566452425</v>
      </c>
      <c r="BD108" s="133">
        <f t="shared" si="68"/>
        <v>-0.10068842802197786</v>
      </c>
      <c r="BE108" s="133">
        <f t="shared" si="69"/>
        <v>18.614327377025656</v>
      </c>
      <c r="BF108" s="133">
        <f t="shared" si="70"/>
        <v>18.614326803696351</v>
      </c>
      <c r="BG108" s="133">
        <f t="shared" si="71"/>
        <v>18.614330519742754</v>
      </c>
      <c r="BH108" s="133">
        <f t="shared" si="72"/>
        <v>18.614306434048142</v>
      </c>
      <c r="BI108" s="133">
        <f t="shared" si="73"/>
        <v>18.614462543914765</v>
      </c>
      <c r="BJ108" s="133">
        <f t="shared" si="74"/>
        <v>18.613450624059748</v>
      </c>
      <c r="BK108" s="133">
        <f t="shared" si="75"/>
        <v>18.620005665680193</v>
      </c>
      <c r="BL108" s="133">
        <f t="shared" si="76"/>
        <v>18.577350588388118</v>
      </c>
    </row>
    <row r="109" spans="1:64" s="133" customFormat="1" ht="12.95" customHeight="1">
      <c r="A109" s="201" t="s">
        <v>311</v>
      </c>
      <c r="B109" s="203" t="s">
        <v>49</v>
      </c>
      <c r="C109" s="202">
        <v>54166.664620000003</v>
      </c>
      <c r="D109" s="202">
        <v>2.2000000000000001E-4</v>
      </c>
      <c r="E109" s="200">
        <f t="shared" si="78"/>
        <v>-290.49935017085556</v>
      </c>
      <c r="F109" s="133">
        <f t="shared" si="79"/>
        <v>-290</v>
      </c>
      <c r="G109" s="133">
        <f t="shared" si="96"/>
        <v>-0.23857539999880828</v>
      </c>
      <c r="K109" s="133">
        <f t="shared" si="97"/>
        <v>-0.23857539999880828</v>
      </c>
      <c r="O109" s="133">
        <f t="shared" ca="1" si="80"/>
        <v>-0.23186987756441832</v>
      </c>
      <c r="Q109" s="198">
        <f t="shared" si="81"/>
        <v>39148.164620000003</v>
      </c>
      <c r="S109" s="137">
        <v>1</v>
      </c>
      <c r="Z109" s="133">
        <f t="shared" si="82"/>
        <v>-290</v>
      </c>
      <c r="AA109" s="142">
        <f t="shared" si="83"/>
        <v>-0.23806638489980672</v>
      </c>
      <c r="AB109" s="142">
        <f t="shared" si="84"/>
        <v>-0.23953267549650728</v>
      </c>
      <c r="AC109" s="142">
        <f t="shared" si="85"/>
        <v>-0.23857539999880828</v>
      </c>
      <c r="AD109" s="142">
        <f t="shared" si="86"/>
        <v>-5.090150990015585E-4</v>
      </c>
      <c r="AE109" s="142">
        <f t="shared" si="87"/>
        <v>2.590963710115664E-7</v>
      </c>
      <c r="AF109" s="133">
        <f t="shared" si="88"/>
        <v>-0.23857539999880828</v>
      </c>
      <c r="AG109" s="199"/>
      <c r="AH109" s="133">
        <f t="shared" si="89"/>
        <v>9.5727549769899156E-4</v>
      </c>
      <c r="AI109" s="133">
        <f t="shared" si="90"/>
        <v>0.89176964877569465</v>
      </c>
      <c r="AJ109" s="133">
        <f t="shared" si="91"/>
        <v>0.83601174988010751</v>
      </c>
      <c r="AK109" s="133">
        <f t="shared" si="92"/>
        <v>-0.11600533688697608</v>
      </c>
      <c r="AL109" s="133">
        <f t="shared" si="93"/>
        <v>0.82005755318747875</v>
      </c>
      <c r="AM109" s="133">
        <f t="shared" si="94"/>
        <v>0.43466541764338451</v>
      </c>
      <c r="AN109" s="142">
        <f t="shared" si="99"/>
        <v>0.94336984196334517</v>
      </c>
      <c r="AO109" s="142">
        <f t="shared" si="99"/>
        <v>0.94336992583430468</v>
      </c>
      <c r="AP109" s="142">
        <f t="shared" si="99"/>
        <v>0.94336902535073996</v>
      </c>
      <c r="AQ109" s="142">
        <f t="shared" si="99"/>
        <v>0.94337869348328118</v>
      </c>
      <c r="AR109" s="142">
        <f t="shared" si="99"/>
        <v>0.94327489734015157</v>
      </c>
      <c r="AS109" s="142">
        <f t="shared" si="99"/>
        <v>0.94439002046889564</v>
      </c>
      <c r="AT109" s="142">
        <f t="shared" si="99"/>
        <v>0.93249801680460531</v>
      </c>
      <c r="AU109" s="142">
        <f t="shared" si="95"/>
        <v>1.0718066544013973</v>
      </c>
      <c r="AW109" s="133">
        <f t="shared" si="77"/>
        <v>13400</v>
      </c>
      <c r="AX109" s="133">
        <f t="shared" si="62"/>
        <v>-0.23319126941659257</v>
      </c>
      <c r="AY109" s="133">
        <f t="shared" si="63"/>
        <v>-0.23441208682498946</v>
      </c>
      <c r="AZ109" s="133">
        <f t="shared" si="64"/>
        <v>1.2208174083968893E-3</v>
      </c>
      <c r="BA109" s="133">
        <f t="shared" si="65"/>
        <v>0.84135303034078346</v>
      </c>
      <c r="BB109" s="133">
        <f t="shared" si="66"/>
        <v>0.96926895365685128</v>
      </c>
      <c r="BC109" s="133">
        <f t="shared" si="67"/>
        <v>-9.3195227260808814E-3</v>
      </c>
      <c r="BD109" s="133">
        <f t="shared" si="68"/>
        <v>-4.6597950897168229E-3</v>
      </c>
      <c r="BE109" s="133">
        <f t="shared" si="69"/>
        <v>18.838619330081357</v>
      </c>
      <c r="BF109" s="133">
        <f t="shared" si="70"/>
        <v>18.838619298032057</v>
      </c>
      <c r="BG109" s="133">
        <f t="shared" si="71"/>
        <v>18.838619500051824</v>
      </c>
      <c r="BH109" s="133">
        <f t="shared" si="72"/>
        <v>18.838618226639063</v>
      </c>
      <c r="BI109" s="133">
        <f t="shared" si="73"/>
        <v>18.838626253477376</v>
      </c>
      <c r="BJ109" s="133">
        <f t="shared" si="74"/>
        <v>18.83857565704044</v>
      </c>
      <c r="BK109" s="133">
        <f t="shared" si="75"/>
        <v>18.838894586561853</v>
      </c>
      <c r="BL109" s="133">
        <f t="shared" si="76"/>
        <v>18.836884227142555</v>
      </c>
    </row>
    <row r="110" spans="1:64" s="133" customFormat="1" ht="12.95" customHeight="1">
      <c r="A110" s="201" t="s">
        <v>311</v>
      </c>
      <c r="B110" s="203" t="s">
        <v>49</v>
      </c>
      <c r="C110" s="202">
        <v>54167.62053</v>
      </c>
      <c r="D110" s="202">
        <v>3.4000000000000002E-4</v>
      </c>
      <c r="E110" s="200">
        <f t="shared" si="78"/>
        <v>-288.49858302628365</v>
      </c>
      <c r="F110" s="133">
        <f t="shared" si="79"/>
        <v>-288</v>
      </c>
      <c r="G110" s="133">
        <f t="shared" si="96"/>
        <v>-0.2382088800004567</v>
      </c>
      <c r="K110" s="133">
        <f t="shared" si="97"/>
        <v>-0.2382088800004567</v>
      </c>
      <c r="O110" s="133">
        <f t="shared" ca="1" si="80"/>
        <v>-0.23187161612275828</v>
      </c>
      <c r="Q110" s="198">
        <f t="shared" si="81"/>
        <v>39149.12053</v>
      </c>
      <c r="S110" s="137">
        <v>1</v>
      </c>
      <c r="Z110" s="133">
        <f t="shared" si="82"/>
        <v>-288</v>
      </c>
      <c r="AA110" s="142">
        <f t="shared" si="83"/>
        <v>-0.23806815390315053</v>
      </c>
      <c r="AB110" s="142">
        <f t="shared" si="84"/>
        <v>-0.23916421064093329</v>
      </c>
      <c r="AC110" s="142">
        <f t="shared" si="85"/>
        <v>-0.2382088800004567</v>
      </c>
      <c r="AD110" s="142">
        <f t="shared" si="86"/>
        <v>-1.4072609730617081E-4</v>
      </c>
      <c r="AE110" s="142">
        <f t="shared" si="87"/>
        <v>1.9803834463025855E-8</v>
      </c>
      <c r="AF110" s="133">
        <f t="shared" si="88"/>
        <v>-0.2382088800004567</v>
      </c>
      <c r="AG110" s="199"/>
      <c r="AH110" s="133">
        <f t="shared" si="89"/>
        <v>9.5533064047659971E-4</v>
      </c>
      <c r="AI110" s="133">
        <f t="shared" si="90"/>
        <v>0.89201872923503633</v>
      </c>
      <c r="AJ110" s="133">
        <f t="shared" si="91"/>
        <v>0.83483284024536497</v>
      </c>
      <c r="AK110" s="133">
        <f t="shared" si="92"/>
        <v>-0.11623722414261674</v>
      </c>
      <c r="AL110" s="133">
        <f t="shared" si="93"/>
        <v>0.82220255505737905</v>
      </c>
      <c r="AM110" s="133">
        <f t="shared" si="94"/>
        <v>0.43594114570396331</v>
      </c>
      <c r="AN110" s="142">
        <f t="shared" si="99"/>
        <v>0.94574437695321101</v>
      </c>
      <c r="AO110" s="142">
        <f t="shared" si="99"/>
        <v>0.94574445925369688</v>
      </c>
      <c r="AP110" s="142">
        <f t="shared" si="99"/>
        <v>0.94574357272622689</v>
      </c>
      <c r="AQ110" s="142">
        <f t="shared" si="99"/>
        <v>0.94575312231351039</v>
      </c>
      <c r="AR110" s="142">
        <f t="shared" si="99"/>
        <v>0.94565026174313149</v>
      </c>
      <c r="AS110" s="142">
        <f t="shared" si="99"/>
        <v>0.94675896700334106</v>
      </c>
      <c r="AT110" s="142">
        <f t="shared" si="99"/>
        <v>0.93489677945053917</v>
      </c>
      <c r="AU110" s="142">
        <f t="shared" si="95"/>
        <v>1.0744019907889417</v>
      </c>
      <c r="AW110" s="133">
        <f t="shared" si="77"/>
        <v>13600</v>
      </c>
      <c r="AX110" s="133">
        <f t="shared" si="62"/>
        <v>-0.23303541949021106</v>
      </c>
      <c r="AY110" s="133">
        <f t="shared" si="63"/>
        <v>-0.23429419466160462</v>
      </c>
      <c r="AZ110" s="133">
        <f t="shared" si="64"/>
        <v>1.2587751713935436E-3</v>
      </c>
      <c r="BA110" s="133">
        <f t="shared" si="65"/>
        <v>0.8439645945343347</v>
      </c>
      <c r="BB110" s="133">
        <f t="shared" si="66"/>
        <v>0.99835866766186609</v>
      </c>
      <c r="BC110" s="133">
        <f t="shared" si="67"/>
        <v>0.18193291205772108</v>
      </c>
      <c r="BD110" s="133">
        <f t="shared" si="68"/>
        <v>9.12182019884617E-2</v>
      </c>
      <c r="BE110" s="133">
        <f t="shared" si="69"/>
        <v>19.062836025367822</v>
      </c>
      <c r="BF110" s="133">
        <f t="shared" si="70"/>
        <v>19.062836562691281</v>
      </c>
      <c r="BG110" s="133">
        <f t="shared" si="71"/>
        <v>19.062833097409655</v>
      </c>
      <c r="BH110" s="133">
        <f t="shared" si="72"/>
        <v>19.062855445589566</v>
      </c>
      <c r="BI110" s="133">
        <f t="shared" si="73"/>
        <v>19.062711320345347</v>
      </c>
      <c r="BJ110" s="133">
        <f t="shared" si="74"/>
        <v>19.063640875004378</v>
      </c>
      <c r="BK110" s="133">
        <f t="shared" si="75"/>
        <v>19.057648852626528</v>
      </c>
      <c r="BL110" s="133">
        <f t="shared" si="76"/>
        <v>19.096417865896992</v>
      </c>
    </row>
    <row r="111" spans="1:64" s="133" customFormat="1" ht="12.95" customHeight="1">
      <c r="A111" s="201" t="s">
        <v>311</v>
      </c>
      <c r="B111" s="203" t="s">
        <v>51</v>
      </c>
      <c r="C111" s="202">
        <v>54170.72638</v>
      </c>
      <c r="D111" s="202">
        <v>2.3000000000000001E-4</v>
      </c>
      <c r="E111" s="200">
        <f t="shared" si="78"/>
        <v>-281.9978845965274</v>
      </c>
      <c r="F111" s="133">
        <f t="shared" si="79"/>
        <v>-281.5</v>
      </c>
      <c r="G111" s="133">
        <f t="shared" si="96"/>
        <v>-0.23787519000325119</v>
      </c>
      <c r="K111" s="133">
        <f t="shared" si="97"/>
        <v>-0.23787519000325119</v>
      </c>
      <c r="O111" s="133">
        <f t="shared" ca="1" si="80"/>
        <v>-0.23187726643736314</v>
      </c>
      <c r="Q111" s="198">
        <f t="shared" si="81"/>
        <v>39152.22638</v>
      </c>
      <c r="S111" s="137">
        <v>1</v>
      </c>
      <c r="Z111" s="133">
        <f t="shared" si="82"/>
        <v>-281.5</v>
      </c>
      <c r="AA111" s="142">
        <f t="shared" si="83"/>
        <v>-0.23807394310512572</v>
      </c>
      <c r="AB111" s="142">
        <f t="shared" si="84"/>
        <v>-0.23882415891186987</v>
      </c>
      <c r="AC111" s="142">
        <f t="shared" si="85"/>
        <v>-0.23787519000325119</v>
      </c>
      <c r="AD111" s="142">
        <f t="shared" si="86"/>
        <v>1.9875310187453255E-4</v>
      </c>
      <c r="AE111" s="142">
        <f t="shared" si="87"/>
        <v>3.9502795504748314E-8</v>
      </c>
      <c r="AF111" s="133">
        <f t="shared" si="88"/>
        <v>-0.23787519000325119</v>
      </c>
      <c r="AG111" s="199"/>
      <c r="AH111" s="133">
        <f t="shared" si="89"/>
        <v>9.4896890861866318E-4</v>
      </c>
      <c r="AI111" s="133">
        <f t="shared" si="90"/>
        <v>0.89283263738580898</v>
      </c>
      <c r="AJ111" s="133">
        <f t="shared" si="91"/>
        <v>0.83097026523998552</v>
      </c>
      <c r="AK111" s="133">
        <f t="shared" si="92"/>
        <v>-0.11698804854648957</v>
      </c>
      <c r="AL111" s="133">
        <f t="shared" si="93"/>
        <v>0.82918211466777869</v>
      </c>
      <c r="AM111" s="133">
        <f t="shared" si="94"/>
        <v>0.44010048425154502</v>
      </c>
      <c r="AN111" s="142">
        <f t="shared" ref="AN111:AT120" si="100">$AU111+$AB$7*SIN(AO111)</f>
        <v>0.95346621009165688</v>
      </c>
      <c r="AO111" s="142">
        <f t="shared" si="100"/>
        <v>0.95346628742492212</v>
      </c>
      <c r="AP111" s="142">
        <f t="shared" si="100"/>
        <v>0.95346544536721189</v>
      </c>
      <c r="AQ111" s="142">
        <f t="shared" si="100"/>
        <v>0.95347461432373215</v>
      </c>
      <c r="AR111" s="142">
        <f t="shared" si="100"/>
        <v>0.95337478221652416</v>
      </c>
      <c r="AS111" s="142">
        <f t="shared" si="100"/>
        <v>0.95446251672169491</v>
      </c>
      <c r="AT111" s="142">
        <f t="shared" si="100"/>
        <v>0.94269925449294922</v>
      </c>
      <c r="AU111" s="142">
        <f t="shared" si="95"/>
        <v>1.0828368340484609</v>
      </c>
      <c r="AW111" s="133">
        <f t="shared" si="77"/>
        <v>13800</v>
      </c>
      <c r="AX111" s="133">
        <f t="shared" si="62"/>
        <v>-0.23294150377990946</v>
      </c>
      <c r="AY111" s="133">
        <f t="shared" si="63"/>
        <v>-0.23417484761714755</v>
      </c>
      <c r="AZ111" s="133">
        <f t="shared" si="64"/>
        <v>1.2333438372380955E-3</v>
      </c>
      <c r="BA111" s="133">
        <f t="shared" si="65"/>
        <v>0.85241225456355618</v>
      </c>
      <c r="BB111" s="133">
        <f t="shared" si="66"/>
        <v>0.99070274421152205</v>
      </c>
      <c r="BC111" s="133">
        <f t="shared" si="67"/>
        <v>0.37570285943006393</v>
      </c>
      <c r="BD111" s="133">
        <f t="shared" si="68"/>
        <v>0.19009271512158266</v>
      </c>
      <c r="BE111" s="133">
        <f t="shared" si="69"/>
        <v>19.288522801425756</v>
      </c>
      <c r="BF111" s="133">
        <f t="shared" si="70"/>
        <v>19.288523467999592</v>
      </c>
      <c r="BG111" s="133">
        <f t="shared" si="71"/>
        <v>19.288518826514625</v>
      </c>
      <c r="BH111" s="133">
        <f t="shared" si="72"/>
        <v>19.288551146299056</v>
      </c>
      <c r="BI111" s="133">
        <f t="shared" si="73"/>
        <v>19.288326105989437</v>
      </c>
      <c r="BJ111" s="133">
        <f t="shared" si="74"/>
        <v>19.289893539669293</v>
      </c>
      <c r="BK111" s="133">
        <f t="shared" si="75"/>
        <v>19.278999885386977</v>
      </c>
      <c r="BL111" s="133">
        <f t="shared" si="76"/>
        <v>19.355951504651426</v>
      </c>
    </row>
    <row r="112" spans="1:64" s="133" customFormat="1" ht="12.95" customHeight="1">
      <c r="A112" s="201" t="s">
        <v>311</v>
      </c>
      <c r="B112" s="203" t="s">
        <v>51</v>
      </c>
      <c r="C112" s="202">
        <v>54171.681779999999</v>
      </c>
      <c r="D112" s="202">
        <v>4.2999999999999999E-4</v>
      </c>
      <c r="E112" s="200">
        <f t="shared" si="78"/>
        <v>-279.99818490730149</v>
      </c>
      <c r="F112" s="133">
        <f t="shared" si="79"/>
        <v>-279.5</v>
      </c>
      <c r="G112" s="133">
        <f t="shared" si="96"/>
        <v>-0.23801867000292987</v>
      </c>
      <c r="K112" s="133">
        <f t="shared" si="97"/>
        <v>-0.23801867000292987</v>
      </c>
      <c r="O112" s="133">
        <f t="shared" ca="1" si="80"/>
        <v>-0.2318790049957031</v>
      </c>
      <c r="Q112" s="198">
        <f t="shared" si="81"/>
        <v>39153.181779999999</v>
      </c>
      <c r="S112" s="137">
        <v>1</v>
      </c>
      <c r="Z112" s="133">
        <f t="shared" si="82"/>
        <v>-279.5</v>
      </c>
      <c r="AA112" s="142">
        <f t="shared" si="83"/>
        <v>-0.23807573666854098</v>
      </c>
      <c r="AB112" s="142">
        <f t="shared" si="84"/>
        <v>-0.23896566887593021</v>
      </c>
      <c r="AC112" s="142">
        <f t="shared" si="85"/>
        <v>-0.23801867000292987</v>
      </c>
      <c r="AD112" s="142">
        <f t="shared" si="86"/>
        <v>5.7066665611116285E-5</v>
      </c>
      <c r="AE112" s="142">
        <f t="shared" si="87"/>
        <v>3.2566043239709619E-9</v>
      </c>
      <c r="AF112" s="133">
        <f t="shared" si="88"/>
        <v>-0.23801867000292987</v>
      </c>
      <c r="AG112" s="199"/>
      <c r="AH112" s="133">
        <f t="shared" si="89"/>
        <v>9.4699887300035419E-4</v>
      </c>
      <c r="AI112" s="133">
        <f t="shared" si="90"/>
        <v>0.89308442376761232</v>
      </c>
      <c r="AJ112" s="133">
        <f t="shared" si="91"/>
        <v>0.82977219496982824</v>
      </c>
      <c r="AK112" s="133">
        <f t="shared" si="92"/>
        <v>-0.11721820110927225</v>
      </c>
      <c r="AL112" s="133">
        <f t="shared" si="93"/>
        <v>0.831332239057473</v>
      </c>
      <c r="AM112" s="133">
        <f t="shared" si="94"/>
        <v>0.44138438151363146</v>
      </c>
      <c r="AN112" s="142">
        <f t="shared" si="100"/>
        <v>0.95584357872143622</v>
      </c>
      <c r="AO112" s="142">
        <f t="shared" si="100"/>
        <v>0.95584365456813747</v>
      </c>
      <c r="AP112" s="142">
        <f t="shared" si="100"/>
        <v>0.95584282591971514</v>
      </c>
      <c r="AQ112" s="142">
        <f t="shared" si="100"/>
        <v>0.95585187921001946</v>
      </c>
      <c r="AR112" s="142">
        <f t="shared" si="100"/>
        <v>0.95575297495785816</v>
      </c>
      <c r="AS112" s="142">
        <f t="shared" si="100"/>
        <v>0.95683422376283866</v>
      </c>
      <c r="AT112" s="142">
        <f t="shared" si="100"/>
        <v>0.94510201982387243</v>
      </c>
      <c r="AU112" s="142">
        <f t="shared" si="95"/>
        <v>1.0854321704360053</v>
      </c>
      <c r="AW112" s="133">
        <f t="shared" si="77"/>
        <v>14000</v>
      </c>
      <c r="AX112" s="133">
        <f t="shared" si="62"/>
        <v>-0.23291028228647417</v>
      </c>
      <c r="AY112" s="133">
        <f t="shared" si="63"/>
        <v>-0.23405404569161828</v>
      </c>
      <c r="AZ112" s="133">
        <f t="shared" si="64"/>
        <v>1.1437634051441083E-3</v>
      </c>
      <c r="BA112" s="133">
        <f t="shared" si="65"/>
        <v>0.86683580862978038</v>
      </c>
      <c r="BB112" s="133">
        <f t="shared" si="66"/>
        <v>0.94424679681652091</v>
      </c>
      <c r="BC112" s="133">
        <f t="shared" si="67"/>
        <v>0.57473228837322321</v>
      </c>
      <c r="BD112" s="133">
        <f t="shared" si="68"/>
        <v>0.29554663149442789</v>
      </c>
      <c r="BE112" s="133">
        <f t="shared" si="69"/>
        <v>19.517250256047426</v>
      </c>
      <c r="BF112" s="133">
        <f t="shared" si="70"/>
        <v>19.517250654079728</v>
      </c>
      <c r="BG112" s="133">
        <f t="shared" si="71"/>
        <v>19.517247459170196</v>
      </c>
      <c r="BH112" s="133">
        <f t="shared" si="72"/>
        <v>19.517273104167394</v>
      </c>
      <c r="BI112" s="133">
        <f t="shared" si="73"/>
        <v>19.517067270743894</v>
      </c>
      <c r="BJ112" s="133">
        <f t="shared" si="74"/>
        <v>19.518720286987868</v>
      </c>
      <c r="BK112" s="133">
        <f t="shared" si="75"/>
        <v>19.50550517370452</v>
      </c>
      <c r="BL112" s="133">
        <f t="shared" si="76"/>
        <v>19.615485143405863</v>
      </c>
    </row>
    <row r="113" spans="1:64" s="133" customFormat="1" ht="12.95" customHeight="1">
      <c r="A113" s="201" t="s">
        <v>311</v>
      </c>
      <c r="B113" s="203" t="s">
        <v>49</v>
      </c>
      <c r="C113" s="202">
        <v>54189.597549999999</v>
      </c>
      <c r="D113" s="202">
        <v>3.2000000000000003E-4</v>
      </c>
      <c r="E113" s="200">
        <f t="shared" si="78"/>
        <v>-242.49958777386783</v>
      </c>
      <c r="F113" s="133">
        <f t="shared" si="79"/>
        <v>-242</v>
      </c>
      <c r="G113" s="133">
        <f t="shared" si="96"/>
        <v>-0.23868892000609776</v>
      </c>
      <c r="K113" s="133">
        <f t="shared" si="97"/>
        <v>-0.23868892000609776</v>
      </c>
      <c r="O113" s="133">
        <f t="shared" ca="1" si="80"/>
        <v>-0.23191160296457733</v>
      </c>
      <c r="Q113" s="198">
        <f t="shared" si="81"/>
        <v>39171.097549999999</v>
      </c>
      <c r="S113" s="137">
        <v>1</v>
      </c>
      <c r="Z113" s="133">
        <f t="shared" si="82"/>
        <v>-242</v>
      </c>
      <c r="AA113" s="142">
        <f t="shared" si="83"/>
        <v>-0.23811042758200862</v>
      </c>
      <c r="AB113" s="142">
        <f t="shared" si="84"/>
        <v>-0.23959789217379063</v>
      </c>
      <c r="AC113" s="142">
        <f t="shared" si="85"/>
        <v>-0.23868892000609776</v>
      </c>
      <c r="AD113" s="142">
        <f t="shared" si="86"/>
        <v>-5.784924240891387E-4</v>
      </c>
      <c r="AE113" s="142">
        <f t="shared" si="87"/>
        <v>3.3465348472852788E-7</v>
      </c>
      <c r="AF113" s="133">
        <f t="shared" si="88"/>
        <v>-0.23868892000609776</v>
      </c>
      <c r="AG113" s="199"/>
      <c r="AH113" s="133">
        <f t="shared" si="89"/>
        <v>9.089721676928613E-4</v>
      </c>
      <c r="AI113" s="133">
        <f t="shared" si="90"/>
        <v>0.8979234073054525</v>
      </c>
      <c r="AJ113" s="133">
        <f t="shared" si="91"/>
        <v>0.80646914432366346</v>
      </c>
      <c r="AK113" s="133">
        <f t="shared" si="92"/>
        <v>-0.1214554088390828</v>
      </c>
      <c r="AL113" s="133">
        <f t="shared" si="93"/>
        <v>0.8718756462116275</v>
      </c>
      <c r="AM113" s="133">
        <f t="shared" si="94"/>
        <v>0.46582747756879606</v>
      </c>
      <c r="AN113" s="142">
        <f t="shared" si="100"/>
        <v>1.0005453737976018</v>
      </c>
      <c r="AO113" s="142">
        <f t="shared" si="100"/>
        <v>1.0005454252832562</v>
      </c>
      <c r="AP113" s="142">
        <f t="shared" si="100"/>
        <v>1.0005448241542234</v>
      </c>
      <c r="AQ113" s="142">
        <f t="shared" si="100"/>
        <v>1.0005518427679809</v>
      </c>
      <c r="AR113" s="142">
        <f t="shared" si="100"/>
        <v>1.0004699001914492</v>
      </c>
      <c r="AS113" s="142">
        <f t="shared" si="100"/>
        <v>1.0014272362699326</v>
      </c>
      <c r="AT113" s="142">
        <f t="shared" si="100"/>
        <v>0.99033026989981043</v>
      </c>
      <c r="AU113" s="142">
        <f t="shared" si="95"/>
        <v>1.134094727702462</v>
      </c>
      <c r="AW113" s="133">
        <f t="shared" si="77"/>
        <v>14200</v>
      </c>
      <c r="AX113" s="133">
        <f t="shared" si="62"/>
        <v>-0.23294078920844249</v>
      </c>
      <c r="AY113" s="133">
        <f t="shared" si="63"/>
        <v>-0.23393178888501678</v>
      </c>
      <c r="AZ113" s="133">
        <f t="shared" si="64"/>
        <v>9.9099967657430179E-4</v>
      </c>
      <c r="BA113" s="133">
        <f t="shared" si="65"/>
        <v>0.88742899566475653</v>
      </c>
      <c r="BB113" s="133">
        <f t="shared" si="66"/>
        <v>0.85630803574195502</v>
      </c>
      <c r="BC113" s="133">
        <f t="shared" si="67"/>
        <v>0.78195340615721276</v>
      </c>
      <c r="BD113" s="133">
        <f t="shared" si="68"/>
        <v>0.41219710691188016</v>
      </c>
      <c r="BE113" s="133">
        <f t="shared" si="69"/>
        <v>19.750634623269299</v>
      </c>
      <c r="BF113" s="133">
        <f t="shared" si="70"/>
        <v>19.750634738593206</v>
      </c>
      <c r="BG113" s="133">
        <f t="shared" si="71"/>
        <v>19.750633567634758</v>
      </c>
      <c r="BH113" s="133">
        <f t="shared" si="72"/>
        <v>19.750645457216034</v>
      </c>
      <c r="BI113" s="133">
        <f t="shared" si="73"/>
        <v>19.750524742061994</v>
      </c>
      <c r="BJ113" s="133">
        <f t="shared" si="74"/>
        <v>19.751751221994471</v>
      </c>
      <c r="BK113" s="133">
        <f t="shared" si="75"/>
        <v>19.739376971985333</v>
      </c>
      <c r="BL113" s="133">
        <f t="shared" si="76"/>
        <v>19.8750187821603</v>
      </c>
    </row>
    <row r="114" spans="1:64" s="133" customFormat="1" ht="12.95" customHeight="1">
      <c r="A114" s="201" t="s">
        <v>311</v>
      </c>
      <c r="B114" s="203" t="s">
        <v>49</v>
      </c>
      <c r="C114" s="202">
        <v>54190.553220000002</v>
      </c>
      <c r="D114" s="202">
        <v>1.9000000000000001E-4</v>
      </c>
      <c r="E114" s="200">
        <f t="shared" si="78"/>
        <v>-240.49932296121273</v>
      </c>
      <c r="F114" s="133">
        <f t="shared" si="79"/>
        <v>-240</v>
      </c>
      <c r="G114" s="133">
        <f t="shared" si="96"/>
        <v>-0.23856240000168327</v>
      </c>
      <c r="K114" s="133">
        <f t="shared" si="97"/>
        <v>-0.23856240000168327</v>
      </c>
      <c r="O114" s="133">
        <f t="shared" ca="1" si="80"/>
        <v>-0.23191334152291729</v>
      </c>
      <c r="Q114" s="198">
        <f t="shared" si="81"/>
        <v>39172.053220000002</v>
      </c>
      <c r="S114" s="137">
        <v>1</v>
      </c>
      <c r="Z114" s="133">
        <f t="shared" si="82"/>
        <v>-240</v>
      </c>
      <c r="AA114" s="142">
        <f t="shared" si="83"/>
        <v>-0.23811233400543633</v>
      </c>
      <c r="AB114" s="142">
        <f t="shared" si="84"/>
        <v>-0.23946928640035528</v>
      </c>
      <c r="AC114" s="142">
        <f t="shared" si="85"/>
        <v>-0.23856240000168327</v>
      </c>
      <c r="AD114" s="142">
        <f t="shared" si="86"/>
        <v>-4.5006599624694554E-4</v>
      </c>
      <c r="AE114" s="142">
        <f t="shared" si="87"/>
        <v>2.025594009777556E-7</v>
      </c>
      <c r="AF114" s="133">
        <f t="shared" si="88"/>
        <v>-0.23856240000168327</v>
      </c>
      <c r="AG114" s="199"/>
      <c r="AH114" s="133">
        <f t="shared" si="89"/>
        <v>9.0688639867201281E-4</v>
      </c>
      <c r="AI114" s="133">
        <f t="shared" si="90"/>
        <v>0.89818778247936226</v>
      </c>
      <c r="AJ114" s="133">
        <f t="shared" si="91"/>
        <v>0.80518136598842727</v>
      </c>
      <c r="AK114" s="133">
        <f t="shared" si="92"/>
        <v>-0.1216771115531909</v>
      </c>
      <c r="AL114" s="133">
        <f t="shared" si="93"/>
        <v>0.87405038671352742</v>
      </c>
      <c r="AM114" s="133">
        <f t="shared" si="94"/>
        <v>0.46715147314832856</v>
      </c>
      <c r="AN114" s="142">
        <f t="shared" si="100"/>
        <v>1.0029363125557864</v>
      </c>
      <c r="AO114" s="142">
        <f t="shared" si="100"/>
        <v>1.0029363629222294</v>
      </c>
      <c r="AP114" s="142">
        <f t="shared" si="100"/>
        <v>1.0029357726584573</v>
      </c>
      <c r="AQ114" s="142">
        <f t="shared" si="100"/>
        <v>1.002942690221583</v>
      </c>
      <c r="AR114" s="142">
        <f t="shared" si="100"/>
        <v>1.0028616249400135</v>
      </c>
      <c r="AS114" s="142">
        <f t="shared" si="100"/>
        <v>1.0038122577079776</v>
      </c>
      <c r="AT114" s="142">
        <f t="shared" si="100"/>
        <v>0.99275193551372931</v>
      </c>
      <c r="AU114" s="142">
        <f t="shared" si="95"/>
        <v>1.1366900640900064</v>
      </c>
      <c r="AW114" s="133">
        <f t="shared" si="77"/>
        <v>14400</v>
      </c>
      <c r="AX114" s="133">
        <f t="shared" si="62"/>
        <v>-0.23302981767901262</v>
      </c>
      <c r="AY114" s="133">
        <f t="shared" si="63"/>
        <v>-0.23380807719734309</v>
      </c>
      <c r="AZ114" s="133">
        <f t="shared" si="64"/>
        <v>7.7825951833047631E-4</v>
      </c>
      <c r="BA114" s="133">
        <f t="shared" si="65"/>
        <v>0.91435393466203874</v>
      </c>
      <c r="BB114" s="133">
        <f t="shared" si="66"/>
        <v>0.72392169382863103</v>
      </c>
      <c r="BC114" s="133">
        <f t="shared" si="67"/>
        <v>1.0005615413145172</v>
      </c>
      <c r="BD114" s="133">
        <f t="shared" si="68"/>
        <v>0.5466671114331787</v>
      </c>
      <c r="BE114" s="133">
        <f t="shared" si="69"/>
        <v>19.990342162953421</v>
      </c>
      <c r="BF114" s="133">
        <f t="shared" si="70"/>
        <v>19.990342173847282</v>
      </c>
      <c r="BG114" s="133">
        <f t="shared" si="71"/>
        <v>19.990342009137237</v>
      </c>
      <c r="BH114" s="133">
        <f t="shared" si="72"/>
        <v>19.990344499481861</v>
      </c>
      <c r="BI114" s="133">
        <f t="shared" si="73"/>
        <v>19.99030684799186</v>
      </c>
      <c r="BJ114" s="133">
        <f t="shared" si="74"/>
        <v>19.990876430729276</v>
      </c>
      <c r="BK114" s="133">
        <f t="shared" si="75"/>
        <v>19.982334122342561</v>
      </c>
      <c r="BL114" s="133">
        <f t="shared" si="76"/>
        <v>20.134552420914737</v>
      </c>
    </row>
    <row r="115" spans="1:64" s="133" customFormat="1" ht="12.95" customHeight="1">
      <c r="A115" s="201" t="s">
        <v>311</v>
      </c>
      <c r="B115" s="203" t="s">
        <v>49</v>
      </c>
      <c r="C115" s="202">
        <v>54191.507019999997</v>
      </c>
      <c r="D115" s="202">
        <v>5.2999999999999998E-4</v>
      </c>
      <c r="E115" s="200">
        <f t="shared" si="78"/>
        <v>-238.50297215152338</v>
      </c>
      <c r="F115" s="133">
        <f t="shared" si="79"/>
        <v>-238</v>
      </c>
      <c r="G115" s="133">
        <f t="shared" si="96"/>
        <v>-0.24030588000459829</v>
      </c>
      <c r="K115" s="133">
        <f t="shared" si="97"/>
        <v>-0.24030588000459829</v>
      </c>
      <c r="O115" s="133">
        <f t="shared" ca="1" si="80"/>
        <v>-0.23191508008125725</v>
      </c>
      <c r="Q115" s="198">
        <f t="shared" si="81"/>
        <v>39173.007019999997</v>
      </c>
      <c r="S115" s="137">
        <v>1</v>
      </c>
      <c r="Z115" s="133">
        <f t="shared" si="82"/>
        <v>-238</v>
      </c>
      <c r="AA115" s="142">
        <f t="shared" si="83"/>
        <v>-0.23811424608472109</v>
      </c>
      <c r="AB115" s="142">
        <f t="shared" si="84"/>
        <v>-0.24121067483290423</v>
      </c>
      <c r="AC115" s="142">
        <f t="shared" si="85"/>
        <v>-0.24030588000459829</v>
      </c>
      <c r="AD115" s="142">
        <f t="shared" si="86"/>
        <v>-2.1916339198772006E-3</v>
      </c>
      <c r="AE115" s="142">
        <f t="shared" si="87"/>
        <v>4.8032592387563038E-6</v>
      </c>
      <c r="AF115" s="133">
        <f t="shared" si="88"/>
        <v>-0.24030588000459829</v>
      </c>
      <c r="AG115" s="199"/>
      <c r="AH115" s="133">
        <f t="shared" si="89"/>
        <v>9.047948283059361E-4</v>
      </c>
      <c r="AI115" s="133">
        <f t="shared" si="90"/>
        <v>0.89845279546658607</v>
      </c>
      <c r="AJ115" s="133">
        <f t="shared" si="91"/>
        <v>0.80388901695145631</v>
      </c>
      <c r="AK115" s="133">
        <f t="shared" si="92"/>
        <v>-0.12189836899584143</v>
      </c>
      <c r="AL115" s="133">
        <f t="shared" si="93"/>
        <v>0.87622640937438889</v>
      </c>
      <c r="AM115" s="133">
        <f t="shared" si="94"/>
        <v>0.4684775962808711</v>
      </c>
      <c r="AN115" s="142">
        <f t="shared" si="100"/>
        <v>1.0053279560204276</v>
      </c>
      <c r="AO115" s="142">
        <f t="shared" si="100"/>
        <v>1.0053280052850775</v>
      </c>
      <c r="AP115" s="142">
        <f t="shared" si="100"/>
        <v>1.0053274257593838</v>
      </c>
      <c r="AQ115" s="142">
        <f t="shared" si="100"/>
        <v>1.0053342430549743</v>
      </c>
      <c r="AR115" s="142">
        <f t="shared" si="100"/>
        <v>1.0052540519037774</v>
      </c>
      <c r="AS115" s="142">
        <f t="shared" si="100"/>
        <v>1.0061979746696814</v>
      </c>
      <c r="AT115" s="142">
        <f t="shared" si="100"/>
        <v>0.99517457066137105</v>
      </c>
      <c r="AU115" s="142">
        <f t="shared" si="95"/>
        <v>1.1392854004775508</v>
      </c>
      <c r="AW115" s="133">
        <f t="shared" si="77"/>
        <v>14600</v>
      </c>
      <c r="AX115" s="133">
        <f t="shared" si="62"/>
        <v>-0.23317109566770078</v>
      </c>
      <c r="AY115" s="133">
        <f t="shared" si="63"/>
        <v>-0.23368291062859717</v>
      </c>
      <c r="AZ115" s="133">
        <f t="shared" si="64"/>
        <v>5.1181496089639932E-4</v>
      </c>
      <c r="BA115" s="133">
        <f t="shared" si="65"/>
        <v>0.94757544392555149</v>
      </c>
      <c r="BB115" s="133">
        <f t="shared" si="66"/>
        <v>0.544672178139328</v>
      </c>
      <c r="BC115" s="133">
        <f t="shared" si="67"/>
        <v>1.2340334492166536</v>
      </c>
      <c r="BD115" s="133">
        <f t="shared" si="68"/>
        <v>0.70941481536189166</v>
      </c>
      <c r="BE115" s="133">
        <f t="shared" si="69"/>
        <v>20.238060951788427</v>
      </c>
      <c r="BF115" s="133">
        <f t="shared" si="70"/>
        <v>20.238060951840897</v>
      </c>
      <c r="BG115" s="133">
        <f t="shared" si="71"/>
        <v>20.238060950016589</v>
      </c>
      <c r="BH115" s="133">
        <f t="shared" si="72"/>
        <v>20.238061013445797</v>
      </c>
      <c r="BI115" s="133">
        <f t="shared" si="73"/>
        <v>20.238058808092298</v>
      </c>
      <c r="BJ115" s="133">
        <f t="shared" si="74"/>
        <v>20.238135500943855</v>
      </c>
      <c r="BK115" s="133">
        <f t="shared" si="75"/>
        <v>20.235486925745242</v>
      </c>
      <c r="BL115" s="133">
        <f t="shared" si="76"/>
        <v>20.394086059669171</v>
      </c>
    </row>
    <row r="116" spans="1:64" s="133" customFormat="1" ht="12.95" customHeight="1">
      <c r="A116" s="201" t="s">
        <v>311</v>
      </c>
      <c r="B116" s="203" t="s">
        <v>51</v>
      </c>
      <c r="C116" s="202">
        <v>54194.614179999997</v>
      </c>
      <c r="D116" s="202">
        <v>2.9E-4</v>
      </c>
      <c r="E116" s="200">
        <f t="shared" si="78"/>
        <v>-231.99953182665283</v>
      </c>
      <c r="F116" s="133">
        <f t="shared" si="79"/>
        <v>-231.5</v>
      </c>
      <c r="G116" s="133">
        <f t="shared" si="96"/>
        <v>-0.23866219000774436</v>
      </c>
      <c r="K116" s="133">
        <f t="shared" si="97"/>
        <v>-0.23866219000774436</v>
      </c>
      <c r="O116" s="133">
        <f t="shared" ca="1" si="80"/>
        <v>-0.23192073039586211</v>
      </c>
      <c r="Q116" s="198">
        <f t="shared" si="81"/>
        <v>39176.114179999997</v>
      </c>
      <c r="S116" s="137">
        <v>1</v>
      </c>
      <c r="Z116" s="133">
        <f t="shared" si="82"/>
        <v>-231.5</v>
      </c>
      <c r="AA116" s="142">
        <f t="shared" si="83"/>
        <v>-0.23812049933170112</v>
      </c>
      <c r="AB116" s="142">
        <f t="shared" si="84"/>
        <v>-0.23956014723827881</v>
      </c>
      <c r="AC116" s="142">
        <f t="shared" si="85"/>
        <v>-0.23866219000774436</v>
      </c>
      <c r="AD116" s="142">
        <f t="shared" si="86"/>
        <v>-5.4169067604323273E-4</v>
      </c>
      <c r="AE116" s="142">
        <f t="shared" si="87"/>
        <v>2.9342878851217451E-7</v>
      </c>
      <c r="AF116" s="133">
        <f t="shared" si="88"/>
        <v>-0.23866219000774436</v>
      </c>
      <c r="AG116" s="199"/>
      <c r="AH116" s="133">
        <f t="shared" si="89"/>
        <v>8.9795723053445427E-4</v>
      </c>
      <c r="AI116" s="133">
        <f t="shared" si="90"/>
        <v>0.89931849279350717</v>
      </c>
      <c r="AJ116" s="133">
        <f t="shared" si="91"/>
        <v>0.79965728380275547</v>
      </c>
      <c r="AK116" s="133">
        <f t="shared" si="92"/>
        <v>-0.12261435975866058</v>
      </c>
      <c r="AL116" s="133">
        <f t="shared" si="93"/>
        <v>0.88330737987555985</v>
      </c>
      <c r="AM116" s="133">
        <f t="shared" si="94"/>
        <v>0.47280230748468094</v>
      </c>
      <c r="AN116" s="142">
        <f t="shared" si="100"/>
        <v>1.013105684683314</v>
      </c>
      <c r="AO116" s="142">
        <f t="shared" si="100"/>
        <v>1.0131057304858755</v>
      </c>
      <c r="AP116" s="142">
        <f t="shared" si="100"/>
        <v>1.0131051849842925</v>
      </c>
      <c r="AQ116" s="142">
        <f t="shared" si="100"/>
        <v>1.0131116818566832</v>
      </c>
      <c r="AR116" s="142">
        <f t="shared" si="100"/>
        <v>1.0130343091153577</v>
      </c>
      <c r="AS116" s="142">
        <f t="shared" si="100"/>
        <v>1.0139563832456484</v>
      </c>
      <c r="AT116" s="142">
        <f t="shared" si="100"/>
        <v>1.0030548447482903</v>
      </c>
      <c r="AU116" s="142">
        <f t="shared" si="95"/>
        <v>1.1477202437370699</v>
      </c>
      <c r="AW116" s="133">
        <f t="shared" si="77"/>
        <v>14800</v>
      </c>
      <c r="AX116" s="133">
        <f t="shared" si="62"/>
        <v>-0.23335412766796626</v>
      </c>
      <c r="AY116" s="133">
        <f t="shared" si="63"/>
        <v>-0.23355628917877902</v>
      </c>
      <c r="AZ116" s="133">
        <f t="shared" si="64"/>
        <v>2.0216151081275008E-4</v>
      </c>
      <c r="BA116" s="133">
        <f t="shared" si="65"/>
        <v>0.98656655865153475</v>
      </c>
      <c r="BB116" s="133">
        <f t="shared" si="66"/>
        <v>0.31836872522559329</v>
      </c>
      <c r="BC116" s="133">
        <f t="shared" si="67"/>
        <v>1.4860234465785038</v>
      </c>
      <c r="BD116" s="133">
        <f t="shared" si="68"/>
        <v>0.91862747406974909</v>
      </c>
      <c r="BE116" s="133">
        <f t="shared" si="69"/>
        <v>20.495412561127985</v>
      </c>
      <c r="BF116" s="133">
        <f t="shared" si="70"/>
        <v>20.495412561128916</v>
      </c>
      <c r="BG116" s="133">
        <f t="shared" si="71"/>
        <v>20.495412561207118</v>
      </c>
      <c r="BH116" s="133">
        <f t="shared" si="72"/>
        <v>20.495412567780061</v>
      </c>
      <c r="BI116" s="133">
        <f t="shared" si="73"/>
        <v>20.495413120245654</v>
      </c>
      <c r="BJ116" s="133">
        <f t="shared" si="74"/>
        <v>20.495459541284863</v>
      </c>
      <c r="BK116" s="133">
        <f t="shared" si="75"/>
        <v>20.499262773538547</v>
      </c>
      <c r="BL116" s="133">
        <f t="shared" si="76"/>
        <v>20.653619698423608</v>
      </c>
    </row>
    <row r="117" spans="1:64" s="133" customFormat="1" ht="12.95" customHeight="1">
      <c r="A117" s="201" t="s">
        <v>311</v>
      </c>
      <c r="B117" s="203" t="s">
        <v>51</v>
      </c>
      <c r="C117" s="202">
        <v>54195.570500000002</v>
      </c>
      <c r="D117" s="202">
        <v>2.9E-4</v>
      </c>
      <c r="E117" s="200">
        <f t="shared" si="78"/>
        <v>-229.99790653168503</v>
      </c>
      <c r="F117" s="133">
        <f t="shared" si="79"/>
        <v>-229.5</v>
      </c>
      <c r="G117" s="133">
        <f t="shared" si="96"/>
        <v>-0.23788567000156036</v>
      </c>
      <c r="K117" s="133">
        <f t="shared" si="97"/>
        <v>-0.23788567000156036</v>
      </c>
      <c r="O117" s="133">
        <f t="shared" ca="1" si="80"/>
        <v>-0.23192246895420207</v>
      </c>
      <c r="Q117" s="198">
        <f t="shared" si="81"/>
        <v>39177.070500000002</v>
      </c>
      <c r="S117" s="137">
        <v>1</v>
      </c>
      <c r="Z117" s="133">
        <f t="shared" si="82"/>
        <v>-229.5</v>
      </c>
      <c r="AA117" s="142">
        <f t="shared" si="83"/>
        <v>-0.23812243538221423</v>
      </c>
      <c r="AB117" s="142">
        <f t="shared" si="84"/>
        <v>-0.23878151107217599</v>
      </c>
      <c r="AC117" s="142">
        <f t="shared" si="85"/>
        <v>-0.23788567000156036</v>
      </c>
      <c r="AD117" s="142">
        <f t="shared" si="86"/>
        <v>2.3676538065386943E-4</v>
      </c>
      <c r="AE117" s="142">
        <f t="shared" si="87"/>
        <v>5.6057845476171686E-8</v>
      </c>
      <c r="AF117" s="133">
        <f t="shared" si="88"/>
        <v>-0.23788567000156036</v>
      </c>
      <c r="AG117" s="199"/>
      <c r="AH117" s="133">
        <f t="shared" si="89"/>
        <v>8.9584107061563571E-4</v>
      </c>
      <c r="AI117" s="133">
        <f t="shared" si="90"/>
        <v>0.89958621667409899</v>
      </c>
      <c r="AJ117" s="133">
        <f t="shared" si="91"/>
        <v>0.79834547946158674</v>
      </c>
      <c r="AK117" s="133">
        <f t="shared" si="92"/>
        <v>-0.12283370559653536</v>
      </c>
      <c r="AL117" s="133">
        <f t="shared" si="93"/>
        <v>0.88548889044505508</v>
      </c>
      <c r="AM117" s="133">
        <f t="shared" si="94"/>
        <v>0.47413758155714297</v>
      </c>
      <c r="AN117" s="142">
        <f t="shared" si="100"/>
        <v>1.015500342095722</v>
      </c>
      <c r="AO117" s="142">
        <f t="shared" si="100"/>
        <v>1.0155003868690726</v>
      </c>
      <c r="AP117" s="142">
        <f t="shared" si="100"/>
        <v>1.01549985156857</v>
      </c>
      <c r="AQ117" s="142">
        <f t="shared" si="100"/>
        <v>1.0155062515359432</v>
      </c>
      <c r="AR117" s="142">
        <f t="shared" si="100"/>
        <v>1.0154297388707521</v>
      </c>
      <c r="AS117" s="142">
        <f t="shared" si="100"/>
        <v>1.0163450792552737</v>
      </c>
      <c r="AT117" s="142">
        <f t="shared" si="100"/>
        <v>1.0054816133129696</v>
      </c>
      <c r="AU117" s="142">
        <f t="shared" si="95"/>
        <v>1.1503155801246143</v>
      </c>
      <c r="AW117" s="133">
        <f t="shared" si="77"/>
        <v>15000</v>
      </c>
      <c r="AX117" s="133">
        <f t="shared" si="62"/>
        <v>-0.23356279743231981</v>
      </c>
      <c r="AY117" s="133">
        <f t="shared" si="63"/>
        <v>-0.23342821284788867</v>
      </c>
      <c r="AZ117" s="133">
        <f t="shared" si="64"/>
        <v>-1.3458458443113715E-4</v>
      </c>
      <c r="BA117" s="133">
        <f t="shared" si="65"/>
        <v>1.0298419321720995</v>
      </c>
      <c r="BB117" s="133">
        <f t="shared" si="66"/>
        <v>4.9992703196031892E-2</v>
      </c>
      <c r="BC117" s="133">
        <f t="shared" si="67"/>
        <v>1.7600180706617339</v>
      </c>
      <c r="BD117" s="133">
        <f t="shared" si="68"/>
        <v>1.2096863780281797</v>
      </c>
      <c r="BE117" s="133">
        <f t="shared" si="69"/>
        <v>20.763763000388817</v>
      </c>
      <c r="BF117" s="133">
        <f t="shared" si="70"/>
        <v>20.763763004403817</v>
      </c>
      <c r="BG117" s="133">
        <f t="shared" si="71"/>
        <v>20.763763079564487</v>
      </c>
      <c r="BH117" s="133">
        <f t="shared" si="72"/>
        <v>20.763764486567791</v>
      </c>
      <c r="BI117" s="133">
        <f t="shared" si="73"/>
        <v>20.763790824563593</v>
      </c>
      <c r="BJ117" s="133">
        <f t="shared" si="74"/>
        <v>20.764283493637276</v>
      </c>
      <c r="BK117" s="133">
        <f t="shared" si="75"/>
        <v>20.773377520570996</v>
      </c>
      <c r="BL117" s="133">
        <f t="shared" si="76"/>
        <v>20.913153337178045</v>
      </c>
    </row>
    <row r="118" spans="1:64" s="133" customFormat="1" ht="12.95" customHeight="1">
      <c r="A118" s="201" t="s">
        <v>311</v>
      </c>
      <c r="B118" s="203" t="s">
        <v>49</v>
      </c>
      <c r="C118" s="202">
        <v>54202.497430000003</v>
      </c>
      <c r="D118" s="202">
        <v>4.6000000000000001E-4</v>
      </c>
      <c r="E118" s="200">
        <f t="shared" si="78"/>
        <v>-215.4994977308601</v>
      </c>
      <c r="F118" s="133">
        <f t="shared" si="79"/>
        <v>-215</v>
      </c>
      <c r="G118" s="133">
        <f t="shared" si="96"/>
        <v>-0.2386458999972092</v>
      </c>
      <c r="K118" s="133">
        <f t="shared" si="97"/>
        <v>-0.2386458999972092</v>
      </c>
      <c r="O118" s="133">
        <f t="shared" ca="1" si="80"/>
        <v>-0.23193507350216677</v>
      </c>
      <c r="Q118" s="198">
        <f t="shared" si="81"/>
        <v>39183.997430000003</v>
      </c>
      <c r="S118" s="137">
        <v>1</v>
      </c>
      <c r="Z118" s="133">
        <f t="shared" si="82"/>
        <v>-215</v>
      </c>
      <c r="AA118" s="142">
        <f t="shared" si="83"/>
        <v>-0.23813663957551851</v>
      </c>
      <c r="AB118" s="142">
        <f t="shared" si="84"/>
        <v>-0.2395262267303252</v>
      </c>
      <c r="AC118" s="142">
        <f t="shared" si="85"/>
        <v>-0.2386458999972092</v>
      </c>
      <c r="AD118" s="142">
        <f t="shared" si="86"/>
        <v>-5.0926042169069374E-4</v>
      </c>
      <c r="AE118" s="142">
        <f t="shared" si="87"/>
        <v>2.5934617710058321E-7</v>
      </c>
      <c r="AF118" s="133">
        <f t="shared" si="88"/>
        <v>-0.2386458999972092</v>
      </c>
      <c r="AG118" s="199"/>
      <c r="AH118" s="133">
        <f t="shared" si="89"/>
        <v>8.8032673311598552E-4</v>
      </c>
      <c r="AI118" s="133">
        <f t="shared" si="90"/>
        <v>0.90154629162238098</v>
      </c>
      <c r="AJ118" s="133">
        <f t="shared" si="91"/>
        <v>0.78869762437322655</v>
      </c>
      <c r="AK118" s="133">
        <f t="shared" si="92"/>
        <v>-0.12441026653412512</v>
      </c>
      <c r="AL118" s="133">
        <f t="shared" si="93"/>
        <v>0.90134394948202523</v>
      </c>
      <c r="AM118" s="133">
        <f t="shared" si="94"/>
        <v>0.48388410965274065</v>
      </c>
      <c r="AN118" s="142">
        <f t="shared" si="100"/>
        <v>1.0328830559092537</v>
      </c>
      <c r="AO118" s="142">
        <f t="shared" si="100"/>
        <v>1.0328830937125637</v>
      </c>
      <c r="AP118" s="142">
        <f t="shared" si="100"/>
        <v>1.0328826286445347</v>
      </c>
      <c r="AQ118" s="142">
        <f t="shared" si="100"/>
        <v>1.0328883500806818</v>
      </c>
      <c r="AR118" s="142">
        <f t="shared" si="100"/>
        <v>1.0328179667051838</v>
      </c>
      <c r="AS118" s="142">
        <f t="shared" si="100"/>
        <v>1.0336843797612407</v>
      </c>
      <c r="AT118" s="142">
        <f t="shared" si="100"/>
        <v>1.0231049307787425</v>
      </c>
      <c r="AU118" s="142">
        <f t="shared" si="95"/>
        <v>1.1691317689343108</v>
      </c>
      <c r="AW118" s="133">
        <f t="shared" si="77"/>
        <v>15200</v>
      </c>
      <c r="AX118" s="133">
        <f t="shared" si="62"/>
        <v>-0.23377414009282646</v>
      </c>
      <c r="AY118" s="133">
        <f t="shared" si="63"/>
        <v>-0.23329868163592613</v>
      </c>
      <c r="AZ118" s="133">
        <f t="shared" si="64"/>
        <v>-4.7545845690034059E-4</v>
      </c>
      <c r="BA118" s="133">
        <f t="shared" si="65"/>
        <v>1.0743568996247974</v>
      </c>
      <c r="BB118" s="133">
        <f t="shared" si="66"/>
        <v>-0.24600220442931875</v>
      </c>
      <c r="BC118" s="133">
        <f t="shared" si="67"/>
        <v>2.0585851579803305</v>
      </c>
      <c r="BD118" s="133">
        <f t="shared" si="68"/>
        <v>1.6625780073556484</v>
      </c>
      <c r="BE118" s="133">
        <f t="shared" si="69"/>
        <v>21.043888848059463</v>
      </c>
      <c r="BF118" s="133">
        <f t="shared" si="70"/>
        <v>21.043888929126648</v>
      </c>
      <c r="BG118" s="133">
        <f t="shared" si="71"/>
        <v>21.043889804207733</v>
      </c>
      <c r="BH118" s="133">
        <f t="shared" si="72"/>
        <v>21.043899250217724</v>
      </c>
      <c r="BI118" s="133">
        <f t="shared" si="73"/>
        <v>21.044001206707289</v>
      </c>
      <c r="BJ118" s="133">
        <f t="shared" si="74"/>
        <v>21.045100766635493</v>
      </c>
      <c r="BK118" s="133">
        <f t="shared" si="75"/>
        <v>21.056854517369981</v>
      </c>
      <c r="BL118" s="133">
        <f t="shared" si="76"/>
        <v>21.172686975932479</v>
      </c>
    </row>
    <row r="119" spans="1:64" s="133" customFormat="1" ht="12.95" customHeight="1">
      <c r="A119" s="201" t="s">
        <v>311</v>
      </c>
      <c r="B119" s="203" t="s">
        <v>51</v>
      </c>
      <c r="C119" s="202">
        <v>54206.559090000002</v>
      </c>
      <c r="D119" s="202">
        <v>3.8999999999999999E-4</v>
      </c>
      <c r="E119" s="200">
        <f t="shared" si="78"/>
        <v>-206.99824146149726</v>
      </c>
      <c r="F119" s="133">
        <f t="shared" si="79"/>
        <v>-206.5</v>
      </c>
      <c r="G119" s="133">
        <f t="shared" si="96"/>
        <v>-0.2380456899991259</v>
      </c>
      <c r="K119" s="133">
        <f t="shared" si="97"/>
        <v>-0.2380456899991259</v>
      </c>
      <c r="O119" s="133">
        <f t="shared" ca="1" si="80"/>
        <v>-0.2319424623751116</v>
      </c>
      <c r="Q119" s="198">
        <f t="shared" si="81"/>
        <v>39188.059090000002</v>
      </c>
      <c r="S119" s="137">
        <v>1</v>
      </c>
      <c r="Z119" s="133">
        <f t="shared" si="82"/>
        <v>-206.5</v>
      </c>
      <c r="AA119" s="142">
        <f t="shared" si="83"/>
        <v>-0.2381451026762646</v>
      </c>
      <c r="AB119" s="142">
        <f t="shared" si="84"/>
        <v>-0.23891678206056735</v>
      </c>
      <c r="AC119" s="142">
        <f t="shared" si="85"/>
        <v>-0.2380456899991259</v>
      </c>
      <c r="AD119" s="142">
        <f t="shared" si="86"/>
        <v>9.941267713869939E-5</v>
      </c>
      <c r="AE119" s="142">
        <f t="shared" si="87"/>
        <v>9.8828803758832844E-9</v>
      </c>
      <c r="AF119" s="133">
        <f t="shared" si="88"/>
        <v>-0.2380456899991259</v>
      </c>
      <c r="AG119" s="199"/>
      <c r="AH119" s="133">
        <f t="shared" si="89"/>
        <v>8.7109206144146364E-4</v>
      </c>
      <c r="AI119" s="133">
        <f t="shared" si="90"/>
        <v>0.90271088871033522</v>
      </c>
      <c r="AJ119" s="133">
        <f t="shared" si="91"/>
        <v>0.78292955039620293</v>
      </c>
      <c r="AK119" s="133">
        <f t="shared" si="92"/>
        <v>-0.1253230862086652</v>
      </c>
      <c r="AL119" s="133">
        <f t="shared" si="93"/>
        <v>0.91067060635929054</v>
      </c>
      <c r="AM119" s="133">
        <f t="shared" si="94"/>
        <v>0.48965238566903901</v>
      </c>
      <c r="AN119" s="142">
        <f t="shared" si="100"/>
        <v>1.043090621153969</v>
      </c>
      <c r="AO119" s="142">
        <f t="shared" si="100"/>
        <v>1.0430906552588606</v>
      </c>
      <c r="AP119" s="142">
        <f t="shared" si="100"/>
        <v>1.0430902283637684</v>
      </c>
      <c r="AQ119" s="142">
        <f t="shared" si="100"/>
        <v>1.0430955718842752</v>
      </c>
      <c r="AR119" s="142">
        <f t="shared" si="100"/>
        <v>1.0430286896346663</v>
      </c>
      <c r="AS119" s="142">
        <f t="shared" si="100"/>
        <v>1.0438663762230844</v>
      </c>
      <c r="AT119" s="142">
        <f t="shared" si="100"/>
        <v>1.0334598507894603</v>
      </c>
      <c r="AU119" s="142">
        <f t="shared" si="95"/>
        <v>1.1801619485813744</v>
      </c>
      <c r="AW119" s="133">
        <f t="shared" si="77"/>
        <v>15400</v>
      </c>
      <c r="AX119" s="133">
        <f t="shared" si="62"/>
        <v>-0.23395826178760618</v>
      </c>
      <c r="AY119" s="133">
        <f t="shared" si="63"/>
        <v>-0.23316769554289135</v>
      </c>
      <c r="AZ119" s="133">
        <f t="shared" si="64"/>
        <v>-7.905662447148155E-4</v>
      </c>
      <c r="BA119" s="133">
        <f t="shared" si="65"/>
        <v>1.1150545300244432</v>
      </c>
      <c r="BB119" s="133">
        <f t="shared" si="66"/>
        <v>-0.54138043124041668</v>
      </c>
      <c r="BC119" s="133">
        <f t="shared" si="67"/>
        <v>2.3821097150436614</v>
      </c>
      <c r="BD119" s="133">
        <f t="shared" si="68"/>
        <v>2.5055562078859559</v>
      </c>
      <c r="BE119" s="133">
        <f t="shared" si="69"/>
        <v>21.335492690889797</v>
      </c>
      <c r="BF119" s="133">
        <f t="shared" si="70"/>
        <v>21.335493039194713</v>
      </c>
      <c r="BG119" s="133">
        <f t="shared" si="71"/>
        <v>21.33549580886389</v>
      </c>
      <c r="BH119" s="133">
        <f t="shared" si="72"/>
        <v>21.335517832653412</v>
      </c>
      <c r="BI119" s="133">
        <f t="shared" si="73"/>
        <v>21.335692947624388</v>
      </c>
      <c r="BJ119" s="133">
        <f t="shared" si="74"/>
        <v>21.337084479461449</v>
      </c>
      <c r="BK119" s="133">
        <f t="shared" si="75"/>
        <v>21.34809002658162</v>
      </c>
      <c r="BL119" s="133">
        <f t="shared" si="76"/>
        <v>21.432220614686916</v>
      </c>
    </row>
    <row r="120" spans="1:64" s="133" customFormat="1" ht="12.95" customHeight="1">
      <c r="A120" s="201" t="s">
        <v>311</v>
      </c>
      <c r="B120" s="203" t="s">
        <v>51</v>
      </c>
      <c r="C120" s="202">
        <v>54208.469219999999</v>
      </c>
      <c r="D120" s="202">
        <v>2.7E-4</v>
      </c>
      <c r="E120" s="200">
        <f t="shared" si="78"/>
        <v>-203.0002444263512</v>
      </c>
      <c r="F120" s="133">
        <f t="shared" si="79"/>
        <v>-202.5</v>
      </c>
      <c r="G120" s="133">
        <f t="shared" si="96"/>
        <v>-0.23900264999974752</v>
      </c>
      <c r="K120" s="133">
        <f t="shared" si="97"/>
        <v>-0.23900264999974752</v>
      </c>
      <c r="O120" s="133">
        <f t="shared" ca="1" si="80"/>
        <v>-0.23194593949179151</v>
      </c>
      <c r="Q120" s="198">
        <f t="shared" si="81"/>
        <v>39189.969219999999</v>
      </c>
      <c r="S120" s="137">
        <v>1</v>
      </c>
      <c r="Z120" s="133">
        <f t="shared" si="82"/>
        <v>-202.5</v>
      </c>
      <c r="AA120" s="142">
        <f t="shared" si="83"/>
        <v>-0.23814912004506958</v>
      </c>
      <c r="AB120" s="142">
        <f t="shared" si="84"/>
        <v>-0.23986936069088174</v>
      </c>
      <c r="AC120" s="142">
        <f t="shared" si="85"/>
        <v>-0.23900264999974752</v>
      </c>
      <c r="AD120" s="142">
        <f t="shared" si="86"/>
        <v>-8.5352995467793957E-4</v>
      </c>
      <c r="AE120" s="142">
        <f t="shared" si="87"/>
        <v>7.2851338353252553E-7</v>
      </c>
      <c r="AF120" s="133">
        <f t="shared" si="88"/>
        <v>-0.23900264999974752</v>
      </c>
      <c r="AG120" s="199"/>
      <c r="AH120" s="133">
        <f t="shared" si="89"/>
        <v>8.6671069113421781E-4</v>
      </c>
      <c r="AI120" s="133">
        <f t="shared" si="90"/>
        <v>0.90326292048640966</v>
      </c>
      <c r="AJ120" s="133">
        <f t="shared" si="91"/>
        <v>0.78018633534214521</v>
      </c>
      <c r="AK120" s="133">
        <f t="shared" si="92"/>
        <v>-0.12574969009734621</v>
      </c>
      <c r="AL120" s="133">
        <f t="shared" si="93"/>
        <v>0.91506798384199617</v>
      </c>
      <c r="AM120" s="133">
        <f t="shared" si="94"/>
        <v>0.49238117302414469</v>
      </c>
      <c r="AN120" s="142">
        <f t="shared" si="100"/>
        <v>1.0478987555068879</v>
      </c>
      <c r="AO120" s="142">
        <f t="shared" si="100"/>
        <v>1.0478987879663655</v>
      </c>
      <c r="AP120" s="142">
        <f t="shared" si="100"/>
        <v>1.0478983782827109</v>
      </c>
      <c r="AQ120" s="142">
        <f t="shared" si="100"/>
        <v>1.0479035490803579</v>
      </c>
      <c r="AR120" s="142">
        <f t="shared" si="100"/>
        <v>1.0478382895698137</v>
      </c>
      <c r="AS120" s="142">
        <f t="shared" si="100"/>
        <v>1.0486624582322976</v>
      </c>
      <c r="AT120" s="142">
        <f t="shared" si="100"/>
        <v>1.0383389252748407</v>
      </c>
      <c r="AU120" s="142">
        <f t="shared" si="95"/>
        <v>1.1853526213564631</v>
      </c>
      <c r="AW120" s="133">
        <f t="shared" si="77"/>
        <v>15600</v>
      </c>
      <c r="AX120" s="133">
        <f t="shared" si="62"/>
        <v>-0.23408095437976914</v>
      </c>
      <c r="AY120" s="133">
        <f t="shared" si="63"/>
        <v>-0.23303525456878432</v>
      </c>
      <c r="AZ120" s="133">
        <f t="shared" si="64"/>
        <v>-1.0456998109848264E-3</v>
      </c>
      <c r="BA120" s="133">
        <f t="shared" si="65"/>
        <v>1.1452286211208875</v>
      </c>
      <c r="BB120" s="133">
        <f t="shared" si="66"/>
        <v>-0.79391212072379402</v>
      </c>
      <c r="BC120" s="133">
        <f t="shared" si="67"/>
        <v>2.7272479258525864</v>
      </c>
      <c r="BD120" s="133">
        <f t="shared" si="68"/>
        <v>4.7576427692252725</v>
      </c>
      <c r="BE120" s="133">
        <f t="shared" si="69"/>
        <v>21.636688035913455</v>
      </c>
      <c r="BF120" s="133">
        <f t="shared" si="70"/>
        <v>21.636688550361544</v>
      </c>
      <c r="BG120" s="133">
        <f t="shared" si="71"/>
        <v>21.636692007881113</v>
      </c>
      <c r="BH120" s="133">
        <f t="shared" si="72"/>
        <v>21.636715245177051</v>
      </c>
      <c r="BI120" s="133">
        <f t="shared" si="73"/>
        <v>21.636871413201646</v>
      </c>
      <c r="BJ120" s="133">
        <f t="shared" si="74"/>
        <v>21.637920718602153</v>
      </c>
      <c r="BK120" s="133">
        <f t="shared" si="75"/>
        <v>21.644960642051029</v>
      </c>
      <c r="BL120" s="133">
        <f t="shared" si="76"/>
        <v>21.691754253441353</v>
      </c>
    </row>
    <row r="121" spans="1:64" s="133" customFormat="1" ht="12.95" customHeight="1">
      <c r="A121" s="201" t="s">
        <v>311</v>
      </c>
      <c r="B121" s="203" t="s">
        <v>49</v>
      </c>
      <c r="C121" s="202">
        <v>54208.708229999997</v>
      </c>
      <c r="D121" s="202">
        <v>1.4300000000000001E-3</v>
      </c>
      <c r="E121" s="200">
        <f t="shared" si="78"/>
        <v>-202.49998461609638</v>
      </c>
      <c r="F121" s="133">
        <f t="shared" si="79"/>
        <v>-202</v>
      </c>
      <c r="G121" s="133">
        <f t="shared" si="96"/>
        <v>-0.2388785200091661</v>
      </c>
      <c r="K121" s="133">
        <f t="shared" si="97"/>
        <v>-0.2388785200091661</v>
      </c>
      <c r="O121" s="133">
        <f t="shared" ca="1" si="80"/>
        <v>-0.2319463741313765</v>
      </c>
      <c r="Q121" s="198">
        <f t="shared" si="81"/>
        <v>39190.208229999997</v>
      </c>
      <c r="S121" s="137">
        <v>1</v>
      </c>
      <c r="Z121" s="133">
        <f t="shared" si="82"/>
        <v>-202</v>
      </c>
      <c r="AA121" s="142">
        <f t="shared" si="83"/>
        <v>-0.23814962377521831</v>
      </c>
      <c r="AB121" s="142">
        <f t="shared" si="84"/>
        <v>-0.23974468142904526</v>
      </c>
      <c r="AC121" s="142">
        <f t="shared" si="85"/>
        <v>-0.2388785200091661</v>
      </c>
      <c r="AD121" s="142">
        <f t="shared" si="86"/>
        <v>-7.2889623394778447E-4</v>
      </c>
      <c r="AE121" s="142">
        <f t="shared" si="87"/>
        <v>5.3128971986326334E-7</v>
      </c>
      <c r="AF121" s="133">
        <f t="shared" si="88"/>
        <v>-0.2388785200091661</v>
      </c>
      <c r="AG121" s="199"/>
      <c r="AH121" s="133">
        <f t="shared" si="89"/>
        <v>8.6616141987915548E-4</v>
      </c>
      <c r="AI121" s="133">
        <f t="shared" si="90"/>
        <v>0.90333210381439355</v>
      </c>
      <c r="AJ121" s="133">
        <f t="shared" si="91"/>
        <v>0.77984213470558428</v>
      </c>
      <c r="AK121" s="133">
        <f t="shared" si="92"/>
        <v>-0.12580288136384687</v>
      </c>
      <c r="AL121" s="133">
        <f t="shared" si="93"/>
        <v>0.91561803448022061</v>
      </c>
      <c r="AM121" s="133">
        <f t="shared" si="94"/>
        <v>0.49272292155425462</v>
      </c>
      <c r="AN121" s="142">
        <f t="shared" ref="AN121:AT130" si="101">$AU121+$AB$7*SIN(AO121)</f>
        <v>1.0484999791763876</v>
      </c>
      <c r="AO121" s="142">
        <f t="shared" si="101"/>
        <v>1.0485000114343737</v>
      </c>
      <c r="AP121" s="142">
        <f t="shared" si="101"/>
        <v>1.0484996038686396</v>
      </c>
      <c r="AQ121" s="142">
        <f t="shared" si="101"/>
        <v>1.0485047533070231</v>
      </c>
      <c r="AR121" s="142">
        <f t="shared" si="101"/>
        <v>1.0484396954927178</v>
      </c>
      <c r="AS121" s="142">
        <f t="shared" si="101"/>
        <v>1.0492621746909732</v>
      </c>
      <c r="AT121" s="142">
        <f t="shared" si="101"/>
        <v>1.0389490879218557</v>
      </c>
      <c r="AU121" s="142">
        <f t="shared" si="95"/>
        <v>1.1860014554533493</v>
      </c>
      <c r="AW121" s="133">
        <f t="shared" si="77"/>
        <v>15800</v>
      </c>
      <c r="AX121" s="133">
        <f t="shared" si="62"/>
        <v>-0.23411013983861151</v>
      </c>
      <c r="AY121" s="133">
        <f t="shared" si="63"/>
        <v>-0.23290135871360512</v>
      </c>
      <c r="AZ121" s="133">
        <f t="shared" si="64"/>
        <v>-1.2087811250063841E-3</v>
      </c>
      <c r="BA121" s="133">
        <f t="shared" si="65"/>
        <v>1.1584087810467505</v>
      </c>
      <c r="BB121" s="133">
        <f t="shared" si="66"/>
        <v>-0.95685286834425931</v>
      </c>
      <c r="BC121" s="133">
        <f t="shared" si="67"/>
        <v>3.0860024706467946</v>
      </c>
      <c r="BD121" s="133">
        <f t="shared" si="68"/>
        <v>35.968309922297607</v>
      </c>
      <c r="BE121" s="133">
        <f t="shared" si="69"/>
        <v>21.943774665524646</v>
      </c>
      <c r="BF121" s="133">
        <f t="shared" si="70"/>
        <v>21.943774765699931</v>
      </c>
      <c r="BG121" s="133">
        <f t="shared" si="71"/>
        <v>21.943775397816911</v>
      </c>
      <c r="BH121" s="133">
        <f t="shared" si="72"/>
        <v>21.943779386543628</v>
      </c>
      <c r="BI121" s="133">
        <f t="shared" si="73"/>
        <v>21.943804555824549</v>
      </c>
      <c r="BJ121" s="133">
        <f t="shared" si="74"/>
        <v>21.943963375916304</v>
      </c>
      <c r="BK121" s="133">
        <f t="shared" si="75"/>
        <v>21.944965515562703</v>
      </c>
      <c r="BL121" s="133">
        <f t="shared" si="76"/>
        <v>21.95128789219579</v>
      </c>
    </row>
    <row r="122" spans="1:64" s="133" customFormat="1" ht="12.95" customHeight="1">
      <c r="A122" s="201" t="s">
        <v>311</v>
      </c>
      <c r="B122" s="203" t="s">
        <v>49</v>
      </c>
      <c r="C122" s="202">
        <v>54210.619079999997</v>
      </c>
      <c r="D122" s="202">
        <v>2.9999999999999997E-4</v>
      </c>
      <c r="E122" s="200">
        <f t="shared" si="78"/>
        <v>-198.50048058515432</v>
      </c>
      <c r="F122" s="133">
        <f t="shared" si="79"/>
        <v>-198</v>
      </c>
      <c r="G122" s="133">
        <f t="shared" si="96"/>
        <v>-0.23911548000614857</v>
      </c>
      <c r="K122" s="133">
        <f t="shared" ref="K122:K153" si="102">+G122</f>
        <v>-0.23911548000614857</v>
      </c>
      <c r="O122" s="133">
        <f t="shared" ca="1" si="80"/>
        <v>-0.23194985124805642</v>
      </c>
      <c r="Q122" s="198">
        <f t="shared" si="81"/>
        <v>39192.119079999997</v>
      </c>
      <c r="S122" s="137">
        <v>1</v>
      </c>
      <c r="Z122" s="133">
        <f t="shared" si="82"/>
        <v>-198</v>
      </c>
      <c r="AA122" s="142">
        <f t="shared" si="83"/>
        <v>-0.23815366606791416</v>
      </c>
      <c r="AB122" s="142">
        <f t="shared" si="84"/>
        <v>-0.23997723447713312</v>
      </c>
      <c r="AC122" s="142">
        <f t="shared" si="85"/>
        <v>-0.23911548000614857</v>
      </c>
      <c r="AD122" s="142">
        <f t="shared" si="86"/>
        <v>-9.6181393823441264E-4</v>
      </c>
      <c r="AE122" s="142">
        <f t="shared" si="87"/>
        <v>9.2508605178199051E-7</v>
      </c>
      <c r="AF122" s="133">
        <f t="shared" si="88"/>
        <v>-0.23911548000614857</v>
      </c>
      <c r="AG122" s="199"/>
      <c r="AH122" s="133">
        <f t="shared" si="89"/>
        <v>8.6175447098454927E-4</v>
      </c>
      <c r="AI122" s="133">
        <f t="shared" si="90"/>
        <v>0.90388700516976417</v>
      </c>
      <c r="AJ122" s="133">
        <f t="shared" si="91"/>
        <v>0.7770781316754849</v>
      </c>
      <c r="AK122" s="133">
        <f t="shared" si="92"/>
        <v>-0.1262273319735483</v>
      </c>
      <c r="AL122" s="133">
        <f t="shared" si="93"/>
        <v>0.92002147842751114</v>
      </c>
      <c r="AM122" s="133">
        <f t="shared" si="94"/>
        <v>0.49546214455371929</v>
      </c>
      <c r="AN122" s="142">
        <f t="shared" si="101"/>
        <v>1.0533114289470811</v>
      </c>
      <c r="AO122" s="142">
        <f t="shared" si="101"/>
        <v>1.0533114596261404</v>
      </c>
      <c r="AP122" s="142">
        <f t="shared" si="101"/>
        <v>1.0533110687375915</v>
      </c>
      <c r="AQ122" s="142">
        <f t="shared" si="101"/>
        <v>1.053316049153455</v>
      </c>
      <c r="AR122" s="142">
        <f t="shared" si="101"/>
        <v>1.053252595597916</v>
      </c>
      <c r="AS122" s="142">
        <f t="shared" si="101"/>
        <v>1.0540615626436791</v>
      </c>
      <c r="AT122" s="142">
        <f t="shared" si="101"/>
        <v>1.0438326191098539</v>
      </c>
      <c r="AU122" s="142">
        <f t="shared" si="95"/>
        <v>1.1911921282284379</v>
      </c>
      <c r="AW122" s="133">
        <f t="shared" si="77"/>
        <v>16000</v>
      </c>
      <c r="AX122" s="133">
        <f t="shared" si="62"/>
        <v>-0.23402474779831134</v>
      </c>
      <c r="AY122" s="133">
        <f t="shared" si="63"/>
        <v>-0.23276600797735369</v>
      </c>
      <c r="AZ122" s="133">
        <f t="shared" si="64"/>
        <v>-1.2587398209576526E-3</v>
      </c>
      <c r="BA122" s="133">
        <f t="shared" si="65"/>
        <v>1.1513265428578467</v>
      </c>
      <c r="BB122" s="133">
        <f t="shared" si="66"/>
        <v>-0.99783143855125334</v>
      </c>
      <c r="BC122" s="133">
        <f t="shared" si="67"/>
        <v>-2.8364886154546287</v>
      </c>
      <c r="BD122" s="133">
        <f t="shared" si="68"/>
        <v>-6.5042112921226121</v>
      </c>
      <c r="BE122" s="133">
        <f t="shared" si="69"/>
        <v>22.251691522979311</v>
      </c>
      <c r="BF122" s="133">
        <f t="shared" si="70"/>
        <v>22.251691071078195</v>
      </c>
      <c r="BG122" s="133">
        <f t="shared" si="71"/>
        <v>22.251688123244843</v>
      </c>
      <c r="BH122" s="133">
        <f t="shared" si="72"/>
        <v>22.251668894047409</v>
      </c>
      <c r="BI122" s="133">
        <f t="shared" si="73"/>
        <v>22.251543461276476</v>
      </c>
      <c r="BJ122" s="133">
        <f t="shared" si="74"/>
        <v>22.250725361388085</v>
      </c>
      <c r="BK122" s="133">
        <f t="shared" si="75"/>
        <v>22.245393864827147</v>
      </c>
      <c r="BL122" s="133">
        <f t="shared" si="76"/>
        <v>22.210821530950223</v>
      </c>
    </row>
    <row r="123" spans="1:64" s="133" customFormat="1" ht="12.95" customHeight="1">
      <c r="A123" s="201" t="s">
        <v>311</v>
      </c>
      <c r="B123" s="203" t="s">
        <v>49</v>
      </c>
      <c r="C123" s="202">
        <v>54212.530559999999</v>
      </c>
      <c r="D123" s="202">
        <v>5.0000000000000001E-4</v>
      </c>
      <c r="E123" s="200">
        <f t="shared" si="78"/>
        <v>-194.49965793289263</v>
      </c>
      <c r="F123" s="133">
        <f t="shared" si="79"/>
        <v>-194</v>
      </c>
      <c r="G123" s="133">
        <f t="shared" si="96"/>
        <v>-0.2387224400008563</v>
      </c>
      <c r="K123" s="133">
        <f t="shared" si="102"/>
        <v>-0.2387224400008563</v>
      </c>
      <c r="O123" s="133">
        <f t="shared" ca="1" si="80"/>
        <v>-0.23195332836473634</v>
      </c>
      <c r="Q123" s="198">
        <f t="shared" si="81"/>
        <v>39194.030559999999</v>
      </c>
      <c r="S123" s="137">
        <v>1</v>
      </c>
      <c r="Z123" s="133">
        <f t="shared" si="82"/>
        <v>-194</v>
      </c>
      <c r="AA123" s="142">
        <f t="shared" si="83"/>
        <v>-0.23815773045917468</v>
      </c>
      <c r="AB123" s="142">
        <f t="shared" si="84"/>
        <v>-0.23957976484242915</v>
      </c>
      <c r="AC123" s="142">
        <f t="shared" si="85"/>
        <v>-0.2387224400008563</v>
      </c>
      <c r="AD123" s="142">
        <f t="shared" si="86"/>
        <v>-5.647095416816128E-4</v>
      </c>
      <c r="AE123" s="142">
        <f t="shared" si="87"/>
        <v>3.1889686646625716E-7</v>
      </c>
      <c r="AF123" s="133">
        <f t="shared" si="88"/>
        <v>-0.2387224400008563</v>
      </c>
      <c r="AG123" s="199"/>
      <c r="AH123" s="133">
        <f t="shared" si="89"/>
        <v>8.5732484157287055E-4</v>
      </c>
      <c r="AI123" s="133">
        <f t="shared" si="90"/>
        <v>0.90444445692243802</v>
      </c>
      <c r="AJ123" s="133">
        <f t="shared" si="91"/>
        <v>0.77429562949359543</v>
      </c>
      <c r="AK123" s="133">
        <f t="shared" si="92"/>
        <v>-0.12664985313670724</v>
      </c>
      <c r="AL123" s="133">
        <f t="shared" si="93"/>
        <v>0.9244303447271488</v>
      </c>
      <c r="AM123" s="133">
        <f t="shared" si="94"/>
        <v>0.49821073448441644</v>
      </c>
      <c r="AN123" s="142">
        <f t="shared" si="101"/>
        <v>1.0581258401858551</v>
      </c>
      <c r="AO123" s="142">
        <f t="shared" si="101"/>
        <v>1.0581258693438045</v>
      </c>
      <c r="AP123" s="142">
        <f t="shared" si="101"/>
        <v>1.0581254946627339</v>
      </c>
      <c r="AQ123" s="142">
        <f t="shared" si="101"/>
        <v>1.0581303093517374</v>
      </c>
      <c r="AR123" s="142">
        <f t="shared" si="101"/>
        <v>1.0580684432547158</v>
      </c>
      <c r="AS123" s="142">
        <f t="shared" si="101"/>
        <v>1.0588639068771646</v>
      </c>
      <c r="AT123" s="142">
        <f t="shared" si="101"/>
        <v>1.0487201206085497</v>
      </c>
      <c r="AU123" s="142">
        <f t="shared" si="95"/>
        <v>1.1963828010035267</v>
      </c>
      <c r="AW123" s="133">
        <f t="shared" si="77"/>
        <v>16200</v>
      </c>
      <c r="AX123" s="133">
        <f t="shared" si="62"/>
        <v>-0.23382130681900917</v>
      </c>
      <c r="AY123" s="133">
        <f t="shared" si="63"/>
        <v>-0.23262920236003004</v>
      </c>
      <c r="AZ123" s="133">
        <f t="shared" si="64"/>
        <v>-1.1921044589791451E-3</v>
      </c>
      <c r="BA123" s="133">
        <f t="shared" si="65"/>
        <v>1.1257729623487707</v>
      </c>
      <c r="BB123" s="133">
        <f t="shared" si="66"/>
        <v>-0.91461063234996465</v>
      </c>
      <c r="BC123" s="133">
        <f t="shared" si="67"/>
        <v>-2.4861049204608086</v>
      </c>
      <c r="BD123" s="133">
        <f t="shared" si="68"/>
        <v>-2.9411247467067287</v>
      </c>
      <c r="BE123" s="133">
        <f t="shared" si="69"/>
        <v>22.555169687462993</v>
      </c>
      <c r="BF123" s="133">
        <f t="shared" si="70"/>
        <v>22.55516924796288</v>
      </c>
      <c r="BG123" s="133">
        <f t="shared" si="71"/>
        <v>22.555165970080612</v>
      </c>
      <c r="BH123" s="133">
        <f t="shared" si="72"/>
        <v>22.555141523174527</v>
      </c>
      <c r="BI123" s="133">
        <f t="shared" si="73"/>
        <v>22.554959206638365</v>
      </c>
      <c r="BJ123" s="133">
        <f t="shared" si="74"/>
        <v>22.553600215035186</v>
      </c>
      <c r="BK123" s="133">
        <f t="shared" si="75"/>
        <v>22.543506542950301</v>
      </c>
      <c r="BL123" s="133">
        <f t="shared" si="76"/>
        <v>22.470355169704661</v>
      </c>
    </row>
    <row r="124" spans="1:64" s="133" customFormat="1" ht="12.95" customHeight="1">
      <c r="A124" s="201" t="s">
        <v>311</v>
      </c>
      <c r="B124" s="203" t="s">
        <v>49</v>
      </c>
      <c r="C124" s="202">
        <v>54213.486980000001</v>
      </c>
      <c r="D124" s="202">
        <v>4.8999999999999998E-4</v>
      </c>
      <c r="E124" s="200">
        <f t="shared" si="78"/>
        <v>-192.49782333295948</v>
      </c>
      <c r="F124" s="133">
        <f t="shared" si="79"/>
        <v>-192</v>
      </c>
      <c r="G124" s="133">
        <f t="shared" si="96"/>
        <v>-0.23784591999719851</v>
      </c>
      <c r="K124" s="133">
        <f t="shared" si="102"/>
        <v>-0.23784591999719851</v>
      </c>
      <c r="O124" s="133">
        <f t="shared" ca="1" si="80"/>
        <v>-0.2319550669230763</v>
      </c>
      <c r="Q124" s="198">
        <f t="shared" si="81"/>
        <v>39194.986980000001</v>
      </c>
      <c r="S124" s="137">
        <v>1</v>
      </c>
      <c r="Z124" s="133">
        <f t="shared" si="82"/>
        <v>-192</v>
      </c>
      <c r="AA124" s="142">
        <f t="shared" si="83"/>
        <v>-0.23815977092512458</v>
      </c>
      <c r="AB124" s="142">
        <f t="shared" si="84"/>
        <v>-0.2387010215355137</v>
      </c>
      <c r="AC124" s="142">
        <f t="shared" si="85"/>
        <v>-0.23784591999719851</v>
      </c>
      <c r="AD124" s="142">
        <f t="shared" si="86"/>
        <v>3.1385092792607372E-4</v>
      </c>
      <c r="AE124" s="142">
        <f t="shared" si="87"/>
        <v>9.8502404960057517E-8</v>
      </c>
      <c r="AF124" s="133">
        <f t="shared" si="88"/>
        <v>-0.23784591999719851</v>
      </c>
      <c r="AG124" s="199"/>
      <c r="AH124" s="133">
        <f t="shared" si="89"/>
        <v>8.5510153831520278E-4</v>
      </c>
      <c r="AI124" s="133">
        <f t="shared" si="90"/>
        <v>0.90472413908227811</v>
      </c>
      <c r="AJ124" s="133">
        <f t="shared" si="91"/>
        <v>0.77289743511835007</v>
      </c>
      <c r="AK124" s="133">
        <f t="shared" si="92"/>
        <v>-0.12686038561656757</v>
      </c>
      <c r="AL124" s="133">
        <f t="shared" si="93"/>
        <v>0.92663682007698345</v>
      </c>
      <c r="AM124" s="133">
        <f t="shared" si="94"/>
        <v>0.49958856900357301</v>
      </c>
      <c r="AN124" s="142">
        <f t="shared" si="101"/>
        <v>1.060534160599385</v>
      </c>
      <c r="AO124" s="142">
        <f t="shared" si="101"/>
        <v>1.0605341890180804</v>
      </c>
      <c r="AP124" s="142">
        <f t="shared" si="101"/>
        <v>1.060533822266196</v>
      </c>
      <c r="AQ124" s="142">
        <f t="shared" si="101"/>
        <v>1.0605385553289812</v>
      </c>
      <c r="AR124" s="142">
        <f t="shared" si="101"/>
        <v>1.0604774765541023</v>
      </c>
      <c r="AS124" s="142">
        <f t="shared" si="101"/>
        <v>1.0612661927958584</v>
      </c>
      <c r="AT124" s="142">
        <f t="shared" si="101"/>
        <v>1.0511653627812032</v>
      </c>
      <c r="AU124" s="142">
        <f t="shared" si="95"/>
        <v>1.1989781373910711</v>
      </c>
      <c r="AW124" s="133">
        <f t="shared" si="77"/>
        <v>16400</v>
      </c>
      <c r="AX124" s="133">
        <f t="shared" si="62"/>
        <v>-0.23351384299104666</v>
      </c>
      <c r="AY124" s="133">
        <f t="shared" si="63"/>
        <v>-0.23249094186163419</v>
      </c>
      <c r="AZ124" s="133">
        <f t="shared" si="64"/>
        <v>-1.0229011294124661E-3</v>
      </c>
      <c r="BA124" s="133">
        <f t="shared" si="65"/>
        <v>1.0875528892145632</v>
      </c>
      <c r="BB124" s="133">
        <f t="shared" si="66"/>
        <v>-0.7337428010171031</v>
      </c>
      <c r="BC124" s="133">
        <f t="shared" si="67"/>
        <v>-2.155375479129185</v>
      </c>
      <c r="BD124" s="133">
        <f t="shared" si="68"/>
        <v>-1.8608536257953765</v>
      </c>
      <c r="BE124" s="133">
        <f t="shared" si="69"/>
        <v>22.850004987713294</v>
      </c>
      <c r="BF124" s="133">
        <f t="shared" si="70"/>
        <v>22.850004844034871</v>
      </c>
      <c r="BG124" s="133">
        <f t="shared" si="71"/>
        <v>22.850003457836539</v>
      </c>
      <c r="BH124" s="133">
        <f t="shared" si="72"/>
        <v>22.849990084016415</v>
      </c>
      <c r="BI124" s="133">
        <f t="shared" si="73"/>
        <v>22.84986106618021</v>
      </c>
      <c r="BJ124" s="133">
        <f t="shared" si="74"/>
        <v>22.848617414027654</v>
      </c>
      <c r="BK124" s="133">
        <f t="shared" si="75"/>
        <v>22.836719507777435</v>
      </c>
      <c r="BL124" s="133">
        <f t="shared" si="76"/>
        <v>22.729888808459098</v>
      </c>
    </row>
    <row r="125" spans="1:64" s="133" customFormat="1" ht="12.95" customHeight="1">
      <c r="A125" s="201" t="s">
        <v>311</v>
      </c>
      <c r="B125" s="203" t="s">
        <v>49</v>
      </c>
      <c r="C125" s="202">
        <v>54214.442669999997</v>
      </c>
      <c r="D125" s="202">
        <v>2.9E-4</v>
      </c>
      <c r="E125" s="200">
        <f t="shared" si="78"/>
        <v>-190.49751665932655</v>
      </c>
      <c r="F125" s="133">
        <f t="shared" si="79"/>
        <v>-190</v>
      </c>
      <c r="G125" s="133">
        <f t="shared" si="96"/>
        <v>-0.23769940000784118</v>
      </c>
      <c r="K125" s="133">
        <f t="shared" si="102"/>
        <v>-0.23769940000784118</v>
      </c>
      <c r="O125" s="133">
        <f t="shared" ca="1" si="80"/>
        <v>-0.23195680548141626</v>
      </c>
      <c r="Q125" s="198">
        <f t="shared" si="81"/>
        <v>39195.942669999997</v>
      </c>
      <c r="S125" s="137">
        <v>1</v>
      </c>
      <c r="Z125" s="133">
        <f t="shared" si="82"/>
        <v>-190</v>
      </c>
      <c r="AA125" s="142">
        <f t="shared" si="83"/>
        <v>-0.23816181689567056</v>
      </c>
      <c r="AB125" s="142">
        <f t="shared" si="84"/>
        <v>-0.23855227259281453</v>
      </c>
      <c r="AC125" s="142">
        <f t="shared" si="85"/>
        <v>-0.23769940000784118</v>
      </c>
      <c r="AD125" s="142">
        <f t="shared" si="86"/>
        <v>4.6241688782938661E-4</v>
      </c>
      <c r="AE125" s="142">
        <f t="shared" si="87"/>
        <v>2.1382937814981553E-7</v>
      </c>
      <c r="AF125" s="133">
        <f t="shared" si="88"/>
        <v>-0.23769940000784118</v>
      </c>
      <c r="AG125" s="199"/>
      <c r="AH125" s="133">
        <f t="shared" si="89"/>
        <v>8.5287258497334728E-4</v>
      </c>
      <c r="AI125" s="133">
        <f t="shared" si="90"/>
        <v>0.90500445869598278</v>
      </c>
      <c r="AJ125" s="133">
        <f t="shared" si="91"/>
        <v>0.77149460865890152</v>
      </c>
      <c r="AK125" s="133">
        <f t="shared" si="92"/>
        <v>-0.12707043025328146</v>
      </c>
      <c r="AL125" s="133">
        <f t="shared" si="93"/>
        <v>0.92884466160165047</v>
      </c>
      <c r="AM125" s="133">
        <f t="shared" si="94"/>
        <v>0.5009687777104479</v>
      </c>
      <c r="AN125" s="142">
        <f t="shared" si="101"/>
        <v>1.0629432264720124</v>
      </c>
      <c r="AO125" s="142">
        <f t="shared" si="101"/>
        <v>1.0629432541654502</v>
      </c>
      <c r="AP125" s="142">
        <f t="shared" si="101"/>
        <v>1.0629428952272564</v>
      </c>
      <c r="AQ125" s="142">
        <f t="shared" si="101"/>
        <v>1.0629475474891013</v>
      </c>
      <c r="AR125" s="142">
        <f t="shared" si="101"/>
        <v>1.062887251709101</v>
      </c>
      <c r="AS125" s="142">
        <f t="shared" si="101"/>
        <v>1.063669224021196</v>
      </c>
      <c r="AT125" s="142">
        <f t="shared" si="101"/>
        <v>1.0536116005862932</v>
      </c>
      <c r="AU125" s="142">
        <f t="shared" si="95"/>
        <v>1.2015734737786155</v>
      </c>
      <c r="AW125" s="133">
        <f t="shared" si="77"/>
        <v>16600</v>
      </c>
      <c r="AX125" s="133">
        <f t="shared" si="62"/>
        <v>-0.23312768540799217</v>
      </c>
      <c r="AY125" s="133">
        <f t="shared" si="63"/>
        <v>-0.23235122648216613</v>
      </c>
      <c r="AZ125" s="133">
        <f t="shared" si="64"/>
        <v>-7.7645892582602332E-4</v>
      </c>
      <c r="BA125" s="133">
        <f t="shared" si="65"/>
        <v>1.0435770425808697</v>
      </c>
      <c r="BB125" s="133">
        <f t="shared" si="66"/>
        <v>-0.49469085261050366</v>
      </c>
      <c r="BC125" s="133">
        <f t="shared" si="67"/>
        <v>-1.8490401051835181</v>
      </c>
      <c r="BD125" s="133">
        <f t="shared" si="68"/>
        <v>-1.3256529399605783</v>
      </c>
      <c r="BE125" s="133">
        <f t="shared" si="69"/>
        <v>23.133752699322883</v>
      </c>
      <c r="BF125" s="133">
        <f t="shared" si="70"/>
        <v>23.133752686438164</v>
      </c>
      <c r="BG125" s="133">
        <f t="shared" si="71"/>
        <v>23.133752490851716</v>
      </c>
      <c r="BH125" s="133">
        <f t="shared" si="72"/>
        <v>23.133749521914361</v>
      </c>
      <c r="BI125" s="133">
        <f t="shared" si="73"/>
        <v>23.133704456802466</v>
      </c>
      <c r="BJ125" s="133">
        <f t="shared" si="74"/>
        <v>23.133020964757968</v>
      </c>
      <c r="BK125" s="133">
        <f t="shared" si="75"/>
        <v>23.122776902248908</v>
      </c>
      <c r="BL125" s="133">
        <f t="shared" si="76"/>
        <v>22.989422447213535</v>
      </c>
    </row>
    <row r="126" spans="1:64" s="133" customFormat="1" ht="12.95" customHeight="1">
      <c r="A126" s="201" t="s">
        <v>311</v>
      </c>
      <c r="B126" s="203" t="s">
        <v>51</v>
      </c>
      <c r="C126" s="202">
        <v>54214.681470000003</v>
      </c>
      <c r="D126" s="202">
        <v>3.8999999999999999E-4</v>
      </c>
      <c r="E126" s="200">
        <f t="shared" si="78"/>
        <v>-189.9976963894913</v>
      </c>
      <c r="F126" s="133">
        <f t="shared" si="79"/>
        <v>-189.5</v>
      </c>
      <c r="G126" s="133">
        <f t="shared" si="96"/>
        <v>-0.23778527000104077</v>
      </c>
      <c r="K126" s="133">
        <f t="shared" si="102"/>
        <v>-0.23778527000104077</v>
      </c>
      <c r="O126" s="133">
        <f t="shared" ca="1" si="80"/>
        <v>-0.23195724012100125</v>
      </c>
      <c r="Q126" s="198">
        <f t="shared" si="81"/>
        <v>39196.181470000003</v>
      </c>
      <c r="S126" s="137">
        <v>1</v>
      </c>
      <c r="Z126" s="133">
        <f t="shared" si="82"/>
        <v>-189.5</v>
      </c>
      <c r="AA126" s="142">
        <f t="shared" si="83"/>
        <v>-0.23816232924760888</v>
      </c>
      <c r="AB126" s="142">
        <f t="shared" si="84"/>
        <v>-0.23863758446564431</v>
      </c>
      <c r="AC126" s="142">
        <f t="shared" si="85"/>
        <v>-0.23778527000104077</v>
      </c>
      <c r="AD126" s="142">
        <f t="shared" si="86"/>
        <v>3.7705924656811218E-4</v>
      </c>
      <c r="AE126" s="142">
        <f t="shared" si="87"/>
        <v>1.4217367542251242E-7</v>
      </c>
      <c r="AF126" s="133">
        <f t="shared" si="88"/>
        <v>-0.23778527000104077</v>
      </c>
      <c r="AG126" s="199"/>
      <c r="AH126" s="133">
        <f t="shared" si="89"/>
        <v>8.5231446460354494E-4</v>
      </c>
      <c r="AI126" s="133">
        <f t="shared" si="90"/>
        <v>0.90507463819512435</v>
      </c>
      <c r="AJ126" s="133">
        <f t="shared" si="91"/>
        <v>0.77114317799885479</v>
      </c>
      <c r="AK126" s="133">
        <f t="shared" si="92"/>
        <v>-0.1271228649716909</v>
      </c>
      <c r="AL126" s="133">
        <f t="shared" si="93"/>
        <v>0.92939683586176458</v>
      </c>
      <c r="AM126" s="133">
        <f t="shared" si="94"/>
        <v>0.50131420213397815</v>
      </c>
      <c r="AN126" s="142">
        <f t="shared" si="101"/>
        <v>1.0635456096170322</v>
      </c>
      <c r="AO126" s="142">
        <f t="shared" si="101"/>
        <v>1.0635456371313246</v>
      </c>
      <c r="AP126" s="142">
        <f t="shared" si="101"/>
        <v>1.0635452801285856</v>
      </c>
      <c r="AQ126" s="142">
        <f t="shared" si="101"/>
        <v>1.0635499123191712</v>
      </c>
      <c r="AR126" s="142">
        <f t="shared" si="101"/>
        <v>1.0634898116069238</v>
      </c>
      <c r="AS126" s="142">
        <f t="shared" si="101"/>
        <v>1.064270098525351</v>
      </c>
      <c r="AT126" s="142">
        <f t="shared" si="101"/>
        <v>1.0542233157229719</v>
      </c>
      <c r="AU126" s="142">
        <f t="shared" si="95"/>
        <v>1.2022223078755014</v>
      </c>
      <c r="AW126" s="133">
        <f t="shared" si="77"/>
        <v>16800</v>
      </c>
      <c r="AX126" s="133">
        <f t="shared" si="62"/>
        <v>-0.23269176446377271</v>
      </c>
      <c r="AY126" s="133">
        <f t="shared" si="63"/>
        <v>-0.23221005622162585</v>
      </c>
      <c r="AZ126" s="133">
        <f t="shared" si="64"/>
        <v>-4.8170824214684795E-4</v>
      </c>
      <c r="BA126" s="133">
        <f t="shared" si="65"/>
        <v>0.99950858428918987</v>
      </c>
      <c r="BB126" s="133">
        <f t="shared" si="66"/>
        <v>-0.23394944102154069</v>
      </c>
      <c r="BC126" s="133">
        <f t="shared" si="67"/>
        <v>-1.5676989139847453</v>
      </c>
      <c r="BD126" s="133">
        <f t="shared" si="68"/>
        <v>-0.99690737428655374</v>
      </c>
      <c r="BE126" s="133">
        <f t="shared" si="69"/>
        <v>23.405676741394188</v>
      </c>
      <c r="BF126" s="133">
        <f t="shared" si="70"/>
        <v>23.405676741341523</v>
      </c>
      <c r="BG126" s="133">
        <f t="shared" si="71"/>
        <v>23.405676739208669</v>
      </c>
      <c r="BH126" s="133">
        <f t="shared" si="72"/>
        <v>23.405676652829552</v>
      </c>
      <c r="BI126" s="133">
        <f t="shared" si="73"/>
        <v>23.405673154573744</v>
      </c>
      <c r="BJ126" s="133">
        <f t="shared" si="74"/>
        <v>23.405531544414295</v>
      </c>
      <c r="BK126" s="133">
        <f t="shared" si="75"/>
        <v>23.399902152764231</v>
      </c>
      <c r="BL126" s="133">
        <f t="shared" si="76"/>
        <v>23.248956085967968</v>
      </c>
    </row>
    <row r="127" spans="1:64" s="133" customFormat="1" ht="12.95" customHeight="1">
      <c r="A127" s="201" t="s">
        <v>311</v>
      </c>
      <c r="B127" s="203" t="s">
        <v>51</v>
      </c>
      <c r="C127" s="202">
        <v>54215.636200000001</v>
      </c>
      <c r="D127" s="202">
        <v>5.6999999999999998E-4</v>
      </c>
      <c r="E127" s="200">
        <f t="shared" si="78"/>
        <v>-187.99939904357115</v>
      </c>
      <c r="F127" s="133">
        <f t="shared" si="79"/>
        <v>-187.5</v>
      </c>
      <c r="G127" s="133">
        <f t="shared" si="96"/>
        <v>-0.23859875000198372</v>
      </c>
      <c r="K127" s="133">
        <f t="shared" si="102"/>
        <v>-0.23859875000198372</v>
      </c>
      <c r="O127" s="133">
        <f t="shared" ca="1" si="80"/>
        <v>-0.2319589786793412</v>
      </c>
      <c r="Q127" s="198">
        <f t="shared" si="81"/>
        <v>39197.136200000001</v>
      </c>
      <c r="S127" s="137">
        <v>1</v>
      </c>
      <c r="Z127" s="133">
        <f t="shared" si="82"/>
        <v>-187.5</v>
      </c>
      <c r="AA127" s="142">
        <f t="shared" si="83"/>
        <v>-0.23816438208938986</v>
      </c>
      <c r="AB127" s="142">
        <f t="shared" si="84"/>
        <v>-0.23944882846015028</v>
      </c>
      <c r="AC127" s="142">
        <f t="shared" si="85"/>
        <v>-0.23859875000198372</v>
      </c>
      <c r="AD127" s="142">
        <f t="shared" si="86"/>
        <v>-4.3436791259385266E-4</v>
      </c>
      <c r="AE127" s="142">
        <f t="shared" si="87"/>
        <v>1.8867548349114082E-7</v>
      </c>
      <c r="AF127" s="133">
        <f t="shared" si="88"/>
        <v>-0.23859875000198372</v>
      </c>
      <c r="AG127" s="199"/>
      <c r="AH127" s="133">
        <f t="shared" si="89"/>
        <v>8.5007845816655601E-4</v>
      </c>
      <c r="AI127" s="133">
        <f t="shared" si="90"/>
        <v>0.90535575454741113</v>
      </c>
      <c r="AJ127" s="133">
        <f t="shared" si="91"/>
        <v>0.76973455805503421</v>
      </c>
      <c r="AK127" s="133">
        <f t="shared" si="92"/>
        <v>-0.12733229721915582</v>
      </c>
      <c r="AL127" s="133">
        <f t="shared" si="93"/>
        <v>0.93160639007552803</v>
      </c>
      <c r="AM127" s="133">
        <f t="shared" si="94"/>
        <v>0.50269739395643265</v>
      </c>
      <c r="AN127" s="142">
        <f t="shared" si="101"/>
        <v>1.0659556097000242</v>
      </c>
      <c r="AO127" s="142">
        <f t="shared" si="101"/>
        <v>1.0659556365063383</v>
      </c>
      <c r="AP127" s="142">
        <f t="shared" si="101"/>
        <v>1.0659552871738656</v>
      </c>
      <c r="AQ127" s="142">
        <f t="shared" si="101"/>
        <v>1.065959839595376</v>
      </c>
      <c r="AR127" s="142">
        <f t="shared" si="101"/>
        <v>1.0659005164111794</v>
      </c>
      <c r="AS127" s="142">
        <f t="shared" si="101"/>
        <v>1.0666740643079469</v>
      </c>
      <c r="AT127" s="142">
        <f t="shared" si="101"/>
        <v>1.0566707994801086</v>
      </c>
      <c r="AU127" s="142">
        <f t="shared" si="95"/>
        <v>1.2048176442630458</v>
      </c>
      <c r="AW127" s="133">
        <f t="shared" si="77"/>
        <v>17000</v>
      </c>
      <c r="AX127" s="133">
        <f t="shared" si="62"/>
        <v>-0.23223312820971448</v>
      </c>
      <c r="AY127" s="133">
        <f t="shared" si="63"/>
        <v>-0.23206743108001335</v>
      </c>
      <c r="AZ127" s="133">
        <f t="shared" si="64"/>
        <v>-1.6569712970113823E-4</v>
      </c>
      <c r="BA127" s="133">
        <f t="shared" si="65"/>
        <v>0.95898340296215456</v>
      </c>
      <c r="BB127" s="133">
        <f t="shared" si="66"/>
        <v>2.2261815686227183E-2</v>
      </c>
      <c r="BC127" s="133">
        <f t="shared" si="67"/>
        <v>-1.3092973771835641</v>
      </c>
      <c r="BD127" s="133">
        <f t="shared" si="68"/>
        <v>-0.76756568219469901</v>
      </c>
      <c r="BE127" s="133">
        <f t="shared" si="69"/>
        <v>23.666280815653444</v>
      </c>
      <c r="BF127" s="133">
        <f t="shared" si="70"/>
        <v>23.666280815652645</v>
      </c>
      <c r="BG127" s="133">
        <f t="shared" si="71"/>
        <v>23.66628081570099</v>
      </c>
      <c r="BH127" s="133">
        <f t="shared" si="72"/>
        <v>23.666280812775081</v>
      </c>
      <c r="BI127" s="133">
        <f t="shared" si="73"/>
        <v>23.666280989852869</v>
      </c>
      <c r="BJ127" s="133">
        <f t="shared" si="74"/>
        <v>23.666270272454753</v>
      </c>
      <c r="BK127" s="133">
        <f t="shared" si="75"/>
        <v>23.66691696491527</v>
      </c>
      <c r="BL127" s="133">
        <f t="shared" si="76"/>
        <v>23.508489724722406</v>
      </c>
    </row>
    <row r="128" spans="1:64" s="133" customFormat="1" ht="12.95" customHeight="1">
      <c r="A128" s="201" t="s">
        <v>311</v>
      </c>
      <c r="B128" s="203" t="s">
        <v>51</v>
      </c>
      <c r="C128" s="202">
        <v>54216.592329999999</v>
      </c>
      <c r="D128" s="202">
        <v>1.9000000000000001E-4</v>
      </c>
      <c r="E128" s="200">
        <f t="shared" si="78"/>
        <v>-185.99817142806032</v>
      </c>
      <c r="F128" s="133">
        <f t="shared" si="79"/>
        <v>-185.5</v>
      </c>
      <c r="G128" s="133">
        <f t="shared" si="96"/>
        <v>-0.23801223000191385</v>
      </c>
      <c r="K128" s="133">
        <f t="shared" si="102"/>
        <v>-0.23801223000191385</v>
      </c>
      <c r="O128" s="133">
        <f t="shared" ca="1" si="80"/>
        <v>-0.23196071723768116</v>
      </c>
      <c r="Q128" s="198">
        <f t="shared" si="81"/>
        <v>39198.092329999999</v>
      </c>
      <c r="S128" s="137">
        <v>1</v>
      </c>
      <c r="Z128" s="133">
        <f t="shared" si="82"/>
        <v>-185.5</v>
      </c>
      <c r="AA128" s="142">
        <f t="shared" si="83"/>
        <v>-0.23816644042050492</v>
      </c>
      <c r="AB128" s="142">
        <f t="shared" si="84"/>
        <v>-0.23886006681882124</v>
      </c>
      <c r="AC128" s="142">
        <f t="shared" si="85"/>
        <v>-0.23801223000191385</v>
      </c>
      <c r="AD128" s="142">
        <f t="shared" si="86"/>
        <v>1.5421041859106643E-4</v>
      </c>
      <c r="AE128" s="142">
        <f t="shared" si="87"/>
        <v>2.3780853202031929E-8</v>
      </c>
      <c r="AF128" s="133">
        <f t="shared" si="88"/>
        <v>-0.23801223000191385</v>
      </c>
      <c r="AG128" s="199"/>
      <c r="AH128" s="133">
        <f t="shared" si="89"/>
        <v>8.4783681690740482E-4</v>
      </c>
      <c r="AI128" s="133">
        <f t="shared" si="90"/>
        <v>0.90563750822327038</v>
      </c>
      <c r="AJ128" s="133">
        <f t="shared" si="91"/>
        <v>0.76832130063721393</v>
      </c>
      <c r="AK128" s="133">
        <f t="shared" si="92"/>
        <v>-0.1275412374806045</v>
      </c>
      <c r="AL128" s="133">
        <f t="shared" si="93"/>
        <v>0.93381731842019655</v>
      </c>
      <c r="AM128" s="133">
        <f t="shared" si="94"/>
        <v>0.50408298464401935</v>
      </c>
      <c r="AN128" s="142">
        <f t="shared" si="101"/>
        <v>1.0683663590603143</v>
      </c>
      <c r="AO128" s="142">
        <f t="shared" si="101"/>
        <v>1.0683663851722998</v>
      </c>
      <c r="AP128" s="142">
        <f t="shared" si="101"/>
        <v>1.0683660433961255</v>
      </c>
      <c r="AQ128" s="142">
        <f t="shared" si="101"/>
        <v>1.0683705168741202</v>
      </c>
      <c r="AR128" s="142">
        <f t="shared" si="101"/>
        <v>1.0683119667990733</v>
      </c>
      <c r="AS128" s="142">
        <f t="shared" si="101"/>
        <v>1.0690787800756965</v>
      </c>
      <c r="AT128" s="142">
        <f t="shared" si="101"/>
        <v>1.0591192811199006</v>
      </c>
      <c r="AU128" s="142">
        <f t="shared" si="95"/>
        <v>1.2074129806505902</v>
      </c>
      <c r="AW128" s="133">
        <f t="shared" si="77"/>
        <v>17200</v>
      </c>
      <c r="AX128" s="133">
        <f t="shared" si="62"/>
        <v>-0.23177445725388909</v>
      </c>
      <c r="AY128" s="133">
        <f t="shared" si="63"/>
        <v>-0.23192335105732864</v>
      </c>
      <c r="AZ128" s="133">
        <f t="shared" si="64"/>
        <v>1.4889380343955798E-4</v>
      </c>
      <c r="BA128" s="133">
        <f t="shared" si="65"/>
        <v>0.92389993763353151</v>
      </c>
      <c r="BB128" s="133">
        <f t="shared" si="66"/>
        <v>0.25807868096594733</v>
      </c>
      <c r="BC128" s="133">
        <f t="shared" si="67"/>
        <v>-1.0705280470012888</v>
      </c>
      <c r="BD128" s="133">
        <f t="shared" si="68"/>
        <v>-0.59301011138983961</v>
      </c>
      <c r="BE128" s="133">
        <f t="shared" si="69"/>
        <v>23.916792974463753</v>
      </c>
      <c r="BF128" s="133">
        <f t="shared" si="70"/>
        <v>23.916792970929151</v>
      </c>
      <c r="BG128" s="133">
        <f t="shared" si="71"/>
        <v>23.916793035050148</v>
      </c>
      <c r="BH128" s="133">
        <f t="shared" si="72"/>
        <v>23.916791871833667</v>
      </c>
      <c r="BI128" s="133">
        <f t="shared" si="73"/>
        <v>23.916812973129826</v>
      </c>
      <c r="BJ128" s="133">
        <f t="shared" si="74"/>
        <v>23.916429998640101</v>
      </c>
      <c r="BK128" s="133">
        <f t="shared" si="75"/>
        <v>23.923320246198429</v>
      </c>
      <c r="BL128" s="133">
        <f t="shared" si="76"/>
        <v>23.768023363476843</v>
      </c>
    </row>
    <row r="129" spans="1:64" s="133" customFormat="1" ht="12.95" customHeight="1">
      <c r="A129" s="201" t="s">
        <v>311</v>
      </c>
      <c r="B129" s="203" t="s">
        <v>51</v>
      </c>
      <c r="C129" s="202">
        <v>54217.548049999998</v>
      </c>
      <c r="D129" s="202">
        <v>3.8000000000000002E-4</v>
      </c>
      <c r="E129" s="200">
        <f t="shared" si="78"/>
        <v>-183.99780196293014</v>
      </c>
      <c r="F129" s="133">
        <f t="shared" si="79"/>
        <v>-183.5</v>
      </c>
      <c r="G129" s="133">
        <f t="shared" si="96"/>
        <v>-0.23783571000240045</v>
      </c>
      <c r="K129" s="133">
        <f t="shared" si="102"/>
        <v>-0.23783571000240045</v>
      </c>
      <c r="O129" s="133">
        <f t="shared" ca="1" si="80"/>
        <v>-0.23196245579602112</v>
      </c>
      <c r="Q129" s="198">
        <f t="shared" si="81"/>
        <v>39199.048049999998</v>
      </c>
      <c r="S129" s="137">
        <v>1</v>
      </c>
      <c r="Z129" s="133">
        <f t="shared" si="82"/>
        <v>-183.5</v>
      </c>
      <c r="AA129" s="142">
        <f t="shared" si="83"/>
        <v>-0.2381685042341096</v>
      </c>
      <c r="AB129" s="142">
        <f t="shared" si="84"/>
        <v>-0.23868129955007095</v>
      </c>
      <c r="AC129" s="142">
        <f t="shared" si="85"/>
        <v>-0.23783571000240045</v>
      </c>
      <c r="AD129" s="142">
        <f t="shared" si="86"/>
        <v>3.3279423170914924E-4</v>
      </c>
      <c r="AE129" s="142">
        <f t="shared" si="87"/>
        <v>1.1075200065888291E-7</v>
      </c>
      <c r="AF129" s="133">
        <f t="shared" si="88"/>
        <v>-0.23783571000240045</v>
      </c>
      <c r="AG129" s="199"/>
      <c r="AH129" s="133">
        <f t="shared" si="89"/>
        <v>8.4558954767050432E-4</v>
      </c>
      <c r="AI129" s="133">
        <f t="shared" si="90"/>
        <v>0.90591989915903248</v>
      </c>
      <c r="AJ129" s="133">
        <f t="shared" si="91"/>
        <v>0.76690340337252227</v>
      </c>
      <c r="AK129" s="133">
        <f t="shared" si="92"/>
        <v>-0.12774968390626526</v>
      </c>
      <c r="AL129" s="133">
        <f t="shared" si="93"/>
        <v>0.9360296244360351</v>
      </c>
      <c r="AM129" s="133">
        <f t="shared" si="94"/>
        <v>0.50547098525548606</v>
      </c>
      <c r="AN129" s="142">
        <f t="shared" si="101"/>
        <v>1.0707778593946191</v>
      </c>
      <c r="AO129" s="142">
        <f t="shared" si="101"/>
        <v>1.070777884825771</v>
      </c>
      <c r="AP129" s="142">
        <f t="shared" si="101"/>
        <v>1.070777550492626</v>
      </c>
      <c r="AQ129" s="142">
        <f t="shared" si="101"/>
        <v>1.0707819458525942</v>
      </c>
      <c r="AR129" s="142">
        <f t="shared" si="101"/>
        <v>1.0707241644280856</v>
      </c>
      <c r="AS129" s="142">
        <f t="shared" si="101"/>
        <v>1.0714842479081494</v>
      </c>
      <c r="AT129" s="142">
        <f t="shared" si="101"/>
        <v>1.0615687616315277</v>
      </c>
      <c r="AU129" s="142">
        <f t="shared" si="95"/>
        <v>1.2100083170381346</v>
      </c>
      <c r="AW129" s="133">
        <f t="shared" si="77"/>
        <v>17400</v>
      </c>
      <c r="AX129" s="133">
        <f t="shared" si="62"/>
        <v>-0.23133365168695486</v>
      </c>
      <c r="AY129" s="133">
        <f t="shared" si="63"/>
        <v>-0.23177781615357171</v>
      </c>
      <c r="AZ129" s="133">
        <f t="shared" si="64"/>
        <v>4.4416446661684069E-4</v>
      </c>
      <c r="BA129" s="133">
        <f t="shared" si="65"/>
        <v>0.89502154102108344</v>
      </c>
      <c r="BB129" s="133">
        <f t="shared" si="66"/>
        <v>0.4651685742408409</v>
      </c>
      <c r="BC129" s="133">
        <f t="shared" si="67"/>
        <v>-0.84773599879728889</v>
      </c>
      <c r="BD129" s="133">
        <f t="shared" si="68"/>
        <v>-0.45121998023740001</v>
      </c>
      <c r="BE129" s="133">
        <f t="shared" si="69"/>
        <v>24.158782343884333</v>
      </c>
      <c r="BF129" s="133">
        <f t="shared" si="70"/>
        <v>24.158782278717648</v>
      </c>
      <c r="BG129" s="133">
        <f t="shared" si="71"/>
        <v>24.158783009546529</v>
      </c>
      <c r="BH129" s="133">
        <f t="shared" si="72"/>
        <v>24.15877481342941</v>
      </c>
      <c r="BI129" s="133">
        <f t="shared" si="73"/>
        <v>24.158866725776907</v>
      </c>
      <c r="BJ129" s="133">
        <f t="shared" si="74"/>
        <v>24.157835295331779</v>
      </c>
      <c r="BK129" s="133">
        <f t="shared" si="75"/>
        <v>24.16932166942561</v>
      </c>
      <c r="BL129" s="133">
        <f t="shared" si="76"/>
        <v>24.027557002231276</v>
      </c>
    </row>
    <row r="130" spans="1:64" s="133" customFormat="1" ht="12.95" customHeight="1">
      <c r="A130" s="201" t="s">
        <v>311</v>
      </c>
      <c r="B130" s="203" t="s">
        <v>51</v>
      </c>
      <c r="C130" s="202">
        <v>54218.50359</v>
      </c>
      <c r="D130" s="202">
        <v>2.1000000000000001E-4</v>
      </c>
      <c r="E130" s="200">
        <f t="shared" si="78"/>
        <v>-181.99780924673757</v>
      </c>
      <c r="F130" s="133">
        <f t="shared" si="79"/>
        <v>-181.5</v>
      </c>
      <c r="G130" s="133">
        <f t="shared" si="96"/>
        <v>-0.23783918999833986</v>
      </c>
      <c r="K130" s="133">
        <f t="shared" si="102"/>
        <v>-0.23783918999833986</v>
      </c>
      <c r="O130" s="133">
        <f t="shared" ca="1" si="80"/>
        <v>-0.23196419435436108</v>
      </c>
      <c r="Q130" s="198">
        <f t="shared" si="81"/>
        <v>39200.00359</v>
      </c>
      <c r="S130" s="137">
        <v>1</v>
      </c>
      <c r="Z130" s="133">
        <f t="shared" si="82"/>
        <v>-181.5</v>
      </c>
      <c r="AA130" s="142">
        <f t="shared" si="83"/>
        <v>-0.23817057352332163</v>
      </c>
      <c r="AB130" s="142">
        <f t="shared" si="84"/>
        <v>-0.23868252665567802</v>
      </c>
      <c r="AC130" s="142">
        <f t="shared" si="85"/>
        <v>-0.23783918999833986</v>
      </c>
      <c r="AD130" s="142">
        <f t="shared" si="86"/>
        <v>3.3138352498177093E-4</v>
      </c>
      <c r="AE130" s="142">
        <f t="shared" si="87"/>
        <v>1.0981504062934399E-7</v>
      </c>
      <c r="AF130" s="133">
        <f t="shared" si="88"/>
        <v>-0.23783918999833986</v>
      </c>
      <c r="AG130" s="199"/>
      <c r="AH130" s="133">
        <f t="shared" si="89"/>
        <v>8.4333665733816142E-4</v>
      </c>
      <c r="AI130" s="133">
        <f t="shared" si="90"/>
        <v>0.90620292728743723</v>
      </c>
      <c r="AJ130" s="133">
        <f t="shared" si="91"/>
        <v>0.76548086390224468</v>
      </c>
      <c r="AK130" s="133">
        <f t="shared" si="92"/>
        <v>-0.12795763464112456</v>
      </c>
      <c r="AL130" s="133">
        <f t="shared" si="93"/>
        <v>0.93824331166589647</v>
      </c>
      <c r="AM130" s="133">
        <f t="shared" si="94"/>
        <v>0.50686140690613479</v>
      </c>
      <c r="AN130" s="142">
        <f t="shared" si="101"/>
        <v>1.0731901123994807</v>
      </c>
      <c r="AO130" s="142">
        <f t="shared" si="101"/>
        <v>1.0731901371631389</v>
      </c>
      <c r="AP130" s="142">
        <f t="shared" si="101"/>
        <v>1.0731898101604653</v>
      </c>
      <c r="AQ130" s="142">
        <f t="shared" si="101"/>
        <v>1.0731941282277062</v>
      </c>
      <c r="AR130" s="142">
        <f t="shared" si="101"/>
        <v>1.0731371109560468</v>
      </c>
      <c r="AS130" s="142">
        <f t="shared" si="101"/>
        <v>1.0738904698849443</v>
      </c>
      <c r="AT130" s="142">
        <f t="shared" si="101"/>
        <v>1.0640192419974406</v>
      </c>
      <c r="AU130" s="142">
        <f t="shared" si="95"/>
        <v>1.212603653425679</v>
      </c>
      <c r="AW130" s="133">
        <f t="shared" si="77"/>
        <v>17600</v>
      </c>
      <c r="AX130" s="133">
        <f t="shared" si="62"/>
        <v>-0.23092438884278735</v>
      </c>
      <c r="AY130" s="133">
        <f t="shared" si="63"/>
        <v>-0.23163082636874255</v>
      </c>
      <c r="AZ130" s="133">
        <f t="shared" si="64"/>
        <v>7.0643752595519235E-4</v>
      </c>
      <c r="BA130" s="133">
        <f t="shared" si="65"/>
        <v>0.87249571987224861</v>
      </c>
      <c r="BB130" s="133">
        <f t="shared" si="66"/>
        <v>0.63976347054683746</v>
      </c>
      <c r="BC130" s="133">
        <f t="shared" si="67"/>
        <v>-0.63737055777498175</v>
      </c>
      <c r="BD130" s="133">
        <f t="shared" si="68"/>
        <v>-0.32993093742723328</v>
      </c>
      <c r="BE130" s="133">
        <f t="shared" si="69"/>
        <v>24.393929733508202</v>
      </c>
      <c r="BF130" s="133">
        <f t="shared" si="70"/>
        <v>24.393929437030835</v>
      </c>
      <c r="BG130" s="133">
        <f t="shared" si="71"/>
        <v>24.393931964802082</v>
      </c>
      <c r="BH130" s="133">
        <f t="shared" si="72"/>
        <v>24.393910412793076</v>
      </c>
      <c r="BI130" s="133">
        <f t="shared" si="73"/>
        <v>24.394094153622184</v>
      </c>
      <c r="BJ130" s="133">
        <f t="shared" si="74"/>
        <v>24.392526689961482</v>
      </c>
      <c r="BK130" s="133">
        <f t="shared" si="75"/>
        <v>24.40582762874093</v>
      </c>
      <c r="BL130" s="133">
        <f t="shared" si="76"/>
        <v>24.287090640985713</v>
      </c>
    </row>
    <row r="131" spans="1:64" s="133" customFormat="1" ht="12.95" customHeight="1">
      <c r="A131" s="201" t="s">
        <v>311</v>
      </c>
      <c r="B131" s="203" t="s">
        <v>51</v>
      </c>
      <c r="C131" s="202">
        <v>54219.459280000003</v>
      </c>
      <c r="D131" s="202">
        <v>2.9999999999999997E-4</v>
      </c>
      <c r="E131" s="200">
        <f t="shared" si="78"/>
        <v>-179.99750257308938</v>
      </c>
      <c r="F131" s="133">
        <f t="shared" si="79"/>
        <v>-179.5</v>
      </c>
      <c r="G131" s="133">
        <f t="shared" si="96"/>
        <v>-0.23769267000170657</v>
      </c>
      <c r="K131" s="133">
        <f t="shared" si="102"/>
        <v>-0.23769267000170657</v>
      </c>
      <c r="O131" s="133">
        <f t="shared" ca="1" si="80"/>
        <v>-0.23196593291270104</v>
      </c>
      <c r="Q131" s="198">
        <f t="shared" si="81"/>
        <v>39200.959280000003</v>
      </c>
      <c r="S131" s="137">
        <v>1</v>
      </c>
      <c r="Z131" s="133">
        <f t="shared" si="82"/>
        <v>-179.5</v>
      </c>
      <c r="AA131" s="142">
        <f t="shared" si="83"/>
        <v>-0.23817264828122064</v>
      </c>
      <c r="AB131" s="142">
        <f t="shared" si="84"/>
        <v>-0.23853374815453729</v>
      </c>
      <c r="AC131" s="142">
        <f t="shared" si="85"/>
        <v>-0.23769267000170657</v>
      </c>
      <c r="AD131" s="142">
        <f t="shared" si="86"/>
        <v>4.7997827951407057E-4</v>
      </c>
      <c r="AE131" s="142">
        <f t="shared" si="87"/>
        <v>2.3037914880528725E-7</v>
      </c>
      <c r="AF131" s="133">
        <f t="shared" si="88"/>
        <v>-0.23769267000170657</v>
      </c>
      <c r="AG131" s="199"/>
      <c r="AH131" s="133">
        <f t="shared" si="89"/>
        <v>8.4107815283070175E-4</v>
      </c>
      <c r="AI131" s="133">
        <f t="shared" si="90"/>
        <v>0.90648659253760255</v>
      </c>
      <c r="AJ131" s="133">
        <f t="shared" si="91"/>
        <v>0.76405367988200479</v>
      </c>
      <c r="AK131" s="133">
        <f t="shared" si="92"/>
        <v>-0.12816508782491798</v>
      </c>
      <c r="AL131" s="133">
        <f t="shared" si="93"/>
        <v>0.94045838365521028</v>
      </c>
      <c r="AM131" s="133">
        <f t="shared" si="94"/>
        <v>0.50825426076821389</v>
      </c>
      <c r="AN131" s="142">
        <f t="shared" ref="AN131:AT140" si="103">$AU131+$AB$7*SIN(AO131)</f>
        <v>1.0756031197712572</v>
      </c>
      <c r="AO131" s="142">
        <f t="shared" si="103"/>
        <v>1.075603143880606</v>
      </c>
      <c r="AP131" s="142">
        <f t="shared" si="103"/>
        <v>1.0756028240965687</v>
      </c>
      <c r="AQ131" s="142">
        <f t="shared" si="103"/>
        <v>1.0756070656960732</v>
      </c>
      <c r="AR131" s="142">
        <f t="shared" si="103"/>
        <v>1.0755508080411302</v>
      </c>
      <c r="AS131" s="142">
        <f t="shared" si="103"/>
        <v>1.0762974480857792</v>
      </c>
      <c r="AT131" s="142">
        <f t="shared" si="103"/>
        <v>1.0664707231933561</v>
      </c>
      <c r="AU131" s="142">
        <f t="shared" si="95"/>
        <v>1.2151989898132234</v>
      </c>
      <c r="AW131" s="133">
        <f t="shared" si="77"/>
        <v>17800</v>
      </c>
      <c r="AX131" s="133">
        <f t="shared" si="62"/>
        <v>-0.23055694986361228</v>
      </c>
      <c r="AY131" s="133">
        <f t="shared" si="63"/>
        <v>-0.23148238170284119</v>
      </c>
      <c r="AZ131" s="133">
        <f t="shared" si="64"/>
        <v>9.2543183922891791E-4</v>
      </c>
      <c r="BA131" s="133">
        <f t="shared" si="65"/>
        <v>0.85619841371787575</v>
      </c>
      <c r="BB131" s="133">
        <f t="shared" si="66"/>
        <v>0.78046739528970643</v>
      </c>
      <c r="BC131" s="133">
        <f t="shared" si="67"/>
        <v>-0.43614796585144833</v>
      </c>
      <c r="BD131" s="133">
        <f t="shared" si="68"/>
        <v>-0.22159796085009967</v>
      </c>
      <c r="BE131" s="133">
        <f t="shared" si="69"/>
        <v>24.623913234482092</v>
      </c>
      <c r="BF131" s="133">
        <f t="shared" si="70"/>
        <v>24.623912624376366</v>
      </c>
      <c r="BG131" s="133">
        <f t="shared" si="71"/>
        <v>24.623917027720502</v>
      </c>
      <c r="BH131" s="133">
        <f t="shared" si="72"/>
        <v>24.623885247019416</v>
      </c>
      <c r="BI131" s="133">
        <f t="shared" si="73"/>
        <v>24.624114608450189</v>
      </c>
      <c r="BJ131" s="133">
        <f t="shared" si="74"/>
        <v>24.622458646833696</v>
      </c>
      <c r="BK131" s="133">
        <f t="shared" si="75"/>
        <v>24.634380528915727</v>
      </c>
      <c r="BL131" s="133">
        <f t="shared" si="76"/>
        <v>24.546624279740151</v>
      </c>
    </row>
    <row r="132" spans="1:64" s="133" customFormat="1" ht="12.95" customHeight="1">
      <c r="A132" s="201" t="s">
        <v>311</v>
      </c>
      <c r="B132" s="203" t="s">
        <v>51</v>
      </c>
      <c r="C132" s="202">
        <v>54220.414940000002</v>
      </c>
      <c r="D132" s="202">
        <v>6.8999999999999997E-4</v>
      </c>
      <c r="E132" s="200">
        <f t="shared" si="78"/>
        <v>-177.99725869093839</v>
      </c>
      <c r="F132" s="133">
        <f t="shared" si="79"/>
        <v>-177.5</v>
      </c>
      <c r="G132" s="133">
        <f t="shared" si="96"/>
        <v>-0.23757615000067744</v>
      </c>
      <c r="K132" s="133">
        <f t="shared" si="102"/>
        <v>-0.23757615000067744</v>
      </c>
      <c r="O132" s="133">
        <f t="shared" ca="1" si="80"/>
        <v>-0.231967671471041</v>
      </c>
      <c r="Q132" s="198">
        <f t="shared" si="81"/>
        <v>39201.914940000002</v>
      </c>
      <c r="S132" s="137">
        <v>1</v>
      </c>
      <c r="Z132" s="133">
        <f t="shared" si="82"/>
        <v>-177.5</v>
      </c>
      <c r="AA132" s="142">
        <f t="shared" si="83"/>
        <v>-0.23817472850084825</v>
      </c>
      <c r="AB132" s="142">
        <f t="shared" si="84"/>
        <v>-0.23841496404178403</v>
      </c>
      <c r="AC132" s="142">
        <f t="shared" si="85"/>
        <v>-0.23757615000067744</v>
      </c>
      <c r="AD132" s="142">
        <f t="shared" si="86"/>
        <v>5.9857850017080994E-4</v>
      </c>
      <c r="AE132" s="142">
        <f t="shared" si="87"/>
        <v>3.5829622086673633E-7</v>
      </c>
      <c r="AF132" s="133">
        <f t="shared" si="88"/>
        <v>-0.23757615000067744</v>
      </c>
      <c r="AG132" s="199"/>
      <c r="AH132" s="133">
        <f t="shared" si="89"/>
        <v>8.3881404110659058E-4</v>
      </c>
      <c r="AI132" s="133">
        <f t="shared" si="90"/>
        <v>0.90677089483499251</v>
      </c>
      <c r="AJ132" s="133">
        <f t="shared" si="91"/>
        <v>0.76262184898194374</v>
      </c>
      <c r="AK132" s="133">
        <f t="shared" si="92"/>
        <v>-0.12837204159212115</v>
      </c>
      <c r="AL132" s="133">
        <f t="shared" si="93"/>
        <v>0.94267484395197187</v>
      </c>
      <c r="AM132" s="133">
        <f t="shared" si="94"/>
        <v>0.50964955807131374</v>
      </c>
      <c r="AN132" s="142">
        <f t="shared" si="103"/>
        <v>1.0780168832061132</v>
      </c>
      <c r="AO132" s="142">
        <f t="shared" si="103"/>
        <v>1.0780169066741809</v>
      </c>
      <c r="AP132" s="142">
        <f t="shared" si="103"/>
        <v>1.0780165939976798</v>
      </c>
      <c r="AQ132" s="142">
        <f t="shared" si="103"/>
        <v>1.0780207599540113</v>
      </c>
      <c r="AR132" s="142">
        <f t="shared" si="103"/>
        <v>1.0779652573418483</v>
      </c>
      <c r="AS132" s="142">
        <f t="shared" si="103"/>
        <v>1.0787051845903826</v>
      </c>
      <c r="AT132" s="142">
        <f t="shared" si="103"/>
        <v>1.0689232061882492</v>
      </c>
      <c r="AU132" s="142">
        <f t="shared" si="95"/>
        <v>1.2177943262007678</v>
      </c>
      <c r="AW132" s="133">
        <f t="shared" si="77"/>
        <v>18000</v>
      </c>
      <c r="AX132" s="133">
        <f t="shared" si="62"/>
        <v>-0.23023898658178132</v>
      </c>
      <c r="AY132" s="133">
        <f t="shared" si="63"/>
        <v>-0.23133248215586763</v>
      </c>
      <c r="AZ132" s="133">
        <f t="shared" si="64"/>
        <v>1.0934955740862981E-3</v>
      </c>
      <c r="BA132" s="133">
        <f t="shared" si="65"/>
        <v>0.8459335926476621</v>
      </c>
      <c r="BB132" s="133">
        <f t="shared" si="66"/>
        <v>0.88685792034534761</v>
      </c>
      <c r="BC132" s="133">
        <f t="shared" si="67"/>
        <v>-0.24106130465635306</v>
      </c>
      <c r="BD132" s="133">
        <f t="shared" si="68"/>
        <v>-0.12111773939408522</v>
      </c>
      <c r="BE132" s="133">
        <f t="shared" si="69"/>
        <v>24.850365084169887</v>
      </c>
      <c r="BF132" s="133">
        <f t="shared" si="70"/>
        <v>24.850364450422379</v>
      </c>
      <c r="BG132" s="133">
        <f t="shared" si="71"/>
        <v>24.850368609672785</v>
      </c>
      <c r="BH132" s="133">
        <f t="shared" si="72"/>
        <v>24.850341312647007</v>
      </c>
      <c r="BI132" s="133">
        <f t="shared" si="73"/>
        <v>24.850520458198059</v>
      </c>
      <c r="BJ132" s="133">
        <f t="shared" si="74"/>
        <v>24.849344587450506</v>
      </c>
      <c r="BK132" s="133">
        <f t="shared" si="75"/>
        <v>24.85705547435343</v>
      </c>
      <c r="BL132" s="133">
        <f t="shared" si="76"/>
        <v>24.806157918494588</v>
      </c>
    </row>
    <row r="133" spans="1:64" s="133" customFormat="1" ht="12.95" customHeight="1">
      <c r="A133" s="201" t="s">
        <v>311</v>
      </c>
      <c r="B133" s="203" t="s">
        <v>51</v>
      </c>
      <c r="C133" s="202">
        <v>54220.414980000001</v>
      </c>
      <c r="D133" s="202">
        <v>2.9E-4</v>
      </c>
      <c r="E133" s="200">
        <f t="shared" si="78"/>
        <v>-177.99717496895227</v>
      </c>
      <c r="F133" s="133">
        <f t="shared" si="79"/>
        <v>-177.5</v>
      </c>
      <c r="G133" s="133">
        <f t="shared" si="96"/>
        <v>-0.23753615000168793</v>
      </c>
      <c r="K133" s="133">
        <f t="shared" si="102"/>
        <v>-0.23753615000168793</v>
      </c>
      <c r="O133" s="133">
        <f t="shared" ca="1" si="80"/>
        <v>-0.231967671471041</v>
      </c>
      <c r="Q133" s="198">
        <f t="shared" si="81"/>
        <v>39201.914980000001</v>
      </c>
      <c r="S133" s="137">
        <v>1</v>
      </c>
      <c r="Z133" s="133">
        <f t="shared" si="82"/>
        <v>-177.5</v>
      </c>
      <c r="AA133" s="142">
        <f t="shared" si="83"/>
        <v>-0.23817472850084825</v>
      </c>
      <c r="AB133" s="142">
        <f t="shared" si="84"/>
        <v>-0.23837496404279451</v>
      </c>
      <c r="AC133" s="142">
        <f t="shared" si="85"/>
        <v>-0.23753615000168793</v>
      </c>
      <c r="AD133" s="142">
        <f t="shared" si="86"/>
        <v>6.3857849916032494E-4</v>
      </c>
      <c r="AE133" s="142">
        <f t="shared" si="87"/>
        <v>4.0778249958985313E-7</v>
      </c>
      <c r="AF133" s="133">
        <f t="shared" si="88"/>
        <v>-0.23753615000168793</v>
      </c>
      <c r="AG133" s="199"/>
      <c r="AH133" s="133">
        <f t="shared" si="89"/>
        <v>8.3881404110659058E-4</v>
      </c>
      <c r="AI133" s="133">
        <f t="shared" si="90"/>
        <v>0.90677089483499251</v>
      </c>
      <c r="AJ133" s="133">
        <f t="shared" si="91"/>
        <v>0.76262184898194374</v>
      </c>
      <c r="AK133" s="133">
        <f t="shared" si="92"/>
        <v>-0.12837204159212115</v>
      </c>
      <c r="AL133" s="133">
        <f t="shared" si="93"/>
        <v>0.94267484395197187</v>
      </c>
      <c r="AM133" s="133">
        <f t="shared" si="94"/>
        <v>0.50964955807131374</v>
      </c>
      <c r="AN133" s="142">
        <f t="shared" si="103"/>
        <v>1.0780168832061132</v>
      </c>
      <c r="AO133" s="142">
        <f t="shared" si="103"/>
        <v>1.0780169066741809</v>
      </c>
      <c r="AP133" s="142">
        <f t="shared" si="103"/>
        <v>1.0780165939976798</v>
      </c>
      <c r="AQ133" s="142">
        <f t="shared" si="103"/>
        <v>1.0780207599540113</v>
      </c>
      <c r="AR133" s="142">
        <f t="shared" si="103"/>
        <v>1.0779652573418483</v>
      </c>
      <c r="AS133" s="142">
        <f t="shared" si="103"/>
        <v>1.0787051845903826</v>
      </c>
      <c r="AT133" s="142">
        <f t="shared" si="103"/>
        <v>1.0689232061882492</v>
      </c>
      <c r="AU133" s="142">
        <f t="shared" si="95"/>
        <v>1.2177943262007678</v>
      </c>
      <c r="AW133" s="133">
        <f t="shared" si="77"/>
        <v>18200</v>
      </c>
      <c r="AX133" s="133">
        <f t="shared" si="62"/>
        <v>-0.22997611331146633</v>
      </c>
      <c r="AY133" s="133">
        <f t="shared" si="63"/>
        <v>-0.23118112772782184</v>
      </c>
      <c r="AZ133" s="133">
        <f t="shared" si="64"/>
        <v>1.2050144163555118E-3</v>
      </c>
      <c r="BA133" s="133">
        <f t="shared" si="65"/>
        <v>0.84153905819730002</v>
      </c>
      <c r="BB133" s="133">
        <f t="shared" si="66"/>
        <v>0.95865610245082566</v>
      </c>
      <c r="BC133" s="133">
        <f t="shared" si="67"/>
        <v>-4.9319612021104006E-2</v>
      </c>
      <c r="BD133" s="133">
        <f t="shared" si="68"/>
        <v>-2.4664805818985912E-2</v>
      </c>
      <c r="BE133" s="133">
        <f t="shared" si="69"/>
        <v>25.074868233359762</v>
      </c>
      <c r="BF133" s="133">
        <f t="shared" si="70"/>
        <v>25.074868065568168</v>
      </c>
      <c r="BG133" s="133">
        <f t="shared" si="71"/>
        <v>25.074869124937134</v>
      </c>
      <c r="BH133" s="133">
        <f t="shared" si="72"/>
        <v>25.074862436504453</v>
      </c>
      <c r="BI133" s="133">
        <f t="shared" si="73"/>
        <v>25.074904664554488</v>
      </c>
      <c r="BJ133" s="133">
        <f t="shared" si="74"/>
        <v>25.074638052045962</v>
      </c>
      <c r="BK133" s="133">
        <f t="shared" si="75"/>
        <v>25.076321277623165</v>
      </c>
      <c r="BL133" s="133">
        <f t="shared" si="76"/>
        <v>25.065691557249021</v>
      </c>
    </row>
    <row r="134" spans="1:64" s="133" customFormat="1" ht="12.95" customHeight="1">
      <c r="A134" s="201" t="s">
        <v>311</v>
      </c>
      <c r="B134" s="203" t="s">
        <v>49</v>
      </c>
      <c r="C134" s="202">
        <v>54222.564230000004</v>
      </c>
      <c r="D134" s="202">
        <v>6.6E-4</v>
      </c>
      <c r="E134" s="200">
        <f t="shared" si="78"/>
        <v>-173.49868788806671</v>
      </c>
      <c r="F134" s="133">
        <f t="shared" si="79"/>
        <v>-173</v>
      </c>
      <c r="G134" s="133">
        <f t="shared" si="96"/>
        <v>-0.23825897999631707</v>
      </c>
      <c r="K134" s="133">
        <f t="shared" si="102"/>
        <v>-0.23825897999631707</v>
      </c>
      <c r="O134" s="133">
        <f t="shared" ca="1" si="80"/>
        <v>-0.23197158322730591</v>
      </c>
      <c r="Q134" s="198">
        <f t="shared" si="81"/>
        <v>39204.064230000004</v>
      </c>
      <c r="S134" s="137">
        <v>1</v>
      </c>
      <c r="Z134" s="133">
        <f t="shared" si="82"/>
        <v>-173</v>
      </c>
      <c r="AA134" s="142">
        <f t="shared" si="83"/>
        <v>-0.23817942892815222</v>
      </c>
      <c r="AB134" s="142">
        <f t="shared" si="84"/>
        <v>-0.23909267932096157</v>
      </c>
      <c r="AC134" s="142">
        <f t="shared" si="85"/>
        <v>-0.23825897999631707</v>
      </c>
      <c r="AD134" s="142">
        <f t="shared" si="86"/>
        <v>-7.9551068164845917E-5</v>
      </c>
      <c r="AE134" s="142">
        <f t="shared" si="87"/>
        <v>6.3283724461679618E-9</v>
      </c>
      <c r="AF134" s="133">
        <f t="shared" si="88"/>
        <v>-0.23825897999631707</v>
      </c>
      <c r="AG134" s="199"/>
      <c r="AH134" s="133">
        <f t="shared" si="89"/>
        <v>8.3369932464450358E-4</v>
      </c>
      <c r="AI134" s="133">
        <f t="shared" si="90"/>
        <v>0.9074129037968488</v>
      </c>
      <c r="AJ134" s="133">
        <f t="shared" si="91"/>
        <v>0.75938322733477526</v>
      </c>
      <c r="AK134" s="133">
        <f t="shared" si="92"/>
        <v>-0.12883585187775079</v>
      </c>
      <c r="AL134" s="133">
        <f t="shared" si="93"/>
        <v>0.94766697401363709</v>
      </c>
      <c r="AM134" s="133">
        <f t="shared" si="94"/>
        <v>0.51279796939350641</v>
      </c>
      <c r="AN134" s="142">
        <f t="shared" si="103"/>
        <v>1.0834506240743758</v>
      </c>
      <c r="AO134" s="142">
        <f t="shared" si="103"/>
        <v>1.0834506461463875</v>
      </c>
      <c r="AP134" s="142">
        <f t="shared" si="103"/>
        <v>1.083450349059512</v>
      </c>
      <c r="AQ134" s="142">
        <f t="shared" si="103"/>
        <v>1.0834543478305041</v>
      </c>
      <c r="AR134" s="142">
        <f t="shared" si="103"/>
        <v>1.0834005271497049</v>
      </c>
      <c r="AS134" s="142">
        <f t="shared" si="103"/>
        <v>1.0841253750461912</v>
      </c>
      <c r="AT134" s="142">
        <f t="shared" si="103"/>
        <v>1.0744449607273729</v>
      </c>
      <c r="AU134" s="142">
        <f t="shared" si="95"/>
        <v>1.2236338330727425</v>
      </c>
      <c r="AW134" s="133">
        <f t="shared" si="77"/>
        <v>18400</v>
      </c>
      <c r="AX134" s="133">
        <f t="shared" si="62"/>
        <v>-0.22977230024441414</v>
      </c>
      <c r="AY134" s="133">
        <f t="shared" si="63"/>
        <v>-0.23102831841870383</v>
      </c>
      <c r="AZ134" s="133">
        <f t="shared" si="64"/>
        <v>1.2560181742897005E-3</v>
      </c>
      <c r="BA134" s="133">
        <f t="shared" si="65"/>
        <v>0.84293721470101968</v>
      </c>
      <c r="BB134" s="133">
        <f t="shared" si="66"/>
        <v>0.99525129010389712</v>
      </c>
      <c r="BC134" s="133">
        <f t="shared" si="67"/>
        <v>0.14174198176141767</v>
      </c>
      <c r="BD134" s="133">
        <f t="shared" si="68"/>
        <v>7.0989884265276845E-2</v>
      </c>
      <c r="BE134" s="133">
        <f t="shared" si="69"/>
        <v>25.298973094214496</v>
      </c>
      <c r="BF134" s="133">
        <f t="shared" si="70"/>
        <v>25.29897353879543</v>
      </c>
      <c r="BG134" s="133">
        <f t="shared" si="71"/>
        <v>25.29897069742146</v>
      </c>
      <c r="BH134" s="133">
        <f t="shared" si="72"/>
        <v>25.298988857031585</v>
      </c>
      <c r="BI134" s="133">
        <f t="shared" si="73"/>
        <v>25.298872797429539</v>
      </c>
      <c r="BJ134" s="133">
        <f t="shared" si="74"/>
        <v>25.299614583129301</v>
      </c>
      <c r="BK134" s="133">
        <f t="shared" si="75"/>
        <v>25.294875097235739</v>
      </c>
      <c r="BL134" s="133">
        <f t="shared" si="76"/>
        <v>25.325225196003458</v>
      </c>
    </row>
    <row r="135" spans="1:64" s="133" customFormat="1" ht="12.95" customHeight="1">
      <c r="A135" s="201" t="s">
        <v>311</v>
      </c>
      <c r="B135" s="203" t="s">
        <v>49</v>
      </c>
      <c r="C135" s="202">
        <v>54222.564440000002</v>
      </c>
      <c r="D135" s="202">
        <v>2.7999999999999998E-4</v>
      </c>
      <c r="E135" s="200">
        <f t="shared" si="78"/>
        <v>-173.49824834763191</v>
      </c>
      <c r="F135" s="133">
        <f t="shared" si="79"/>
        <v>-173</v>
      </c>
      <c r="G135" s="133">
        <f t="shared" si="96"/>
        <v>-0.23804897999798413</v>
      </c>
      <c r="K135" s="133">
        <f t="shared" si="102"/>
        <v>-0.23804897999798413</v>
      </c>
      <c r="O135" s="133">
        <f t="shared" ca="1" si="80"/>
        <v>-0.23197158322730591</v>
      </c>
      <c r="Q135" s="198">
        <f t="shared" si="81"/>
        <v>39204.064440000002</v>
      </c>
      <c r="S135" s="137">
        <v>1</v>
      </c>
      <c r="Z135" s="133">
        <f t="shared" si="82"/>
        <v>-173</v>
      </c>
      <c r="AA135" s="142">
        <f t="shared" si="83"/>
        <v>-0.23817942892815222</v>
      </c>
      <c r="AB135" s="142">
        <f t="shared" si="84"/>
        <v>-0.23888267932262863</v>
      </c>
      <c r="AC135" s="142">
        <f t="shared" si="85"/>
        <v>-0.23804897999798413</v>
      </c>
      <c r="AD135" s="142">
        <f t="shared" si="86"/>
        <v>1.3044893016808667E-4</v>
      </c>
      <c r="AE135" s="142">
        <f t="shared" si="87"/>
        <v>1.7016923381998354E-8</v>
      </c>
      <c r="AF135" s="133">
        <f t="shared" si="88"/>
        <v>-0.23804897999798413</v>
      </c>
      <c r="AG135" s="199"/>
      <c r="AH135" s="133">
        <f t="shared" si="89"/>
        <v>8.3369932464450358E-4</v>
      </c>
      <c r="AI135" s="133">
        <f t="shared" si="90"/>
        <v>0.9074129037968488</v>
      </c>
      <c r="AJ135" s="133">
        <f t="shared" si="91"/>
        <v>0.75938322733477526</v>
      </c>
      <c r="AK135" s="133">
        <f t="shared" si="92"/>
        <v>-0.12883585187775079</v>
      </c>
      <c r="AL135" s="133">
        <f t="shared" si="93"/>
        <v>0.94766697401363709</v>
      </c>
      <c r="AM135" s="133">
        <f t="shared" si="94"/>
        <v>0.51279796939350641</v>
      </c>
      <c r="AN135" s="142">
        <f t="shared" si="103"/>
        <v>1.0834506240743758</v>
      </c>
      <c r="AO135" s="142">
        <f t="shared" si="103"/>
        <v>1.0834506461463875</v>
      </c>
      <c r="AP135" s="142">
        <f t="shared" si="103"/>
        <v>1.083450349059512</v>
      </c>
      <c r="AQ135" s="142">
        <f t="shared" si="103"/>
        <v>1.0834543478305041</v>
      </c>
      <c r="AR135" s="142">
        <f t="shared" si="103"/>
        <v>1.0834005271497049</v>
      </c>
      <c r="AS135" s="142">
        <f t="shared" si="103"/>
        <v>1.0841253750461912</v>
      </c>
      <c r="AT135" s="142">
        <f t="shared" si="103"/>
        <v>1.0744449607273729</v>
      </c>
      <c r="AU135" s="142">
        <f t="shared" si="95"/>
        <v>1.2236338330727425</v>
      </c>
      <c r="AW135" s="133">
        <f t="shared" si="77"/>
        <v>18600</v>
      </c>
      <c r="AX135" s="133">
        <f t="shared" si="62"/>
        <v>-0.2296300717097354</v>
      </c>
      <c r="AY135" s="133">
        <f t="shared" si="63"/>
        <v>-0.23087405422851362</v>
      </c>
      <c r="AZ135" s="133">
        <f t="shared" si="64"/>
        <v>1.2439825187782196E-3</v>
      </c>
      <c r="BA135" s="133">
        <f t="shared" si="65"/>
        <v>0.85015325344394421</v>
      </c>
      <c r="BB135" s="133">
        <f t="shared" si="66"/>
        <v>0.99544078575141903</v>
      </c>
      <c r="BC135" s="133">
        <f t="shared" si="67"/>
        <v>0.33476207498235422</v>
      </c>
      <c r="BD135" s="133">
        <f t="shared" si="68"/>
        <v>0.1689618945205528</v>
      </c>
      <c r="BE135" s="133">
        <f t="shared" si="69"/>
        <v>25.524223005144041</v>
      </c>
      <c r="BF135" s="133">
        <f t="shared" si="70"/>
        <v>25.524223687642316</v>
      </c>
      <c r="BG135" s="133">
        <f t="shared" si="71"/>
        <v>25.524219033746359</v>
      </c>
      <c r="BH135" s="133">
        <f t="shared" si="72"/>
        <v>25.524250768432704</v>
      </c>
      <c r="BI135" s="133">
        <f t="shared" si="73"/>
        <v>25.524034379421941</v>
      </c>
      <c r="BJ135" s="133">
        <f t="shared" si="74"/>
        <v>25.525510253147843</v>
      </c>
      <c r="BK135" s="133">
        <f t="shared" si="75"/>
        <v>25.515461780701301</v>
      </c>
      <c r="BL135" s="133">
        <f t="shared" si="76"/>
        <v>25.584758834757896</v>
      </c>
    </row>
    <row r="136" spans="1:64" s="133" customFormat="1" ht="12.95" customHeight="1">
      <c r="A136" s="201" t="s">
        <v>311</v>
      </c>
      <c r="B136" s="203" t="s">
        <v>49</v>
      </c>
      <c r="C136" s="202">
        <v>54223.519489999999</v>
      </c>
      <c r="D136" s="202">
        <v>1.6900000000000001E-3</v>
      </c>
      <c r="E136" s="200">
        <f t="shared" si="78"/>
        <v>-171.49928122580749</v>
      </c>
      <c r="F136" s="133">
        <f t="shared" si="79"/>
        <v>-171</v>
      </c>
      <c r="G136" s="133">
        <f t="shared" si="96"/>
        <v>-0.23854246000701096</v>
      </c>
      <c r="K136" s="133">
        <f t="shared" si="102"/>
        <v>-0.23854246000701096</v>
      </c>
      <c r="O136" s="133">
        <f t="shared" ca="1" si="80"/>
        <v>-0.23197332178564586</v>
      </c>
      <c r="Q136" s="198">
        <f t="shared" si="81"/>
        <v>39205.019489999999</v>
      </c>
      <c r="S136" s="137">
        <v>1</v>
      </c>
      <c r="Z136" s="133">
        <f t="shared" si="82"/>
        <v>-171</v>
      </c>
      <c r="AA136" s="142">
        <f t="shared" si="83"/>
        <v>-0.23818152684987731</v>
      </c>
      <c r="AB136" s="142">
        <f t="shared" si="84"/>
        <v>-0.23937387704499749</v>
      </c>
      <c r="AC136" s="142">
        <f t="shared" si="85"/>
        <v>-0.23854246000701096</v>
      </c>
      <c r="AD136" s="142">
        <f t="shared" si="86"/>
        <v>-3.6093315713364715E-4</v>
      </c>
      <c r="AE136" s="142">
        <f t="shared" si="87"/>
        <v>1.3027274391846203E-7</v>
      </c>
      <c r="AF136" s="133">
        <f t="shared" si="88"/>
        <v>-0.23854246000701096</v>
      </c>
      <c r="AG136" s="199"/>
      <c r="AH136" s="133">
        <f t="shared" si="89"/>
        <v>8.314170379865271E-4</v>
      </c>
      <c r="AI136" s="133">
        <f t="shared" si="90"/>
        <v>0.90769927593818767</v>
      </c>
      <c r="AJ136" s="133">
        <f t="shared" si="91"/>
        <v>0.75793627816363685</v>
      </c>
      <c r="AK136" s="133">
        <f t="shared" si="92"/>
        <v>-0.12904116959351569</v>
      </c>
      <c r="AL136" s="133">
        <f t="shared" si="93"/>
        <v>0.949887970843725</v>
      </c>
      <c r="AM136" s="133">
        <f t="shared" si="94"/>
        <v>0.51420128613485694</v>
      </c>
      <c r="AN136" s="142">
        <f t="shared" si="103"/>
        <v>1.08586685642585</v>
      </c>
      <c r="AO136" s="142">
        <f t="shared" si="103"/>
        <v>1.085866877897844</v>
      </c>
      <c r="AP136" s="142">
        <f t="shared" si="103"/>
        <v>1.0858665875626352</v>
      </c>
      <c r="AQ136" s="142">
        <f t="shared" si="103"/>
        <v>1.0858705133659197</v>
      </c>
      <c r="AR136" s="142">
        <f t="shared" si="103"/>
        <v>1.0858174326093162</v>
      </c>
      <c r="AS136" s="142">
        <f t="shared" si="103"/>
        <v>1.0865355904009721</v>
      </c>
      <c r="AT136" s="142">
        <f t="shared" si="103"/>
        <v>1.0769007061793288</v>
      </c>
      <c r="AU136" s="142">
        <f t="shared" si="95"/>
        <v>1.2262291694602869</v>
      </c>
      <c r="AW136" s="133">
        <f t="shared" si="77"/>
        <v>18800</v>
      </c>
      <c r="AX136" s="133">
        <f t="shared" si="62"/>
        <v>-0.22955050894615614</v>
      </c>
      <c r="AY136" s="133">
        <f t="shared" si="63"/>
        <v>-0.23071833515725118</v>
      </c>
      <c r="AZ136" s="133">
        <f t="shared" si="64"/>
        <v>1.167826211095051E-3</v>
      </c>
      <c r="BA136" s="133">
        <f t="shared" si="65"/>
        <v>0.86330959165247423</v>
      </c>
      <c r="BB136" s="133">
        <f t="shared" si="66"/>
        <v>0.95731841430884534</v>
      </c>
      <c r="BC136" s="133">
        <f t="shared" si="67"/>
        <v>0.53245435680851394</v>
      </c>
      <c r="BD136" s="133">
        <f t="shared" si="68"/>
        <v>0.27270055227159379</v>
      </c>
      <c r="BE136" s="133">
        <f t="shared" si="69"/>
        <v>25.752181262398885</v>
      </c>
      <c r="BF136" s="133">
        <f t="shared" si="70"/>
        <v>25.752181730792678</v>
      </c>
      <c r="BG136" s="133">
        <f t="shared" si="71"/>
        <v>25.752178104799277</v>
      </c>
      <c r="BH136" s="133">
        <f t="shared" si="72"/>
        <v>25.752206175074512</v>
      </c>
      <c r="BI136" s="133">
        <f t="shared" si="73"/>
        <v>25.751988886426815</v>
      </c>
      <c r="BJ136" s="133">
        <f t="shared" si="74"/>
        <v>25.753671771746966</v>
      </c>
      <c r="BK136" s="133">
        <f t="shared" si="75"/>
        <v>25.740690013355497</v>
      </c>
      <c r="BL136" s="133">
        <f t="shared" si="76"/>
        <v>25.844292473512333</v>
      </c>
    </row>
    <row r="137" spans="1:64" s="133" customFormat="1" ht="12.95" customHeight="1">
      <c r="A137" s="201" t="s">
        <v>311</v>
      </c>
      <c r="B137" s="203" t="s">
        <v>49</v>
      </c>
      <c r="C137" s="202">
        <v>54223.519939999998</v>
      </c>
      <c r="D137" s="202">
        <v>1.08E-3</v>
      </c>
      <c r="E137" s="200">
        <f t="shared" si="78"/>
        <v>-171.49833935344071</v>
      </c>
      <c r="F137" s="133">
        <f t="shared" si="79"/>
        <v>-171</v>
      </c>
      <c r="G137" s="133">
        <f t="shared" si="96"/>
        <v>-0.23809246000746498</v>
      </c>
      <c r="K137" s="133">
        <f t="shared" si="102"/>
        <v>-0.23809246000746498</v>
      </c>
      <c r="O137" s="133">
        <f t="shared" ca="1" si="80"/>
        <v>-0.23197332178564586</v>
      </c>
      <c r="Q137" s="198">
        <f t="shared" si="81"/>
        <v>39205.019939999998</v>
      </c>
      <c r="S137" s="137">
        <v>1</v>
      </c>
      <c r="Z137" s="133">
        <f t="shared" si="82"/>
        <v>-171</v>
      </c>
      <c r="AA137" s="142">
        <f t="shared" si="83"/>
        <v>-0.23818152684987731</v>
      </c>
      <c r="AB137" s="142">
        <f t="shared" si="84"/>
        <v>-0.23892387704545151</v>
      </c>
      <c r="AC137" s="142">
        <f t="shared" si="85"/>
        <v>-0.23809246000746498</v>
      </c>
      <c r="AD137" s="142">
        <f t="shared" si="86"/>
        <v>8.9066842412333092E-5</v>
      </c>
      <c r="AE137" s="142">
        <f t="shared" si="87"/>
        <v>7.9329024173033769E-9</v>
      </c>
      <c r="AF137" s="133">
        <f t="shared" si="88"/>
        <v>-0.23809246000746498</v>
      </c>
      <c r="AG137" s="199"/>
      <c r="AH137" s="133">
        <f t="shared" si="89"/>
        <v>8.314170379865271E-4</v>
      </c>
      <c r="AI137" s="133">
        <f t="shared" si="90"/>
        <v>0.90769927593818767</v>
      </c>
      <c r="AJ137" s="133">
        <f t="shared" si="91"/>
        <v>0.75793627816363685</v>
      </c>
      <c r="AK137" s="133">
        <f t="shared" si="92"/>
        <v>-0.12904116959351569</v>
      </c>
      <c r="AL137" s="133">
        <f t="shared" si="93"/>
        <v>0.949887970843725</v>
      </c>
      <c r="AM137" s="133">
        <f t="shared" si="94"/>
        <v>0.51420128613485694</v>
      </c>
      <c r="AN137" s="142">
        <f t="shared" si="103"/>
        <v>1.08586685642585</v>
      </c>
      <c r="AO137" s="142">
        <f t="shared" si="103"/>
        <v>1.085866877897844</v>
      </c>
      <c r="AP137" s="142">
        <f t="shared" si="103"/>
        <v>1.0858665875626352</v>
      </c>
      <c r="AQ137" s="142">
        <f t="shared" si="103"/>
        <v>1.0858705133659197</v>
      </c>
      <c r="AR137" s="142">
        <f t="shared" si="103"/>
        <v>1.0858174326093162</v>
      </c>
      <c r="AS137" s="142">
        <f t="shared" si="103"/>
        <v>1.0865355904009721</v>
      </c>
      <c r="AT137" s="142">
        <f t="shared" si="103"/>
        <v>1.0769007061793288</v>
      </c>
      <c r="AU137" s="142">
        <f t="shared" si="95"/>
        <v>1.2262291694602869</v>
      </c>
      <c r="AW137" s="133">
        <f t="shared" si="77"/>
        <v>19000</v>
      </c>
      <c r="AX137" s="133">
        <f t="shared" si="62"/>
        <v>-0.22953304105702629</v>
      </c>
      <c r="AY137" s="133">
        <f t="shared" si="63"/>
        <v>-0.23056116120491651</v>
      </c>
      <c r="AZ137" s="133">
        <f t="shared" si="64"/>
        <v>1.0281201478902228E-3</v>
      </c>
      <c r="BA137" s="133">
        <f t="shared" si="65"/>
        <v>0.8825938096730328</v>
      </c>
      <c r="BB137" s="133">
        <f t="shared" si="66"/>
        <v>0.87831563008164015</v>
      </c>
      <c r="BC137" s="133">
        <f t="shared" si="67"/>
        <v>0.7377040929087203</v>
      </c>
      <c r="BD137" s="133">
        <f t="shared" si="68"/>
        <v>0.38654309964366135</v>
      </c>
      <c r="BE137" s="133">
        <f t="shared" si="69"/>
        <v>25.984453449764324</v>
      </c>
      <c r="BF137" s="133">
        <f t="shared" si="70"/>
        <v>25.984453610359243</v>
      </c>
      <c r="BG137" s="133">
        <f t="shared" si="71"/>
        <v>25.984452073634984</v>
      </c>
      <c r="BH137" s="133">
        <f t="shared" si="72"/>
        <v>25.984466778578565</v>
      </c>
      <c r="BI137" s="133">
        <f t="shared" si="73"/>
        <v>25.984326076819329</v>
      </c>
      <c r="BJ137" s="133">
        <f t="shared" si="74"/>
        <v>25.985673286318217</v>
      </c>
      <c r="BK137" s="133">
        <f t="shared" si="75"/>
        <v>25.972857587391921</v>
      </c>
      <c r="BL137" s="133">
        <f t="shared" si="76"/>
        <v>26.103826112266766</v>
      </c>
    </row>
    <row r="138" spans="1:64" s="133" customFormat="1" ht="12.95" customHeight="1">
      <c r="A138" s="201" t="s">
        <v>311</v>
      </c>
      <c r="B138" s="203" t="s">
        <v>49</v>
      </c>
      <c r="C138" s="202">
        <v>54224.47565</v>
      </c>
      <c r="D138" s="202">
        <v>3.5E-4</v>
      </c>
      <c r="E138" s="200">
        <f t="shared" si="78"/>
        <v>-169.49799081879945</v>
      </c>
      <c r="F138" s="133">
        <f t="shared" si="79"/>
        <v>-169</v>
      </c>
      <c r="G138" s="133">
        <f t="shared" si="96"/>
        <v>-0.23792594000406098</v>
      </c>
      <c r="K138" s="133">
        <f t="shared" si="102"/>
        <v>-0.23792594000406098</v>
      </c>
      <c r="O138" s="133">
        <f t="shared" ca="1" si="80"/>
        <v>-0.23197506034398582</v>
      </c>
      <c r="Q138" s="198">
        <f t="shared" si="81"/>
        <v>39205.97565</v>
      </c>
      <c r="S138" s="137">
        <v>1</v>
      </c>
      <c r="Z138" s="133">
        <f t="shared" si="82"/>
        <v>-169</v>
      </c>
      <c r="AA138" s="142">
        <f t="shared" si="83"/>
        <v>-0.23818363020332906</v>
      </c>
      <c r="AB138" s="142">
        <f t="shared" si="84"/>
        <v>-0.23875506917817479</v>
      </c>
      <c r="AC138" s="142">
        <f t="shared" si="85"/>
        <v>-0.23792594000406098</v>
      </c>
      <c r="AD138" s="142">
        <f t="shared" si="86"/>
        <v>2.5769019926807912E-4</v>
      </c>
      <c r="AE138" s="142">
        <f t="shared" si="87"/>
        <v>6.6404238798822327E-8</v>
      </c>
      <c r="AF138" s="133">
        <f t="shared" si="88"/>
        <v>-0.23792594000406098</v>
      </c>
      <c r="AG138" s="199"/>
      <c r="AH138" s="133">
        <f t="shared" si="89"/>
        <v>8.2912917411381187E-4</v>
      </c>
      <c r="AI138" s="133">
        <f t="shared" si="90"/>
        <v>0.90798628476846188</v>
      </c>
      <c r="AJ138" s="133">
        <f t="shared" si="91"/>
        <v>0.75648467237701533</v>
      </c>
      <c r="AK138" s="133">
        <f t="shared" si="92"/>
        <v>-0.12924597990532133</v>
      </c>
      <c r="AL138" s="133">
        <f t="shared" si="93"/>
        <v>0.95211037108858121</v>
      </c>
      <c r="AM138" s="133">
        <f t="shared" si="94"/>
        <v>0.51560709469202248</v>
      </c>
      <c r="AN138" s="142">
        <f t="shared" si="103"/>
        <v>1.0882838520467135</v>
      </c>
      <c r="AO138" s="142">
        <f t="shared" si="103"/>
        <v>1.0882838729310536</v>
      </c>
      <c r="AP138" s="142">
        <f t="shared" si="103"/>
        <v>1.088283589239655</v>
      </c>
      <c r="AQ138" s="142">
        <f t="shared" si="103"/>
        <v>1.0882874428966764</v>
      </c>
      <c r="AR138" s="142">
        <f t="shared" si="103"/>
        <v>1.0882350973368786</v>
      </c>
      <c r="AS138" s="142">
        <f t="shared" si="103"/>
        <v>1.0889465728980143</v>
      </c>
      <c r="AT138" s="142">
        <f t="shared" si="103"/>
        <v>1.0793574574730473</v>
      </c>
      <c r="AU138" s="142">
        <f t="shared" si="95"/>
        <v>1.2288245058478313</v>
      </c>
      <c r="AW138" s="133">
        <f t="shared" si="77"/>
        <v>19200</v>
      </c>
      <c r="AX138" s="133">
        <f t="shared" si="62"/>
        <v>-0.22957498793095574</v>
      </c>
      <c r="AY138" s="133">
        <f t="shared" si="63"/>
        <v>-0.23040253237150965</v>
      </c>
      <c r="AZ138" s="133">
        <f t="shared" si="64"/>
        <v>8.275444405539175E-4</v>
      </c>
      <c r="BA138" s="133">
        <f t="shared" si="65"/>
        <v>0.90818505065303379</v>
      </c>
      <c r="BB138" s="133">
        <f t="shared" si="66"/>
        <v>0.75547853224125783</v>
      </c>
      <c r="BC138" s="133">
        <f t="shared" si="67"/>
        <v>0.95364741905713213</v>
      </c>
      <c r="BD138" s="133">
        <f t="shared" si="68"/>
        <v>0.51658031713435826</v>
      </c>
      <c r="BE138" s="133">
        <f t="shared" si="69"/>
        <v>26.222696266885656</v>
      </c>
      <c r="BF138" s="133">
        <f t="shared" si="70"/>
        <v>26.22269628737093</v>
      </c>
      <c r="BG138" s="133">
        <f t="shared" si="71"/>
        <v>26.222696008209407</v>
      </c>
      <c r="BH138" s="133">
        <f t="shared" si="72"/>
        <v>26.22269981247522</v>
      </c>
      <c r="BI138" s="133">
        <f t="shared" si="73"/>
        <v>26.222647972336052</v>
      </c>
      <c r="BJ138" s="133">
        <f t="shared" si="74"/>
        <v>26.223354833653271</v>
      </c>
      <c r="BK138" s="133">
        <f t="shared" si="75"/>
        <v>26.213797494663076</v>
      </c>
      <c r="BL138" s="133">
        <f t="shared" si="76"/>
        <v>26.363359751021203</v>
      </c>
    </row>
    <row r="139" spans="1:64" s="133" customFormat="1" ht="12.95" customHeight="1">
      <c r="A139" s="201" t="s">
        <v>311</v>
      </c>
      <c r="B139" s="203" t="s">
        <v>49</v>
      </c>
      <c r="C139" s="202">
        <v>54225.431100000002</v>
      </c>
      <c r="D139" s="202">
        <v>2.2000000000000001E-4</v>
      </c>
      <c r="E139" s="200">
        <f t="shared" si="78"/>
        <v>-167.49818647708327</v>
      </c>
      <c r="F139" s="133">
        <f t="shared" si="79"/>
        <v>-167</v>
      </c>
      <c r="G139" s="133">
        <f t="shared" si="96"/>
        <v>-0.23801942000136478</v>
      </c>
      <c r="K139" s="133">
        <f t="shared" si="102"/>
        <v>-0.23801942000136478</v>
      </c>
      <c r="O139" s="133">
        <f t="shared" ca="1" si="80"/>
        <v>-0.23197679890232578</v>
      </c>
      <c r="Q139" s="198">
        <f t="shared" si="81"/>
        <v>39206.931100000002</v>
      </c>
      <c r="S139" s="137">
        <v>1</v>
      </c>
      <c r="Z139" s="133">
        <f t="shared" si="82"/>
        <v>-167</v>
      </c>
      <c r="AA139" s="142">
        <f t="shared" si="83"/>
        <v>-0.23818573898134662</v>
      </c>
      <c r="AB139" s="142">
        <f t="shared" si="84"/>
        <v>-0.23884625574155191</v>
      </c>
      <c r="AC139" s="142">
        <f t="shared" si="85"/>
        <v>-0.23801942000136478</v>
      </c>
      <c r="AD139" s="142">
        <f t="shared" si="86"/>
        <v>1.6631897998184431E-4</v>
      </c>
      <c r="AE139" s="142">
        <f t="shared" si="87"/>
        <v>2.7662003102201127E-8</v>
      </c>
      <c r="AF139" s="133">
        <f t="shared" si="88"/>
        <v>-0.23801942000136478</v>
      </c>
      <c r="AG139" s="199"/>
      <c r="AH139" s="133">
        <f t="shared" si="89"/>
        <v>8.2683574018712843E-4</v>
      </c>
      <c r="AI139" s="133">
        <f t="shared" si="90"/>
        <v>0.9082739301934234</v>
      </c>
      <c r="AJ139" s="133">
        <f t="shared" si="91"/>
        <v>0.75502840772429791</v>
      </c>
      <c r="AK139" s="133">
        <f t="shared" si="92"/>
        <v>-0.12945028091988195</v>
      </c>
      <c r="AL139" s="133">
        <f t="shared" si="93"/>
        <v>0.95433417830946987</v>
      </c>
      <c r="AM139" s="133">
        <f t="shared" si="94"/>
        <v>0.51701540660224632</v>
      </c>
      <c r="AN139" s="142">
        <f t="shared" si="103"/>
        <v>1.0907016126319509</v>
      </c>
      <c r="AO139" s="142">
        <f t="shared" si="103"/>
        <v>1.0907016329408443</v>
      </c>
      <c r="AP139" s="142">
        <f t="shared" si="103"/>
        <v>1.0907013557861907</v>
      </c>
      <c r="AQ139" s="142">
        <f t="shared" si="103"/>
        <v>1.0907051381173569</v>
      </c>
      <c r="AR139" s="142">
        <f t="shared" si="103"/>
        <v>1.0906535229925836</v>
      </c>
      <c r="AS139" s="142">
        <f t="shared" si="103"/>
        <v>1.0913583246167158</v>
      </c>
      <c r="AT139" s="142">
        <f t="shared" si="103"/>
        <v>1.0818152155420049</v>
      </c>
      <c r="AU139" s="142">
        <f t="shared" si="95"/>
        <v>1.2314198422353755</v>
      </c>
      <c r="AW139" s="133">
        <f t="shared" si="77"/>
        <v>19400</v>
      </c>
      <c r="AX139" s="133">
        <f t="shared" si="62"/>
        <v>-0.22967080471398005</v>
      </c>
      <c r="AY139" s="133">
        <f t="shared" si="63"/>
        <v>-0.23024244865703059</v>
      </c>
      <c r="AZ139" s="133">
        <f t="shared" si="64"/>
        <v>5.7164394305052519E-4</v>
      </c>
      <c r="BA139" s="133">
        <f t="shared" si="65"/>
        <v>0.94010875162341656</v>
      </c>
      <c r="BB139" s="133">
        <f t="shared" si="66"/>
        <v>0.58617239710432278</v>
      </c>
      <c r="BC139" s="133">
        <f t="shared" si="67"/>
        <v>1.1837052490647018</v>
      </c>
      <c r="BD139" s="133">
        <f t="shared" si="68"/>
        <v>0.67224214611221744</v>
      </c>
      <c r="BE139" s="133">
        <f t="shared" si="69"/>
        <v>26.468598003410513</v>
      </c>
      <c r="BF139" s="133">
        <f t="shared" si="70"/>
        <v>26.468598003686427</v>
      </c>
      <c r="BG139" s="133">
        <f t="shared" si="71"/>
        <v>26.468597996215635</v>
      </c>
      <c r="BH139" s="133">
        <f t="shared" si="72"/>
        <v>26.468598198500114</v>
      </c>
      <c r="BI139" s="133">
        <f t="shared" si="73"/>
        <v>26.468592721360569</v>
      </c>
      <c r="BJ139" s="133">
        <f t="shared" si="74"/>
        <v>26.468741066964984</v>
      </c>
      <c r="BK139" s="133">
        <f t="shared" si="75"/>
        <v>26.464755152026214</v>
      </c>
      <c r="BL139" s="133">
        <f t="shared" si="76"/>
        <v>26.622893389775641</v>
      </c>
    </row>
    <row r="140" spans="1:64" s="133" customFormat="1" ht="12.95" customHeight="1">
      <c r="A140" s="201" t="s">
        <v>311</v>
      </c>
      <c r="B140" s="203" t="s">
        <v>51</v>
      </c>
      <c r="C140" s="202">
        <v>54225.670100000003</v>
      </c>
      <c r="D140" s="202">
        <v>2.5999999999999998E-4</v>
      </c>
      <c r="E140" s="200">
        <f t="shared" si="78"/>
        <v>-166.99794759731739</v>
      </c>
      <c r="F140" s="133">
        <f t="shared" si="79"/>
        <v>-166.5</v>
      </c>
      <c r="G140" s="133">
        <f t="shared" si="96"/>
        <v>-0.2379052899996168</v>
      </c>
      <c r="K140" s="133">
        <f t="shared" si="102"/>
        <v>-0.2379052899996168</v>
      </c>
      <c r="O140" s="133">
        <f t="shared" ca="1" si="80"/>
        <v>-0.23197723354191077</v>
      </c>
      <c r="Q140" s="198">
        <f t="shared" si="81"/>
        <v>39207.170100000003</v>
      </c>
      <c r="S140" s="137">
        <v>1</v>
      </c>
      <c r="Z140" s="133">
        <f t="shared" si="82"/>
        <v>-166.5</v>
      </c>
      <c r="AA140" s="142">
        <f t="shared" si="83"/>
        <v>-0.23818626702259657</v>
      </c>
      <c r="AB140" s="142">
        <f t="shared" si="84"/>
        <v>-0.23873155151184419</v>
      </c>
      <c r="AC140" s="142">
        <f t="shared" si="85"/>
        <v>-0.2379052899996168</v>
      </c>
      <c r="AD140" s="142">
        <f t="shared" si="86"/>
        <v>2.8097702297977256E-4</v>
      </c>
      <c r="AE140" s="142">
        <f t="shared" si="87"/>
        <v>7.8948087442575639E-8</v>
      </c>
      <c r="AF140" s="133">
        <f t="shared" si="88"/>
        <v>-0.2379052899996168</v>
      </c>
      <c r="AG140" s="199"/>
      <c r="AH140" s="133">
        <f t="shared" si="89"/>
        <v>8.2626151222738151E-4</v>
      </c>
      <c r="AI140" s="133">
        <f t="shared" si="90"/>
        <v>0.90834594100617227</v>
      </c>
      <c r="AJ140" s="133">
        <f t="shared" si="91"/>
        <v>0.7546636133510366</v>
      </c>
      <c r="AK140" s="133">
        <f t="shared" si="92"/>
        <v>-0.12950127637345224</v>
      </c>
      <c r="AL140" s="133">
        <f t="shared" si="93"/>
        <v>0.95489035037227032</v>
      </c>
      <c r="AM140" s="133">
        <f t="shared" si="94"/>
        <v>0.5173678770864345</v>
      </c>
      <c r="AN140" s="142">
        <f t="shared" si="103"/>
        <v>1.0913061725025508</v>
      </c>
      <c r="AO140" s="142">
        <f t="shared" si="103"/>
        <v>1.0913061926694716</v>
      </c>
      <c r="AP140" s="142">
        <f t="shared" si="103"/>
        <v>1.0913059171323689</v>
      </c>
      <c r="AQ140" s="142">
        <f t="shared" si="103"/>
        <v>1.0913096817601273</v>
      </c>
      <c r="AR140" s="142">
        <f t="shared" si="103"/>
        <v>1.0912582484961146</v>
      </c>
      <c r="AS140" s="142">
        <f t="shared" si="103"/>
        <v>1.0919613829809403</v>
      </c>
      <c r="AT140" s="142">
        <f t="shared" si="103"/>
        <v>1.0824298124766218</v>
      </c>
      <c r="AU140" s="142">
        <f t="shared" si="95"/>
        <v>1.2320686763322617</v>
      </c>
      <c r="AW140" s="133">
        <f t="shared" si="77"/>
        <v>19600</v>
      </c>
      <c r="AX140" s="133">
        <f t="shared" si="62"/>
        <v>-0.22981099179766462</v>
      </c>
      <c r="AY140" s="133">
        <f t="shared" si="63"/>
        <v>-0.23008091006147929</v>
      </c>
      <c r="AZ140" s="133">
        <f t="shared" si="64"/>
        <v>2.6991826381467682E-4</v>
      </c>
      <c r="BA140" s="133">
        <f t="shared" si="65"/>
        <v>0.97797353681163346</v>
      </c>
      <c r="BB140" s="133">
        <f t="shared" si="66"/>
        <v>0.3695443926516464</v>
      </c>
      <c r="BC140" s="133">
        <f t="shared" si="67"/>
        <v>1.4315129639214712</v>
      </c>
      <c r="BD140" s="133">
        <f t="shared" si="68"/>
        <v>0.86958785836182551</v>
      </c>
      <c r="BE140" s="133">
        <f t="shared" si="69"/>
        <v>26.723805755480537</v>
      </c>
      <c r="BF140" s="133">
        <f t="shared" si="70"/>
        <v>26.723805755480537</v>
      </c>
      <c r="BG140" s="133">
        <f t="shared" si="71"/>
        <v>26.723805755480821</v>
      </c>
      <c r="BH140" s="133">
        <f t="shared" si="72"/>
        <v>26.723805755568762</v>
      </c>
      <c r="BI140" s="133">
        <f t="shared" si="73"/>
        <v>26.72380578291828</v>
      </c>
      <c r="BJ140" s="133">
        <f t="shared" si="74"/>
        <v>26.723814286892299</v>
      </c>
      <c r="BK140" s="133">
        <f t="shared" si="75"/>
        <v>26.726304982737997</v>
      </c>
      <c r="BL140" s="133">
        <f t="shared" si="76"/>
        <v>26.882427028530078</v>
      </c>
    </row>
    <row r="141" spans="1:64" s="133" customFormat="1" ht="12.95" customHeight="1">
      <c r="A141" s="201" t="s">
        <v>311</v>
      </c>
      <c r="B141" s="203" t="s">
        <v>49</v>
      </c>
      <c r="C141" s="202">
        <v>54226.386709999999</v>
      </c>
      <c r="D141" s="202">
        <v>3.4000000000000002E-4</v>
      </c>
      <c r="E141" s="200">
        <f t="shared" si="78"/>
        <v>-165.49804724742259</v>
      </c>
      <c r="F141" s="133">
        <f t="shared" si="79"/>
        <v>-165</v>
      </c>
      <c r="G141" s="133">
        <f t="shared" si="96"/>
        <v>-0.23795290000271052</v>
      </c>
      <c r="K141" s="133">
        <f t="shared" si="102"/>
        <v>-0.23795290000271052</v>
      </c>
      <c r="O141" s="133">
        <f t="shared" ca="1" si="80"/>
        <v>-0.23197853746066574</v>
      </c>
      <c r="Q141" s="198">
        <f t="shared" si="81"/>
        <v>39207.886709999999</v>
      </c>
      <c r="S141" s="137">
        <v>1</v>
      </c>
      <c r="Z141" s="133">
        <f t="shared" si="82"/>
        <v>-165</v>
      </c>
      <c r="AA141" s="142">
        <f t="shared" si="83"/>
        <v>-0.23818785317673039</v>
      </c>
      <c r="AB141" s="142">
        <f t="shared" si="84"/>
        <v>-0.23877743674611671</v>
      </c>
      <c r="AC141" s="142">
        <f t="shared" si="85"/>
        <v>-0.23795290000271052</v>
      </c>
      <c r="AD141" s="142">
        <f t="shared" si="86"/>
        <v>2.3495317401986404E-4</v>
      </c>
      <c r="AE141" s="142">
        <f t="shared" si="87"/>
        <v>5.5202993982008517E-8</v>
      </c>
      <c r="AF141" s="133">
        <f t="shared" si="88"/>
        <v>-0.23795290000271052</v>
      </c>
      <c r="AG141" s="199"/>
      <c r="AH141" s="133">
        <f t="shared" si="89"/>
        <v>8.2453674340617262E-4</v>
      </c>
      <c r="AI141" s="133">
        <f t="shared" si="90"/>
        <v>0.90856221211496724</v>
      </c>
      <c r="AJ141" s="133">
        <f t="shared" si="91"/>
        <v>0.75356748197054779</v>
      </c>
      <c r="AK141" s="133">
        <f t="shared" si="92"/>
        <v>-0.12965407073859686</v>
      </c>
      <c r="AL141" s="133">
        <f t="shared" si="93"/>
        <v>0.95655939607014462</v>
      </c>
      <c r="AM141" s="133">
        <f t="shared" si="94"/>
        <v>0.51842623346265693</v>
      </c>
      <c r="AN141" s="142">
        <f t="shared" ref="AN141:AT150" si="104">$AU141+$AB$7*SIN(AO141)</f>
        <v>1.0931201398762922</v>
      </c>
      <c r="AO141" s="142">
        <f t="shared" si="104"/>
        <v>1.0931201596217892</v>
      </c>
      <c r="AP141" s="142">
        <f t="shared" si="104"/>
        <v>1.0931198888976159</v>
      </c>
      <c r="AQ141" s="142">
        <f t="shared" si="104"/>
        <v>1.0931236007221832</v>
      </c>
      <c r="AR141" s="142">
        <f t="shared" si="104"/>
        <v>1.0930727112369238</v>
      </c>
      <c r="AS141" s="142">
        <f t="shared" si="104"/>
        <v>1.0937708476363173</v>
      </c>
      <c r="AT141" s="142">
        <f t="shared" si="104"/>
        <v>1.0842739813128979</v>
      </c>
      <c r="AU141" s="142">
        <f t="shared" si="95"/>
        <v>1.2340151786229199</v>
      </c>
      <c r="AW141" s="133">
        <f t="shared" si="77"/>
        <v>19800</v>
      </c>
      <c r="AX141" s="133">
        <f t="shared" si="62"/>
        <v>-0.22998072805676381</v>
      </c>
      <c r="AY141" s="133">
        <f t="shared" si="63"/>
        <v>-0.22991791658485577</v>
      </c>
      <c r="AZ141" s="133">
        <f t="shared" si="64"/>
        <v>-6.2811471908037108E-5</v>
      </c>
      <c r="BA141" s="133">
        <f t="shared" si="65"/>
        <v>1.0205421037960283</v>
      </c>
      <c r="BB141" s="133">
        <f t="shared" si="66"/>
        <v>0.10917522456984426</v>
      </c>
      <c r="BC141" s="133">
        <f t="shared" si="67"/>
        <v>1.7006383446004807</v>
      </c>
      <c r="BD141" s="133">
        <f t="shared" si="68"/>
        <v>1.1390657357810978</v>
      </c>
      <c r="BE141" s="133">
        <f t="shared" si="69"/>
        <v>26.989761345666526</v>
      </c>
      <c r="BF141" s="133">
        <f t="shared" si="70"/>
        <v>26.989761347161743</v>
      </c>
      <c r="BG141" s="133">
        <f t="shared" si="71"/>
        <v>26.989761380542259</v>
      </c>
      <c r="BH141" s="133">
        <f t="shared" si="72"/>
        <v>26.98976212575835</v>
      </c>
      <c r="BI141" s="133">
        <f t="shared" si="73"/>
        <v>26.989778762128264</v>
      </c>
      <c r="BJ141" s="133">
        <f t="shared" si="74"/>
        <v>26.990149911650885</v>
      </c>
      <c r="BK141" s="133">
        <f t="shared" si="75"/>
        <v>26.998311941315304</v>
      </c>
      <c r="BL141" s="133">
        <f t="shared" si="76"/>
        <v>27.141960667284511</v>
      </c>
    </row>
    <row r="142" spans="1:64" s="133" customFormat="1" ht="12.95" customHeight="1">
      <c r="A142" s="201" t="s">
        <v>311</v>
      </c>
      <c r="B142" s="203" t="s">
        <v>51</v>
      </c>
      <c r="C142" s="202">
        <v>54226.625440000003</v>
      </c>
      <c r="D142" s="202">
        <v>3.6000000000000002E-4</v>
      </c>
      <c r="E142" s="200">
        <f t="shared" si="78"/>
        <v>-164.99837349107068</v>
      </c>
      <c r="F142" s="133">
        <f t="shared" si="79"/>
        <v>-164.5</v>
      </c>
      <c r="G142" s="133">
        <f t="shared" si="96"/>
        <v>-0.23810876999777975</v>
      </c>
      <c r="K142" s="133">
        <f t="shared" si="102"/>
        <v>-0.23810876999777975</v>
      </c>
      <c r="O142" s="133">
        <f t="shared" ca="1" si="80"/>
        <v>-0.23197897210025073</v>
      </c>
      <c r="Q142" s="198">
        <f t="shared" si="81"/>
        <v>39208.125440000003</v>
      </c>
      <c r="S142" s="137">
        <v>1</v>
      </c>
      <c r="Z142" s="133">
        <f t="shared" si="82"/>
        <v>-164.5</v>
      </c>
      <c r="AA142" s="142">
        <f t="shared" si="83"/>
        <v>-0.23818838257119235</v>
      </c>
      <c r="AB142" s="142">
        <f t="shared" si="84"/>
        <v>-0.23893273112364213</v>
      </c>
      <c r="AC142" s="142">
        <f t="shared" si="85"/>
        <v>-0.23810876999777975</v>
      </c>
      <c r="AD142" s="142">
        <f t="shared" si="86"/>
        <v>7.9612573412601861E-5</v>
      </c>
      <c r="AE142" s="142">
        <f t="shared" si="87"/>
        <v>6.3381618453769212E-9</v>
      </c>
      <c r="AF142" s="133">
        <f t="shared" si="88"/>
        <v>-0.23810876999777975</v>
      </c>
      <c r="AG142" s="199"/>
      <c r="AH142" s="133">
        <f t="shared" si="89"/>
        <v>8.2396112586238519E-4</v>
      </c>
      <c r="AI142" s="133">
        <f t="shared" si="90"/>
        <v>0.9086343820360776</v>
      </c>
      <c r="AJ142" s="133">
        <f t="shared" si="91"/>
        <v>0.75320152197467582</v>
      </c>
      <c r="AK142" s="133">
        <f t="shared" si="92"/>
        <v>-0.12970493809592565</v>
      </c>
      <c r="AL142" s="133">
        <f t="shared" si="93"/>
        <v>0.95711592132501788</v>
      </c>
      <c r="AM142" s="133">
        <f t="shared" si="94"/>
        <v>0.51877933450350033</v>
      </c>
      <c r="AN142" s="142">
        <f t="shared" si="104"/>
        <v>1.0937248916764382</v>
      </c>
      <c r="AO142" s="142">
        <f t="shared" si="104"/>
        <v>1.0937249112829508</v>
      </c>
      <c r="AP142" s="142">
        <f t="shared" si="104"/>
        <v>1.0937246421498885</v>
      </c>
      <c r="AQ142" s="142">
        <f t="shared" si="104"/>
        <v>1.0937283364756691</v>
      </c>
      <c r="AR142" s="142">
        <f t="shared" si="104"/>
        <v>1.0936776276471001</v>
      </c>
      <c r="AS142" s="142">
        <f t="shared" si="104"/>
        <v>1.094374099150627</v>
      </c>
      <c r="AT142" s="142">
        <f t="shared" si="104"/>
        <v>1.0848888303169995</v>
      </c>
      <c r="AU142" s="142">
        <f t="shared" si="95"/>
        <v>1.2346640127198061</v>
      </c>
      <c r="AW142" s="133">
        <f t="shared" si="77"/>
        <v>20000</v>
      </c>
      <c r="AX142" s="133">
        <f t="shared" si="62"/>
        <v>-0.23015854895271204</v>
      </c>
      <c r="AY142" s="133">
        <f t="shared" si="63"/>
        <v>-0.22975346822716006</v>
      </c>
      <c r="AZ142" s="133">
        <f t="shared" si="64"/>
        <v>-4.0508072555197694E-4</v>
      </c>
      <c r="BA142" s="133">
        <f t="shared" si="65"/>
        <v>1.0651463066869415</v>
      </c>
      <c r="BB142" s="133">
        <f t="shared" si="66"/>
        <v>-0.18286288911110046</v>
      </c>
      <c r="BC142" s="133">
        <f t="shared" si="67"/>
        <v>1.9939292785482676</v>
      </c>
      <c r="BD142" s="133">
        <f t="shared" si="68"/>
        <v>1.547058929378204</v>
      </c>
      <c r="BE142" s="133">
        <f t="shared" si="69"/>
        <v>27.267400574115765</v>
      </c>
      <c r="BF142" s="133">
        <f t="shared" si="70"/>
        <v>27.267400624967102</v>
      </c>
      <c r="BG142" s="133">
        <f t="shared" si="71"/>
        <v>27.267401224675609</v>
      </c>
      <c r="BH142" s="133">
        <f t="shared" si="72"/>
        <v>27.267408297215344</v>
      </c>
      <c r="BI142" s="133">
        <f t="shared" si="73"/>
        <v>27.2674916998009</v>
      </c>
      <c r="BJ142" s="133">
        <f t="shared" si="74"/>
        <v>27.268474392678353</v>
      </c>
      <c r="BK142" s="133">
        <f t="shared" si="75"/>
        <v>27.27994055894505</v>
      </c>
      <c r="BL142" s="133">
        <f t="shared" si="76"/>
        <v>27.401494306038948</v>
      </c>
    </row>
    <row r="143" spans="1:64" s="133" customFormat="1" ht="12.95" customHeight="1">
      <c r="A143" s="201" t="s">
        <v>311</v>
      </c>
      <c r="B143" s="203" t="s">
        <v>51</v>
      </c>
      <c r="C143" s="202">
        <v>54227.581109999999</v>
      </c>
      <c r="D143" s="202">
        <v>2.5999999999999998E-4</v>
      </c>
      <c r="E143" s="200">
        <f t="shared" si="78"/>
        <v>-162.99810867843081</v>
      </c>
      <c r="F143" s="133">
        <f t="shared" si="79"/>
        <v>-162.5</v>
      </c>
      <c r="G143" s="133">
        <f t="shared" si="96"/>
        <v>-0.23798225000064122</v>
      </c>
      <c r="K143" s="133">
        <f t="shared" si="102"/>
        <v>-0.23798225000064122</v>
      </c>
      <c r="O143" s="133">
        <f t="shared" ca="1" si="80"/>
        <v>-0.23198071065859069</v>
      </c>
      <c r="Q143" s="198">
        <f t="shared" si="81"/>
        <v>39209.081109999999</v>
      </c>
      <c r="S143" s="137">
        <v>1</v>
      </c>
      <c r="Z143" s="133">
        <f t="shared" si="82"/>
        <v>-162.5</v>
      </c>
      <c r="AA143" s="142">
        <f t="shared" si="83"/>
        <v>-0.2381905035280997</v>
      </c>
      <c r="AB143" s="142">
        <f t="shared" si="84"/>
        <v>-0.2388039051863389</v>
      </c>
      <c r="AC143" s="142">
        <f t="shared" si="85"/>
        <v>-0.23798225000064122</v>
      </c>
      <c r="AD143" s="142">
        <f t="shared" si="86"/>
        <v>2.0825352745848513E-4</v>
      </c>
      <c r="AE143" s="142">
        <f t="shared" si="87"/>
        <v>4.3369531698902022E-8</v>
      </c>
      <c r="AF143" s="133">
        <f t="shared" si="88"/>
        <v>-0.23798225000064122</v>
      </c>
      <c r="AG143" s="199"/>
      <c r="AH143" s="133">
        <f t="shared" si="89"/>
        <v>8.2165518569767579E-4</v>
      </c>
      <c r="AI143" s="133">
        <f t="shared" si="90"/>
        <v>0.90892345943446007</v>
      </c>
      <c r="AJ143" s="133">
        <f t="shared" si="91"/>
        <v>0.75173476672595174</v>
      </c>
      <c r="AK143" s="133">
        <f t="shared" si="92"/>
        <v>-0.1299080862418151</v>
      </c>
      <c r="AL143" s="133">
        <f t="shared" si="93"/>
        <v>0.95934290727572169</v>
      </c>
      <c r="AM143" s="133">
        <f t="shared" si="94"/>
        <v>0.52019332145201358</v>
      </c>
      <c r="AN143" s="142">
        <f t="shared" si="104"/>
        <v>1.0961443796274644</v>
      </c>
      <c r="AO143" s="142">
        <f t="shared" si="104"/>
        <v>1.0961443986854236</v>
      </c>
      <c r="AP143" s="142">
        <f t="shared" si="104"/>
        <v>1.0961441358511514</v>
      </c>
      <c r="AQ143" s="142">
        <f t="shared" si="104"/>
        <v>1.0961477606926131</v>
      </c>
      <c r="AR143" s="142">
        <f t="shared" si="104"/>
        <v>1.0960977714627487</v>
      </c>
      <c r="AS143" s="142">
        <f t="shared" si="104"/>
        <v>1.0967875892199968</v>
      </c>
      <c r="AT143" s="142">
        <f t="shared" si="104"/>
        <v>1.0873488570081355</v>
      </c>
      <c r="AU143" s="142">
        <f t="shared" si="95"/>
        <v>1.2372593491073505</v>
      </c>
      <c r="AW143" s="133">
        <f t="shared" si="77"/>
        <v>20200</v>
      </c>
      <c r="AX143" s="133">
        <f t="shared" si="62"/>
        <v>-0.23031591099605772</v>
      </c>
      <c r="AY143" s="133">
        <f t="shared" si="63"/>
        <v>-0.22958756498839211</v>
      </c>
      <c r="AZ143" s="133">
        <f t="shared" si="64"/>
        <v>-7.283460076656157E-4</v>
      </c>
      <c r="BA143" s="133">
        <f t="shared" si="65"/>
        <v>1.1071608837775706</v>
      </c>
      <c r="BB143" s="133">
        <f t="shared" si="66"/>
        <v>-0.48146333944522185</v>
      </c>
      <c r="BC143" s="133">
        <f t="shared" si="67"/>
        <v>2.3123551599976508</v>
      </c>
      <c r="BD143" s="133">
        <f t="shared" si="68"/>
        <v>2.2720377235034479</v>
      </c>
      <c r="BE143" s="133">
        <f t="shared" si="69"/>
        <v>27.556696105601791</v>
      </c>
      <c r="BF143" s="133">
        <f t="shared" si="70"/>
        <v>27.556696386927914</v>
      </c>
      <c r="BG143" s="133">
        <f t="shared" si="71"/>
        <v>27.556698740652237</v>
      </c>
      <c r="BH143" s="133">
        <f t="shared" si="72"/>
        <v>27.556718432975103</v>
      </c>
      <c r="BI143" s="133">
        <f t="shared" si="73"/>
        <v>27.556883174600319</v>
      </c>
      <c r="BJ143" s="133">
        <f t="shared" si="74"/>
        <v>27.558260440466469</v>
      </c>
      <c r="BK143" s="133">
        <f t="shared" si="75"/>
        <v>27.569710903577196</v>
      </c>
      <c r="BL143" s="133">
        <f t="shared" si="76"/>
        <v>27.661027944793386</v>
      </c>
    </row>
    <row r="144" spans="1:64" s="133" customFormat="1" ht="12.95" customHeight="1">
      <c r="A144" s="201" t="s">
        <v>311</v>
      </c>
      <c r="B144" s="203" t="s">
        <v>51</v>
      </c>
      <c r="C144" s="202">
        <v>54228.536760000003</v>
      </c>
      <c r="D144" s="202">
        <v>3.1E-4</v>
      </c>
      <c r="E144" s="200">
        <f t="shared" si="78"/>
        <v>-160.99788572676874</v>
      </c>
      <c r="F144" s="133">
        <f t="shared" si="79"/>
        <v>-160.5</v>
      </c>
      <c r="G144" s="133">
        <f t="shared" si="96"/>
        <v>-0.23787573000299744</v>
      </c>
      <c r="K144" s="133">
        <f t="shared" si="102"/>
        <v>-0.23787573000299744</v>
      </c>
      <c r="O144" s="133">
        <f t="shared" ca="1" si="80"/>
        <v>-0.23198244921693065</v>
      </c>
      <c r="Q144" s="198">
        <f t="shared" si="81"/>
        <v>39210.036760000003</v>
      </c>
      <c r="S144" s="137">
        <v>1</v>
      </c>
      <c r="Z144" s="133">
        <f t="shared" si="82"/>
        <v>-160.5</v>
      </c>
      <c r="AA144" s="142">
        <f t="shared" si="83"/>
        <v>-0.23819262988603093</v>
      </c>
      <c r="AB144" s="142">
        <f t="shared" si="84"/>
        <v>-0.23869507370201845</v>
      </c>
      <c r="AC144" s="142">
        <f t="shared" si="85"/>
        <v>-0.23787573000299744</v>
      </c>
      <c r="AD144" s="142">
        <f t="shared" si="86"/>
        <v>3.1689988303348904E-4</v>
      </c>
      <c r="AE144" s="142">
        <f t="shared" si="87"/>
        <v>1.0042553586663903E-7</v>
      </c>
      <c r="AF144" s="133">
        <f t="shared" si="88"/>
        <v>-0.23787573000299744</v>
      </c>
      <c r="AG144" s="199"/>
      <c r="AH144" s="133">
        <f t="shared" si="89"/>
        <v>8.1934369902100421E-4</v>
      </c>
      <c r="AI144" s="133">
        <f t="shared" si="90"/>
        <v>0.90921317309441552</v>
      </c>
      <c r="AJ144" s="133">
        <f t="shared" si="91"/>
        <v>0.75026334540590289</v>
      </c>
      <c r="AK144" s="133">
        <f t="shared" si="92"/>
        <v>-0.13011071890053003</v>
      </c>
      <c r="AL144" s="133">
        <f t="shared" si="93"/>
        <v>0.96157131179368527</v>
      </c>
      <c r="AM144" s="133">
        <f t="shared" si="94"/>
        <v>0.5216098496653786</v>
      </c>
      <c r="AN144" s="142">
        <f t="shared" si="104"/>
        <v>1.0985646380497445</v>
      </c>
      <c r="AO144" s="142">
        <f t="shared" si="104"/>
        <v>1.098564656570848</v>
      </c>
      <c r="AP144" s="142">
        <f t="shared" si="104"/>
        <v>1.098564399930938</v>
      </c>
      <c r="AQ144" s="142">
        <f t="shared" si="104"/>
        <v>1.0985679561043347</v>
      </c>
      <c r="AR144" s="142">
        <f t="shared" si="104"/>
        <v>1.0985186816042045</v>
      </c>
      <c r="AS144" s="142">
        <f t="shared" si="104"/>
        <v>1.0992018552678253</v>
      </c>
      <c r="AT144" s="142">
        <f t="shared" si="104"/>
        <v>1.0898098934614446</v>
      </c>
      <c r="AU144" s="142">
        <f t="shared" si="95"/>
        <v>1.2398546854948949</v>
      </c>
      <c r="AW144" s="133">
        <f t="shared" si="77"/>
        <v>20400</v>
      </c>
      <c r="AX144" s="133">
        <f t="shared" si="62"/>
        <v>-0.23041910717438885</v>
      </c>
      <c r="AY144" s="133">
        <f t="shared" si="63"/>
        <v>-0.22942020686855194</v>
      </c>
      <c r="AZ144" s="133">
        <f t="shared" si="64"/>
        <v>-9.9890030583689882E-4</v>
      </c>
      <c r="BA144" s="133">
        <f t="shared" si="65"/>
        <v>1.1401254663795648</v>
      </c>
      <c r="BB144" s="133">
        <f t="shared" si="66"/>
        <v>-0.74693392447527795</v>
      </c>
      <c r="BC144" s="133">
        <f t="shared" si="67"/>
        <v>2.653470332324154</v>
      </c>
      <c r="BD144" s="133">
        <f t="shared" si="68"/>
        <v>4.0156550008007219</v>
      </c>
      <c r="BE144" s="133">
        <f t="shared" si="69"/>
        <v>27.856129050626706</v>
      </c>
      <c r="BF144" s="133">
        <f t="shared" si="70"/>
        <v>27.856129570484633</v>
      </c>
      <c r="BG144" s="133">
        <f t="shared" si="71"/>
        <v>27.856133156178267</v>
      </c>
      <c r="BH144" s="133">
        <f t="shared" si="72"/>
        <v>27.856157888162095</v>
      </c>
      <c r="BI144" s="133">
        <f t="shared" si="73"/>
        <v>27.856328467287437</v>
      </c>
      <c r="BJ144" s="133">
        <f t="shared" si="74"/>
        <v>27.857504618143317</v>
      </c>
      <c r="BK144" s="133">
        <f t="shared" si="75"/>
        <v>27.86559770646771</v>
      </c>
      <c r="BL144" s="133">
        <f t="shared" si="76"/>
        <v>27.920561583547819</v>
      </c>
    </row>
    <row r="145" spans="1:64" s="133" customFormat="1" ht="12.95" customHeight="1">
      <c r="A145" s="201" t="s">
        <v>311</v>
      </c>
      <c r="B145" s="203" t="s">
        <v>51</v>
      </c>
      <c r="C145" s="202">
        <v>54230.447999999997</v>
      </c>
      <c r="D145" s="202">
        <v>1.9000000000000001E-4</v>
      </c>
      <c r="E145" s="200">
        <f t="shared" si="78"/>
        <v>-156.9975654064543</v>
      </c>
      <c r="F145" s="133">
        <f t="shared" si="79"/>
        <v>-156.5</v>
      </c>
      <c r="G145" s="133">
        <f t="shared" si="96"/>
        <v>-0.23772269000619417</v>
      </c>
      <c r="K145" s="133">
        <f t="shared" si="102"/>
        <v>-0.23772269000619417</v>
      </c>
      <c r="O145" s="133">
        <f t="shared" ca="1" si="80"/>
        <v>-0.23198592633361056</v>
      </c>
      <c r="Q145" s="198">
        <f t="shared" si="81"/>
        <v>39211.947999999997</v>
      </c>
      <c r="S145" s="137">
        <v>1</v>
      </c>
      <c r="Z145" s="133">
        <f t="shared" si="82"/>
        <v>-156.5</v>
      </c>
      <c r="AA145" s="142">
        <f t="shared" si="83"/>
        <v>-0.23819689877561712</v>
      </c>
      <c r="AB145" s="142">
        <f t="shared" si="84"/>
        <v>-0.2385373941216738</v>
      </c>
      <c r="AC145" s="142">
        <f t="shared" si="85"/>
        <v>-0.23772269000619417</v>
      </c>
      <c r="AD145" s="142">
        <f t="shared" si="86"/>
        <v>4.7420876942294576E-4</v>
      </c>
      <c r="AE145" s="142">
        <f t="shared" si="87"/>
        <v>2.2487395699762453E-7</v>
      </c>
      <c r="AF145" s="133">
        <f t="shared" si="88"/>
        <v>-0.23772269000619417</v>
      </c>
      <c r="AG145" s="199"/>
      <c r="AH145" s="133">
        <f t="shared" si="89"/>
        <v>8.1470411547962453E-4</v>
      </c>
      <c r="AI145" s="133">
        <f t="shared" si="90"/>
        <v>0.90979450875156986</v>
      </c>
      <c r="AJ145" s="133">
        <f t="shared" si="91"/>
        <v>0.74730649583768305</v>
      </c>
      <c r="AK145" s="133">
        <f t="shared" si="92"/>
        <v>-0.13051443008735358</v>
      </c>
      <c r="AL145" s="133">
        <f t="shared" si="93"/>
        <v>0.9660323908208166</v>
      </c>
      <c r="AM145" s="133">
        <f t="shared" si="94"/>
        <v>0.52445057712700116</v>
      </c>
      <c r="AN145" s="142">
        <f t="shared" si="104"/>
        <v>1.1034074730830636</v>
      </c>
      <c r="AO145" s="142">
        <f t="shared" si="104"/>
        <v>1.1034074905649245</v>
      </c>
      <c r="AP145" s="142">
        <f t="shared" si="104"/>
        <v>1.1034072460037874</v>
      </c>
      <c r="AQ145" s="142">
        <f t="shared" si="104"/>
        <v>1.1034106672836417</v>
      </c>
      <c r="AR145" s="142">
        <f t="shared" si="104"/>
        <v>1.1033628075105009</v>
      </c>
      <c r="AS145" s="142">
        <f t="shared" si="104"/>
        <v>1.1040327236126415</v>
      </c>
      <c r="AT145" s="142">
        <f t="shared" si="104"/>
        <v>1.0947349992662272</v>
      </c>
      <c r="AU145" s="142">
        <f t="shared" si="95"/>
        <v>1.2450453582699834</v>
      </c>
      <c r="AW145" s="133">
        <f t="shared" si="77"/>
        <v>20600</v>
      </c>
      <c r="AX145" s="133">
        <f t="shared" si="62"/>
        <v>-0.23043490645919354</v>
      </c>
      <c r="AY145" s="133">
        <f t="shared" si="63"/>
        <v>-0.22925139386763957</v>
      </c>
      <c r="AZ145" s="133">
        <f t="shared" si="64"/>
        <v>-1.1835125915539788E-3</v>
      </c>
      <c r="BA145" s="133">
        <f t="shared" si="65"/>
        <v>1.1572873899701912</v>
      </c>
      <c r="BB145" s="133">
        <f t="shared" si="66"/>
        <v>-0.93211862635143972</v>
      </c>
      <c r="BC145" s="133">
        <f t="shared" si="67"/>
        <v>3.0102511914161769</v>
      </c>
      <c r="BD145" s="133">
        <f t="shared" si="68"/>
        <v>15.205587355103646</v>
      </c>
      <c r="BE145" s="133">
        <f t="shared" si="69"/>
        <v>28.162368630968874</v>
      </c>
      <c r="BF145" s="133">
        <f t="shared" si="70"/>
        <v>28.162368860552117</v>
      </c>
      <c r="BG145" s="133">
        <f t="shared" si="71"/>
        <v>28.162370316739988</v>
      </c>
      <c r="BH145" s="133">
        <f t="shared" si="72"/>
        <v>28.162379552962179</v>
      </c>
      <c r="BI145" s="133">
        <f t="shared" si="73"/>
        <v>28.162438135702022</v>
      </c>
      <c r="BJ145" s="133">
        <f t="shared" si="74"/>
        <v>28.162809700447543</v>
      </c>
      <c r="BK145" s="133">
        <f t="shared" si="75"/>
        <v>28.165166015629147</v>
      </c>
      <c r="BL145" s="133">
        <f t="shared" si="76"/>
        <v>28.180095222302256</v>
      </c>
    </row>
    <row r="146" spans="1:64" s="133" customFormat="1" ht="12.95" customHeight="1">
      <c r="A146" s="201" t="s">
        <v>311</v>
      </c>
      <c r="B146" s="203" t="s">
        <v>51</v>
      </c>
      <c r="C146" s="202">
        <v>54231.40365</v>
      </c>
      <c r="D146" s="202">
        <v>1.9000000000000001E-4</v>
      </c>
      <c r="E146" s="200">
        <f t="shared" si="78"/>
        <v>-154.99734245479223</v>
      </c>
      <c r="F146" s="133">
        <f t="shared" si="79"/>
        <v>-154.5</v>
      </c>
      <c r="G146" s="133">
        <f t="shared" si="96"/>
        <v>-0.23761617000127444</v>
      </c>
      <c r="K146" s="133">
        <f t="shared" si="102"/>
        <v>-0.23761617000127444</v>
      </c>
      <c r="O146" s="133">
        <f t="shared" ca="1" si="80"/>
        <v>-0.23198766489195052</v>
      </c>
      <c r="Q146" s="198">
        <f t="shared" si="81"/>
        <v>39212.90365</v>
      </c>
      <c r="S146" s="137">
        <v>1</v>
      </c>
      <c r="Z146" s="133">
        <f t="shared" si="82"/>
        <v>-154.5</v>
      </c>
      <c r="AA146" s="142">
        <f t="shared" si="83"/>
        <v>-0.23819904129249933</v>
      </c>
      <c r="AB146" s="142">
        <f t="shared" si="84"/>
        <v>-0.2384285460346621</v>
      </c>
      <c r="AC146" s="142">
        <f t="shared" si="85"/>
        <v>-0.23761617000127444</v>
      </c>
      <c r="AD146" s="142">
        <f t="shared" si="86"/>
        <v>5.8287129122489012E-4</v>
      </c>
      <c r="AE146" s="142">
        <f t="shared" si="87"/>
        <v>3.3973894213417068E-7</v>
      </c>
      <c r="AF146" s="133">
        <f t="shared" si="88"/>
        <v>-0.23761617000127444</v>
      </c>
      <c r="AG146" s="199"/>
      <c r="AH146" s="133">
        <f t="shared" si="89"/>
        <v>8.1237603338764385E-4</v>
      </c>
      <c r="AI146" s="133">
        <f t="shared" si="90"/>
        <v>0.91008613051500098</v>
      </c>
      <c r="AJ146" s="133">
        <f t="shared" si="91"/>
        <v>0.74582106327386888</v>
      </c>
      <c r="AK146" s="133">
        <f t="shared" si="92"/>
        <v>-0.13071550476753657</v>
      </c>
      <c r="AL146" s="133">
        <f t="shared" si="93"/>
        <v>0.96826507248076321</v>
      </c>
      <c r="AM146" s="133">
        <f t="shared" si="94"/>
        <v>0.5258748001500817</v>
      </c>
      <c r="AN146" s="142">
        <f t="shared" si="104"/>
        <v>1.10583005308084</v>
      </c>
      <c r="AO146" s="142">
        <f t="shared" si="104"/>
        <v>1.105830070060001</v>
      </c>
      <c r="AP146" s="142">
        <f t="shared" si="104"/>
        <v>1.1058298313849633</v>
      </c>
      <c r="AQ146" s="142">
        <f t="shared" si="104"/>
        <v>1.1058331864359769</v>
      </c>
      <c r="AR146" s="142">
        <f t="shared" si="104"/>
        <v>1.1057860265989961</v>
      </c>
      <c r="AS146" s="142">
        <f t="shared" si="104"/>
        <v>1.1064493300657698</v>
      </c>
      <c r="AT146" s="142">
        <f t="shared" si="104"/>
        <v>1.097199070406498</v>
      </c>
      <c r="AU146" s="142">
        <f t="shared" si="95"/>
        <v>1.2476406946575278</v>
      </c>
      <c r="AW146" s="133">
        <f t="shared" si="77"/>
        <v>20800</v>
      </c>
      <c r="AX146" s="133">
        <f t="shared" si="62"/>
        <v>-0.23033922358781092</v>
      </c>
      <c r="AY146" s="133">
        <f t="shared" si="63"/>
        <v>-0.229081125985655</v>
      </c>
      <c r="AZ146" s="133">
        <f t="shared" si="64"/>
        <v>-1.2580976021559142E-3</v>
      </c>
      <c r="BA146" s="133">
        <f t="shared" si="65"/>
        <v>1.154475960303333</v>
      </c>
      <c r="BB146" s="133">
        <f t="shared" si="66"/>
        <v>-0.99995734757981125</v>
      </c>
      <c r="BC146" s="133">
        <f t="shared" si="67"/>
        <v>-2.91159345363844</v>
      </c>
      <c r="BD146" s="133">
        <f t="shared" si="68"/>
        <v>-8.6573153821186928</v>
      </c>
      <c r="BE146" s="133">
        <f t="shared" si="69"/>
        <v>28.470561693688506</v>
      </c>
      <c r="BF146" s="133">
        <f t="shared" si="70"/>
        <v>28.470561321567882</v>
      </c>
      <c r="BG146" s="133">
        <f t="shared" si="71"/>
        <v>28.470558930188322</v>
      </c>
      <c r="BH146" s="133">
        <f t="shared" si="72"/>
        <v>28.470543562359385</v>
      </c>
      <c r="BI146" s="133">
        <f t="shared" si="73"/>
        <v>28.470444804515981</v>
      </c>
      <c r="BJ146" s="133">
        <f t="shared" si="74"/>
        <v>28.469810205973669</v>
      </c>
      <c r="BK146" s="133">
        <f t="shared" si="75"/>
        <v>28.465734290056986</v>
      </c>
      <c r="BL146" s="133">
        <f t="shared" si="76"/>
        <v>28.439628861056693</v>
      </c>
    </row>
    <row r="147" spans="1:64" s="133" customFormat="1" ht="12.95" customHeight="1">
      <c r="A147" s="201" t="s">
        <v>311</v>
      </c>
      <c r="B147" s="203" t="s">
        <v>49</v>
      </c>
      <c r="C147" s="202">
        <v>54231.641680000001</v>
      </c>
      <c r="D147" s="202">
        <v>4.8000000000000001E-4</v>
      </c>
      <c r="E147" s="200">
        <f t="shared" si="78"/>
        <v>-154.49913383324329</v>
      </c>
      <c r="F147" s="133">
        <f t="shared" si="79"/>
        <v>-154</v>
      </c>
      <c r="G147" s="133">
        <f t="shared" si="96"/>
        <v>-0.23847204000048805</v>
      </c>
      <c r="K147" s="133">
        <f t="shared" si="102"/>
        <v>-0.23847204000048805</v>
      </c>
      <c r="O147" s="133">
        <f t="shared" ca="1" si="80"/>
        <v>-0.23198809953153551</v>
      </c>
      <c r="Q147" s="198">
        <f t="shared" si="81"/>
        <v>39213.141680000001</v>
      </c>
      <c r="S147" s="137">
        <v>1</v>
      </c>
      <c r="Z147" s="133">
        <f t="shared" si="82"/>
        <v>-154</v>
      </c>
      <c r="AA147" s="142">
        <f t="shared" si="83"/>
        <v>-0.23819957776130507</v>
      </c>
      <c r="AB147" s="142">
        <f t="shared" si="84"/>
        <v>-0.23928383315103499</v>
      </c>
      <c r="AC147" s="142">
        <f t="shared" si="85"/>
        <v>-0.23847204000048805</v>
      </c>
      <c r="AD147" s="142">
        <f t="shared" si="86"/>
        <v>-2.7246223918298007E-4</v>
      </c>
      <c r="AE147" s="142">
        <f t="shared" si="87"/>
        <v>7.4235671780603437E-8</v>
      </c>
      <c r="AF147" s="133">
        <f t="shared" si="88"/>
        <v>-0.23847204000048805</v>
      </c>
      <c r="AG147" s="199"/>
      <c r="AH147" s="133">
        <f t="shared" si="89"/>
        <v>8.1179315054694242E-4</v>
      </c>
      <c r="AI147" s="133">
        <f t="shared" si="90"/>
        <v>0.91015913530355974</v>
      </c>
      <c r="AJ147" s="133">
        <f t="shared" si="91"/>
        <v>0.74544897479362404</v>
      </c>
      <c r="AK147" s="133">
        <f t="shared" si="92"/>
        <v>-0.13076569176581915</v>
      </c>
      <c r="AL147" s="133">
        <f t="shared" si="93"/>
        <v>0.96882346664164098</v>
      </c>
      <c r="AM147" s="133">
        <f t="shared" si="94"/>
        <v>0.52623125993886333</v>
      </c>
      <c r="AN147" s="142">
        <f t="shared" si="104"/>
        <v>1.1064358194586483</v>
      </c>
      <c r="AO147" s="142">
        <f t="shared" si="104"/>
        <v>1.1064358363138704</v>
      </c>
      <c r="AP147" s="142">
        <f t="shared" si="104"/>
        <v>1.1064355990945347</v>
      </c>
      <c r="AQ147" s="142">
        <f t="shared" si="104"/>
        <v>1.1064389377149015</v>
      </c>
      <c r="AR147" s="142">
        <f t="shared" si="104"/>
        <v>1.1063919520832308</v>
      </c>
      <c r="AS147" s="142">
        <f t="shared" si="104"/>
        <v>1.1070536041433239</v>
      </c>
      <c r="AT147" s="142">
        <f t="shared" si="104"/>
        <v>1.0978152464915145</v>
      </c>
      <c r="AU147" s="142">
        <f t="shared" si="95"/>
        <v>1.248289528754414</v>
      </c>
      <c r="AW147" s="133">
        <f t="shared" si="77"/>
        <v>21000</v>
      </c>
      <c r="AX147" s="133">
        <f t="shared" ref="AX147:AX190" si="105">AB$3+AB$4*AW147+AB$5*AW147^2+AZ147</f>
        <v>-0.23012465310627855</v>
      </c>
      <c r="AY147" s="133">
        <f t="shared" ref="AY147:AY190" si="106">AB$3+AB$4*AW147+AB$5*AW147^2</f>
        <v>-0.2289094032225982</v>
      </c>
      <c r="AZ147" s="133">
        <f t="shared" ref="AZ147:AZ190" si="107">$AB$6*($AB$11/BA147*BB147+$AB$12)</f>
        <v>-1.2152498836803442E-3</v>
      </c>
      <c r="BA147" s="133">
        <f t="shared" ref="BA147:BA190" si="108">1+$AB$7*COS(BC147)</f>
        <v>1.1324067914897871</v>
      </c>
      <c r="BB147" s="133">
        <f t="shared" ref="BB147:BB190" si="109">SIN(BC147+RADIANS($AB$9))</f>
        <v>-0.94133888196020887</v>
      </c>
      <c r="BC147" s="133">
        <f t="shared" ref="BC147:BC190" si="110">2*ATAN(BD147)</f>
        <v>-2.5581371284541752</v>
      </c>
      <c r="BD147" s="133">
        <f t="shared" ref="BD147:BD190" si="111">SQRT((1+$AB$7)/(1-$AB$7))*TAN(BE147/2)</f>
        <v>-3.3300545700756259</v>
      </c>
      <c r="BE147" s="133">
        <f t="shared" ref="BE147:BE190" si="112">$BL147+$AB$7*SIN(BF147)</f>
        <v>28.775369260882492</v>
      </c>
      <c r="BF147" s="133">
        <f t="shared" ref="BF147:BF190" si="113">$BL147+$AB$7*SIN(BG147)</f>
        <v>28.775368773451646</v>
      </c>
      <c r="BG147" s="133">
        <f t="shared" ref="BG147:BG190" si="114">$BL147+$AB$7*SIN(BH147)</f>
        <v>28.775365270615655</v>
      </c>
      <c r="BH147" s="133">
        <f t="shared" ref="BH147:BH190" si="115">$BL147+$AB$7*SIN(BI147)</f>
        <v>28.77534009829898</v>
      </c>
      <c r="BI147" s="133">
        <f t="shared" ref="BI147:BI190" si="116">$BL147+$AB$7*SIN(BJ147)</f>
        <v>28.775159213500441</v>
      </c>
      <c r="BJ147" s="133">
        <f t="shared" ref="BJ147:BJ190" si="117">$BL147+$AB$7*SIN(BK147)</f>
        <v>28.77385992628091</v>
      </c>
      <c r="BK147" s="133">
        <f t="shared" ref="BK147:BK190" si="118">$BL147+$AB$7*SIN(BL147)</f>
        <v>28.764554010604073</v>
      </c>
      <c r="BL147" s="133">
        <f t="shared" ref="BL147:BL190" si="119">RADIANS($AB$9)+$AB$18*(AW147-AB$15)</f>
        <v>28.699162499811131</v>
      </c>
    </row>
    <row r="148" spans="1:64" s="133" customFormat="1" ht="12.95" customHeight="1">
      <c r="A148" s="201" t="s">
        <v>311</v>
      </c>
      <c r="B148" s="203" t="s">
        <v>49</v>
      </c>
      <c r="C148" s="202">
        <v>54232.597900000001</v>
      </c>
      <c r="D148" s="202">
        <v>3.2000000000000003E-4</v>
      </c>
      <c r="E148" s="200">
        <f t="shared" si="78"/>
        <v>-152.49771784325605</v>
      </c>
      <c r="F148" s="133">
        <f t="shared" si="79"/>
        <v>-152</v>
      </c>
      <c r="G148" s="133">
        <f t="shared" si="96"/>
        <v>-0.23779551999905379</v>
      </c>
      <c r="K148" s="133">
        <f t="shared" si="102"/>
        <v>-0.23779551999905379</v>
      </c>
      <c r="O148" s="133">
        <f t="shared" ca="1" si="80"/>
        <v>-0.23198983808987547</v>
      </c>
      <c r="Q148" s="198">
        <f t="shared" si="81"/>
        <v>39214.097900000001</v>
      </c>
      <c r="S148" s="137">
        <v>1</v>
      </c>
      <c r="Z148" s="133">
        <f t="shared" si="82"/>
        <v>-152</v>
      </c>
      <c r="AA148" s="142">
        <f t="shared" si="83"/>
        <v>-0.23820172699136688</v>
      </c>
      <c r="AB148" s="142">
        <f t="shared" si="84"/>
        <v>-0.23860497817246903</v>
      </c>
      <c r="AC148" s="142">
        <f t="shared" si="85"/>
        <v>-0.23779551999905379</v>
      </c>
      <c r="AD148" s="142">
        <f t="shared" si="86"/>
        <v>4.062069923130851E-4</v>
      </c>
      <c r="AE148" s="142">
        <f t="shared" si="87"/>
        <v>1.6500412060404278E-7</v>
      </c>
      <c r="AF148" s="133">
        <f t="shared" si="88"/>
        <v>-0.23779551999905379</v>
      </c>
      <c r="AG148" s="199"/>
      <c r="AH148" s="133">
        <f t="shared" si="89"/>
        <v>8.0945817341524114E-4</v>
      </c>
      <c r="AI148" s="133">
        <f t="shared" si="90"/>
        <v>0.91045155178975867</v>
      </c>
      <c r="AJ148" s="133">
        <f t="shared" si="91"/>
        <v>0.74395769852081661</v>
      </c>
      <c r="AK148" s="133">
        <f t="shared" si="92"/>
        <v>-0.13096611216469337</v>
      </c>
      <c r="AL148" s="133">
        <f t="shared" si="93"/>
        <v>0.97105793994707179</v>
      </c>
      <c r="AM148" s="133">
        <f t="shared" si="94"/>
        <v>0.52765872086056242</v>
      </c>
      <c r="AN148" s="142">
        <f t="shared" si="104"/>
        <v>1.1088593712767827</v>
      </c>
      <c r="AO148" s="142">
        <f t="shared" si="104"/>
        <v>1.1088593876431216</v>
      </c>
      <c r="AP148" s="142">
        <f t="shared" si="104"/>
        <v>1.1088591561837051</v>
      </c>
      <c r="AQ148" s="142">
        <f t="shared" si="104"/>
        <v>1.1088624295868419</v>
      </c>
      <c r="AR148" s="142">
        <f t="shared" si="104"/>
        <v>1.1088161376478527</v>
      </c>
      <c r="AS148" s="142">
        <f t="shared" si="104"/>
        <v>1.1094711912843724</v>
      </c>
      <c r="AT148" s="142">
        <f t="shared" si="104"/>
        <v>1.1002805844438317</v>
      </c>
      <c r="AU148" s="142">
        <f t="shared" si="95"/>
        <v>1.2508848651419582</v>
      </c>
      <c r="AW148" s="133">
        <f t="shared" ref="AW148:AW190" si="120">AW147+200</f>
        <v>21200</v>
      </c>
      <c r="AX148" s="133">
        <f t="shared" si="105"/>
        <v>-0.22980192151109791</v>
      </c>
      <c r="AY148" s="133">
        <f t="shared" si="106"/>
        <v>-0.22873622557846918</v>
      </c>
      <c r="AZ148" s="133">
        <f t="shared" si="107"/>
        <v>-1.0656959326287327E-3</v>
      </c>
      <c r="BA148" s="133">
        <f t="shared" si="108"/>
        <v>1.0962602902654732</v>
      </c>
      <c r="BB148" s="133">
        <f t="shared" si="109"/>
        <v>-0.77781238421410837</v>
      </c>
      <c r="BC148" s="133">
        <f t="shared" si="110"/>
        <v>-2.2227386003285341</v>
      </c>
      <c r="BD148" s="133">
        <f t="shared" si="111"/>
        <v>-2.021282688905957</v>
      </c>
      <c r="BE148" s="133">
        <f t="shared" si="112"/>
        <v>29.072280183058208</v>
      </c>
      <c r="BF148" s="133">
        <f t="shared" si="113"/>
        <v>29.07227998453336</v>
      </c>
      <c r="BG148" s="133">
        <f t="shared" si="114"/>
        <v>29.072278192288749</v>
      </c>
      <c r="BH148" s="133">
        <f t="shared" si="115"/>
        <v>29.072262012393733</v>
      </c>
      <c r="BI148" s="133">
        <f t="shared" si="116"/>
        <v>29.072115956867226</v>
      </c>
      <c r="BJ148" s="133">
        <f t="shared" si="117"/>
        <v>29.070798505037715</v>
      </c>
      <c r="BK148" s="133">
        <f t="shared" si="118"/>
        <v>29.058993777082446</v>
      </c>
      <c r="BL148" s="133">
        <f t="shared" si="119"/>
        <v>28.958696138565564</v>
      </c>
    </row>
    <row r="149" spans="1:64" s="133" customFormat="1" ht="12.95" customHeight="1">
      <c r="A149" s="201" t="s">
        <v>311</v>
      </c>
      <c r="B149" s="203" t="s">
        <v>49</v>
      </c>
      <c r="C149" s="202">
        <v>54233.553039999999</v>
      </c>
      <c r="D149" s="202">
        <v>2.5000000000000001E-4</v>
      </c>
      <c r="E149" s="200">
        <f t="shared" ref="E149:E212" si="121">+(C149-C$7)/C$8</f>
        <v>-150.49856234695523</v>
      </c>
      <c r="F149" s="133">
        <f t="shared" ref="F149:F212" si="122">ROUND(2*E149,0)/2+0.5</f>
        <v>-150</v>
      </c>
      <c r="G149" s="133">
        <f t="shared" si="96"/>
        <v>-0.23819900000671623</v>
      </c>
      <c r="K149" s="133">
        <f t="shared" si="102"/>
        <v>-0.23819900000671623</v>
      </c>
      <c r="O149" s="133">
        <f t="shared" ref="O149:O212" ca="1" si="123">+C$11+C$12*$F149</f>
        <v>-0.23199157664821543</v>
      </c>
      <c r="Q149" s="198">
        <f t="shared" ref="Q149:Q212" si="124">+C149-15018.5</f>
        <v>39215.053039999999</v>
      </c>
      <c r="S149" s="137">
        <v>1</v>
      </c>
      <c r="Z149" s="133">
        <f t="shared" ref="Z149:Z211" si="125">F149</f>
        <v>-150</v>
      </c>
      <c r="AA149" s="142">
        <f t="shared" ref="AA149:AA211" si="126">AB$3+AB$4*Z149+AB$5*Z149^2+AH149</f>
        <v>-0.23820388158354339</v>
      </c>
      <c r="AB149" s="142">
        <f t="shared" ref="AB149:AB211" si="127">IF(S149&lt;&gt;0,G149-AH149, -9999)</f>
        <v>-0.23900611769539695</v>
      </c>
      <c r="AC149" s="142">
        <f t="shared" ref="AC149:AC211" si="128">+G149-P149</f>
        <v>-0.23819900000671623</v>
      </c>
      <c r="AD149" s="142">
        <f t="shared" ref="AD149:AD211" si="129">IF(S149&lt;&gt;0,G149-AA149, -9999)</f>
        <v>4.881576827153733E-6</v>
      </c>
      <c r="AE149" s="142">
        <f t="shared" ref="AE149:AE211" si="130">+(G149-AA149)^2*S149</f>
        <v>2.3829792319404306E-11</v>
      </c>
      <c r="AF149" s="133">
        <f t="shared" ref="AF149:AF211" si="131">IF(S149&lt;&gt;0,G149-P149, -9999)</f>
        <v>-0.23819900000671623</v>
      </c>
      <c r="AG149" s="199"/>
      <c r="AH149" s="133">
        <f t="shared" ref="AH149:AH211" si="132">$AB$6*($AB$11/AI149*AJ149+$AB$12)</f>
        <v>8.0711768868071976E-4</v>
      </c>
      <c r="AI149" s="133">
        <f t="shared" ref="AI149:AI211" si="133">1+$AB$7*COS(AL149)</f>
        <v>0.91074460391044754</v>
      </c>
      <c r="AJ149" s="133">
        <f t="shared" ref="AJ149:AJ211" si="134">SIN(AL149+RADIANS($AB$9))</f>
        <v>0.74246174490409889</v>
      </c>
      <c r="AK149" s="133">
        <f t="shared" ref="AK149:AK211" si="135">$AB$7*SIN(AL149)</f>
        <v>-0.13116600695795544</v>
      </c>
      <c r="AL149" s="133">
        <f t="shared" ref="AL149:AL211" si="136">2*ATAN(AM149)</f>
        <v>0.97329385059840146</v>
      </c>
      <c r="AM149" s="133">
        <f t="shared" ref="AM149:AM211" si="137">SQRT((1+$AB$7)/(1-$AB$7))*TAN(AN149/2)</f>
        <v>0.52908878566256268</v>
      </c>
      <c r="AN149" s="142">
        <f t="shared" si="104"/>
        <v>1.1112837024552673</v>
      </c>
      <c r="AO149" s="142">
        <f t="shared" si="104"/>
        <v>1.1112837183436015</v>
      </c>
      <c r="AP149" s="142">
        <f t="shared" si="104"/>
        <v>1.1112834925441344</v>
      </c>
      <c r="AQ149" s="142">
        <f t="shared" si="104"/>
        <v>1.1112867015371115</v>
      </c>
      <c r="AR149" s="142">
        <f t="shared" si="104"/>
        <v>1.1112410982636971</v>
      </c>
      <c r="AS149" s="142">
        <f t="shared" si="104"/>
        <v>1.1118895653125069</v>
      </c>
      <c r="AT149" s="142">
        <f t="shared" si="104"/>
        <v>1.102746936831521</v>
      </c>
      <c r="AU149" s="142">
        <f t="shared" ref="AU149:AU211" si="138">RADIANS($AB$9)+$AB$18*(F149-AB$15)</f>
        <v>1.2534802015295026</v>
      </c>
      <c r="AW149" s="133">
        <f t="shared" si="120"/>
        <v>21400</v>
      </c>
      <c r="AX149" s="133">
        <f t="shared" si="105"/>
        <v>-0.22939465162180159</v>
      </c>
      <c r="AY149" s="133">
        <f t="shared" si="106"/>
        <v>-0.22856159305326795</v>
      </c>
      <c r="AZ149" s="133">
        <f t="shared" si="107"/>
        <v>-8.3305856853362243E-4</v>
      </c>
      <c r="BA149" s="133">
        <f t="shared" si="108"/>
        <v>1.0529580197737598</v>
      </c>
      <c r="BB149" s="133">
        <f t="shared" si="109"/>
        <v>-0.54765831087800521</v>
      </c>
      <c r="BC149" s="133">
        <f t="shared" si="110"/>
        <v>-1.9111239849498796</v>
      </c>
      <c r="BD149" s="133">
        <f t="shared" si="111"/>
        <v>-1.4149499409711797</v>
      </c>
      <c r="BE149" s="133">
        <f t="shared" si="112"/>
        <v>29.358463387891675</v>
      </c>
      <c r="BF149" s="133">
        <f t="shared" si="113"/>
        <v>29.358463363136945</v>
      </c>
      <c r="BG149" s="133">
        <f t="shared" si="114"/>
        <v>29.358463029513612</v>
      </c>
      <c r="BH149" s="133">
        <f t="shared" si="115"/>
        <v>29.358458533240345</v>
      </c>
      <c r="BI149" s="133">
        <f t="shared" si="116"/>
        <v>29.358397940266613</v>
      </c>
      <c r="BJ149" s="133">
        <f t="shared" si="117"/>
        <v>29.35758204885504</v>
      </c>
      <c r="BK149" s="133">
        <f t="shared" si="118"/>
        <v>29.346715560682366</v>
      </c>
      <c r="BL149" s="133">
        <f t="shared" si="119"/>
        <v>29.218229777320001</v>
      </c>
    </row>
    <row r="150" spans="1:64" s="133" customFormat="1" ht="12.95" customHeight="1">
      <c r="A150" s="201" t="s">
        <v>311</v>
      </c>
      <c r="B150" s="203" t="s">
        <v>49</v>
      </c>
      <c r="C150" s="202">
        <v>54234.508990000002</v>
      </c>
      <c r="D150" s="202">
        <v>3.4000000000000002E-4</v>
      </c>
      <c r="E150" s="200">
        <f t="shared" si="121"/>
        <v>-148.49771148038195</v>
      </c>
      <c r="F150" s="133">
        <f t="shared" si="122"/>
        <v>-148</v>
      </c>
      <c r="G150" s="133">
        <f t="shared" ref="G150:G213" si="139">+C150-(C$7+F150*C$8)</f>
        <v>-0.23779248000209918</v>
      </c>
      <c r="K150" s="133">
        <f t="shared" si="102"/>
        <v>-0.23779248000209918</v>
      </c>
      <c r="O150" s="133">
        <f t="shared" ca="1" si="123"/>
        <v>-0.23199331520655539</v>
      </c>
      <c r="Q150" s="198">
        <f t="shared" si="124"/>
        <v>39216.008990000002</v>
      </c>
      <c r="S150" s="137">
        <v>1</v>
      </c>
      <c r="Z150" s="133">
        <f t="shared" si="125"/>
        <v>-148</v>
      </c>
      <c r="AA150" s="142">
        <f t="shared" si="126"/>
        <v>-0.23820604153029884</v>
      </c>
      <c r="AB150" s="142">
        <f t="shared" si="127"/>
        <v>-0.23859725170597831</v>
      </c>
      <c r="AC150" s="142">
        <f t="shared" si="128"/>
        <v>-0.23779248000209918</v>
      </c>
      <c r="AD150" s="142">
        <f t="shared" si="129"/>
        <v>4.1356152819965741E-4</v>
      </c>
      <c r="AE150" s="142">
        <f t="shared" si="130"/>
        <v>1.7103313760683604E-7</v>
      </c>
      <c r="AF150" s="133">
        <f t="shared" si="131"/>
        <v>-0.23779248000209918</v>
      </c>
      <c r="AG150" s="199"/>
      <c r="AH150" s="133">
        <f t="shared" si="132"/>
        <v>8.0477170387913241E-4</v>
      </c>
      <c r="AI150" s="133">
        <f t="shared" si="133"/>
        <v>0.91103829153338434</v>
      </c>
      <c r="AJ150" s="133">
        <f t="shared" si="134"/>
        <v>0.74096111184959901</v>
      </c>
      <c r="AK150" s="133">
        <f t="shared" si="135"/>
        <v>-0.13136537420149264</v>
      </c>
      <c r="AL150" s="133">
        <f t="shared" si="136"/>
        <v>0.97553120217998623</v>
      </c>
      <c r="AM150" s="133">
        <f t="shared" si="137"/>
        <v>0.53052146646826792</v>
      </c>
      <c r="AN150" s="142">
        <f t="shared" si="104"/>
        <v>1.113708814686228</v>
      </c>
      <c r="AO150" s="142">
        <f t="shared" si="104"/>
        <v>1.1137088301072806</v>
      </c>
      <c r="AP150" s="142">
        <f t="shared" si="104"/>
        <v>1.1137086098686673</v>
      </c>
      <c r="AQ150" s="142">
        <f t="shared" si="104"/>
        <v>1.1137117552564675</v>
      </c>
      <c r="AR150" s="142">
        <f t="shared" si="104"/>
        <v>1.1136668355935329</v>
      </c>
      <c r="AS150" s="142">
        <f t="shared" si="104"/>
        <v>1.1143087283043822</v>
      </c>
      <c r="AT150" s="142">
        <f t="shared" si="104"/>
        <v>1.105214304523388</v>
      </c>
      <c r="AU150" s="142">
        <f t="shared" si="138"/>
        <v>1.256075537917047</v>
      </c>
      <c r="AW150" s="133">
        <f t="shared" si="120"/>
        <v>21600</v>
      </c>
      <c r="AX150" s="133">
        <f t="shared" si="105"/>
        <v>-0.22893157729339486</v>
      </c>
      <c r="AY150" s="133">
        <f t="shared" si="106"/>
        <v>-0.2283855056469945</v>
      </c>
      <c r="AZ150" s="133">
        <f t="shared" si="107"/>
        <v>-5.4607164640035324E-4</v>
      </c>
      <c r="BA150" s="133">
        <f t="shared" si="108"/>
        <v>1.0085401521694495</v>
      </c>
      <c r="BB150" s="133">
        <f t="shared" si="109"/>
        <v>-0.28891197943652591</v>
      </c>
      <c r="BC150" s="133">
        <f t="shared" si="110"/>
        <v>-1.6246511893895783</v>
      </c>
      <c r="BD150" s="133">
        <f t="shared" si="111"/>
        <v>-1.0553589166688824</v>
      </c>
      <c r="BE150" s="133">
        <f t="shared" si="112"/>
        <v>29.632856185482037</v>
      </c>
      <c r="BF150" s="133">
        <f t="shared" si="113"/>
        <v>29.632856185193937</v>
      </c>
      <c r="BG150" s="133">
        <f t="shared" si="114"/>
        <v>29.632856176574794</v>
      </c>
      <c r="BH150" s="133">
        <f t="shared" si="115"/>
        <v>29.632855918715489</v>
      </c>
      <c r="BI150" s="133">
        <f t="shared" si="116"/>
        <v>29.632848204469436</v>
      </c>
      <c r="BJ150" s="133">
        <f t="shared" si="117"/>
        <v>29.632617548831895</v>
      </c>
      <c r="BK150" s="133">
        <f t="shared" si="118"/>
        <v>29.625831306238737</v>
      </c>
      <c r="BL150" s="133">
        <f t="shared" si="119"/>
        <v>29.477763416074438</v>
      </c>
    </row>
    <row r="151" spans="1:64" s="133" customFormat="1" ht="12.95" customHeight="1">
      <c r="A151" s="201" t="s">
        <v>311</v>
      </c>
      <c r="B151" s="203" t="s">
        <v>49</v>
      </c>
      <c r="C151" s="202">
        <v>54235.465499999998</v>
      </c>
      <c r="D151" s="202">
        <v>5.4000000000000001E-4</v>
      </c>
      <c r="E151" s="200">
        <f t="shared" si="121"/>
        <v>-146.49568850598766</v>
      </c>
      <c r="F151" s="133">
        <f t="shared" si="122"/>
        <v>-146</v>
      </c>
      <c r="G151" s="133">
        <f t="shared" si="139"/>
        <v>-0.23682596000435296</v>
      </c>
      <c r="K151" s="133">
        <f t="shared" si="102"/>
        <v>-0.23682596000435296</v>
      </c>
      <c r="O151" s="133">
        <f t="shared" ca="1" si="123"/>
        <v>-0.23199505376489535</v>
      </c>
      <c r="Q151" s="198">
        <f t="shared" si="124"/>
        <v>39216.965499999998</v>
      </c>
      <c r="S151" s="137">
        <v>1</v>
      </c>
      <c r="Z151" s="133">
        <f t="shared" si="125"/>
        <v>-146</v>
      </c>
      <c r="AA151" s="142">
        <f t="shared" si="126"/>
        <v>-0.23820820682405741</v>
      </c>
      <c r="AB151" s="142">
        <f t="shared" si="127"/>
        <v>-0.23762838023093935</v>
      </c>
      <c r="AC151" s="142">
        <f t="shared" si="128"/>
        <v>-0.23682596000435296</v>
      </c>
      <c r="AD151" s="142">
        <f t="shared" si="129"/>
        <v>1.3822468197044468E-3</v>
      </c>
      <c r="AE151" s="142">
        <f t="shared" si="130"/>
        <v>1.9106062705830577E-6</v>
      </c>
      <c r="AF151" s="133">
        <f t="shared" si="131"/>
        <v>-0.23682596000435296</v>
      </c>
      <c r="AG151" s="199"/>
      <c r="AH151" s="133">
        <f t="shared" si="132"/>
        <v>8.0242022658637854E-4</v>
      </c>
      <c r="AI151" s="133">
        <f t="shared" si="133"/>
        <v>0.91133261452214875</v>
      </c>
      <c r="AJ151" s="133">
        <f t="shared" si="134"/>
        <v>0.73945579728097688</v>
      </c>
      <c r="AK151" s="133">
        <f t="shared" si="135"/>
        <v>-0.13156421194580026</v>
      </c>
      <c r="AL151" s="133">
        <f t="shared" si="136"/>
        <v>0.97776999827854028</v>
      </c>
      <c r="AM151" s="133">
        <f t="shared" si="137"/>
        <v>0.53195677546508668</v>
      </c>
      <c r="AN151" s="142">
        <f t="shared" ref="AN151:AT160" si="140">$AU151+$AB$7*SIN(AO151)</f>
        <v>1.1161347096614327</v>
      </c>
      <c r="AO151" s="142">
        <f t="shared" si="140"/>
        <v>1.116134724625772</v>
      </c>
      <c r="AP151" s="142">
        <f t="shared" si="140"/>
        <v>1.1161345098497986</v>
      </c>
      <c r="AQ151" s="142">
        <f t="shared" si="140"/>
        <v>1.1161375924352115</v>
      </c>
      <c r="AR151" s="142">
        <f t="shared" si="140"/>
        <v>1.116093351300361</v>
      </c>
      <c r="AS151" s="142">
        <f t="shared" si="140"/>
        <v>1.1167286823362004</v>
      </c>
      <c r="AT151" s="142">
        <f t="shared" si="140"/>
        <v>1.1076826883813999</v>
      </c>
      <c r="AU151" s="142">
        <f t="shared" si="138"/>
        <v>1.2586708743045913</v>
      </c>
      <c r="AW151" s="133">
        <f t="shared" si="120"/>
        <v>21800</v>
      </c>
      <c r="AX151" s="133">
        <f t="shared" si="105"/>
        <v>-0.22844043834383115</v>
      </c>
      <c r="AY151" s="133">
        <f t="shared" si="106"/>
        <v>-0.2282079633596488</v>
      </c>
      <c r="AZ151" s="133">
        <f t="shared" si="107"/>
        <v>-2.32474984182361E-4</v>
      </c>
      <c r="BA151" s="133">
        <f t="shared" si="108"/>
        <v>0.96706608778467285</v>
      </c>
      <c r="BB151" s="133">
        <f t="shared" si="109"/>
        <v>-3.0126808418947083E-2</v>
      </c>
      <c r="BC151" s="133">
        <f t="shared" si="110"/>
        <v>-1.3616923996496964</v>
      </c>
      <c r="BD151" s="133">
        <f t="shared" si="111"/>
        <v>-0.81006189183595068</v>
      </c>
      <c r="BE151" s="133">
        <f t="shared" si="112"/>
        <v>29.895747711621294</v>
      </c>
      <c r="BF151" s="133">
        <f t="shared" si="113"/>
        <v>29.895747711621318</v>
      </c>
      <c r="BG151" s="133">
        <f t="shared" si="114"/>
        <v>29.895747711618331</v>
      </c>
      <c r="BH151" s="133">
        <f t="shared" si="115"/>
        <v>29.895747711990225</v>
      </c>
      <c r="BI151" s="133">
        <f t="shared" si="116"/>
        <v>29.895747665661055</v>
      </c>
      <c r="BJ151" s="133">
        <f t="shared" si="117"/>
        <v>29.895753436836905</v>
      </c>
      <c r="BK151" s="133">
        <f t="shared" si="118"/>
        <v>29.895029395051814</v>
      </c>
      <c r="BL151" s="133">
        <f t="shared" si="119"/>
        <v>29.737297054828876</v>
      </c>
    </row>
    <row r="152" spans="1:64" s="133" customFormat="1" ht="12.95" customHeight="1">
      <c r="A152" s="201" t="s">
        <v>311</v>
      </c>
      <c r="B152" s="203" t="s">
        <v>49</v>
      </c>
      <c r="C152" s="202">
        <v>54236.420469999997</v>
      </c>
      <c r="D152" s="202">
        <v>2.7999999999999998E-4</v>
      </c>
      <c r="E152" s="200">
        <f t="shared" si="121"/>
        <v>-144.4968888281355</v>
      </c>
      <c r="F152" s="133">
        <f t="shared" si="122"/>
        <v>-144</v>
      </c>
      <c r="G152" s="133">
        <f t="shared" si="139"/>
        <v>-0.23739944000408286</v>
      </c>
      <c r="K152" s="133">
        <f t="shared" si="102"/>
        <v>-0.23739944000408286</v>
      </c>
      <c r="O152" s="133">
        <f t="shared" ca="1" si="123"/>
        <v>-0.23199679232323531</v>
      </c>
      <c r="Q152" s="198">
        <f t="shared" si="124"/>
        <v>39217.920469999997</v>
      </c>
      <c r="S152" s="137">
        <v>1</v>
      </c>
      <c r="Z152" s="133">
        <f t="shared" si="125"/>
        <v>-144</v>
      </c>
      <c r="AA152" s="142">
        <f t="shared" si="126"/>
        <v>-0.2382103774572028</v>
      </c>
      <c r="AB152" s="142">
        <f t="shared" si="127"/>
        <v>-0.23819950326850151</v>
      </c>
      <c r="AC152" s="142">
        <f t="shared" si="128"/>
        <v>-0.23739944000408286</v>
      </c>
      <c r="AD152" s="142">
        <f t="shared" si="129"/>
        <v>8.1093745311994203E-4</v>
      </c>
      <c r="AE152" s="142">
        <f t="shared" si="130"/>
        <v>6.5761955287265818E-7</v>
      </c>
      <c r="AF152" s="133">
        <f t="shared" si="131"/>
        <v>-0.23739944000408286</v>
      </c>
      <c r="AG152" s="199"/>
      <c r="AH152" s="133">
        <f t="shared" si="132"/>
        <v>8.0006326441863862E-4</v>
      </c>
      <c r="AI152" s="133">
        <f t="shared" si="133"/>
        <v>0.91162757273610762</v>
      </c>
      <c r="AJ152" s="133">
        <f t="shared" si="134"/>
        <v>0.73794579913962755</v>
      </c>
      <c r="AK152" s="133">
        <f t="shared" si="135"/>
        <v>-0.13176251823597393</v>
      </c>
      <c r="AL152" s="133">
        <f t="shared" si="136"/>
        <v>0.9800102424831183</v>
      </c>
      <c r="AM152" s="133">
        <f t="shared" si="137"/>
        <v>0.53339472490488338</v>
      </c>
      <c r="AN152" s="142">
        <f t="shared" si="140"/>
        <v>1.1185613890722808</v>
      </c>
      <c r="AO152" s="142">
        <f t="shared" si="140"/>
        <v>1.1185614035903204</v>
      </c>
      <c r="AP152" s="142">
        <f t="shared" si="140"/>
        <v>1.118561194179662</v>
      </c>
      <c r="AQ152" s="142">
        <f t="shared" si="140"/>
        <v>1.1185642147631776</v>
      </c>
      <c r="AR152" s="142">
        <f t="shared" si="140"/>
        <v>1.1185206470474083</v>
      </c>
      <c r="AS152" s="142">
        <f t="shared" si="140"/>
        <v>1.1191494294836777</v>
      </c>
      <c r="AT152" s="142">
        <f t="shared" si="140"/>
        <v>1.11015208926068</v>
      </c>
      <c r="AU152" s="142">
        <f t="shared" si="138"/>
        <v>1.2612662106921357</v>
      </c>
      <c r="AW152" s="133">
        <f t="shared" si="120"/>
        <v>22000</v>
      </c>
      <c r="AX152" s="133">
        <f t="shared" si="105"/>
        <v>-0.22794491546695464</v>
      </c>
      <c r="AY152" s="133">
        <f t="shared" si="106"/>
        <v>-0.22802896619123092</v>
      </c>
      <c r="AZ152" s="133">
        <f t="shared" si="107"/>
        <v>8.4050724276292299E-5</v>
      </c>
      <c r="BA152" s="133">
        <f t="shared" si="108"/>
        <v>0.9307502322474811</v>
      </c>
      <c r="BB152" s="133">
        <f t="shared" si="109"/>
        <v>0.21085644020064859</v>
      </c>
      <c r="BC152" s="133">
        <f t="shared" si="110"/>
        <v>-1.1191100165815313</v>
      </c>
      <c r="BD152" s="133">
        <f t="shared" si="111"/>
        <v>-0.62632980521297776</v>
      </c>
      <c r="BE152" s="133">
        <f t="shared" si="112"/>
        <v>30.148251436584172</v>
      </c>
      <c r="BF152" s="133">
        <f t="shared" si="113"/>
        <v>30.148251435222964</v>
      </c>
      <c r="BG152" s="133">
        <f t="shared" si="114"/>
        <v>30.148251463965707</v>
      </c>
      <c r="BH152" s="133">
        <f t="shared" si="115"/>
        <v>30.148250857043852</v>
      </c>
      <c r="BI152" s="133">
        <f t="shared" si="116"/>
        <v>30.1482636723462</v>
      </c>
      <c r="BJ152" s="133">
        <f t="shared" si="117"/>
        <v>30.147992962514099</v>
      </c>
      <c r="BK152" s="133">
        <f t="shared" si="118"/>
        <v>30.153662497722976</v>
      </c>
      <c r="BL152" s="133">
        <f t="shared" si="119"/>
        <v>29.996830693583309</v>
      </c>
    </row>
    <row r="153" spans="1:64" s="133" customFormat="1" ht="12.95" customHeight="1">
      <c r="A153" s="201" t="s">
        <v>311</v>
      </c>
      <c r="B153" s="203" t="s">
        <v>51</v>
      </c>
      <c r="C153" s="202">
        <v>54236.65842</v>
      </c>
      <c r="D153" s="202">
        <v>8.4999999999999995E-4</v>
      </c>
      <c r="E153" s="200">
        <f t="shared" si="121"/>
        <v>-143.99884765055882</v>
      </c>
      <c r="F153" s="133">
        <f t="shared" si="122"/>
        <v>-143.5</v>
      </c>
      <c r="G153" s="133">
        <f t="shared" si="139"/>
        <v>-0.2383353100012755</v>
      </c>
      <c r="K153" s="133">
        <f t="shared" si="102"/>
        <v>-0.2383353100012755</v>
      </c>
      <c r="O153" s="133">
        <f t="shared" ca="1" si="123"/>
        <v>-0.2319972269628203</v>
      </c>
      <c r="Q153" s="198">
        <f t="shared" si="124"/>
        <v>39218.15842</v>
      </c>
      <c r="S153" s="137">
        <v>1</v>
      </c>
      <c r="Z153" s="133">
        <f t="shared" si="125"/>
        <v>-143.5</v>
      </c>
      <c r="AA153" s="142">
        <f t="shared" si="126"/>
        <v>-0.238210920948872</v>
      </c>
      <c r="AB153" s="142">
        <f t="shared" si="127"/>
        <v>-0.23913478316903686</v>
      </c>
      <c r="AC153" s="142">
        <f t="shared" si="128"/>
        <v>-0.2383353100012755</v>
      </c>
      <c r="AD153" s="142">
        <f t="shared" si="129"/>
        <v>-1.2438905240350073E-4</v>
      </c>
      <c r="AE153" s="142">
        <f t="shared" si="130"/>
        <v>1.5472636357840853E-8</v>
      </c>
      <c r="AF153" s="133">
        <f t="shared" si="131"/>
        <v>-0.2383353100012755</v>
      </c>
      <c r="AG153" s="199"/>
      <c r="AH153" s="133">
        <f t="shared" si="132"/>
        <v>7.9947316776135405E-4</v>
      </c>
      <c r="AI153" s="133">
        <f t="shared" si="133"/>
        <v>0.91170141152664952</v>
      </c>
      <c r="AJ153" s="133">
        <f t="shared" si="134"/>
        <v>0.73756756755651398</v>
      </c>
      <c r="AK153" s="133">
        <f t="shared" si="135"/>
        <v>-0.13181201153920383</v>
      </c>
      <c r="AL153" s="133">
        <f t="shared" si="136"/>
        <v>0.98057053022164298</v>
      </c>
      <c r="AM153" s="133">
        <f t="shared" si="137"/>
        <v>0.53375462627598724</v>
      </c>
      <c r="AN153" s="142">
        <f t="shared" si="140"/>
        <v>1.1191681816912369</v>
      </c>
      <c r="AO153" s="142">
        <f t="shared" si="140"/>
        <v>1.1191681960993105</v>
      </c>
      <c r="AP153" s="142">
        <f t="shared" si="140"/>
        <v>1.1191679880148786</v>
      </c>
      <c r="AQ153" s="142">
        <f t="shared" si="140"/>
        <v>1.1191709932227174</v>
      </c>
      <c r="AR153" s="142">
        <f t="shared" si="140"/>
        <v>1.1191275930603841</v>
      </c>
      <c r="AS153" s="142">
        <f t="shared" si="140"/>
        <v>1.1197547404380677</v>
      </c>
      <c r="AT153" s="142">
        <f t="shared" si="140"/>
        <v>1.1107695984896306</v>
      </c>
      <c r="AU153" s="142">
        <f t="shared" si="138"/>
        <v>1.2619150447890217</v>
      </c>
      <c r="AW153" s="133">
        <f t="shared" si="120"/>
        <v>22200</v>
      </c>
      <c r="AX153" s="133">
        <f t="shared" si="105"/>
        <v>-0.22746388311520546</v>
      </c>
      <c r="AY153" s="133">
        <f t="shared" si="106"/>
        <v>-0.22784851414174084</v>
      </c>
      <c r="AZ153" s="133">
        <f t="shared" si="107"/>
        <v>3.8463102653539072E-4</v>
      </c>
      <c r="BA153" s="133">
        <f t="shared" si="108"/>
        <v>0.90054524390887103</v>
      </c>
      <c r="BB153" s="133">
        <f t="shared" si="109"/>
        <v>0.42439108051093094</v>
      </c>
      <c r="BC153" s="133">
        <f t="shared" si="110"/>
        <v>-0.89327173580154851</v>
      </c>
      <c r="BD153" s="133">
        <f t="shared" si="111"/>
        <v>-0.47891265558638618</v>
      </c>
      <c r="BE153" s="133">
        <f t="shared" si="112"/>
        <v>30.391888734055907</v>
      </c>
      <c r="BF153" s="133">
        <f t="shared" si="113"/>
        <v>30.391888692814383</v>
      </c>
      <c r="BG153" s="133">
        <f t="shared" si="114"/>
        <v>30.391889192787357</v>
      </c>
      <c r="BH153" s="133">
        <f t="shared" si="115"/>
        <v>30.391883131563521</v>
      </c>
      <c r="BI153" s="133">
        <f t="shared" si="116"/>
        <v>30.391956608334738</v>
      </c>
      <c r="BJ153" s="133">
        <f t="shared" si="117"/>
        <v>30.391065292317645</v>
      </c>
      <c r="BK153" s="133">
        <f t="shared" si="118"/>
        <v>30.401790932581537</v>
      </c>
      <c r="BL153" s="133">
        <f t="shared" si="119"/>
        <v>30.256364332337746</v>
      </c>
    </row>
    <row r="154" spans="1:64" s="133" customFormat="1" ht="12.95" customHeight="1">
      <c r="A154" s="201" t="s">
        <v>311</v>
      </c>
      <c r="B154" s="203" t="s">
        <v>49</v>
      </c>
      <c r="C154" s="202">
        <v>54237.375169999999</v>
      </c>
      <c r="D154" s="202">
        <v>1.3699999999999999E-3</v>
      </c>
      <c r="E154" s="200">
        <f t="shared" si="121"/>
        <v>-142.49865427369733</v>
      </c>
      <c r="F154" s="133">
        <f t="shared" si="122"/>
        <v>-142</v>
      </c>
      <c r="G154" s="133">
        <f t="shared" si="139"/>
        <v>-0.23824292000062997</v>
      </c>
      <c r="K154" s="133">
        <f t="shared" ref="K154:K181" si="141">+G154</f>
        <v>-0.23824292000062997</v>
      </c>
      <c r="O154" s="133">
        <f t="shared" ca="1" si="123"/>
        <v>-0.23199853088157527</v>
      </c>
      <c r="Q154" s="198">
        <f t="shared" si="124"/>
        <v>39218.875169999999</v>
      </c>
      <c r="S154" s="137">
        <v>1</v>
      </c>
      <c r="Z154" s="133">
        <f t="shared" si="125"/>
        <v>-142</v>
      </c>
      <c r="AA154" s="142">
        <f t="shared" si="126"/>
        <v>-0.2382125534220785</v>
      </c>
      <c r="AB154" s="142">
        <f t="shared" si="127"/>
        <v>-0.23904062082566246</v>
      </c>
      <c r="AC154" s="142">
        <f t="shared" si="128"/>
        <v>-0.23824292000062997</v>
      </c>
      <c r="AD154" s="142">
        <f t="shared" si="129"/>
        <v>-3.0366578551460632E-5</v>
      </c>
      <c r="AE154" s="142">
        <f t="shared" si="130"/>
        <v>9.2212909292202893E-10</v>
      </c>
      <c r="AF154" s="133">
        <f t="shared" si="131"/>
        <v>-0.23824292000062997</v>
      </c>
      <c r="AG154" s="199"/>
      <c r="AH154" s="133">
        <f t="shared" si="132"/>
        <v>7.9770082503250134E-4</v>
      </c>
      <c r="AI154" s="133">
        <f t="shared" si="133"/>
        <v>0.91192316603037948</v>
      </c>
      <c r="AJ154" s="133">
        <f t="shared" si="134"/>
        <v>0.73643111538488326</v>
      </c>
      <c r="AK154" s="133">
        <f t="shared" si="135"/>
        <v>-0.13196029111170227</v>
      </c>
      <c r="AL154" s="133">
        <f t="shared" si="136"/>
        <v>0.98225193838510194</v>
      </c>
      <c r="AM154" s="133">
        <f t="shared" si="137"/>
        <v>0.53483532710443538</v>
      </c>
      <c r="AN154" s="142">
        <f t="shared" si="140"/>
        <v>1.1209888546097915</v>
      </c>
      <c r="AO154" s="142">
        <f t="shared" si="140"/>
        <v>1.1209888686917906</v>
      </c>
      <c r="AP154" s="142">
        <f t="shared" si="140"/>
        <v>1.1209886645500178</v>
      </c>
      <c r="AQ154" s="142">
        <f t="shared" si="140"/>
        <v>1.1209916239297237</v>
      </c>
      <c r="AR154" s="142">
        <f t="shared" si="140"/>
        <v>1.1209487244981178</v>
      </c>
      <c r="AS154" s="142">
        <f t="shared" si="140"/>
        <v>1.1215709718220128</v>
      </c>
      <c r="AT154" s="142">
        <f t="shared" si="140"/>
        <v>1.1126225080095002</v>
      </c>
      <c r="AU154" s="142">
        <f t="shared" si="138"/>
        <v>1.2638615470796801</v>
      </c>
      <c r="AW154" s="133">
        <f t="shared" si="120"/>
        <v>22400</v>
      </c>
      <c r="AX154" s="133">
        <f t="shared" si="105"/>
        <v>-0.22701183703021291</v>
      </c>
      <c r="AY154" s="133">
        <f t="shared" si="106"/>
        <v>-0.22766660721117854</v>
      </c>
      <c r="AZ154" s="133">
        <f t="shared" si="107"/>
        <v>6.5477018096562415E-4</v>
      </c>
      <c r="BA154" s="133">
        <f t="shared" si="108"/>
        <v>0.87669340092222026</v>
      </c>
      <c r="BB154" s="133">
        <f t="shared" si="109"/>
        <v>0.60596365631351734</v>
      </c>
      <c r="BC154" s="133">
        <f t="shared" si="110"/>
        <v>-0.68058432664294</v>
      </c>
      <c r="BD154" s="133">
        <f t="shared" si="111"/>
        <v>-0.35406563367830773</v>
      </c>
      <c r="BE154" s="133">
        <f t="shared" si="112"/>
        <v>30.628329613856604</v>
      </c>
      <c r="BF154" s="133">
        <f t="shared" si="113"/>
        <v>30.628329381068173</v>
      </c>
      <c r="BG154" s="133">
        <f t="shared" si="114"/>
        <v>30.62833146068062</v>
      </c>
      <c r="BH154" s="133">
        <f t="shared" si="115"/>
        <v>30.628312882335642</v>
      </c>
      <c r="BI154" s="133">
        <f t="shared" si="116"/>
        <v>30.628478840833626</v>
      </c>
      <c r="BJ154" s="133">
        <f t="shared" si="117"/>
        <v>30.626995368284948</v>
      </c>
      <c r="BK154" s="133">
        <f t="shared" si="118"/>
        <v>30.640178625534734</v>
      </c>
      <c r="BL154" s="133">
        <f t="shared" si="119"/>
        <v>30.515897971092183</v>
      </c>
    </row>
    <row r="155" spans="1:64" s="133" customFormat="1" ht="12.95" customHeight="1">
      <c r="A155" s="201" t="s">
        <v>311</v>
      </c>
      <c r="B155" s="203" t="s">
        <v>51</v>
      </c>
      <c r="C155" s="202">
        <v>54239.525529999999</v>
      </c>
      <c r="D155" s="202">
        <v>9.1E-4</v>
      </c>
      <c r="E155" s="200">
        <f t="shared" si="121"/>
        <v>-137.99784390764339</v>
      </c>
      <c r="F155" s="133">
        <f t="shared" si="122"/>
        <v>-137.5</v>
      </c>
      <c r="G155" s="133">
        <f t="shared" si="139"/>
        <v>-0.23785575000511017</v>
      </c>
      <c r="K155" s="133">
        <f t="shared" si="141"/>
        <v>-0.23785575000511017</v>
      </c>
      <c r="O155" s="133">
        <f t="shared" ca="1" si="123"/>
        <v>-0.23200244263784017</v>
      </c>
      <c r="Q155" s="198">
        <f t="shared" si="124"/>
        <v>39221.025529999999</v>
      </c>
      <c r="S155" s="137">
        <v>1</v>
      </c>
      <c r="Z155" s="133">
        <f t="shared" si="125"/>
        <v>-137.5</v>
      </c>
      <c r="AA155" s="142">
        <f t="shared" si="126"/>
        <v>-0.23821746879725311</v>
      </c>
      <c r="AB155" s="142">
        <f t="shared" si="127"/>
        <v>-0.23864811535537866</v>
      </c>
      <c r="AC155" s="142">
        <f t="shared" si="128"/>
        <v>-0.23785575000511017</v>
      </c>
      <c r="AD155" s="142">
        <f t="shared" si="129"/>
        <v>3.6171879214294544E-4</v>
      </c>
      <c r="AE155" s="142">
        <f t="shared" si="130"/>
        <v>1.3084048458935137E-7</v>
      </c>
      <c r="AF155" s="133">
        <f t="shared" si="131"/>
        <v>-0.23785575000511017</v>
      </c>
      <c r="AG155" s="199"/>
      <c r="AH155" s="133">
        <f t="shared" si="132"/>
        <v>7.9236535026849992E-4</v>
      </c>
      <c r="AI155" s="133">
        <f t="shared" si="133"/>
        <v>0.91259057217526529</v>
      </c>
      <c r="AJ155" s="133">
        <f t="shared" si="134"/>
        <v>0.73300593471639575</v>
      </c>
      <c r="AK155" s="133">
        <f t="shared" si="135"/>
        <v>-0.1324033195949022</v>
      </c>
      <c r="AL155" s="133">
        <f t="shared" si="136"/>
        <v>0.98730108055112198</v>
      </c>
      <c r="AM155" s="133">
        <f t="shared" si="137"/>
        <v>0.53808644544855311</v>
      </c>
      <c r="AN155" s="142">
        <f t="shared" si="140"/>
        <v>1.1264535351010685</v>
      </c>
      <c r="AO155" s="142">
        <f t="shared" si="140"/>
        <v>1.1264535482386926</v>
      </c>
      <c r="AP155" s="142">
        <f t="shared" si="140"/>
        <v>1.1264533556040257</v>
      </c>
      <c r="AQ155" s="142">
        <f t="shared" si="140"/>
        <v>1.1264561801800188</v>
      </c>
      <c r="AR155" s="142">
        <f t="shared" si="140"/>
        <v>1.1264147654837526</v>
      </c>
      <c r="AS155" s="142">
        <f t="shared" si="140"/>
        <v>1.1270223602449279</v>
      </c>
      <c r="AT155" s="142">
        <f t="shared" si="140"/>
        <v>1.1181846761270167</v>
      </c>
      <c r="AU155" s="142">
        <f t="shared" si="138"/>
        <v>1.2697010539516549</v>
      </c>
      <c r="AW155" s="133">
        <f t="shared" si="120"/>
        <v>22600</v>
      </c>
      <c r="AX155" s="133">
        <f t="shared" si="105"/>
        <v>-0.22659970176111843</v>
      </c>
      <c r="AY155" s="133">
        <f t="shared" si="106"/>
        <v>-0.22748324539954401</v>
      </c>
      <c r="AZ155" s="133">
        <f t="shared" si="107"/>
        <v>8.8354363842557215E-4</v>
      </c>
      <c r="BA155" s="133">
        <f t="shared" si="108"/>
        <v>0.85910697257911828</v>
      </c>
      <c r="BB155" s="133">
        <f t="shared" si="109"/>
        <v>0.75382055551734617</v>
      </c>
      <c r="BC155" s="133">
        <f t="shared" si="110"/>
        <v>-0.47770374308744562</v>
      </c>
      <c r="BD155" s="133">
        <f t="shared" si="111"/>
        <v>-0.24350015840696912</v>
      </c>
      <c r="BE155" s="133">
        <f t="shared" si="112"/>
        <v>30.859258124854236</v>
      </c>
      <c r="BF155" s="133">
        <f t="shared" si="113"/>
        <v>30.859257570514348</v>
      </c>
      <c r="BG155" s="133">
        <f t="shared" si="114"/>
        <v>30.859261685867498</v>
      </c>
      <c r="BH155" s="133">
        <f t="shared" si="115"/>
        <v>30.859231133725608</v>
      </c>
      <c r="BI155" s="133">
        <f t="shared" si="116"/>
        <v>30.859457937197398</v>
      </c>
      <c r="BJ155" s="133">
        <f t="shared" si="117"/>
        <v>30.857773499766807</v>
      </c>
      <c r="BK155" s="133">
        <f t="shared" si="118"/>
        <v>30.870241941952099</v>
      </c>
      <c r="BL155" s="133">
        <f t="shared" si="119"/>
        <v>30.775431609846621</v>
      </c>
    </row>
    <row r="156" spans="1:64" s="133" customFormat="1" ht="12.95" customHeight="1">
      <c r="A156" s="201" t="s">
        <v>311</v>
      </c>
      <c r="B156" s="203" t="s">
        <v>51</v>
      </c>
      <c r="C156" s="202">
        <v>54249.558790000003</v>
      </c>
      <c r="D156" s="202">
        <v>2.7E-4</v>
      </c>
      <c r="E156" s="200">
        <f t="shared" si="121"/>
        <v>-116.99773201319815</v>
      </c>
      <c r="F156" s="133">
        <f t="shared" si="122"/>
        <v>-116.5</v>
      </c>
      <c r="G156" s="133">
        <f t="shared" si="139"/>
        <v>-0.2378022900011274</v>
      </c>
      <c r="K156" s="133">
        <f t="shared" si="141"/>
        <v>-0.2378022900011274</v>
      </c>
      <c r="O156" s="133">
        <f t="shared" ca="1" si="123"/>
        <v>-0.23202069750040974</v>
      </c>
      <c r="Q156" s="198">
        <f t="shared" si="124"/>
        <v>39231.058790000003</v>
      </c>
      <c r="S156" s="137">
        <v>1</v>
      </c>
      <c r="Z156" s="133">
        <f t="shared" si="125"/>
        <v>-116.5</v>
      </c>
      <c r="AA156" s="142">
        <f t="shared" si="126"/>
        <v>-0.23824076096459518</v>
      </c>
      <c r="AB156" s="142">
        <f t="shared" si="127"/>
        <v>-0.23856939298069327</v>
      </c>
      <c r="AC156" s="142">
        <f t="shared" si="128"/>
        <v>-0.2378022900011274</v>
      </c>
      <c r="AD156" s="142">
        <f t="shared" si="129"/>
        <v>4.3847096346777414E-4</v>
      </c>
      <c r="AE156" s="142">
        <f t="shared" si="130"/>
        <v>1.9225678580435812E-7</v>
      </c>
      <c r="AF156" s="133">
        <f t="shared" si="131"/>
        <v>-0.2378022900011274</v>
      </c>
      <c r="AG156" s="199"/>
      <c r="AH156" s="133">
        <f t="shared" si="132"/>
        <v>7.6710297956585375E-4</v>
      </c>
      <c r="AI156" s="133">
        <f t="shared" si="133"/>
        <v>0.91574757943976115</v>
      </c>
      <c r="AJ156" s="133">
        <f t="shared" si="134"/>
        <v>0.71670732634721601</v>
      </c>
      <c r="AK156" s="133">
        <f t="shared" si="135"/>
        <v>-0.13443428410244895</v>
      </c>
      <c r="AL156" s="133">
        <f t="shared" si="136"/>
        <v>1.0109623631453331</v>
      </c>
      <c r="AM156" s="133">
        <f t="shared" si="137"/>
        <v>0.55344095717582054</v>
      </c>
      <c r="AN156" s="142">
        <f t="shared" si="140"/>
        <v>1.1520086772069855</v>
      </c>
      <c r="AO156" s="142">
        <f t="shared" si="140"/>
        <v>1.1520086865632564</v>
      </c>
      <c r="AP156" s="142">
        <f t="shared" si="140"/>
        <v>1.1520085415432488</v>
      </c>
      <c r="AQ156" s="142">
        <f t="shared" si="140"/>
        <v>1.1520107893247062</v>
      </c>
      <c r="AR156" s="142">
        <f t="shared" si="140"/>
        <v>1.1519759504317599</v>
      </c>
      <c r="AS156" s="142">
        <f t="shared" si="140"/>
        <v>1.1525162333828465</v>
      </c>
      <c r="AT156" s="142">
        <f t="shared" si="140"/>
        <v>1.1442099236123737</v>
      </c>
      <c r="AU156" s="142">
        <f t="shared" si="138"/>
        <v>1.2969520860208708</v>
      </c>
      <c r="AW156" s="133">
        <f t="shared" si="120"/>
        <v>22800</v>
      </c>
      <c r="AX156" s="133">
        <f t="shared" si="105"/>
        <v>-0.22623562449605597</v>
      </c>
      <c r="AY156" s="133">
        <f t="shared" si="106"/>
        <v>-0.22729842870683728</v>
      </c>
      <c r="AZ156" s="133">
        <f t="shared" si="107"/>
        <v>1.0628042107812996E-3</v>
      </c>
      <c r="BA156" s="133">
        <f t="shared" si="108"/>
        <v>0.84759380695314124</v>
      </c>
      <c r="BB156" s="133">
        <f t="shared" si="109"/>
        <v>0.86741947444308265</v>
      </c>
      <c r="BC156" s="133">
        <f t="shared" si="110"/>
        <v>-0.28156857093876902</v>
      </c>
      <c r="BD156" s="133">
        <f t="shared" si="111"/>
        <v>-0.14172184415463845</v>
      </c>
      <c r="BE156" s="133">
        <f t="shared" si="112"/>
        <v>31.086317362007691</v>
      </c>
      <c r="BF156" s="133">
        <f t="shared" si="113"/>
        <v>31.086316691692002</v>
      </c>
      <c r="BG156" s="133">
        <f t="shared" si="114"/>
        <v>31.086321157086513</v>
      </c>
      <c r="BH156" s="133">
        <f t="shared" si="115"/>
        <v>31.086291410155734</v>
      </c>
      <c r="BI156" s="133">
        <f t="shared" si="116"/>
        <v>31.086489568325867</v>
      </c>
      <c r="BJ156" s="133">
        <f t="shared" si="117"/>
        <v>31.085169290754294</v>
      </c>
      <c r="BK156" s="133">
        <f t="shared" si="118"/>
        <v>31.093954817848587</v>
      </c>
      <c r="BL156" s="133">
        <f t="shared" si="119"/>
        <v>31.034965248601054</v>
      </c>
    </row>
    <row r="157" spans="1:64" s="133" customFormat="1" ht="12.95" customHeight="1">
      <c r="A157" s="201" t="s">
        <v>311</v>
      </c>
      <c r="B157" s="203" t="s">
        <v>51</v>
      </c>
      <c r="C157" s="202">
        <v>54250.514710000003</v>
      </c>
      <c r="D157" s="202">
        <v>3.1E-4</v>
      </c>
      <c r="E157" s="200">
        <f t="shared" si="121"/>
        <v>-114.9969439381221</v>
      </c>
      <c r="F157" s="133">
        <f t="shared" si="122"/>
        <v>-114.5</v>
      </c>
      <c r="G157" s="133">
        <f t="shared" si="139"/>
        <v>-0.23742576999939047</v>
      </c>
      <c r="K157" s="133">
        <f t="shared" si="141"/>
        <v>-0.23742576999939047</v>
      </c>
      <c r="O157" s="133">
        <f t="shared" ca="1" si="123"/>
        <v>-0.2320224360587497</v>
      </c>
      <c r="Q157" s="198">
        <f t="shared" si="124"/>
        <v>39232.014710000003</v>
      </c>
      <c r="S157" s="137">
        <v>1</v>
      </c>
      <c r="Z157" s="133">
        <f t="shared" si="125"/>
        <v>-114.5</v>
      </c>
      <c r="AA157" s="142">
        <f t="shared" si="126"/>
        <v>-0.23824300944252949</v>
      </c>
      <c r="AB157" s="142">
        <f t="shared" si="127"/>
        <v>-0.23819043602605008</v>
      </c>
      <c r="AC157" s="142">
        <f t="shared" si="128"/>
        <v>-0.23742576999939047</v>
      </c>
      <c r="AD157" s="142">
        <f t="shared" si="129"/>
        <v>8.1723944313902286E-4</v>
      </c>
      <c r="AE157" s="142">
        <f t="shared" si="130"/>
        <v>6.678803074221802E-7</v>
      </c>
      <c r="AF157" s="133">
        <f t="shared" si="131"/>
        <v>-0.23742576999939047</v>
      </c>
      <c r="AG157" s="199"/>
      <c r="AH157" s="133">
        <f t="shared" si="132"/>
        <v>7.6466602665962373E-4</v>
      </c>
      <c r="AI157" s="133">
        <f t="shared" si="133"/>
        <v>0.91605188805543603</v>
      </c>
      <c r="AJ157" s="133">
        <f t="shared" si="134"/>
        <v>0.71512801848393925</v>
      </c>
      <c r="AK157" s="133">
        <f t="shared" si="135"/>
        <v>-0.13462452084720769</v>
      </c>
      <c r="AL157" s="133">
        <f t="shared" si="136"/>
        <v>1.0132243852781968</v>
      </c>
      <c r="AM157" s="133">
        <f t="shared" si="137"/>
        <v>0.55491931942597394</v>
      </c>
      <c r="AN157" s="142">
        <f t="shared" si="140"/>
        <v>1.154447123237706</v>
      </c>
      <c r="AO157" s="142">
        <f t="shared" si="140"/>
        <v>1.1544471322836749</v>
      </c>
      <c r="AP157" s="142">
        <f t="shared" si="140"/>
        <v>1.1544469913005257</v>
      </c>
      <c r="AQ157" s="142">
        <f t="shared" si="140"/>
        <v>1.15444918855489</v>
      </c>
      <c r="AR157" s="142">
        <f t="shared" si="140"/>
        <v>1.1544149450879222</v>
      </c>
      <c r="AS157" s="142">
        <f t="shared" si="140"/>
        <v>1.1549489196852138</v>
      </c>
      <c r="AT157" s="142">
        <f t="shared" si="140"/>
        <v>1.1466944204279597</v>
      </c>
      <c r="AU157" s="142">
        <f t="shared" si="138"/>
        <v>1.2995474224084151</v>
      </c>
      <c r="AW157" s="133">
        <f t="shared" si="120"/>
        <v>23000</v>
      </c>
      <c r="AX157" s="133">
        <f t="shared" si="105"/>
        <v>-0.22592560725412425</v>
      </c>
      <c r="AY157" s="133">
        <f t="shared" si="106"/>
        <v>-0.22711215713305832</v>
      </c>
      <c r="AZ157" s="133">
        <f t="shared" si="107"/>
        <v>1.1865498789340601E-3</v>
      </c>
      <c r="BA157" s="133">
        <f t="shared" si="108"/>
        <v>0.84197901217439108</v>
      </c>
      <c r="BB157" s="133">
        <f t="shared" si="109"/>
        <v>0.94649999476586866</v>
      </c>
      <c r="BC157" s="133">
        <f t="shared" si="110"/>
        <v>-8.9349464800168255E-2</v>
      </c>
      <c r="BD157" s="133">
        <f t="shared" si="111"/>
        <v>-4.4704477229173825E-2</v>
      </c>
      <c r="BE157" s="133">
        <f t="shared" si="112"/>
        <v>31.311099677409885</v>
      </c>
      <c r="BF157" s="133">
        <f t="shared" si="113"/>
        <v>31.311099381085651</v>
      </c>
      <c r="BG157" s="133">
        <f t="shared" si="114"/>
        <v>31.311101259135196</v>
      </c>
      <c r="BH157" s="133">
        <f t="shared" si="115"/>
        <v>31.311089356389751</v>
      </c>
      <c r="BI157" s="133">
        <f t="shared" si="116"/>
        <v>31.311164793630546</v>
      </c>
      <c r="BJ157" s="133">
        <f t="shared" si="117"/>
        <v>31.310686677214829</v>
      </c>
      <c r="BK157" s="133">
        <f t="shared" si="118"/>
        <v>31.313716544724294</v>
      </c>
      <c r="BL157" s="133">
        <f t="shared" si="119"/>
        <v>31.294498887355491</v>
      </c>
    </row>
    <row r="158" spans="1:64" s="133" customFormat="1" ht="12.95" customHeight="1">
      <c r="A158" s="201" t="s">
        <v>311</v>
      </c>
      <c r="B158" s="203" t="s">
        <v>51</v>
      </c>
      <c r="C158" s="202">
        <v>54251.470229999999</v>
      </c>
      <c r="D158" s="202">
        <v>5.6999999999999998E-4</v>
      </c>
      <c r="E158" s="200">
        <f t="shared" si="121"/>
        <v>-112.99699308293781</v>
      </c>
      <c r="F158" s="133">
        <f t="shared" si="122"/>
        <v>-112.5</v>
      </c>
      <c r="G158" s="133">
        <f t="shared" si="139"/>
        <v>-0.2374492500021006</v>
      </c>
      <c r="K158" s="133">
        <f t="shared" si="141"/>
        <v>-0.2374492500021006</v>
      </c>
      <c r="O158" s="133">
        <f t="shared" ca="1" si="123"/>
        <v>-0.23202417461708966</v>
      </c>
      <c r="Q158" s="198">
        <f t="shared" si="124"/>
        <v>39232.970229999999</v>
      </c>
      <c r="S158" s="137">
        <v>1</v>
      </c>
      <c r="Z158" s="133">
        <f t="shared" si="125"/>
        <v>-112.5</v>
      </c>
      <c r="AA158" s="142">
        <f t="shared" si="126"/>
        <v>-0.23824526313448002</v>
      </c>
      <c r="AB158" s="142">
        <f t="shared" si="127"/>
        <v>-0.23821147371634968</v>
      </c>
      <c r="AC158" s="142">
        <f t="shared" si="128"/>
        <v>-0.2374492500021006</v>
      </c>
      <c r="AD158" s="142">
        <f t="shared" si="129"/>
        <v>7.9601313237942506E-4</v>
      </c>
      <c r="AE158" s="142">
        <f t="shared" si="130"/>
        <v>6.3363690692050406E-7</v>
      </c>
      <c r="AF158" s="133">
        <f t="shared" si="131"/>
        <v>-0.2374492500021006</v>
      </c>
      <c r="AG158" s="199"/>
      <c r="AH158" s="133">
        <f t="shared" si="132"/>
        <v>7.622237142490782E-4</v>
      </c>
      <c r="AI158" s="133">
        <f t="shared" si="133"/>
        <v>0.91635682909777516</v>
      </c>
      <c r="AJ158" s="133">
        <f t="shared" si="134"/>
        <v>0.71354399712625871</v>
      </c>
      <c r="AK158" s="133">
        <f t="shared" si="135"/>
        <v>-0.13481419463030786</v>
      </c>
      <c r="AL158" s="133">
        <f t="shared" si="136"/>
        <v>1.0154879123411156</v>
      </c>
      <c r="AM158" s="133">
        <f t="shared" si="137"/>
        <v>0.55640052395533324</v>
      </c>
      <c r="AN158" s="142">
        <f t="shared" si="140"/>
        <v>1.1568863802858735</v>
      </c>
      <c r="AO158" s="142">
        <f t="shared" si="140"/>
        <v>1.1568863890295975</v>
      </c>
      <c r="AP158" s="142">
        <f t="shared" si="140"/>
        <v>1.156886252000711</v>
      </c>
      <c r="AQ158" s="142">
        <f t="shared" si="140"/>
        <v>1.156888399479165</v>
      </c>
      <c r="AR158" s="142">
        <f t="shared" si="140"/>
        <v>1.1568547460031327</v>
      </c>
      <c r="AS158" s="142">
        <f t="shared" si="140"/>
        <v>1.157382431706232</v>
      </c>
      <c r="AT158" s="142">
        <f t="shared" si="140"/>
        <v>1.1491799468257802</v>
      </c>
      <c r="AU158" s="142">
        <f t="shared" si="138"/>
        <v>1.3021427587959595</v>
      </c>
      <c r="AW158" s="133">
        <f t="shared" si="120"/>
        <v>23200</v>
      </c>
      <c r="AX158" s="133">
        <f t="shared" si="105"/>
        <v>-0.22567394184605766</v>
      </c>
      <c r="AY158" s="133">
        <f t="shared" si="106"/>
        <v>-0.22692443067820714</v>
      </c>
      <c r="AZ158" s="133">
        <f t="shared" si="107"/>
        <v>1.2504888321494866E-3</v>
      </c>
      <c r="BA158" s="133">
        <f t="shared" si="108"/>
        <v>0.84216488510570919</v>
      </c>
      <c r="BB158" s="133">
        <f t="shared" si="109"/>
        <v>0.99054824907436201</v>
      </c>
      <c r="BC158" s="133">
        <f t="shared" si="110"/>
        <v>0.10163676397032001</v>
      </c>
      <c r="BD158" s="133">
        <f t="shared" si="111"/>
        <v>5.086217351429196E-2</v>
      </c>
      <c r="BE158" s="133">
        <f t="shared" si="112"/>
        <v>31.53516035830776</v>
      </c>
      <c r="BF158" s="133">
        <f t="shared" si="113"/>
        <v>31.535160691763465</v>
      </c>
      <c r="BG158" s="133">
        <f t="shared" si="114"/>
        <v>31.535158574953183</v>
      </c>
      <c r="BH158" s="133">
        <f t="shared" si="115"/>
        <v>31.53517201268636</v>
      </c>
      <c r="BI158" s="133">
        <f t="shared" si="116"/>
        <v>31.535086708917291</v>
      </c>
      <c r="BJ158" s="133">
        <f t="shared" si="117"/>
        <v>31.535628238653864</v>
      </c>
      <c r="BK158" s="133">
        <f t="shared" si="118"/>
        <v>31.532191063894249</v>
      </c>
      <c r="BL158" s="133">
        <f t="shared" si="119"/>
        <v>31.554032526109928</v>
      </c>
    </row>
    <row r="159" spans="1:64" s="133" customFormat="1" ht="12.95" customHeight="1">
      <c r="A159" s="201" t="s">
        <v>311</v>
      </c>
      <c r="B159" s="203" t="s">
        <v>51</v>
      </c>
      <c r="C159" s="202">
        <v>54252.426440000003</v>
      </c>
      <c r="D159" s="202">
        <v>2.7999999999999998E-4</v>
      </c>
      <c r="E159" s="200">
        <f t="shared" si="121"/>
        <v>-110.99559802343948</v>
      </c>
      <c r="F159" s="133">
        <f t="shared" si="122"/>
        <v>-110.5</v>
      </c>
      <c r="G159" s="133">
        <f t="shared" si="139"/>
        <v>-0.23678272999677574</v>
      </c>
      <c r="K159" s="133">
        <f t="shared" si="141"/>
        <v>-0.23678272999677574</v>
      </c>
      <c r="O159" s="133">
        <f t="shared" ca="1" si="123"/>
        <v>-0.23202591317542962</v>
      </c>
      <c r="Q159" s="198">
        <f t="shared" si="124"/>
        <v>39233.926440000003</v>
      </c>
      <c r="S159" s="137">
        <v>1</v>
      </c>
      <c r="Z159" s="133">
        <f t="shared" si="125"/>
        <v>-110.5</v>
      </c>
      <c r="AA159" s="142">
        <f t="shared" si="126"/>
        <v>-0.23824752203213626</v>
      </c>
      <c r="AB159" s="142">
        <f t="shared" si="127"/>
        <v>-0.23754250604742047</v>
      </c>
      <c r="AC159" s="142">
        <f t="shared" si="128"/>
        <v>-0.23678272999677574</v>
      </c>
      <c r="AD159" s="142">
        <f t="shared" si="129"/>
        <v>1.4647920353605126E-3</v>
      </c>
      <c r="AE159" s="142">
        <f t="shared" si="130"/>
        <v>2.1456157068555933E-6</v>
      </c>
      <c r="AF159" s="133">
        <f t="shared" si="131"/>
        <v>-0.23678272999677574</v>
      </c>
      <c r="AG159" s="199"/>
      <c r="AH159" s="133">
        <f t="shared" si="132"/>
        <v>7.5977605064472223E-4</v>
      </c>
      <c r="AI159" s="133">
        <f t="shared" si="133"/>
        <v>0.91666240235023444</v>
      </c>
      <c r="AJ159" s="133">
        <f t="shared" si="134"/>
        <v>0.71195526054379243</v>
      </c>
      <c r="AK159" s="133">
        <f t="shared" si="135"/>
        <v>-0.13500330340537264</v>
      </c>
      <c r="AL159" s="133">
        <f t="shared" si="136"/>
        <v>1.0177529479599425</v>
      </c>
      <c r="AM159" s="133">
        <f t="shared" si="137"/>
        <v>0.55788458416626763</v>
      </c>
      <c r="AN159" s="142">
        <f t="shared" si="140"/>
        <v>1.1593264500349576</v>
      </c>
      <c r="AO159" s="142">
        <f t="shared" si="140"/>
        <v>1.1593264584843506</v>
      </c>
      <c r="AP159" s="142">
        <f t="shared" si="140"/>
        <v>1.1593263253280999</v>
      </c>
      <c r="AQ159" s="142">
        <f t="shared" si="140"/>
        <v>1.1593284237779171</v>
      </c>
      <c r="AR159" s="142">
        <f t="shared" si="140"/>
        <v>1.1592953548430815</v>
      </c>
      <c r="AS159" s="142">
        <f t="shared" si="140"/>
        <v>1.1598167715085943</v>
      </c>
      <c r="AT159" s="142">
        <f t="shared" si="140"/>
        <v>1.1516665035454898</v>
      </c>
      <c r="AU159" s="142">
        <f t="shared" si="138"/>
        <v>1.3047380951835037</v>
      </c>
      <c r="AW159" s="133">
        <f t="shared" si="120"/>
        <v>23400</v>
      </c>
      <c r="AX159" s="133">
        <f t="shared" si="105"/>
        <v>-0.22548344866697431</v>
      </c>
      <c r="AY159" s="133">
        <f t="shared" si="106"/>
        <v>-0.22673524934228376</v>
      </c>
      <c r="AZ159" s="133">
        <f t="shared" si="107"/>
        <v>1.2518006753094453E-3</v>
      </c>
      <c r="BA159" s="133">
        <f t="shared" si="108"/>
        <v>0.84815478206564776</v>
      </c>
      <c r="BB159" s="133">
        <f t="shared" si="109"/>
        <v>0.99849937627866336</v>
      </c>
      <c r="BC159" s="133">
        <f t="shared" si="110"/>
        <v>0.29402578995722339</v>
      </c>
      <c r="BD159" s="133">
        <f t="shared" si="111"/>
        <v>0.14808125167020006</v>
      </c>
      <c r="BE159" s="133">
        <f t="shared" si="112"/>
        <v>31.760041949997213</v>
      </c>
      <c r="BF159" s="133">
        <f t="shared" si="113"/>
        <v>31.760042626730364</v>
      </c>
      <c r="BG159" s="133">
        <f t="shared" si="114"/>
        <v>31.760038095624083</v>
      </c>
      <c r="BH159" s="133">
        <f t="shared" si="115"/>
        <v>31.760068434050773</v>
      </c>
      <c r="BI159" s="133">
        <f t="shared" si="116"/>
        <v>31.759865306694238</v>
      </c>
      <c r="BJ159" s="133">
        <f t="shared" si="117"/>
        <v>31.761225604265753</v>
      </c>
      <c r="BK159" s="133">
        <f t="shared" si="118"/>
        <v>31.752128534449447</v>
      </c>
      <c r="BL159" s="133">
        <f t="shared" si="119"/>
        <v>31.813566164864362</v>
      </c>
    </row>
    <row r="160" spans="1:64" s="133" customFormat="1" ht="12.95" customHeight="1">
      <c r="A160" s="201" t="s">
        <v>311</v>
      </c>
      <c r="B160" s="203" t="s">
        <v>49</v>
      </c>
      <c r="C160" s="202">
        <v>54254.57647</v>
      </c>
      <c r="D160" s="202">
        <v>5.9000000000000003E-4</v>
      </c>
      <c r="E160" s="200">
        <f t="shared" si="121"/>
        <v>-106.49547836379394</v>
      </c>
      <c r="F160" s="133">
        <f t="shared" si="122"/>
        <v>-106</v>
      </c>
      <c r="G160" s="133">
        <f t="shared" si="139"/>
        <v>-0.23672556000383338</v>
      </c>
      <c r="K160" s="133">
        <f t="shared" si="141"/>
        <v>-0.23672556000383338</v>
      </c>
      <c r="O160" s="133">
        <f t="shared" ca="1" si="123"/>
        <v>-0.23202982493169452</v>
      </c>
      <c r="Q160" s="198">
        <f t="shared" si="124"/>
        <v>39236.07647</v>
      </c>
      <c r="S160" s="137">
        <v>1</v>
      </c>
      <c r="Z160" s="133">
        <f t="shared" si="125"/>
        <v>-106</v>
      </c>
      <c r="AA160" s="142">
        <f t="shared" si="126"/>
        <v>-0.23825262354188831</v>
      </c>
      <c r="AB160" s="142">
        <f t="shared" si="127"/>
        <v>-0.23747980928940188</v>
      </c>
      <c r="AC160" s="142">
        <f t="shared" si="128"/>
        <v>-0.23672556000383338</v>
      </c>
      <c r="AD160" s="142">
        <f t="shared" si="129"/>
        <v>1.5270635380549291E-3</v>
      </c>
      <c r="AE160" s="142">
        <f t="shared" si="130"/>
        <v>2.3319230492568379E-6</v>
      </c>
      <c r="AF160" s="133">
        <f t="shared" si="131"/>
        <v>-0.23672556000383338</v>
      </c>
      <c r="AG160" s="199"/>
      <c r="AH160" s="133">
        <f t="shared" si="132"/>
        <v>7.5424928556849986E-4</v>
      </c>
      <c r="AI160" s="133">
        <f t="shared" si="133"/>
        <v>0.91735225253177388</v>
      </c>
      <c r="AJ160" s="133">
        <f t="shared" si="134"/>
        <v>0.70836335437651998</v>
      </c>
      <c r="AK160" s="133">
        <f t="shared" si="135"/>
        <v>-0.13542672170153727</v>
      </c>
      <c r="AL160" s="133">
        <f t="shared" si="136"/>
        <v>1.0228548125544694</v>
      </c>
      <c r="AM160" s="133">
        <f t="shared" si="137"/>
        <v>0.56123423064486266</v>
      </c>
      <c r="AN160" s="142">
        <f t="shared" si="140"/>
        <v>1.1648195871239868</v>
      </c>
      <c r="AO160" s="142">
        <f t="shared" si="140"/>
        <v>1.1648195949393361</v>
      </c>
      <c r="AP160" s="142">
        <f t="shared" si="140"/>
        <v>1.1648194702030976</v>
      </c>
      <c r="AQ160" s="142">
        <f t="shared" si="140"/>
        <v>1.1648214610498666</v>
      </c>
      <c r="AR160" s="142">
        <f t="shared" si="140"/>
        <v>1.1647896873359467</v>
      </c>
      <c r="AS160" s="142">
        <f t="shared" si="140"/>
        <v>1.1652970733161745</v>
      </c>
      <c r="AT160" s="142">
        <f t="shared" si="140"/>
        <v>1.1572650270632345</v>
      </c>
      <c r="AU160" s="142">
        <f t="shared" si="138"/>
        <v>1.3105776020554787</v>
      </c>
      <c r="AW160" s="133">
        <f t="shared" si="120"/>
        <v>23600</v>
      </c>
      <c r="AX160" s="133">
        <f t="shared" si="105"/>
        <v>-0.22535552114492918</v>
      </c>
      <c r="AY160" s="133">
        <f t="shared" si="106"/>
        <v>-0.22654461312528817</v>
      </c>
      <c r="AZ160" s="133">
        <f t="shared" si="107"/>
        <v>1.1890919803589852E-3</v>
      </c>
      <c r="BA160" s="133">
        <f t="shared" si="108"/>
        <v>0.86005238283003183</v>
      </c>
      <c r="BB160" s="133">
        <f t="shared" si="109"/>
        <v>0.96859693958176629</v>
      </c>
      <c r="BC160" s="133">
        <f t="shared" si="110"/>
        <v>0.49050729688468575</v>
      </c>
      <c r="BD160" s="133">
        <f t="shared" si="111"/>
        <v>0.25029219199218783</v>
      </c>
      <c r="BE160" s="133">
        <f t="shared" si="112"/>
        <v>31.987301456651902</v>
      </c>
      <c r="BF160" s="133">
        <f t="shared" si="113"/>
        <v>31.987301991859695</v>
      </c>
      <c r="BG160" s="133">
        <f t="shared" si="114"/>
        <v>31.987297981404406</v>
      </c>
      <c r="BH160" s="133">
        <f t="shared" si="115"/>
        <v>31.987328033071201</v>
      </c>
      <c r="BI160" s="133">
        <f t="shared" si="116"/>
        <v>31.987102860123006</v>
      </c>
      <c r="BJ160" s="133">
        <f t="shared" si="117"/>
        <v>31.988790843855686</v>
      </c>
      <c r="BK160" s="133">
        <f t="shared" si="118"/>
        <v>31.976181126310838</v>
      </c>
      <c r="BL160" s="133">
        <f t="shared" si="119"/>
        <v>32.073099803618803</v>
      </c>
    </row>
    <row r="161" spans="1:64" s="133" customFormat="1" ht="12.95" customHeight="1">
      <c r="A161" s="201" t="s">
        <v>311</v>
      </c>
      <c r="B161" s="203" t="s">
        <v>49</v>
      </c>
      <c r="C161" s="202">
        <v>54256.486550000001</v>
      </c>
      <c r="D161" s="202">
        <v>3.8999999999999999E-4</v>
      </c>
      <c r="E161" s="200">
        <f t="shared" si="121"/>
        <v>-102.49758598112294</v>
      </c>
      <c r="F161" s="133">
        <f t="shared" si="122"/>
        <v>-102</v>
      </c>
      <c r="G161" s="133">
        <f t="shared" si="139"/>
        <v>-0.23773251999955392</v>
      </c>
      <c r="K161" s="133">
        <f t="shared" si="141"/>
        <v>-0.23773251999955392</v>
      </c>
      <c r="O161" s="133">
        <f t="shared" ca="1" si="123"/>
        <v>-0.23203330204837447</v>
      </c>
      <c r="Q161" s="198">
        <f t="shared" si="124"/>
        <v>39237.986550000001</v>
      </c>
      <c r="S161" s="137">
        <v>1</v>
      </c>
      <c r="Z161" s="133">
        <f t="shared" si="125"/>
        <v>-102</v>
      </c>
      <c r="AA161" s="142">
        <f t="shared" si="126"/>
        <v>-0.23825718022837503</v>
      </c>
      <c r="AB161" s="142">
        <f t="shared" si="127"/>
        <v>-0.23848183397557862</v>
      </c>
      <c r="AC161" s="142">
        <f t="shared" si="128"/>
        <v>-0.23773251999955392</v>
      </c>
      <c r="AD161" s="142">
        <f t="shared" si="129"/>
        <v>5.2466022882111107E-4</v>
      </c>
      <c r="AE161" s="142">
        <f t="shared" si="130"/>
        <v>2.7526835570662063E-7</v>
      </c>
      <c r="AF161" s="133">
        <f t="shared" si="131"/>
        <v>-0.23773251999955392</v>
      </c>
      <c r="AG161" s="199"/>
      <c r="AH161" s="133">
        <f t="shared" si="132"/>
        <v>7.4931397602469546E-4</v>
      </c>
      <c r="AI161" s="133">
        <f t="shared" si="133"/>
        <v>0.91796813652853892</v>
      </c>
      <c r="AJ161" s="133">
        <f t="shared" si="134"/>
        <v>0.70515048653704659</v>
      </c>
      <c r="AK161" s="133">
        <f t="shared" si="135"/>
        <v>-0.13580066453370865</v>
      </c>
      <c r="AL161" s="133">
        <f t="shared" si="136"/>
        <v>1.0273962635249942</v>
      </c>
      <c r="AM161" s="133">
        <f t="shared" si="137"/>
        <v>0.564224013356459</v>
      </c>
      <c r="AN161" s="142">
        <f t="shared" ref="AN161:AT170" si="142">$AU161+$AB$7*SIN(AO161)</f>
        <v>1.1697058522657708</v>
      </c>
      <c r="AO161" s="142">
        <f t="shared" si="142"/>
        <v>1.1697058595492635</v>
      </c>
      <c r="AP161" s="142">
        <f t="shared" si="142"/>
        <v>1.1697057419636627</v>
      </c>
      <c r="AQ161" s="142">
        <f t="shared" si="142"/>
        <v>1.1697076402840756</v>
      </c>
      <c r="AR161" s="142">
        <f t="shared" si="142"/>
        <v>1.1696769945397976</v>
      </c>
      <c r="AS161" s="142">
        <f t="shared" si="142"/>
        <v>1.1701719984994259</v>
      </c>
      <c r="AT161" s="142">
        <f t="shared" si="142"/>
        <v>1.162245881031529</v>
      </c>
      <c r="AU161" s="142">
        <f t="shared" si="138"/>
        <v>1.3157682748305672</v>
      </c>
      <c r="AW161" s="133">
        <f t="shared" si="120"/>
        <v>23800</v>
      </c>
      <c r="AX161" s="133">
        <f t="shared" si="105"/>
        <v>-0.22528996341009652</v>
      </c>
      <c r="AY161" s="133">
        <f t="shared" si="106"/>
        <v>-0.22635252202722037</v>
      </c>
      <c r="AZ161" s="133">
        <f t="shared" si="107"/>
        <v>1.0625586171238498E-3</v>
      </c>
      <c r="BA161" s="133">
        <f t="shared" si="108"/>
        <v>0.87803598228958368</v>
      </c>
      <c r="BB161" s="133">
        <f t="shared" si="109"/>
        <v>0.89839814637295967</v>
      </c>
      <c r="BC161" s="133">
        <f t="shared" si="110"/>
        <v>0.69392318162410538</v>
      </c>
      <c r="BD161" s="133">
        <f t="shared" si="111"/>
        <v>0.36158903451485724</v>
      </c>
      <c r="BE161" s="133">
        <f t="shared" si="112"/>
        <v>32.218534249441959</v>
      </c>
      <c r="BF161" s="133">
        <f t="shared" si="113"/>
        <v>32.218534464053668</v>
      </c>
      <c r="BG161" s="133">
        <f t="shared" si="114"/>
        <v>32.218532517252669</v>
      </c>
      <c r="BH161" s="133">
        <f t="shared" si="115"/>
        <v>32.218550177356221</v>
      </c>
      <c r="BI161" s="133">
        <f t="shared" si="116"/>
        <v>32.218389988278858</v>
      </c>
      <c r="BJ161" s="133">
        <f t="shared" si="117"/>
        <v>32.21984398534449</v>
      </c>
      <c r="BK161" s="133">
        <f t="shared" si="118"/>
        <v>32.206725376643803</v>
      </c>
      <c r="BL161" s="133">
        <f t="shared" si="119"/>
        <v>32.332633442373236</v>
      </c>
    </row>
    <row r="162" spans="1:64" s="133" customFormat="1" ht="12.95" customHeight="1">
      <c r="A162" s="201" t="s">
        <v>311</v>
      </c>
      <c r="B162" s="203" t="s">
        <v>49</v>
      </c>
      <c r="C162" s="202">
        <v>54256.486570000001</v>
      </c>
      <c r="D162" s="202">
        <v>1.72E-3</v>
      </c>
      <c r="E162" s="200">
        <f t="shared" si="121"/>
        <v>-102.49754412012987</v>
      </c>
      <c r="F162" s="133">
        <f t="shared" si="122"/>
        <v>-102</v>
      </c>
      <c r="G162" s="133">
        <f t="shared" si="139"/>
        <v>-0.23771252000005916</v>
      </c>
      <c r="K162" s="133">
        <f t="shared" si="141"/>
        <v>-0.23771252000005916</v>
      </c>
      <c r="O162" s="133">
        <f t="shared" ca="1" si="123"/>
        <v>-0.23203330204837447</v>
      </c>
      <c r="Q162" s="198">
        <f t="shared" si="124"/>
        <v>39237.986570000001</v>
      </c>
      <c r="S162" s="137">
        <v>1</v>
      </c>
      <c r="Z162" s="133">
        <f t="shared" si="125"/>
        <v>-102</v>
      </c>
      <c r="AA162" s="142">
        <f t="shared" si="126"/>
        <v>-0.23825718022837503</v>
      </c>
      <c r="AB162" s="142">
        <f t="shared" si="127"/>
        <v>-0.23846183397608386</v>
      </c>
      <c r="AC162" s="142">
        <f t="shared" si="128"/>
        <v>-0.23771252000005916</v>
      </c>
      <c r="AD162" s="142">
        <f t="shared" si="129"/>
        <v>5.4466022831586858E-4</v>
      </c>
      <c r="AE162" s="142">
        <f t="shared" si="130"/>
        <v>2.966547643090941E-7</v>
      </c>
      <c r="AF162" s="133">
        <f t="shared" si="131"/>
        <v>-0.23771252000005916</v>
      </c>
      <c r="AG162" s="199"/>
      <c r="AH162" s="133">
        <f t="shared" si="132"/>
        <v>7.4931397602469546E-4</v>
      </c>
      <c r="AI162" s="133">
        <f t="shared" si="133"/>
        <v>0.91796813652853892</v>
      </c>
      <c r="AJ162" s="133">
        <f t="shared" si="134"/>
        <v>0.70515048653704659</v>
      </c>
      <c r="AK162" s="133">
        <f t="shared" si="135"/>
        <v>-0.13580066453370865</v>
      </c>
      <c r="AL162" s="133">
        <f t="shared" si="136"/>
        <v>1.0273962635249942</v>
      </c>
      <c r="AM162" s="133">
        <f t="shared" si="137"/>
        <v>0.564224013356459</v>
      </c>
      <c r="AN162" s="142">
        <f t="shared" si="142"/>
        <v>1.1697058522657708</v>
      </c>
      <c r="AO162" s="142">
        <f t="shared" si="142"/>
        <v>1.1697058595492635</v>
      </c>
      <c r="AP162" s="142">
        <f t="shared" si="142"/>
        <v>1.1697057419636627</v>
      </c>
      <c r="AQ162" s="142">
        <f t="shared" si="142"/>
        <v>1.1697076402840756</v>
      </c>
      <c r="AR162" s="142">
        <f t="shared" si="142"/>
        <v>1.1696769945397976</v>
      </c>
      <c r="AS162" s="142">
        <f t="shared" si="142"/>
        <v>1.1701719984994259</v>
      </c>
      <c r="AT162" s="142">
        <f t="shared" si="142"/>
        <v>1.162245881031529</v>
      </c>
      <c r="AU162" s="142">
        <f t="shared" si="138"/>
        <v>1.3157682748305672</v>
      </c>
      <c r="AW162" s="133">
        <f t="shared" si="120"/>
        <v>24000</v>
      </c>
      <c r="AX162" s="133">
        <f t="shared" si="105"/>
        <v>-0.22528458909851265</v>
      </c>
      <c r="AY162" s="133">
        <f t="shared" si="106"/>
        <v>-0.22615897604808033</v>
      </c>
      <c r="AZ162" s="133">
        <f t="shared" si="107"/>
        <v>8.743869495676926E-4</v>
      </c>
      <c r="BA162" s="133">
        <f t="shared" si="108"/>
        <v>0.90229553622634107</v>
      </c>
      <c r="BB162" s="133">
        <f t="shared" si="109"/>
        <v>0.78498973012339002</v>
      </c>
      <c r="BC162" s="133">
        <f t="shared" si="110"/>
        <v>0.90735207211439617</v>
      </c>
      <c r="BD162" s="133">
        <f t="shared" si="111"/>
        <v>0.48759696163126559</v>
      </c>
      <c r="BE162" s="133">
        <f t="shared" si="112"/>
        <v>32.455386695785506</v>
      </c>
      <c r="BF162" s="133">
        <f t="shared" si="113"/>
        <v>32.455386731173427</v>
      </c>
      <c r="BG162" s="133">
        <f t="shared" si="114"/>
        <v>32.455386290957662</v>
      </c>
      <c r="BH162" s="133">
        <f t="shared" si="115"/>
        <v>32.455391767141144</v>
      </c>
      <c r="BI162" s="133">
        <f t="shared" si="116"/>
        <v>32.455323648300954</v>
      </c>
      <c r="BJ162" s="133">
        <f t="shared" si="117"/>
        <v>32.456171548491966</v>
      </c>
      <c r="BK162" s="133">
        <f t="shared" si="118"/>
        <v>32.445703008284035</v>
      </c>
      <c r="BL162" s="133">
        <f t="shared" si="119"/>
        <v>32.59216708112767</v>
      </c>
    </row>
    <row r="163" spans="1:64" s="133" customFormat="1" ht="12.95" customHeight="1">
      <c r="A163" s="201" t="s">
        <v>311</v>
      </c>
      <c r="B163" s="203" t="s">
        <v>49</v>
      </c>
      <c r="C163" s="202">
        <v>54257.442219999997</v>
      </c>
      <c r="D163" s="202">
        <v>2.5000000000000001E-4</v>
      </c>
      <c r="E163" s="200">
        <f t="shared" si="121"/>
        <v>-100.49732116848304</v>
      </c>
      <c r="F163" s="133">
        <f t="shared" si="122"/>
        <v>-100</v>
      </c>
      <c r="G163" s="133">
        <f t="shared" si="139"/>
        <v>-0.23760600000241539</v>
      </c>
      <c r="K163" s="133">
        <f t="shared" si="141"/>
        <v>-0.23760600000241539</v>
      </c>
      <c r="O163" s="133">
        <f t="shared" ca="1" si="123"/>
        <v>-0.23203504060671443</v>
      </c>
      <c r="Q163" s="198">
        <f t="shared" si="124"/>
        <v>39238.942219999997</v>
      </c>
      <c r="S163" s="137">
        <v>1</v>
      </c>
      <c r="Z163" s="133">
        <f t="shared" si="125"/>
        <v>-100</v>
      </c>
      <c r="AA163" s="142">
        <f t="shared" si="126"/>
        <v>-0.23825946631794556</v>
      </c>
      <c r="AB163" s="142">
        <f t="shared" si="127"/>
        <v>-0.23835283835910889</v>
      </c>
      <c r="AC163" s="142">
        <f t="shared" si="128"/>
        <v>-0.23760600000241539</v>
      </c>
      <c r="AD163" s="142">
        <f t="shared" si="129"/>
        <v>6.5346631553017676E-4</v>
      </c>
      <c r="AE163" s="142">
        <f t="shared" si="130"/>
        <v>4.270182255325845E-7</v>
      </c>
      <c r="AF163" s="133">
        <f t="shared" si="131"/>
        <v>-0.23760600000241539</v>
      </c>
      <c r="AG163" s="199"/>
      <c r="AH163" s="133">
        <f t="shared" si="132"/>
        <v>7.4683835669352053E-4</v>
      </c>
      <c r="AI163" s="133">
        <f t="shared" si="133"/>
        <v>0.91827702513709231</v>
      </c>
      <c r="AJ163" s="133">
        <f t="shared" si="134"/>
        <v>0.70353696749850736</v>
      </c>
      <c r="AK163" s="133">
        <f t="shared" si="135"/>
        <v>-0.13598677322428773</v>
      </c>
      <c r="AL163" s="133">
        <f t="shared" si="136"/>
        <v>1.0296692786290733</v>
      </c>
      <c r="AM163" s="133">
        <f t="shared" si="137"/>
        <v>0.56572328870067257</v>
      </c>
      <c r="AN163" s="142">
        <f t="shared" si="142"/>
        <v>1.1721502162904258</v>
      </c>
      <c r="AO163" s="142">
        <f t="shared" si="142"/>
        <v>1.1721502233188275</v>
      </c>
      <c r="AP163" s="142">
        <f t="shared" si="142"/>
        <v>1.1721501091932924</v>
      </c>
      <c r="AQ163" s="142">
        <f t="shared" si="142"/>
        <v>1.172151962340743</v>
      </c>
      <c r="AR163" s="142">
        <f t="shared" si="142"/>
        <v>1.1721218723143205</v>
      </c>
      <c r="AS163" s="142">
        <f t="shared" si="142"/>
        <v>1.1726107179507261</v>
      </c>
      <c r="AT163" s="142">
        <f t="shared" si="142"/>
        <v>1.1647378588007469</v>
      </c>
      <c r="AU163" s="142">
        <f t="shared" si="138"/>
        <v>1.3183636112181116</v>
      </c>
      <c r="AW163" s="133">
        <f t="shared" si="120"/>
        <v>24200</v>
      </c>
      <c r="AX163" s="133">
        <f t="shared" si="105"/>
        <v>-0.22533453255627556</v>
      </c>
      <c r="AY163" s="133">
        <f t="shared" si="106"/>
        <v>-0.22596397518786809</v>
      </c>
      <c r="AZ163" s="133">
        <f t="shared" si="107"/>
        <v>6.2944263159254402E-4</v>
      </c>
      <c r="BA163" s="133">
        <f t="shared" si="108"/>
        <v>0.9329057425432199</v>
      </c>
      <c r="BB163" s="133">
        <f t="shared" si="109"/>
        <v>0.62558042737271158</v>
      </c>
      <c r="BC163" s="133">
        <f t="shared" si="110"/>
        <v>1.1341563249612874</v>
      </c>
      <c r="BD163" s="133">
        <f t="shared" si="111"/>
        <v>0.63685399851690416</v>
      </c>
      <c r="BE163" s="133">
        <f t="shared" si="112"/>
        <v>32.699544237463108</v>
      </c>
      <c r="BF163" s="133">
        <f t="shared" si="113"/>
        <v>32.699544238438754</v>
      </c>
      <c r="BG163" s="133">
        <f t="shared" si="114"/>
        <v>32.699544216727993</v>
      </c>
      <c r="BH163" s="133">
        <f t="shared" si="115"/>
        <v>32.69954469985192</v>
      </c>
      <c r="BI163" s="133">
        <f t="shared" si="116"/>
        <v>32.699533949206071</v>
      </c>
      <c r="BJ163" s="133">
        <f t="shared" si="117"/>
        <v>32.699773269017292</v>
      </c>
      <c r="BK163" s="133">
        <f t="shared" si="118"/>
        <v>32.69449087223105</v>
      </c>
      <c r="BL163" s="133">
        <f t="shared" si="119"/>
        <v>32.851700719882103</v>
      </c>
    </row>
    <row r="164" spans="1:64" s="133" customFormat="1" ht="12.95" customHeight="1">
      <c r="A164" s="201" t="s">
        <v>311</v>
      </c>
      <c r="B164" s="203" t="s">
        <v>51</v>
      </c>
      <c r="C164" s="202">
        <v>54261.503669999998</v>
      </c>
      <c r="D164" s="202">
        <v>3.1E-4</v>
      </c>
      <c r="E164" s="200">
        <f t="shared" si="121"/>
        <v>-91.996504439554997</v>
      </c>
      <c r="F164" s="133">
        <f t="shared" si="122"/>
        <v>-91.5</v>
      </c>
      <c r="G164" s="133">
        <f t="shared" si="139"/>
        <v>-0.23721579000266502</v>
      </c>
      <c r="K164" s="133">
        <f t="shared" si="141"/>
        <v>-0.23721579000266502</v>
      </c>
      <c r="O164" s="133">
        <f t="shared" ca="1" si="123"/>
        <v>-0.23204242947965925</v>
      </c>
      <c r="Q164" s="198">
        <f t="shared" si="124"/>
        <v>39243.003669999998</v>
      </c>
      <c r="S164" s="137">
        <v>1</v>
      </c>
      <c r="Z164" s="133">
        <f t="shared" si="125"/>
        <v>-91.5</v>
      </c>
      <c r="AA164" s="142">
        <f t="shared" si="126"/>
        <v>-0.23826923957996166</v>
      </c>
      <c r="AB164" s="142">
        <f t="shared" si="127"/>
        <v>-0.23795204797275779</v>
      </c>
      <c r="AC164" s="142">
        <f t="shared" si="128"/>
        <v>-0.23721579000266502</v>
      </c>
      <c r="AD164" s="142">
        <f t="shared" si="129"/>
        <v>1.053449577296639E-3</v>
      </c>
      <c r="AE164" s="142">
        <f t="shared" si="130"/>
        <v>1.1097560119064675E-6</v>
      </c>
      <c r="AF164" s="133">
        <f t="shared" si="131"/>
        <v>-0.23721579000266502</v>
      </c>
      <c r="AG164" s="199"/>
      <c r="AH164" s="133">
        <f t="shared" si="132"/>
        <v>7.3625797009276256E-4</v>
      </c>
      <c r="AI164" s="133">
        <f t="shared" si="133"/>
        <v>0.91959683538429537</v>
      </c>
      <c r="AJ164" s="133">
        <f t="shared" si="134"/>
        <v>0.69662677344062562</v>
      </c>
      <c r="AK164" s="133">
        <f t="shared" si="135"/>
        <v>-0.13677126245003812</v>
      </c>
      <c r="AL164" s="133">
        <f t="shared" si="136"/>
        <v>1.0393467199817301</v>
      </c>
      <c r="AM164" s="133">
        <f t="shared" si="137"/>
        <v>0.57212818989679415</v>
      </c>
      <c r="AN164" s="142">
        <f t="shared" si="142"/>
        <v>1.1825479676061479</v>
      </c>
      <c r="AO164" s="142">
        <f t="shared" si="142"/>
        <v>1.1825479736273492</v>
      </c>
      <c r="AP164" s="142">
        <f t="shared" si="142"/>
        <v>1.1825478733763124</v>
      </c>
      <c r="AQ164" s="142">
        <f t="shared" si="142"/>
        <v>1.1825495425265691</v>
      </c>
      <c r="AR164" s="142">
        <f t="shared" si="142"/>
        <v>1.1825217525534584</v>
      </c>
      <c r="AS164" s="142">
        <f t="shared" si="142"/>
        <v>1.1829846789076361</v>
      </c>
      <c r="AT164" s="142">
        <f t="shared" si="142"/>
        <v>1.1753403169483179</v>
      </c>
      <c r="AU164" s="142">
        <f t="shared" si="138"/>
        <v>1.3293937908651752</v>
      </c>
      <c r="AW164" s="133">
        <f t="shared" si="120"/>
        <v>24400</v>
      </c>
      <c r="AX164" s="133">
        <f t="shared" si="105"/>
        <v>-0.2254312290792766</v>
      </c>
      <c r="AY164" s="133">
        <f t="shared" si="106"/>
        <v>-0.22576751944658363</v>
      </c>
      <c r="AZ164" s="133">
        <f t="shared" si="107"/>
        <v>3.3629036730702387E-4</v>
      </c>
      <c r="BA164" s="133">
        <f t="shared" si="108"/>
        <v>0.96959200875915497</v>
      </c>
      <c r="BB164" s="133">
        <f t="shared" si="109"/>
        <v>0.41877057266432699</v>
      </c>
      <c r="BC164" s="133">
        <f t="shared" si="110"/>
        <v>1.377940582350762</v>
      </c>
      <c r="BD164" s="133">
        <f t="shared" si="111"/>
        <v>0.82360644905706815</v>
      </c>
      <c r="BE164" s="133">
        <f t="shared" si="112"/>
        <v>32.952672464312059</v>
      </c>
      <c r="BF164" s="133">
        <f t="shared" si="113"/>
        <v>32.952672464312052</v>
      </c>
      <c r="BG164" s="133">
        <f t="shared" si="114"/>
        <v>32.952672464313004</v>
      </c>
      <c r="BH164" s="133">
        <f t="shared" si="115"/>
        <v>32.952672464135986</v>
      </c>
      <c r="BI164" s="133">
        <f t="shared" si="116"/>
        <v>32.952672496909976</v>
      </c>
      <c r="BJ164" s="133">
        <f t="shared" si="117"/>
        <v>32.952666429517137</v>
      </c>
      <c r="BK164" s="133">
        <f t="shared" si="118"/>
        <v>32.953808725522414</v>
      </c>
      <c r="BL164" s="133">
        <f t="shared" si="119"/>
        <v>33.111234358636544</v>
      </c>
    </row>
    <row r="165" spans="1:64" s="133" customFormat="1" ht="12.95" customHeight="1">
      <c r="A165" s="201" t="s">
        <v>311</v>
      </c>
      <c r="B165" s="203" t="s">
        <v>51</v>
      </c>
      <c r="C165" s="202">
        <v>54262.458599999998</v>
      </c>
      <c r="D165" s="202">
        <v>2.0000000000000001E-4</v>
      </c>
      <c r="E165" s="200">
        <f t="shared" si="121"/>
        <v>-89.997788483688964</v>
      </c>
      <c r="F165" s="133">
        <f t="shared" si="122"/>
        <v>-89.5</v>
      </c>
      <c r="G165" s="133">
        <f t="shared" si="139"/>
        <v>-0.23782927000138443</v>
      </c>
      <c r="K165" s="133">
        <f t="shared" si="141"/>
        <v>-0.23782927000138443</v>
      </c>
      <c r="O165" s="133">
        <f t="shared" ca="1" si="123"/>
        <v>-0.23204416803799921</v>
      </c>
      <c r="Q165" s="198">
        <f t="shared" si="124"/>
        <v>39243.958599999998</v>
      </c>
      <c r="S165" s="137">
        <v>1</v>
      </c>
      <c r="Z165" s="133">
        <f t="shared" si="125"/>
        <v>-89.5</v>
      </c>
      <c r="AA165" s="142">
        <f t="shared" si="126"/>
        <v>-0.23827155262497207</v>
      </c>
      <c r="AB165" s="142">
        <f t="shared" si="127"/>
        <v>-0.23856302463289353</v>
      </c>
      <c r="AC165" s="142">
        <f t="shared" si="128"/>
        <v>-0.23782927000138443</v>
      </c>
      <c r="AD165" s="142">
        <f t="shared" si="129"/>
        <v>4.4228262358764203E-4</v>
      </c>
      <c r="AE165" s="142">
        <f t="shared" si="130"/>
        <v>1.9561391912756784E-7</v>
      </c>
      <c r="AF165" s="133">
        <f t="shared" si="131"/>
        <v>-0.23782927000138443</v>
      </c>
      <c r="AG165" s="199"/>
      <c r="AH165" s="133">
        <f t="shared" si="132"/>
        <v>7.337546315090924E-4</v>
      </c>
      <c r="AI165" s="133">
        <f t="shared" si="133"/>
        <v>0.91990903252320855</v>
      </c>
      <c r="AJ165" s="133">
        <f t="shared" si="134"/>
        <v>0.69498842807837713</v>
      </c>
      <c r="AK165" s="133">
        <f t="shared" si="135"/>
        <v>-0.13695431369996655</v>
      </c>
      <c r="AL165" s="133">
        <f t="shared" si="136"/>
        <v>1.0416278148500329</v>
      </c>
      <c r="AM165" s="133">
        <f t="shared" si="137"/>
        <v>0.5736430626527399</v>
      </c>
      <c r="AN165" s="142">
        <f t="shared" si="142"/>
        <v>1.1849966721997844</v>
      </c>
      <c r="AO165" s="142">
        <f t="shared" si="142"/>
        <v>1.1849966780013685</v>
      </c>
      <c r="AP165" s="142">
        <f t="shared" si="142"/>
        <v>1.1849965808248055</v>
      </c>
      <c r="AQ165" s="142">
        <f t="shared" si="142"/>
        <v>1.1849982085357811</v>
      </c>
      <c r="AR165" s="142">
        <f t="shared" si="142"/>
        <v>1.1849709451779846</v>
      </c>
      <c r="AS165" s="142">
        <f t="shared" si="142"/>
        <v>1.1854278346573106</v>
      </c>
      <c r="AT165" s="142">
        <f t="shared" si="142"/>
        <v>1.1778377349557589</v>
      </c>
      <c r="AU165" s="142">
        <f t="shared" si="138"/>
        <v>1.3319891272527196</v>
      </c>
      <c r="AW165" s="133">
        <f t="shared" si="120"/>
        <v>24600</v>
      </c>
      <c r="AX165" s="133">
        <f t="shared" si="105"/>
        <v>-0.22556109179140946</v>
      </c>
      <c r="AY165" s="133">
        <f t="shared" si="106"/>
        <v>-0.22556960882422697</v>
      </c>
      <c r="AZ165" s="133">
        <f t="shared" si="107"/>
        <v>8.517032817498666E-6</v>
      </c>
      <c r="BA165" s="133">
        <f t="shared" si="108"/>
        <v>1.0113387550444184</v>
      </c>
      <c r="BB165" s="133">
        <f t="shared" si="109"/>
        <v>0.16692078047674033</v>
      </c>
      <c r="BC165" s="133">
        <f t="shared" si="110"/>
        <v>1.6423258182492066</v>
      </c>
      <c r="BD165" s="133">
        <f t="shared" si="111"/>
        <v>1.0742154336760059</v>
      </c>
      <c r="BE165" s="133">
        <f t="shared" si="112"/>
        <v>33.216275915612044</v>
      </c>
      <c r="BF165" s="133">
        <f t="shared" si="113"/>
        <v>33.216275916056283</v>
      </c>
      <c r="BG165" s="133">
        <f t="shared" si="114"/>
        <v>33.216275928361895</v>
      </c>
      <c r="BH165" s="133">
        <f t="shared" si="115"/>
        <v>33.216276269232928</v>
      </c>
      <c r="BI165" s="133">
        <f t="shared" si="116"/>
        <v>33.216285711316324</v>
      </c>
      <c r="BJ165" s="133">
        <f t="shared" si="117"/>
        <v>33.216547104327908</v>
      </c>
      <c r="BK165" s="133">
        <f t="shared" si="118"/>
        <v>33.223671021569658</v>
      </c>
      <c r="BL165" s="133">
        <f t="shared" si="119"/>
        <v>33.370767997390978</v>
      </c>
    </row>
    <row r="166" spans="1:64" s="133" customFormat="1" ht="12.95" customHeight="1">
      <c r="A166" s="201" t="s">
        <v>311</v>
      </c>
      <c r="B166" s="203" t="s">
        <v>51</v>
      </c>
      <c r="C166" s="202">
        <v>54263.414870000001</v>
      </c>
      <c r="D166" s="202">
        <v>3.6999999999999999E-4</v>
      </c>
      <c r="E166" s="200">
        <f t="shared" si="121"/>
        <v>-87.996267841211449</v>
      </c>
      <c r="F166" s="133">
        <f t="shared" si="122"/>
        <v>-87.5</v>
      </c>
      <c r="G166" s="133">
        <f t="shared" si="139"/>
        <v>-0.23710275000485126</v>
      </c>
      <c r="K166" s="133">
        <f t="shared" si="141"/>
        <v>-0.23710275000485126</v>
      </c>
      <c r="O166" s="133">
        <f t="shared" ca="1" si="123"/>
        <v>-0.23204590659633917</v>
      </c>
      <c r="Q166" s="198">
        <f t="shared" si="124"/>
        <v>39244.914870000001</v>
      </c>
      <c r="S166" s="137">
        <v>1</v>
      </c>
      <c r="Z166" s="133">
        <f t="shared" si="125"/>
        <v>-87.5</v>
      </c>
      <c r="AA166" s="142">
        <f t="shared" si="126"/>
        <v>-0.23827387077701806</v>
      </c>
      <c r="AB166" s="142">
        <f t="shared" si="127"/>
        <v>-0.23783399604525304</v>
      </c>
      <c r="AC166" s="142">
        <f t="shared" si="128"/>
        <v>-0.23710275000485126</v>
      </c>
      <c r="AD166" s="142">
        <f t="shared" si="129"/>
        <v>1.1711207721668004E-3</v>
      </c>
      <c r="AE166" s="142">
        <f t="shared" si="130"/>
        <v>1.3715238630005628E-6</v>
      </c>
      <c r="AF166" s="133">
        <f t="shared" si="131"/>
        <v>-0.23710275000485126</v>
      </c>
      <c r="AG166" s="199"/>
      <c r="AH166" s="133">
        <f t="shared" si="132"/>
        <v>7.3124604040178723E-4</v>
      </c>
      <c r="AI166" s="133">
        <f t="shared" si="133"/>
        <v>0.92022185902284648</v>
      </c>
      <c r="AJ166" s="133">
        <f t="shared" si="134"/>
        <v>0.69334534919702762</v>
      </c>
      <c r="AK166" s="133">
        <f t="shared" si="135"/>
        <v>-0.13713677601076499</v>
      </c>
      <c r="AL166" s="133">
        <f t="shared" si="136"/>
        <v>1.0439104601132332</v>
      </c>
      <c r="AM166" s="133">
        <f t="shared" si="137"/>
        <v>0.57516095061035422</v>
      </c>
      <c r="AN166" s="142">
        <f t="shared" si="142"/>
        <v>1.1874462088089957</v>
      </c>
      <c r="AO166" s="142">
        <f t="shared" si="142"/>
        <v>1.1874462143973061</v>
      </c>
      <c r="AP166" s="142">
        <f t="shared" si="142"/>
        <v>1.1874461202248361</v>
      </c>
      <c r="AQ166" s="142">
        <f t="shared" si="142"/>
        <v>1.1874477071929523</v>
      </c>
      <c r="AR166" s="142">
        <f t="shared" si="142"/>
        <v>1.1874209648842748</v>
      </c>
      <c r="AS166" s="142">
        <f t="shared" si="142"/>
        <v>1.1878718418230494</v>
      </c>
      <c r="AT166" s="142">
        <f t="shared" si="142"/>
        <v>1.1803361912910897</v>
      </c>
      <c r="AU166" s="142">
        <f t="shared" si="138"/>
        <v>1.334584463640264</v>
      </c>
      <c r="AW166" s="133">
        <f t="shared" si="120"/>
        <v>24800</v>
      </c>
      <c r="AX166" s="133">
        <f t="shared" si="105"/>
        <v>-0.22570413197952599</v>
      </c>
      <c r="AY166" s="133">
        <f t="shared" si="106"/>
        <v>-0.22537024332079808</v>
      </c>
      <c r="AZ166" s="133">
        <f t="shared" si="107"/>
        <v>-3.3388865872789684E-4</v>
      </c>
      <c r="BA166" s="133">
        <f t="shared" si="108"/>
        <v>1.0558291608656731</v>
      </c>
      <c r="BB166" s="133">
        <f t="shared" si="109"/>
        <v>-0.12006687557215029</v>
      </c>
      <c r="BC166" s="133">
        <f t="shared" si="110"/>
        <v>1.9303888665355271</v>
      </c>
      <c r="BD166" s="133">
        <f t="shared" si="111"/>
        <v>1.4442678234824702</v>
      </c>
      <c r="BE166" s="133">
        <f t="shared" si="112"/>
        <v>33.491429303359048</v>
      </c>
      <c r="BF166" s="133">
        <f t="shared" si="113"/>
        <v>33.491429333039143</v>
      </c>
      <c r="BG166" s="133">
        <f t="shared" si="114"/>
        <v>33.491429719915843</v>
      </c>
      <c r="BH166" s="133">
        <f t="shared" si="115"/>
        <v>33.491434762785964</v>
      </c>
      <c r="BI166" s="133">
        <f t="shared" si="116"/>
        <v>33.491500491505981</v>
      </c>
      <c r="BJ166" s="133">
        <f t="shared" si="117"/>
        <v>33.492356485075234</v>
      </c>
      <c r="BK166" s="133">
        <f t="shared" si="118"/>
        <v>33.503385942062046</v>
      </c>
      <c r="BL166" s="133">
        <f t="shared" si="119"/>
        <v>33.630301636145418</v>
      </c>
    </row>
    <row r="167" spans="1:64" s="133" customFormat="1" ht="12.95" customHeight="1">
      <c r="A167" s="201" t="s">
        <v>311</v>
      </c>
      <c r="B167" s="203" t="s">
        <v>49</v>
      </c>
      <c r="C167" s="202">
        <v>54265.563800000004</v>
      </c>
      <c r="D167" s="202">
        <v>7.9000000000000001E-4</v>
      </c>
      <c r="E167" s="200">
        <f t="shared" si="121"/>
        <v>-83.498450536230152</v>
      </c>
      <c r="F167" s="133">
        <f t="shared" si="122"/>
        <v>-83</v>
      </c>
      <c r="G167" s="133">
        <f t="shared" si="139"/>
        <v>-0.23814557999867247</v>
      </c>
      <c r="K167" s="133">
        <f t="shared" si="141"/>
        <v>-0.23814557999867247</v>
      </c>
      <c r="O167" s="133">
        <f t="shared" ca="1" si="123"/>
        <v>-0.23204981835260408</v>
      </c>
      <c r="Q167" s="198">
        <f t="shared" si="124"/>
        <v>39247.063800000004</v>
      </c>
      <c r="S167" s="137">
        <v>1</v>
      </c>
      <c r="Z167" s="133">
        <f t="shared" si="125"/>
        <v>-83</v>
      </c>
      <c r="AA167" s="142">
        <f t="shared" si="126"/>
        <v>-0.23827910524579041</v>
      </c>
      <c r="AB167" s="142">
        <f t="shared" si="127"/>
        <v>-0.23887116255047294</v>
      </c>
      <c r="AC167" s="142">
        <f t="shared" si="128"/>
        <v>-0.23814557999867247</v>
      </c>
      <c r="AD167" s="142">
        <f t="shared" si="129"/>
        <v>1.3352524711793268E-4</v>
      </c>
      <c r="AE167" s="142">
        <f t="shared" si="130"/>
        <v>1.7828991617904987E-8</v>
      </c>
      <c r="AF167" s="133">
        <f t="shared" si="131"/>
        <v>-0.23814557999867247</v>
      </c>
      <c r="AG167" s="199"/>
      <c r="AH167" s="133">
        <f t="shared" si="132"/>
        <v>7.2558255180045549E-4</v>
      </c>
      <c r="AI167" s="133">
        <f t="shared" si="133"/>
        <v>0.92092801828764659</v>
      </c>
      <c r="AJ167" s="133">
        <f t="shared" si="134"/>
        <v>0.6896311073414193</v>
      </c>
      <c r="AK167" s="133">
        <f t="shared" si="135"/>
        <v>-0.13754515193375069</v>
      </c>
      <c r="AL167" s="133">
        <f t="shared" si="136"/>
        <v>1.0490520994951036</v>
      </c>
      <c r="AM167" s="133">
        <f t="shared" si="137"/>
        <v>0.57858729733434711</v>
      </c>
      <c r="AN167" s="142">
        <f t="shared" si="142"/>
        <v>1.1929607169125638</v>
      </c>
      <c r="AO167" s="142">
        <f t="shared" si="142"/>
        <v>1.1929607220435332</v>
      </c>
      <c r="AP167" s="142">
        <f t="shared" si="142"/>
        <v>1.1929606343780206</v>
      </c>
      <c r="AQ167" s="142">
        <f t="shared" si="142"/>
        <v>1.1929621321955084</v>
      </c>
      <c r="AR167" s="142">
        <f t="shared" si="142"/>
        <v>1.1929365418684881</v>
      </c>
      <c r="AS167" s="142">
        <f t="shared" si="142"/>
        <v>1.1933739815347273</v>
      </c>
      <c r="AT167" s="142">
        <f t="shared" si="142"/>
        <v>1.1859615178006662</v>
      </c>
      <c r="AU167" s="142">
        <f t="shared" si="138"/>
        <v>1.3404239705122387</v>
      </c>
      <c r="AW167" s="133">
        <f t="shared" si="120"/>
        <v>25000</v>
      </c>
      <c r="AX167" s="133">
        <f t="shared" si="105"/>
        <v>-0.22583323478326867</v>
      </c>
      <c r="AY167" s="133">
        <f t="shared" si="106"/>
        <v>-0.22516942293629696</v>
      </c>
      <c r="AZ167" s="133">
        <f t="shared" si="107"/>
        <v>-6.6381184697171178E-4</v>
      </c>
      <c r="BA167" s="133">
        <f t="shared" si="108"/>
        <v>1.0988717618599058</v>
      </c>
      <c r="BB167" s="133">
        <f t="shared" si="109"/>
        <v>-0.42012390021405166</v>
      </c>
      <c r="BC167" s="133">
        <f t="shared" si="110"/>
        <v>2.243613471445602</v>
      </c>
      <c r="BD167" s="133">
        <f t="shared" si="111"/>
        <v>2.0755091258627796</v>
      </c>
      <c r="BE167" s="133">
        <f t="shared" si="112"/>
        <v>33.778351183850305</v>
      </c>
      <c r="BF167" s="133">
        <f t="shared" si="113"/>
        <v>33.778351400881668</v>
      </c>
      <c r="BG167" s="133">
        <f t="shared" si="114"/>
        <v>33.778353323519198</v>
      </c>
      <c r="BH167" s="133">
        <f t="shared" si="115"/>
        <v>33.778370355621831</v>
      </c>
      <c r="BI167" s="133">
        <f t="shared" si="116"/>
        <v>33.778521225698917</v>
      </c>
      <c r="BJ167" s="133">
        <f t="shared" si="117"/>
        <v>33.779856650814011</v>
      </c>
      <c r="BK167" s="133">
        <f t="shared" si="118"/>
        <v>33.791601735281525</v>
      </c>
      <c r="BL167" s="133">
        <f t="shared" si="119"/>
        <v>33.889835274899852</v>
      </c>
    </row>
    <row r="168" spans="1:64" s="133" customFormat="1" ht="12.95" customHeight="1">
      <c r="A168" s="201" t="s">
        <v>311</v>
      </c>
      <c r="B168" s="203" t="s">
        <v>49</v>
      </c>
      <c r="C168" s="202">
        <v>54266.518920000002</v>
      </c>
      <c r="D168" s="202">
        <v>4.2000000000000002E-4</v>
      </c>
      <c r="E168" s="200">
        <f t="shared" si="121"/>
        <v>-81.499336900922401</v>
      </c>
      <c r="F168" s="133">
        <f t="shared" si="122"/>
        <v>-81</v>
      </c>
      <c r="G168" s="133">
        <f t="shared" si="139"/>
        <v>-0.23856905999855371</v>
      </c>
      <c r="K168" s="133">
        <f t="shared" si="141"/>
        <v>-0.23856905999855371</v>
      </c>
      <c r="O168" s="133">
        <f t="shared" ca="1" si="123"/>
        <v>-0.23205155691094403</v>
      </c>
      <c r="Q168" s="198">
        <f t="shared" si="124"/>
        <v>39248.018920000002</v>
      </c>
      <c r="S168" s="137">
        <v>1</v>
      </c>
      <c r="Z168" s="133">
        <f t="shared" si="125"/>
        <v>-81</v>
      </c>
      <c r="AA168" s="142">
        <f t="shared" si="126"/>
        <v>-0.23828143993432804</v>
      </c>
      <c r="AB168" s="142">
        <f t="shared" si="127"/>
        <v>-0.23929211694991884</v>
      </c>
      <c r="AC168" s="142">
        <f t="shared" si="128"/>
        <v>-0.23856905999855371</v>
      </c>
      <c r="AD168" s="142">
        <f t="shared" si="129"/>
        <v>-2.8762006422566877E-4</v>
      </c>
      <c r="AE168" s="142">
        <f t="shared" si="130"/>
        <v>8.2725301345177825E-8</v>
      </c>
      <c r="AF168" s="133">
        <f t="shared" si="131"/>
        <v>-0.23856905999855371</v>
      </c>
      <c r="AG168" s="199"/>
      <c r="AH168" s="133">
        <f t="shared" si="132"/>
        <v>7.2305695136512342E-4</v>
      </c>
      <c r="AI168" s="133">
        <f t="shared" si="133"/>
        <v>0.92124288824735734</v>
      </c>
      <c r="AJ168" s="133">
        <f t="shared" si="134"/>
        <v>0.68797263467277037</v>
      </c>
      <c r="AK168" s="133">
        <f t="shared" si="135"/>
        <v>-0.13772568555203879</v>
      </c>
      <c r="AL168" s="133">
        <f t="shared" si="136"/>
        <v>1.0513398087581765</v>
      </c>
      <c r="AM168" s="133">
        <f t="shared" si="137"/>
        <v>0.58011508425792646</v>
      </c>
      <c r="AN168" s="142">
        <f t="shared" si="142"/>
        <v>1.1954129691379594</v>
      </c>
      <c r="AO168" s="142">
        <f t="shared" si="142"/>
        <v>1.1954129740753838</v>
      </c>
      <c r="AP168" s="142">
        <f t="shared" si="142"/>
        <v>1.195412889191994</v>
      </c>
      <c r="AQ168" s="142">
        <f t="shared" si="142"/>
        <v>1.1954143484958009</v>
      </c>
      <c r="AR168" s="142">
        <f t="shared" si="142"/>
        <v>1.1953892610933827</v>
      </c>
      <c r="AS168" s="142">
        <f t="shared" si="142"/>
        <v>1.1958207699297314</v>
      </c>
      <c r="AT168" s="142">
        <f t="shared" si="142"/>
        <v>1.1884633531721343</v>
      </c>
      <c r="AU168" s="142">
        <f t="shared" si="138"/>
        <v>1.3430193068997831</v>
      </c>
      <c r="AW168" s="133">
        <f t="shared" si="120"/>
        <v>25200</v>
      </c>
      <c r="AX168" s="133">
        <f t="shared" si="105"/>
        <v>-0.2259154432706249</v>
      </c>
      <c r="AY168" s="133">
        <f t="shared" si="106"/>
        <v>-0.22496714767072365</v>
      </c>
      <c r="AZ168" s="133">
        <f t="shared" si="107"/>
        <v>-9.4829559990124276E-4</v>
      </c>
      <c r="BA168" s="133">
        <f t="shared" si="108"/>
        <v>1.1343193458362049</v>
      </c>
      <c r="BB168" s="133">
        <f t="shared" si="109"/>
        <v>-0.69639675335437601</v>
      </c>
      <c r="BC168" s="133">
        <f t="shared" si="110"/>
        <v>2.5803959578525517</v>
      </c>
      <c r="BD168" s="133">
        <f t="shared" si="111"/>
        <v>3.4697854081511066</v>
      </c>
      <c r="BE168" s="133">
        <f t="shared" si="112"/>
        <v>34.075874599296505</v>
      </c>
      <c r="BF168" s="133">
        <f t="shared" si="113"/>
        <v>34.075875097834363</v>
      </c>
      <c r="BG168" s="133">
        <f t="shared" si="114"/>
        <v>34.075878643505391</v>
      </c>
      <c r="BH168" s="133">
        <f t="shared" si="115"/>
        <v>34.0759038606245</v>
      </c>
      <c r="BI168" s="133">
        <f t="shared" si="116"/>
        <v>34.076083197371311</v>
      </c>
      <c r="BJ168" s="133">
        <f t="shared" si="117"/>
        <v>34.077358103667855</v>
      </c>
      <c r="BK168" s="133">
        <f t="shared" si="118"/>
        <v>34.086397257066949</v>
      </c>
      <c r="BL168" s="133">
        <f t="shared" si="119"/>
        <v>34.149368913654293</v>
      </c>
    </row>
    <row r="169" spans="1:64" s="133" customFormat="1" ht="12.95" customHeight="1">
      <c r="A169" s="201" t="s">
        <v>311</v>
      </c>
      <c r="B169" s="203" t="s">
        <v>49</v>
      </c>
      <c r="C169" s="202">
        <v>54267.474909999997</v>
      </c>
      <c r="D169" s="202">
        <v>2.0000000000000001E-4</v>
      </c>
      <c r="E169" s="200">
        <f t="shared" si="121"/>
        <v>-79.498402312378232</v>
      </c>
      <c r="F169" s="133">
        <f t="shared" si="122"/>
        <v>-79</v>
      </c>
      <c r="G169" s="133">
        <f t="shared" si="139"/>
        <v>-0.2381225400022231</v>
      </c>
      <c r="K169" s="133">
        <f t="shared" si="141"/>
        <v>-0.2381225400022231</v>
      </c>
      <c r="O169" s="133">
        <f t="shared" ca="1" si="123"/>
        <v>-0.23205329546928399</v>
      </c>
      <c r="Q169" s="198">
        <f t="shared" si="124"/>
        <v>39248.974909999997</v>
      </c>
      <c r="S169" s="137">
        <v>1</v>
      </c>
      <c r="Z169" s="133">
        <f t="shared" si="125"/>
        <v>-79</v>
      </c>
      <c r="AA169" s="142">
        <f t="shared" si="126"/>
        <v>-0.23828377969196712</v>
      </c>
      <c r="AB169" s="142">
        <f t="shared" si="127"/>
        <v>-0.23884306613856332</v>
      </c>
      <c r="AC169" s="142">
        <f t="shared" si="128"/>
        <v>-0.2381225400022231</v>
      </c>
      <c r="AD169" s="142">
        <f t="shared" si="129"/>
        <v>1.6123968974401937E-4</v>
      </c>
      <c r="AE169" s="142">
        <f t="shared" si="130"/>
        <v>2.5998237548747623E-8</v>
      </c>
      <c r="AF169" s="133">
        <f t="shared" si="131"/>
        <v>-0.2381225400022231</v>
      </c>
      <c r="AG169" s="199"/>
      <c r="AH169" s="133">
        <f t="shared" si="132"/>
        <v>7.2052613634020777E-4</v>
      </c>
      <c r="AI169" s="133">
        <f t="shared" si="133"/>
        <v>0.92155838634015663</v>
      </c>
      <c r="AJ169" s="133">
        <f t="shared" si="134"/>
        <v>0.68630942251530724</v>
      </c>
      <c r="AK169" s="133">
        <f t="shared" si="135"/>
        <v>-0.1379056212010126</v>
      </c>
      <c r="AL169" s="133">
        <f t="shared" si="136"/>
        <v>1.0536290839405047</v>
      </c>
      <c r="AM169" s="133">
        <f t="shared" si="137"/>
        <v>0.58164594795148172</v>
      </c>
      <c r="AN169" s="142">
        <f t="shared" si="142"/>
        <v>1.1978660604933404</v>
      </c>
      <c r="AO169" s="142">
        <f t="shared" si="142"/>
        <v>1.197866065243022</v>
      </c>
      <c r="AP169" s="142">
        <f t="shared" si="142"/>
        <v>1.1978659830755352</v>
      </c>
      <c r="AQ169" s="142">
        <f t="shared" si="142"/>
        <v>1.1978674045407853</v>
      </c>
      <c r="AR169" s="142">
        <f t="shared" si="142"/>
        <v>1.1978428144783624</v>
      </c>
      <c r="AS169" s="142">
        <f t="shared" si="142"/>
        <v>1.1982684184285637</v>
      </c>
      <c r="AT169" s="142">
        <f t="shared" si="142"/>
        <v>1.1909662295965238</v>
      </c>
      <c r="AU169" s="142">
        <f t="shared" si="138"/>
        <v>1.3456146432873275</v>
      </c>
      <c r="AV169" s="142"/>
      <c r="AW169" s="133">
        <f t="shared" si="120"/>
        <v>25400</v>
      </c>
      <c r="AX169" s="133">
        <f t="shared" si="105"/>
        <v>-0.22591676989270809</v>
      </c>
      <c r="AY169" s="133">
        <f t="shared" si="106"/>
        <v>-0.22476341752407811</v>
      </c>
      <c r="AZ169" s="133">
        <f t="shared" si="107"/>
        <v>-1.1533523686299905E-3</v>
      </c>
      <c r="BA169" s="133">
        <f t="shared" si="108"/>
        <v>1.1552705706044297</v>
      </c>
      <c r="BB169" s="133">
        <f t="shared" si="109"/>
        <v>-0.90212682709203873</v>
      </c>
      <c r="BC169" s="133">
        <f t="shared" si="110"/>
        <v>2.9347052610843165</v>
      </c>
      <c r="BD169" s="133">
        <f t="shared" si="111"/>
        <v>9.6325887694952854</v>
      </c>
      <c r="BE169" s="133">
        <f t="shared" si="112"/>
        <v>34.381050207757561</v>
      </c>
      <c r="BF169" s="133">
        <f t="shared" si="113"/>
        <v>34.38105054993013</v>
      </c>
      <c r="BG169" s="133">
        <f t="shared" si="114"/>
        <v>34.381052740676367</v>
      </c>
      <c r="BH169" s="133">
        <f t="shared" si="115"/>
        <v>34.381066766821647</v>
      </c>
      <c r="BI169" s="133">
        <f t="shared" si="116"/>
        <v>34.381156567697474</v>
      </c>
      <c r="BJ169" s="133">
        <f t="shared" si="117"/>
        <v>34.381731474056522</v>
      </c>
      <c r="BK169" s="133">
        <f t="shared" si="118"/>
        <v>34.385410649951211</v>
      </c>
      <c r="BL169" s="133">
        <f t="shared" si="119"/>
        <v>34.408902552408726</v>
      </c>
    </row>
    <row r="170" spans="1:64" s="133" customFormat="1" ht="12.95" customHeight="1">
      <c r="A170" s="201" t="s">
        <v>311</v>
      </c>
      <c r="B170" s="203" t="s">
        <v>49</v>
      </c>
      <c r="C170" s="202">
        <v>54268.430840000001</v>
      </c>
      <c r="D170" s="202">
        <v>1.7000000000000001E-4</v>
      </c>
      <c r="E170" s="200">
        <f t="shared" si="121"/>
        <v>-77.497593306798038</v>
      </c>
      <c r="F170" s="133">
        <f t="shared" si="122"/>
        <v>-77</v>
      </c>
      <c r="G170" s="133">
        <f t="shared" si="139"/>
        <v>-0.23773602000437677</v>
      </c>
      <c r="K170" s="133">
        <f t="shared" si="141"/>
        <v>-0.23773602000437677</v>
      </c>
      <c r="O170" s="133">
        <f t="shared" ca="1" si="123"/>
        <v>-0.23205503402762395</v>
      </c>
      <c r="Q170" s="198">
        <f t="shared" si="124"/>
        <v>39249.930840000001</v>
      </c>
      <c r="S170" s="137">
        <v>1</v>
      </c>
      <c r="Z170" s="133">
        <f t="shared" si="125"/>
        <v>-77</v>
      </c>
      <c r="AA170" s="142">
        <f t="shared" si="126"/>
        <v>-0.2382861245096648</v>
      </c>
      <c r="AB170" s="142">
        <f t="shared" si="127"/>
        <v>-0.23845401012014539</v>
      </c>
      <c r="AC170" s="142">
        <f t="shared" si="128"/>
        <v>-0.23773602000437677</v>
      </c>
      <c r="AD170" s="142">
        <f t="shared" si="129"/>
        <v>5.5010450528802934E-4</v>
      </c>
      <c r="AE170" s="142">
        <f t="shared" si="130"/>
        <v>3.0261496673818752E-7</v>
      </c>
      <c r="AF170" s="133">
        <f t="shared" si="131"/>
        <v>-0.23773602000437677</v>
      </c>
      <c r="AG170" s="199"/>
      <c r="AH170" s="133">
        <f t="shared" si="132"/>
        <v>7.1799011576862142E-4</v>
      </c>
      <c r="AI170" s="133">
        <f t="shared" si="133"/>
        <v>0.92187451226290451</v>
      </c>
      <c r="AJ170" s="133">
        <f t="shared" si="134"/>
        <v>0.6846414695299764</v>
      </c>
      <c r="AK170" s="133">
        <f t="shared" si="135"/>
        <v>-0.13808495674126944</v>
      </c>
      <c r="AL170" s="133">
        <f t="shared" si="136"/>
        <v>1.0559199286994327</v>
      </c>
      <c r="AM170" s="133">
        <f t="shared" si="137"/>
        <v>0.58317990311526335</v>
      </c>
      <c r="AN170" s="142">
        <f t="shared" si="142"/>
        <v>1.2003199926506274</v>
      </c>
      <c r="AO170" s="142">
        <f t="shared" si="142"/>
        <v>1.2003199972182443</v>
      </c>
      <c r="AP170" s="142">
        <f t="shared" si="142"/>
        <v>1.2003199177014161</v>
      </c>
      <c r="AQ170" s="142">
        <f t="shared" si="142"/>
        <v>1.2003213019980463</v>
      </c>
      <c r="AR170" s="142">
        <f t="shared" si="142"/>
        <v>1.2002972036886177</v>
      </c>
      <c r="AS170" s="142">
        <f t="shared" si="142"/>
        <v>1.2007169290712025</v>
      </c>
      <c r="AT170" s="142">
        <f t="shared" si="142"/>
        <v>1.193470147696623</v>
      </c>
      <c r="AU170" s="142">
        <f t="shared" si="138"/>
        <v>1.3482099796748719</v>
      </c>
      <c r="AW170" s="133">
        <f t="shared" si="120"/>
        <v>25600</v>
      </c>
      <c r="AX170" s="133">
        <f t="shared" si="105"/>
        <v>-0.22581046570220822</v>
      </c>
      <c r="AY170" s="133">
        <f t="shared" si="106"/>
        <v>-0.22455823249636037</v>
      </c>
      <c r="AZ170" s="133">
        <f t="shared" si="107"/>
        <v>-1.2522332058478712E-3</v>
      </c>
      <c r="BA170" s="133">
        <f t="shared" si="108"/>
        <v>1.1567631052208747</v>
      </c>
      <c r="BB170" s="133">
        <f t="shared" si="109"/>
        <v>-0.9964154536953842</v>
      </c>
      <c r="BC170" s="133">
        <f t="shared" si="110"/>
        <v>-2.9870531657123274</v>
      </c>
      <c r="BD170" s="133">
        <f t="shared" si="111"/>
        <v>-12.915909281581957</v>
      </c>
      <c r="BE170" s="133">
        <f t="shared" si="112"/>
        <v>34.689280090675453</v>
      </c>
      <c r="BF170" s="133">
        <f t="shared" si="113"/>
        <v>34.689279824381018</v>
      </c>
      <c r="BG170" s="133">
        <f t="shared" si="114"/>
        <v>34.689278131243533</v>
      </c>
      <c r="BH170" s="133">
        <f t="shared" si="115"/>
        <v>34.689267366046124</v>
      </c>
      <c r="BI170" s="133">
        <f t="shared" si="116"/>
        <v>34.689198919822246</v>
      </c>
      <c r="BJ170" s="133">
        <f t="shared" si="117"/>
        <v>34.688763746245165</v>
      </c>
      <c r="BK170" s="133">
        <f t="shared" si="118"/>
        <v>34.685997541482358</v>
      </c>
      <c r="BL170" s="133">
        <f t="shared" si="119"/>
        <v>34.66843619116316</v>
      </c>
    </row>
    <row r="171" spans="1:64" s="133" customFormat="1" ht="12.95" customHeight="1">
      <c r="A171" s="201" t="s">
        <v>311</v>
      </c>
      <c r="B171" s="203" t="s">
        <v>51</v>
      </c>
      <c r="C171" s="202">
        <v>54271.536630000002</v>
      </c>
      <c r="D171" s="202">
        <v>6.9999999999999999E-4</v>
      </c>
      <c r="E171" s="200">
        <f t="shared" si="121"/>
        <v>-70.997020460020977</v>
      </c>
      <c r="F171" s="133">
        <f t="shared" si="122"/>
        <v>-70.5</v>
      </c>
      <c r="G171" s="133">
        <f t="shared" si="139"/>
        <v>-0.23746232999837957</v>
      </c>
      <c r="K171" s="133">
        <f t="shared" si="141"/>
        <v>-0.23746232999837957</v>
      </c>
      <c r="O171" s="133">
        <f t="shared" ca="1" si="123"/>
        <v>-0.23206068434222882</v>
      </c>
      <c r="Q171" s="198">
        <f t="shared" si="124"/>
        <v>39253.036630000002</v>
      </c>
      <c r="S171" s="137">
        <v>1</v>
      </c>
      <c r="Z171" s="133">
        <f t="shared" si="125"/>
        <v>-70.5</v>
      </c>
      <c r="AA171" s="142">
        <f t="shared" si="126"/>
        <v>-0.23829378000306936</v>
      </c>
      <c r="AB171" s="142">
        <f t="shared" si="127"/>
        <v>-0.23817204220662616</v>
      </c>
      <c r="AC171" s="142">
        <f t="shared" si="128"/>
        <v>-0.23746232999837957</v>
      </c>
      <c r="AD171" s="142">
        <f t="shared" si="129"/>
        <v>8.3145000468978769E-4</v>
      </c>
      <c r="AE171" s="142">
        <f t="shared" si="130"/>
        <v>6.91309110298648E-7</v>
      </c>
      <c r="AF171" s="133">
        <f t="shared" si="131"/>
        <v>-0.23746232999837957</v>
      </c>
      <c r="AG171" s="199"/>
      <c r="AH171" s="133">
        <f t="shared" si="132"/>
        <v>7.0971220824659503E-4</v>
      </c>
      <c r="AI171" s="133">
        <f t="shared" si="133"/>
        <v>0.92290625369395329</v>
      </c>
      <c r="AJ171" s="133">
        <f t="shared" si="134"/>
        <v>0.67918786528512864</v>
      </c>
      <c r="AK171" s="133">
        <f t="shared" si="135"/>
        <v>-0.13866362678401362</v>
      </c>
      <c r="AL171" s="133">
        <f t="shared" si="136"/>
        <v>1.0633760582884417</v>
      </c>
      <c r="AM171" s="133">
        <f t="shared" si="137"/>
        <v>0.58818678709549388</v>
      </c>
      <c r="AN171" s="142">
        <f t="shared" ref="AN171:AT180" si="143">$AU171+$AB$7*SIN(AO171)</f>
        <v>1.2083010991411878</v>
      </c>
      <c r="AO171" s="142">
        <f t="shared" si="143"/>
        <v>1.2083011031548334</v>
      </c>
      <c r="AP171" s="142">
        <f t="shared" si="143"/>
        <v>1.2083010318138114</v>
      </c>
      <c r="AQ171" s="142">
        <f t="shared" si="143"/>
        <v>1.2083022998752719</v>
      </c>
      <c r="AR171" s="142">
        <f t="shared" si="143"/>
        <v>1.2082797611628899</v>
      </c>
      <c r="AS171" s="142">
        <f t="shared" si="143"/>
        <v>1.2086805674635184</v>
      </c>
      <c r="AT171" s="142">
        <f t="shared" si="143"/>
        <v>1.2016150829892673</v>
      </c>
      <c r="AU171" s="142">
        <f t="shared" si="138"/>
        <v>1.356644822934391</v>
      </c>
      <c r="AW171" s="133">
        <f t="shared" si="120"/>
        <v>25800</v>
      </c>
      <c r="AX171" s="133">
        <f t="shared" si="105"/>
        <v>-0.22558525731054913</v>
      </c>
      <c r="AY171" s="133">
        <f t="shared" si="106"/>
        <v>-0.2243515925875704</v>
      </c>
      <c r="AZ171" s="133">
        <f t="shared" si="107"/>
        <v>-1.23366472297874E-3</v>
      </c>
      <c r="BA171" s="133">
        <f t="shared" si="108"/>
        <v>1.1384167162096999</v>
      </c>
      <c r="BB171" s="133">
        <f t="shared" si="109"/>
        <v>-0.96340228110054438</v>
      </c>
      <c r="BC171" s="133">
        <f t="shared" si="110"/>
        <v>-2.6309788201063755</v>
      </c>
      <c r="BD171" s="133">
        <f t="shared" si="111"/>
        <v>-3.8313798975098838</v>
      </c>
      <c r="BE171" s="133">
        <f t="shared" si="112"/>
        <v>34.995215896804822</v>
      </c>
      <c r="BF171" s="133">
        <f t="shared" si="113"/>
        <v>34.995215380860124</v>
      </c>
      <c r="BG171" s="133">
        <f t="shared" si="114"/>
        <v>34.995211790374945</v>
      </c>
      <c r="BH171" s="133">
        <f t="shared" si="115"/>
        <v>34.995186804174843</v>
      </c>
      <c r="BI171" s="133">
        <f t="shared" si="116"/>
        <v>34.995012933201103</v>
      </c>
      <c r="BJ171" s="133">
        <f t="shared" si="117"/>
        <v>34.993803411747557</v>
      </c>
      <c r="BK171" s="133">
        <f t="shared" si="118"/>
        <v>34.985408165530927</v>
      </c>
      <c r="BL171" s="133">
        <f t="shared" si="119"/>
        <v>34.9279698299176</v>
      </c>
    </row>
    <row r="172" spans="1:64" s="133" customFormat="1" ht="12.95" customHeight="1">
      <c r="A172" s="201" t="s">
        <v>311</v>
      </c>
      <c r="B172" s="203" t="s">
        <v>51</v>
      </c>
      <c r="C172" s="202">
        <v>54272.492250000003</v>
      </c>
      <c r="D172" s="202">
        <v>3.3E-4</v>
      </c>
      <c r="E172" s="200">
        <f t="shared" si="121"/>
        <v>-68.996860299856124</v>
      </c>
      <c r="F172" s="133">
        <f t="shared" si="122"/>
        <v>-68.5</v>
      </c>
      <c r="G172" s="133">
        <f t="shared" si="139"/>
        <v>-0.23738580999633996</v>
      </c>
      <c r="K172" s="133">
        <f t="shared" si="141"/>
        <v>-0.23738580999633996</v>
      </c>
      <c r="O172" s="133">
        <f t="shared" ca="1" si="123"/>
        <v>-0.23206242290056878</v>
      </c>
      <c r="Q172" s="198">
        <f t="shared" si="124"/>
        <v>39253.992250000003</v>
      </c>
      <c r="S172" s="137">
        <v>1</v>
      </c>
      <c r="Z172" s="133">
        <f t="shared" si="125"/>
        <v>-68.5</v>
      </c>
      <c r="AA172" s="142">
        <f t="shared" si="126"/>
        <v>-0.23829614622408329</v>
      </c>
      <c r="AB172" s="142">
        <f t="shared" si="127"/>
        <v>-0.23809296416237424</v>
      </c>
      <c r="AC172" s="142">
        <f t="shared" si="128"/>
        <v>-0.23738580999633996</v>
      </c>
      <c r="AD172" s="142">
        <f t="shared" si="129"/>
        <v>9.1033622774333578E-4</v>
      </c>
      <c r="AE172" s="142">
        <f t="shared" si="130"/>
        <v>8.2871204754196649E-7</v>
      </c>
      <c r="AF172" s="133">
        <f t="shared" si="131"/>
        <v>-0.23738580999633996</v>
      </c>
      <c r="AG172" s="199"/>
      <c r="AH172" s="133">
        <f t="shared" si="132"/>
        <v>7.0715416603429556E-4</v>
      </c>
      <c r="AI172" s="133">
        <f t="shared" si="133"/>
        <v>0.92322504438282338</v>
      </c>
      <c r="AJ172" s="133">
        <f t="shared" si="134"/>
        <v>0.67749974943992464</v>
      </c>
      <c r="AK172" s="133">
        <f t="shared" si="135"/>
        <v>-0.13884038786454708</v>
      </c>
      <c r="AL172" s="133">
        <f t="shared" si="136"/>
        <v>1.0656736145889423</v>
      </c>
      <c r="AM172" s="133">
        <f t="shared" si="137"/>
        <v>0.58973404693920151</v>
      </c>
      <c r="AN172" s="142">
        <f t="shared" si="143"/>
        <v>1.2107586233397221</v>
      </c>
      <c r="AO172" s="142">
        <f t="shared" si="143"/>
        <v>1.2107586271940816</v>
      </c>
      <c r="AP172" s="142">
        <f t="shared" si="143"/>
        <v>1.2107585582372717</v>
      </c>
      <c r="AQ172" s="142">
        <f t="shared" si="143"/>
        <v>1.2107597919179944</v>
      </c>
      <c r="AR172" s="142">
        <f t="shared" si="143"/>
        <v>1.2107377212043378</v>
      </c>
      <c r="AS172" s="142">
        <f t="shared" si="143"/>
        <v>1.2111327649361741</v>
      </c>
      <c r="AT172" s="142">
        <f t="shared" si="143"/>
        <v>1.2041234349959651</v>
      </c>
      <c r="AU172" s="142">
        <f t="shared" si="138"/>
        <v>1.3592401593219354</v>
      </c>
      <c r="AV172" s="142"/>
      <c r="AW172" s="133">
        <f t="shared" si="120"/>
        <v>26000</v>
      </c>
      <c r="AX172" s="133">
        <f t="shared" si="105"/>
        <v>-0.22524832439338566</v>
      </c>
      <c r="AY172" s="133">
        <f t="shared" si="106"/>
        <v>-0.22414349779770823</v>
      </c>
      <c r="AZ172" s="133">
        <f t="shared" si="107"/>
        <v>-1.1048265956774249E-3</v>
      </c>
      <c r="BA172" s="133">
        <f t="shared" si="108"/>
        <v>1.1046574969937133</v>
      </c>
      <c r="BB172" s="133">
        <f t="shared" si="109"/>
        <v>-0.81896247972389091</v>
      </c>
      <c r="BC172" s="133">
        <f t="shared" si="110"/>
        <v>-2.2911617028800224</v>
      </c>
      <c r="BD172" s="133">
        <f t="shared" si="111"/>
        <v>-2.2082718853941103</v>
      </c>
      <c r="BE172" s="133">
        <f t="shared" si="112"/>
        <v>35.294078013722164</v>
      </c>
      <c r="BF172" s="133">
        <f t="shared" si="113"/>
        <v>35.294077752622385</v>
      </c>
      <c r="BG172" s="133">
        <f t="shared" si="114"/>
        <v>35.294075531034885</v>
      </c>
      <c r="BH172" s="133">
        <f t="shared" si="115"/>
        <v>35.294056628668343</v>
      </c>
      <c r="BI172" s="133">
        <f t="shared" si="116"/>
        <v>35.293895811076609</v>
      </c>
      <c r="BJ172" s="133">
        <f t="shared" si="117"/>
        <v>35.292528553426493</v>
      </c>
      <c r="BK172" s="133">
        <f t="shared" si="118"/>
        <v>35.280971542915232</v>
      </c>
      <c r="BL172" s="133">
        <f t="shared" si="119"/>
        <v>35.187503468672034</v>
      </c>
    </row>
    <row r="173" spans="1:64" s="133" customFormat="1" ht="12.95" customHeight="1">
      <c r="A173" s="201" t="s">
        <v>311</v>
      </c>
      <c r="B173" s="203" t="s">
        <v>51</v>
      </c>
      <c r="C173" s="202">
        <v>54273.448080000002</v>
      </c>
      <c r="D173" s="202">
        <v>2.5999999999999998E-4</v>
      </c>
      <c r="E173" s="200">
        <f t="shared" si="121"/>
        <v>-66.996260599256487</v>
      </c>
      <c r="F173" s="133">
        <f t="shared" si="122"/>
        <v>-66.5</v>
      </c>
      <c r="G173" s="133">
        <f t="shared" si="139"/>
        <v>-0.23709929000324337</v>
      </c>
      <c r="K173" s="133">
        <f t="shared" si="141"/>
        <v>-0.23709929000324337</v>
      </c>
      <c r="O173" s="133">
        <f t="shared" ca="1" si="123"/>
        <v>-0.23206416145890874</v>
      </c>
      <c r="Q173" s="198">
        <f t="shared" si="124"/>
        <v>39254.948080000002</v>
      </c>
      <c r="S173" s="137">
        <v>1</v>
      </c>
      <c r="Z173" s="133">
        <f t="shared" si="125"/>
        <v>-66.5</v>
      </c>
      <c r="AA173" s="142">
        <f t="shared" si="126"/>
        <v>-0.23829851745693956</v>
      </c>
      <c r="AB173" s="142">
        <f t="shared" si="127"/>
        <v>-0.2378038809697349</v>
      </c>
      <c r="AC173" s="142">
        <f t="shared" si="128"/>
        <v>-0.23709929000324337</v>
      </c>
      <c r="AD173" s="142">
        <f t="shared" si="129"/>
        <v>1.1992274536961889E-3</v>
      </c>
      <c r="AE173" s="142">
        <f t="shared" si="130"/>
        <v>1.4381464856986448E-6</v>
      </c>
      <c r="AF173" s="133">
        <f t="shared" si="131"/>
        <v>-0.23709929000324337</v>
      </c>
      <c r="AG173" s="199"/>
      <c r="AH173" s="133">
        <f t="shared" si="132"/>
        <v>7.045909664915289E-4</v>
      </c>
      <c r="AI173" s="133">
        <f t="shared" si="133"/>
        <v>0.92354446121850509</v>
      </c>
      <c r="AJ173" s="133">
        <f t="shared" si="134"/>
        <v>0.67580688616099471</v>
      </c>
      <c r="AK173" s="133">
        <f t="shared" si="135"/>
        <v>-0.13901653751273138</v>
      </c>
      <c r="AL173" s="133">
        <f t="shared" si="136"/>
        <v>1.0679727596942377</v>
      </c>
      <c r="AM173" s="133">
        <f t="shared" si="137"/>
        <v>0.59128447679918394</v>
      </c>
      <c r="AN173" s="142">
        <f t="shared" si="143"/>
        <v>1.2132169971040336</v>
      </c>
      <c r="AO173" s="142">
        <f t="shared" si="143"/>
        <v>1.2132170008041556</v>
      </c>
      <c r="AP173" s="142">
        <f t="shared" si="143"/>
        <v>1.213216934171403</v>
      </c>
      <c r="AQ173" s="142">
        <f t="shared" si="143"/>
        <v>1.2132181341130632</v>
      </c>
      <c r="AR173" s="142">
        <f t="shared" si="143"/>
        <v>1.2131965258106947</v>
      </c>
      <c r="AS173" s="142">
        <f t="shared" si="143"/>
        <v>1.2135858352341504</v>
      </c>
      <c r="AT173" s="142">
        <f t="shared" si="143"/>
        <v>1.2066328318328039</v>
      </c>
      <c r="AU173" s="142">
        <f t="shared" si="138"/>
        <v>1.3618354957094798</v>
      </c>
      <c r="AW173" s="133">
        <f t="shared" si="120"/>
        <v>26200</v>
      </c>
      <c r="AX173" s="133">
        <f t="shared" si="105"/>
        <v>-0.22482122546019728</v>
      </c>
      <c r="AY173" s="133">
        <f t="shared" si="106"/>
        <v>-0.22393394812677384</v>
      </c>
      <c r="AZ173" s="133">
        <f t="shared" si="107"/>
        <v>-8.8727733342344565E-4</v>
      </c>
      <c r="BA173" s="133">
        <f t="shared" si="108"/>
        <v>1.0622975437744862</v>
      </c>
      <c r="BB173" s="133">
        <f t="shared" si="109"/>
        <v>-0.59940772129536879</v>
      </c>
      <c r="BC173" s="133">
        <f t="shared" si="110"/>
        <v>-1.9743219978373567</v>
      </c>
      <c r="BD173" s="133">
        <f t="shared" si="111"/>
        <v>-1.5142873318416963</v>
      </c>
      <c r="BE173" s="133">
        <f t="shared" si="112"/>
        <v>35.582651722559</v>
      </c>
      <c r="BF173" s="133">
        <f t="shared" si="113"/>
        <v>35.582651679094603</v>
      </c>
      <c r="BG173" s="133">
        <f t="shared" si="114"/>
        <v>35.582651151223985</v>
      </c>
      <c r="BH173" s="133">
        <f t="shared" si="115"/>
        <v>35.582644740326486</v>
      </c>
      <c r="BI173" s="133">
        <f t="shared" si="116"/>
        <v>35.582566886485509</v>
      </c>
      <c r="BJ173" s="133">
        <f t="shared" si="117"/>
        <v>35.581622225848626</v>
      </c>
      <c r="BK173" s="133">
        <f t="shared" si="118"/>
        <v>35.570274384839934</v>
      </c>
      <c r="BL173" s="133">
        <f t="shared" si="119"/>
        <v>35.447037107426468</v>
      </c>
    </row>
    <row r="174" spans="1:64" s="133" customFormat="1" ht="12.95" customHeight="1">
      <c r="A174" s="201" t="s">
        <v>311</v>
      </c>
      <c r="B174" s="203" t="s">
        <v>49</v>
      </c>
      <c r="C174" s="202">
        <v>54276.553140000004</v>
      </c>
      <c r="D174" s="202">
        <v>9.5E-4</v>
      </c>
      <c r="E174" s="200">
        <f t="shared" si="121"/>
        <v>-60.497215678764363</v>
      </c>
      <c r="F174" s="133">
        <f t="shared" si="122"/>
        <v>-60</v>
      </c>
      <c r="G174" s="133">
        <f t="shared" si="139"/>
        <v>-0.23755559999699472</v>
      </c>
      <c r="K174" s="133">
        <f t="shared" si="141"/>
        <v>-0.23755559999699472</v>
      </c>
      <c r="O174" s="133">
        <f t="shared" ca="1" si="123"/>
        <v>-0.2320698117735136</v>
      </c>
      <c r="Q174" s="198">
        <f t="shared" si="124"/>
        <v>39258.053140000004</v>
      </c>
      <c r="S174" s="137">
        <v>1</v>
      </c>
      <c r="Z174" s="133">
        <f t="shared" si="125"/>
        <v>-60</v>
      </c>
      <c r="AA174" s="142">
        <f t="shared" si="126"/>
        <v>-0.2383062584637306</v>
      </c>
      <c r="AB174" s="142">
        <f t="shared" si="127"/>
        <v>-0.23825182506018688</v>
      </c>
      <c r="AC174" s="142">
        <f t="shared" si="128"/>
        <v>-0.23755559999699472</v>
      </c>
      <c r="AD174" s="142">
        <f t="shared" si="129"/>
        <v>7.5065846673588732E-4</v>
      </c>
      <c r="AE174" s="142">
        <f t="shared" si="130"/>
        <v>5.6348813368227321E-7</v>
      </c>
      <c r="AF174" s="133">
        <f t="shared" si="131"/>
        <v>-0.23755559999699472</v>
      </c>
      <c r="AG174" s="199"/>
      <c r="AH174" s="133">
        <f t="shared" si="132"/>
        <v>6.9622506319216534E-4</v>
      </c>
      <c r="AI174" s="133">
        <f t="shared" si="133"/>
        <v>0.92458688613191398</v>
      </c>
      <c r="AJ174" s="133">
        <f t="shared" si="134"/>
        <v>0.67027227951716251</v>
      </c>
      <c r="AK174" s="133">
        <f t="shared" si="135"/>
        <v>-0.13958477484710285</v>
      </c>
      <c r="AL174" s="133">
        <f t="shared" si="136"/>
        <v>1.0754559983051695</v>
      </c>
      <c r="AM174" s="133">
        <f t="shared" si="137"/>
        <v>0.59634545138778794</v>
      </c>
      <c r="AN174" s="142">
        <f t="shared" si="143"/>
        <v>1.2212125992877194</v>
      </c>
      <c r="AO174" s="142">
        <f t="shared" si="143"/>
        <v>1.2212126025200496</v>
      </c>
      <c r="AP174" s="142">
        <f t="shared" si="143"/>
        <v>1.2212125430366341</v>
      </c>
      <c r="AQ174" s="142">
        <f t="shared" si="143"/>
        <v>1.2212136376902487</v>
      </c>
      <c r="AR174" s="142">
        <f t="shared" si="143"/>
        <v>1.2211934936682489</v>
      </c>
      <c r="AS174" s="142">
        <f t="shared" si="143"/>
        <v>1.2215643661604068</v>
      </c>
      <c r="AT174" s="142">
        <f t="shared" si="143"/>
        <v>1.2147955943589881</v>
      </c>
      <c r="AU174" s="142">
        <f t="shared" si="138"/>
        <v>1.370270338968999</v>
      </c>
      <c r="AV174" s="142"/>
      <c r="AW174" s="133">
        <f t="shared" si="120"/>
        <v>26400</v>
      </c>
      <c r="AX174" s="133">
        <f t="shared" si="105"/>
        <v>-0.22433222575404832</v>
      </c>
      <c r="AY174" s="133">
        <f t="shared" si="106"/>
        <v>-0.22372294357476721</v>
      </c>
      <c r="AZ174" s="133">
        <f t="shared" si="107"/>
        <v>-6.0928217928110109E-4</v>
      </c>
      <c r="BA174" s="133">
        <f t="shared" si="108"/>
        <v>1.0177075766205657</v>
      </c>
      <c r="BB174" s="133">
        <f t="shared" si="109"/>
        <v>-0.34391185921653694</v>
      </c>
      <c r="BC174" s="133">
        <f t="shared" si="110"/>
        <v>-1.6826407438915609</v>
      </c>
      <c r="BD174" s="133">
        <f t="shared" si="111"/>
        <v>-1.11860047627767</v>
      </c>
      <c r="BE174" s="133">
        <f t="shared" si="112"/>
        <v>35.85952791219723</v>
      </c>
      <c r="BF174" s="133">
        <f t="shared" si="113"/>
        <v>35.859527911137519</v>
      </c>
      <c r="BG174" s="133">
        <f t="shared" si="114"/>
        <v>35.859527885985713</v>
      </c>
      <c r="BH174" s="133">
        <f t="shared" si="115"/>
        <v>35.859527289018118</v>
      </c>
      <c r="BI174" s="133">
        <f t="shared" si="116"/>
        <v>35.859513120619063</v>
      </c>
      <c r="BJ174" s="133">
        <f t="shared" si="117"/>
        <v>35.859177062176563</v>
      </c>
      <c r="BK174" s="133">
        <f t="shared" si="118"/>
        <v>35.85132273611169</v>
      </c>
      <c r="BL174" s="133">
        <f t="shared" si="119"/>
        <v>35.706570746180908</v>
      </c>
    </row>
    <row r="175" spans="1:64" s="133" customFormat="1" ht="12.95" customHeight="1">
      <c r="A175" s="201" t="s">
        <v>311</v>
      </c>
      <c r="B175" s="203" t="s">
        <v>49</v>
      </c>
      <c r="C175" s="202">
        <v>54277.508130000002</v>
      </c>
      <c r="D175" s="202">
        <v>6.4999999999999997E-4</v>
      </c>
      <c r="E175" s="200">
        <f t="shared" si="121"/>
        <v>-58.498374139919136</v>
      </c>
      <c r="F175" s="133">
        <f t="shared" si="122"/>
        <v>-58</v>
      </c>
      <c r="G175" s="133">
        <f t="shared" si="139"/>
        <v>-0.23810907999722986</v>
      </c>
      <c r="K175" s="133">
        <f t="shared" si="141"/>
        <v>-0.23810907999722986</v>
      </c>
      <c r="O175" s="133">
        <f t="shared" ca="1" si="123"/>
        <v>-0.23207155033185356</v>
      </c>
      <c r="Q175" s="198">
        <f t="shared" si="124"/>
        <v>39259.008130000002</v>
      </c>
      <c r="S175" s="137">
        <v>1</v>
      </c>
      <c r="Z175" s="133">
        <f t="shared" si="125"/>
        <v>-58</v>
      </c>
      <c r="AA175" s="142">
        <f t="shared" si="126"/>
        <v>-0.23830865089231609</v>
      </c>
      <c r="AB175" s="142">
        <f t="shared" si="127"/>
        <v>-0.2388027200468256</v>
      </c>
      <c r="AC175" s="142">
        <f t="shared" si="128"/>
        <v>-0.23810907999722986</v>
      </c>
      <c r="AD175" s="142">
        <f t="shared" si="129"/>
        <v>1.9957089508623738E-4</v>
      </c>
      <c r="AE175" s="142">
        <f t="shared" si="130"/>
        <v>3.9828542165521969E-8</v>
      </c>
      <c r="AF175" s="133">
        <f t="shared" si="131"/>
        <v>-0.23810907999722986</v>
      </c>
      <c r="AG175" s="199"/>
      <c r="AH175" s="133">
        <f t="shared" si="132"/>
        <v>6.9364004959573781E-4</v>
      </c>
      <c r="AI175" s="133">
        <f t="shared" si="133"/>
        <v>0.92490896024631686</v>
      </c>
      <c r="AJ175" s="133">
        <f t="shared" si="134"/>
        <v>0.66855922685918057</v>
      </c>
      <c r="AK175" s="133">
        <f t="shared" si="135"/>
        <v>-0.13975830158208163</v>
      </c>
      <c r="AL175" s="133">
        <f t="shared" si="136"/>
        <v>1.077761936764821</v>
      </c>
      <c r="AM175" s="133">
        <f t="shared" si="137"/>
        <v>0.59790952474035164</v>
      </c>
      <c r="AN175" s="142">
        <f t="shared" si="143"/>
        <v>1.2236746022883225</v>
      </c>
      <c r="AO175" s="142">
        <f t="shared" si="143"/>
        <v>1.2236746053865994</v>
      </c>
      <c r="AP175" s="142">
        <f t="shared" si="143"/>
        <v>1.2236745479822677</v>
      </c>
      <c r="AQ175" s="142">
        <f t="shared" si="143"/>
        <v>1.2236756115611667</v>
      </c>
      <c r="AR175" s="142">
        <f t="shared" si="143"/>
        <v>1.2236559062375987</v>
      </c>
      <c r="AS175" s="142">
        <f t="shared" si="143"/>
        <v>1.224021168577432</v>
      </c>
      <c r="AT175" s="142">
        <f t="shared" si="143"/>
        <v>1.2173094380968021</v>
      </c>
      <c r="AU175" s="142">
        <f t="shared" si="138"/>
        <v>1.3728656753565434</v>
      </c>
      <c r="AW175" s="133">
        <f t="shared" si="120"/>
        <v>26600</v>
      </c>
      <c r="AX175" s="133">
        <f t="shared" si="105"/>
        <v>-0.2238096257144076</v>
      </c>
      <c r="AY175" s="133">
        <f t="shared" si="106"/>
        <v>-0.22351048414168839</v>
      </c>
      <c r="AZ175" s="133">
        <f t="shared" si="107"/>
        <v>-2.991415727192048E-4</v>
      </c>
      <c r="BA175" s="133">
        <f t="shared" si="108"/>
        <v>0.97537958692661586</v>
      </c>
      <c r="BB175" s="133">
        <f t="shared" si="109"/>
        <v>-8.3325674340251038E-2</v>
      </c>
      <c r="BC175" s="133">
        <f t="shared" si="110"/>
        <v>-1.414983432950025</v>
      </c>
      <c r="BD175" s="133">
        <f t="shared" si="111"/>
        <v>-0.85517666163329353</v>
      </c>
      <c r="BE175" s="133">
        <f t="shared" si="112"/>
        <v>36.12475723998309</v>
      </c>
      <c r="BF175" s="133">
        <f t="shared" si="113"/>
        <v>36.12475723998309</v>
      </c>
      <c r="BG175" s="133">
        <f t="shared" si="114"/>
        <v>36.12475723998309</v>
      </c>
      <c r="BH175" s="133">
        <f t="shared" si="115"/>
        <v>36.124757239982607</v>
      </c>
      <c r="BI175" s="133">
        <f t="shared" si="116"/>
        <v>36.124757239125408</v>
      </c>
      <c r="BJ175" s="133">
        <f t="shared" si="117"/>
        <v>36.124755721028613</v>
      </c>
      <c r="BK175" s="133">
        <f t="shared" si="118"/>
        <v>36.122675531193295</v>
      </c>
      <c r="BL175" s="133">
        <f t="shared" si="119"/>
        <v>35.966104384935342</v>
      </c>
    </row>
    <row r="176" spans="1:64" s="133" customFormat="1" ht="12.95" customHeight="1">
      <c r="A176" s="201" t="s">
        <v>311</v>
      </c>
      <c r="B176" s="203" t="s">
        <v>49</v>
      </c>
      <c r="C176" s="202">
        <v>54278.463530000001</v>
      </c>
      <c r="D176" s="202">
        <v>3.1E-4</v>
      </c>
      <c r="E176" s="200">
        <f t="shared" si="121"/>
        <v>-56.498674450693237</v>
      </c>
      <c r="F176" s="133">
        <f t="shared" si="122"/>
        <v>-56</v>
      </c>
      <c r="G176" s="133">
        <f t="shared" si="139"/>
        <v>-0.23825256000418449</v>
      </c>
      <c r="K176" s="133">
        <f t="shared" si="141"/>
        <v>-0.23825256000418449</v>
      </c>
      <c r="O176" s="133">
        <f t="shared" ca="1" si="123"/>
        <v>-0.23207328889019352</v>
      </c>
      <c r="Q176" s="198">
        <f t="shared" si="124"/>
        <v>39259.963530000001</v>
      </c>
      <c r="S176" s="137">
        <v>1</v>
      </c>
      <c r="Z176" s="133">
        <f t="shared" si="125"/>
        <v>-56</v>
      </c>
      <c r="AA176" s="142">
        <f t="shared" si="126"/>
        <v>-0.23831104828326802</v>
      </c>
      <c r="AB176" s="142">
        <f t="shared" si="127"/>
        <v>-0.23894360993232924</v>
      </c>
      <c r="AC176" s="142">
        <f t="shared" si="128"/>
        <v>-0.23825256000418449</v>
      </c>
      <c r="AD176" s="142">
        <f t="shared" si="129"/>
        <v>5.8488279083529493E-5</v>
      </c>
      <c r="AE176" s="142">
        <f t="shared" si="130"/>
        <v>3.4208787901528337E-9</v>
      </c>
      <c r="AF176" s="133">
        <f t="shared" si="131"/>
        <v>-0.23825256000418449</v>
      </c>
      <c r="AG176" s="199"/>
      <c r="AH176" s="133">
        <f t="shared" si="132"/>
        <v>6.9104992814474303E-4</v>
      </c>
      <c r="AI176" s="133">
        <f t="shared" si="133"/>
        <v>0.92523165866596691</v>
      </c>
      <c r="AJ176" s="133">
        <f t="shared" si="134"/>
        <v>0.66684142090107978</v>
      </c>
      <c r="AK176" s="133">
        <f t="shared" si="135"/>
        <v>-0.13993120540663839</v>
      </c>
      <c r="AL176" s="133">
        <f t="shared" si="136"/>
        <v>1.0800694833005</v>
      </c>
      <c r="AM176" s="133">
        <f t="shared" si="137"/>
        <v>0.59947684902263887</v>
      </c>
      <c r="AN176" s="142">
        <f t="shared" si="143"/>
        <v>1.2261374635939424</v>
      </c>
      <c r="AO176" s="142">
        <f t="shared" si="143"/>
        <v>1.2261374665626235</v>
      </c>
      <c r="AP176" s="142">
        <f t="shared" si="143"/>
        <v>1.2261374111822301</v>
      </c>
      <c r="AQ176" s="142">
        <f t="shared" si="143"/>
        <v>1.2261384442982572</v>
      </c>
      <c r="AR176" s="142">
        <f t="shared" si="143"/>
        <v>1.2261191721056004</v>
      </c>
      <c r="AS176" s="142">
        <f t="shared" si="143"/>
        <v>1.2264788544496699</v>
      </c>
      <c r="AT176" s="142">
        <f t="shared" si="143"/>
        <v>1.2198243296252143</v>
      </c>
      <c r="AU176" s="142">
        <f t="shared" si="138"/>
        <v>1.3754610117440877</v>
      </c>
      <c r="AW176" s="133">
        <f t="shared" si="120"/>
        <v>26800</v>
      </c>
      <c r="AX176" s="133">
        <f t="shared" si="105"/>
        <v>-0.22327807763582067</v>
      </c>
      <c r="AY176" s="133">
        <f t="shared" si="106"/>
        <v>-0.22329656982753734</v>
      </c>
      <c r="AZ176" s="133">
        <f t="shared" si="107"/>
        <v>1.8492191716666141E-5</v>
      </c>
      <c r="BA176" s="133">
        <f t="shared" si="108"/>
        <v>0.93787118621118715</v>
      </c>
      <c r="BB176" s="133">
        <f t="shared" si="109"/>
        <v>0.16241165862624729</v>
      </c>
      <c r="BC176" s="133">
        <f t="shared" si="110"/>
        <v>-1.1684267592628521</v>
      </c>
      <c r="BD176" s="133">
        <f t="shared" si="111"/>
        <v>-0.66120710876063382</v>
      </c>
      <c r="BE176" s="133">
        <f t="shared" si="112"/>
        <v>36.379320205627522</v>
      </c>
      <c r="BF176" s="133">
        <f t="shared" si="113"/>
        <v>36.37932020520735</v>
      </c>
      <c r="BG176" s="133">
        <f t="shared" si="114"/>
        <v>36.37932021586996</v>
      </c>
      <c r="BH176" s="133">
        <f t="shared" si="115"/>
        <v>36.37931994528649</v>
      </c>
      <c r="BI176" s="133">
        <f t="shared" si="116"/>
        <v>36.379326811753927</v>
      </c>
      <c r="BJ176" s="133">
        <f t="shared" si="117"/>
        <v>36.379152507781114</v>
      </c>
      <c r="BK176" s="133">
        <f t="shared" si="118"/>
        <v>36.383541117449496</v>
      </c>
      <c r="BL176" s="133">
        <f t="shared" si="119"/>
        <v>36.225638023689775</v>
      </c>
    </row>
    <row r="177" spans="1:64" s="133" customFormat="1" ht="12.95" customHeight="1">
      <c r="A177" s="201" t="s">
        <v>311</v>
      </c>
      <c r="B177" s="203" t="s">
        <v>49</v>
      </c>
      <c r="C177" s="202">
        <v>54279.419419999998</v>
      </c>
      <c r="D177" s="202">
        <v>2.1000000000000001E-4</v>
      </c>
      <c r="E177" s="200">
        <f t="shared" si="121"/>
        <v>-54.497949167114406</v>
      </c>
      <c r="F177" s="133">
        <f t="shared" si="122"/>
        <v>-54</v>
      </c>
      <c r="G177" s="133">
        <f t="shared" si="139"/>
        <v>-0.23790604000532767</v>
      </c>
      <c r="K177" s="133">
        <f t="shared" si="141"/>
        <v>-0.23790604000532767</v>
      </c>
      <c r="O177" s="133">
        <f t="shared" ca="1" si="123"/>
        <v>-0.23207502744853348</v>
      </c>
      <c r="Q177" s="198">
        <f t="shared" si="124"/>
        <v>39260.919419999998</v>
      </c>
      <c r="S177" s="137">
        <v>1</v>
      </c>
      <c r="Z177" s="133">
        <f t="shared" si="125"/>
        <v>-54</v>
      </c>
      <c r="AA177" s="142">
        <f t="shared" si="126"/>
        <v>-0.23831345062701792</v>
      </c>
      <c r="AB177" s="142">
        <f t="shared" si="127"/>
        <v>-0.23859449471373537</v>
      </c>
      <c r="AC177" s="142">
        <f t="shared" si="128"/>
        <v>-0.23790604000532767</v>
      </c>
      <c r="AD177" s="142">
        <f t="shared" si="129"/>
        <v>4.0741062169025177E-4</v>
      </c>
      <c r="AE177" s="142">
        <f t="shared" si="130"/>
        <v>1.6598341466603744E-7</v>
      </c>
      <c r="AF177" s="133">
        <f t="shared" si="131"/>
        <v>-0.23790604000532767</v>
      </c>
      <c r="AG177" s="199"/>
      <c r="AH177" s="133">
        <f t="shared" si="132"/>
        <v>6.8845470840769277E-4</v>
      </c>
      <c r="AI177" s="133">
        <f t="shared" si="133"/>
        <v>0.92555498102161549</v>
      </c>
      <c r="AJ177" s="133">
        <f t="shared" si="134"/>
        <v>0.66511886061239189</v>
      </c>
      <c r="AK177" s="133">
        <f t="shared" si="135"/>
        <v>-0.14010348411693865</v>
      </c>
      <c r="AL177" s="133">
        <f t="shared" si="136"/>
        <v>1.0823786415874967</v>
      </c>
      <c r="AM177" s="133">
        <f t="shared" si="137"/>
        <v>0.60104743992286547</v>
      </c>
      <c r="AN177" s="142">
        <f t="shared" si="143"/>
        <v>1.2286011848662175</v>
      </c>
      <c r="AO177" s="142">
        <f t="shared" si="143"/>
        <v>1.2286011877096525</v>
      </c>
      <c r="AP177" s="142">
        <f t="shared" si="143"/>
        <v>1.2286011342989942</v>
      </c>
      <c r="AQ177" s="142">
        <f t="shared" si="143"/>
        <v>1.2286021375581513</v>
      </c>
      <c r="AR177" s="142">
        <f t="shared" si="143"/>
        <v>1.2285832929349798</v>
      </c>
      <c r="AS177" s="142">
        <f t="shared" si="143"/>
        <v>1.2289374257955552</v>
      </c>
      <c r="AT177" s="142">
        <f t="shared" si="143"/>
        <v>1.2223402694860821</v>
      </c>
      <c r="AU177" s="142">
        <f t="shared" si="138"/>
        <v>1.3780563481316319</v>
      </c>
      <c r="AW177" s="133">
        <f t="shared" si="120"/>
        <v>27000</v>
      </c>
      <c r="AX177" s="133">
        <f t="shared" si="105"/>
        <v>-0.22275745186180787</v>
      </c>
      <c r="AY177" s="133">
        <f t="shared" si="106"/>
        <v>-0.2230812006323141</v>
      </c>
      <c r="AZ177" s="133">
        <f t="shared" si="107"/>
        <v>3.2374877050622382E-4</v>
      </c>
      <c r="BA177" s="133">
        <f t="shared" si="108"/>
        <v>0.90634892756342578</v>
      </c>
      <c r="BB177" s="133">
        <f t="shared" si="109"/>
        <v>0.3822012171627443</v>
      </c>
      <c r="BC177" s="133">
        <f t="shared" si="110"/>
        <v>-0.93938383995249986</v>
      </c>
      <c r="BD177" s="133">
        <f t="shared" si="111"/>
        <v>-0.50757838406330558</v>
      </c>
      <c r="BE177" s="133">
        <f t="shared" si="112"/>
        <v>36.624679192241643</v>
      </c>
      <c r="BF177" s="133">
        <f t="shared" si="113"/>
        <v>36.624679167816574</v>
      </c>
      <c r="BG177" s="133">
        <f t="shared" si="114"/>
        <v>36.624679491087925</v>
      </c>
      <c r="BH177" s="133">
        <f t="shared" si="115"/>
        <v>36.624675212502481</v>
      </c>
      <c r="BI177" s="133">
        <f t="shared" si="116"/>
        <v>36.624731838023415</v>
      </c>
      <c r="BJ177" s="133">
        <f t="shared" si="117"/>
        <v>36.623981939870319</v>
      </c>
      <c r="BK177" s="133">
        <f t="shared" si="118"/>
        <v>36.633830280411793</v>
      </c>
      <c r="BL177" s="133">
        <f t="shared" si="119"/>
        <v>36.485171662444216</v>
      </c>
    </row>
    <row r="178" spans="1:64" s="133" customFormat="1" ht="12.95" customHeight="1">
      <c r="A178" s="201" t="s">
        <v>311</v>
      </c>
      <c r="B178" s="203" t="s">
        <v>51</v>
      </c>
      <c r="C178" s="202">
        <v>54305.457580000002</v>
      </c>
      <c r="D178" s="202">
        <v>1.57E-3</v>
      </c>
      <c r="E178" s="200">
        <f t="shared" si="121"/>
        <v>1.2139688293407284E-3</v>
      </c>
      <c r="F178" s="133">
        <f t="shared" si="122"/>
        <v>0.5</v>
      </c>
      <c r="G178" s="133">
        <f t="shared" si="139"/>
        <v>-0.23830586999974912</v>
      </c>
      <c r="K178" s="133">
        <f t="shared" si="141"/>
        <v>-0.23830586999974912</v>
      </c>
      <c r="O178" s="133">
        <f t="shared" ca="1" si="123"/>
        <v>-0.23212240316329735</v>
      </c>
      <c r="Q178" s="198">
        <f t="shared" si="124"/>
        <v>39286.957580000002</v>
      </c>
      <c r="S178" s="137">
        <v>1</v>
      </c>
      <c r="Z178" s="133">
        <f t="shared" si="125"/>
        <v>0.5</v>
      </c>
      <c r="AA178" s="142">
        <f t="shared" si="126"/>
        <v>-0.23838078360404821</v>
      </c>
      <c r="AB178" s="142">
        <f t="shared" si="127"/>
        <v>-0.23892167986119481</v>
      </c>
      <c r="AC178" s="142">
        <f t="shared" si="128"/>
        <v>-0.23830586999974912</v>
      </c>
      <c r="AD178" s="142">
        <f t="shared" si="129"/>
        <v>7.4913604299092773E-5</v>
      </c>
      <c r="AE178" s="142">
        <f t="shared" si="130"/>
        <v>5.6120481090810515E-9</v>
      </c>
      <c r="AF178" s="133">
        <f t="shared" si="131"/>
        <v>-0.23830586999974912</v>
      </c>
      <c r="AG178" s="199"/>
      <c r="AH178" s="133">
        <f t="shared" si="132"/>
        <v>6.158098614456913E-4</v>
      </c>
      <c r="AI178" s="133">
        <f t="shared" si="133"/>
        <v>0.93460410894082413</v>
      </c>
      <c r="AJ178" s="133">
        <f t="shared" si="134"/>
        <v>0.61634610227684128</v>
      </c>
      <c r="AK178" s="133">
        <f t="shared" si="135"/>
        <v>-0.1445490385473861</v>
      </c>
      <c r="AL178" s="133">
        <f t="shared" si="136"/>
        <v>1.145937406522308</v>
      </c>
      <c r="AM178" s="133">
        <f t="shared" si="137"/>
        <v>0.64516491641275509</v>
      </c>
      <c r="AN178" s="142">
        <f t="shared" si="143"/>
        <v>1.2960748013319625</v>
      </c>
      <c r="AO178" s="142">
        <f t="shared" si="143"/>
        <v>1.2960748020726616</v>
      </c>
      <c r="AP178" s="142">
        <f t="shared" si="143"/>
        <v>1.2960747848628935</v>
      </c>
      <c r="AQ178" s="142">
        <f t="shared" si="143"/>
        <v>1.2960751847234966</v>
      </c>
      <c r="AR178" s="142">
        <f t="shared" si="143"/>
        <v>1.296065894303069</v>
      </c>
      <c r="AS178" s="142">
        <f t="shared" si="143"/>
        <v>1.2962818284651321</v>
      </c>
      <c r="AT178" s="142">
        <f t="shared" si="143"/>
        <v>1.2913049729997004</v>
      </c>
      <c r="AU178" s="142">
        <f t="shared" si="138"/>
        <v>1.448779264692216</v>
      </c>
      <c r="AW178" s="133">
        <f t="shared" si="120"/>
        <v>27200</v>
      </c>
      <c r="AX178" s="133">
        <f t="shared" si="105"/>
        <v>-0.22226309928248264</v>
      </c>
      <c r="AY178" s="133">
        <f t="shared" si="106"/>
        <v>-0.22286437655601862</v>
      </c>
      <c r="AZ178" s="133">
        <f t="shared" si="107"/>
        <v>6.0127727353598899E-4</v>
      </c>
      <c r="BA178" s="133">
        <f t="shared" si="108"/>
        <v>0.88116644839333735</v>
      </c>
      <c r="BB178" s="133">
        <f t="shared" si="109"/>
        <v>0.57067979082643017</v>
      </c>
      <c r="BC178" s="133">
        <f t="shared" si="110"/>
        <v>-0.72422758542358101</v>
      </c>
      <c r="BD178" s="133">
        <f t="shared" si="111"/>
        <v>-0.37881804983666273</v>
      </c>
      <c r="BE178" s="133">
        <f t="shared" si="112"/>
        <v>36.862487667522977</v>
      </c>
      <c r="BF178" s="133">
        <f t="shared" si="113"/>
        <v>36.862487491256907</v>
      </c>
      <c r="BG178" s="133">
        <f t="shared" si="114"/>
        <v>36.862489149547322</v>
      </c>
      <c r="BH178" s="133">
        <f t="shared" si="115"/>
        <v>36.862473548425911</v>
      </c>
      <c r="BI178" s="133">
        <f t="shared" si="116"/>
        <v>36.862620312407557</v>
      </c>
      <c r="BJ178" s="133">
        <f t="shared" si="117"/>
        <v>36.861238718342875</v>
      </c>
      <c r="BK178" s="133">
        <f t="shared" si="118"/>
        <v>36.874162219405413</v>
      </c>
      <c r="BL178" s="133">
        <f t="shared" si="119"/>
        <v>36.74470530119865</v>
      </c>
    </row>
    <row r="179" spans="1:64" s="133" customFormat="1" ht="12.95" customHeight="1">
      <c r="A179" s="201" t="s">
        <v>311</v>
      </c>
      <c r="B179" s="203" t="s">
        <v>51</v>
      </c>
      <c r="C179" s="202">
        <v>54307.370450000002</v>
      </c>
      <c r="D179" s="202">
        <v>1.41E-3</v>
      </c>
      <c r="E179" s="200">
        <f t="shared" si="121"/>
        <v>4.0049459601775768</v>
      </c>
      <c r="F179" s="133">
        <f t="shared" si="122"/>
        <v>4.5</v>
      </c>
      <c r="G179" s="133">
        <f t="shared" si="139"/>
        <v>-0.23652282999682939</v>
      </c>
      <c r="K179" s="133">
        <f t="shared" si="141"/>
        <v>-0.23652282999682939</v>
      </c>
      <c r="O179" s="133">
        <f t="shared" ca="1" si="123"/>
        <v>-0.23212588027997727</v>
      </c>
      <c r="Q179" s="198">
        <f t="shared" si="124"/>
        <v>39288.870450000002</v>
      </c>
      <c r="S179" s="137">
        <v>1</v>
      </c>
      <c r="Z179" s="133">
        <f t="shared" si="125"/>
        <v>4.5</v>
      </c>
      <c r="AA179" s="142">
        <f t="shared" si="126"/>
        <v>-0.23838586447328897</v>
      </c>
      <c r="AB179" s="142">
        <f t="shared" si="127"/>
        <v>-0.23713316487149383</v>
      </c>
      <c r="AC179" s="142">
        <f t="shared" si="128"/>
        <v>-0.23652282999682939</v>
      </c>
      <c r="AD179" s="142">
        <f t="shared" si="129"/>
        <v>1.8630344764595796E-3</v>
      </c>
      <c r="AE179" s="142">
        <f t="shared" si="130"/>
        <v>3.4708974604770199E-6</v>
      </c>
      <c r="AF179" s="133">
        <f t="shared" si="131"/>
        <v>-0.23652282999682939</v>
      </c>
      <c r="AG179" s="199"/>
      <c r="AH179" s="133">
        <f t="shared" si="132"/>
        <v>6.1033487466444995E-4</v>
      </c>
      <c r="AI179" s="133">
        <f t="shared" si="133"/>
        <v>0.93528625853062275</v>
      </c>
      <c r="AJ179" s="133">
        <f t="shared" si="134"/>
        <v>0.61262699247676355</v>
      </c>
      <c r="AK179" s="133">
        <f t="shared" si="135"/>
        <v>-0.14485571710302605</v>
      </c>
      <c r="AL179" s="133">
        <f t="shared" si="136"/>
        <v>1.1506515538414865</v>
      </c>
      <c r="AM179" s="133">
        <f t="shared" si="137"/>
        <v>0.64850818345646566</v>
      </c>
      <c r="AN179" s="142">
        <f t="shared" si="143"/>
        <v>1.3010531038790885</v>
      </c>
      <c r="AO179" s="142">
        <f t="shared" si="143"/>
        <v>1.3010531045398661</v>
      </c>
      <c r="AP179" s="142">
        <f t="shared" si="143"/>
        <v>1.3010530889107801</v>
      </c>
      <c r="AQ179" s="142">
        <f t="shared" si="143"/>
        <v>1.3010534585790245</v>
      </c>
      <c r="AR179" s="142">
        <f t="shared" si="143"/>
        <v>1.3010447151028499</v>
      </c>
      <c r="AS179" s="142">
        <f t="shared" si="143"/>
        <v>1.3012515918876657</v>
      </c>
      <c r="AT179" s="142">
        <f t="shared" si="143"/>
        <v>1.2963975332681823</v>
      </c>
      <c r="AU179" s="142">
        <f t="shared" si="138"/>
        <v>1.4539699374673045</v>
      </c>
      <c r="AW179" s="133">
        <f t="shared" si="120"/>
        <v>27400</v>
      </c>
      <c r="AX179" s="133">
        <f t="shared" si="105"/>
        <v>-0.22180662315793453</v>
      </c>
      <c r="AY179" s="133">
        <f t="shared" si="106"/>
        <v>-0.22264609759865095</v>
      </c>
      <c r="AZ179" s="133">
        <f t="shared" si="107"/>
        <v>8.3947444071642082E-4</v>
      </c>
      <c r="BA179" s="133">
        <f t="shared" si="108"/>
        <v>0.8622820566036018</v>
      </c>
      <c r="BB179" s="133">
        <f t="shared" si="109"/>
        <v>0.7256690001962951</v>
      </c>
      <c r="BC179" s="133">
        <f t="shared" si="110"/>
        <v>-0.51955481379851365</v>
      </c>
      <c r="BD179" s="133">
        <f t="shared" si="111"/>
        <v>-0.2657832103857708</v>
      </c>
      <c r="BE179" s="133">
        <f t="shared" si="112"/>
        <v>37.094433344008188</v>
      </c>
      <c r="BF179" s="133">
        <f t="shared" si="113"/>
        <v>37.094432854552366</v>
      </c>
      <c r="BG179" s="133">
        <f t="shared" si="114"/>
        <v>37.094436604531978</v>
      </c>
      <c r="BH179" s="133">
        <f t="shared" si="115"/>
        <v>37.094407873709045</v>
      </c>
      <c r="BI179" s="133">
        <f t="shared" si="116"/>
        <v>37.094627983068619</v>
      </c>
      <c r="BJ179" s="133">
        <f t="shared" si="117"/>
        <v>37.092940850256326</v>
      </c>
      <c r="BK179" s="133">
        <f t="shared" si="118"/>
        <v>37.105823073288043</v>
      </c>
      <c r="BL179" s="133">
        <f t="shared" si="119"/>
        <v>37.00423893995309</v>
      </c>
    </row>
    <row r="180" spans="1:64" s="133" customFormat="1" ht="12.95" customHeight="1">
      <c r="A180" s="201" t="s">
        <v>311</v>
      </c>
      <c r="B180" s="203" t="s">
        <v>51</v>
      </c>
      <c r="C180" s="202">
        <v>54568.706489999997</v>
      </c>
      <c r="D180" s="202">
        <v>7.2000000000000005E-4</v>
      </c>
      <c r="E180" s="200">
        <f t="shared" si="121"/>
        <v>550.99426768103672</v>
      </c>
      <c r="F180" s="133">
        <f t="shared" si="122"/>
        <v>551.5</v>
      </c>
      <c r="G180" s="133">
        <f t="shared" si="139"/>
        <v>-0.24162461000378244</v>
      </c>
      <c r="K180" s="133">
        <f t="shared" si="141"/>
        <v>-0.24162461000378244</v>
      </c>
      <c r="O180" s="133">
        <f t="shared" ca="1" si="123"/>
        <v>-0.23260137598595607</v>
      </c>
      <c r="Q180" s="198">
        <f t="shared" si="124"/>
        <v>39550.206489999997</v>
      </c>
      <c r="S180" s="137">
        <v>1</v>
      </c>
      <c r="Z180" s="133">
        <f t="shared" si="125"/>
        <v>551.5</v>
      </c>
      <c r="AA180" s="142">
        <f t="shared" si="126"/>
        <v>-0.23920401277631587</v>
      </c>
      <c r="AB180" s="142">
        <f t="shared" si="127"/>
        <v>-0.24135741979187858</v>
      </c>
      <c r="AC180" s="142">
        <f t="shared" si="128"/>
        <v>-0.24162461000378244</v>
      </c>
      <c r="AD180" s="142">
        <f t="shared" si="129"/>
        <v>-2.4205972274665699E-3</v>
      </c>
      <c r="AE180" s="142">
        <f t="shared" si="130"/>
        <v>5.8592909376188452E-6</v>
      </c>
      <c r="AF180" s="133">
        <f t="shared" si="131"/>
        <v>-0.24162461000378244</v>
      </c>
      <c r="AG180" s="199"/>
      <c r="AH180" s="133">
        <f t="shared" si="132"/>
        <v>-2.6719021190385438E-4</v>
      </c>
      <c r="AI180" s="133">
        <f t="shared" si="133"/>
        <v>1.0471113019961784</v>
      </c>
      <c r="AJ180" s="133">
        <f t="shared" si="134"/>
        <v>-6.2215137521155525E-2</v>
      </c>
      <c r="AK180" s="133">
        <f t="shared" si="135"/>
        <v>-0.15149776347069344</v>
      </c>
      <c r="AL180" s="133">
        <f t="shared" si="136"/>
        <v>1.8722869653838696</v>
      </c>
      <c r="AM180" s="133">
        <f t="shared" si="137"/>
        <v>1.3582059346184816</v>
      </c>
      <c r="AN180" s="142">
        <f t="shared" si="143"/>
        <v>2.0209453157694339</v>
      </c>
      <c r="AO180" s="142">
        <f t="shared" si="143"/>
        <v>2.0209453324398328</v>
      </c>
      <c r="AP180" s="142">
        <f t="shared" si="143"/>
        <v>2.020945573933894</v>
      </c>
      <c r="AQ180" s="142">
        <f t="shared" si="143"/>
        <v>2.0209490722998615</v>
      </c>
      <c r="AR180" s="142">
        <f t="shared" si="143"/>
        <v>2.0209997479911546</v>
      </c>
      <c r="AS180" s="142">
        <f t="shared" si="143"/>
        <v>2.0217332173478746</v>
      </c>
      <c r="AT180" s="142">
        <f t="shared" si="143"/>
        <v>2.0322277257415604</v>
      </c>
      <c r="AU180" s="142">
        <f t="shared" si="138"/>
        <v>2.1637944394606876</v>
      </c>
      <c r="AW180" s="133">
        <f t="shared" si="120"/>
        <v>27600</v>
      </c>
      <c r="AX180" s="133">
        <f t="shared" si="105"/>
        <v>-0.22139669387632871</v>
      </c>
      <c r="AY180" s="133">
        <f t="shared" si="106"/>
        <v>-0.22242636376021105</v>
      </c>
      <c r="AZ180" s="133">
        <f t="shared" si="107"/>
        <v>1.0296698838823531E-3</v>
      </c>
      <c r="BA180" s="133">
        <f t="shared" si="108"/>
        <v>0.84951267074389769</v>
      </c>
      <c r="BB180" s="133">
        <f t="shared" si="109"/>
        <v>0.84646668138718517</v>
      </c>
      <c r="BC180" s="133">
        <f t="shared" si="110"/>
        <v>-0.32224723405094519</v>
      </c>
      <c r="BD180" s="133">
        <f t="shared" si="111"/>
        <v>-0.16253255006352599</v>
      </c>
      <c r="BE180" s="133">
        <f t="shared" si="112"/>
        <v>37.322169818484646</v>
      </c>
      <c r="BF180" s="133">
        <f t="shared" si="113"/>
        <v>37.32216913534441</v>
      </c>
      <c r="BG180" s="133">
        <f t="shared" si="114"/>
        <v>37.322173766314165</v>
      </c>
      <c r="BH180" s="133">
        <f t="shared" si="115"/>
        <v>37.322142373060885</v>
      </c>
      <c r="BI180" s="133">
        <f t="shared" si="116"/>
        <v>37.322355179669451</v>
      </c>
      <c r="BJ180" s="133">
        <f t="shared" si="117"/>
        <v>37.320912267994608</v>
      </c>
      <c r="BK180" s="133">
        <f t="shared" si="118"/>
        <v>37.330679774265782</v>
      </c>
      <c r="BL180" s="133">
        <f t="shared" si="119"/>
        <v>37.263772578707524</v>
      </c>
    </row>
    <row r="181" spans="1:64" s="133" customFormat="1" ht="12.95" customHeight="1">
      <c r="A181" s="201" t="s">
        <v>311</v>
      </c>
      <c r="B181" s="203" t="s">
        <v>49</v>
      </c>
      <c r="C181" s="202">
        <v>54568.945570000003</v>
      </c>
      <c r="D181" s="202">
        <v>9.7000000000000005E-4</v>
      </c>
      <c r="E181" s="200">
        <f t="shared" si="121"/>
        <v>551.49467400479011</v>
      </c>
      <c r="F181" s="133">
        <f t="shared" si="122"/>
        <v>552</v>
      </c>
      <c r="G181" s="133">
        <f t="shared" si="139"/>
        <v>-0.24143047999677947</v>
      </c>
      <c r="K181" s="133">
        <f t="shared" si="141"/>
        <v>-0.24143047999677947</v>
      </c>
      <c r="O181" s="133">
        <f t="shared" ca="1" si="123"/>
        <v>-0.23260181062554106</v>
      </c>
      <c r="Q181" s="198">
        <f t="shared" si="124"/>
        <v>39550.445570000003</v>
      </c>
      <c r="S181" s="137">
        <v>1</v>
      </c>
      <c r="Z181" s="133">
        <f t="shared" si="125"/>
        <v>552</v>
      </c>
      <c r="AA181" s="142">
        <f t="shared" si="126"/>
        <v>-0.23920481104721544</v>
      </c>
      <c r="AB181" s="142">
        <f t="shared" si="127"/>
        <v>-0.24116243226061562</v>
      </c>
      <c r="AC181" s="142">
        <f t="shared" si="128"/>
        <v>-0.24143047999677947</v>
      </c>
      <c r="AD181" s="142">
        <f t="shared" si="129"/>
        <v>-2.2256689495640247E-3</v>
      </c>
      <c r="AE181" s="142">
        <f t="shared" si="130"/>
        <v>4.9536022730534295E-6</v>
      </c>
      <c r="AF181" s="133">
        <f t="shared" si="131"/>
        <v>-0.24143047999677947</v>
      </c>
      <c r="AG181" s="199"/>
      <c r="AH181" s="133">
        <f t="shared" si="132"/>
        <v>-2.6804773616383789E-4</v>
      </c>
      <c r="AI181" s="133">
        <f t="shared" si="133"/>
        <v>1.0472232791543501</v>
      </c>
      <c r="AJ181" s="133">
        <f t="shared" si="134"/>
        <v>-6.2952907511122272E-2</v>
      </c>
      <c r="AK181" s="133">
        <f t="shared" si="135"/>
        <v>-0.15146289650705758</v>
      </c>
      <c r="AL181" s="133">
        <f t="shared" si="136"/>
        <v>1.8730261844830138</v>
      </c>
      <c r="AM181" s="133">
        <f t="shared" si="137"/>
        <v>1.3592578996790894</v>
      </c>
      <c r="AN181" s="142">
        <f t="shared" ref="AN181:AT190" si="144">$AU181+$AB$7*SIN(AO181)</f>
        <v>2.021642297381121</v>
      </c>
      <c r="AO181" s="142">
        <f t="shared" si="144"/>
        <v>2.021642314184096</v>
      </c>
      <c r="AP181" s="142">
        <f t="shared" si="144"/>
        <v>2.0216425572481955</v>
      </c>
      <c r="AQ181" s="142">
        <f t="shared" si="144"/>
        <v>2.0216460732878567</v>
      </c>
      <c r="AR181" s="142">
        <f t="shared" si="144"/>
        <v>2.0216969316444904</v>
      </c>
      <c r="AS181" s="142">
        <f t="shared" si="144"/>
        <v>2.0224319844928909</v>
      </c>
      <c r="AT181" s="142">
        <f t="shared" si="144"/>
        <v>2.0329341155426177</v>
      </c>
      <c r="AU181" s="142">
        <f t="shared" si="138"/>
        <v>2.1644432735575734</v>
      </c>
      <c r="AW181" s="133">
        <f t="shared" si="120"/>
        <v>27800</v>
      </c>
      <c r="AX181" s="133">
        <f t="shared" si="105"/>
        <v>-0.22103972023735471</v>
      </c>
      <c r="AY181" s="133">
        <f t="shared" si="106"/>
        <v>-0.22220517504069892</v>
      </c>
      <c r="AZ181" s="133">
        <f t="shared" si="107"/>
        <v>1.1654548033442104E-3</v>
      </c>
      <c r="BA181" s="133">
        <f t="shared" si="108"/>
        <v>0.84267324810953914</v>
      </c>
      <c r="BB181" s="133">
        <f t="shared" si="109"/>
        <v>0.93280798557492806</v>
      </c>
      <c r="BC181" s="133">
        <f t="shared" si="110"/>
        <v>-0.12943327291642179</v>
      </c>
      <c r="BD181" s="133">
        <f t="shared" si="111"/>
        <v>-6.480713774507571E-2</v>
      </c>
      <c r="BE181" s="133">
        <f t="shared" si="112"/>
        <v>37.547299487899771</v>
      </c>
      <c r="BF181" s="133">
        <f t="shared" si="113"/>
        <v>37.547299075626533</v>
      </c>
      <c r="BG181" s="133">
        <f t="shared" si="114"/>
        <v>37.54730170443154</v>
      </c>
      <c r="BH181" s="133">
        <f t="shared" si="115"/>
        <v>37.547284942190771</v>
      </c>
      <c r="BI181" s="133">
        <f t="shared" si="116"/>
        <v>37.547391823750424</v>
      </c>
      <c r="BJ181" s="133">
        <f t="shared" si="117"/>
        <v>37.546710281783895</v>
      </c>
      <c r="BK181" s="133">
        <f t="shared" si="118"/>
        <v>37.551054999898213</v>
      </c>
      <c r="BL181" s="133">
        <f t="shared" si="119"/>
        <v>37.523306217461958</v>
      </c>
    </row>
    <row r="182" spans="1:64" s="133" customFormat="1" ht="12.95" customHeight="1">
      <c r="A182" s="163" t="s">
        <v>311</v>
      </c>
      <c r="B182" s="204" t="s">
        <v>49</v>
      </c>
      <c r="C182" s="205">
        <v>54568.945570000003</v>
      </c>
      <c r="D182" s="205">
        <v>9.7000000000000005E-4</v>
      </c>
      <c r="E182" s="200">
        <f t="shared" si="121"/>
        <v>551.49467400479011</v>
      </c>
      <c r="F182" s="133">
        <f t="shared" si="122"/>
        <v>552</v>
      </c>
      <c r="G182" s="133">
        <f t="shared" si="139"/>
        <v>-0.24143047999677947</v>
      </c>
      <c r="J182" s="133">
        <f>+G182</f>
        <v>-0.24143047999677947</v>
      </c>
      <c r="O182" s="133">
        <f t="shared" ca="1" si="123"/>
        <v>-0.23260181062554106</v>
      </c>
      <c r="Q182" s="198">
        <f t="shared" si="124"/>
        <v>39550.445570000003</v>
      </c>
      <c r="S182" s="137">
        <v>1</v>
      </c>
      <c r="Z182" s="133">
        <f t="shared" si="125"/>
        <v>552</v>
      </c>
      <c r="AA182" s="142">
        <f t="shared" si="126"/>
        <v>-0.23920481104721544</v>
      </c>
      <c r="AB182" s="142">
        <f t="shared" si="127"/>
        <v>-0.24116243226061562</v>
      </c>
      <c r="AC182" s="142">
        <f t="shared" si="128"/>
        <v>-0.24143047999677947</v>
      </c>
      <c r="AD182" s="142">
        <f t="shared" si="129"/>
        <v>-2.2256689495640247E-3</v>
      </c>
      <c r="AE182" s="142">
        <f t="shared" si="130"/>
        <v>4.9536022730534295E-6</v>
      </c>
      <c r="AF182" s="133">
        <f t="shared" si="131"/>
        <v>-0.24143047999677947</v>
      </c>
      <c r="AG182" s="199"/>
      <c r="AH182" s="133">
        <f t="shared" si="132"/>
        <v>-2.6804773616383789E-4</v>
      </c>
      <c r="AI182" s="133">
        <f t="shared" si="133"/>
        <v>1.0472232791543501</v>
      </c>
      <c r="AJ182" s="133">
        <f t="shared" si="134"/>
        <v>-6.2952907511122272E-2</v>
      </c>
      <c r="AK182" s="133">
        <f t="shared" si="135"/>
        <v>-0.15146289650705758</v>
      </c>
      <c r="AL182" s="133">
        <f t="shared" si="136"/>
        <v>1.8730261844830138</v>
      </c>
      <c r="AM182" s="133">
        <f t="shared" si="137"/>
        <v>1.3592578996790894</v>
      </c>
      <c r="AN182" s="142">
        <f t="shared" si="144"/>
        <v>2.021642297381121</v>
      </c>
      <c r="AO182" s="142">
        <f t="shared" si="144"/>
        <v>2.021642314184096</v>
      </c>
      <c r="AP182" s="142">
        <f t="shared" si="144"/>
        <v>2.0216425572481955</v>
      </c>
      <c r="AQ182" s="142">
        <f t="shared" si="144"/>
        <v>2.0216460732878567</v>
      </c>
      <c r="AR182" s="142">
        <f t="shared" si="144"/>
        <v>2.0216969316444904</v>
      </c>
      <c r="AS182" s="142">
        <f t="shared" si="144"/>
        <v>2.0224319844928909</v>
      </c>
      <c r="AT182" s="142">
        <f t="shared" si="144"/>
        <v>2.0329341155426177</v>
      </c>
      <c r="AU182" s="142">
        <f t="shared" si="138"/>
        <v>2.1644432735575734</v>
      </c>
      <c r="AW182" s="133">
        <f t="shared" si="120"/>
        <v>28000</v>
      </c>
      <c r="AX182" s="133">
        <f t="shared" si="105"/>
        <v>-0.22074032614115782</v>
      </c>
      <c r="AY182" s="133">
        <f t="shared" si="106"/>
        <v>-0.22198253144011457</v>
      </c>
      <c r="AZ182" s="133">
        <f t="shared" si="107"/>
        <v>1.2422052989567462E-3</v>
      </c>
      <c r="BA182" s="133">
        <f t="shared" si="108"/>
        <v>0.84164698722194886</v>
      </c>
      <c r="BB182" s="133">
        <f t="shared" si="109"/>
        <v>0.9842630459309718</v>
      </c>
      <c r="BC182" s="133">
        <f t="shared" si="110"/>
        <v>6.1592938014949618E-2</v>
      </c>
      <c r="BD182" s="133">
        <f t="shared" si="111"/>
        <v>3.0806208723847886E-2</v>
      </c>
      <c r="BE182" s="133">
        <f t="shared" si="112"/>
        <v>37.771383607952288</v>
      </c>
      <c r="BF182" s="133">
        <f t="shared" si="113"/>
        <v>37.771383816193733</v>
      </c>
      <c r="BG182" s="133">
        <f t="shared" si="114"/>
        <v>37.771382500206393</v>
      </c>
      <c r="BH182" s="133">
        <f t="shared" si="115"/>
        <v>37.771390816625349</v>
      </c>
      <c r="BI182" s="133">
        <f t="shared" si="116"/>
        <v>37.771338260866308</v>
      </c>
      <c r="BJ182" s="133">
        <f t="shared" si="117"/>
        <v>37.771670391295189</v>
      </c>
      <c r="BK182" s="133">
        <f t="shared" si="118"/>
        <v>37.769571599065848</v>
      </c>
      <c r="BL182" s="133">
        <f t="shared" si="119"/>
        <v>37.782839856216398</v>
      </c>
    </row>
    <row r="183" spans="1:64" s="133" customFormat="1" ht="12.95" customHeight="1">
      <c r="A183" s="200" t="s">
        <v>48</v>
      </c>
      <c r="B183" s="34" t="s">
        <v>49</v>
      </c>
      <c r="C183" s="33">
        <v>54925.365140000002</v>
      </c>
      <c r="D183" s="33">
        <v>1E-4</v>
      </c>
      <c r="E183" s="133">
        <f t="shared" si="121"/>
        <v>1297.4985502491202</v>
      </c>
      <c r="F183" s="133">
        <f t="shared" si="122"/>
        <v>1298</v>
      </c>
      <c r="G183" s="133">
        <f t="shared" si="139"/>
        <v>-0.23957851999875857</v>
      </c>
      <c r="K183" s="133">
        <f>+G183</f>
        <v>-0.23957851999875857</v>
      </c>
      <c r="O183" s="133">
        <f t="shared" ca="1" si="123"/>
        <v>-0.23325029288634574</v>
      </c>
      <c r="Q183" s="198">
        <f t="shared" si="124"/>
        <v>39906.865140000002</v>
      </c>
      <c r="S183" s="137">
        <v>1</v>
      </c>
      <c r="Z183" s="133">
        <f t="shared" si="125"/>
        <v>1298</v>
      </c>
      <c r="AA183" s="142">
        <f t="shared" si="126"/>
        <v>-0.24005908834142747</v>
      </c>
      <c r="AB183" s="142">
        <f t="shared" si="127"/>
        <v>-0.23835766136381711</v>
      </c>
      <c r="AC183" s="142">
        <f t="shared" si="128"/>
        <v>-0.23957851999875857</v>
      </c>
      <c r="AD183" s="142">
        <f t="shared" si="129"/>
        <v>4.805683426689078E-4</v>
      </c>
      <c r="AE183" s="142">
        <f t="shared" si="130"/>
        <v>2.3094593197554079E-7</v>
      </c>
      <c r="AF183" s="133">
        <f t="shared" si="131"/>
        <v>-0.23957851999875857</v>
      </c>
      <c r="AG183" s="199"/>
      <c r="AH183" s="133">
        <f t="shared" si="132"/>
        <v>-1.2208586349414601E-3</v>
      </c>
      <c r="AI183" s="133">
        <f t="shared" si="133"/>
        <v>1.1586411108730821</v>
      </c>
      <c r="AJ183" s="133">
        <f t="shared" si="134"/>
        <v>-0.96843749289228176</v>
      </c>
      <c r="AK183" s="133">
        <f t="shared" si="135"/>
        <v>-2.0112317996198634E-3</v>
      </c>
      <c r="AL183" s="133">
        <f t="shared" si="136"/>
        <v>3.1289154601127547</v>
      </c>
      <c r="AM183" s="133">
        <f t="shared" si="137"/>
        <v>157.76151230514148</v>
      </c>
      <c r="AN183" s="142">
        <f t="shared" si="144"/>
        <v>3.1307898816297923</v>
      </c>
      <c r="AO183" s="142">
        <f t="shared" si="144"/>
        <v>3.1307899046184398</v>
      </c>
      <c r="AP183" s="142">
        <f t="shared" si="144"/>
        <v>3.1307900495250243</v>
      </c>
      <c r="AQ183" s="142">
        <f t="shared" si="144"/>
        <v>3.1307909629288329</v>
      </c>
      <c r="AR183" s="142">
        <f t="shared" si="144"/>
        <v>3.1307967204759386</v>
      </c>
      <c r="AS183" s="142">
        <f t="shared" si="144"/>
        <v>3.1308330125746191</v>
      </c>
      <c r="AT183" s="142">
        <f t="shared" si="144"/>
        <v>3.1310617757154935</v>
      </c>
      <c r="AU183" s="142">
        <f t="shared" si="138"/>
        <v>3.1325037461116207</v>
      </c>
      <c r="AV183" s="142"/>
      <c r="AW183" s="133">
        <f t="shared" si="120"/>
        <v>28200</v>
      </c>
      <c r="AX183" s="133">
        <f t="shared" si="105"/>
        <v>-0.22050163004125267</v>
      </c>
      <c r="AY183" s="133">
        <f t="shared" si="106"/>
        <v>-0.22175843295845804</v>
      </c>
      <c r="AZ183" s="133">
        <f t="shared" si="107"/>
        <v>1.2568029172053729E-3</v>
      </c>
      <c r="BA183" s="133">
        <f t="shared" si="108"/>
        <v>0.84641537835610448</v>
      </c>
      <c r="BB183" s="133">
        <f t="shared" si="109"/>
        <v>0.99989870786907575</v>
      </c>
      <c r="BC183" s="133">
        <f t="shared" si="110"/>
        <v>0.25346862469965298</v>
      </c>
      <c r="BD183" s="133">
        <f t="shared" si="111"/>
        <v>0.12741721812141749</v>
      </c>
      <c r="BE183" s="133">
        <f t="shared" si="112"/>
        <v>37.995965144924071</v>
      </c>
      <c r="BF183" s="133">
        <f t="shared" si="113"/>
        <v>37.995965792444615</v>
      </c>
      <c r="BG183" s="133">
        <f t="shared" si="114"/>
        <v>37.995961524429362</v>
      </c>
      <c r="BH183" s="133">
        <f t="shared" si="115"/>
        <v>37.995989656387408</v>
      </c>
      <c r="BI183" s="133">
        <f t="shared" si="116"/>
        <v>37.995804233426036</v>
      </c>
      <c r="BJ183" s="133">
        <f t="shared" si="117"/>
        <v>37.997026584657853</v>
      </c>
      <c r="BK183" s="133">
        <f t="shared" si="118"/>
        <v>37.988976912321689</v>
      </c>
      <c r="BL183" s="133">
        <f t="shared" si="119"/>
        <v>38.042373494970832</v>
      </c>
    </row>
    <row r="184" spans="1:64" s="133" customFormat="1" ht="12.95" customHeight="1">
      <c r="A184" s="33" t="s">
        <v>59</v>
      </c>
      <c r="B184" s="34" t="s">
        <v>51</v>
      </c>
      <c r="C184" s="33">
        <v>54937.311199999996</v>
      </c>
      <c r="D184" s="33">
        <v>2E-3</v>
      </c>
      <c r="E184" s="133">
        <f t="shared" si="121"/>
        <v>1322.5022476214151</v>
      </c>
      <c r="F184" s="133">
        <f t="shared" si="122"/>
        <v>1323</v>
      </c>
      <c r="G184" s="133">
        <f t="shared" si="139"/>
        <v>-0.23781202000827761</v>
      </c>
      <c r="J184" s="133">
        <f>+G184</f>
        <v>-0.23781202000827761</v>
      </c>
      <c r="O184" s="133">
        <f t="shared" ca="1" si="123"/>
        <v>-0.23327202486559523</v>
      </c>
      <c r="Q184" s="198">
        <f t="shared" si="124"/>
        <v>39918.811199999996</v>
      </c>
      <c r="S184" s="137">
        <v>0.1</v>
      </c>
      <c r="Z184" s="133">
        <f t="shared" si="125"/>
        <v>1323</v>
      </c>
      <c r="AA184" s="142">
        <f t="shared" si="126"/>
        <v>-0.24006640115551559</v>
      </c>
      <c r="AB184" s="142">
        <f t="shared" si="127"/>
        <v>-0.23658019595934354</v>
      </c>
      <c r="AC184" s="142">
        <f t="shared" si="128"/>
        <v>-0.23781202000827761</v>
      </c>
      <c r="AD184" s="142">
        <f t="shared" si="129"/>
        <v>2.2543811472379716E-3</v>
      </c>
      <c r="AE184" s="142">
        <f t="shared" si="130"/>
        <v>5.0822343570219926E-7</v>
      </c>
      <c r="AF184" s="133">
        <f t="shared" si="131"/>
        <v>-0.23781202000827761</v>
      </c>
      <c r="AG184" s="199"/>
      <c r="AH184" s="133">
        <f t="shared" si="132"/>
        <v>-1.2318240489340821E-3</v>
      </c>
      <c r="AI184" s="133">
        <f t="shared" si="133"/>
        <v>1.1585697107606292</v>
      </c>
      <c r="AJ184" s="133">
        <f t="shared" si="134"/>
        <v>-0.97872085470639103</v>
      </c>
      <c r="AK184" s="133">
        <f t="shared" si="135"/>
        <v>5.1666180125588398E-3</v>
      </c>
      <c r="AL184" s="133">
        <f t="shared" si="136"/>
        <v>-3.1090215477340597</v>
      </c>
      <c r="AM184" s="133">
        <f t="shared" si="137"/>
        <v>-61.398688546488103</v>
      </c>
      <c r="AN184" s="142">
        <f t="shared" si="144"/>
        <v>3.1693484386435808</v>
      </c>
      <c r="AO184" s="142">
        <f t="shared" si="144"/>
        <v>3.1693483796934299</v>
      </c>
      <c r="AP184" s="142">
        <f t="shared" si="144"/>
        <v>3.1693480079857066</v>
      </c>
      <c r="AQ184" s="142">
        <f t="shared" si="144"/>
        <v>3.1693456641982145</v>
      </c>
      <c r="AR184" s="142">
        <f t="shared" si="144"/>
        <v>3.1693308855477813</v>
      </c>
      <c r="AS184" s="142">
        <f t="shared" si="144"/>
        <v>3.1692376995475442</v>
      </c>
      <c r="AT184" s="142">
        <f t="shared" si="144"/>
        <v>3.1686501256391524</v>
      </c>
      <c r="AU184" s="142">
        <f t="shared" si="138"/>
        <v>3.1649454509559254</v>
      </c>
      <c r="AW184" s="133">
        <f t="shared" si="120"/>
        <v>28400</v>
      </c>
      <c r="AX184" s="133">
        <f t="shared" si="105"/>
        <v>-0.22032533054163203</v>
      </c>
      <c r="AY184" s="133">
        <f t="shared" si="106"/>
        <v>-0.22153287959572926</v>
      </c>
      <c r="AZ184" s="133">
        <f t="shared" si="107"/>
        <v>1.2075490540972374E-3</v>
      </c>
      <c r="BA184" s="133">
        <f t="shared" si="108"/>
        <v>0.85706227684643588</v>
      </c>
      <c r="BB184" s="133">
        <f t="shared" si="109"/>
        <v>0.97810828717407838</v>
      </c>
      <c r="BC184" s="133">
        <f t="shared" si="110"/>
        <v>0.44886380872033216</v>
      </c>
      <c r="BD184" s="133">
        <f t="shared" si="111"/>
        <v>0.22827759314332313</v>
      </c>
      <c r="BE184" s="133">
        <f t="shared" si="112"/>
        <v>38.222595886836643</v>
      </c>
      <c r="BF184" s="133">
        <f t="shared" si="113"/>
        <v>38.222596481067171</v>
      </c>
      <c r="BG184" s="133">
        <f t="shared" si="114"/>
        <v>38.222592156481291</v>
      </c>
      <c r="BH184" s="133">
        <f t="shared" si="115"/>
        <v>38.222623629434686</v>
      </c>
      <c r="BI184" s="133">
        <f t="shared" si="116"/>
        <v>38.222394592399944</v>
      </c>
      <c r="BJ184" s="133">
        <f t="shared" si="117"/>
        <v>38.224062048373582</v>
      </c>
      <c r="BK184" s="133">
        <f t="shared" si="118"/>
        <v>38.211958753732226</v>
      </c>
      <c r="BL184" s="133">
        <f t="shared" si="119"/>
        <v>38.301907133725265</v>
      </c>
    </row>
    <row r="185" spans="1:64" s="133" customFormat="1" ht="12.95" customHeight="1">
      <c r="A185" s="33" t="s">
        <v>59</v>
      </c>
      <c r="B185" s="34" t="s">
        <v>51</v>
      </c>
      <c r="C185" s="33">
        <v>54937.546199999997</v>
      </c>
      <c r="D185" s="33">
        <v>5.0000000000000001E-4</v>
      </c>
      <c r="E185" s="133">
        <f t="shared" si="121"/>
        <v>1322.9941143023548</v>
      </c>
      <c r="F185" s="133">
        <f t="shared" si="122"/>
        <v>1323.5</v>
      </c>
      <c r="G185" s="133">
        <f t="shared" si="139"/>
        <v>-0.24169789000734454</v>
      </c>
      <c r="J185" s="133">
        <f>+G185</f>
        <v>-0.24169789000734454</v>
      </c>
      <c r="O185" s="133">
        <f t="shared" ca="1" si="123"/>
        <v>-0.23327245950518022</v>
      </c>
      <c r="Q185" s="198">
        <f t="shared" si="124"/>
        <v>39919.046199999997</v>
      </c>
      <c r="S185" s="137">
        <v>0.5</v>
      </c>
      <c r="Z185" s="133">
        <f t="shared" si="125"/>
        <v>1323.5</v>
      </c>
      <c r="AA185" s="142">
        <f t="shared" si="126"/>
        <v>-0.24006652854014854</v>
      </c>
      <c r="AB185" s="142">
        <f t="shared" si="127"/>
        <v>-0.24046586528990777</v>
      </c>
      <c r="AC185" s="142">
        <f t="shared" si="128"/>
        <v>-0.24169789000734454</v>
      </c>
      <c r="AD185" s="142">
        <f t="shared" si="129"/>
        <v>-1.6313614671960019E-3</v>
      </c>
      <c r="AE185" s="142">
        <f t="shared" si="130"/>
        <v>1.3306701183259462E-6</v>
      </c>
      <c r="AF185" s="133">
        <f t="shared" si="131"/>
        <v>-0.24169789000734454</v>
      </c>
      <c r="AG185" s="199"/>
      <c r="AH185" s="133">
        <f t="shared" si="132"/>
        <v>-1.2320247174367812E-3</v>
      </c>
      <c r="AI185" s="133">
        <f t="shared" si="133"/>
        <v>1.1585649707564949</v>
      </c>
      <c r="AJ185" s="133">
        <f t="shared" si="134"/>
        <v>-0.97890612872800919</v>
      </c>
      <c r="AK185" s="133">
        <f t="shared" si="135"/>
        <v>5.3100999415511118E-3</v>
      </c>
      <c r="AL185" s="133">
        <f t="shared" si="136"/>
        <v>-3.1081166834756577</v>
      </c>
      <c r="AM185" s="133">
        <f t="shared" si="137"/>
        <v>-59.738768324382818</v>
      </c>
      <c r="AN185" s="142">
        <f t="shared" si="144"/>
        <v>3.1701195664396606</v>
      </c>
      <c r="AO185" s="142">
        <f t="shared" si="144"/>
        <v>3.1701195058595659</v>
      </c>
      <c r="AP185" s="142">
        <f t="shared" si="144"/>
        <v>3.170119123866006</v>
      </c>
      <c r="AQ185" s="142">
        <f t="shared" si="144"/>
        <v>3.1701167151693239</v>
      </c>
      <c r="AR185" s="142">
        <f t="shared" si="144"/>
        <v>3.1701015269073713</v>
      </c>
      <c r="AS185" s="142">
        <f t="shared" si="144"/>
        <v>3.1700057560540991</v>
      </c>
      <c r="AT185" s="142">
        <f t="shared" si="144"/>
        <v>3.1694018709145513</v>
      </c>
      <c r="AU185" s="142">
        <f t="shared" si="138"/>
        <v>3.1655942850528112</v>
      </c>
      <c r="AW185" s="133">
        <f t="shared" si="120"/>
        <v>28600</v>
      </c>
      <c r="AX185" s="133">
        <f t="shared" si="105"/>
        <v>-0.22021158936589527</v>
      </c>
      <c r="AY185" s="133">
        <f t="shared" si="106"/>
        <v>-0.22130587135192831</v>
      </c>
      <c r="AZ185" s="133">
        <f t="shared" si="107"/>
        <v>1.0942819860330303E-3</v>
      </c>
      <c r="BA185" s="133">
        <f t="shared" si="108"/>
        <v>0.87375402037758398</v>
      </c>
      <c r="BB185" s="133">
        <f t="shared" si="109"/>
        <v>0.91658365959259736</v>
      </c>
      <c r="BC185" s="133">
        <f t="shared" si="110"/>
        <v>0.65058080566369691</v>
      </c>
      <c r="BD185" s="133">
        <f t="shared" si="111"/>
        <v>0.33727116114691452</v>
      </c>
      <c r="BE185" s="133">
        <f t="shared" si="112"/>
        <v>38.452861591302721</v>
      </c>
      <c r="BF185" s="133">
        <f t="shared" si="113"/>
        <v>38.452861867598962</v>
      </c>
      <c r="BG185" s="133">
        <f t="shared" si="114"/>
        <v>38.452859479125998</v>
      </c>
      <c r="BH185" s="133">
        <f t="shared" si="115"/>
        <v>38.452880126717716</v>
      </c>
      <c r="BI185" s="133">
        <f t="shared" si="116"/>
        <v>38.452701648051409</v>
      </c>
      <c r="BJ185" s="133">
        <f t="shared" si="117"/>
        <v>38.454245414813926</v>
      </c>
      <c r="BK185" s="133">
        <f t="shared" si="118"/>
        <v>38.440965379830359</v>
      </c>
      <c r="BL185" s="133">
        <f t="shared" si="119"/>
        <v>38.561440772479706</v>
      </c>
    </row>
    <row r="186" spans="1:64" s="133" customFormat="1" ht="12.95" customHeight="1">
      <c r="A186" s="200" t="s">
        <v>48</v>
      </c>
      <c r="B186" s="34" t="s">
        <v>49</v>
      </c>
      <c r="C186" s="33">
        <v>54947.342600000004</v>
      </c>
      <c r="D186" s="33">
        <v>1.4E-3</v>
      </c>
      <c r="E186" s="200">
        <f t="shared" si="121"/>
        <v>1343.4984664434139</v>
      </c>
      <c r="F186" s="133">
        <f t="shared" si="122"/>
        <v>1344</v>
      </c>
      <c r="G186" s="133">
        <f t="shared" si="139"/>
        <v>-0.23961856000096304</v>
      </c>
      <c r="K186" s="133">
        <f>+G186</f>
        <v>-0.23961856000096304</v>
      </c>
      <c r="O186" s="133">
        <f t="shared" ca="1" si="123"/>
        <v>-0.2332902797281648</v>
      </c>
      <c r="Q186" s="198">
        <f t="shared" si="124"/>
        <v>39928.842600000004</v>
      </c>
      <c r="S186" s="137">
        <v>1</v>
      </c>
      <c r="Z186" s="133">
        <f t="shared" si="125"/>
        <v>1344</v>
      </c>
      <c r="AA186" s="142">
        <f t="shared" si="126"/>
        <v>-0.2400711105625524</v>
      </c>
      <c r="AB186" s="142">
        <f t="shared" si="127"/>
        <v>-0.23837894079338345</v>
      </c>
      <c r="AC186" s="142">
        <f t="shared" si="128"/>
        <v>-0.23961856000096304</v>
      </c>
      <c r="AD186" s="142">
        <f t="shared" si="129"/>
        <v>4.5255056158935436E-4</v>
      </c>
      <c r="AE186" s="142">
        <f t="shared" si="130"/>
        <v>2.0480201079484001E-7</v>
      </c>
      <c r="AF186" s="133">
        <f t="shared" si="131"/>
        <v>-0.23961856000096304</v>
      </c>
      <c r="AG186" s="199"/>
      <c r="AH186" s="133">
        <f t="shared" si="132"/>
        <v>-1.2396192075795904E-3</v>
      </c>
      <c r="AI186" s="133">
        <f t="shared" si="133"/>
        <v>1.1582590031735243</v>
      </c>
      <c r="AJ186" s="133">
        <f t="shared" si="134"/>
        <v>-0.98580912978877921</v>
      </c>
      <c r="AK186" s="133">
        <f t="shared" si="135"/>
        <v>1.1186376845063118E-2</v>
      </c>
      <c r="AL186" s="133">
        <f t="shared" si="136"/>
        <v>-3.0710260356872756</v>
      </c>
      <c r="AM186" s="133">
        <f t="shared" si="137"/>
        <v>-28.3302508930344</v>
      </c>
      <c r="AN186" s="142">
        <f t="shared" si="144"/>
        <v>3.2017320617777858</v>
      </c>
      <c r="AO186" s="142">
        <f t="shared" si="144"/>
        <v>3.2017319351289948</v>
      </c>
      <c r="AP186" s="142">
        <f t="shared" si="144"/>
        <v>3.2017311354121669</v>
      </c>
      <c r="AQ186" s="142">
        <f t="shared" si="144"/>
        <v>3.2017260856451211</v>
      </c>
      <c r="AR186" s="142">
        <f t="shared" si="144"/>
        <v>3.2016941992098387</v>
      </c>
      <c r="AS186" s="142">
        <f t="shared" si="144"/>
        <v>3.201492855738393</v>
      </c>
      <c r="AT186" s="142">
        <f t="shared" si="144"/>
        <v>3.2002215498151791</v>
      </c>
      <c r="AU186" s="142">
        <f t="shared" si="138"/>
        <v>3.1921964830251408</v>
      </c>
      <c r="AW186" s="133">
        <f t="shared" si="120"/>
        <v>28800</v>
      </c>
      <c r="AX186" s="133">
        <f t="shared" si="105"/>
        <v>-0.22015868383856813</v>
      </c>
      <c r="AY186" s="133">
        <f t="shared" si="106"/>
        <v>-0.2210774082270551</v>
      </c>
      <c r="AZ186" s="133">
        <f t="shared" si="107"/>
        <v>9.1872438848696991E-4</v>
      </c>
      <c r="BA186" s="133">
        <f t="shared" si="108"/>
        <v>0.89668595891906044</v>
      </c>
      <c r="BB186" s="133">
        <f t="shared" si="109"/>
        <v>0.81247715628392037</v>
      </c>
      <c r="BC186" s="133">
        <f t="shared" si="110"/>
        <v>0.86164296787182426</v>
      </c>
      <c r="BD186" s="133">
        <f t="shared" si="111"/>
        <v>0.45961566775770502</v>
      </c>
      <c r="BE186" s="133">
        <f t="shared" si="112"/>
        <v>38.688397846631105</v>
      </c>
      <c r="BF186" s="133">
        <f t="shared" si="113"/>
        <v>38.688397903630012</v>
      </c>
      <c r="BG186" s="133">
        <f t="shared" si="114"/>
        <v>38.68839724957143</v>
      </c>
      <c r="BH186" s="133">
        <f t="shared" si="115"/>
        <v>38.688404754888687</v>
      </c>
      <c r="BI186" s="133">
        <f t="shared" si="116"/>
        <v>38.688318636579588</v>
      </c>
      <c r="BJ186" s="133">
        <f t="shared" si="117"/>
        <v>38.6893074635</v>
      </c>
      <c r="BK186" s="133">
        <f t="shared" si="118"/>
        <v>38.678041504244327</v>
      </c>
      <c r="BL186" s="133">
        <f t="shared" si="119"/>
        <v>38.82097441123414</v>
      </c>
    </row>
    <row r="187" spans="1:64" s="133" customFormat="1" ht="12.95" customHeight="1">
      <c r="A187" s="33" t="s">
        <v>50</v>
      </c>
      <c r="B187" s="34" t="s">
        <v>49</v>
      </c>
      <c r="C187" s="33">
        <v>54958.808499999999</v>
      </c>
      <c r="D187" s="33">
        <v>6.9999999999999999E-4</v>
      </c>
      <c r="E187" s="200">
        <f t="shared" si="121"/>
        <v>1367.4971650688194</v>
      </c>
      <c r="F187" s="133">
        <f t="shared" si="122"/>
        <v>1368</v>
      </c>
      <c r="G187" s="133">
        <f t="shared" si="139"/>
        <v>-0.24024032000306761</v>
      </c>
      <c r="K187" s="133">
        <f>+G187</f>
        <v>-0.24024032000306761</v>
      </c>
      <c r="O187" s="133">
        <f t="shared" ca="1" si="123"/>
        <v>-0.23331114242824433</v>
      </c>
      <c r="Q187" s="198">
        <f t="shared" si="124"/>
        <v>39940.308499999999</v>
      </c>
      <c r="S187" s="137">
        <v>1</v>
      </c>
      <c r="Z187" s="133">
        <f t="shared" si="125"/>
        <v>1368</v>
      </c>
      <c r="AA187" s="142">
        <f t="shared" si="126"/>
        <v>-0.24007487840002403</v>
      </c>
      <c r="AB187" s="142">
        <f t="shared" si="127"/>
        <v>-0.23899338674385479</v>
      </c>
      <c r="AC187" s="142">
        <f t="shared" si="128"/>
        <v>-0.24024032000306761</v>
      </c>
      <c r="AD187" s="142">
        <f t="shared" si="129"/>
        <v>-1.6544160304357569E-4</v>
      </c>
      <c r="AE187" s="142">
        <f t="shared" si="130"/>
        <v>2.7370924017628072E-8</v>
      </c>
      <c r="AF187" s="133">
        <f t="shared" si="131"/>
        <v>-0.24024032000306761</v>
      </c>
      <c r="AG187" s="199"/>
      <c r="AH187" s="133">
        <f t="shared" si="132"/>
        <v>-1.2469332592128124E-3</v>
      </c>
      <c r="AI187" s="133">
        <f t="shared" si="133"/>
        <v>1.1576248532547058</v>
      </c>
      <c r="AJ187" s="133">
        <f t="shared" si="134"/>
        <v>-0.9921626921926876</v>
      </c>
      <c r="AK187" s="133">
        <f t="shared" si="135"/>
        <v>1.8040309000395764E-2</v>
      </c>
      <c r="AL187" s="133">
        <f t="shared" si="136"/>
        <v>-3.0276375766812804</v>
      </c>
      <c r="AM187" s="133">
        <f t="shared" si="137"/>
        <v>-17.531779121904815</v>
      </c>
      <c r="AN187" s="142">
        <f t="shared" si="144"/>
        <v>3.2387270055897841</v>
      </c>
      <c r="AO187" s="142">
        <f t="shared" si="144"/>
        <v>3.2387268045594069</v>
      </c>
      <c r="AP187" s="142">
        <f t="shared" si="144"/>
        <v>3.238725531457868</v>
      </c>
      <c r="AQ187" s="142">
        <f t="shared" si="144"/>
        <v>3.2387174690604716</v>
      </c>
      <c r="AR187" s="142">
        <f t="shared" si="144"/>
        <v>3.2386664110241532</v>
      </c>
      <c r="AS187" s="142">
        <f t="shared" si="144"/>
        <v>3.2383430735021728</v>
      </c>
      <c r="AT187" s="142">
        <f t="shared" si="144"/>
        <v>3.2362956935865661</v>
      </c>
      <c r="AU187" s="142">
        <f t="shared" si="138"/>
        <v>3.2233405196756735</v>
      </c>
      <c r="AW187" s="133">
        <f t="shared" si="120"/>
        <v>29000</v>
      </c>
      <c r="AX187" s="133">
        <f t="shared" si="105"/>
        <v>-0.22016238270773908</v>
      </c>
      <c r="AY187" s="133">
        <f t="shared" si="106"/>
        <v>-0.22084749022110969</v>
      </c>
      <c r="AZ187" s="133">
        <f t="shared" si="107"/>
        <v>6.8510751337061003E-4</v>
      </c>
      <c r="BA187" s="133">
        <f t="shared" si="108"/>
        <v>0.92597197212802362</v>
      </c>
      <c r="BB187" s="133">
        <f t="shared" si="109"/>
        <v>0.66289515324371939</v>
      </c>
      <c r="BC187" s="133">
        <f t="shared" si="110"/>
        <v>1.0853526040891033</v>
      </c>
      <c r="BD187" s="133">
        <f t="shared" si="111"/>
        <v>0.60307341728654429</v>
      </c>
      <c r="BE187" s="133">
        <f t="shared" si="112"/>
        <v>38.930884783344794</v>
      </c>
      <c r="BF187" s="133">
        <f t="shared" si="113"/>
        <v>38.930884786033282</v>
      </c>
      <c r="BG187" s="133">
        <f t="shared" si="114"/>
        <v>38.930884735079175</v>
      </c>
      <c r="BH187" s="133">
        <f t="shared" si="115"/>
        <v>38.93088570079864</v>
      </c>
      <c r="BI187" s="133">
        <f t="shared" si="116"/>
        <v>38.930867398229253</v>
      </c>
      <c r="BJ187" s="133">
        <f t="shared" si="117"/>
        <v>38.931214435097417</v>
      </c>
      <c r="BK187" s="133">
        <f t="shared" si="118"/>
        <v>38.924691341819695</v>
      </c>
      <c r="BL187" s="133">
        <f t="shared" si="119"/>
        <v>39.080508049988573</v>
      </c>
    </row>
    <row r="188" spans="1:64" s="133" customFormat="1" ht="12.95" customHeight="1">
      <c r="A188" s="200" t="s">
        <v>48</v>
      </c>
      <c r="B188" s="34" t="s">
        <v>51</v>
      </c>
      <c r="C188" s="33">
        <v>54959.524890000001</v>
      </c>
      <c r="D188" s="33">
        <v>1E-4</v>
      </c>
      <c r="E188" s="200">
        <f t="shared" si="121"/>
        <v>1368.9966049477905</v>
      </c>
      <c r="F188" s="133">
        <f t="shared" si="122"/>
        <v>1369.5</v>
      </c>
      <c r="G188" s="133">
        <f t="shared" si="139"/>
        <v>-0.24050793000060366</v>
      </c>
      <c r="K188" s="133">
        <f>+G188</f>
        <v>-0.24050793000060366</v>
      </c>
      <c r="O188" s="133">
        <f t="shared" ca="1" si="123"/>
        <v>-0.2333124463469993</v>
      </c>
      <c r="Q188" s="198">
        <f t="shared" si="124"/>
        <v>39941.024890000001</v>
      </c>
      <c r="S188" s="137">
        <v>1</v>
      </c>
      <c r="Z188" s="133">
        <f t="shared" si="125"/>
        <v>1369.5</v>
      </c>
      <c r="AA188" s="142">
        <f t="shared" si="126"/>
        <v>-0.2400750565024424</v>
      </c>
      <c r="AB188" s="142">
        <f t="shared" si="127"/>
        <v>-0.23926059630497234</v>
      </c>
      <c r="AC188" s="142">
        <f t="shared" si="128"/>
        <v>-0.24050793000060366</v>
      </c>
      <c r="AD188" s="142">
        <f t="shared" si="129"/>
        <v>-4.3287349816126253E-4</v>
      </c>
      <c r="AE188" s="142">
        <f t="shared" si="130"/>
        <v>1.8737946541036856E-7</v>
      </c>
      <c r="AF188" s="133">
        <f t="shared" si="131"/>
        <v>-0.24050793000060366</v>
      </c>
      <c r="AG188" s="199"/>
      <c r="AH188" s="133">
        <f t="shared" si="132"/>
        <v>-1.2473336956313225E-3</v>
      </c>
      <c r="AI188" s="133">
        <f t="shared" si="133"/>
        <v>1.1575753841142364</v>
      </c>
      <c r="AJ188" s="133">
        <f t="shared" si="134"/>
        <v>-0.9924976781483742</v>
      </c>
      <c r="AK188" s="133">
        <f t="shared" si="135"/>
        <v>1.8467415456639612E-2</v>
      </c>
      <c r="AL188" s="133">
        <f t="shared" si="136"/>
        <v>-3.0249275140340934</v>
      </c>
      <c r="AM188" s="133">
        <f t="shared" si="137"/>
        <v>-17.123632935419067</v>
      </c>
      <c r="AN188" s="142">
        <f t="shared" si="144"/>
        <v>3.2410384579202849</v>
      </c>
      <c r="AO188" s="142">
        <f t="shared" si="144"/>
        <v>3.2410382523857479</v>
      </c>
      <c r="AP188" s="142">
        <f t="shared" si="144"/>
        <v>3.2410369504631955</v>
      </c>
      <c r="AQ188" s="142">
        <f t="shared" si="144"/>
        <v>3.2410287036665739</v>
      </c>
      <c r="AR188" s="142">
        <f t="shared" si="144"/>
        <v>3.2409764659591564</v>
      </c>
      <c r="AS188" s="142">
        <f t="shared" si="144"/>
        <v>3.2406455828140279</v>
      </c>
      <c r="AT188" s="142">
        <f t="shared" si="144"/>
        <v>3.2385499599373047</v>
      </c>
      <c r="AU188" s="142">
        <f t="shared" si="138"/>
        <v>3.2252870219663317</v>
      </c>
      <c r="AW188" s="133">
        <f t="shared" si="120"/>
        <v>29200</v>
      </c>
      <c r="AX188" s="133">
        <f t="shared" si="105"/>
        <v>-0.2202149973474575</v>
      </c>
      <c r="AY188" s="133">
        <f t="shared" si="106"/>
        <v>-0.22061611733409209</v>
      </c>
      <c r="AZ188" s="133">
        <f t="shared" si="107"/>
        <v>4.0111998663458726E-4</v>
      </c>
      <c r="BA188" s="133">
        <f t="shared" si="108"/>
        <v>0.96143715041404121</v>
      </c>
      <c r="BB188" s="133">
        <f t="shared" si="109"/>
        <v>0.4659937086809236</v>
      </c>
      <c r="BC188" s="133">
        <f t="shared" si="110"/>
        <v>1.3252742383758611</v>
      </c>
      <c r="BD188" s="133">
        <f t="shared" si="111"/>
        <v>0.78033914727631082</v>
      </c>
      <c r="BE188" s="133">
        <f t="shared" si="112"/>
        <v>39.182000454622717</v>
      </c>
      <c r="BF188" s="133">
        <f t="shared" si="113"/>
        <v>39.18200045462283</v>
      </c>
      <c r="BG188" s="133">
        <f t="shared" si="114"/>
        <v>39.182000454614325</v>
      </c>
      <c r="BH188" s="133">
        <f t="shared" si="115"/>
        <v>39.182000455225023</v>
      </c>
      <c r="BI188" s="133">
        <f t="shared" si="116"/>
        <v>39.182000411381296</v>
      </c>
      <c r="BJ188" s="133">
        <f t="shared" si="117"/>
        <v>39.182003559107059</v>
      </c>
      <c r="BK188" s="133">
        <f t="shared" si="118"/>
        <v>39.181777855603357</v>
      </c>
      <c r="BL188" s="133">
        <f t="shared" si="119"/>
        <v>39.340041688743014</v>
      </c>
    </row>
    <row r="189" spans="1:64" s="133" customFormat="1" ht="12.95" customHeight="1">
      <c r="A189" s="33" t="s">
        <v>62</v>
      </c>
      <c r="B189" s="34" t="s">
        <v>51</v>
      </c>
      <c r="C189" s="33">
        <v>55353.448900000003</v>
      </c>
      <c r="D189" s="33">
        <v>1E-4</v>
      </c>
      <c r="E189" s="200">
        <f t="shared" si="121"/>
        <v>2193.4991383123684</v>
      </c>
      <c r="F189" s="133">
        <f t="shared" si="122"/>
        <v>2194</v>
      </c>
      <c r="G189" s="133">
        <f t="shared" si="139"/>
        <v>-0.23929756000143243</v>
      </c>
      <c r="J189" s="133">
        <f>+G189</f>
        <v>-0.23929756000143243</v>
      </c>
      <c r="O189" s="133">
        <f t="shared" ca="1" si="123"/>
        <v>-0.23402916702264739</v>
      </c>
      <c r="Q189" s="198">
        <f t="shared" si="124"/>
        <v>40334.948900000003</v>
      </c>
      <c r="S189" s="137">
        <v>1</v>
      </c>
      <c r="Z189" s="133">
        <f t="shared" si="125"/>
        <v>2194</v>
      </c>
      <c r="AA189" s="142">
        <f t="shared" si="126"/>
        <v>-0.23929714779996356</v>
      </c>
      <c r="AB189" s="142">
        <f t="shared" si="127"/>
        <v>-0.23869354007154189</v>
      </c>
      <c r="AC189" s="142">
        <f t="shared" si="128"/>
        <v>-0.23929756000143243</v>
      </c>
      <c r="AD189" s="142">
        <f t="shared" si="129"/>
        <v>-4.1220146887455122E-7</v>
      </c>
      <c r="AE189" s="142">
        <f t="shared" si="130"/>
        <v>1.6991005094233763E-13</v>
      </c>
      <c r="AF189" s="133">
        <f t="shared" si="131"/>
        <v>-0.23929756000143243</v>
      </c>
      <c r="AG189" s="199"/>
      <c r="AH189" s="133">
        <f t="shared" si="132"/>
        <v>-6.0401992989054588E-4</v>
      </c>
      <c r="AI189" s="133">
        <f t="shared" si="133"/>
        <v>1.0169325653060999</v>
      </c>
      <c r="AJ189" s="133">
        <f t="shared" si="134"/>
        <v>-0.33929319138007169</v>
      </c>
      <c r="AK189" s="133">
        <f t="shared" si="135"/>
        <v>0.157747695211537</v>
      </c>
      <c r="AL189" s="133">
        <f t="shared" si="136"/>
        <v>-1.677726447700848</v>
      </c>
      <c r="AM189" s="133">
        <f t="shared" si="137"/>
        <v>-1.1130839312852454</v>
      </c>
      <c r="AN189" s="142">
        <f t="shared" si="144"/>
        <v>4.4483708222479628</v>
      </c>
      <c r="AO189" s="142">
        <f t="shared" si="144"/>
        <v>4.4483708212874786</v>
      </c>
      <c r="AP189" s="142">
        <f t="shared" si="144"/>
        <v>4.4483707980888196</v>
      </c>
      <c r="AQ189" s="142">
        <f t="shared" si="144"/>
        <v>4.4483702377700247</v>
      </c>
      <c r="AR189" s="142">
        <f t="shared" si="144"/>
        <v>4.4483567047047501</v>
      </c>
      <c r="AS189" s="142">
        <f t="shared" si="144"/>
        <v>4.4480300536950637</v>
      </c>
      <c r="AT189" s="142">
        <f t="shared" si="144"/>
        <v>4.4402617409329652</v>
      </c>
      <c r="AU189" s="142">
        <f t="shared" si="138"/>
        <v>4.2952144477314942</v>
      </c>
      <c r="AW189" s="133">
        <f t="shared" si="120"/>
        <v>29400</v>
      </c>
      <c r="AX189" s="133">
        <f t="shared" si="105"/>
        <v>-0.22030411219871138</v>
      </c>
      <c r="AY189" s="133">
        <f t="shared" si="106"/>
        <v>-0.22038328956600223</v>
      </c>
      <c r="AZ189" s="133">
        <f t="shared" si="107"/>
        <v>7.9177367290843699E-5</v>
      </c>
      <c r="BA189" s="133">
        <f t="shared" si="108"/>
        <v>1.0022626020231105</v>
      </c>
      <c r="BB189" s="133">
        <f t="shared" si="109"/>
        <v>0.2230805917625199</v>
      </c>
      <c r="BC189" s="133">
        <f t="shared" si="110"/>
        <v>1.5850580581773792</v>
      </c>
      <c r="BD189" s="133">
        <f t="shared" si="111"/>
        <v>1.0143644055027432</v>
      </c>
      <c r="BE189" s="133">
        <f t="shared" si="112"/>
        <v>39.443300453718727</v>
      </c>
      <c r="BF189" s="133">
        <f t="shared" si="113"/>
        <v>39.443300453812512</v>
      </c>
      <c r="BG189" s="133">
        <f t="shared" si="114"/>
        <v>39.443300457238969</v>
      </c>
      <c r="BH189" s="133">
        <f t="shared" si="115"/>
        <v>39.443300582421301</v>
      </c>
      <c r="BI189" s="133">
        <f t="shared" si="116"/>
        <v>39.44330515577709</v>
      </c>
      <c r="BJ189" s="133">
        <f t="shared" si="117"/>
        <v>39.443472154939336</v>
      </c>
      <c r="BK189" s="133">
        <f t="shared" si="118"/>
        <v>39.449464955173816</v>
      </c>
      <c r="BL189" s="133">
        <f t="shared" si="119"/>
        <v>39.599575327497448</v>
      </c>
    </row>
    <row r="190" spans="1:64" s="133" customFormat="1" ht="12.95" customHeight="1">
      <c r="A190" s="201" t="s">
        <v>311</v>
      </c>
      <c r="B190" s="203" t="s">
        <v>49</v>
      </c>
      <c r="C190" s="202">
        <v>55354.4038</v>
      </c>
      <c r="D190" s="202">
        <v>1.48E-3</v>
      </c>
      <c r="E190" s="200">
        <f t="shared" si="121"/>
        <v>2195.4977914767373</v>
      </c>
      <c r="F190" s="133">
        <f t="shared" si="122"/>
        <v>2196</v>
      </c>
      <c r="G190" s="133">
        <f t="shared" si="139"/>
        <v>-0.23994104000303196</v>
      </c>
      <c r="K190" s="133">
        <f>+G190</f>
        <v>-0.23994104000303196</v>
      </c>
      <c r="O190" s="133">
        <f t="shared" ca="1" si="123"/>
        <v>-0.23403090558098735</v>
      </c>
      <c r="Q190" s="198">
        <f t="shared" si="124"/>
        <v>40335.9038</v>
      </c>
      <c r="S190" s="137">
        <v>1</v>
      </c>
      <c r="Z190" s="133">
        <f t="shared" si="125"/>
        <v>2196</v>
      </c>
      <c r="AA190" s="142">
        <f t="shared" si="126"/>
        <v>-0.23929379859979269</v>
      </c>
      <c r="AB190" s="142">
        <f t="shared" si="127"/>
        <v>-0.23934001272320449</v>
      </c>
      <c r="AC190" s="142">
        <f t="shared" si="128"/>
        <v>-0.23994104000303196</v>
      </c>
      <c r="AD190" s="142">
        <f t="shared" si="129"/>
        <v>-6.4724140323926815E-4</v>
      </c>
      <c r="AE190" s="142">
        <f t="shared" si="130"/>
        <v>4.189214340671369E-7</v>
      </c>
      <c r="AF190" s="133">
        <f t="shared" si="131"/>
        <v>-0.23994104000303196</v>
      </c>
      <c r="AG190" s="199"/>
      <c r="AH190" s="133">
        <f t="shared" si="132"/>
        <v>-6.0102727982747962E-4</v>
      </c>
      <c r="AI190" s="133">
        <f t="shared" si="133"/>
        <v>1.0164927959926231</v>
      </c>
      <c r="AJ190" s="133">
        <f t="shared" si="134"/>
        <v>-0.33666983425451102</v>
      </c>
      <c r="AK190" s="133">
        <f t="shared" si="135"/>
        <v>0.15779427997472859</v>
      </c>
      <c r="AL190" s="133">
        <f t="shared" si="136"/>
        <v>-1.6749390592497007</v>
      </c>
      <c r="AM190" s="133">
        <f t="shared" si="137"/>
        <v>-1.1099683426535991</v>
      </c>
      <c r="AN190" s="142">
        <f t="shared" si="144"/>
        <v>4.4510776677477439</v>
      </c>
      <c r="AO190" s="142">
        <f t="shared" si="144"/>
        <v>4.4510776668401446</v>
      </c>
      <c r="AP190" s="142">
        <f t="shared" si="144"/>
        <v>4.4510776446970111</v>
      </c>
      <c r="AQ190" s="142">
        <f t="shared" si="144"/>
        <v>4.4510771044609445</v>
      </c>
      <c r="AR190" s="142">
        <f t="shared" si="144"/>
        <v>4.4510639244146413</v>
      </c>
      <c r="AS190" s="142">
        <f t="shared" si="144"/>
        <v>4.450742574075373</v>
      </c>
      <c r="AT190" s="142">
        <f t="shared" si="144"/>
        <v>4.4430234251597938</v>
      </c>
      <c r="AU190" s="142">
        <f t="shared" si="138"/>
        <v>4.297809784119039</v>
      </c>
      <c r="AV190" s="142"/>
      <c r="AW190" s="133">
        <f t="shared" si="120"/>
        <v>29600</v>
      </c>
      <c r="AX190" s="133">
        <f t="shared" si="105"/>
        <v>-0.22041117769990565</v>
      </c>
      <c r="AY190" s="133">
        <f t="shared" si="106"/>
        <v>-0.2201490069168402</v>
      </c>
      <c r="AZ190" s="133">
        <f t="shared" si="107"/>
        <v>-2.6217078306545145E-4</v>
      </c>
      <c r="BA190" s="133">
        <f t="shared" si="108"/>
        <v>1.0464559197197074</v>
      </c>
      <c r="BB190" s="133">
        <f t="shared" si="109"/>
        <v>-5.7899817480037752E-2</v>
      </c>
      <c r="BC190" s="133">
        <f t="shared" si="110"/>
        <v>1.8679638383580153</v>
      </c>
      <c r="BD190" s="133">
        <f t="shared" si="111"/>
        <v>1.3520748747108642</v>
      </c>
      <c r="BE190" s="133">
        <f t="shared" si="112"/>
        <v>39.715979552695025</v>
      </c>
      <c r="BF190" s="133">
        <f t="shared" si="113"/>
        <v>39.715979568605604</v>
      </c>
      <c r="BG190" s="133">
        <f t="shared" si="114"/>
        <v>39.715979801055937</v>
      </c>
      <c r="BH190" s="133">
        <f t="shared" si="115"/>
        <v>39.715983197095866</v>
      </c>
      <c r="BI190" s="133">
        <f t="shared" si="116"/>
        <v>39.716032809620742</v>
      </c>
      <c r="BJ190" s="133">
        <f t="shared" si="117"/>
        <v>39.716757009940558</v>
      </c>
      <c r="BK190" s="133">
        <f t="shared" si="118"/>
        <v>39.727206517900754</v>
      </c>
      <c r="BL190" s="133">
        <f t="shared" si="119"/>
        <v>39.859108966251888</v>
      </c>
    </row>
    <row r="191" spans="1:64" s="133" customFormat="1" ht="12.95" customHeight="1">
      <c r="A191" s="206" t="s">
        <v>58</v>
      </c>
      <c r="B191" s="207" t="s">
        <v>49</v>
      </c>
      <c r="C191" s="208">
        <v>55364.436699999998</v>
      </c>
      <c r="D191" s="208">
        <v>1E-4</v>
      </c>
      <c r="E191" s="200">
        <f t="shared" si="121"/>
        <v>2216.4971498732766</v>
      </c>
      <c r="F191" s="133">
        <f t="shared" si="122"/>
        <v>2217</v>
      </c>
      <c r="G191" s="133">
        <f t="shared" si="139"/>
        <v>-0.24024758000450674</v>
      </c>
      <c r="K191" s="133">
        <f>+G191</f>
        <v>-0.24024758000450674</v>
      </c>
      <c r="O191" s="133">
        <f t="shared" ca="1" si="123"/>
        <v>-0.23404916044355692</v>
      </c>
      <c r="Q191" s="198">
        <f t="shared" si="124"/>
        <v>40345.936699999998</v>
      </c>
      <c r="S191" s="137">
        <v>1</v>
      </c>
      <c r="Z191" s="133">
        <f t="shared" si="125"/>
        <v>2217</v>
      </c>
      <c r="AA191" s="142">
        <f t="shared" si="126"/>
        <v>-0.23925844076215938</v>
      </c>
      <c r="AB191" s="142">
        <f t="shared" si="127"/>
        <v>-0.23967815800233644</v>
      </c>
      <c r="AC191" s="142">
        <f t="shared" si="128"/>
        <v>-0.24024758000450674</v>
      </c>
      <c r="AD191" s="142">
        <f t="shared" si="129"/>
        <v>-9.8913924234736439E-4</v>
      </c>
      <c r="AE191" s="142">
        <f t="shared" si="130"/>
        <v>9.7839644075151815E-7</v>
      </c>
      <c r="AF191" s="133">
        <f t="shared" si="131"/>
        <v>-0.24024758000450674</v>
      </c>
      <c r="AG191" s="199"/>
      <c r="AH191" s="133">
        <f t="shared" si="132"/>
        <v>-5.6942200217031578E-4</v>
      </c>
      <c r="AI191" s="133">
        <f t="shared" si="133"/>
        <v>1.0118910817632787</v>
      </c>
      <c r="AJ191" s="133">
        <f t="shared" si="134"/>
        <v>-0.3091085048348205</v>
      </c>
      <c r="AK191" s="133">
        <f t="shared" si="135"/>
        <v>0.15820761450352613</v>
      </c>
      <c r="AL191" s="133">
        <f t="shared" si="136"/>
        <v>-1.6458165187180116</v>
      </c>
      <c r="AM191" s="133">
        <f t="shared" si="137"/>
        <v>-1.0779818767232712</v>
      </c>
      <c r="AN191" s="142">
        <f t="shared" ref="AN191:AT199" si="145">$AU191+$AB$7*SIN(AO191)</f>
        <v>4.4794290102996124</v>
      </c>
      <c r="AO191" s="142">
        <f t="shared" si="145"/>
        <v>4.479429009817693</v>
      </c>
      <c r="AP191" s="142">
        <f t="shared" si="145"/>
        <v>4.4794289966600731</v>
      </c>
      <c r="AQ191" s="142">
        <f t="shared" si="145"/>
        <v>4.4794286374236263</v>
      </c>
      <c r="AR191" s="142">
        <f t="shared" si="145"/>
        <v>4.4794188295662796</v>
      </c>
      <c r="AS191" s="142">
        <f t="shared" si="145"/>
        <v>4.4791512123340311</v>
      </c>
      <c r="AT191" s="142">
        <f t="shared" si="145"/>
        <v>4.4719618449498926</v>
      </c>
      <c r="AU191" s="142">
        <f t="shared" si="138"/>
        <v>4.3250608161882553</v>
      </c>
    </row>
    <row r="192" spans="1:64" s="133" customFormat="1" ht="12.95" customHeight="1">
      <c r="A192" s="163" t="s">
        <v>311</v>
      </c>
      <c r="B192" s="204" t="s">
        <v>49</v>
      </c>
      <c r="C192" s="205">
        <v>55385.458910000001</v>
      </c>
      <c r="D192" s="205">
        <v>1.31E-3</v>
      </c>
      <c r="E192" s="200">
        <f t="shared" si="121"/>
        <v>2260.4976803358004</v>
      </c>
      <c r="F192" s="133">
        <f t="shared" si="122"/>
        <v>2261</v>
      </c>
      <c r="G192" s="133">
        <f t="shared" si="139"/>
        <v>-0.23999413999990793</v>
      </c>
      <c r="J192" s="133">
        <f>+G192</f>
        <v>-0.23999413999990793</v>
      </c>
      <c r="O192" s="133">
        <f t="shared" ca="1" si="123"/>
        <v>-0.23408740872703601</v>
      </c>
      <c r="Q192" s="198">
        <f t="shared" si="124"/>
        <v>40366.958910000001</v>
      </c>
      <c r="S192" s="137">
        <v>1</v>
      </c>
      <c r="Z192" s="133">
        <f t="shared" si="125"/>
        <v>2261</v>
      </c>
      <c r="AA192" s="142">
        <f t="shared" si="126"/>
        <v>-0.23918333089310742</v>
      </c>
      <c r="AB192" s="142">
        <f t="shared" si="127"/>
        <v>-0.23949191334817457</v>
      </c>
      <c r="AC192" s="142">
        <f t="shared" si="128"/>
        <v>-0.23999413999990793</v>
      </c>
      <c r="AD192" s="142">
        <f t="shared" si="129"/>
        <v>-8.1080910680050855E-4</v>
      </c>
      <c r="AE192" s="142">
        <f t="shared" si="130"/>
        <v>6.5741140767063847E-7</v>
      </c>
      <c r="AF192" s="133">
        <f t="shared" si="131"/>
        <v>-0.23999413999990793</v>
      </c>
      <c r="AG192" s="199"/>
      <c r="AH192" s="133">
        <f t="shared" si="132"/>
        <v>-5.0222665173336209E-4</v>
      </c>
      <c r="AI192" s="133">
        <f t="shared" si="133"/>
        <v>1.002355925546514</v>
      </c>
      <c r="AJ192" s="133">
        <f t="shared" si="134"/>
        <v>-0.25136019070520754</v>
      </c>
      <c r="AK192" s="133">
        <f t="shared" si="135"/>
        <v>0.15863636634522549</v>
      </c>
      <c r="AL192" s="133">
        <f t="shared" si="136"/>
        <v>-1.5856463414523323</v>
      </c>
      <c r="AM192" s="133">
        <f t="shared" si="137"/>
        <v>-1.0149613779432376</v>
      </c>
      <c r="AN192" s="142">
        <f t="shared" si="145"/>
        <v>4.5384172025070804</v>
      </c>
      <c r="AO192" s="142">
        <f t="shared" si="145"/>
        <v>4.538417202411539</v>
      </c>
      <c r="AP192" s="142">
        <f t="shared" si="145"/>
        <v>4.5384171989325424</v>
      </c>
      <c r="AQ192" s="142">
        <f t="shared" si="145"/>
        <v>4.5384170722498043</v>
      </c>
      <c r="AR192" s="142">
        <f t="shared" si="145"/>
        <v>4.5384124593403454</v>
      </c>
      <c r="AS192" s="142">
        <f t="shared" si="145"/>
        <v>4.5382445714613322</v>
      </c>
      <c r="AT192" s="142">
        <f t="shared" si="145"/>
        <v>4.5322396179874831</v>
      </c>
      <c r="AU192" s="142">
        <f t="shared" si="138"/>
        <v>4.382158216714231</v>
      </c>
      <c r="AV192" s="142"/>
    </row>
    <row r="193" spans="1:48" s="133" customFormat="1" ht="12.95" customHeight="1">
      <c r="A193" s="163" t="s">
        <v>311</v>
      </c>
      <c r="B193" s="204" t="s">
        <v>49</v>
      </c>
      <c r="C193" s="205">
        <v>55386.413809999998</v>
      </c>
      <c r="D193" s="205">
        <v>1.0399999999999999E-3</v>
      </c>
      <c r="E193" s="200">
        <f t="shared" si="121"/>
        <v>2262.4963335001689</v>
      </c>
      <c r="F193" s="133">
        <f t="shared" si="122"/>
        <v>2263</v>
      </c>
      <c r="G193" s="133">
        <f t="shared" si="139"/>
        <v>-0.24063762000150746</v>
      </c>
      <c r="J193" s="133">
        <f>+G193</f>
        <v>-0.24063762000150746</v>
      </c>
      <c r="O193" s="133">
        <f t="shared" ca="1" si="123"/>
        <v>-0.23408914728537597</v>
      </c>
      <c r="Q193" s="198">
        <f t="shared" si="124"/>
        <v>40367.913809999998</v>
      </c>
      <c r="S193" s="137">
        <v>1</v>
      </c>
      <c r="Z193" s="133">
        <f t="shared" si="125"/>
        <v>2263</v>
      </c>
      <c r="AA193" s="142">
        <f t="shared" si="126"/>
        <v>-0.23917988712668217</v>
      </c>
      <c r="AB193" s="142">
        <f t="shared" si="127"/>
        <v>-0.24013847569223998</v>
      </c>
      <c r="AC193" s="142">
        <f t="shared" si="128"/>
        <v>-0.24063762000150746</v>
      </c>
      <c r="AD193" s="142">
        <f t="shared" si="129"/>
        <v>-1.4577328748252849E-3</v>
      </c>
      <c r="AE193" s="142">
        <f t="shared" si="130"/>
        <v>2.1249851343463899E-6</v>
      </c>
      <c r="AF193" s="133">
        <f t="shared" si="131"/>
        <v>-0.24063762000150746</v>
      </c>
      <c r="AG193" s="199"/>
      <c r="AH193" s="133">
        <f t="shared" si="132"/>
        <v>-4.9914430926748584E-4</v>
      </c>
      <c r="AI193" s="133">
        <f t="shared" si="133"/>
        <v>1.0019263201470494</v>
      </c>
      <c r="AJ193" s="133">
        <f t="shared" si="134"/>
        <v>-0.24873815525682233</v>
      </c>
      <c r="AK193" s="133">
        <f t="shared" si="135"/>
        <v>0.15864216464448655</v>
      </c>
      <c r="AL193" s="133">
        <f t="shared" si="136"/>
        <v>-1.5829382783786785</v>
      </c>
      <c r="AM193" s="133">
        <f t="shared" si="137"/>
        <v>-1.0122162663252243</v>
      </c>
      <c r="AN193" s="142">
        <f t="shared" si="145"/>
        <v>4.5410852533870445</v>
      </c>
      <c r="AO193" s="142">
        <f t="shared" si="145"/>
        <v>4.5410852532993573</v>
      </c>
      <c r="AP193" s="142">
        <f t="shared" si="145"/>
        <v>4.5410852500571375</v>
      </c>
      <c r="AQ193" s="142">
        <f t="shared" si="145"/>
        <v>4.5410851301759614</v>
      </c>
      <c r="AR193" s="142">
        <f t="shared" si="145"/>
        <v>4.5410806976242437</v>
      </c>
      <c r="AS193" s="142">
        <f t="shared" si="145"/>
        <v>4.5409168857030586</v>
      </c>
      <c r="AT193" s="142">
        <f t="shared" si="145"/>
        <v>4.5349679666580816</v>
      </c>
      <c r="AU193" s="142">
        <f t="shared" si="138"/>
        <v>4.3847535531017758</v>
      </c>
    </row>
    <row r="194" spans="1:48" s="133" customFormat="1" ht="12.95" customHeight="1">
      <c r="A194" s="163" t="s">
        <v>311</v>
      </c>
      <c r="B194" s="204" t="s">
        <v>51</v>
      </c>
      <c r="C194" s="205">
        <v>55391.43075</v>
      </c>
      <c r="D194" s="205">
        <v>9.7000000000000005E-4</v>
      </c>
      <c r="E194" s="200">
        <f t="shared" si="121"/>
        <v>2272.9970382927995</v>
      </c>
      <c r="F194" s="133">
        <f t="shared" si="122"/>
        <v>2273.5</v>
      </c>
      <c r="G194" s="133">
        <f t="shared" si="139"/>
        <v>-0.24030089000007138</v>
      </c>
      <c r="J194" s="133">
        <f>+G194</f>
        <v>-0.24030089000007138</v>
      </c>
      <c r="O194" s="133">
        <f t="shared" ca="1" si="123"/>
        <v>-0.23409827471666075</v>
      </c>
      <c r="Q194" s="198">
        <f t="shared" si="124"/>
        <v>40372.93075</v>
      </c>
      <c r="S194" s="137">
        <v>1</v>
      </c>
      <c r="Z194" s="133">
        <f t="shared" si="125"/>
        <v>2273.5</v>
      </c>
      <c r="AA194" s="142">
        <f t="shared" si="126"/>
        <v>-0.23916176896851679</v>
      </c>
      <c r="AB194" s="142">
        <f t="shared" si="127"/>
        <v>-0.23981796398626831</v>
      </c>
      <c r="AC194" s="142">
        <f t="shared" si="128"/>
        <v>-0.24030089000007138</v>
      </c>
      <c r="AD194" s="142">
        <f t="shared" si="129"/>
        <v>-1.1391210315545852E-3</v>
      </c>
      <c r="AE194" s="142">
        <f t="shared" si="130"/>
        <v>1.2975967245299824E-6</v>
      </c>
      <c r="AF194" s="133">
        <f t="shared" si="131"/>
        <v>-0.24030089000007138</v>
      </c>
      <c r="AG194" s="199"/>
      <c r="AH194" s="133">
        <f t="shared" si="132"/>
        <v>-4.8292601380307018E-4</v>
      </c>
      <c r="AI194" s="133">
        <f t="shared" si="133"/>
        <v>0.99967676220259538</v>
      </c>
      <c r="AJ194" s="133">
        <f t="shared" si="134"/>
        <v>-0.23497992607431933</v>
      </c>
      <c r="AK194" s="133">
        <f t="shared" si="135"/>
        <v>0.15865353015210104</v>
      </c>
      <c r="AL194" s="133">
        <f t="shared" si="136"/>
        <v>-1.568758947923776</v>
      </c>
      <c r="AM194" s="133">
        <f t="shared" si="137"/>
        <v>-0.99796469376980268</v>
      </c>
      <c r="AN194" s="142">
        <f t="shared" si="145"/>
        <v>4.5550737855366643</v>
      </c>
      <c r="AO194" s="142">
        <f t="shared" si="145"/>
        <v>4.5550737854820129</v>
      </c>
      <c r="AP194" s="142">
        <f t="shared" si="145"/>
        <v>4.5550737832832597</v>
      </c>
      <c r="AQ194" s="142">
        <f t="shared" si="145"/>
        <v>4.5550736948230828</v>
      </c>
      <c r="AR194" s="142">
        <f t="shared" si="145"/>
        <v>4.5550701359362646</v>
      </c>
      <c r="AS194" s="142">
        <f t="shared" si="145"/>
        <v>4.5549270226960443</v>
      </c>
      <c r="AT194" s="142">
        <f t="shared" si="145"/>
        <v>4.5492751766457804</v>
      </c>
      <c r="AU194" s="142">
        <f t="shared" si="138"/>
        <v>4.3983790691363831</v>
      </c>
    </row>
    <row r="195" spans="1:48" s="133" customFormat="1" ht="12.95" customHeight="1">
      <c r="A195" s="163" t="s">
        <v>311</v>
      </c>
      <c r="B195" s="204" t="s">
        <v>51</v>
      </c>
      <c r="C195" s="205">
        <v>55392.386579999999</v>
      </c>
      <c r="D195" s="205">
        <v>1.1299999999999999E-3</v>
      </c>
      <c r="E195" s="200">
        <f t="shared" si="121"/>
        <v>2274.9976379933992</v>
      </c>
      <c r="F195" s="133">
        <f t="shared" si="122"/>
        <v>2275.5</v>
      </c>
      <c r="G195" s="133">
        <f t="shared" si="139"/>
        <v>-0.24001437000697479</v>
      </c>
      <c r="J195" s="133">
        <f>+G195</f>
        <v>-0.24001437000697479</v>
      </c>
      <c r="O195" s="133">
        <f t="shared" ca="1" si="123"/>
        <v>-0.23410001327500071</v>
      </c>
      <c r="Q195" s="198">
        <f t="shared" si="124"/>
        <v>40373.886579999999</v>
      </c>
      <c r="S195" s="137">
        <v>1</v>
      </c>
      <c r="Z195" s="133">
        <f t="shared" si="125"/>
        <v>2275.5</v>
      </c>
      <c r="AA195" s="142">
        <f t="shared" si="126"/>
        <v>-0.23915831077047991</v>
      </c>
      <c r="AB195" s="142">
        <f t="shared" si="127"/>
        <v>-0.23953453985794856</v>
      </c>
      <c r="AC195" s="142">
        <f t="shared" si="128"/>
        <v>-0.24001437000697479</v>
      </c>
      <c r="AD195" s="142">
        <f t="shared" si="129"/>
        <v>-8.5605923649487159E-4</v>
      </c>
      <c r="AE195" s="142">
        <f t="shared" si="130"/>
        <v>7.3283741638818248E-7</v>
      </c>
      <c r="AF195" s="133">
        <f t="shared" si="131"/>
        <v>-0.24001437000697479</v>
      </c>
      <c r="AG195" s="199"/>
      <c r="AH195" s="133">
        <f t="shared" si="132"/>
        <v>-4.7983014902621833E-4</v>
      </c>
      <c r="AI195" s="133">
        <f t="shared" si="133"/>
        <v>0.9992494133441262</v>
      </c>
      <c r="AJ195" s="133">
        <f t="shared" si="134"/>
        <v>-0.23236088841589222</v>
      </c>
      <c r="AK195" s="133">
        <f t="shared" si="135"/>
        <v>0.1586520839197183</v>
      </c>
      <c r="AL195" s="133">
        <f t="shared" si="136"/>
        <v>-1.5660653391054613</v>
      </c>
      <c r="AM195" s="133">
        <f t="shared" si="137"/>
        <v>-0.99528016824016841</v>
      </c>
      <c r="AN195" s="142">
        <f t="shared" si="145"/>
        <v>4.5577347065446867</v>
      </c>
      <c r="AO195" s="142">
        <f t="shared" si="145"/>
        <v>4.5577347064949709</v>
      </c>
      <c r="AP195" s="142">
        <f t="shared" si="145"/>
        <v>4.5577347044606524</v>
      </c>
      <c r="AQ195" s="142">
        <f t="shared" si="145"/>
        <v>4.5577346212193515</v>
      </c>
      <c r="AR195" s="142">
        <f t="shared" si="145"/>
        <v>4.5577312151465321</v>
      </c>
      <c r="AS195" s="142">
        <f t="shared" si="145"/>
        <v>4.5575919090028947</v>
      </c>
      <c r="AT195" s="142">
        <f t="shared" si="145"/>
        <v>4.5519971870796008</v>
      </c>
      <c r="AU195" s="142">
        <f t="shared" si="138"/>
        <v>4.400974405523927</v>
      </c>
    </row>
    <row r="196" spans="1:48" s="133" customFormat="1" ht="12.95" customHeight="1">
      <c r="A196" s="163" t="s">
        <v>311</v>
      </c>
      <c r="B196" s="204" t="s">
        <v>51</v>
      </c>
      <c r="C196" s="205">
        <v>55590.663350000003</v>
      </c>
      <c r="D196" s="205">
        <v>3.6000000000000002E-4</v>
      </c>
      <c r="E196" s="200">
        <f t="shared" si="121"/>
        <v>2690.0007731725623</v>
      </c>
      <c r="F196" s="133">
        <f t="shared" si="122"/>
        <v>2690.5</v>
      </c>
      <c r="G196" s="133">
        <f t="shared" si="139"/>
        <v>-0.23851647000265075</v>
      </c>
      <c r="J196" s="133">
        <f>+G196</f>
        <v>-0.23851647000265075</v>
      </c>
      <c r="O196" s="133">
        <f t="shared" ca="1" si="123"/>
        <v>-0.2344607641305422</v>
      </c>
      <c r="Q196" s="198">
        <f t="shared" si="124"/>
        <v>40572.163350000003</v>
      </c>
      <c r="S196" s="137">
        <v>1</v>
      </c>
      <c r="Z196" s="133">
        <f t="shared" si="125"/>
        <v>2690.5</v>
      </c>
      <c r="AA196" s="142">
        <f t="shared" si="126"/>
        <v>-0.23842639092227172</v>
      </c>
      <c r="AB196" s="142">
        <f t="shared" si="127"/>
        <v>-0.23869022836982481</v>
      </c>
      <c r="AC196" s="142">
        <f t="shared" si="128"/>
        <v>-0.23851647000265075</v>
      </c>
      <c r="AD196" s="142">
        <f t="shared" si="129"/>
        <v>-9.0079080379029675E-5</v>
      </c>
      <c r="AE196" s="142">
        <f t="shared" si="130"/>
        <v>8.1142407219316894E-9</v>
      </c>
      <c r="AF196" s="133">
        <f t="shared" si="131"/>
        <v>-0.23851647000265075</v>
      </c>
      <c r="AG196" s="199"/>
      <c r="AH196" s="133">
        <f t="shared" si="132"/>
        <v>1.7375836717406054E-4</v>
      </c>
      <c r="AI196" s="133">
        <f t="shared" si="133"/>
        <v>0.92132297485066972</v>
      </c>
      <c r="AJ196" s="133">
        <f t="shared" si="134"/>
        <v>0.27600948378187262</v>
      </c>
      <c r="AK196" s="133">
        <f t="shared" si="135"/>
        <v>0.13777145141882249</v>
      </c>
      <c r="AL196" s="133">
        <f t="shared" si="136"/>
        <v>-1.0519212057333835</v>
      </c>
      <c r="AM196" s="133">
        <f t="shared" si="137"/>
        <v>-0.58050367807105496</v>
      </c>
      <c r="AN196" s="142">
        <f t="shared" si="145"/>
        <v>5.0871492578369724</v>
      </c>
      <c r="AO196" s="142">
        <f t="shared" si="145"/>
        <v>5.0871492529477855</v>
      </c>
      <c r="AP196" s="142">
        <f t="shared" si="145"/>
        <v>5.0871493371350178</v>
      </c>
      <c r="AQ196" s="142">
        <f t="shared" si="145"/>
        <v>5.0871478875071174</v>
      </c>
      <c r="AR196" s="142">
        <f t="shared" si="145"/>
        <v>5.0871728480408116</v>
      </c>
      <c r="AS196" s="142">
        <f t="shared" si="145"/>
        <v>5.0867428416980793</v>
      </c>
      <c r="AT196" s="142">
        <f t="shared" si="145"/>
        <v>5.0940862459724556</v>
      </c>
      <c r="AU196" s="142">
        <f t="shared" si="138"/>
        <v>4.9395067059393831</v>
      </c>
    </row>
    <row r="197" spans="1:48" s="133" customFormat="1" ht="12.95" customHeight="1">
      <c r="A197" s="200" t="s">
        <v>67</v>
      </c>
      <c r="B197" s="34" t="s">
        <v>51</v>
      </c>
      <c r="C197" s="33">
        <v>55592.574500000002</v>
      </c>
      <c r="D197" s="33">
        <v>1E-4</v>
      </c>
      <c r="E197" s="200">
        <f t="shared" si="121"/>
        <v>2694.0009051184156</v>
      </c>
      <c r="F197" s="133">
        <f t="shared" si="122"/>
        <v>2694.5</v>
      </c>
      <c r="G197" s="133">
        <f t="shared" si="139"/>
        <v>-0.23845342999993591</v>
      </c>
      <c r="K197" s="133">
        <f>+G197</f>
        <v>-0.23845342999993591</v>
      </c>
      <c r="O197" s="133">
        <f t="shared" ca="1" si="123"/>
        <v>-0.23446424124722212</v>
      </c>
      <c r="Q197" s="198">
        <f t="shared" si="124"/>
        <v>40574.074500000002</v>
      </c>
      <c r="S197" s="137">
        <v>1</v>
      </c>
      <c r="Z197" s="133">
        <f t="shared" si="125"/>
        <v>2694.5</v>
      </c>
      <c r="AA197" s="142">
        <f t="shared" si="126"/>
        <v>-0.23841949184708591</v>
      </c>
      <c r="AB197" s="142">
        <f t="shared" si="127"/>
        <v>-0.2386333019617469</v>
      </c>
      <c r="AC197" s="142">
        <f t="shared" si="128"/>
        <v>-0.23845342999993591</v>
      </c>
      <c r="AD197" s="142">
        <f t="shared" si="129"/>
        <v>-3.3938152849993797E-5</v>
      </c>
      <c r="AE197" s="142">
        <f t="shared" si="130"/>
        <v>1.1517982188695421E-9</v>
      </c>
      <c r="AF197" s="133">
        <f t="shared" si="131"/>
        <v>-0.23845342999993591</v>
      </c>
      <c r="AG197" s="199"/>
      <c r="AH197" s="133">
        <f t="shared" si="132"/>
        <v>1.7987196181098748E-4</v>
      </c>
      <c r="AI197" s="133">
        <f t="shared" si="133"/>
        <v>0.92069354410025772</v>
      </c>
      <c r="AJ197" s="133">
        <f t="shared" si="134"/>
        <v>0.28040352789981965</v>
      </c>
      <c r="AK197" s="133">
        <f t="shared" si="135"/>
        <v>0.13741009120519332</v>
      </c>
      <c r="AL197" s="133">
        <f t="shared" si="136"/>
        <v>-1.0473465555100245</v>
      </c>
      <c r="AM197" s="133">
        <f t="shared" si="137"/>
        <v>-0.57744960967177639</v>
      </c>
      <c r="AN197" s="142">
        <f t="shared" si="145"/>
        <v>5.0920533504176362</v>
      </c>
      <c r="AO197" s="142">
        <f t="shared" si="145"/>
        <v>5.0920533451384351</v>
      </c>
      <c r="AP197" s="142">
        <f t="shared" si="145"/>
        <v>5.0920534349230335</v>
      </c>
      <c r="AQ197" s="142">
        <f t="shared" si="145"/>
        <v>5.0920519079327997</v>
      </c>
      <c r="AR197" s="142">
        <f t="shared" si="145"/>
        <v>5.0920778770612545</v>
      </c>
      <c r="AS197" s="142">
        <f t="shared" si="145"/>
        <v>5.0916359965053735</v>
      </c>
      <c r="AT197" s="142">
        <f t="shared" si="145"/>
        <v>5.0990894049310072</v>
      </c>
      <c r="AU197" s="142">
        <f t="shared" si="138"/>
        <v>4.944697378714471</v>
      </c>
    </row>
    <row r="198" spans="1:48" s="133" customFormat="1" ht="12.95" customHeight="1">
      <c r="A198" s="163" t="s">
        <v>311</v>
      </c>
      <c r="B198" s="204" t="s">
        <v>49</v>
      </c>
      <c r="C198" s="205">
        <v>55599.501459999999</v>
      </c>
      <c r="D198" s="205">
        <v>1.8000000000000001E-4</v>
      </c>
      <c r="E198" s="200">
        <f t="shared" si="121"/>
        <v>2708.4993767107226</v>
      </c>
      <c r="F198" s="133">
        <f t="shared" si="122"/>
        <v>2709</v>
      </c>
      <c r="G198" s="133">
        <f t="shared" si="139"/>
        <v>-0.23918365999998059</v>
      </c>
      <c r="J198" s="133">
        <f t="shared" ref="J198:J204" si="146">+G198</f>
        <v>-0.23918365999998059</v>
      </c>
      <c r="O198" s="133">
        <f t="shared" ca="1" si="123"/>
        <v>-0.23447684579518682</v>
      </c>
      <c r="Q198" s="198">
        <f t="shared" si="124"/>
        <v>40581.001459999999</v>
      </c>
      <c r="S198" s="137">
        <v>1</v>
      </c>
      <c r="Z198" s="133">
        <f t="shared" si="125"/>
        <v>2709</v>
      </c>
      <c r="AA198" s="142">
        <f t="shared" si="126"/>
        <v>-0.23839454988699349</v>
      </c>
      <c r="AB198" s="142">
        <f t="shared" si="127"/>
        <v>-0.23938562167649616</v>
      </c>
      <c r="AC198" s="142">
        <f t="shared" si="128"/>
        <v>-0.23918365999998059</v>
      </c>
      <c r="AD198" s="142">
        <f t="shared" si="129"/>
        <v>-7.8911011298710143E-4</v>
      </c>
      <c r="AE198" s="142">
        <f t="shared" si="130"/>
        <v>6.2269477041851598E-7</v>
      </c>
      <c r="AF198" s="133">
        <f t="shared" si="131"/>
        <v>-0.23918365999998059</v>
      </c>
      <c r="AG198" s="199"/>
      <c r="AH198" s="133">
        <f t="shared" si="132"/>
        <v>2.0196167651557694E-4</v>
      </c>
      <c r="AI198" s="133">
        <f t="shared" si="133"/>
        <v>0.91843295347837506</v>
      </c>
      <c r="AJ198" s="133">
        <f t="shared" si="134"/>
        <v>0.29623233216596839</v>
      </c>
      <c r="AK198" s="133">
        <f t="shared" si="135"/>
        <v>0.13608035873753557</v>
      </c>
      <c r="AL198" s="133">
        <f t="shared" si="136"/>
        <v>-1.0308155275205559</v>
      </c>
      <c r="AM198" s="133">
        <f t="shared" si="137"/>
        <v>-0.56648008297950048</v>
      </c>
      <c r="AN198" s="142">
        <f t="shared" si="145"/>
        <v>5.1098027451896462</v>
      </c>
      <c r="AO198" s="142">
        <f t="shared" si="145"/>
        <v>5.1098027382871409</v>
      </c>
      <c r="AP198" s="142">
        <f t="shared" si="145"/>
        <v>5.1098028506973874</v>
      </c>
      <c r="AQ198" s="142">
        <f t="shared" si="145"/>
        <v>5.1098010200449417</v>
      </c>
      <c r="AR198" s="142">
        <f t="shared" si="145"/>
        <v>5.1098308320662769</v>
      </c>
      <c r="AS198" s="142">
        <f t="shared" si="145"/>
        <v>5.1093450819795665</v>
      </c>
      <c r="AT198" s="142">
        <f t="shared" si="145"/>
        <v>5.1171910236463658</v>
      </c>
      <c r="AU198" s="142">
        <f t="shared" si="138"/>
        <v>4.9635135675241679</v>
      </c>
    </row>
    <row r="199" spans="1:48" s="133" customFormat="1" ht="12.95" customHeight="1">
      <c r="A199" s="163" t="s">
        <v>311</v>
      </c>
      <c r="B199" s="204" t="s">
        <v>51</v>
      </c>
      <c r="C199" s="205">
        <v>55616.462659999997</v>
      </c>
      <c r="D199" s="205">
        <v>1.2E-4</v>
      </c>
      <c r="E199" s="200">
        <f t="shared" si="121"/>
        <v>2744.0000113861806</v>
      </c>
      <c r="F199" s="133">
        <f t="shared" si="122"/>
        <v>2744.5</v>
      </c>
      <c r="G199" s="133">
        <f t="shared" si="139"/>
        <v>-0.23888043000624748</v>
      </c>
      <c r="J199" s="133">
        <f t="shared" si="146"/>
        <v>-0.23888043000624748</v>
      </c>
      <c r="O199" s="133">
        <f t="shared" ca="1" si="123"/>
        <v>-0.23450770520572109</v>
      </c>
      <c r="Q199" s="198">
        <f t="shared" si="124"/>
        <v>40597.962659999997</v>
      </c>
      <c r="S199" s="137">
        <v>1</v>
      </c>
      <c r="Z199" s="133">
        <f t="shared" si="125"/>
        <v>2744.5</v>
      </c>
      <c r="AA199" s="142">
        <f t="shared" si="126"/>
        <v>-0.23833395931888626</v>
      </c>
      <c r="AB199" s="142">
        <f t="shared" si="127"/>
        <v>-0.23913596688716068</v>
      </c>
      <c r="AC199" s="142">
        <f t="shared" si="128"/>
        <v>-0.23888043000624748</v>
      </c>
      <c r="AD199" s="142">
        <f t="shared" si="129"/>
        <v>-5.4647068736121684E-4</v>
      </c>
      <c r="AE199" s="142">
        <f t="shared" si="130"/>
        <v>2.9863021214504078E-7</v>
      </c>
      <c r="AF199" s="133">
        <f t="shared" si="131"/>
        <v>-0.23888043000624748</v>
      </c>
      <c r="AG199" s="199"/>
      <c r="AH199" s="133">
        <f t="shared" si="132"/>
        <v>2.5553688091321477E-4</v>
      </c>
      <c r="AI199" s="133">
        <f t="shared" si="133"/>
        <v>0.91303849670668424</v>
      </c>
      <c r="AJ199" s="133">
        <f t="shared" si="134"/>
        <v>0.33431723120658491</v>
      </c>
      <c r="AK199" s="133">
        <f t="shared" si="135"/>
        <v>0.1326979429281552</v>
      </c>
      <c r="AL199" s="133">
        <f t="shared" si="136"/>
        <v>-0.9906803485402772</v>
      </c>
      <c r="AM199" s="133">
        <f t="shared" si="137"/>
        <v>-0.54026727585855605</v>
      </c>
      <c r="AN199" s="142">
        <f t="shared" si="145"/>
        <v>5.1530766293040209</v>
      </c>
      <c r="AO199" s="142">
        <f t="shared" si="145"/>
        <v>5.1530766167700062</v>
      </c>
      <c r="AP199" s="142">
        <f t="shared" si="145"/>
        <v>5.1530768019771838</v>
      </c>
      <c r="AQ199" s="142">
        <f t="shared" si="145"/>
        <v>5.1530740652808964</v>
      </c>
      <c r="AR199" s="142">
        <f t="shared" si="145"/>
        <v>5.1531145021976439</v>
      </c>
      <c r="AS199" s="142">
        <f t="shared" si="145"/>
        <v>5.1525166605078612</v>
      </c>
      <c r="AT199" s="142">
        <f t="shared" si="145"/>
        <v>5.1612796749222873</v>
      </c>
      <c r="AU199" s="142">
        <f t="shared" si="138"/>
        <v>5.0095807884030803</v>
      </c>
    </row>
    <row r="200" spans="1:48" s="133" customFormat="1" ht="12.95" customHeight="1">
      <c r="A200" s="163" t="s">
        <v>311</v>
      </c>
      <c r="B200" s="204" t="s">
        <v>51</v>
      </c>
      <c r="C200" s="205">
        <v>55616.462749999999</v>
      </c>
      <c r="D200" s="205">
        <v>5.0000000000000002E-5</v>
      </c>
      <c r="E200" s="200">
        <f t="shared" si="121"/>
        <v>2744.0001997606569</v>
      </c>
      <c r="F200" s="133">
        <f t="shared" si="122"/>
        <v>2744.5</v>
      </c>
      <c r="G200" s="133">
        <f t="shared" si="139"/>
        <v>-0.23879043000488309</v>
      </c>
      <c r="J200" s="133">
        <f t="shared" si="146"/>
        <v>-0.23879043000488309</v>
      </c>
      <c r="O200" s="133">
        <f t="shared" ca="1" si="123"/>
        <v>-0.23450770520572109</v>
      </c>
      <c r="Q200" s="198">
        <f t="shared" si="124"/>
        <v>40597.962749999999</v>
      </c>
      <c r="S200" s="137">
        <v>1</v>
      </c>
      <c r="Z200" s="133">
        <f t="shared" si="125"/>
        <v>2744.5</v>
      </c>
      <c r="AA200" s="142">
        <f t="shared" si="126"/>
        <v>-0.23833395931888626</v>
      </c>
      <c r="AB200" s="142">
        <f t="shared" si="127"/>
        <v>-0.2390459668857963</v>
      </c>
      <c r="AC200" s="142">
        <f t="shared" si="128"/>
        <v>-0.23879043000488309</v>
      </c>
      <c r="AD200" s="142">
        <f t="shared" si="129"/>
        <v>-4.5647068599682927E-4</v>
      </c>
      <c r="AE200" s="142">
        <f t="shared" si="130"/>
        <v>2.0836548717441591E-7</v>
      </c>
      <c r="AF200" s="133">
        <f t="shared" si="131"/>
        <v>-0.23879043000488309</v>
      </c>
      <c r="AG200" s="199"/>
      <c r="AH200" s="133">
        <f t="shared" si="132"/>
        <v>2.5553688091321477E-4</v>
      </c>
      <c r="AI200" s="133">
        <f t="shared" si="133"/>
        <v>0.91303849670668424</v>
      </c>
      <c r="AJ200" s="133">
        <f t="shared" si="134"/>
        <v>0.33431723120658491</v>
      </c>
      <c r="AK200" s="133">
        <f t="shared" si="135"/>
        <v>0.1326979429281552</v>
      </c>
      <c r="AL200" s="133">
        <f t="shared" si="136"/>
        <v>-0.9906803485402772</v>
      </c>
      <c r="AM200" s="133">
        <f t="shared" si="137"/>
        <v>-0.54026727585855605</v>
      </c>
      <c r="AN200" s="142">
        <f t="shared" ref="AN200:AT209" si="147">$AU200+$AB$7*SIN(AO200)</f>
        <v>5.1530766293040209</v>
      </c>
      <c r="AO200" s="142">
        <f t="shared" si="147"/>
        <v>5.1530766167700062</v>
      </c>
      <c r="AP200" s="142">
        <f t="shared" si="147"/>
        <v>5.1530768019771838</v>
      </c>
      <c r="AQ200" s="142">
        <f t="shared" si="147"/>
        <v>5.1530740652808964</v>
      </c>
      <c r="AR200" s="142">
        <f t="shared" si="147"/>
        <v>5.1531145021976439</v>
      </c>
      <c r="AS200" s="142">
        <f t="shared" si="147"/>
        <v>5.1525166605078612</v>
      </c>
      <c r="AT200" s="142">
        <f t="shared" si="147"/>
        <v>5.1612796749222873</v>
      </c>
      <c r="AU200" s="142">
        <f t="shared" si="138"/>
        <v>5.0095807884030803</v>
      </c>
    </row>
    <row r="201" spans="1:48" s="133" customFormat="1" ht="12.95" customHeight="1">
      <c r="A201" s="163" t="s">
        <v>311</v>
      </c>
      <c r="B201" s="204" t="s">
        <v>49</v>
      </c>
      <c r="C201" s="205">
        <v>55619.56796</v>
      </c>
      <c r="D201" s="205">
        <v>1E-4</v>
      </c>
      <c r="E201" s="200">
        <f t="shared" si="121"/>
        <v>2750.4995586386044</v>
      </c>
      <c r="F201" s="133">
        <f t="shared" si="122"/>
        <v>2751</v>
      </c>
      <c r="G201" s="133">
        <f t="shared" si="139"/>
        <v>-0.23909673999878578</v>
      </c>
      <c r="J201" s="133">
        <f t="shared" si="146"/>
        <v>-0.23909673999878578</v>
      </c>
      <c r="O201" s="133">
        <f t="shared" ca="1" si="123"/>
        <v>-0.23451335552032596</v>
      </c>
      <c r="Q201" s="198">
        <f t="shared" si="124"/>
        <v>40601.06796</v>
      </c>
      <c r="S201" s="137">
        <v>1</v>
      </c>
      <c r="Z201" s="133">
        <f t="shared" si="125"/>
        <v>2751</v>
      </c>
      <c r="AA201" s="142">
        <f t="shared" si="126"/>
        <v>-0.23832294288238051</v>
      </c>
      <c r="AB201" s="142">
        <f t="shared" si="127"/>
        <v>-0.23936200384820863</v>
      </c>
      <c r="AC201" s="142">
        <f t="shared" si="128"/>
        <v>-0.23909673999878578</v>
      </c>
      <c r="AD201" s="142">
        <f t="shared" si="129"/>
        <v>-7.7379711640526705E-4</v>
      </c>
      <c r="AE201" s="142">
        <f t="shared" si="130"/>
        <v>5.9876197735710636E-7</v>
      </c>
      <c r="AF201" s="133">
        <f t="shared" si="131"/>
        <v>-0.23909673999878578</v>
      </c>
      <c r="AG201" s="199"/>
      <c r="AH201" s="133">
        <f t="shared" si="132"/>
        <v>2.6526384942286436E-4</v>
      </c>
      <c r="AI201" s="133">
        <f t="shared" si="133"/>
        <v>0.91207239470958124</v>
      </c>
      <c r="AJ201" s="133">
        <f t="shared" si="134"/>
        <v>0.34118632200612853</v>
      </c>
      <c r="AK201" s="133">
        <f t="shared" si="135"/>
        <v>0.13205977184703005</v>
      </c>
      <c r="AL201" s="133">
        <f t="shared" si="136"/>
        <v>-0.98338237265315009</v>
      </c>
      <c r="AM201" s="133">
        <f t="shared" si="137"/>
        <v>-0.53556244382014029</v>
      </c>
      <c r="AN201" s="142">
        <f t="shared" si="147"/>
        <v>5.1609726376369878</v>
      </c>
      <c r="AO201" s="142">
        <f t="shared" si="147"/>
        <v>5.1609726237709266</v>
      </c>
      <c r="AP201" s="142">
        <f t="shared" si="147"/>
        <v>5.1609728252932863</v>
      </c>
      <c r="AQ201" s="142">
        <f t="shared" si="147"/>
        <v>5.1609698964604434</v>
      </c>
      <c r="AR201" s="142">
        <f t="shared" si="147"/>
        <v>5.161012461010853</v>
      </c>
      <c r="AS201" s="142">
        <f t="shared" si="147"/>
        <v>5.1603935023400354</v>
      </c>
      <c r="AT201" s="142">
        <f t="shared" si="147"/>
        <v>5.1693172469419437</v>
      </c>
      <c r="AU201" s="142">
        <f t="shared" si="138"/>
        <v>5.0180156316625997</v>
      </c>
    </row>
    <row r="202" spans="1:48" s="133" customFormat="1" ht="12.95" customHeight="1">
      <c r="A202" s="163" t="s">
        <v>311</v>
      </c>
      <c r="B202" s="204" t="s">
        <v>51</v>
      </c>
      <c r="C202" s="205">
        <v>55634.618979999999</v>
      </c>
      <c r="D202" s="205">
        <v>1.6000000000000001E-4</v>
      </c>
      <c r="E202" s="200">
        <f t="shared" si="121"/>
        <v>2782.0020916264261</v>
      </c>
      <c r="F202" s="133">
        <f t="shared" si="122"/>
        <v>2782.5</v>
      </c>
      <c r="G202" s="133">
        <f t="shared" si="139"/>
        <v>-0.23788654999952996</v>
      </c>
      <c r="J202" s="133">
        <f t="shared" si="146"/>
        <v>-0.23788654999952996</v>
      </c>
      <c r="O202" s="133">
        <f t="shared" ca="1" si="123"/>
        <v>-0.23454073781418031</v>
      </c>
      <c r="Q202" s="198">
        <f t="shared" si="124"/>
        <v>40616.118979999999</v>
      </c>
      <c r="S202" s="137">
        <v>1</v>
      </c>
      <c r="Z202" s="133">
        <f t="shared" si="125"/>
        <v>2782.5</v>
      </c>
      <c r="AA202" s="142">
        <f t="shared" si="126"/>
        <v>-0.23826992168267214</v>
      </c>
      <c r="AB202" s="142">
        <f t="shared" si="127"/>
        <v>-0.2381985643197144</v>
      </c>
      <c r="AC202" s="142">
        <f t="shared" si="128"/>
        <v>-0.23788654999952996</v>
      </c>
      <c r="AD202" s="142">
        <f t="shared" si="129"/>
        <v>3.8337168314217518E-4</v>
      </c>
      <c r="AE202" s="142">
        <f t="shared" si="130"/>
        <v>1.4697384743526437E-7</v>
      </c>
      <c r="AF202" s="133">
        <f t="shared" si="131"/>
        <v>-0.23788654999952996</v>
      </c>
      <c r="AG202" s="199"/>
      <c r="AH202" s="133">
        <f t="shared" si="132"/>
        <v>3.120143201844459E-4</v>
      </c>
      <c r="AI202" s="133">
        <f t="shared" si="133"/>
        <v>0.90748559069543888</v>
      </c>
      <c r="AJ202" s="133">
        <f t="shared" si="134"/>
        <v>0.37401085121661592</v>
      </c>
      <c r="AK202" s="133">
        <f t="shared" si="135"/>
        <v>0.12888805679125376</v>
      </c>
      <c r="AL202" s="133">
        <f t="shared" si="136"/>
        <v>-0.94823104195004426</v>
      </c>
      <c r="AM202" s="133">
        <f t="shared" si="137"/>
        <v>-0.51315421904220571</v>
      </c>
      <c r="AN202" s="142">
        <f t="shared" si="147"/>
        <v>5.1991209588605978</v>
      </c>
      <c r="AO202" s="142">
        <f t="shared" si="147"/>
        <v>5.1991209369421885</v>
      </c>
      <c r="AP202" s="142">
        <f t="shared" si="147"/>
        <v>5.1991212323036731</v>
      </c>
      <c r="AQ202" s="142">
        <f t="shared" si="147"/>
        <v>5.1991172521465812</v>
      </c>
      <c r="AR202" s="142">
        <f t="shared" si="147"/>
        <v>5.1991708844181446</v>
      </c>
      <c r="AS202" s="142">
        <f t="shared" si="147"/>
        <v>5.198447736734618</v>
      </c>
      <c r="AT202" s="142">
        <f t="shared" si="147"/>
        <v>5.208116607704234</v>
      </c>
      <c r="AU202" s="142">
        <f t="shared" si="138"/>
        <v>5.0588921797664232</v>
      </c>
    </row>
    <row r="203" spans="1:48" s="133" customFormat="1" ht="12.95" customHeight="1">
      <c r="A203" s="163" t="s">
        <v>311</v>
      </c>
      <c r="B203" s="204" t="s">
        <v>49</v>
      </c>
      <c r="C203" s="205">
        <v>55640.589469999999</v>
      </c>
      <c r="D203" s="205">
        <v>1.9000000000000001E-4</v>
      </c>
      <c r="E203" s="200">
        <f t="shared" si="121"/>
        <v>2794.4986239663249</v>
      </c>
      <c r="F203" s="133">
        <f t="shared" si="122"/>
        <v>2795</v>
      </c>
      <c r="G203" s="133">
        <f t="shared" si="139"/>
        <v>-0.23954330000560731</v>
      </c>
      <c r="J203" s="133">
        <f t="shared" si="146"/>
        <v>-0.23954330000560731</v>
      </c>
      <c r="O203" s="133">
        <f t="shared" ca="1" si="123"/>
        <v>-0.23455160380380505</v>
      </c>
      <c r="Q203" s="198">
        <f t="shared" si="124"/>
        <v>40622.089469999999</v>
      </c>
      <c r="S203" s="137">
        <v>1</v>
      </c>
      <c r="Z203" s="133">
        <f t="shared" si="125"/>
        <v>2795</v>
      </c>
      <c r="AA203" s="142">
        <f t="shared" si="126"/>
        <v>-0.23824905768050969</v>
      </c>
      <c r="AB203" s="142">
        <f t="shared" si="127"/>
        <v>-0.23987367994114414</v>
      </c>
      <c r="AC203" s="142">
        <f t="shared" si="128"/>
        <v>-0.23954330000560731</v>
      </c>
      <c r="AD203" s="142">
        <f t="shared" si="129"/>
        <v>-1.2942423250976165E-3</v>
      </c>
      <c r="AE203" s="142">
        <f t="shared" si="130"/>
        <v>1.6750631960740844E-6</v>
      </c>
      <c r="AF203" s="133">
        <f t="shared" si="131"/>
        <v>-0.23954330000560731</v>
      </c>
      <c r="AG203" s="199"/>
      <c r="AH203" s="133">
        <f t="shared" si="132"/>
        <v>3.3037993553684336E-4</v>
      </c>
      <c r="AI203" s="133">
        <f t="shared" si="133"/>
        <v>0.90570918372817066</v>
      </c>
      <c r="AJ203" s="133">
        <f t="shared" si="134"/>
        <v>0.38682111256188695</v>
      </c>
      <c r="AK203" s="133">
        <f t="shared" si="135"/>
        <v>0.12759423607353679</v>
      </c>
      <c r="AL203" s="133">
        <f t="shared" si="136"/>
        <v>-0.93437918072821791</v>
      </c>
      <c r="AM203" s="133">
        <f t="shared" si="137"/>
        <v>-0.50443535021613717</v>
      </c>
      <c r="AN203" s="142">
        <f t="shared" si="147"/>
        <v>5.2142064249465658</v>
      </c>
      <c r="AO203" s="142">
        <f t="shared" si="147"/>
        <v>5.2142063990088046</v>
      </c>
      <c r="AP203" s="142">
        <f t="shared" si="147"/>
        <v>5.2142067388835196</v>
      </c>
      <c r="AQ203" s="142">
        <f t="shared" si="147"/>
        <v>5.2142022853280876</v>
      </c>
      <c r="AR203" s="142">
        <f t="shared" si="147"/>
        <v>5.2142606397185212</v>
      </c>
      <c r="AS203" s="142">
        <f t="shared" si="147"/>
        <v>5.2134955364885522</v>
      </c>
      <c r="AT203" s="142">
        <f t="shared" si="147"/>
        <v>5.2234438782273651</v>
      </c>
      <c r="AU203" s="142">
        <f t="shared" si="138"/>
        <v>5.0751130321885753</v>
      </c>
    </row>
    <row r="204" spans="1:48" s="133" customFormat="1" ht="12.95" customHeight="1">
      <c r="A204" s="163" t="s">
        <v>311</v>
      </c>
      <c r="B204" s="204" t="s">
        <v>49</v>
      </c>
      <c r="C204" s="205">
        <v>55644.411690000001</v>
      </c>
      <c r="D204" s="205">
        <v>5.0000000000000002E-5</v>
      </c>
      <c r="E204" s="200">
        <f t="shared" si="121"/>
        <v>2802.4987204140593</v>
      </c>
      <c r="F204" s="133">
        <f t="shared" si="122"/>
        <v>2803</v>
      </c>
      <c r="G204" s="133">
        <f t="shared" si="139"/>
        <v>-0.23949721999815665</v>
      </c>
      <c r="J204" s="133">
        <f t="shared" si="146"/>
        <v>-0.23949721999815665</v>
      </c>
      <c r="O204" s="133">
        <f t="shared" ca="1" si="123"/>
        <v>-0.23455855803716491</v>
      </c>
      <c r="Q204" s="198">
        <f t="shared" si="124"/>
        <v>40625.911690000001</v>
      </c>
      <c r="S204" s="137">
        <v>1</v>
      </c>
      <c r="Z204" s="133">
        <f t="shared" si="125"/>
        <v>2803</v>
      </c>
      <c r="AA204" s="142">
        <f t="shared" si="126"/>
        <v>-0.23823575962757829</v>
      </c>
      <c r="AB204" s="142">
        <f t="shared" si="127"/>
        <v>-0.23983929603656026</v>
      </c>
      <c r="AC204" s="142">
        <f t="shared" si="128"/>
        <v>-0.23949721999815665</v>
      </c>
      <c r="AD204" s="142">
        <f t="shared" si="129"/>
        <v>-1.2614603705783656E-3</v>
      </c>
      <c r="AE204" s="142">
        <f t="shared" si="130"/>
        <v>1.5912822665397073E-6</v>
      </c>
      <c r="AF204" s="133">
        <f t="shared" si="131"/>
        <v>-0.23949721999815665</v>
      </c>
      <c r="AG204" s="199"/>
      <c r="AH204" s="133">
        <f t="shared" si="132"/>
        <v>3.4207603840361668E-4</v>
      </c>
      <c r="AI204" s="133">
        <f t="shared" si="133"/>
        <v>0.90458534555341741</v>
      </c>
      <c r="AJ204" s="133">
        <f t="shared" si="134"/>
        <v>0.3949548703846914</v>
      </c>
      <c r="AK204" s="133">
        <f t="shared" si="135"/>
        <v>0.12675602876879882</v>
      </c>
      <c r="AL204" s="133">
        <f t="shared" si="136"/>
        <v>-0.92554230483954336</v>
      </c>
      <c r="AM204" s="133">
        <f t="shared" si="137"/>
        <v>-0.49890490889320299</v>
      </c>
      <c r="AN204" s="142">
        <f t="shared" si="147"/>
        <v>5.2238456933631472</v>
      </c>
      <c r="AO204" s="142">
        <f t="shared" si="147"/>
        <v>5.2238456645795637</v>
      </c>
      <c r="AP204" s="142">
        <f t="shared" si="147"/>
        <v>5.2238460352496059</v>
      </c>
      <c r="AQ204" s="142">
        <f t="shared" si="147"/>
        <v>5.2238412618058341</v>
      </c>
      <c r="AR204" s="142">
        <f t="shared" si="147"/>
        <v>5.2239027305302752</v>
      </c>
      <c r="AS204" s="142">
        <f t="shared" si="147"/>
        <v>5.2231106681978208</v>
      </c>
      <c r="AT204" s="142">
        <f t="shared" si="147"/>
        <v>5.2332328345639967</v>
      </c>
      <c r="AU204" s="142">
        <f t="shared" si="138"/>
        <v>5.0854943777387529</v>
      </c>
    </row>
    <row r="205" spans="1:48" s="133" customFormat="1" ht="12.95" customHeight="1">
      <c r="A205" s="33" t="s">
        <v>64</v>
      </c>
      <c r="B205" s="34" t="s">
        <v>49</v>
      </c>
      <c r="C205" s="33">
        <v>55644.889799999997</v>
      </c>
      <c r="D205" s="33">
        <v>5.0000000000000001E-4</v>
      </c>
      <c r="E205" s="200">
        <f t="shared" si="121"/>
        <v>2803.4994284090453</v>
      </c>
      <c r="F205" s="133">
        <f t="shared" si="122"/>
        <v>2804</v>
      </c>
      <c r="G205" s="133">
        <f t="shared" si="139"/>
        <v>-0.23915896000835346</v>
      </c>
      <c r="K205" s="133">
        <f>+G205</f>
        <v>-0.23915896000835346</v>
      </c>
      <c r="O205" s="133">
        <f t="shared" ca="1" si="123"/>
        <v>-0.23455942731633489</v>
      </c>
      <c r="Q205" s="198">
        <f t="shared" si="124"/>
        <v>40626.389799999997</v>
      </c>
      <c r="S205" s="137">
        <v>1</v>
      </c>
      <c r="Z205" s="133">
        <f t="shared" si="125"/>
        <v>2804</v>
      </c>
      <c r="AA205" s="142">
        <f t="shared" si="126"/>
        <v>-0.23823410043726889</v>
      </c>
      <c r="AB205" s="142">
        <f t="shared" si="127"/>
        <v>-0.23950249482963426</v>
      </c>
      <c r="AC205" s="142">
        <f t="shared" si="128"/>
        <v>-0.23915896000835346</v>
      </c>
      <c r="AD205" s="142">
        <f t="shared" si="129"/>
        <v>-9.2485957108456862E-4</v>
      </c>
      <c r="AE205" s="142">
        <f t="shared" si="130"/>
        <v>8.5536522622673225E-7</v>
      </c>
      <c r="AF205" s="133">
        <f t="shared" si="131"/>
        <v>-0.23915896000835346</v>
      </c>
      <c r="AG205" s="199"/>
      <c r="AH205" s="133">
        <f t="shared" si="132"/>
        <v>3.4353482128079185E-4</v>
      </c>
      <c r="AI205" s="133">
        <f t="shared" si="133"/>
        <v>0.90444558287389853</v>
      </c>
      <c r="AJ205" s="133">
        <f t="shared" si="134"/>
        <v>0.39596802076357357</v>
      </c>
      <c r="AK205" s="133">
        <f t="shared" si="135"/>
        <v>0.12665070264348446</v>
      </c>
      <c r="AL205" s="133">
        <f t="shared" si="136"/>
        <v>-0.92443923496789104</v>
      </c>
      <c r="AM205" s="133">
        <f t="shared" si="137"/>
        <v>-0.49821628295789838</v>
      </c>
      <c r="AN205" s="142">
        <f t="shared" si="147"/>
        <v>5.2250497619932892</v>
      </c>
      <c r="AO205" s="142">
        <f t="shared" si="147"/>
        <v>5.2250497328383476</v>
      </c>
      <c r="AP205" s="142">
        <f t="shared" si="147"/>
        <v>5.2250501074872275</v>
      </c>
      <c r="AQ205" s="142">
        <f t="shared" si="147"/>
        <v>5.2250452931288667</v>
      </c>
      <c r="AR205" s="142">
        <f t="shared" si="147"/>
        <v>5.2251071560440359</v>
      </c>
      <c r="AS205" s="142">
        <f t="shared" si="147"/>
        <v>5.224311719622591</v>
      </c>
      <c r="AT205" s="142">
        <f t="shared" si="147"/>
        <v>5.2344553332641759</v>
      </c>
      <c r="AU205" s="142">
        <f t="shared" si="138"/>
        <v>5.0867920459325253</v>
      </c>
    </row>
    <row r="206" spans="1:48" s="133" customFormat="1" ht="12.95" customHeight="1">
      <c r="A206" s="163" t="s">
        <v>311</v>
      </c>
      <c r="B206" s="204" t="s">
        <v>49</v>
      </c>
      <c r="C206" s="205">
        <v>55650.623030000002</v>
      </c>
      <c r="D206" s="205">
        <v>1.3999999999999999E-4</v>
      </c>
      <c r="E206" s="200">
        <f t="shared" si="121"/>
        <v>2815.4993637756816</v>
      </c>
      <c r="F206" s="133">
        <f t="shared" si="122"/>
        <v>2816</v>
      </c>
      <c r="G206" s="133">
        <f t="shared" si="139"/>
        <v>-0.23918984000192722</v>
      </c>
      <c r="J206" s="133">
        <f t="shared" ref="J206:J211" si="148">+G206</f>
        <v>-0.23918984000192722</v>
      </c>
      <c r="O206" s="133">
        <f t="shared" ca="1" si="123"/>
        <v>-0.23456985866637464</v>
      </c>
      <c r="Q206" s="198">
        <f t="shared" si="124"/>
        <v>40632.123030000002</v>
      </c>
      <c r="S206" s="137">
        <v>1</v>
      </c>
      <c r="Z206" s="133">
        <f t="shared" si="125"/>
        <v>2816</v>
      </c>
      <c r="AA206" s="142">
        <f t="shared" si="126"/>
        <v>-0.23821424419024301</v>
      </c>
      <c r="AB206" s="142">
        <f t="shared" si="127"/>
        <v>-0.23955082334402941</v>
      </c>
      <c r="AC206" s="142">
        <f t="shared" si="128"/>
        <v>-0.23918984000192722</v>
      </c>
      <c r="AD206" s="142">
        <f t="shared" si="129"/>
        <v>-9.7559581168421561E-4</v>
      </c>
      <c r="AE206" s="142">
        <f t="shared" si="130"/>
        <v>9.5178718777578344E-7</v>
      </c>
      <c r="AF206" s="133">
        <f t="shared" si="131"/>
        <v>-0.23918984000192722</v>
      </c>
      <c r="AG206" s="199"/>
      <c r="AH206" s="133">
        <f t="shared" si="132"/>
        <v>3.609833421021952E-4</v>
      </c>
      <c r="AI206" s="133">
        <f t="shared" si="133"/>
        <v>0.9027808637102781</v>
      </c>
      <c r="AJ206" s="133">
        <f t="shared" si="134"/>
        <v>0.40806374940056095</v>
      </c>
      <c r="AK206" s="133">
        <f t="shared" si="135"/>
        <v>0.12537737695245418</v>
      </c>
      <c r="AL206" s="133">
        <f t="shared" si="136"/>
        <v>-0.91122884224959078</v>
      </c>
      <c r="AM206" s="133">
        <f t="shared" si="137"/>
        <v>-0.4899984720905417</v>
      </c>
      <c r="AN206" s="142">
        <f t="shared" si="147"/>
        <v>5.2394841427494123</v>
      </c>
      <c r="AO206" s="142">
        <f t="shared" si="147"/>
        <v>5.2394841088568356</v>
      </c>
      <c r="AP206" s="142">
        <f t="shared" si="147"/>
        <v>5.2394845335393061</v>
      </c>
      <c r="AQ206" s="142">
        <f t="shared" si="147"/>
        <v>5.2394792121392948</v>
      </c>
      <c r="AR206" s="142">
        <f t="shared" si="147"/>
        <v>5.2395458873793066</v>
      </c>
      <c r="AS206" s="142">
        <f t="shared" si="147"/>
        <v>5.2387099179285217</v>
      </c>
      <c r="AT206" s="142">
        <f t="shared" si="147"/>
        <v>5.2491059590813327</v>
      </c>
      <c r="AU206" s="142">
        <f t="shared" si="138"/>
        <v>5.1023640642577917</v>
      </c>
      <c r="AV206" s="142"/>
    </row>
    <row r="207" spans="1:48" s="133" customFormat="1" ht="12.95" customHeight="1">
      <c r="A207" s="163" t="s">
        <v>311</v>
      </c>
      <c r="B207" s="204" t="s">
        <v>51</v>
      </c>
      <c r="C207" s="205">
        <v>55651.34031</v>
      </c>
      <c r="D207" s="205">
        <v>1.1299999999999999E-3</v>
      </c>
      <c r="E207" s="200">
        <f t="shared" si="121"/>
        <v>2817.0006664688822</v>
      </c>
      <c r="F207" s="133">
        <f t="shared" si="122"/>
        <v>2817.5</v>
      </c>
      <c r="G207" s="133">
        <f t="shared" si="139"/>
        <v>-0.23856745000375668</v>
      </c>
      <c r="J207" s="133">
        <f t="shared" si="148"/>
        <v>-0.23856745000375668</v>
      </c>
      <c r="O207" s="133">
        <f t="shared" ca="1" si="123"/>
        <v>-0.23457116258512961</v>
      </c>
      <c r="Q207" s="198">
        <f t="shared" si="124"/>
        <v>40632.84031</v>
      </c>
      <c r="S207" s="137">
        <v>1</v>
      </c>
      <c r="Z207" s="133">
        <f t="shared" si="125"/>
        <v>2817.5</v>
      </c>
      <c r="AA207" s="142">
        <f t="shared" si="126"/>
        <v>-0.23821176925264403</v>
      </c>
      <c r="AB207" s="142">
        <f t="shared" si="127"/>
        <v>-0.23893060694941548</v>
      </c>
      <c r="AC207" s="142">
        <f t="shared" si="128"/>
        <v>-0.23856745000375668</v>
      </c>
      <c r="AD207" s="142">
        <f t="shared" si="129"/>
        <v>-3.5568075111264141E-4</v>
      </c>
      <c r="AE207" s="142">
        <f t="shared" si="130"/>
        <v>1.2650879671205275E-7</v>
      </c>
      <c r="AF207" s="133">
        <f t="shared" si="131"/>
        <v>-0.23856745000375668</v>
      </c>
      <c r="AG207" s="199"/>
      <c r="AH207" s="133">
        <f t="shared" si="132"/>
        <v>3.631569456587984E-4</v>
      </c>
      <c r="AI207" s="133">
        <f t="shared" si="133"/>
        <v>0.90257438795783962</v>
      </c>
      <c r="AJ207" s="133">
        <f t="shared" si="134"/>
        <v>0.40956763947155916</v>
      </c>
      <c r="AK207" s="133">
        <f t="shared" si="135"/>
        <v>0.12521700056544946</v>
      </c>
      <c r="AL207" s="133">
        <f t="shared" si="136"/>
        <v>-0.90958095447366205</v>
      </c>
      <c r="AM207" s="133">
        <f t="shared" si="137"/>
        <v>-0.4889771126324074</v>
      </c>
      <c r="AN207" s="142">
        <f t="shared" si="147"/>
        <v>5.2412865759414853</v>
      </c>
      <c r="AO207" s="142">
        <f t="shared" si="147"/>
        <v>5.2412865414192602</v>
      </c>
      <c r="AP207" s="142">
        <f t="shared" si="147"/>
        <v>5.2412869726566003</v>
      </c>
      <c r="AQ207" s="142">
        <f t="shared" si="147"/>
        <v>5.2412815857954564</v>
      </c>
      <c r="AR207" s="142">
        <f t="shared" si="147"/>
        <v>5.2413488729564328</v>
      </c>
      <c r="AS207" s="142">
        <f t="shared" si="147"/>
        <v>5.2405078337591648</v>
      </c>
      <c r="AT207" s="142">
        <f t="shared" si="147"/>
        <v>5.2509347807453075</v>
      </c>
      <c r="AU207" s="142">
        <f t="shared" si="138"/>
        <v>5.1043105665484489</v>
      </c>
      <c r="AV207" s="142"/>
    </row>
    <row r="208" spans="1:48" s="133" customFormat="1" ht="12.95" customHeight="1">
      <c r="A208" s="163" t="s">
        <v>311</v>
      </c>
      <c r="B208" s="204" t="s">
        <v>49</v>
      </c>
      <c r="C208" s="205">
        <v>55662.567060000001</v>
      </c>
      <c r="D208" s="205">
        <v>1.2999999999999999E-4</v>
      </c>
      <c r="E208" s="200">
        <f t="shared" si="121"/>
        <v>2840.4988122570812</v>
      </c>
      <c r="F208" s="133">
        <f t="shared" si="122"/>
        <v>2841</v>
      </c>
      <c r="G208" s="133">
        <f t="shared" si="139"/>
        <v>-0.23945334000018192</v>
      </c>
      <c r="J208" s="133">
        <f t="shared" si="148"/>
        <v>-0.23945334000018192</v>
      </c>
      <c r="O208" s="133">
        <f t="shared" ca="1" si="123"/>
        <v>-0.23459159064562413</v>
      </c>
      <c r="Q208" s="198">
        <f t="shared" si="124"/>
        <v>40644.067060000001</v>
      </c>
      <c r="S208" s="137">
        <v>1</v>
      </c>
      <c r="Z208" s="133">
        <f t="shared" si="125"/>
        <v>2841</v>
      </c>
      <c r="AA208" s="142">
        <f t="shared" si="126"/>
        <v>-0.23817320678600029</v>
      </c>
      <c r="AB208" s="142">
        <f t="shared" si="127"/>
        <v>-0.23985032782820503</v>
      </c>
      <c r="AC208" s="142">
        <f t="shared" si="128"/>
        <v>-0.23945334000018192</v>
      </c>
      <c r="AD208" s="142">
        <f t="shared" si="129"/>
        <v>-1.2801332141816335E-3</v>
      </c>
      <c r="AE208" s="142">
        <f t="shared" si="130"/>
        <v>1.638741046051E-6</v>
      </c>
      <c r="AF208" s="133">
        <f t="shared" si="131"/>
        <v>-0.23945334000018192</v>
      </c>
      <c r="AG208" s="199"/>
      <c r="AH208" s="133">
        <f t="shared" si="132"/>
        <v>3.9698782802311542E-4</v>
      </c>
      <c r="AI208" s="133">
        <f t="shared" si="133"/>
        <v>0.89938644235900622</v>
      </c>
      <c r="AJ208" s="133">
        <f t="shared" si="134"/>
        <v>0.43289300123284952</v>
      </c>
      <c r="AK208" s="133">
        <f t="shared" si="135"/>
        <v>0.12267012322167013</v>
      </c>
      <c r="AL208" s="133">
        <f t="shared" si="136"/>
        <v>-0.88386142685753943</v>
      </c>
      <c r="AM208" s="133">
        <f t="shared" si="137"/>
        <v>-0.47314130177622205</v>
      </c>
      <c r="AN208" s="142">
        <f t="shared" si="147"/>
        <v>5.2694713742378312</v>
      </c>
      <c r="AO208" s="142">
        <f t="shared" si="147"/>
        <v>5.2694713286983133</v>
      </c>
      <c r="AP208" s="142">
        <f t="shared" si="147"/>
        <v>5.2694718715966067</v>
      </c>
      <c r="AQ208" s="142">
        <f t="shared" si="147"/>
        <v>5.2694653994165543</v>
      </c>
      <c r="AR208" s="142">
        <f t="shared" si="147"/>
        <v>5.2695425533487477</v>
      </c>
      <c r="AS208" s="142">
        <f t="shared" si="147"/>
        <v>5.2686221893468197</v>
      </c>
      <c r="AT208" s="142">
        <f t="shared" si="147"/>
        <v>5.2795140818143791</v>
      </c>
      <c r="AU208" s="142">
        <f t="shared" si="138"/>
        <v>5.1348057691020959</v>
      </c>
      <c r="AV208" s="142"/>
    </row>
    <row r="209" spans="1:47" s="133" customFormat="1" ht="12.95" customHeight="1">
      <c r="A209" s="163" t="s">
        <v>311</v>
      </c>
      <c r="B209" s="204" t="s">
        <v>51</v>
      </c>
      <c r="C209" s="205">
        <v>55671.406640000001</v>
      </c>
      <c r="D209" s="205">
        <v>6.9999999999999994E-5</v>
      </c>
      <c r="E209" s="200">
        <f t="shared" si="121"/>
        <v>2859.0004925783155</v>
      </c>
      <c r="F209" s="133">
        <f t="shared" si="122"/>
        <v>2859.5</v>
      </c>
      <c r="G209" s="133">
        <f t="shared" si="139"/>
        <v>-0.23865053000190528</v>
      </c>
      <c r="J209" s="133">
        <f t="shared" si="148"/>
        <v>-0.23865053000190528</v>
      </c>
      <c r="O209" s="133">
        <f t="shared" ca="1" si="123"/>
        <v>-0.23460767231026874</v>
      </c>
      <c r="Q209" s="198">
        <f t="shared" si="124"/>
        <v>40652.906640000001</v>
      </c>
      <c r="S209" s="137">
        <v>1</v>
      </c>
      <c r="Z209" s="133">
        <f t="shared" si="125"/>
        <v>2859.5</v>
      </c>
      <c r="AA209" s="142">
        <f t="shared" si="126"/>
        <v>-0.23814313767913434</v>
      </c>
      <c r="AB209" s="142">
        <f t="shared" si="127"/>
        <v>-0.23907384794204198</v>
      </c>
      <c r="AC209" s="142">
        <f t="shared" si="128"/>
        <v>-0.23865053000190528</v>
      </c>
      <c r="AD209" s="142">
        <f t="shared" si="129"/>
        <v>-5.0739232277094426E-4</v>
      </c>
      <c r="AE209" s="142">
        <f t="shared" si="130"/>
        <v>2.5744696920689408E-7</v>
      </c>
      <c r="AF209" s="133">
        <f t="shared" si="131"/>
        <v>-0.23865053000190528</v>
      </c>
      <c r="AG209" s="199"/>
      <c r="AH209" s="133">
        <f t="shared" si="132"/>
        <v>4.2331794013669867E-4</v>
      </c>
      <c r="AI209" s="133">
        <f t="shared" si="133"/>
        <v>0.89693873512871813</v>
      </c>
      <c r="AJ209" s="133">
        <f t="shared" si="134"/>
        <v>0.45094209116120321</v>
      </c>
      <c r="AK209" s="133">
        <f t="shared" si="135"/>
        <v>0.120620988204909</v>
      </c>
      <c r="AL209" s="133">
        <f t="shared" si="136"/>
        <v>-0.86374047270277587</v>
      </c>
      <c r="AM209" s="133">
        <f t="shared" si="137"/>
        <v>-0.46088657858964549</v>
      </c>
      <c r="AN209" s="142">
        <f t="shared" si="147"/>
        <v>5.2915900819691872</v>
      </c>
      <c r="AO209" s="142">
        <f t="shared" si="147"/>
        <v>5.2915900261340409</v>
      </c>
      <c r="AP209" s="142">
        <f t="shared" si="147"/>
        <v>5.2915906690990635</v>
      </c>
      <c r="AQ209" s="142">
        <f t="shared" si="147"/>
        <v>5.2915832650501597</v>
      </c>
      <c r="AR209" s="142">
        <f t="shared" si="147"/>
        <v>5.2916685211304575</v>
      </c>
      <c r="AS209" s="142">
        <f t="shared" si="147"/>
        <v>5.2906861412847306</v>
      </c>
      <c r="AT209" s="142">
        <f t="shared" si="147"/>
        <v>5.3019179247336474</v>
      </c>
      <c r="AU209" s="142">
        <f t="shared" si="138"/>
        <v>5.1588126306868816</v>
      </c>
    </row>
    <row r="210" spans="1:47" s="133" customFormat="1" ht="12.95" customHeight="1">
      <c r="A210" s="163" t="s">
        <v>311</v>
      </c>
      <c r="B210" s="204" t="s">
        <v>49</v>
      </c>
      <c r="C210" s="205">
        <v>55685.500209999998</v>
      </c>
      <c r="D210" s="205">
        <v>1.2E-4</v>
      </c>
      <c r="E210" s="200">
        <f t="shared" si="121"/>
        <v>2888.499035125008</v>
      </c>
      <c r="F210" s="133">
        <f t="shared" si="122"/>
        <v>2889</v>
      </c>
      <c r="G210" s="133">
        <f t="shared" si="139"/>
        <v>-0.23934686000575311</v>
      </c>
      <c r="J210" s="133">
        <f t="shared" si="148"/>
        <v>-0.23934686000575311</v>
      </c>
      <c r="O210" s="133">
        <f t="shared" ca="1" si="123"/>
        <v>-0.23463331604578314</v>
      </c>
      <c r="Q210" s="198">
        <f t="shared" si="124"/>
        <v>40667.000209999998</v>
      </c>
      <c r="S210" s="137">
        <v>1</v>
      </c>
      <c r="Z210" s="133">
        <f t="shared" si="125"/>
        <v>2889</v>
      </c>
      <c r="AA210" s="142">
        <f t="shared" si="126"/>
        <v>-0.23809574119188306</v>
      </c>
      <c r="AB210" s="142">
        <f t="shared" si="127"/>
        <v>-0.23981158650092471</v>
      </c>
      <c r="AC210" s="142">
        <f t="shared" si="128"/>
        <v>-0.23934686000575311</v>
      </c>
      <c r="AD210" s="142">
        <f t="shared" si="129"/>
        <v>-1.2511188138700502E-3</v>
      </c>
      <c r="AE210" s="142">
        <f t="shared" si="130"/>
        <v>1.5652982864196013E-6</v>
      </c>
      <c r="AF210" s="133">
        <f t="shared" si="131"/>
        <v>-0.23934686000575311</v>
      </c>
      <c r="AG210" s="199"/>
      <c r="AH210" s="133">
        <f t="shared" si="132"/>
        <v>4.6472649517160364E-4</v>
      </c>
      <c r="AI210" s="133">
        <f t="shared" si="133"/>
        <v>0.89314848660352542</v>
      </c>
      <c r="AJ210" s="133">
        <f t="shared" si="134"/>
        <v>0.47914679664499826</v>
      </c>
      <c r="AK210" s="133">
        <f t="shared" si="135"/>
        <v>0.11727660123520094</v>
      </c>
      <c r="AL210" s="133">
        <f t="shared" si="136"/>
        <v>-0.8318786292859891</v>
      </c>
      <c r="AM210" s="133">
        <f t="shared" si="137"/>
        <v>-0.44171083992090643</v>
      </c>
      <c r="AN210" s="142">
        <f t="shared" ref="AN210:AT219" si="149">$AU210+$AB$7*SIN(AO210)</f>
        <v>5.3267376977139556</v>
      </c>
      <c r="AO210" s="142">
        <f t="shared" si="149"/>
        <v>5.3267376222417724</v>
      </c>
      <c r="AP210" s="142">
        <f t="shared" si="149"/>
        <v>5.3267384475043773</v>
      </c>
      <c r="AQ210" s="142">
        <f t="shared" si="149"/>
        <v>5.3267294234866238</v>
      </c>
      <c r="AR210" s="142">
        <f t="shared" si="149"/>
        <v>5.3268280923491282</v>
      </c>
      <c r="AS210" s="142">
        <f t="shared" si="149"/>
        <v>5.3257484934972412</v>
      </c>
      <c r="AT210" s="142">
        <f t="shared" si="149"/>
        <v>5.3374727614117488</v>
      </c>
      <c r="AU210" s="142">
        <f t="shared" si="138"/>
        <v>5.1970938424031612</v>
      </c>
    </row>
    <row r="211" spans="1:47" s="133" customFormat="1" ht="12.95" customHeight="1">
      <c r="A211" s="163" t="s">
        <v>311</v>
      </c>
      <c r="B211" s="204" t="s">
        <v>49</v>
      </c>
      <c r="C211" s="205">
        <v>55687.411500000002</v>
      </c>
      <c r="D211" s="205">
        <v>1.1E-4</v>
      </c>
      <c r="E211" s="200">
        <f t="shared" si="121"/>
        <v>2892.499460097828</v>
      </c>
      <c r="F211" s="133">
        <f t="shared" si="122"/>
        <v>2893</v>
      </c>
      <c r="G211" s="133">
        <f t="shared" si="139"/>
        <v>-0.23914381999929901</v>
      </c>
      <c r="J211" s="133">
        <f t="shared" si="148"/>
        <v>-0.23914381999929901</v>
      </c>
      <c r="O211" s="133">
        <f t="shared" ca="1" si="123"/>
        <v>-0.23463679316246305</v>
      </c>
      <c r="Q211" s="198">
        <f t="shared" si="124"/>
        <v>40668.911500000002</v>
      </c>
      <c r="S211" s="137">
        <v>1</v>
      </c>
      <c r="Z211" s="133">
        <f t="shared" si="125"/>
        <v>2893</v>
      </c>
      <c r="AA211" s="142">
        <f t="shared" si="126"/>
        <v>-0.23808936846170292</v>
      </c>
      <c r="AB211" s="142">
        <f t="shared" si="127"/>
        <v>-0.23961410486471255</v>
      </c>
      <c r="AC211" s="142">
        <f t="shared" si="128"/>
        <v>-0.23914381999929901</v>
      </c>
      <c r="AD211" s="142">
        <f t="shared" si="129"/>
        <v>-1.0544515375960906E-3</v>
      </c>
      <c r="AE211" s="142">
        <f t="shared" si="130"/>
        <v>1.1118680451387596E-6</v>
      </c>
      <c r="AF211" s="133">
        <f t="shared" si="131"/>
        <v>-0.23914381999929901</v>
      </c>
      <c r="AG211" s="199"/>
      <c r="AH211" s="133">
        <f t="shared" si="132"/>
        <v>4.7028486541352411E-4</v>
      </c>
      <c r="AI211" s="133">
        <f t="shared" si="133"/>
        <v>0.89264522710788208</v>
      </c>
      <c r="AJ211" s="133">
        <f t="shared" si="134"/>
        <v>0.4829163113163264</v>
      </c>
      <c r="AK211" s="133">
        <f t="shared" si="135"/>
        <v>0.11681609413808991</v>
      </c>
      <c r="AL211" s="133">
        <f t="shared" si="136"/>
        <v>-0.82757897594117458</v>
      </c>
      <c r="AM211" s="133">
        <f t="shared" si="137"/>
        <v>-0.43914399738776599</v>
      </c>
      <c r="AN211" s="142">
        <f t="shared" si="149"/>
        <v>5.3314921057328464</v>
      </c>
      <c r="AO211" s="142">
        <f t="shared" si="149"/>
        <v>5.3314920272778794</v>
      </c>
      <c r="AP211" s="142">
        <f t="shared" si="149"/>
        <v>5.3314928794224734</v>
      </c>
      <c r="AQ211" s="142">
        <f t="shared" si="149"/>
        <v>5.3314836237345427</v>
      </c>
      <c r="AR211" s="142">
        <f t="shared" si="149"/>
        <v>5.3315841492482035</v>
      </c>
      <c r="AS211" s="142">
        <f t="shared" si="149"/>
        <v>5.330491586548697</v>
      </c>
      <c r="AT211" s="142">
        <f t="shared" si="149"/>
        <v>5.3422778277990099</v>
      </c>
      <c r="AU211" s="142">
        <f t="shared" si="138"/>
        <v>5.2022845151782491</v>
      </c>
    </row>
    <row r="212" spans="1:47" s="133" customFormat="1" ht="12.95" customHeight="1">
      <c r="A212" s="200" t="s">
        <v>67</v>
      </c>
      <c r="B212" s="34" t="s">
        <v>51</v>
      </c>
      <c r="C212" s="33">
        <v>55690.517789999998</v>
      </c>
      <c r="D212" s="33">
        <v>0</v>
      </c>
      <c r="E212" s="200">
        <f t="shared" si="121"/>
        <v>2899.0010794694467</v>
      </c>
      <c r="F212" s="133">
        <f t="shared" si="122"/>
        <v>2899.5</v>
      </c>
      <c r="G212" s="133">
        <f t="shared" si="139"/>
        <v>-0.23837013000593288</v>
      </c>
      <c r="K212" s="133">
        <f>+G212</f>
        <v>-0.23837013000593288</v>
      </c>
      <c r="O212" s="133">
        <f t="shared" ca="1" si="123"/>
        <v>-0.23464244347706792</v>
      </c>
      <c r="Q212" s="198">
        <f t="shared" si="124"/>
        <v>40672.017789999998</v>
      </c>
      <c r="S212" s="137">
        <v>1</v>
      </c>
      <c r="Z212" s="133">
        <f t="shared" ref="Z212:Z243" si="150">F212</f>
        <v>2899.5</v>
      </c>
      <c r="AA212" s="142">
        <f t="shared" ref="AA212:AA243" si="151">AB$3+AB$4*Z212+AB$5*Z212^2+AH212</f>
        <v>-0.23807904089308701</v>
      </c>
      <c r="AB212" s="142">
        <f t="shared" ref="AB212:AB243" si="152">IF(S212&lt;&gt;0,G212-AH212, -9999)</f>
        <v>-0.23884941786386737</v>
      </c>
      <c r="AC212" s="142">
        <f t="shared" ref="AC212:AC243" si="153">+G212-P212</f>
        <v>-0.23837013000593288</v>
      </c>
      <c r="AD212" s="142">
        <f t="shared" ref="AD212:AD243" si="154">IF(S212&lt;&gt;0,G212-AA212, -9999)</f>
        <v>-2.9108911284586592E-4</v>
      </c>
      <c r="AE212" s="142">
        <f t="shared" ref="AE212:AE243" si="155">+(G212-AA212)^2*S212</f>
        <v>8.4732871617393266E-8</v>
      </c>
      <c r="AF212" s="133">
        <f t="shared" ref="AF212:AF243" si="156">IF(S212&lt;&gt;0,G212-P212, -9999)</f>
        <v>-0.23837013000593288</v>
      </c>
      <c r="AG212" s="199"/>
      <c r="AH212" s="133">
        <f t="shared" ref="AH212:AH243" si="157">$AB$6*($AB$11/AI212*AJ212+$AB$12)</f>
        <v>4.7928785793450714E-4</v>
      </c>
      <c r="AI212" s="133">
        <f t="shared" ref="AI212:AI243" si="158">1+$AB$7*COS(AL212)</f>
        <v>0.89183286247504567</v>
      </c>
      <c r="AJ212" s="133">
        <f t="shared" ref="AJ212:AJ243" si="159">SIN(AL212+RADIANS($AB$9))</f>
        <v>0.48901371967779211</v>
      </c>
      <c r="AK212" s="133">
        <f t="shared" ref="AK212:AK243" si="160">$AB$7*SIN(AL212)</f>
        <v>0.11606428163761202</v>
      </c>
      <c r="AL212" s="133">
        <f t="shared" ref="AL212:AL243" si="161">2*ATAN(AM212)</f>
        <v>-0.82060233537990435</v>
      </c>
      <c r="AM212" s="133">
        <f t="shared" ref="AM212:AM243" si="162">SQRT((1+$AB$7)/(1-$AB$7))*TAN(AN212/2)</f>
        <v>-0.43498931104252114</v>
      </c>
      <c r="AN212" s="142">
        <f t="shared" si="149"/>
        <v>5.3392123239618936</v>
      </c>
      <c r="AO212" s="142">
        <f t="shared" si="149"/>
        <v>5.3392122404917686</v>
      </c>
      <c r="AP212" s="142">
        <f t="shared" si="149"/>
        <v>5.339213137417909</v>
      </c>
      <c r="AQ212" s="142">
        <f t="shared" si="149"/>
        <v>5.3392034994623483</v>
      </c>
      <c r="AR212" s="142">
        <f t="shared" si="149"/>
        <v>5.3393070577831585</v>
      </c>
      <c r="AS212" s="142">
        <f t="shared" si="149"/>
        <v>5.3381935633910409</v>
      </c>
      <c r="AT212" s="142">
        <f t="shared" si="149"/>
        <v>5.3500780207015284</v>
      </c>
      <c r="AU212" s="142">
        <f t="shared" ref="AU212:AU243" si="163">RADIANS($AB$9)+$AB$18*(F212-AB$15)</f>
        <v>5.2107193584377685</v>
      </c>
    </row>
    <row r="213" spans="1:47" s="133" customFormat="1" ht="12.95" customHeight="1">
      <c r="A213" s="200" t="s">
        <v>67</v>
      </c>
      <c r="B213" s="34" t="s">
        <v>51</v>
      </c>
      <c r="C213" s="33">
        <v>55690.517800000001</v>
      </c>
      <c r="D213" s="33">
        <v>0</v>
      </c>
      <c r="E213" s="200">
        <f t="shared" ref="E213:E244" si="164">+(C213-C$7)/C$8</f>
        <v>2899.0011003999512</v>
      </c>
      <c r="F213" s="133">
        <f t="shared" ref="F213:F244" si="165">ROUND(2*E213,0)/2+0.5</f>
        <v>2899.5</v>
      </c>
      <c r="G213" s="133">
        <f t="shared" si="139"/>
        <v>-0.23836013000254752</v>
      </c>
      <c r="K213" s="133">
        <f>+G213</f>
        <v>-0.23836013000254752</v>
      </c>
      <c r="O213" s="133">
        <f t="shared" ref="O213:O244" ca="1" si="166">+C$11+C$12*$F213</f>
        <v>-0.23464244347706792</v>
      </c>
      <c r="Q213" s="198">
        <f t="shared" ref="Q213:Q244" si="167">+C213-15018.5</f>
        <v>40672.017800000001</v>
      </c>
      <c r="S213" s="137">
        <v>1</v>
      </c>
      <c r="Z213" s="133">
        <f t="shared" si="150"/>
        <v>2899.5</v>
      </c>
      <c r="AA213" s="142">
        <f t="shared" si="151"/>
        <v>-0.23807904089308701</v>
      </c>
      <c r="AB213" s="142">
        <f t="shared" si="152"/>
        <v>-0.23883941786048202</v>
      </c>
      <c r="AC213" s="142">
        <f t="shared" si="153"/>
        <v>-0.23836013000254752</v>
      </c>
      <c r="AD213" s="142">
        <f t="shared" si="154"/>
        <v>-2.8108910946050836E-4</v>
      </c>
      <c r="AE213" s="142">
        <f t="shared" si="155"/>
        <v>7.9011087457301643E-8</v>
      </c>
      <c r="AF213" s="133">
        <f t="shared" si="156"/>
        <v>-0.23836013000254752</v>
      </c>
      <c r="AG213" s="199"/>
      <c r="AH213" s="133">
        <f t="shared" si="157"/>
        <v>4.7928785793450714E-4</v>
      </c>
      <c r="AI213" s="133">
        <f t="shared" si="158"/>
        <v>0.89183286247504567</v>
      </c>
      <c r="AJ213" s="133">
        <f t="shared" si="159"/>
        <v>0.48901371967779211</v>
      </c>
      <c r="AK213" s="133">
        <f t="shared" si="160"/>
        <v>0.11606428163761202</v>
      </c>
      <c r="AL213" s="133">
        <f t="shared" si="161"/>
        <v>-0.82060233537990435</v>
      </c>
      <c r="AM213" s="133">
        <f t="shared" si="162"/>
        <v>-0.43498931104252114</v>
      </c>
      <c r="AN213" s="142">
        <f t="shared" si="149"/>
        <v>5.3392123239618936</v>
      </c>
      <c r="AO213" s="142">
        <f t="shared" si="149"/>
        <v>5.3392122404917686</v>
      </c>
      <c r="AP213" s="142">
        <f t="shared" si="149"/>
        <v>5.339213137417909</v>
      </c>
      <c r="AQ213" s="142">
        <f t="shared" si="149"/>
        <v>5.3392034994623483</v>
      </c>
      <c r="AR213" s="142">
        <f t="shared" si="149"/>
        <v>5.3393070577831585</v>
      </c>
      <c r="AS213" s="142">
        <f t="shared" si="149"/>
        <v>5.3381935633910409</v>
      </c>
      <c r="AT213" s="142">
        <f t="shared" si="149"/>
        <v>5.3500780207015284</v>
      </c>
      <c r="AU213" s="142">
        <f t="shared" si="163"/>
        <v>5.2107193584377685</v>
      </c>
    </row>
    <row r="214" spans="1:47" s="133" customFormat="1" ht="12.95" customHeight="1">
      <c r="A214" s="163" t="s">
        <v>311</v>
      </c>
      <c r="B214" s="204" t="s">
        <v>51</v>
      </c>
      <c r="C214" s="205">
        <v>55692.428529999997</v>
      </c>
      <c r="D214" s="205">
        <v>4.0000000000000003E-5</v>
      </c>
      <c r="E214" s="200">
        <f t="shared" si="164"/>
        <v>2903.0003532649193</v>
      </c>
      <c r="F214" s="133">
        <f t="shared" si="165"/>
        <v>2903.5</v>
      </c>
      <c r="G214" s="133">
        <f t="shared" ref="G214:G245" si="168">+C214-(C$7+F214*C$8)</f>
        <v>-0.2387170900037745</v>
      </c>
      <c r="J214" s="133">
        <f>+G214</f>
        <v>-0.2387170900037745</v>
      </c>
      <c r="O214" s="133">
        <f t="shared" ca="1" si="166"/>
        <v>-0.23464592059374784</v>
      </c>
      <c r="Q214" s="198">
        <f t="shared" si="167"/>
        <v>40673.928529999997</v>
      </c>
      <c r="S214" s="137">
        <v>1</v>
      </c>
      <c r="Z214" s="133">
        <f t="shared" si="150"/>
        <v>2903.5</v>
      </c>
      <c r="AA214" s="142">
        <f t="shared" si="151"/>
        <v>-0.23807270291426375</v>
      </c>
      <c r="AB214" s="142">
        <f t="shared" si="152"/>
        <v>-0.23920189995296895</v>
      </c>
      <c r="AC214" s="142">
        <f t="shared" si="153"/>
        <v>-0.2387170900037745</v>
      </c>
      <c r="AD214" s="142">
        <f t="shared" si="154"/>
        <v>-6.4438708951075618E-4</v>
      </c>
      <c r="AE214" s="142">
        <f t="shared" si="155"/>
        <v>4.1523472112814329E-7</v>
      </c>
      <c r="AF214" s="133">
        <f t="shared" si="156"/>
        <v>-0.2387170900037745</v>
      </c>
      <c r="AG214" s="199"/>
      <c r="AH214" s="133">
        <f t="shared" si="157"/>
        <v>4.8480994919444911E-4</v>
      </c>
      <c r="AI214" s="133">
        <f t="shared" si="158"/>
        <v>0.89133628757701866</v>
      </c>
      <c r="AJ214" s="133">
        <f t="shared" si="159"/>
        <v>0.49274868337748107</v>
      </c>
      <c r="AK214" s="133">
        <f t="shared" si="160"/>
        <v>0.1155995013607452</v>
      </c>
      <c r="AL214" s="133">
        <f t="shared" si="161"/>
        <v>-0.81631531104600696</v>
      </c>
      <c r="AM214" s="133">
        <f t="shared" si="162"/>
        <v>-0.43244258339974556</v>
      </c>
      <c r="AN214" s="142">
        <f t="shared" si="149"/>
        <v>5.3439597444988145</v>
      </c>
      <c r="AO214" s="142">
        <f t="shared" si="149"/>
        <v>5.3439596578380195</v>
      </c>
      <c r="AP214" s="142">
        <f t="shared" si="149"/>
        <v>5.3439605829955852</v>
      </c>
      <c r="AQ214" s="142">
        <f t="shared" si="149"/>
        <v>5.3439507063060798</v>
      </c>
      <c r="AR214" s="142">
        <f t="shared" si="149"/>
        <v>5.3440561398327509</v>
      </c>
      <c r="AS214" s="142">
        <f t="shared" si="149"/>
        <v>5.3429298523529054</v>
      </c>
      <c r="AT214" s="142">
        <f t="shared" si="149"/>
        <v>5.3548732084211066</v>
      </c>
      <c r="AU214" s="142">
        <f t="shared" si="163"/>
        <v>5.2159100312128572</v>
      </c>
    </row>
    <row r="215" spans="1:47" s="133" customFormat="1" ht="12.95" customHeight="1">
      <c r="A215" s="33" t="s">
        <v>64</v>
      </c>
      <c r="B215" s="34" t="s">
        <v>51</v>
      </c>
      <c r="C215" s="33">
        <v>55695.771699999998</v>
      </c>
      <c r="D215" s="33">
        <v>5.0000000000000001E-4</v>
      </c>
      <c r="E215" s="200">
        <f t="shared" si="164"/>
        <v>2909.9977742509327</v>
      </c>
      <c r="F215" s="133">
        <f t="shared" si="165"/>
        <v>2910.5</v>
      </c>
      <c r="G215" s="133">
        <f t="shared" si="168"/>
        <v>-0.23994927000603639</v>
      </c>
      <c r="K215" s="133">
        <f>+G215</f>
        <v>-0.23994927000603639</v>
      </c>
      <c r="O215" s="133">
        <f t="shared" ca="1" si="166"/>
        <v>-0.23465200554793769</v>
      </c>
      <c r="Q215" s="198">
        <f t="shared" si="167"/>
        <v>40677.271699999998</v>
      </c>
      <c r="S215" s="137">
        <v>1</v>
      </c>
      <c r="Z215" s="133">
        <f t="shared" si="150"/>
        <v>2910.5</v>
      </c>
      <c r="AA215" s="142">
        <f t="shared" si="151"/>
        <v>-0.23806164375700445</v>
      </c>
      <c r="AB215" s="142">
        <f t="shared" si="152"/>
        <v>-0.24044370990893132</v>
      </c>
      <c r="AC215" s="142">
        <f t="shared" si="153"/>
        <v>-0.23994927000603639</v>
      </c>
      <c r="AD215" s="142">
        <f t="shared" si="154"/>
        <v>-1.8876262490319373E-3</v>
      </c>
      <c r="AE215" s="142">
        <f t="shared" si="155"/>
        <v>3.5631328560343815E-6</v>
      </c>
      <c r="AF215" s="133">
        <f t="shared" si="156"/>
        <v>-0.23994927000603639</v>
      </c>
      <c r="AG215" s="199"/>
      <c r="AH215" s="133">
        <f t="shared" si="157"/>
        <v>4.9443990289494897E-4</v>
      </c>
      <c r="AI215" s="133">
        <f t="shared" si="158"/>
        <v>0.89047340576218337</v>
      </c>
      <c r="AJ215" s="133">
        <f t="shared" si="159"/>
        <v>0.49925312384138426</v>
      </c>
      <c r="AK215" s="133">
        <f t="shared" si="160"/>
        <v>0.114782282025851</v>
      </c>
      <c r="AL215" s="133">
        <f t="shared" si="161"/>
        <v>-0.80882446027429122</v>
      </c>
      <c r="AM215" s="133">
        <f t="shared" si="162"/>
        <v>-0.42800390727781007</v>
      </c>
      <c r="AN215" s="142">
        <f t="shared" si="149"/>
        <v>5.3522613925249631</v>
      </c>
      <c r="AO215" s="142">
        <f t="shared" si="149"/>
        <v>5.3522613000871777</v>
      </c>
      <c r="AP215" s="142">
        <f t="shared" si="149"/>
        <v>5.3522622758777265</v>
      </c>
      <c r="AQ215" s="142">
        <f t="shared" si="149"/>
        <v>5.352251975185669</v>
      </c>
      <c r="AR215" s="142">
        <f t="shared" si="149"/>
        <v>5.3523607047098745</v>
      </c>
      <c r="AS215" s="142">
        <f t="shared" si="149"/>
        <v>5.3512122018970789</v>
      </c>
      <c r="AT215" s="142">
        <f t="shared" si="149"/>
        <v>5.3632557841851902</v>
      </c>
      <c r="AU215" s="142">
        <f t="shared" si="163"/>
        <v>5.2249937085692624</v>
      </c>
    </row>
    <row r="216" spans="1:47" s="133" customFormat="1" ht="12.95" customHeight="1">
      <c r="A216" s="163" t="s">
        <v>311</v>
      </c>
      <c r="B216" s="204" t="s">
        <v>51</v>
      </c>
      <c r="C216" s="205">
        <v>55700.550710000003</v>
      </c>
      <c r="D216" s="205">
        <v>4.0000000000000003E-5</v>
      </c>
      <c r="E216" s="200">
        <f t="shared" si="164"/>
        <v>2920.0004797269949</v>
      </c>
      <c r="F216" s="133">
        <f t="shared" si="165"/>
        <v>2920.5</v>
      </c>
      <c r="G216" s="133">
        <f t="shared" si="168"/>
        <v>-0.23865667000063695</v>
      </c>
      <c r="J216" s="133">
        <f>+G216</f>
        <v>-0.23865667000063695</v>
      </c>
      <c r="O216" s="133">
        <f t="shared" ca="1" si="166"/>
        <v>-0.23466069833963749</v>
      </c>
      <c r="Q216" s="198">
        <f t="shared" si="167"/>
        <v>40682.050710000003</v>
      </c>
      <c r="S216" s="137">
        <v>1</v>
      </c>
      <c r="Z216" s="133">
        <f t="shared" si="150"/>
        <v>2920.5</v>
      </c>
      <c r="AA216" s="142">
        <f t="shared" si="151"/>
        <v>-0.23804591711841108</v>
      </c>
      <c r="AB216" s="142">
        <f t="shared" si="152"/>
        <v>-0.23916479173113322</v>
      </c>
      <c r="AC216" s="142">
        <f t="shared" si="153"/>
        <v>-0.23865667000063695</v>
      </c>
      <c r="AD216" s="142">
        <f t="shared" si="154"/>
        <v>-6.1075288222586788E-4</v>
      </c>
      <c r="AE216" s="142">
        <f t="shared" si="155"/>
        <v>3.7301908314720485E-7</v>
      </c>
      <c r="AF216" s="133">
        <f t="shared" si="156"/>
        <v>-0.23865667000063695</v>
      </c>
      <c r="AG216" s="199"/>
      <c r="AH216" s="133">
        <f t="shared" si="157"/>
        <v>5.0812173049627734E-4</v>
      </c>
      <c r="AI216" s="133">
        <f t="shared" si="158"/>
        <v>0.88925423171364615</v>
      </c>
      <c r="AJ216" s="133">
        <f t="shared" si="159"/>
        <v>0.50847496013315208</v>
      </c>
      <c r="AK216" s="133">
        <f t="shared" si="160"/>
        <v>0.1136064343206956</v>
      </c>
      <c r="AL216" s="133">
        <f t="shared" si="161"/>
        <v>-0.79814825448131588</v>
      </c>
      <c r="AM216" s="133">
        <f t="shared" si="162"/>
        <v>-0.42170226916507564</v>
      </c>
      <c r="AN216" s="142">
        <f t="shared" si="149"/>
        <v>5.3641070228671399</v>
      </c>
      <c r="AO216" s="142">
        <f t="shared" si="149"/>
        <v>5.3641069217454707</v>
      </c>
      <c r="AP216" s="142">
        <f t="shared" si="149"/>
        <v>5.3641079725560576</v>
      </c>
      <c r="AQ216" s="142">
        <f t="shared" si="149"/>
        <v>5.3640970529378276</v>
      </c>
      <c r="AR216" s="142">
        <f t="shared" si="149"/>
        <v>5.3642105177724506</v>
      </c>
      <c r="AS216" s="142">
        <f t="shared" si="149"/>
        <v>5.3630306895159601</v>
      </c>
      <c r="AT216" s="142">
        <f t="shared" si="149"/>
        <v>5.3752111169311005</v>
      </c>
      <c r="AU216" s="142">
        <f t="shared" si="163"/>
        <v>5.2379703905069839</v>
      </c>
    </row>
    <row r="217" spans="1:47" s="133" customFormat="1" ht="12.95" customHeight="1">
      <c r="A217" s="163" t="s">
        <v>311</v>
      </c>
      <c r="B217" s="204" t="s">
        <v>49</v>
      </c>
      <c r="C217" s="205">
        <v>55707.478049999998</v>
      </c>
      <c r="D217" s="205">
        <v>8.0000000000000007E-5</v>
      </c>
      <c r="E217" s="200">
        <f t="shared" si="164"/>
        <v>2934.4997466781851</v>
      </c>
      <c r="F217" s="133">
        <f t="shared" si="165"/>
        <v>2935</v>
      </c>
      <c r="G217" s="133">
        <f t="shared" si="168"/>
        <v>-0.23900690000300528</v>
      </c>
      <c r="J217" s="133">
        <f>+G217</f>
        <v>-0.23900690000300528</v>
      </c>
      <c r="O217" s="133">
        <f t="shared" ca="1" si="166"/>
        <v>-0.23467330288760219</v>
      </c>
      <c r="Q217" s="198">
        <f t="shared" si="167"/>
        <v>40688.978049999998</v>
      </c>
      <c r="S217" s="137">
        <v>1</v>
      </c>
      <c r="Z217" s="133">
        <f t="shared" si="150"/>
        <v>2935</v>
      </c>
      <c r="AA217" s="142">
        <f t="shared" si="151"/>
        <v>-0.23802326685904251</v>
      </c>
      <c r="AB217" s="142">
        <f t="shared" si="152"/>
        <v>-0.23953470055635043</v>
      </c>
      <c r="AC217" s="142">
        <f t="shared" si="153"/>
        <v>-0.23900690000300528</v>
      </c>
      <c r="AD217" s="142">
        <f t="shared" si="154"/>
        <v>-9.8363314396276991E-4</v>
      </c>
      <c r="AE217" s="142">
        <f t="shared" si="155"/>
        <v>9.675341619020833E-7</v>
      </c>
      <c r="AF217" s="133">
        <f t="shared" si="156"/>
        <v>-0.23900690000300528</v>
      </c>
      <c r="AG217" s="199"/>
      <c r="AH217" s="133">
        <f t="shared" si="157"/>
        <v>5.2780055334514665E-4</v>
      </c>
      <c r="AI217" s="133">
        <f t="shared" si="158"/>
        <v>0.88751464669744984</v>
      </c>
      <c r="AJ217" s="133">
        <f t="shared" si="159"/>
        <v>0.5216994835646509</v>
      </c>
      <c r="AK217" s="133">
        <f t="shared" si="160"/>
        <v>0.11188428131242467</v>
      </c>
      <c r="AL217" s="133">
        <f t="shared" si="161"/>
        <v>-0.78271923336639215</v>
      </c>
      <c r="AM217" s="133">
        <f t="shared" si="162"/>
        <v>-0.4126451507488676</v>
      </c>
      <c r="AN217" s="142">
        <f t="shared" si="149"/>
        <v>5.3812546038049254</v>
      </c>
      <c r="AO217" s="142">
        <f t="shared" si="149"/>
        <v>5.3812544891809013</v>
      </c>
      <c r="AP217" s="142">
        <f t="shared" si="149"/>
        <v>5.3812556542871119</v>
      </c>
      <c r="AQ217" s="142">
        <f t="shared" si="149"/>
        <v>5.3812438113802061</v>
      </c>
      <c r="AR217" s="142">
        <f t="shared" si="149"/>
        <v>5.3813641822224669</v>
      </c>
      <c r="AS217" s="142">
        <f t="shared" si="149"/>
        <v>5.380139882555949</v>
      </c>
      <c r="AT217" s="142">
        <f t="shared" si="149"/>
        <v>5.3925053465886403</v>
      </c>
      <c r="AU217" s="142">
        <f t="shared" si="163"/>
        <v>5.2567865793166808</v>
      </c>
    </row>
    <row r="218" spans="1:47" s="133" customFormat="1" ht="12.95" customHeight="1">
      <c r="A218" s="33" t="s">
        <v>66</v>
      </c>
      <c r="B218" s="34" t="s">
        <v>51</v>
      </c>
      <c r="C218" s="33">
        <v>55735.428399999997</v>
      </c>
      <c r="D218" s="33">
        <v>2.0000000000000001E-4</v>
      </c>
      <c r="E218" s="200">
        <f t="shared" si="164"/>
        <v>2993.0012185316673</v>
      </c>
      <c r="F218" s="133">
        <f t="shared" si="165"/>
        <v>2993.5</v>
      </c>
      <c r="G218" s="133">
        <f t="shared" si="168"/>
        <v>-0.23830369000643259</v>
      </c>
      <c r="K218" s="133">
        <f t="shared" ref="K218:K233" si="169">+G218</f>
        <v>-0.23830369000643259</v>
      </c>
      <c r="O218" s="133">
        <f t="shared" ca="1" si="166"/>
        <v>-0.23472415571904598</v>
      </c>
      <c r="Q218" s="198">
        <f t="shared" si="167"/>
        <v>40716.928399999997</v>
      </c>
      <c r="S218" s="137">
        <v>1</v>
      </c>
      <c r="Z218" s="133">
        <f t="shared" si="150"/>
        <v>2993.5</v>
      </c>
      <c r="AA218" s="142">
        <f t="shared" si="151"/>
        <v>-0.23793380748791695</v>
      </c>
      <c r="AB218" s="142">
        <f t="shared" si="152"/>
        <v>-0.23890888405812599</v>
      </c>
      <c r="AC218" s="142">
        <f t="shared" si="153"/>
        <v>-0.23830369000643259</v>
      </c>
      <c r="AD218" s="142">
        <f t="shared" si="154"/>
        <v>-3.6988251851563514E-4</v>
      </c>
      <c r="AE218" s="142">
        <f t="shared" si="155"/>
        <v>1.3681307750346917E-7</v>
      </c>
      <c r="AF218" s="133">
        <f t="shared" si="156"/>
        <v>-0.23830369000643259</v>
      </c>
      <c r="AG218" s="199"/>
      <c r="AH218" s="133">
        <f t="shared" si="157"/>
        <v>6.0519405169339683E-4</v>
      </c>
      <c r="AI218" s="133">
        <f t="shared" si="158"/>
        <v>0.88083463231829573</v>
      </c>
      <c r="AJ218" s="133">
        <f t="shared" si="159"/>
        <v>0.57327371615052947</v>
      </c>
      <c r="AK218" s="133">
        <f t="shared" si="160"/>
        <v>0.1047409292381996</v>
      </c>
      <c r="AL218" s="133">
        <f t="shared" si="161"/>
        <v>-0.72106529920061746</v>
      </c>
      <c r="AM218" s="133">
        <f t="shared" si="162"/>
        <v>-0.3770110885653512</v>
      </c>
      <c r="AN218" s="142">
        <f t="shared" si="149"/>
        <v>5.4501050953257195</v>
      </c>
      <c r="AO218" s="142">
        <f t="shared" si="149"/>
        <v>5.4501049152570484</v>
      </c>
      <c r="AP218" s="142">
        <f t="shared" si="149"/>
        <v>5.4501066027058753</v>
      </c>
      <c r="AQ218" s="142">
        <f t="shared" si="149"/>
        <v>5.4500907892628634</v>
      </c>
      <c r="AR218" s="142">
        <f t="shared" si="149"/>
        <v>5.45023896962189</v>
      </c>
      <c r="AS218" s="142">
        <f t="shared" si="149"/>
        <v>5.4488494918961194</v>
      </c>
      <c r="AT218" s="142">
        <f t="shared" si="149"/>
        <v>5.4617964342435315</v>
      </c>
      <c r="AU218" s="142">
        <f t="shared" si="163"/>
        <v>5.3327001686523534</v>
      </c>
    </row>
    <row r="219" spans="1:47" s="133" customFormat="1" ht="12.95" customHeight="1">
      <c r="A219" s="33" t="s">
        <v>66</v>
      </c>
      <c r="B219" s="34" t="s">
        <v>51</v>
      </c>
      <c r="C219" s="33">
        <v>55736.383800000003</v>
      </c>
      <c r="D219" s="33">
        <v>1E-4</v>
      </c>
      <c r="E219" s="200">
        <f t="shared" si="164"/>
        <v>2995.0009182209083</v>
      </c>
      <c r="F219" s="133">
        <f t="shared" si="165"/>
        <v>2995.5</v>
      </c>
      <c r="G219" s="133">
        <f t="shared" si="168"/>
        <v>-0.23844716999883531</v>
      </c>
      <c r="K219" s="133">
        <f t="shared" si="169"/>
        <v>-0.23844716999883531</v>
      </c>
      <c r="O219" s="133">
        <f t="shared" ca="1" si="166"/>
        <v>-0.23472589427738594</v>
      </c>
      <c r="Q219" s="198">
        <f t="shared" si="167"/>
        <v>40717.883800000003</v>
      </c>
      <c r="S219" s="137">
        <v>1</v>
      </c>
      <c r="Z219" s="133">
        <f t="shared" si="150"/>
        <v>2995.5</v>
      </c>
      <c r="AA219" s="142">
        <f t="shared" si="151"/>
        <v>-0.23793080548877768</v>
      </c>
      <c r="AB219" s="142">
        <f t="shared" si="152"/>
        <v>-0.23905495134068933</v>
      </c>
      <c r="AC219" s="142">
        <f t="shared" si="153"/>
        <v>-0.23844716999883531</v>
      </c>
      <c r="AD219" s="142">
        <f t="shared" si="154"/>
        <v>-5.163645100576264E-4</v>
      </c>
      <c r="AE219" s="142">
        <f t="shared" si="155"/>
        <v>2.6663230724705257E-7</v>
      </c>
      <c r="AF219" s="133">
        <f t="shared" si="156"/>
        <v>-0.23844716999883531</v>
      </c>
      <c r="AG219" s="199"/>
      <c r="AH219" s="133">
        <f t="shared" si="157"/>
        <v>6.077813418540087E-4</v>
      </c>
      <c r="AI219" s="133">
        <f t="shared" si="158"/>
        <v>0.88061581536806643</v>
      </c>
      <c r="AJ219" s="133">
        <f t="shared" si="159"/>
        <v>0.57498625538956039</v>
      </c>
      <c r="AK219" s="133">
        <f t="shared" si="160"/>
        <v>0.10449145214880363</v>
      </c>
      <c r="AL219" s="133">
        <f t="shared" si="161"/>
        <v>-0.71897368346691226</v>
      </c>
      <c r="AM219" s="133">
        <f t="shared" si="162"/>
        <v>-0.37581710265915225</v>
      </c>
      <c r="AN219" s="142">
        <f t="shared" si="149"/>
        <v>5.4524498947500382</v>
      </c>
      <c r="AO219" s="142">
        <f t="shared" si="149"/>
        <v>5.452449712140309</v>
      </c>
      <c r="AP219" s="142">
        <f t="shared" si="149"/>
        <v>5.4524514190030819</v>
      </c>
      <c r="AQ219" s="142">
        <f t="shared" si="149"/>
        <v>5.4524354647422113</v>
      </c>
      <c r="AR219" s="142">
        <f t="shared" si="149"/>
        <v>5.4525845803522994</v>
      </c>
      <c r="AS219" s="142">
        <f t="shared" si="149"/>
        <v>5.4511899282463503</v>
      </c>
      <c r="AT219" s="142">
        <f t="shared" si="149"/>
        <v>5.4641519847281188</v>
      </c>
      <c r="AU219" s="142">
        <f t="shared" si="163"/>
        <v>5.3352955050398982</v>
      </c>
    </row>
    <row r="220" spans="1:47" s="133" customFormat="1" ht="12.95" customHeight="1">
      <c r="A220" s="33" t="s">
        <v>66</v>
      </c>
      <c r="B220" s="34" t="s">
        <v>51</v>
      </c>
      <c r="C220" s="33">
        <v>55737.3393</v>
      </c>
      <c r="D220" s="33">
        <v>1E-4</v>
      </c>
      <c r="E220" s="200">
        <f t="shared" si="164"/>
        <v>2997.0008272150994</v>
      </c>
      <c r="F220" s="133">
        <f t="shared" si="165"/>
        <v>2997.5</v>
      </c>
      <c r="G220" s="133">
        <f t="shared" si="168"/>
        <v>-0.23849065000104019</v>
      </c>
      <c r="K220" s="133">
        <f t="shared" si="169"/>
        <v>-0.23849065000104019</v>
      </c>
      <c r="O220" s="133">
        <f t="shared" ca="1" si="166"/>
        <v>-0.2347276328357259</v>
      </c>
      <c r="Q220" s="198">
        <f t="shared" si="167"/>
        <v>40718.8393</v>
      </c>
      <c r="S220" s="137">
        <v>1</v>
      </c>
      <c r="Z220" s="133">
        <f t="shared" si="150"/>
        <v>2997.5</v>
      </c>
      <c r="AA220" s="142">
        <f t="shared" si="151"/>
        <v>-0.23792780732642238</v>
      </c>
      <c r="AB220" s="142">
        <f t="shared" si="152"/>
        <v>-0.23910101465078276</v>
      </c>
      <c r="AC220" s="142">
        <f t="shared" si="153"/>
        <v>-0.23849065000104019</v>
      </c>
      <c r="AD220" s="142">
        <f t="shared" si="154"/>
        <v>-5.628426746178139E-4</v>
      </c>
      <c r="AE220" s="142">
        <f t="shared" si="155"/>
        <v>3.1679187637093431E-7</v>
      </c>
      <c r="AF220" s="133">
        <f t="shared" si="156"/>
        <v>-0.23849065000104019</v>
      </c>
      <c r="AG220" s="199"/>
      <c r="AH220" s="133">
        <f t="shared" si="157"/>
        <v>6.1036464974257025E-4</v>
      </c>
      <c r="AI220" s="133">
        <f t="shared" si="158"/>
        <v>0.8803976288776777</v>
      </c>
      <c r="AJ220" s="133">
        <f t="shared" si="159"/>
        <v>0.57669543138986823</v>
      </c>
      <c r="AK220" s="133">
        <f t="shared" si="160"/>
        <v>0.10424164203577956</v>
      </c>
      <c r="AL220" s="133">
        <f t="shared" si="161"/>
        <v>-0.71688310543207356</v>
      </c>
      <c r="AM220" s="133">
        <f t="shared" si="162"/>
        <v>-0.37462464660157768</v>
      </c>
      <c r="AN220" s="142">
        <f t="shared" ref="AN220:AT229" si="170">$AU220+$AB$7*SIN(AO220)</f>
        <v>5.4547941124491652</v>
      </c>
      <c r="AO220" s="142">
        <f t="shared" si="170"/>
        <v>5.4547939272791108</v>
      </c>
      <c r="AP220" s="142">
        <f t="shared" si="170"/>
        <v>5.4547956536464843</v>
      </c>
      <c r="AQ220" s="142">
        <f t="shared" si="170"/>
        <v>5.4547795583461491</v>
      </c>
      <c r="AR220" s="142">
        <f t="shared" si="170"/>
        <v>5.4549296073958589</v>
      </c>
      <c r="AS220" s="142">
        <f t="shared" si="170"/>
        <v>5.4535298158209375</v>
      </c>
      <c r="AT220" s="142">
        <f t="shared" si="170"/>
        <v>5.4665066672654588</v>
      </c>
      <c r="AU220" s="142">
        <f t="shared" si="163"/>
        <v>5.3378908414274422</v>
      </c>
    </row>
    <row r="221" spans="1:47" s="133" customFormat="1" ht="12.95" customHeight="1">
      <c r="A221" s="33" t="s">
        <v>66</v>
      </c>
      <c r="B221" s="34" t="s">
        <v>49</v>
      </c>
      <c r="C221" s="33">
        <v>55741.399700000002</v>
      </c>
      <c r="D221" s="33">
        <v>2.0000000000000001E-4</v>
      </c>
      <c r="E221" s="200">
        <f t="shared" si="164"/>
        <v>3005.4994462418385</v>
      </c>
      <c r="F221" s="133">
        <f t="shared" si="165"/>
        <v>3006</v>
      </c>
      <c r="G221" s="133">
        <f t="shared" si="168"/>
        <v>-0.23915044000023045</v>
      </c>
      <c r="K221" s="133">
        <f t="shared" si="169"/>
        <v>-0.23915044000023045</v>
      </c>
      <c r="O221" s="133">
        <f t="shared" ca="1" si="166"/>
        <v>-0.23473502170867072</v>
      </c>
      <c r="Q221" s="198">
        <f t="shared" si="167"/>
        <v>40722.899700000002</v>
      </c>
      <c r="S221" s="137">
        <v>1</v>
      </c>
      <c r="Z221" s="133">
        <f t="shared" si="150"/>
        <v>3006</v>
      </c>
      <c r="AA221" s="142">
        <f t="shared" si="151"/>
        <v>-0.23791510816912528</v>
      </c>
      <c r="AB221" s="142">
        <f t="shared" si="152"/>
        <v>-0.23977173905268476</v>
      </c>
      <c r="AC221" s="142">
        <f t="shared" si="153"/>
        <v>-0.23915044000023045</v>
      </c>
      <c r="AD221" s="142">
        <f t="shared" si="154"/>
        <v>-1.2353318311051631E-3</v>
      </c>
      <c r="AE221" s="142">
        <f t="shared" si="155"/>
        <v>1.5260447329416352E-6</v>
      </c>
      <c r="AF221" s="133">
        <f t="shared" si="156"/>
        <v>-0.23915044000023045</v>
      </c>
      <c r="AG221" s="199"/>
      <c r="AH221" s="133">
        <f t="shared" si="157"/>
        <v>6.2129905245432351E-4</v>
      </c>
      <c r="AI221" s="133">
        <f t="shared" si="158"/>
        <v>0.87947736607216731</v>
      </c>
      <c r="AJ221" s="133">
        <f t="shared" si="159"/>
        <v>0.58392188361472896</v>
      </c>
      <c r="AK221" s="133">
        <f t="shared" si="160"/>
        <v>0.10317626579545772</v>
      </c>
      <c r="AL221" s="133">
        <f t="shared" si="161"/>
        <v>-0.7080096501281965</v>
      </c>
      <c r="AM221" s="133">
        <f t="shared" si="162"/>
        <v>-0.36957361471973671</v>
      </c>
      <c r="AN221" s="142">
        <f t="shared" si="170"/>
        <v>5.4647505867976607</v>
      </c>
      <c r="AO221" s="142">
        <f t="shared" si="170"/>
        <v>5.4647503905339407</v>
      </c>
      <c r="AP221" s="142">
        <f t="shared" si="170"/>
        <v>5.4647522007751208</v>
      </c>
      <c r="AQ221" s="142">
        <f t="shared" si="170"/>
        <v>5.4647355038573995</v>
      </c>
      <c r="AR221" s="142">
        <f t="shared" si="170"/>
        <v>5.4648894980434015</v>
      </c>
      <c r="AS221" s="142">
        <f t="shared" si="170"/>
        <v>5.4634682610056622</v>
      </c>
      <c r="AT221" s="142">
        <f t="shared" si="170"/>
        <v>5.4765044227980937</v>
      </c>
      <c r="AU221" s="142">
        <f t="shared" si="163"/>
        <v>5.3489210210745055</v>
      </c>
    </row>
    <row r="222" spans="1:47" s="133" customFormat="1" ht="12.95" customHeight="1">
      <c r="A222" s="200" t="s">
        <v>67</v>
      </c>
      <c r="B222" s="34" t="s">
        <v>49</v>
      </c>
      <c r="C222" s="33">
        <v>55742.35598</v>
      </c>
      <c r="D222" s="33">
        <v>2.9999999999999997E-4</v>
      </c>
      <c r="E222" s="200">
        <f t="shared" si="164"/>
        <v>3007.5009878148048</v>
      </c>
      <c r="F222" s="133">
        <f t="shared" si="165"/>
        <v>3008</v>
      </c>
      <c r="G222" s="133">
        <f t="shared" si="168"/>
        <v>-0.23841392000031192</v>
      </c>
      <c r="K222" s="133">
        <f t="shared" si="169"/>
        <v>-0.23841392000031192</v>
      </c>
      <c r="O222" s="133">
        <f t="shared" ca="1" si="166"/>
        <v>-0.23473676026701068</v>
      </c>
      <c r="Q222" s="198">
        <f t="shared" si="167"/>
        <v>40723.85598</v>
      </c>
      <c r="S222" s="137">
        <v>1</v>
      </c>
      <c r="Z222" s="133">
        <f t="shared" si="150"/>
        <v>3008</v>
      </c>
      <c r="AA222" s="142">
        <f t="shared" si="151"/>
        <v>-0.23791213031096045</v>
      </c>
      <c r="AB222" s="142">
        <f t="shared" si="152"/>
        <v>-0.23903778129265174</v>
      </c>
      <c r="AC222" s="142">
        <f t="shared" si="153"/>
        <v>-0.23841392000031192</v>
      </c>
      <c r="AD222" s="142">
        <f t="shared" si="154"/>
        <v>-5.0178968935146728E-4</v>
      </c>
      <c r="AE222" s="142">
        <f t="shared" si="155"/>
        <v>2.5179289233944206E-7</v>
      </c>
      <c r="AF222" s="133">
        <f t="shared" si="156"/>
        <v>-0.23841392000031192</v>
      </c>
      <c r="AG222" s="199"/>
      <c r="AH222" s="133">
        <f t="shared" si="157"/>
        <v>6.2386129233982799E-4</v>
      </c>
      <c r="AI222" s="133">
        <f t="shared" si="158"/>
        <v>0.87926248681007058</v>
      </c>
      <c r="AJ222" s="133">
        <f t="shared" si="159"/>
        <v>0.58561338534482421</v>
      </c>
      <c r="AK222" s="133">
        <f t="shared" si="160"/>
        <v>0.10292472988115603</v>
      </c>
      <c r="AL222" s="133">
        <f t="shared" si="161"/>
        <v>-0.7059244667593968</v>
      </c>
      <c r="AM222" s="133">
        <f t="shared" si="162"/>
        <v>-0.36838907699826617</v>
      </c>
      <c r="AN222" s="142">
        <f t="shared" si="170"/>
        <v>5.4670917779638044</v>
      </c>
      <c r="AO222" s="142">
        <f t="shared" si="170"/>
        <v>5.4670915790405372</v>
      </c>
      <c r="AP222" s="142">
        <f t="shared" si="170"/>
        <v>5.4670934092393546</v>
      </c>
      <c r="AQ222" s="142">
        <f t="shared" si="170"/>
        <v>5.4670765703120017</v>
      </c>
      <c r="AR222" s="142">
        <f t="shared" si="170"/>
        <v>5.4672314871754963</v>
      </c>
      <c r="AS222" s="142">
        <f t="shared" si="170"/>
        <v>5.4658052994417483</v>
      </c>
      <c r="AT222" s="142">
        <f t="shared" si="170"/>
        <v>5.4788545753421456</v>
      </c>
      <c r="AU222" s="142">
        <f t="shared" si="163"/>
        <v>5.3515163574620503</v>
      </c>
    </row>
    <row r="223" spans="1:47" s="133" customFormat="1" ht="12.95" customHeight="1">
      <c r="A223" s="33" t="s">
        <v>71</v>
      </c>
      <c r="B223" s="34" t="s">
        <v>49</v>
      </c>
      <c r="C223" s="33">
        <v>55963.565289999999</v>
      </c>
      <c r="D223" s="33">
        <v>1.6000000000000001E-4</v>
      </c>
      <c r="E223" s="200">
        <f t="shared" si="164"/>
        <v>3470.5030691015681</v>
      </c>
      <c r="F223" s="133">
        <f t="shared" si="165"/>
        <v>3471</v>
      </c>
      <c r="G223" s="133">
        <f t="shared" si="168"/>
        <v>-0.23741954000433907</v>
      </c>
      <c r="K223" s="133">
        <f t="shared" si="169"/>
        <v>-0.23741954000433907</v>
      </c>
      <c r="O223" s="133">
        <f t="shared" ca="1" si="166"/>
        <v>-0.23513923652271121</v>
      </c>
      <c r="Q223" s="198">
        <f t="shared" si="167"/>
        <v>40945.065289999999</v>
      </c>
      <c r="S223" s="137">
        <v>1</v>
      </c>
      <c r="Z223" s="133">
        <f t="shared" si="150"/>
        <v>3471</v>
      </c>
      <c r="AA223" s="142">
        <f t="shared" si="151"/>
        <v>-0.23734468303388775</v>
      </c>
      <c r="AB223" s="142">
        <f t="shared" si="152"/>
        <v>-0.23851071758433559</v>
      </c>
      <c r="AC223" s="142">
        <f t="shared" si="153"/>
        <v>-0.23741954000433907</v>
      </c>
      <c r="AD223" s="142">
        <f t="shared" si="154"/>
        <v>-7.4856970451314675E-5</v>
      </c>
      <c r="AE223" s="142">
        <f t="shared" si="155"/>
        <v>5.6035660251489987E-9</v>
      </c>
      <c r="AF223" s="133">
        <f t="shared" si="156"/>
        <v>-0.23741954000433907</v>
      </c>
      <c r="AG223" s="199"/>
      <c r="AH223" s="133">
        <f t="shared" si="157"/>
        <v>1.0911775799965259E-3</v>
      </c>
      <c r="AI223" s="133">
        <f t="shared" si="158"/>
        <v>0.84605449741706684</v>
      </c>
      <c r="AJ223" s="133">
        <f t="shared" si="159"/>
        <v>0.88538801695739011</v>
      </c>
      <c r="AK223" s="133">
        <f t="shared" si="160"/>
        <v>3.8364428144902964E-2</v>
      </c>
      <c r="AL223" s="133">
        <f t="shared" si="161"/>
        <v>-0.244232973959703</v>
      </c>
      <c r="AM223" s="133">
        <f t="shared" si="162"/>
        <v>-0.12272714793056828</v>
      </c>
      <c r="AN223" s="142">
        <f t="shared" si="170"/>
        <v>5.997107601981468</v>
      </c>
      <c r="AO223" s="142">
        <f t="shared" si="170"/>
        <v>5.9971069644966235</v>
      </c>
      <c r="AP223" s="142">
        <f t="shared" si="170"/>
        <v>5.997111152801569</v>
      </c>
      <c r="AQ223" s="142">
        <f t="shared" si="170"/>
        <v>5.9970836353497328</v>
      </c>
      <c r="AR223" s="142">
        <f t="shared" si="170"/>
        <v>5.9972644228280529</v>
      </c>
      <c r="AS223" s="142">
        <f t="shared" si="170"/>
        <v>5.9960764872816545</v>
      </c>
      <c r="AT223" s="142">
        <f t="shared" si="170"/>
        <v>6.0038747552759313</v>
      </c>
      <c r="AU223" s="142">
        <f t="shared" si="163"/>
        <v>5.95233673117857</v>
      </c>
    </row>
    <row r="224" spans="1:47" s="133" customFormat="1" ht="12.95" customHeight="1">
      <c r="A224" s="33" t="s">
        <v>65</v>
      </c>
      <c r="B224" s="34" t="s">
        <v>49</v>
      </c>
      <c r="C224" s="33">
        <v>56010.865899999997</v>
      </c>
      <c r="D224" s="33">
        <v>4.0000000000000002E-4</v>
      </c>
      <c r="E224" s="200">
        <f t="shared" si="164"/>
        <v>3569.5055969614168</v>
      </c>
      <c r="F224" s="133">
        <f t="shared" si="165"/>
        <v>3570</v>
      </c>
      <c r="G224" s="133">
        <f t="shared" si="168"/>
        <v>-0.23621180000191089</v>
      </c>
      <c r="K224" s="133">
        <f t="shared" si="169"/>
        <v>-0.23621180000191089</v>
      </c>
      <c r="O224" s="133">
        <f t="shared" ca="1" si="166"/>
        <v>-0.23522529516053917</v>
      </c>
      <c r="Q224" s="198">
        <f t="shared" si="167"/>
        <v>40992.365899999997</v>
      </c>
      <c r="S224" s="137">
        <v>1</v>
      </c>
      <c r="Z224" s="133">
        <f t="shared" si="150"/>
        <v>3570</v>
      </c>
      <c r="AA224" s="142">
        <f t="shared" si="151"/>
        <v>-0.23725923933863999</v>
      </c>
      <c r="AB224" s="142">
        <f t="shared" si="152"/>
        <v>-0.23736599914578863</v>
      </c>
      <c r="AC224" s="142">
        <f t="shared" si="153"/>
        <v>-0.23621180000191089</v>
      </c>
      <c r="AD224" s="142">
        <f t="shared" si="154"/>
        <v>1.0474393367291002E-3</v>
      </c>
      <c r="AE224" s="142">
        <f t="shared" si="155"/>
        <v>1.0971291641274973E-6</v>
      </c>
      <c r="AF224" s="133">
        <f t="shared" si="156"/>
        <v>-0.23621180000191089</v>
      </c>
      <c r="AG224" s="199"/>
      <c r="AH224" s="133">
        <f t="shared" si="157"/>
        <v>1.1541991438777275E-3</v>
      </c>
      <c r="AI224" s="133">
        <f t="shared" si="158"/>
        <v>0.8431051678881778</v>
      </c>
      <c r="AJ224" s="133">
        <f t="shared" si="159"/>
        <v>0.92556012201364135</v>
      </c>
      <c r="AK224" s="133">
        <f t="shared" si="160"/>
        <v>2.3559685248331082E-2</v>
      </c>
      <c r="AL224" s="133">
        <f t="shared" si="161"/>
        <v>-0.14904864999797457</v>
      </c>
      <c r="AM224" s="133">
        <f t="shared" si="162"/>
        <v>-7.4662598450746825E-2</v>
      </c>
      <c r="AN224" s="142">
        <f t="shared" si="170"/>
        <v>6.1083959700618973</v>
      </c>
      <c r="AO224" s="142">
        <f t="shared" si="170"/>
        <v>6.1083955071267093</v>
      </c>
      <c r="AP224" s="142">
        <f t="shared" si="170"/>
        <v>6.1083984701677361</v>
      </c>
      <c r="AQ224" s="142">
        <f t="shared" si="170"/>
        <v>6.1083795050409551</v>
      </c>
      <c r="AR224" s="142">
        <f t="shared" si="170"/>
        <v>6.1085008914066838</v>
      </c>
      <c r="AS224" s="142">
        <f t="shared" si="170"/>
        <v>6.1077239124880895</v>
      </c>
      <c r="AT224" s="142">
        <f t="shared" si="170"/>
        <v>6.1126954288327404</v>
      </c>
      <c r="AU224" s="142">
        <f t="shared" si="163"/>
        <v>6.0808058823620161</v>
      </c>
    </row>
    <row r="225" spans="1:48" s="133" customFormat="1" ht="12.95" customHeight="1">
      <c r="A225" s="33" t="s">
        <v>71</v>
      </c>
      <c r="B225" s="34" t="s">
        <v>49</v>
      </c>
      <c r="C225" s="33">
        <v>56019.464419999997</v>
      </c>
      <c r="D225" s="33">
        <v>2.7999999999999998E-4</v>
      </c>
      <c r="E225" s="200">
        <f t="shared" si="164"/>
        <v>3587.5027267204932</v>
      </c>
      <c r="F225" s="133">
        <f t="shared" si="165"/>
        <v>3588</v>
      </c>
      <c r="G225" s="133">
        <f t="shared" si="168"/>
        <v>-0.23758312000427395</v>
      </c>
      <c r="K225" s="133">
        <f t="shared" si="169"/>
        <v>-0.23758312000427395</v>
      </c>
      <c r="O225" s="133">
        <f t="shared" ca="1" si="166"/>
        <v>-0.23524094218559879</v>
      </c>
      <c r="Q225" s="198">
        <f t="shared" si="167"/>
        <v>41000.964419999997</v>
      </c>
      <c r="S225" s="137">
        <v>1</v>
      </c>
      <c r="Z225" s="133">
        <f t="shared" si="150"/>
        <v>3588</v>
      </c>
      <c r="AA225" s="142">
        <f t="shared" si="151"/>
        <v>-0.23724519780541703</v>
      </c>
      <c r="AB225" s="142">
        <f t="shared" si="152"/>
        <v>-0.23874724563047284</v>
      </c>
      <c r="AC225" s="142">
        <f t="shared" si="153"/>
        <v>-0.23758312000427395</v>
      </c>
      <c r="AD225" s="142">
        <f t="shared" si="154"/>
        <v>-3.3792219885692143E-4</v>
      </c>
      <c r="AE225" s="142">
        <f t="shared" si="155"/>
        <v>1.1419141248029675E-7</v>
      </c>
      <c r="AF225" s="133">
        <f t="shared" si="156"/>
        <v>-0.23758312000427395</v>
      </c>
      <c r="AG225" s="199"/>
      <c r="AH225" s="133">
        <f t="shared" si="157"/>
        <v>1.1641256261988784E-3</v>
      </c>
      <c r="AI225" s="133">
        <f t="shared" si="158"/>
        <v>0.84272227781741438</v>
      </c>
      <c r="AJ225" s="133">
        <f t="shared" si="159"/>
        <v>0.93195031520961213</v>
      </c>
      <c r="AK225" s="133">
        <f t="shared" si="160"/>
        <v>2.0851024374229508E-2</v>
      </c>
      <c r="AL225" s="133">
        <f t="shared" si="161"/>
        <v>-0.13180593590887535</v>
      </c>
      <c r="AM225" s="133">
        <f t="shared" si="162"/>
        <v>-6.5998543949692137E-2</v>
      </c>
      <c r="AN225" s="142">
        <f t="shared" si="170"/>
        <v>6.1285930565482563</v>
      </c>
      <c r="AO225" s="142">
        <f t="shared" si="170"/>
        <v>6.1285926379157507</v>
      </c>
      <c r="AP225" s="142">
        <f t="shared" si="170"/>
        <v>6.1285953084158482</v>
      </c>
      <c r="AQ225" s="142">
        <f t="shared" si="170"/>
        <v>6.128578273000179</v>
      </c>
      <c r="AR225" s="142">
        <f t="shared" si="170"/>
        <v>6.1286869430262971</v>
      </c>
      <c r="AS225" s="142">
        <f t="shared" si="170"/>
        <v>6.1279936982402763</v>
      </c>
      <c r="AT225" s="142">
        <f t="shared" si="170"/>
        <v>6.1324148783730772</v>
      </c>
      <c r="AU225" s="142">
        <f t="shared" si="163"/>
        <v>6.1041639098499152</v>
      </c>
    </row>
    <row r="226" spans="1:48" s="133" customFormat="1" ht="12.95" customHeight="1">
      <c r="A226" s="33" t="s">
        <v>71</v>
      </c>
      <c r="B226" s="34" t="s">
        <v>51</v>
      </c>
      <c r="C226" s="33">
        <v>56026.39127</v>
      </c>
      <c r="D226" s="33">
        <v>1.1E-4</v>
      </c>
      <c r="E226" s="200">
        <f t="shared" si="164"/>
        <v>3602.0009680773455</v>
      </c>
      <c r="F226" s="133">
        <f t="shared" si="165"/>
        <v>3602.5</v>
      </c>
      <c r="G226" s="133">
        <f t="shared" si="168"/>
        <v>-0.23842335000517778</v>
      </c>
      <c r="K226" s="133">
        <f t="shared" si="169"/>
        <v>-0.23842335000517778</v>
      </c>
      <c r="O226" s="133">
        <f t="shared" ca="1" si="166"/>
        <v>-0.2352535467335635</v>
      </c>
      <c r="Q226" s="198">
        <f t="shared" si="167"/>
        <v>41007.89127</v>
      </c>
      <c r="S226" s="137">
        <v>1</v>
      </c>
      <c r="Z226" s="133">
        <f t="shared" si="150"/>
        <v>3602.5</v>
      </c>
      <c r="AA226" s="142">
        <f t="shared" si="151"/>
        <v>-0.23723422605935479</v>
      </c>
      <c r="AB226" s="142">
        <f t="shared" si="152"/>
        <v>-0.2395951239051648</v>
      </c>
      <c r="AC226" s="142">
        <f t="shared" si="153"/>
        <v>-0.23842335000517778</v>
      </c>
      <c r="AD226" s="142">
        <f t="shared" si="154"/>
        <v>-1.1891239458229896E-3</v>
      </c>
      <c r="AE226" s="142">
        <f t="shared" si="155"/>
        <v>1.4140157585296365E-6</v>
      </c>
      <c r="AF226" s="133">
        <f t="shared" si="156"/>
        <v>-0.23842335000517778</v>
      </c>
      <c r="AG226" s="199"/>
      <c r="AH226" s="133">
        <f t="shared" si="157"/>
        <v>1.1717738999870268E-3</v>
      </c>
      <c r="AI226" s="133">
        <f t="shared" si="158"/>
        <v>0.84244804002683815</v>
      </c>
      <c r="AJ226" s="133">
        <f t="shared" si="159"/>
        <v>0.93689279088341726</v>
      </c>
      <c r="AK226" s="133">
        <f t="shared" si="160"/>
        <v>1.8666199961762962E-2</v>
      </c>
      <c r="AL226" s="133">
        <f t="shared" si="161"/>
        <v>-0.11792675320165254</v>
      </c>
      <c r="AM226" s="133">
        <f t="shared" si="162"/>
        <v>-5.9031804022227803E-2</v>
      </c>
      <c r="AN226" s="142">
        <f t="shared" si="170"/>
        <v>6.1448566160767735</v>
      </c>
      <c r="AO226" s="142">
        <f t="shared" si="170"/>
        <v>6.1448562354948217</v>
      </c>
      <c r="AP226" s="142">
        <f t="shared" si="170"/>
        <v>6.1448586574488289</v>
      </c>
      <c r="AQ226" s="142">
        <f t="shared" si="170"/>
        <v>6.1448432445620984</v>
      </c>
      <c r="AR226" s="142">
        <f t="shared" si="170"/>
        <v>6.1449413288815746</v>
      </c>
      <c r="AS226" s="142">
        <f t="shared" si="170"/>
        <v>6.1443171183339276</v>
      </c>
      <c r="AT226" s="142">
        <f t="shared" si="170"/>
        <v>6.148288687764949</v>
      </c>
      <c r="AU226" s="142">
        <f t="shared" si="163"/>
        <v>6.1229800986596112</v>
      </c>
    </row>
    <row r="227" spans="1:48" s="133" customFormat="1" ht="12.95" customHeight="1">
      <c r="A227" s="200" t="s">
        <v>68</v>
      </c>
      <c r="B227" s="207" t="s">
        <v>51</v>
      </c>
      <c r="C227" s="208">
        <v>56034.513299999999</v>
      </c>
      <c r="D227" s="208">
        <v>1E-4</v>
      </c>
      <c r="E227" s="200">
        <f t="shared" si="164"/>
        <v>3619.00078058195</v>
      </c>
      <c r="F227" s="133">
        <f t="shared" si="165"/>
        <v>3619.5</v>
      </c>
      <c r="G227" s="133">
        <f t="shared" si="168"/>
        <v>-0.23851293000188889</v>
      </c>
      <c r="K227" s="133">
        <f t="shared" si="169"/>
        <v>-0.23851293000188889</v>
      </c>
      <c r="O227" s="133">
        <f t="shared" ca="1" si="166"/>
        <v>-0.23526832447945314</v>
      </c>
      <c r="Q227" s="198">
        <f t="shared" si="167"/>
        <v>41016.013299999999</v>
      </c>
      <c r="S227" s="137">
        <v>1</v>
      </c>
      <c r="Z227" s="133">
        <f t="shared" si="150"/>
        <v>3619.5</v>
      </c>
      <c r="AA227" s="142">
        <f t="shared" si="151"/>
        <v>-0.23722175050204214</v>
      </c>
      <c r="AB227" s="142">
        <f t="shared" si="152"/>
        <v>-0.23969327323584316</v>
      </c>
      <c r="AC227" s="142">
        <f t="shared" si="153"/>
        <v>-0.23851293000188889</v>
      </c>
      <c r="AD227" s="142">
        <f t="shared" si="154"/>
        <v>-1.2911794998467507E-3</v>
      </c>
      <c r="AE227" s="142">
        <f t="shared" si="155"/>
        <v>1.6671445008245054E-6</v>
      </c>
      <c r="AF227" s="133">
        <f t="shared" si="156"/>
        <v>-0.23851293000188889</v>
      </c>
      <c r="AG227" s="199"/>
      <c r="AH227" s="133">
        <f t="shared" si="157"/>
        <v>1.180343233954265E-3</v>
      </c>
      <c r="AI227" s="133">
        <f t="shared" si="158"/>
        <v>0.84216534611317395</v>
      </c>
      <c r="AJ227" s="133">
        <f t="shared" si="159"/>
        <v>0.94245391352229324</v>
      </c>
      <c r="AK227" s="133">
        <f t="shared" si="160"/>
        <v>1.6101836690984233E-2</v>
      </c>
      <c r="AL227" s="133">
        <f t="shared" si="161"/>
        <v>-0.10166539872683025</v>
      </c>
      <c r="AM227" s="133">
        <f t="shared" si="162"/>
        <v>-5.0876527941495935E-2</v>
      </c>
      <c r="AN227" s="142">
        <f t="shared" si="170"/>
        <v>6.1639179140651805</v>
      </c>
      <c r="AO227" s="142">
        <f t="shared" si="170"/>
        <v>6.163917580524461</v>
      </c>
      <c r="AP227" s="142">
        <f t="shared" si="170"/>
        <v>6.1639196978829265</v>
      </c>
      <c r="AQ227" s="142">
        <f t="shared" si="170"/>
        <v>6.1639062566157721</v>
      </c>
      <c r="AR227" s="142">
        <f t="shared" si="170"/>
        <v>6.163991583161839</v>
      </c>
      <c r="AS227" s="142">
        <f t="shared" si="170"/>
        <v>6.1634499066452015</v>
      </c>
      <c r="AT227" s="142">
        <f t="shared" si="170"/>
        <v>6.1668880265842381</v>
      </c>
      <c r="AU227" s="142">
        <f t="shared" si="163"/>
        <v>6.1450404579537388</v>
      </c>
    </row>
    <row r="228" spans="1:48" s="133" customFormat="1" ht="12.95" customHeight="1">
      <c r="A228" s="200" t="s">
        <v>67</v>
      </c>
      <c r="B228" s="34" t="s">
        <v>51</v>
      </c>
      <c r="C228" s="33">
        <v>56048.367310000001</v>
      </c>
      <c r="D228" s="33">
        <v>1E-3</v>
      </c>
      <c r="E228" s="200">
        <f t="shared" si="164"/>
        <v>3647.9979121410556</v>
      </c>
      <c r="F228" s="133">
        <f t="shared" si="165"/>
        <v>3648.5</v>
      </c>
      <c r="G228" s="133">
        <f t="shared" si="168"/>
        <v>-0.23988339000061387</v>
      </c>
      <c r="K228" s="133">
        <f t="shared" si="169"/>
        <v>-0.23988339000061387</v>
      </c>
      <c r="O228" s="133">
        <f t="shared" ca="1" si="166"/>
        <v>-0.23529353357538257</v>
      </c>
      <c r="Q228" s="198">
        <f t="shared" si="167"/>
        <v>41029.867310000001</v>
      </c>
      <c r="S228" s="137">
        <v>1</v>
      </c>
      <c r="Z228" s="133">
        <f t="shared" si="150"/>
        <v>3648.5</v>
      </c>
      <c r="AA228" s="142">
        <f t="shared" si="151"/>
        <v>-0.23720144103683857</v>
      </c>
      <c r="AB228" s="142">
        <f t="shared" si="152"/>
        <v>-0.24107735488215831</v>
      </c>
      <c r="AC228" s="142">
        <f t="shared" si="153"/>
        <v>-0.23988339000061387</v>
      </c>
      <c r="AD228" s="142">
        <f t="shared" si="154"/>
        <v>-2.6819489637752991E-3</v>
      </c>
      <c r="AE228" s="142">
        <f t="shared" si="155"/>
        <v>7.1928502442954008E-6</v>
      </c>
      <c r="AF228" s="133">
        <f t="shared" si="156"/>
        <v>-0.23988339000061387</v>
      </c>
      <c r="AG228" s="199"/>
      <c r="AH228" s="133">
        <f t="shared" si="157"/>
        <v>1.1939648815444425E-3</v>
      </c>
      <c r="AI228" s="133">
        <f t="shared" si="158"/>
        <v>0.8417797255709053</v>
      </c>
      <c r="AJ228" s="133">
        <f t="shared" si="159"/>
        <v>0.95135769012200377</v>
      </c>
      <c r="AK228" s="133">
        <f t="shared" si="160"/>
        <v>1.1721427898480571E-2</v>
      </c>
      <c r="AL228" s="133">
        <f t="shared" si="161"/>
        <v>-7.3947885375711495E-2</v>
      </c>
      <c r="AM228" s="133">
        <f t="shared" si="162"/>
        <v>-3.6990800592295869E-2</v>
      </c>
      <c r="AN228" s="142">
        <f t="shared" si="170"/>
        <v>6.1964210883150095</v>
      </c>
      <c r="AO228" s="142">
        <f t="shared" si="170"/>
        <v>6.1964208402180798</v>
      </c>
      <c r="AP228" s="142">
        <f t="shared" si="170"/>
        <v>6.1964224098848844</v>
      </c>
      <c r="AQ228" s="142">
        <f t="shared" si="170"/>
        <v>6.1964124788680914</v>
      </c>
      <c r="AR228" s="142">
        <f t="shared" si="170"/>
        <v>6.1964753105896984</v>
      </c>
      <c r="AS228" s="142">
        <f t="shared" si="170"/>
        <v>6.1960777800190625</v>
      </c>
      <c r="AT228" s="142">
        <f t="shared" si="170"/>
        <v>6.1985926897498196</v>
      </c>
      <c r="AU228" s="142">
        <f t="shared" si="163"/>
        <v>6.1826728355731317</v>
      </c>
    </row>
    <row r="229" spans="1:48" s="133" customFormat="1" ht="12.95" customHeight="1">
      <c r="A229" s="200" t="s">
        <v>67</v>
      </c>
      <c r="B229" s="34" t="s">
        <v>51</v>
      </c>
      <c r="C229" s="33">
        <v>56048.368909999997</v>
      </c>
      <c r="D229" s="33">
        <v>5.0000000000000001E-4</v>
      </c>
      <c r="E229" s="200">
        <f t="shared" si="164"/>
        <v>3648.0012610205772</v>
      </c>
      <c r="F229" s="133">
        <f t="shared" si="165"/>
        <v>3648.5</v>
      </c>
      <c r="G229" s="133">
        <f t="shared" si="168"/>
        <v>-0.23828339000465348</v>
      </c>
      <c r="K229" s="133">
        <f t="shared" si="169"/>
        <v>-0.23828339000465348</v>
      </c>
      <c r="O229" s="133">
        <f t="shared" ca="1" si="166"/>
        <v>-0.23529353357538257</v>
      </c>
      <c r="Q229" s="198">
        <f t="shared" si="167"/>
        <v>41029.868909999997</v>
      </c>
      <c r="S229" s="137">
        <v>1</v>
      </c>
      <c r="Z229" s="133">
        <f t="shared" si="150"/>
        <v>3648.5</v>
      </c>
      <c r="AA229" s="142">
        <f t="shared" si="151"/>
        <v>-0.23720144103683857</v>
      </c>
      <c r="AB229" s="142">
        <f t="shared" si="152"/>
        <v>-0.23947735488619792</v>
      </c>
      <c r="AC229" s="142">
        <f t="shared" si="153"/>
        <v>-0.23828339000465348</v>
      </c>
      <c r="AD229" s="142">
        <f t="shared" si="154"/>
        <v>-1.0819489678149108E-3</v>
      </c>
      <c r="AE229" s="142">
        <f t="shared" si="155"/>
        <v>1.1706135689557508E-6</v>
      </c>
      <c r="AF229" s="133">
        <f t="shared" si="156"/>
        <v>-0.23828339000465348</v>
      </c>
      <c r="AG229" s="199"/>
      <c r="AH229" s="133">
        <f t="shared" si="157"/>
        <v>1.1939648815444425E-3</v>
      </c>
      <c r="AI229" s="133">
        <f t="shared" si="158"/>
        <v>0.8417797255709053</v>
      </c>
      <c r="AJ229" s="133">
        <f t="shared" si="159"/>
        <v>0.95135769012200377</v>
      </c>
      <c r="AK229" s="133">
        <f t="shared" si="160"/>
        <v>1.1721427898480571E-2</v>
      </c>
      <c r="AL229" s="133">
        <f t="shared" si="161"/>
        <v>-7.3947885375711495E-2</v>
      </c>
      <c r="AM229" s="133">
        <f t="shared" si="162"/>
        <v>-3.6990800592295869E-2</v>
      </c>
      <c r="AN229" s="142">
        <f t="shared" si="170"/>
        <v>6.1964210883150095</v>
      </c>
      <c r="AO229" s="142">
        <f t="shared" si="170"/>
        <v>6.1964208402180798</v>
      </c>
      <c r="AP229" s="142">
        <f t="shared" si="170"/>
        <v>6.1964224098848844</v>
      </c>
      <c r="AQ229" s="142">
        <f t="shared" si="170"/>
        <v>6.1964124788680914</v>
      </c>
      <c r="AR229" s="142">
        <f t="shared" si="170"/>
        <v>6.1964753105896984</v>
      </c>
      <c r="AS229" s="142">
        <f t="shared" si="170"/>
        <v>6.1960777800190625</v>
      </c>
      <c r="AT229" s="142">
        <f t="shared" si="170"/>
        <v>6.1985926897498196</v>
      </c>
      <c r="AU229" s="142">
        <f t="shared" si="163"/>
        <v>6.1826728355731317</v>
      </c>
    </row>
    <row r="230" spans="1:48" s="133" customFormat="1" ht="12.95" customHeight="1">
      <c r="A230" s="200" t="s">
        <v>67</v>
      </c>
      <c r="B230" s="34" t="s">
        <v>51</v>
      </c>
      <c r="C230" s="33">
        <v>56048.369010000002</v>
      </c>
      <c r="D230" s="33">
        <v>2.0000000000000001E-4</v>
      </c>
      <c r="E230" s="200">
        <f t="shared" si="164"/>
        <v>3648.0014703255574</v>
      </c>
      <c r="F230" s="133">
        <f t="shared" si="165"/>
        <v>3648.5</v>
      </c>
      <c r="G230" s="133">
        <f t="shared" si="168"/>
        <v>-0.23818338999990374</v>
      </c>
      <c r="K230" s="133">
        <f t="shared" si="169"/>
        <v>-0.23818338999990374</v>
      </c>
      <c r="O230" s="133">
        <f t="shared" ca="1" si="166"/>
        <v>-0.23529353357538257</v>
      </c>
      <c r="Q230" s="198">
        <f t="shared" si="167"/>
        <v>41029.869010000002</v>
      </c>
      <c r="S230" s="137">
        <v>1</v>
      </c>
      <c r="Z230" s="133">
        <f t="shared" si="150"/>
        <v>3648.5</v>
      </c>
      <c r="AA230" s="142">
        <f t="shared" si="151"/>
        <v>-0.23720144103683857</v>
      </c>
      <c r="AB230" s="142">
        <f t="shared" si="152"/>
        <v>-0.23937735488144818</v>
      </c>
      <c r="AC230" s="142">
        <f t="shared" si="153"/>
        <v>-0.23818338999990374</v>
      </c>
      <c r="AD230" s="142">
        <f t="shared" si="154"/>
        <v>-9.8194896306516566E-4</v>
      </c>
      <c r="AE230" s="142">
        <f t="shared" si="155"/>
        <v>9.6422376606475402E-7</v>
      </c>
      <c r="AF230" s="133">
        <f t="shared" si="156"/>
        <v>-0.23818338999990374</v>
      </c>
      <c r="AG230" s="199"/>
      <c r="AH230" s="133">
        <f t="shared" si="157"/>
        <v>1.1939648815444425E-3</v>
      </c>
      <c r="AI230" s="133">
        <f t="shared" si="158"/>
        <v>0.8417797255709053</v>
      </c>
      <c r="AJ230" s="133">
        <f t="shared" si="159"/>
        <v>0.95135769012200377</v>
      </c>
      <c r="AK230" s="133">
        <f t="shared" si="160"/>
        <v>1.1721427898480571E-2</v>
      </c>
      <c r="AL230" s="133">
        <f t="shared" si="161"/>
        <v>-7.3947885375711495E-2</v>
      </c>
      <c r="AM230" s="133">
        <f t="shared" si="162"/>
        <v>-3.6990800592295869E-2</v>
      </c>
      <c r="AN230" s="142">
        <f t="shared" ref="AN230:AT234" si="171">$AU230+$AB$7*SIN(AO230)</f>
        <v>6.1964210883150095</v>
      </c>
      <c r="AO230" s="142">
        <f t="shared" si="171"/>
        <v>6.1964208402180798</v>
      </c>
      <c r="AP230" s="142">
        <f t="shared" si="171"/>
        <v>6.1964224098848844</v>
      </c>
      <c r="AQ230" s="142">
        <f t="shared" si="171"/>
        <v>6.1964124788680914</v>
      </c>
      <c r="AR230" s="142">
        <f t="shared" si="171"/>
        <v>6.1964753105896984</v>
      </c>
      <c r="AS230" s="142">
        <f t="shared" si="171"/>
        <v>6.1960777800190625</v>
      </c>
      <c r="AT230" s="142">
        <f t="shared" si="171"/>
        <v>6.1985926897498196</v>
      </c>
      <c r="AU230" s="142">
        <f t="shared" si="163"/>
        <v>6.1826728355731317</v>
      </c>
      <c r="AV230" s="142"/>
    </row>
    <row r="231" spans="1:48" s="133" customFormat="1" ht="12.95" customHeight="1">
      <c r="A231" s="200" t="s">
        <v>67</v>
      </c>
      <c r="B231" s="34" t="s">
        <v>51</v>
      </c>
      <c r="C231" s="33">
        <v>56048.369010000002</v>
      </c>
      <c r="D231" s="33">
        <v>2.9999999999999997E-4</v>
      </c>
      <c r="E231" s="200">
        <f t="shared" si="164"/>
        <v>3648.0014703255574</v>
      </c>
      <c r="F231" s="133">
        <f t="shared" si="165"/>
        <v>3648.5</v>
      </c>
      <c r="G231" s="133">
        <f t="shared" si="168"/>
        <v>-0.23818338999990374</v>
      </c>
      <c r="K231" s="133">
        <f t="shared" si="169"/>
        <v>-0.23818338999990374</v>
      </c>
      <c r="O231" s="133">
        <f t="shared" ca="1" si="166"/>
        <v>-0.23529353357538257</v>
      </c>
      <c r="Q231" s="198">
        <f t="shared" si="167"/>
        <v>41029.869010000002</v>
      </c>
      <c r="S231" s="137">
        <v>1</v>
      </c>
      <c r="Z231" s="133">
        <f t="shared" si="150"/>
        <v>3648.5</v>
      </c>
      <c r="AA231" s="142">
        <f t="shared" si="151"/>
        <v>-0.23720144103683857</v>
      </c>
      <c r="AB231" s="142">
        <f t="shared" si="152"/>
        <v>-0.23937735488144818</v>
      </c>
      <c r="AC231" s="142">
        <f t="shared" si="153"/>
        <v>-0.23818338999990374</v>
      </c>
      <c r="AD231" s="142">
        <f t="shared" si="154"/>
        <v>-9.8194896306516566E-4</v>
      </c>
      <c r="AE231" s="142">
        <f t="shared" si="155"/>
        <v>9.6422376606475402E-7</v>
      </c>
      <c r="AF231" s="133">
        <f t="shared" si="156"/>
        <v>-0.23818338999990374</v>
      </c>
      <c r="AG231" s="199"/>
      <c r="AH231" s="133">
        <f t="shared" si="157"/>
        <v>1.1939648815444425E-3</v>
      </c>
      <c r="AI231" s="133">
        <f t="shared" si="158"/>
        <v>0.8417797255709053</v>
      </c>
      <c r="AJ231" s="133">
        <f t="shared" si="159"/>
        <v>0.95135769012200377</v>
      </c>
      <c r="AK231" s="133">
        <f t="shared" si="160"/>
        <v>1.1721427898480571E-2</v>
      </c>
      <c r="AL231" s="133">
        <f t="shared" si="161"/>
        <v>-7.3947885375711495E-2</v>
      </c>
      <c r="AM231" s="133">
        <f t="shared" si="162"/>
        <v>-3.6990800592295869E-2</v>
      </c>
      <c r="AN231" s="142">
        <f t="shared" si="171"/>
        <v>6.1964210883150095</v>
      </c>
      <c r="AO231" s="142">
        <f t="shared" si="171"/>
        <v>6.1964208402180798</v>
      </c>
      <c r="AP231" s="142">
        <f t="shared" si="171"/>
        <v>6.1964224098848844</v>
      </c>
      <c r="AQ231" s="142">
        <f t="shared" si="171"/>
        <v>6.1964124788680914</v>
      </c>
      <c r="AR231" s="142">
        <f t="shared" si="171"/>
        <v>6.1964753105896984</v>
      </c>
      <c r="AS231" s="142">
        <f t="shared" si="171"/>
        <v>6.1960777800190625</v>
      </c>
      <c r="AT231" s="142">
        <f t="shared" si="171"/>
        <v>6.1985926897498196</v>
      </c>
      <c r="AU231" s="142">
        <f t="shared" si="163"/>
        <v>6.1826728355731317</v>
      </c>
    </row>
    <row r="232" spans="1:48" s="133" customFormat="1" ht="12.95" customHeight="1">
      <c r="A232" s="200" t="s">
        <v>67</v>
      </c>
      <c r="B232" s="34" t="s">
        <v>51</v>
      </c>
      <c r="C232" s="33">
        <v>56058.403330000001</v>
      </c>
      <c r="D232" s="33">
        <v>6.9999999999999999E-4</v>
      </c>
      <c r="E232" s="200">
        <f t="shared" si="164"/>
        <v>3669.0038008526808</v>
      </c>
      <c r="F232" s="133">
        <f t="shared" si="165"/>
        <v>3669.5</v>
      </c>
      <c r="G232" s="133">
        <f t="shared" si="168"/>
        <v>-0.23706993000087095</v>
      </c>
      <c r="K232" s="133">
        <f t="shared" si="169"/>
        <v>-0.23706993000087095</v>
      </c>
      <c r="O232" s="133">
        <f t="shared" ca="1" si="166"/>
        <v>-0.23531178843795214</v>
      </c>
      <c r="Q232" s="198">
        <f t="shared" si="167"/>
        <v>41039.903330000001</v>
      </c>
      <c r="S232" s="137">
        <v>1</v>
      </c>
      <c r="Z232" s="133">
        <f t="shared" si="150"/>
        <v>3669.5</v>
      </c>
      <c r="AA232" s="142">
        <f t="shared" si="151"/>
        <v>-0.23718750467222458</v>
      </c>
      <c r="AB232" s="142">
        <f t="shared" si="152"/>
        <v>-0.23827296924930561</v>
      </c>
      <c r="AC232" s="142">
        <f t="shared" si="153"/>
        <v>-0.23706993000087095</v>
      </c>
      <c r="AD232" s="142">
        <f t="shared" si="154"/>
        <v>1.1757467135362076E-4</v>
      </c>
      <c r="AE232" s="142">
        <f t="shared" si="155"/>
        <v>1.382380334391193E-8</v>
      </c>
      <c r="AF232" s="133">
        <f t="shared" si="156"/>
        <v>-0.23706993000087095</v>
      </c>
      <c r="AG232" s="199"/>
      <c r="AH232" s="133">
        <f t="shared" si="157"/>
        <v>1.203039248434658E-3</v>
      </c>
      <c r="AI232" s="133">
        <f t="shared" si="158"/>
        <v>0.8415764640260841</v>
      </c>
      <c r="AJ232" s="133">
        <f t="shared" si="159"/>
        <v>0.95734539984678257</v>
      </c>
      <c r="AK232" s="133">
        <f t="shared" si="160"/>
        <v>8.5457803575021123E-3</v>
      </c>
      <c r="AL232" s="133">
        <f t="shared" si="161"/>
        <v>-5.3890388772192238E-2</v>
      </c>
      <c r="AM232" s="133">
        <f t="shared" si="162"/>
        <v>-2.6951717408253091E-2</v>
      </c>
      <c r="AN232" s="142">
        <f t="shared" si="171"/>
        <v>6.2199497732083504</v>
      </c>
      <c r="AO232" s="142">
        <f t="shared" si="171"/>
        <v>6.2199495902630115</v>
      </c>
      <c r="AP232" s="142">
        <f t="shared" si="171"/>
        <v>6.2199507456822358</v>
      </c>
      <c r="AQ232" s="142">
        <f t="shared" si="171"/>
        <v>6.2199434484542548</v>
      </c>
      <c r="AR232" s="142">
        <f t="shared" si="171"/>
        <v>6.2199895351643359</v>
      </c>
      <c r="AS232" s="142">
        <f t="shared" si="171"/>
        <v>6.2196984655493335</v>
      </c>
      <c r="AT232" s="142">
        <f t="shared" si="171"/>
        <v>6.2215366831388002</v>
      </c>
      <c r="AU232" s="142">
        <f t="shared" si="163"/>
        <v>6.209923867642348</v>
      </c>
    </row>
    <row r="233" spans="1:48" s="133" customFormat="1" ht="12.95" customHeight="1">
      <c r="A233" s="200" t="s">
        <v>67</v>
      </c>
      <c r="B233" s="34" t="s">
        <v>51</v>
      </c>
      <c r="C233" s="33">
        <v>56059.357179999999</v>
      </c>
      <c r="D233" s="33">
        <v>1.5E-3</v>
      </c>
      <c r="E233" s="200">
        <f t="shared" si="164"/>
        <v>3671.0002563148605</v>
      </c>
      <c r="F233" s="133">
        <f t="shared" si="165"/>
        <v>3671.5</v>
      </c>
      <c r="G233" s="133">
        <f t="shared" si="168"/>
        <v>-0.2387634100014111</v>
      </c>
      <c r="K233" s="133">
        <f t="shared" si="169"/>
        <v>-0.2387634100014111</v>
      </c>
      <c r="O233" s="133">
        <f t="shared" ca="1" si="166"/>
        <v>-0.2353135269962921</v>
      </c>
      <c r="Q233" s="198">
        <f t="shared" si="167"/>
        <v>41040.857179999999</v>
      </c>
      <c r="S233" s="137">
        <v>1</v>
      </c>
      <c r="Z233" s="133">
        <f t="shared" si="150"/>
        <v>3671.5</v>
      </c>
      <c r="AA233" s="142">
        <f t="shared" si="151"/>
        <v>-0.23718621132253517</v>
      </c>
      <c r="AB233" s="142">
        <f t="shared" si="152"/>
        <v>-0.23996727871557627</v>
      </c>
      <c r="AC233" s="142">
        <f t="shared" si="153"/>
        <v>-0.2387634100014111</v>
      </c>
      <c r="AD233" s="142">
        <f t="shared" si="154"/>
        <v>-1.5771986788759296E-3</v>
      </c>
      <c r="AE233" s="142">
        <f t="shared" si="155"/>
        <v>2.4875556726479775E-6</v>
      </c>
      <c r="AF233" s="133">
        <f t="shared" si="156"/>
        <v>-0.2387634100014111</v>
      </c>
      <c r="AG233" s="199"/>
      <c r="AH233" s="133">
        <f t="shared" si="157"/>
        <v>1.2038687141651635E-3</v>
      </c>
      <c r="AI233" s="133">
        <f t="shared" si="158"/>
        <v>0.8415604325133883</v>
      </c>
      <c r="AJ233" s="133">
        <f t="shared" si="159"/>
        <v>0.95789547234431149</v>
      </c>
      <c r="AK233" s="133">
        <f t="shared" si="160"/>
        <v>8.243213393618937E-3</v>
      </c>
      <c r="AL233" s="133">
        <f t="shared" si="161"/>
        <v>-5.1980624785040529E-2</v>
      </c>
      <c r="AM233" s="133">
        <f t="shared" si="162"/>
        <v>-2.5996166094470845E-2</v>
      </c>
      <c r="AN233" s="142">
        <f t="shared" si="171"/>
        <v>6.222190322430909</v>
      </c>
      <c r="AO233" s="142">
        <f t="shared" si="171"/>
        <v>6.2221901458049045</v>
      </c>
      <c r="AP233" s="142">
        <f t="shared" si="171"/>
        <v>6.2221912611579704</v>
      </c>
      <c r="AQ233" s="142">
        <f t="shared" si="171"/>
        <v>6.2221842179556175</v>
      </c>
      <c r="AR233" s="142">
        <f t="shared" si="171"/>
        <v>6.2222286941347074</v>
      </c>
      <c r="AS233" s="142">
        <f t="shared" si="171"/>
        <v>6.2219478354141859</v>
      </c>
      <c r="AT233" s="142">
        <f t="shared" si="171"/>
        <v>6.2237213252556201</v>
      </c>
      <c r="AU233" s="142">
        <f t="shared" si="163"/>
        <v>6.212519204029892</v>
      </c>
    </row>
    <row r="234" spans="1:48" s="133" customFormat="1" ht="12.95" customHeight="1">
      <c r="A234" s="200" t="s">
        <v>69</v>
      </c>
      <c r="B234" s="34" t="s">
        <v>51</v>
      </c>
      <c r="C234" s="33">
        <v>56069.3923</v>
      </c>
      <c r="D234" s="33">
        <v>2.9999999999999997E-4</v>
      </c>
      <c r="E234" s="200">
        <f t="shared" si="164"/>
        <v>3692.004261281752</v>
      </c>
      <c r="F234" s="133">
        <f t="shared" si="165"/>
        <v>3692.5</v>
      </c>
      <c r="G234" s="133">
        <f t="shared" si="168"/>
        <v>-0.23684995000076015</v>
      </c>
      <c r="J234" s="133">
        <f>+G234</f>
        <v>-0.23684995000076015</v>
      </c>
      <c r="O234" s="133">
        <f t="shared" ca="1" si="166"/>
        <v>-0.23533178185886167</v>
      </c>
      <c r="Q234" s="198">
        <f t="shared" si="167"/>
        <v>41050.8923</v>
      </c>
      <c r="S234" s="137">
        <v>1</v>
      </c>
      <c r="Z234" s="133">
        <f t="shared" si="150"/>
        <v>3692.5</v>
      </c>
      <c r="AA234" s="142">
        <f t="shared" si="151"/>
        <v>-0.23717298878198637</v>
      </c>
      <c r="AB234" s="142">
        <f t="shared" si="152"/>
        <v>-0.23806216169006139</v>
      </c>
      <c r="AC234" s="142">
        <f t="shared" si="153"/>
        <v>-0.23684995000076015</v>
      </c>
      <c r="AD234" s="142">
        <f t="shared" si="154"/>
        <v>3.2303878122622032E-4</v>
      </c>
      <c r="AE234" s="142">
        <f t="shared" si="155"/>
        <v>1.0435405417612183E-7</v>
      </c>
      <c r="AF234" s="133">
        <f t="shared" si="156"/>
        <v>-0.23684995000076015</v>
      </c>
      <c r="AG234" s="199"/>
      <c r="AH234" s="133">
        <f t="shared" si="157"/>
        <v>1.2122116893012558E-3</v>
      </c>
      <c r="AI234" s="133">
        <f t="shared" si="158"/>
        <v>0.84142701917572271</v>
      </c>
      <c r="AJ234" s="133">
        <f t="shared" si="159"/>
        <v>0.96345890849783367</v>
      </c>
      <c r="AK234" s="133">
        <f t="shared" si="160"/>
        <v>5.0652605955373254E-3</v>
      </c>
      <c r="AL234" s="133">
        <f t="shared" si="161"/>
        <v>-3.1931914625665726E-2</v>
      </c>
      <c r="AM234" s="133">
        <f t="shared" si="162"/>
        <v>-1.596731408811098E-2</v>
      </c>
      <c r="AN234" s="142">
        <f t="shared" si="171"/>
        <v>6.2457138531032914</v>
      </c>
      <c r="AO234" s="142">
        <f t="shared" si="171"/>
        <v>6.2457137437602057</v>
      </c>
      <c r="AP234" s="142">
        <f t="shared" si="171"/>
        <v>6.2457144334370591</v>
      </c>
      <c r="AQ234" s="142">
        <f t="shared" si="171"/>
        <v>6.2457100833293993</v>
      </c>
      <c r="AR234" s="142">
        <f t="shared" si="171"/>
        <v>6.2457375214380875</v>
      </c>
      <c r="AS234" s="142">
        <f t="shared" si="171"/>
        <v>6.2455644563269033</v>
      </c>
      <c r="AT234" s="142">
        <f t="shared" si="171"/>
        <v>6.2466560410683698</v>
      </c>
      <c r="AU234" s="142">
        <f t="shared" si="163"/>
        <v>6.2397702360991083</v>
      </c>
    </row>
    <row r="235" spans="1:48" s="133" customFormat="1" ht="12.95" customHeight="1">
      <c r="A235" s="33" t="s">
        <v>65</v>
      </c>
      <c r="B235" s="34" t="s">
        <v>49</v>
      </c>
      <c r="C235" s="33">
        <v>56078.709499999997</v>
      </c>
      <c r="D235" s="33">
        <v>5.0000000000000001E-4</v>
      </c>
      <c r="E235" s="200">
        <f t="shared" si="164"/>
        <v>3711.5056240036197</v>
      </c>
      <c r="F235" s="133">
        <f t="shared" si="165"/>
        <v>3712</v>
      </c>
      <c r="G235" s="133">
        <f t="shared" si="168"/>
        <v>-0.23619888000393985</v>
      </c>
      <c r="K235" s="133">
        <f t="shared" ref="K235:K240" si="172">+G235</f>
        <v>-0.23619888000393985</v>
      </c>
      <c r="O235" s="133">
        <f t="shared" ca="1" si="166"/>
        <v>-0.23534873280267626</v>
      </c>
      <c r="Q235" s="198">
        <f t="shared" si="167"/>
        <v>41060.209499999997</v>
      </c>
      <c r="S235" s="137">
        <v>1</v>
      </c>
      <c r="Z235" s="133">
        <f t="shared" si="150"/>
        <v>3712</v>
      </c>
      <c r="AA235" s="142">
        <f t="shared" si="151"/>
        <v>-0.23716129766218369</v>
      </c>
      <c r="AB235" s="142">
        <f t="shared" si="152"/>
        <v>-0.23741823742561358</v>
      </c>
      <c r="AC235" s="142">
        <f t="shared" si="153"/>
        <v>-0.23619888000393985</v>
      </c>
      <c r="AD235" s="142">
        <f t="shared" si="154"/>
        <v>9.6241765824384151E-4</v>
      </c>
      <c r="AE235" s="142">
        <f t="shared" si="155"/>
        <v>9.2624774889955969E-7</v>
      </c>
      <c r="AF235" s="133">
        <f t="shared" si="156"/>
        <v>-0.23619888000393985</v>
      </c>
      <c r="AG235" s="199"/>
      <c r="AH235" s="133">
        <f t="shared" si="157"/>
        <v>1.2193574216737405E-3</v>
      </c>
      <c r="AI235" s="133">
        <f t="shared" si="158"/>
        <v>0.8413602140000338</v>
      </c>
      <c r="AJ235" s="133">
        <f t="shared" si="159"/>
        <v>0.96827715600512532</v>
      </c>
      <c r="AK235" s="133">
        <f t="shared" si="160"/>
        <v>2.1131517414121493E-3</v>
      </c>
      <c r="AL235" s="133">
        <f t="shared" si="161"/>
        <v>-1.3319652189750899E-2</v>
      </c>
      <c r="AM235" s="133">
        <f t="shared" si="162"/>
        <v>-6.6599245583408564E-3</v>
      </c>
      <c r="AN235" s="142">
        <f t="shared" ref="AN235:AT244" si="173">$AU235+$AB$7*SIN(AO235)</f>
        <v>6.2675545518242508</v>
      </c>
      <c r="AO235" s="142">
        <f t="shared" si="173"/>
        <v>6.2675545060377624</v>
      </c>
      <c r="AP235" s="142">
        <f t="shared" si="173"/>
        <v>6.2675547946666201</v>
      </c>
      <c r="AQ235" s="142">
        <f t="shared" si="173"/>
        <v>6.2675529752080585</v>
      </c>
      <c r="AR235" s="142">
        <f t="shared" si="173"/>
        <v>6.2675644447098904</v>
      </c>
      <c r="AS235" s="142">
        <f t="shared" si="173"/>
        <v>6.2674921432364297</v>
      </c>
      <c r="AT235" s="142">
        <f t="shared" si="173"/>
        <v>6.2679479160840188</v>
      </c>
      <c r="AU235" s="142">
        <f t="shared" si="163"/>
        <v>6.2650747658776655</v>
      </c>
    </row>
    <row r="236" spans="1:48" s="133" customFormat="1" ht="12.95" customHeight="1">
      <c r="A236" s="33" t="s">
        <v>71</v>
      </c>
      <c r="B236" s="34" t="s">
        <v>49</v>
      </c>
      <c r="C236" s="33">
        <v>56094.47494</v>
      </c>
      <c r="D236" s="33">
        <v>1E-4</v>
      </c>
      <c r="E236" s="200">
        <f t="shared" si="164"/>
        <v>3744.5034735624963</v>
      </c>
      <c r="F236" s="133">
        <f t="shared" si="165"/>
        <v>3745</v>
      </c>
      <c r="G236" s="133">
        <f t="shared" si="168"/>
        <v>-0.23722629999974743</v>
      </c>
      <c r="K236" s="133">
        <f t="shared" si="172"/>
        <v>-0.23722629999974743</v>
      </c>
      <c r="O236" s="133">
        <f t="shared" ca="1" si="166"/>
        <v>-0.23537741901528558</v>
      </c>
      <c r="Q236" s="198">
        <f t="shared" si="167"/>
        <v>41075.97494</v>
      </c>
      <c r="S236" s="137">
        <v>1</v>
      </c>
      <c r="Z236" s="133">
        <f t="shared" si="150"/>
        <v>3745</v>
      </c>
      <c r="AA236" s="142">
        <f t="shared" si="151"/>
        <v>-0.23714280827871198</v>
      </c>
      <c r="AB236" s="142">
        <f t="shared" si="152"/>
        <v>-0.23845642310351203</v>
      </c>
      <c r="AC236" s="142">
        <f t="shared" si="153"/>
        <v>-0.23722629999974743</v>
      </c>
      <c r="AD236" s="142">
        <f t="shared" si="154"/>
        <v>-8.3491721035444666E-5</v>
      </c>
      <c r="AE236" s="142">
        <f t="shared" si="155"/>
        <v>6.9708674814605134E-9</v>
      </c>
      <c r="AF236" s="133">
        <f t="shared" si="156"/>
        <v>-0.23722629999974743</v>
      </c>
      <c r="AG236" s="199"/>
      <c r="AH236" s="133">
        <f t="shared" si="157"/>
        <v>1.2301231037646035E-3</v>
      </c>
      <c r="AI236" s="133">
        <f t="shared" si="158"/>
        <v>0.84137234493327362</v>
      </c>
      <c r="AJ236" s="133">
        <f t="shared" si="159"/>
        <v>0.97566558696444905</v>
      </c>
      <c r="AK236" s="133">
        <f t="shared" si="160"/>
        <v>-2.8834285891963674E-3</v>
      </c>
      <c r="AL236" s="133">
        <f t="shared" si="161"/>
        <v>1.8175336919007384E-2</v>
      </c>
      <c r="AM236" s="133">
        <f t="shared" si="162"/>
        <v>9.0879186383098221E-3</v>
      </c>
      <c r="AN236" s="142">
        <f t="shared" si="173"/>
        <v>6.3045141583718438</v>
      </c>
      <c r="AO236" s="142">
        <f t="shared" si="173"/>
        <v>6.3045142208060012</v>
      </c>
      <c r="AP236" s="142">
        <f t="shared" si="173"/>
        <v>6.3045138271921219</v>
      </c>
      <c r="AQ236" s="142">
        <f t="shared" si="173"/>
        <v>6.3045163087165932</v>
      </c>
      <c r="AR236" s="142">
        <f t="shared" si="173"/>
        <v>6.3045006640374526</v>
      </c>
      <c r="AS236" s="142">
        <f t="shared" si="173"/>
        <v>6.304599295425203</v>
      </c>
      <c r="AT236" s="142">
        <f t="shared" si="173"/>
        <v>6.3039774803869681</v>
      </c>
      <c r="AU236" s="142">
        <f t="shared" si="163"/>
        <v>6.3078978162721473</v>
      </c>
    </row>
    <row r="237" spans="1:48" s="133" customFormat="1" ht="12.95" customHeight="1">
      <c r="A237" s="33" t="s">
        <v>71</v>
      </c>
      <c r="B237" s="34" t="s">
        <v>51</v>
      </c>
      <c r="C237" s="33">
        <v>56354.622389999997</v>
      </c>
      <c r="D237" s="33">
        <v>8.4000000000000003E-4</v>
      </c>
      <c r="E237" s="200">
        <f t="shared" si="164"/>
        <v>4289.005017333161</v>
      </c>
      <c r="F237" s="133">
        <f t="shared" si="165"/>
        <v>4289.5</v>
      </c>
      <c r="G237" s="133">
        <f t="shared" si="168"/>
        <v>-0.23648873000638559</v>
      </c>
      <c r="K237" s="133">
        <f t="shared" si="172"/>
        <v>-0.23648873000638559</v>
      </c>
      <c r="O237" s="133">
        <f t="shared" ca="1" si="166"/>
        <v>-0.23585074152333943</v>
      </c>
      <c r="Q237" s="198">
        <f t="shared" si="167"/>
        <v>41336.122389999997</v>
      </c>
      <c r="S237" s="137">
        <v>1</v>
      </c>
      <c r="Z237" s="133">
        <f t="shared" si="150"/>
        <v>4289.5</v>
      </c>
      <c r="AA237" s="142">
        <f t="shared" si="151"/>
        <v>-0.23708035872132882</v>
      </c>
      <c r="AB237" s="142">
        <f t="shared" si="152"/>
        <v>-0.23764814302556736</v>
      </c>
      <c r="AC237" s="142">
        <f t="shared" si="153"/>
        <v>-0.23648873000638559</v>
      </c>
      <c r="AD237" s="142">
        <f t="shared" si="154"/>
        <v>5.9162871494322644E-4</v>
      </c>
      <c r="AE237" s="142">
        <f t="shared" si="155"/>
        <v>3.500245363453735E-7</v>
      </c>
      <c r="AF237" s="133">
        <f t="shared" si="156"/>
        <v>-0.23648873000638559</v>
      </c>
      <c r="AG237" s="199"/>
      <c r="AH237" s="133">
        <f t="shared" si="157"/>
        <v>1.1594130191817766E-3</v>
      </c>
      <c r="AI237" s="133">
        <f t="shared" si="158"/>
        <v>0.86455855963444495</v>
      </c>
      <c r="AJ237" s="133">
        <f t="shared" si="159"/>
        <v>0.95278155258348196</v>
      </c>
      <c r="AK237" s="133">
        <f t="shared" si="160"/>
        <v>-8.2623624612462365E-2</v>
      </c>
      <c r="AL237" s="133">
        <f t="shared" si="161"/>
        <v>0.54776339913442207</v>
      </c>
      <c r="AM237" s="133">
        <f t="shared" si="162"/>
        <v>0.28094166982463831</v>
      </c>
      <c r="AN237" s="142">
        <f t="shared" si="173"/>
        <v>6.9201211100656641</v>
      </c>
      <c r="AO237" s="142">
        <f t="shared" si="173"/>
        <v>6.9201215531103299</v>
      </c>
      <c r="AP237" s="142">
        <f t="shared" si="173"/>
        <v>6.9201180794880797</v>
      </c>
      <c r="AQ237" s="142">
        <f t="shared" si="173"/>
        <v>6.9201453141181775</v>
      </c>
      <c r="AR237" s="142">
        <f t="shared" si="173"/>
        <v>6.9199317981047406</v>
      </c>
      <c r="AS237" s="142">
        <f t="shared" si="173"/>
        <v>6.9216066421182401</v>
      </c>
      <c r="AT237" s="142">
        <f t="shared" si="173"/>
        <v>6.908523949098174</v>
      </c>
      <c r="AU237" s="142">
        <f t="shared" si="163"/>
        <v>7.0144781477810989</v>
      </c>
    </row>
    <row r="238" spans="1:48" s="133" customFormat="1" ht="12.95" customHeight="1">
      <c r="A238" s="33" t="s">
        <v>71</v>
      </c>
      <c r="B238" s="34" t="s">
        <v>51</v>
      </c>
      <c r="C238" s="33">
        <v>56366.565069999997</v>
      </c>
      <c r="D238" s="33">
        <v>3.8999999999999999E-4</v>
      </c>
      <c r="E238" s="200">
        <f t="shared" si="164"/>
        <v>4314.0016401974608</v>
      </c>
      <c r="F238" s="133">
        <f t="shared" si="165"/>
        <v>4314.5</v>
      </c>
      <c r="G238" s="133">
        <f t="shared" si="168"/>
        <v>-0.23810223000327824</v>
      </c>
      <c r="K238" s="133">
        <f t="shared" si="172"/>
        <v>-0.23810223000327824</v>
      </c>
      <c r="O238" s="133">
        <f t="shared" ca="1" si="166"/>
        <v>-0.23587247350258891</v>
      </c>
      <c r="Q238" s="198">
        <f t="shared" si="167"/>
        <v>41348.065069999997</v>
      </c>
      <c r="S238" s="137">
        <v>1</v>
      </c>
      <c r="Z238" s="133">
        <f t="shared" si="150"/>
        <v>4314.5</v>
      </c>
      <c r="AA238" s="142">
        <f t="shared" si="151"/>
        <v>-0.23708861041447432</v>
      </c>
      <c r="AB238" s="142">
        <f t="shared" si="152"/>
        <v>-0.23924701855645528</v>
      </c>
      <c r="AC238" s="142">
        <f t="shared" si="153"/>
        <v>-0.23810223000327824</v>
      </c>
      <c r="AD238" s="142">
        <f t="shared" si="154"/>
        <v>-1.0136195888039157E-3</v>
      </c>
      <c r="AE238" s="142">
        <f t="shared" si="155"/>
        <v>1.0274246708070191E-6</v>
      </c>
      <c r="AF238" s="133">
        <f t="shared" si="156"/>
        <v>-0.23810223000327824</v>
      </c>
      <c r="AG238" s="199"/>
      <c r="AH238" s="133">
        <f t="shared" si="157"/>
        <v>1.1447885531770383E-3</v>
      </c>
      <c r="AI238" s="133">
        <f t="shared" si="158"/>
        <v>0.86668825805856908</v>
      </c>
      <c r="AJ238" s="133">
        <f t="shared" si="159"/>
        <v>0.94480942295141368</v>
      </c>
      <c r="AK238" s="133">
        <f t="shared" si="160"/>
        <v>-8.601759455447848E-2</v>
      </c>
      <c r="AL238" s="133">
        <f t="shared" si="161"/>
        <v>0.5730192082426524</v>
      </c>
      <c r="AM238" s="133">
        <f t="shared" si="162"/>
        <v>0.294615510012469</v>
      </c>
      <c r="AN238" s="142">
        <f t="shared" si="173"/>
        <v>6.9489282608986267</v>
      </c>
      <c r="AO238" s="142">
        <f t="shared" si="173"/>
        <v>6.9489286617884138</v>
      </c>
      <c r="AP238" s="142">
        <f t="shared" si="173"/>
        <v>6.9489254488800549</v>
      </c>
      <c r="AQ238" s="142">
        <f t="shared" si="173"/>
        <v>6.9489511987789223</v>
      </c>
      <c r="AR238" s="142">
        <f t="shared" si="173"/>
        <v>6.9487448404892627</v>
      </c>
      <c r="AS238" s="142">
        <f t="shared" si="173"/>
        <v>6.9503995261223395</v>
      </c>
      <c r="AT238" s="142">
        <f t="shared" si="173"/>
        <v>6.9371911043343903</v>
      </c>
      <c r="AU238" s="142">
        <f t="shared" si="163"/>
        <v>7.046919852625404</v>
      </c>
    </row>
    <row r="239" spans="1:48" s="133" customFormat="1" ht="12.95" customHeight="1">
      <c r="A239" s="200" t="s">
        <v>67</v>
      </c>
      <c r="B239" s="34" t="s">
        <v>49</v>
      </c>
      <c r="C239" s="33">
        <v>56397.374839999997</v>
      </c>
      <c r="D239" s="33">
        <v>1E-4</v>
      </c>
      <c r="E239" s="200">
        <f t="shared" si="164"/>
        <v>4378.4880202416216</v>
      </c>
      <c r="F239" s="133">
        <f t="shared" si="165"/>
        <v>4379</v>
      </c>
      <c r="G239" s="133">
        <f t="shared" si="168"/>
        <v>-0.24460946000908734</v>
      </c>
      <c r="K239" s="133">
        <f t="shared" si="172"/>
        <v>-0.24460946000908734</v>
      </c>
      <c r="O239" s="133">
        <f t="shared" ca="1" si="166"/>
        <v>-0.23592854200905258</v>
      </c>
      <c r="Q239" s="198">
        <f t="shared" si="167"/>
        <v>41378.874839999997</v>
      </c>
      <c r="S239" s="137">
        <v>1</v>
      </c>
      <c r="Z239" s="133">
        <f t="shared" si="150"/>
        <v>4379</v>
      </c>
      <c r="AA239" s="142">
        <f t="shared" si="151"/>
        <v>-0.23711435835764363</v>
      </c>
      <c r="AB239" s="142">
        <f t="shared" si="152"/>
        <v>-0.24571195388180947</v>
      </c>
      <c r="AC239" s="142">
        <f t="shared" si="153"/>
        <v>-0.24460946000908734</v>
      </c>
      <c r="AD239" s="142">
        <f t="shared" si="154"/>
        <v>-7.4951016514437085E-3</v>
      </c>
      <c r="AE239" s="142">
        <f t="shared" si="155"/>
        <v>5.6176548765474209E-5</v>
      </c>
      <c r="AF239" s="133">
        <f t="shared" si="156"/>
        <v>-0.24460946000908734</v>
      </c>
      <c r="AG239" s="199"/>
      <c r="AH239" s="133">
        <f t="shared" si="157"/>
        <v>1.10249387272213E-3</v>
      </c>
      <c r="AI239" s="133">
        <f t="shared" si="158"/>
        <v>0.87262905044676553</v>
      </c>
      <c r="AJ239" s="133">
        <f t="shared" si="159"/>
        <v>0.92123764299656352</v>
      </c>
      <c r="AK239" s="133">
        <f t="shared" si="160"/>
        <v>-9.459222125684924E-2</v>
      </c>
      <c r="AL239" s="133">
        <f t="shared" si="161"/>
        <v>0.63878142842059082</v>
      </c>
      <c r="AM239" s="133">
        <f t="shared" si="162"/>
        <v>0.33071334473652386</v>
      </c>
      <c r="AN239" s="142">
        <f t="shared" si="173"/>
        <v>7.0235932509571954</v>
      </c>
      <c r="AO239" s="142">
        <f t="shared" si="173"/>
        <v>7.023593545252468</v>
      </c>
      <c r="AP239" s="142">
        <f t="shared" si="173"/>
        <v>7.0235910324283637</v>
      </c>
      <c r="AQ239" s="142">
        <f t="shared" si="173"/>
        <v>7.0236124882253934</v>
      </c>
      <c r="AR239" s="142">
        <f t="shared" si="173"/>
        <v>7.0234293010255966</v>
      </c>
      <c r="AS239" s="142">
        <f t="shared" si="173"/>
        <v>7.0249943214060222</v>
      </c>
      <c r="AT239" s="142">
        <f t="shared" si="173"/>
        <v>7.011694975297047</v>
      </c>
      <c r="AU239" s="142">
        <f t="shared" si="163"/>
        <v>7.1306194511237093</v>
      </c>
    </row>
    <row r="240" spans="1:48" s="133" customFormat="1" ht="12.95" customHeight="1">
      <c r="A240" s="197" t="s">
        <v>74</v>
      </c>
      <c r="B240" s="196"/>
      <c r="C240" s="197">
        <v>56397.381809999999</v>
      </c>
      <c r="D240" s="197" t="s">
        <v>76</v>
      </c>
      <c r="E240" s="200">
        <f t="shared" si="164"/>
        <v>4378.5026087980777</v>
      </c>
      <c r="F240" s="133">
        <f t="shared" si="165"/>
        <v>4379</v>
      </c>
      <c r="G240" s="133">
        <f t="shared" si="168"/>
        <v>-0.23763946000690339</v>
      </c>
      <c r="K240" s="133">
        <f t="shared" si="172"/>
        <v>-0.23763946000690339</v>
      </c>
      <c r="O240" s="133">
        <f t="shared" ca="1" si="166"/>
        <v>-0.23592854200905258</v>
      </c>
      <c r="Q240" s="198">
        <f t="shared" si="167"/>
        <v>41378.881809999999</v>
      </c>
      <c r="S240" s="137">
        <v>1</v>
      </c>
      <c r="Z240" s="133">
        <f t="shared" si="150"/>
        <v>4379</v>
      </c>
      <c r="AA240" s="142">
        <f t="shared" si="151"/>
        <v>-0.23711435835764363</v>
      </c>
      <c r="AB240" s="142">
        <f t="shared" si="152"/>
        <v>-0.23874195387962552</v>
      </c>
      <c r="AC240" s="142">
        <f t="shared" si="153"/>
        <v>-0.23763946000690339</v>
      </c>
      <c r="AD240" s="142">
        <f t="shared" si="154"/>
        <v>-5.2510164925975711E-4</v>
      </c>
      <c r="AE240" s="142">
        <f t="shared" si="155"/>
        <v>2.7573174205531698E-7</v>
      </c>
      <c r="AF240" s="133">
        <f t="shared" si="156"/>
        <v>-0.23763946000690339</v>
      </c>
      <c r="AG240" s="199"/>
      <c r="AH240" s="133">
        <f t="shared" si="157"/>
        <v>1.10249387272213E-3</v>
      </c>
      <c r="AI240" s="133">
        <f t="shared" si="158"/>
        <v>0.87262905044676553</v>
      </c>
      <c r="AJ240" s="133">
        <f t="shared" si="159"/>
        <v>0.92123764299656352</v>
      </c>
      <c r="AK240" s="133">
        <f t="shared" si="160"/>
        <v>-9.459222125684924E-2</v>
      </c>
      <c r="AL240" s="133">
        <f t="shared" si="161"/>
        <v>0.63878142842059082</v>
      </c>
      <c r="AM240" s="133">
        <f t="shared" si="162"/>
        <v>0.33071334473652386</v>
      </c>
      <c r="AN240" s="142">
        <f t="shared" si="173"/>
        <v>7.0235932509571954</v>
      </c>
      <c r="AO240" s="142">
        <f t="shared" si="173"/>
        <v>7.023593545252468</v>
      </c>
      <c r="AP240" s="142">
        <f t="shared" si="173"/>
        <v>7.0235910324283637</v>
      </c>
      <c r="AQ240" s="142">
        <f t="shared" si="173"/>
        <v>7.0236124882253934</v>
      </c>
      <c r="AR240" s="142">
        <f t="shared" si="173"/>
        <v>7.0234293010255966</v>
      </c>
      <c r="AS240" s="142">
        <f t="shared" si="173"/>
        <v>7.0249943214060222</v>
      </c>
      <c r="AT240" s="142">
        <f t="shared" si="173"/>
        <v>7.011694975297047</v>
      </c>
      <c r="AU240" s="142">
        <f t="shared" si="163"/>
        <v>7.1306194511237093</v>
      </c>
    </row>
    <row r="241" spans="1:48" s="133" customFormat="1" ht="12.95" customHeight="1">
      <c r="A241" s="33" t="s">
        <v>70</v>
      </c>
      <c r="B241" s="34" t="s">
        <v>51</v>
      </c>
      <c r="C241" s="33">
        <v>56400.486700000001</v>
      </c>
      <c r="D241" s="33">
        <v>2.3999999999999998E-3</v>
      </c>
      <c r="E241" s="200">
        <f t="shared" si="164"/>
        <v>4385.0012979001212</v>
      </c>
      <c r="F241" s="133">
        <f t="shared" si="165"/>
        <v>4385.5</v>
      </c>
      <c r="G241" s="133">
        <f t="shared" si="168"/>
        <v>-0.23826576999999816</v>
      </c>
      <c r="J241" s="133">
        <f>+G241</f>
        <v>-0.23826576999999816</v>
      </c>
      <c r="O241" s="133">
        <f t="shared" ca="1" si="166"/>
        <v>-0.23593419232365745</v>
      </c>
      <c r="Q241" s="198">
        <f t="shared" si="167"/>
        <v>41381.986700000001</v>
      </c>
      <c r="S241" s="137">
        <v>1</v>
      </c>
      <c r="Z241" s="133">
        <f t="shared" si="150"/>
        <v>4385.5</v>
      </c>
      <c r="AA241" s="142">
        <f t="shared" si="151"/>
        <v>-0.23711730750665111</v>
      </c>
      <c r="AB241" s="142">
        <f t="shared" si="152"/>
        <v>-0.23936363883021092</v>
      </c>
      <c r="AC241" s="142">
        <f t="shared" si="153"/>
        <v>-0.23826576999999816</v>
      </c>
      <c r="AD241" s="142">
        <f t="shared" si="154"/>
        <v>-1.1484624933470466E-3</v>
      </c>
      <c r="AE241" s="142">
        <f t="shared" si="155"/>
        <v>1.3189660986249151E-6</v>
      </c>
      <c r="AF241" s="133">
        <f t="shared" si="156"/>
        <v>-0.23826576999999816</v>
      </c>
      <c r="AG241" s="199"/>
      <c r="AH241" s="133">
        <f t="shared" si="157"/>
        <v>1.0978688302127723E-3</v>
      </c>
      <c r="AI241" s="133">
        <f t="shared" si="158"/>
        <v>0.87326359117919394</v>
      </c>
      <c r="AJ241" s="133">
        <f t="shared" si="159"/>
        <v>0.9186193004680695</v>
      </c>
      <c r="AK241" s="133">
        <f t="shared" si="160"/>
        <v>-9.5440713490642093E-2</v>
      </c>
      <c r="AL241" s="133">
        <f t="shared" si="161"/>
        <v>0.6454596221240646</v>
      </c>
      <c r="AM241" s="133">
        <f t="shared" si="162"/>
        <v>0.33442175192317486</v>
      </c>
      <c r="AN241" s="142">
        <f t="shared" si="173"/>
        <v>7.0311465370853838</v>
      </c>
      <c r="AO241" s="142">
        <f t="shared" si="173"/>
        <v>7.031146821137316</v>
      </c>
      <c r="AP241" s="142">
        <f t="shared" si="173"/>
        <v>7.0311443788480315</v>
      </c>
      <c r="AQ241" s="142">
        <f t="shared" si="173"/>
        <v>7.0311653779246974</v>
      </c>
      <c r="AR241" s="142">
        <f t="shared" si="173"/>
        <v>7.0309848388739757</v>
      </c>
      <c r="AS241" s="142">
        <f t="shared" si="173"/>
        <v>7.0325380083444227</v>
      </c>
      <c r="AT241" s="142">
        <f t="shared" si="173"/>
        <v>7.0192482798888509</v>
      </c>
      <c r="AU241" s="142">
        <f t="shared" si="163"/>
        <v>7.1390542943832287</v>
      </c>
    </row>
    <row r="242" spans="1:48" s="133" customFormat="1" ht="12.95" customHeight="1">
      <c r="A242" s="200" t="s">
        <v>67</v>
      </c>
      <c r="B242" s="34" t="s">
        <v>49</v>
      </c>
      <c r="C242" s="33">
        <v>56408.36378</v>
      </c>
      <c r="D242" s="33">
        <v>1E-4</v>
      </c>
      <c r="E242" s="200">
        <f t="shared" si="164"/>
        <v>4401.4884178792108</v>
      </c>
      <c r="F242" s="133">
        <f t="shared" si="165"/>
        <v>4402</v>
      </c>
      <c r="G242" s="133">
        <f t="shared" si="168"/>
        <v>-0.24441948000458069</v>
      </c>
      <c r="K242" s="133">
        <f>+G242</f>
        <v>-0.24441948000458069</v>
      </c>
      <c r="O242" s="133">
        <f t="shared" ca="1" si="166"/>
        <v>-0.23594853542996211</v>
      </c>
      <c r="Q242" s="198">
        <f t="shared" si="167"/>
        <v>41389.86378</v>
      </c>
      <c r="S242" s="137">
        <v>1</v>
      </c>
      <c r="Z242" s="133">
        <f t="shared" si="150"/>
        <v>4402</v>
      </c>
      <c r="AA242" s="142">
        <f t="shared" si="151"/>
        <v>-0.23712508347607902</v>
      </c>
      <c r="AB242" s="142">
        <f t="shared" si="152"/>
        <v>-0.24550531177257637</v>
      </c>
      <c r="AC242" s="142">
        <f t="shared" si="153"/>
        <v>-0.24441948000458069</v>
      </c>
      <c r="AD242" s="142">
        <f t="shared" si="154"/>
        <v>-7.2943965285016676E-3</v>
      </c>
      <c r="AE242" s="142">
        <f t="shared" si="155"/>
        <v>5.3208220715017182E-5</v>
      </c>
      <c r="AF242" s="133">
        <f t="shared" si="156"/>
        <v>-0.24441948000458069</v>
      </c>
      <c r="AG242" s="199"/>
      <c r="AH242" s="133">
        <f t="shared" si="157"/>
        <v>1.0858317679956777E-3</v>
      </c>
      <c r="AI242" s="133">
        <f t="shared" si="158"/>
        <v>0.87490397001157683</v>
      </c>
      <c r="AJ242" s="133">
        <f t="shared" si="159"/>
        <v>0.91177090819322892</v>
      </c>
      <c r="AK242" s="133">
        <f t="shared" si="160"/>
        <v>-9.7580891538932235E-2</v>
      </c>
      <c r="AL242" s="133">
        <f t="shared" si="161"/>
        <v>0.66245605465015611</v>
      </c>
      <c r="AM242" s="133">
        <f t="shared" si="162"/>
        <v>0.34389754913576021</v>
      </c>
      <c r="AN242" s="142">
        <f t="shared" si="173"/>
        <v>7.05034518111471</v>
      </c>
      <c r="AO242" s="142">
        <f t="shared" si="173"/>
        <v>7.0503454397811236</v>
      </c>
      <c r="AP242" s="142">
        <f t="shared" si="173"/>
        <v>7.0503431750013359</v>
      </c>
      <c r="AQ242" s="142">
        <f t="shared" si="173"/>
        <v>7.0503630046763632</v>
      </c>
      <c r="AR242" s="142">
        <f t="shared" si="173"/>
        <v>7.0501893953630033</v>
      </c>
      <c r="AS242" s="142">
        <f t="shared" si="173"/>
        <v>7.0517103376056403</v>
      </c>
      <c r="AT242" s="142">
        <f t="shared" si="173"/>
        <v>7.0384604771114763</v>
      </c>
      <c r="AU242" s="142">
        <f t="shared" si="163"/>
        <v>7.1604658195804696</v>
      </c>
    </row>
    <row r="243" spans="1:48" s="133" customFormat="1" ht="12.95" customHeight="1">
      <c r="A243" s="197" t="s">
        <v>74</v>
      </c>
      <c r="B243" s="196"/>
      <c r="C243" s="197">
        <v>56408.370640000001</v>
      </c>
      <c r="D243" s="197" t="s">
        <v>75</v>
      </c>
      <c r="E243" s="200">
        <f t="shared" si="164"/>
        <v>4401.5027762001973</v>
      </c>
      <c r="F243" s="133">
        <f t="shared" si="165"/>
        <v>4402</v>
      </c>
      <c r="G243" s="133">
        <f t="shared" si="168"/>
        <v>-0.23755948000325589</v>
      </c>
      <c r="K243" s="133">
        <f>+G243</f>
        <v>-0.23755948000325589</v>
      </c>
      <c r="O243" s="133">
        <f t="shared" ca="1" si="166"/>
        <v>-0.23594853542996211</v>
      </c>
      <c r="Q243" s="198">
        <f t="shared" si="167"/>
        <v>41389.870640000001</v>
      </c>
      <c r="S243" s="137">
        <v>1</v>
      </c>
      <c r="Z243" s="133">
        <f t="shared" si="150"/>
        <v>4402</v>
      </c>
      <c r="AA243" s="142">
        <f t="shared" si="151"/>
        <v>-0.23712508347607902</v>
      </c>
      <c r="AB243" s="142">
        <f t="shared" si="152"/>
        <v>-0.23864531177125156</v>
      </c>
      <c r="AC243" s="142">
        <f t="shared" si="153"/>
        <v>-0.23755948000325589</v>
      </c>
      <c r="AD243" s="142">
        <f t="shared" si="154"/>
        <v>-4.3439652717686128E-4</v>
      </c>
      <c r="AE243" s="142">
        <f t="shared" si="155"/>
        <v>1.8870034282331757E-7</v>
      </c>
      <c r="AF243" s="133">
        <f t="shared" si="156"/>
        <v>-0.23755948000325589</v>
      </c>
      <c r="AG243" s="199"/>
      <c r="AH243" s="133">
        <f t="shared" si="157"/>
        <v>1.0858317679956777E-3</v>
      </c>
      <c r="AI243" s="133">
        <f t="shared" si="158"/>
        <v>0.87490397001157683</v>
      </c>
      <c r="AJ243" s="133">
        <f t="shared" si="159"/>
        <v>0.91177090819322892</v>
      </c>
      <c r="AK243" s="133">
        <f t="shared" si="160"/>
        <v>-9.7580891538932235E-2</v>
      </c>
      <c r="AL243" s="133">
        <f t="shared" si="161"/>
        <v>0.66245605465015611</v>
      </c>
      <c r="AM243" s="133">
        <f t="shared" si="162"/>
        <v>0.34389754913576021</v>
      </c>
      <c r="AN243" s="142">
        <f t="shared" si="173"/>
        <v>7.05034518111471</v>
      </c>
      <c r="AO243" s="142">
        <f t="shared" si="173"/>
        <v>7.0503454397811236</v>
      </c>
      <c r="AP243" s="142">
        <f t="shared" si="173"/>
        <v>7.0503431750013359</v>
      </c>
      <c r="AQ243" s="142">
        <f t="shared" si="173"/>
        <v>7.0503630046763632</v>
      </c>
      <c r="AR243" s="142">
        <f t="shared" si="173"/>
        <v>7.0501893953630033</v>
      </c>
      <c r="AS243" s="142">
        <f t="shared" si="173"/>
        <v>7.0517103376056403</v>
      </c>
      <c r="AT243" s="142">
        <f t="shared" si="173"/>
        <v>7.0384604771114763</v>
      </c>
      <c r="AU243" s="142">
        <f t="shared" si="163"/>
        <v>7.1604658195804696</v>
      </c>
    </row>
    <row r="244" spans="1:48" s="133" customFormat="1" ht="12.95" customHeight="1">
      <c r="A244" s="33" t="s">
        <v>70</v>
      </c>
      <c r="B244" s="34" t="s">
        <v>51</v>
      </c>
      <c r="C244" s="33">
        <v>56418.4035</v>
      </c>
      <c r="D244" s="33">
        <v>2.3999999999999998E-3</v>
      </c>
      <c r="E244" s="200">
        <f t="shared" si="164"/>
        <v>4422.5020508747511</v>
      </c>
      <c r="F244" s="133">
        <f t="shared" si="165"/>
        <v>4423</v>
      </c>
      <c r="G244" s="133">
        <f t="shared" si="168"/>
        <v>-0.23790602000372019</v>
      </c>
      <c r="J244" s="133">
        <f>+G244</f>
        <v>-0.23790602000372019</v>
      </c>
      <c r="O244" s="133">
        <f t="shared" ca="1" si="166"/>
        <v>-0.23596679029253168</v>
      </c>
      <c r="Q244" s="198">
        <f t="shared" si="167"/>
        <v>41399.9035</v>
      </c>
      <c r="S244" s="137">
        <v>1</v>
      </c>
      <c r="Z244" s="133">
        <f t="shared" ref="Z244:Z263" si="174">F244</f>
        <v>4423</v>
      </c>
      <c r="AA244" s="142">
        <f t="shared" ref="AA244:AA263" si="175">AB$3+AB$4*Z244+AB$5*Z244^2+AH244</f>
        <v>-0.23713557918378825</v>
      </c>
      <c r="AB244" s="142">
        <f t="shared" ref="AB244:AB263" si="176">IF(S244&lt;&gt;0,G244-AH244, -9999)</f>
        <v>-0.23897591853351671</v>
      </c>
      <c r="AC244" s="142">
        <f t="shared" ref="AC244:AC263" si="177">+G244-P244</f>
        <v>-0.23790602000372019</v>
      </c>
      <c r="AD244" s="142">
        <f t="shared" ref="AD244:AD263" si="178">IF(S244&lt;&gt;0,G244-AA244, -9999)</f>
        <v>-7.7044081993193902E-4</v>
      </c>
      <c r="AE244" s="142">
        <f t="shared" ref="AE244:AE263" si="179">+(G244-AA244)^2*S244</f>
        <v>5.9357905701739845E-7</v>
      </c>
      <c r="AF244" s="133">
        <f t="shared" ref="AF244:AF263" si="180">IF(S244&lt;&gt;0,G244-P244, -9999)</f>
        <v>-0.23790602000372019</v>
      </c>
      <c r="AG244" s="199"/>
      <c r="AH244" s="133">
        <f t="shared" ref="AH244:AH263" si="181">$AB$6*($AB$11/AI244*AJ244+$AB$12)</f>
        <v>1.069898529796531E-3</v>
      </c>
      <c r="AI244" s="133">
        <f t="shared" ref="AI244:AI263" si="182">1+$AB$7*COS(AL244)</f>
        <v>0.87705332908763067</v>
      </c>
      <c r="AJ244" s="133">
        <f t="shared" ref="AJ244:AJ263" si="183">SIN(AL244+RADIANS($AB$9))</f>
        <v>0.90263375036865545</v>
      </c>
      <c r="AK244" s="133">
        <f t="shared" ref="AK244:AK263" si="184">$AB$7*SIN(AL244)</f>
        <v>-0.10027543679268051</v>
      </c>
      <c r="AL244" s="133">
        <f t="shared" ref="AL244:AL263" si="185">2*ATAN(AM244)</f>
        <v>0.68418166283956994</v>
      </c>
      <c r="AM244" s="133">
        <f t="shared" ref="AM244:AM263" si="186">SQRT((1+$AB$7)/(1-$AB$7))*TAN(AN244/2)</f>
        <v>0.35609107933979511</v>
      </c>
      <c r="AN244" s="142">
        <f t="shared" si="173"/>
        <v>7.0748327273005964</v>
      </c>
      <c r="AO244" s="142">
        <f t="shared" si="173"/>
        <v>7.0748329551123517</v>
      </c>
      <c r="AP244" s="142">
        <f t="shared" si="173"/>
        <v>7.0748309116286041</v>
      </c>
      <c r="AQ244" s="142">
        <f t="shared" si="173"/>
        <v>7.0748492419392939</v>
      </c>
      <c r="AR244" s="142">
        <f t="shared" si="173"/>
        <v>7.0746848288665491</v>
      </c>
      <c r="AS244" s="142">
        <f t="shared" si="173"/>
        <v>7.0761605060918304</v>
      </c>
      <c r="AT244" s="142">
        <f t="shared" si="173"/>
        <v>7.0629933871506454</v>
      </c>
      <c r="AU244" s="142">
        <f t="shared" ref="AU244:AU263" si="187">RADIANS($AB$9)+$AB$18*(F244-AB$15)</f>
        <v>7.1877168516496859</v>
      </c>
    </row>
    <row r="245" spans="1:48" s="133" customFormat="1" ht="12.95" customHeight="1">
      <c r="A245" s="33" t="s">
        <v>71</v>
      </c>
      <c r="B245" s="34" t="s">
        <v>51</v>
      </c>
      <c r="C245" s="33">
        <v>56421.509599999998</v>
      </c>
      <c r="D245" s="33">
        <v>2.9E-4</v>
      </c>
      <c r="E245" s="200">
        <f t="shared" ref="E245:E263" si="188">+(C245-C$7)/C$8</f>
        <v>4429.003272566928</v>
      </c>
      <c r="F245" s="133">
        <f t="shared" ref="F245:F263" si="189">ROUND(2*E245,0)/2+0.5</f>
        <v>4429.5</v>
      </c>
      <c r="G245" s="133">
        <f t="shared" si="168"/>
        <v>-0.23732233000191627</v>
      </c>
      <c r="K245" s="133">
        <f t="shared" ref="K245:K250" si="190">+G245</f>
        <v>-0.23732233000191627</v>
      </c>
      <c r="O245" s="133">
        <f t="shared" ref="O245:O263" ca="1" si="191">+C$11+C$12*$F245</f>
        <v>-0.23597244060713654</v>
      </c>
      <c r="Q245" s="198">
        <f t="shared" ref="Q245:Q263" si="192">+C245-15018.5</f>
        <v>41403.009599999998</v>
      </c>
      <c r="S245" s="137">
        <v>1</v>
      </c>
      <c r="Z245" s="133">
        <f t="shared" si="174"/>
        <v>4429.5</v>
      </c>
      <c r="AA245" s="142">
        <f t="shared" si="175"/>
        <v>-0.23713896332719689</v>
      </c>
      <c r="AB245" s="142">
        <f t="shared" si="176"/>
        <v>-0.23838715809240263</v>
      </c>
      <c r="AC245" s="142">
        <f t="shared" si="177"/>
        <v>-0.23732233000191627</v>
      </c>
      <c r="AD245" s="142">
        <f t="shared" si="178"/>
        <v>-1.8336667471938184E-4</v>
      </c>
      <c r="AE245" s="142">
        <f t="shared" si="179"/>
        <v>3.3623337397643588E-8</v>
      </c>
      <c r="AF245" s="133">
        <f t="shared" si="180"/>
        <v>-0.23732233000191627</v>
      </c>
      <c r="AG245" s="199"/>
      <c r="AH245" s="133">
        <f t="shared" si="181"/>
        <v>1.0648280904863654E-3</v>
      </c>
      <c r="AI245" s="133">
        <f t="shared" si="182"/>
        <v>0.87773262026799437</v>
      </c>
      <c r="AJ245" s="133">
        <f t="shared" si="183"/>
        <v>0.89970951585487269</v>
      </c>
      <c r="AK245" s="133">
        <f t="shared" si="184"/>
        <v>-0.10110259623702479</v>
      </c>
      <c r="AL245" s="133">
        <f t="shared" si="185"/>
        <v>0.69092806505342608</v>
      </c>
      <c r="AM245" s="133">
        <f t="shared" si="186"/>
        <v>0.35989659072487462</v>
      </c>
      <c r="AN245" s="142">
        <f t="shared" ref="AN245:AT254" si="193">$AU245+$AB$7*SIN(AO245)</f>
        <v>7.0824244884994565</v>
      </c>
      <c r="AO245" s="142">
        <f t="shared" si="193"/>
        <v>7.0824247071260036</v>
      </c>
      <c r="AP245" s="142">
        <f t="shared" si="193"/>
        <v>7.0824227307846241</v>
      </c>
      <c r="AQ245" s="142">
        <f t="shared" si="193"/>
        <v>7.0824405966714927</v>
      </c>
      <c r="AR245" s="142">
        <f t="shared" si="193"/>
        <v>7.0822791031391672</v>
      </c>
      <c r="AS245" s="142">
        <f t="shared" si="193"/>
        <v>7.0837398532483009</v>
      </c>
      <c r="AT245" s="142">
        <f t="shared" si="193"/>
        <v>7.070605584632049</v>
      </c>
      <c r="AU245" s="142">
        <f t="shared" si="187"/>
        <v>7.1961516949092044</v>
      </c>
    </row>
    <row r="246" spans="1:48" s="133" customFormat="1" ht="12.95" customHeight="1">
      <c r="A246" s="33" t="s">
        <v>71</v>
      </c>
      <c r="B246" s="34" t="s">
        <v>49</v>
      </c>
      <c r="C246" s="33">
        <v>56461.403740000002</v>
      </c>
      <c r="D246" s="33">
        <v>3.6000000000000002E-4</v>
      </c>
      <c r="E246" s="200">
        <f t="shared" si="188"/>
        <v>4512.5036905698935</v>
      </c>
      <c r="F246" s="133">
        <f t="shared" si="189"/>
        <v>4513</v>
      </c>
      <c r="G246" s="133">
        <f t="shared" ref="G246:G263" si="194">+C246-(C$7+F246*C$8)</f>
        <v>-0.23712261999753537</v>
      </c>
      <c r="K246" s="133">
        <f t="shared" si="190"/>
        <v>-0.23712261999753537</v>
      </c>
      <c r="O246" s="133">
        <f t="shared" ca="1" si="191"/>
        <v>-0.23604502541782985</v>
      </c>
      <c r="Q246" s="198">
        <f t="shared" si="192"/>
        <v>41442.903740000002</v>
      </c>
      <c r="S246" s="137">
        <v>1</v>
      </c>
      <c r="Z246" s="133">
        <f t="shared" si="174"/>
        <v>4513</v>
      </c>
      <c r="AA246" s="142">
        <f t="shared" si="175"/>
        <v>-0.23718807221827343</v>
      </c>
      <c r="AB246" s="142">
        <f t="shared" si="176"/>
        <v>-0.2381165401124731</v>
      </c>
      <c r="AC246" s="142">
        <f t="shared" si="177"/>
        <v>-0.23712261999753537</v>
      </c>
      <c r="AD246" s="142">
        <f t="shared" si="178"/>
        <v>6.545222073806034E-5</v>
      </c>
      <c r="AE246" s="142">
        <f t="shared" si="179"/>
        <v>4.283993199543776E-9</v>
      </c>
      <c r="AF246" s="133">
        <f t="shared" si="180"/>
        <v>-0.23712261999753537</v>
      </c>
      <c r="AG246" s="199"/>
      <c r="AH246" s="133">
        <f t="shared" si="181"/>
        <v>9.9392011493774652E-4</v>
      </c>
      <c r="AI246" s="133">
        <f t="shared" si="182"/>
        <v>0.88705098340164712</v>
      </c>
      <c r="AJ246" s="133">
        <f t="shared" si="183"/>
        <v>0.85805238224909752</v>
      </c>
      <c r="AK246" s="133">
        <f t="shared" si="184"/>
        <v>-0.11141618716264848</v>
      </c>
      <c r="AL246" s="133">
        <f t="shared" si="185"/>
        <v>0.77856641960283146</v>
      </c>
      <c r="AM246" s="133">
        <f t="shared" si="186"/>
        <v>0.41021725834209583</v>
      </c>
      <c r="AN246" s="142">
        <f t="shared" si="193"/>
        <v>7.1804949178185735</v>
      </c>
      <c r="AO246" s="142">
        <f t="shared" si="193"/>
        <v>7.1804950362717168</v>
      </c>
      <c r="AP246" s="142">
        <f t="shared" si="193"/>
        <v>7.1804938392297375</v>
      </c>
      <c r="AQ246" s="142">
        <f t="shared" si="193"/>
        <v>7.1805059361588999</v>
      </c>
      <c r="AR246" s="142">
        <f t="shared" si="193"/>
        <v>7.1803836968398107</v>
      </c>
      <c r="AS246" s="142">
        <f t="shared" si="193"/>
        <v>7.1816197865511571</v>
      </c>
      <c r="AT246" s="142">
        <f t="shared" si="193"/>
        <v>7.169207136291897</v>
      </c>
      <c r="AU246" s="142">
        <f t="shared" si="187"/>
        <v>7.3045069890891821</v>
      </c>
    </row>
    <row r="247" spans="1:48" s="133" customFormat="1" ht="12.95" customHeight="1">
      <c r="A247" s="200" t="s">
        <v>67</v>
      </c>
      <c r="B247" s="34" t="s">
        <v>51</v>
      </c>
      <c r="C247" s="33">
        <v>56477.404730000002</v>
      </c>
      <c r="D247" s="33">
        <v>2.0000000000000001E-4</v>
      </c>
      <c r="E247" s="200">
        <f t="shared" si="188"/>
        <v>4545.9945579870418</v>
      </c>
      <c r="F247" s="133">
        <f t="shared" si="189"/>
        <v>4546.5</v>
      </c>
      <c r="G247" s="133">
        <f t="shared" si="194"/>
        <v>-0.24148591000266606</v>
      </c>
      <c r="K247" s="133">
        <f t="shared" si="190"/>
        <v>-0.24148591000266606</v>
      </c>
      <c r="O247" s="133">
        <f t="shared" ca="1" si="191"/>
        <v>-0.23607414627002415</v>
      </c>
      <c r="Q247" s="198">
        <f t="shared" si="192"/>
        <v>41458.904730000002</v>
      </c>
      <c r="S247" s="137">
        <v>1</v>
      </c>
      <c r="Z247" s="133">
        <f t="shared" si="174"/>
        <v>4546.5</v>
      </c>
      <c r="AA247" s="142">
        <f t="shared" si="175"/>
        <v>-0.23721067415891925</v>
      </c>
      <c r="AB247" s="142">
        <f t="shared" si="176"/>
        <v>-0.24244841115640162</v>
      </c>
      <c r="AC247" s="142">
        <f t="shared" si="177"/>
        <v>-0.24148591000266606</v>
      </c>
      <c r="AD247" s="142">
        <f t="shared" si="178"/>
        <v>-4.2752358437468108E-3</v>
      </c>
      <c r="AE247" s="142">
        <f t="shared" si="179"/>
        <v>1.8277641519657506E-5</v>
      </c>
      <c r="AF247" s="133">
        <f t="shared" si="180"/>
        <v>-0.24148591000266606</v>
      </c>
      <c r="AG247" s="199"/>
      <c r="AH247" s="133">
        <f t="shared" si="181"/>
        <v>9.6250115373555884E-4</v>
      </c>
      <c r="AI247" s="133">
        <f t="shared" si="182"/>
        <v>0.891099769869095</v>
      </c>
      <c r="AJ247" s="133">
        <f t="shared" si="183"/>
        <v>0.83917488087788839</v>
      </c>
      <c r="AK247" s="133">
        <f t="shared" si="184"/>
        <v>-0.11537671771130098</v>
      </c>
      <c r="AL247" s="133">
        <f t="shared" si="185"/>
        <v>0.81426732856359862</v>
      </c>
      <c r="AM247" s="133">
        <f t="shared" si="186"/>
        <v>0.43122763662539182</v>
      </c>
      <c r="AN247" s="142">
        <f t="shared" si="193"/>
        <v>7.2201420160960872</v>
      </c>
      <c r="AO247" s="142">
        <f t="shared" si="193"/>
        <v>7.2201421043106837</v>
      </c>
      <c r="AP247" s="142">
        <f t="shared" si="193"/>
        <v>7.2201411654747476</v>
      </c>
      <c r="AQ247" s="142">
        <f t="shared" si="193"/>
        <v>7.2201511572264181</v>
      </c>
      <c r="AR247" s="142">
        <f t="shared" si="193"/>
        <v>7.2200448249532947</v>
      </c>
      <c r="AS247" s="142">
        <f t="shared" si="193"/>
        <v>7.221177204069158</v>
      </c>
      <c r="AT247" s="142">
        <f t="shared" si="193"/>
        <v>7.2092061051327363</v>
      </c>
      <c r="AU247" s="142">
        <f t="shared" si="187"/>
        <v>7.3479788735805496</v>
      </c>
    </row>
    <row r="248" spans="1:48" s="133" customFormat="1" ht="12.95" customHeight="1">
      <c r="A248" s="197" t="s">
        <v>74</v>
      </c>
      <c r="B248" s="196"/>
      <c r="C248" s="197">
        <v>56477.408499999998</v>
      </c>
      <c r="D248" s="197">
        <v>1.9000000000000001E-4</v>
      </c>
      <c r="E248" s="200">
        <f t="shared" si="188"/>
        <v>4546.0024487844248</v>
      </c>
      <c r="F248" s="133">
        <f t="shared" si="189"/>
        <v>4546.5</v>
      </c>
      <c r="G248" s="133">
        <f t="shared" si="194"/>
        <v>-0.2377159100069548</v>
      </c>
      <c r="K248" s="133">
        <f t="shared" si="190"/>
        <v>-0.2377159100069548</v>
      </c>
      <c r="O248" s="133">
        <f t="shared" ca="1" si="191"/>
        <v>-0.23607414627002415</v>
      </c>
      <c r="Q248" s="198">
        <f t="shared" si="192"/>
        <v>41458.908499999998</v>
      </c>
      <c r="S248" s="137">
        <v>1</v>
      </c>
      <c r="Z248" s="133">
        <f t="shared" si="174"/>
        <v>4546.5</v>
      </c>
      <c r="AA248" s="142">
        <f t="shared" si="175"/>
        <v>-0.23721067415891925</v>
      </c>
      <c r="AB248" s="142">
        <f t="shared" si="176"/>
        <v>-0.23867841116069036</v>
      </c>
      <c r="AC248" s="142">
        <f t="shared" si="177"/>
        <v>-0.2377159100069548</v>
      </c>
      <c r="AD248" s="142">
        <f t="shared" si="178"/>
        <v>-5.0523584803555122E-4</v>
      </c>
      <c r="AE248" s="142">
        <f t="shared" si="179"/>
        <v>2.5526326214020259E-7</v>
      </c>
      <c r="AF248" s="133">
        <f t="shared" si="180"/>
        <v>-0.2377159100069548</v>
      </c>
      <c r="AG248" s="199"/>
      <c r="AH248" s="133">
        <f t="shared" si="181"/>
        <v>9.6250115373555884E-4</v>
      </c>
      <c r="AI248" s="133">
        <f t="shared" si="182"/>
        <v>0.891099769869095</v>
      </c>
      <c r="AJ248" s="133">
        <f t="shared" si="183"/>
        <v>0.83917488087788839</v>
      </c>
      <c r="AK248" s="133">
        <f t="shared" si="184"/>
        <v>-0.11537671771130098</v>
      </c>
      <c r="AL248" s="133">
        <f t="shared" si="185"/>
        <v>0.81426732856359862</v>
      </c>
      <c r="AM248" s="133">
        <f t="shared" si="186"/>
        <v>0.43122763662539182</v>
      </c>
      <c r="AN248" s="142">
        <f t="shared" si="193"/>
        <v>7.2201420160960872</v>
      </c>
      <c r="AO248" s="142">
        <f t="shared" si="193"/>
        <v>7.2201421043106837</v>
      </c>
      <c r="AP248" s="142">
        <f t="shared" si="193"/>
        <v>7.2201411654747476</v>
      </c>
      <c r="AQ248" s="142">
        <f t="shared" si="193"/>
        <v>7.2201511572264181</v>
      </c>
      <c r="AR248" s="142">
        <f t="shared" si="193"/>
        <v>7.2200448249532947</v>
      </c>
      <c r="AS248" s="142">
        <f t="shared" si="193"/>
        <v>7.221177204069158</v>
      </c>
      <c r="AT248" s="142">
        <f t="shared" si="193"/>
        <v>7.2092061051327363</v>
      </c>
      <c r="AU248" s="142">
        <f t="shared" si="187"/>
        <v>7.3479788735805496</v>
      </c>
    </row>
    <row r="249" spans="1:48" s="133" customFormat="1" ht="12.95" customHeight="1">
      <c r="A249" s="33" t="s">
        <v>71</v>
      </c>
      <c r="B249" s="34" t="s">
        <v>49</v>
      </c>
      <c r="C249" s="33">
        <v>56483.381159999997</v>
      </c>
      <c r="D249" s="33">
        <v>1.7000000000000001E-4</v>
      </c>
      <c r="E249" s="200">
        <f t="shared" si="188"/>
        <v>4558.5035230421854</v>
      </c>
      <c r="F249" s="133">
        <f t="shared" si="189"/>
        <v>4559</v>
      </c>
      <c r="G249" s="133">
        <f t="shared" si="194"/>
        <v>-0.23720266000600532</v>
      </c>
      <c r="K249" s="133">
        <f t="shared" si="190"/>
        <v>-0.23720266000600532</v>
      </c>
      <c r="O249" s="133">
        <f t="shared" ca="1" si="191"/>
        <v>-0.2360850122596489</v>
      </c>
      <c r="Q249" s="198">
        <f t="shared" si="192"/>
        <v>41464.881159999997</v>
      </c>
      <c r="S249" s="137">
        <v>1</v>
      </c>
      <c r="Z249" s="133">
        <f t="shared" si="174"/>
        <v>4559</v>
      </c>
      <c r="AA249" s="142">
        <f t="shared" si="175"/>
        <v>-0.23721952621303358</v>
      </c>
      <c r="AB249" s="142">
        <f t="shared" si="176"/>
        <v>-0.23815300871562542</v>
      </c>
      <c r="AC249" s="142">
        <f t="shared" si="177"/>
        <v>-0.23720266000600532</v>
      </c>
      <c r="AD249" s="142">
        <f t="shared" si="178"/>
        <v>1.6866207028259916E-5</v>
      </c>
      <c r="AE249" s="142">
        <f t="shared" si="179"/>
        <v>2.8446893952012418E-10</v>
      </c>
      <c r="AF249" s="133">
        <f t="shared" si="180"/>
        <v>-0.23720266000600532</v>
      </c>
      <c r="AG249" s="199"/>
      <c r="AH249" s="133">
        <f t="shared" si="181"/>
        <v>9.5034870962009224E-4</v>
      </c>
      <c r="AI249" s="133">
        <f t="shared" si="182"/>
        <v>0.89265621647877036</v>
      </c>
      <c r="AJ249" s="133">
        <f t="shared" si="183"/>
        <v>0.83180883904810776</v>
      </c>
      <c r="AK249" s="133">
        <f t="shared" si="184"/>
        <v>-0.11682619249014618</v>
      </c>
      <c r="AL249" s="133">
        <f t="shared" si="185"/>
        <v>0.82767304599192415</v>
      </c>
      <c r="AM249" s="133">
        <f t="shared" si="186"/>
        <v>0.43920010415680083</v>
      </c>
      <c r="AN249" s="142">
        <f t="shared" si="193"/>
        <v>7.2349825566960302</v>
      </c>
      <c r="AO249" s="142">
        <f t="shared" si="193"/>
        <v>7.2349826350848625</v>
      </c>
      <c r="AP249" s="142">
        <f t="shared" si="193"/>
        <v>7.2349817835342511</v>
      </c>
      <c r="AQ249" s="142">
        <f t="shared" si="193"/>
        <v>7.2349910341213715</v>
      </c>
      <c r="AR249" s="142">
        <f t="shared" si="193"/>
        <v>7.2348905493329747</v>
      </c>
      <c r="AS249" s="142">
        <f t="shared" si="193"/>
        <v>7.2359828289026717</v>
      </c>
      <c r="AT249" s="142">
        <f t="shared" si="193"/>
        <v>7.2241979318173861</v>
      </c>
      <c r="AU249" s="142">
        <f t="shared" si="187"/>
        <v>7.3641997260027017</v>
      </c>
    </row>
    <row r="250" spans="1:48" s="133" customFormat="1" ht="12.95" customHeight="1">
      <c r="A250" s="33" t="s">
        <v>71</v>
      </c>
      <c r="B250" s="34" t="s">
        <v>51</v>
      </c>
      <c r="C250" s="33">
        <v>56709.606229999998</v>
      </c>
      <c r="D250" s="33">
        <v>2.7E-4</v>
      </c>
      <c r="E250" s="200">
        <f t="shared" si="188"/>
        <v>5032.003839322927</v>
      </c>
      <c r="F250" s="133">
        <f t="shared" si="189"/>
        <v>5032.5</v>
      </c>
      <c r="G250" s="133">
        <f t="shared" si="194"/>
        <v>-0.23705155000789091</v>
      </c>
      <c r="K250" s="133">
        <f t="shared" si="190"/>
        <v>-0.23705155000789091</v>
      </c>
      <c r="O250" s="133">
        <f t="shared" ca="1" si="191"/>
        <v>-0.23649661594663418</v>
      </c>
      <c r="Q250" s="198">
        <f t="shared" si="192"/>
        <v>41691.106229999998</v>
      </c>
      <c r="S250" s="137">
        <v>1</v>
      </c>
      <c r="Z250" s="133">
        <f t="shared" si="174"/>
        <v>5032.5</v>
      </c>
      <c r="AA250" s="142">
        <f t="shared" si="175"/>
        <v>-0.23770456483223981</v>
      </c>
      <c r="AB250" s="142">
        <f t="shared" si="176"/>
        <v>-0.23738765634147202</v>
      </c>
      <c r="AC250" s="142">
        <f t="shared" si="177"/>
        <v>-0.23705155000789091</v>
      </c>
      <c r="AD250" s="142">
        <f t="shared" si="178"/>
        <v>6.5301482434890201E-4</v>
      </c>
      <c r="AE250" s="142">
        <f t="shared" si="179"/>
        <v>4.2642836081942737E-7</v>
      </c>
      <c r="AF250" s="133">
        <f t="shared" si="180"/>
        <v>-0.23705155000789091</v>
      </c>
      <c r="AG250" s="199"/>
      <c r="AH250" s="133">
        <f t="shared" si="181"/>
        <v>3.3610633358111214E-4</v>
      </c>
      <c r="AI250" s="133">
        <f t="shared" si="182"/>
        <v>0.96961520167091919</v>
      </c>
      <c r="AJ250" s="133">
        <f t="shared" si="183"/>
        <v>0.41863531243656554</v>
      </c>
      <c r="AK250" s="133">
        <f t="shared" si="184"/>
        <v>-0.1557170868687775</v>
      </c>
      <c r="AL250" s="133">
        <f t="shared" si="185"/>
        <v>1.3780895271412981</v>
      </c>
      <c r="AM250" s="133">
        <f t="shared" si="186"/>
        <v>0.82373144579923774</v>
      </c>
      <c r="AN250" s="142">
        <f t="shared" si="193"/>
        <v>7.8200829040638675</v>
      </c>
      <c r="AO250" s="142">
        <f t="shared" si="193"/>
        <v>7.8200829040638622</v>
      </c>
      <c r="AP250" s="142">
        <f t="shared" si="193"/>
        <v>7.8200829040648046</v>
      </c>
      <c r="AQ250" s="142">
        <f t="shared" si="193"/>
        <v>7.8200829038895803</v>
      </c>
      <c r="AR250" s="142">
        <f t="shared" si="193"/>
        <v>7.8200829364765578</v>
      </c>
      <c r="AS250" s="142">
        <f t="shared" si="193"/>
        <v>7.8200768767250537</v>
      </c>
      <c r="AT250" s="142">
        <f t="shared" si="193"/>
        <v>7.8212229889329361</v>
      </c>
      <c r="AU250" s="142">
        <f t="shared" si="187"/>
        <v>7.9786456157538295</v>
      </c>
    </row>
    <row r="251" spans="1:48" s="133" customFormat="1" ht="12.95" customHeight="1">
      <c r="A251" s="209" t="s">
        <v>73</v>
      </c>
      <c r="B251" s="210" t="s">
        <v>51</v>
      </c>
      <c r="C251" s="209">
        <v>56730.388500000001</v>
      </c>
      <c r="D251" s="209">
        <v>1.1999999999999999E-3</v>
      </c>
      <c r="E251" s="200">
        <f t="shared" si="188"/>
        <v>5075.502163438965</v>
      </c>
      <c r="F251" s="133">
        <f t="shared" si="189"/>
        <v>5076</v>
      </c>
      <c r="G251" s="133">
        <f t="shared" si="194"/>
        <v>-0.23785224000312155</v>
      </c>
      <c r="J251" s="133">
        <f t="shared" ref="J251:J257" si="195">+G251</f>
        <v>-0.23785224000312155</v>
      </c>
      <c r="O251" s="133">
        <f t="shared" ca="1" si="191"/>
        <v>-0.23653442959052828</v>
      </c>
      <c r="Q251" s="198">
        <f t="shared" si="192"/>
        <v>41711.888500000001</v>
      </c>
      <c r="S251" s="137">
        <v>1</v>
      </c>
      <c r="Z251" s="133">
        <f t="shared" si="174"/>
        <v>5076</v>
      </c>
      <c r="AA251" s="142">
        <f t="shared" si="175"/>
        <v>-0.23776121807668618</v>
      </c>
      <c r="AB251" s="142">
        <f t="shared" si="176"/>
        <v>-0.23811941427019462</v>
      </c>
      <c r="AC251" s="142">
        <f t="shared" si="177"/>
        <v>-0.23785224000312155</v>
      </c>
      <c r="AD251" s="142">
        <f t="shared" si="178"/>
        <v>-9.1021926435369549E-5</v>
      </c>
      <c r="AE251" s="142">
        <f t="shared" si="179"/>
        <v>8.2849910920058253E-9</v>
      </c>
      <c r="AF251" s="133">
        <f t="shared" si="180"/>
        <v>-0.23785224000312155</v>
      </c>
      <c r="AG251" s="199"/>
      <c r="AH251" s="133">
        <f t="shared" si="181"/>
        <v>2.6717426707306767E-4</v>
      </c>
      <c r="AI251" s="133">
        <f t="shared" si="182"/>
        <v>0.97832080191710447</v>
      </c>
      <c r="AJ251" s="133">
        <f t="shared" si="183"/>
        <v>0.36749003683212955</v>
      </c>
      <c r="AK251" s="133">
        <f t="shared" si="184"/>
        <v>-0.15716570708293806</v>
      </c>
      <c r="AL251" s="133">
        <f t="shared" si="185"/>
        <v>1.4337228501035286</v>
      </c>
      <c r="AM251" s="133">
        <f t="shared" si="186"/>
        <v>0.871530207769598</v>
      </c>
      <c r="AN251" s="142">
        <f t="shared" si="193"/>
        <v>7.8764804761832279</v>
      </c>
      <c r="AO251" s="142">
        <f t="shared" si="193"/>
        <v>7.8764804761832297</v>
      </c>
      <c r="AP251" s="142">
        <f t="shared" si="193"/>
        <v>7.8764804761836666</v>
      </c>
      <c r="AQ251" s="142">
        <f t="shared" si="193"/>
        <v>7.876480476306015</v>
      </c>
      <c r="AR251" s="142">
        <f t="shared" si="193"/>
        <v>7.8764805105847477</v>
      </c>
      <c r="AS251" s="142">
        <f t="shared" si="193"/>
        <v>7.8764901124868691</v>
      </c>
      <c r="AT251" s="142">
        <f t="shared" si="193"/>
        <v>7.8790352803622046</v>
      </c>
      <c r="AU251" s="142">
        <f t="shared" si="187"/>
        <v>8.0350941821829203</v>
      </c>
      <c r="AV251" s="142"/>
    </row>
    <row r="252" spans="1:48" s="133" customFormat="1" ht="12.95" customHeight="1">
      <c r="A252" s="209" t="s">
        <v>73</v>
      </c>
      <c r="B252" s="210" t="s">
        <v>51</v>
      </c>
      <c r="C252" s="209">
        <v>56730.627</v>
      </c>
      <c r="D252" s="209">
        <v>1.1999999999999999E-3</v>
      </c>
      <c r="E252" s="200">
        <f t="shared" si="188"/>
        <v>5076.0013557938737</v>
      </c>
      <c r="F252" s="133">
        <f t="shared" si="189"/>
        <v>5076.5</v>
      </c>
      <c r="G252" s="133">
        <f t="shared" si="194"/>
        <v>-0.23823811000329442</v>
      </c>
      <c r="J252" s="133">
        <f t="shared" si="195"/>
        <v>-0.23823811000329442</v>
      </c>
      <c r="O252" s="133">
        <f t="shared" ca="1" si="191"/>
        <v>-0.23653486423011327</v>
      </c>
      <c r="Q252" s="198">
        <f t="shared" si="192"/>
        <v>41712.127</v>
      </c>
      <c r="S252" s="137">
        <v>1</v>
      </c>
      <c r="Z252" s="133">
        <f t="shared" si="174"/>
        <v>5076.5</v>
      </c>
      <c r="AA252" s="142">
        <f t="shared" si="175"/>
        <v>-0.23776187784770286</v>
      </c>
      <c r="AB252" s="142">
        <f t="shared" si="176"/>
        <v>-0.23850448296337273</v>
      </c>
      <c r="AC252" s="142">
        <f t="shared" si="177"/>
        <v>-0.23823811000329442</v>
      </c>
      <c r="AD252" s="142">
        <f t="shared" si="178"/>
        <v>-4.7623215559156051E-4</v>
      </c>
      <c r="AE252" s="142">
        <f t="shared" si="179"/>
        <v>2.2679706601938431E-7</v>
      </c>
      <c r="AF252" s="133">
        <f t="shared" si="180"/>
        <v>-0.23823811000329442</v>
      </c>
      <c r="AG252" s="199"/>
      <c r="AH252" s="133">
        <f t="shared" si="181"/>
        <v>2.663729600783139E-4</v>
      </c>
      <c r="AI252" s="133">
        <f t="shared" si="182"/>
        <v>0.97842222241046339</v>
      </c>
      <c r="AJ252" s="133">
        <f t="shared" si="183"/>
        <v>0.36688983165799621</v>
      </c>
      <c r="AK252" s="133">
        <f t="shared" si="184"/>
        <v>-0.15717966352774076</v>
      </c>
      <c r="AL252" s="133">
        <f t="shared" si="185"/>
        <v>1.4343681307363734</v>
      </c>
      <c r="AM252" s="133">
        <f t="shared" si="186"/>
        <v>0.87209807404515161</v>
      </c>
      <c r="AN252" s="142">
        <f t="shared" si="193"/>
        <v>7.8771316681620975</v>
      </c>
      <c r="AO252" s="142">
        <f t="shared" si="193"/>
        <v>7.8771316681620993</v>
      </c>
      <c r="AP252" s="142">
        <f t="shared" si="193"/>
        <v>7.8771316681625914</v>
      </c>
      <c r="AQ252" s="142">
        <f t="shared" si="193"/>
        <v>7.8771316682965455</v>
      </c>
      <c r="AR252" s="142">
        <f t="shared" si="193"/>
        <v>7.877131704771438</v>
      </c>
      <c r="AS252" s="142">
        <f t="shared" si="193"/>
        <v>7.8771416344853904</v>
      </c>
      <c r="AT252" s="142">
        <f t="shared" si="193"/>
        <v>7.8797026892813822</v>
      </c>
      <c r="AU252" s="142">
        <f t="shared" si="187"/>
        <v>8.035743016279806</v>
      </c>
    </row>
    <row r="253" spans="1:48" s="133" customFormat="1" ht="12.95" customHeight="1">
      <c r="A253" s="209" t="s">
        <v>73</v>
      </c>
      <c r="B253" s="210" t="s">
        <v>51</v>
      </c>
      <c r="C253" s="209">
        <v>56736.5982</v>
      </c>
      <c r="D253" s="209">
        <v>1.2999999999999999E-3</v>
      </c>
      <c r="E253" s="200">
        <f t="shared" si="188"/>
        <v>5088.4993741990647</v>
      </c>
      <c r="F253" s="133">
        <f t="shared" si="189"/>
        <v>5089</v>
      </c>
      <c r="G253" s="133">
        <f t="shared" si="194"/>
        <v>-0.23918486000184203</v>
      </c>
      <c r="J253" s="133">
        <f t="shared" si="195"/>
        <v>-0.23918486000184203</v>
      </c>
      <c r="O253" s="133">
        <f t="shared" ca="1" si="191"/>
        <v>-0.23654573021973802</v>
      </c>
      <c r="Q253" s="198">
        <f t="shared" si="192"/>
        <v>41718.0982</v>
      </c>
      <c r="S253" s="137">
        <v>1</v>
      </c>
      <c r="Z253" s="133">
        <f t="shared" si="174"/>
        <v>5089</v>
      </c>
      <c r="AA253" s="142">
        <f t="shared" si="175"/>
        <v>-0.23777843215179603</v>
      </c>
      <c r="AB253" s="142">
        <f t="shared" si="176"/>
        <v>-0.23943113730314847</v>
      </c>
      <c r="AC253" s="142">
        <f t="shared" si="177"/>
        <v>-0.23918486000184203</v>
      </c>
      <c r="AD253" s="142">
        <f t="shared" si="178"/>
        <v>-1.4064278500459937E-3</v>
      </c>
      <c r="AE253" s="142">
        <f t="shared" si="179"/>
        <v>1.978039297384996E-6</v>
      </c>
      <c r="AF253" s="133">
        <f t="shared" si="180"/>
        <v>-0.23918486000184203</v>
      </c>
      <c r="AG253" s="199"/>
      <c r="AH253" s="133">
        <f t="shared" si="181"/>
        <v>2.4627730130644522E-4</v>
      </c>
      <c r="AI253" s="133">
        <f t="shared" si="182"/>
        <v>0.98096741645960084</v>
      </c>
      <c r="AJ253" s="133">
        <f t="shared" si="183"/>
        <v>0.35179486587898851</v>
      </c>
      <c r="AK253" s="133">
        <f t="shared" si="184"/>
        <v>-0.15750812003250828</v>
      </c>
      <c r="AL253" s="133">
        <f t="shared" si="185"/>
        <v>1.4505437732984456</v>
      </c>
      <c r="AM253" s="133">
        <f t="shared" si="186"/>
        <v>0.88643859035285655</v>
      </c>
      <c r="AN253" s="142">
        <f t="shared" si="193"/>
        <v>7.8934334613942729</v>
      </c>
      <c r="AO253" s="142">
        <f t="shared" si="193"/>
        <v>7.8934334613943022</v>
      </c>
      <c r="AP253" s="142">
        <f t="shared" si="193"/>
        <v>7.8934334613990087</v>
      </c>
      <c r="AQ253" s="142">
        <f t="shared" si="193"/>
        <v>7.8934334621510915</v>
      </c>
      <c r="AR253" s="142">
        <f t="shared" si="193"/>
        <v>7.8934335823387762</v>
      </c>
      <c r="AS253" s="142">
        <f t="shared" si="193"/>
        <v>7.8934527844029461</v>
      </c>
      <c r="AT253" s="142">
        <f t="shared" si="193"/>
        <v>7.8964092409354958</v>
      </c>
      <c r="AU253" s="142">
        <f t="shared" si="187"/>
        <v>8.0519638687019572</v>
      </c>
      <c r="AV253" s="142"/>
    </row>
    <row r="254" spans="1:48" s="133" customFormat="1" ht="12.95" customHeight="1">
      <c r="A254" s="209" t="s">
        <v>73</v>
      </c>
      <c r="B254" s="210" t="s">
        <v>51</v>
      </c>
      <c r="C254" s="209">
        <v>56744.482199999999</v>
      </c>
      <c r="D254" s="209">
        <v>1.6000000000000001E-3</v>
      </c>
      <c r="E254" s="200">
        <f t="shared" si="188"/>
        <v>5105.0009780821201</v>
      </c>
      <c r="F254" s="133">
        <f t="shared" si="189"/>
        <v>5105.5</v>
      </c>
      <c r="G254" s="133">
        <f t="shared" si="194"/>
        <v>-0.23841857000661548</v>
      </c>
      <c r="J254" s="133">
        <f t="shared" si="195"/>
        <v>-0.23841857000661548</v>
      </c>
      <c r="O254" s="133">
        <f t="shared" ca="1" si="191"/>
        <v>-0.2365600733260427</v>
      </c>
      <c r="Q254" s="198">
        <f t="shared" si="192"/>
        <v>41725.982199999999</v>
      </c>
      <c r="S254" s="137">
        <v>1</v>
      </c>
      <c r="Z254" s="133">
        <f t="shared" si="174"/>
        <v>5105.5</v>
      </c>
      <c r="AA254" s="142">
        <f t="shared" si="175"/>
        <v>-0.23780045521903206</v>
      </c>
      <c r="AB254" s="142">
        <f t="shared" si="176"/>
        <v>-0.23863814095050256</v>
      </c>
      <c r="AC254" s="142">
        <f t="shared" si="177"/>
        <v>-0.23841857000661548</v>
      </c>
      <c r="AD254" s="142">
        <f t="shared" si="178"/>
        <v>-6.1811478758341809E-4</v>
      </c>
      <c r="AE254" s="142">
        <f t="shared" si="179"/>
        <v>3.8206589062929407E-7</v>
      </c>
      <c r="AF254" s="133">
        <f t="shared" si="180"/>
        <v>-0.23841857000661548</v>
      </c>
      <c r="AG254" s="199"/>
      <c r="AH254" s="133">
        <f t="shared" si="181"/>
        <v>2.1957094388708423E-4</v>
      </c>
      <c r="AI254" s="133">
        <f t="shared" si="182"/>
        <v>0.98435502785630602</v>
      </c>
      <c r="AJ254" s="133">
        <f t="shared" si="183"/>
        <v>0.33160708681127921</v>
      </c>
      <c r="AK254" s="133">
        <f t="shared" si="184"/>
        <v>-0.15788059399121968</v>
      </c>
      <c r="AL254" s="133">
        <f t="shared" si="185"/>
        <v>1.472025081780721</v>
      </c>
      <c r="AM254" s="133">
        <f t="shared" si="186"/>
        <v>0.90580408695069647</v>
      </c>
      <c r="AN254" s="142">
        <f t="shared" si="193"/>
        <v>7.9150169602261178</v>
      </c>
      <c r="AO254" s="142">
        <f t="shared" si="193"/>
        <v>7.9150169602264207</v>
      </c>
      <c r="AP254" s="142">
        <f t="shared" si="193"/>
        <v>7.9150169602577716</v>
      </c>
      <c r="AQ254" s="142">
        <f t="shared" si="193"/>
        <v>7.9150169634973073</v>
      </c>
      <c r="AR254" s="142">
        <f t="shared" si="193"/>
        <v>7.9150172982463456</v>
      </c>
      <c r="AS254" s="142">
        <f t="shared" si="193"/>
        <v>7.9150518787924451</v>
      </c>
      <c r="AT254" s="142">
        <f t="shared" si="193"/>
        <v>7.9185245357741412</v>
      </c>
      <c r="AU254" s="142">
        <f t="shared" si="187"/>
        <v>8.0733753938991981</v>
      </c>
    </row>
    <row r="255" spans="1:48" s="133" customFormat="1" ht="12.95" customHeight="1">
      <c r="A255" s="209" t="s">
        <v>73</v>
      </c>
      <c r="B255" s="210" t="s">
        <v>51</v>
      </c>
      <c r="C255" s="209">
        <v>56747.3488</v>
      </c>
      <c r="D255" s="209">
        <v>1.1999999999999999E-3</v>
      </c>
      <c r="E255" s="200">
        <f t="shared" si="188"/>
        <v>5111.0009143696898</v>
      </c>
      <c r="F255" s="133">
        <f t="shared" si="189"/>
        <v>5111.5</v>
      </c>
      <c r="G255" s="133">
        <f t="shared" si="194"/>
        <v>-0.23844901000120444</v>
      </c>
      <c r="J255" s="133">
        <f t="shared" si="195"/>
        <v>-0.23844901000120444</v>
      </c>
      <c r="O255" s="133">
        <f t="shared" ca="1" si="191"/>
        <v>-0.23656528900106258</v>
      </c>
      <c r="Q255" s="198">
        <f t="shared" si="192"/>
        <v>41728.8488</v>
      </c>
      <c r="S255" s="137">
        <v>1</v>
      </c>
      <c r="Z255" s="133">
        <f t="shared" si="174"/>
        <v>5111.5</v>
      </c>
      <c r="AA255" s="142">
        <f t="shared" si="175"/>
        <v>-0.23780851013108675</v>
      </c>
      <c r="AB255" s="142">
        <f t="shared" si="176"/>
        <v>-0.23865882056331295</v>
      </c>
      <c r="AC255" s="142">
        <f t="shared" si="177"/>
        <v>-0.23844901000120444</v>
      </c>
      <c r="AD255" s="142">
        <f t="shared" si="178"/>
        <v>-6.4049987011768894E-4</v>
      </c>
      <c r="AE255" s="142">
        <f t="shared" si="179"/>
        <v>4.102400836207764E-7</v>
      </c>
      <c r="AF255" s="133">
        <f t="shared" si="180"/>
        <v>-0.23844901000120444</v>
      </c>
      <c r="AG255" s="199"/>
      <c r="AH255" s="133">
        <f t="shared" si="181"/>
        <v>2.0981056210850463E-4</v>
      </c>
      <c r="AI255" s="133">
        <f t="shared" si="182"/>
        <v>0.98559458177781678</v>
      </c>
      <c r="AJ255" s="133">
        <f t="shared" si="183"/>
        <v>0.32419278244030597</v>
      </c>
      <c r="AK255" s="133">
        <f t="shared" si="184"/>
        <v>-0.15799851593683184</v>
      </c>
      <c r="AL255" s="133">
        <f t="shared" si="185"/>
        <v>1.4798733219462239</v>
      </c>
      <c r="AM255" s="133">
        <f t="shared" si="186"/>
        <v>0.91297339315916104</v>
      </c>
      <c r="AN255" s="142">
        <f t="shared" ref="AN255:AT263" si="196">$AU255+$AB$7*SIN(AO255)</f>
        <v>7.9228840021392575</v>
      </c>
      <c r="AO255" s="142">
        <f t="shared" si="196"/>
        <v>7.9228840021398419</v>
      </c>
      <c r="AP255" s="142">
        <f t="shared" si="196"/>
        <v>7.9228840021933511</v>
      </c>
      <c r="AQ255" s="142">
        <f t="shared" si="196"/>
        <v>7.9228840070920903</v>
      </c>
      <c r="AR255" s="142">
        <f t="shared" si="196"/>
        <v>7.9228844555707711</v>
      </c>
      <c r="AS255" s="142">
        <f t="shared" si="196"/>
        <v>7.9229255013702993</v>
      </c>
      <c r="AT255" s="142">
        <f t="shared" si="196"/>
        <v>7.9265840797770259</v>
      </c>
      <c r="AU255" s="142">
        <f t="shared" si="187"/>
        <v>8.0811614030618308</v>
      </c>
      <c r="AV255" s="142"/>
    </row>
    <row r="256" spans="1:48" s="133" customFormat="1" ht="12.95" customHeight="1">
      <c r="A256" s="209" t="s">
        <v>73</v>
      </c>
      <c r="B256" s="210" t="s">
        <v>51</v>
      </c>
      <c r="C256" s="209">
        <v>56747.349900000001</v>
      </c>
      <c r="D256" s="209">
        <v>1.1999999999999999E-3</v>
      </c>
      <c r="E256" s="200">
        <f t="shared" si="188"/>
        <v>5111.0032167243689</v>
      </c>
      <c r="F256" s="133">
        <f t="shared" si="189"/>
        <v>5111.5</v>
      </c>
      <c r="G256" s="133">
        <f t="shared" si="194"/>
        <v>-0.23734900999988895</v>
      </c>
      <c r="J256" s="133">
        <f t="shared" si="195"/>
        <v>-0.23734900999988895</v>
      </c>
      <c r="O256" s="133">
        <f t="shared" ca="1" si="191"/>
        <v>-0.23656528900106258</v>
      </c>
      <c r="Q256" s="198">
        <f t="shared" si="192"/>
        <v>41728.849900000001</v>
      </c>
      <c r="S256" s="137">
        <v>1</v>
      </c>
      <c r="Z256" s="133">
        <f t="shared" si="174"/>
        <v>5111.5</v>
      </c>
      <c r="AA256" s="142">
        <f t="shared" si="175"/>
        <v>-0.23780851013108675</v>
      </c>
      <c r="AB256" s="142">
        <f t="shared" si="176"/>
        <v>-0.23755882056199745</v>
      </c>
      <c r="AC256" s="142">
        <f t="shared" si="177"/>
        <v>-0.23734900999988895</v>
      </c>
      <c r="AD256" s="142">
        <f t="shared" si="178"/>
        <v>4.595001311978042E-4</v>
      </c>
      <c r="AE256" s="142">
        <f t="shared" si="179"/>
        <v>2.1114037057079927E-7</v>
      </c>
      <c r="AF256" s="133">
        <f t="shared" si="180"/>
        <v>-0.23734900999988895</v>
      </c>
      <c r="AG256" s="199"/>
      <c r="AH256" s="133">
        <f t="shared" si="181"/>
        <v>2.0981056210850463E-4</v>
      </c>
      <c r="AI256" s="133">
        <f t="shared" si="182"/>
        <v>0.98559458177781678</v>
      </c>
      <c r="AJ256" s="133">
        <f t="shared" si="183"/>
        <v>0.32419278244030597</v>
      </c>
      <c r="AK256" s="133">
        <f t="shared" si="184"/>
        <v>-0.15799851593683184</v>
      </c>
      <c r="AL256" s="133">
        <f t="shared" si="185"/>
        <v>1.4798733219462239</v>
      </c>
      <c r="AM256" s="133">
        <f t="shared" si="186"/>
        <v>0.91297339315916104</v>
      </c>
      <c r="AN256" s="142">
        <f t="shared" si="196"/>
        <v>7.9228840021392575</v>
      </c>
      <c r="AO256" s="142">
        <f t="shared" si="196"/>
        <v>7.9228840021398419</v>
      </c>
      <c r="AP256" s="142">
        <f t="shared" si="196"/>
        <v>7.9228840021933511</v>
      </c>
      <c r="AQ256" s="142">
        <f t="shared" si="196"/>
        <v>7.9228840070920903</v>
      </c>
      <c r="AR256" s="142">
        <f t="shared" si="196"/>
        <v>7.9228844555707711</v>
      </c>
      <c r="AS256" s="142">
        <f t="shared" si="196"/>
        <v>7.9229255013702993</v>
      </c>
      <c r="AT256" s="142">
        <f t="shared" si="196"/>
        <v>7.9265840797770259</v>
      </c>
      <c r="AU256" s="142">
        <f t="shared" si="187"/>
        <v>8.0811614030618308</v>
      </c>
      <c r="AV256" s="142"/>
    </row>
    <row r="257" spans="1:48" s="133" customFormat="1" ht="12.95" customHeight="1">
      <c r="A257" s="209" t="s">
        <v>73</v>
      </c>
      <c r="B257" s="210" t="s">
        <v>51</v>
      </c>
      <c r="C257" s="209">
        <v>56747.5861</v>
      </c>
      <c r="D257" s="209">
        <v>6.9999999999999999E-4</v>
      </c>
      <c r="E257" s="200">
        <f t="shared" si="188"/>
        <v>5111.4975950649532</v>
      </c>
      <c r="F257" s="133">
        <f t="shared" si="189"/>
        <v>5112</v>
      </c>
      <c r="G257" s="133">
        <f t="shared" si="194"/>
        <v>-0.24003488000016659</v>
      </c>
      <c r="J257" s="133">
        <f t="shared" si="195"/>
        <v>-0.24003488000016659</v>
      </c>
      <c r="O257" s="133">
        <f t="shared" ca="1" si="191"/>
        <v>-0.23656572364064757</v>
      </c>
      <c r="Q257" s="198">
        <f t="shared" si="192"/>
        <v>41729.0861</v>
      </c>
      <c r="S257" s="137">
        <v>1</v>
      </c>
      <c r="Z257" s="133">
        <f t="shared" si="174"/>
        <v>5112</v>
      </c>
      <c r="AA257" s="142">
        <f t="shared" si="175"/>
        <v>-0.23780918246435997</v>
      </c>
      <c r="AB257" s="142">
        <f t="shared" si="176"/>
        <v>-0.24024387604742034</v>
      </c>
      <c r="AC257" s="142">
        <f t="shared" si="177"/>
        <v>-0.24003488000016659</v>
      </c>
      <c r="AD257" s="142">
        <f t="shared" si="178"/>
        <v>-2.22569753580662E-3</v>
      </c>
      <c r="AE257" s="142">
        <f t="shared" si="179"/>
        <v>4.9537295208956603E-6</v>
      </c>
      <c r="AF257" s="133">
        <f t="shared" si="180"/>
        <v>-0.24003488000016659</v>
      </c>
      <c r="AG257" s="199"/>
      <c r="AH257" s="133">
        <f t="shared" si="181"/>
        <v>2.0899604725373719E-4</v>
      </c>
      <c r="AI257" s="133">
        <f t="shared" si="182"/>
        <v>0.98569806005428728</v>
      </c>
      <c r="AJ257" s="133">
        <f t="shared" si="183"/>
        <v>0.32357317165654509</v>
      </c>
      <c r="AK257" s="133">
        <f t="shared" si="184"/>
        <v>-0.15800791634024713</v>
      </c>
      <c r="AL257" s="133">
        <f t="shared" si="185"/>
        <v>1.480528234392317</v>
      </c>
      <c r="AM257" s="133">
        <f t="shared" si="186"/>
        <v>0.91357397039899357</v>
      </c>
      <c r="AN257" s="142">
        <f t="shared" si="196"/>
        <v>7.9235400361409978</v>
      </c>
      <c r="AO257" s="142">
        <f t="shared" si="196"/>
        <v>7.9235400361416133</v>
      </c>
      <c r="AP257" s="142">
        <f t="shared" si="196"/>
        <v>7.9235400361974131</v>
      </c>
      <c r="AQ257" s="142">
        <f t="shared" si="196"/>
        <v>7.9235400412577945</v>
      </c>
      <c r="AR257" s="142">
        <f t="shared" si="196"/>
        <v>7.923540500172372</v>
      </c>
      <c r="AS257" s="142">
        <f t="shared" si="196"/>
        <v>7.9235821055375419</v>
      </c>
      <c r="AT257" s="142">
        <f t="shared" si="196"/>
        <v>7.9272561316610517</v>
      </c>
      <c r="AU257" s="142">
        <f t="shared" si="187"/>
        <v>8.0818102371587184</v>
      </c>
    </row>
    <row r="258" spans="1:48" s="133" customFormat="1" ht="12.95" customHeight="1">
      <c r="A258" s="197" t="s">
        <v>77</v>
      </c>
      <c r="B258" s="196" t="s">
        <v>49</v>
      </c>
      <c r="C258" s="211">
        <v>56747.588510000001</v>
      </c>
      <c r="D258" s="197">
        <v>1E-4</v>
      </c>
      <c r="E258" s="200">
        <f t="shared" si="188"/>
        <v>5111.5026393147473</v>
      </c>
      <c r="F258" s="133">
        <f t="shared" si="189"/>
        <v>5112</v>
      </c>
      <c r="G258" s="133">
        <f t="shared" si="194"/>
        <v>-0.23762487999920268</v>
      </c>
      <c r="K258" s="133">
        <f>+G258</f>
        <v>-0.23762487999920268</v>
      </c>
      <c r="O258" s="133">
        <f t="shared" ca="1" si="191"/>
        <v>-0.23656572364064757</v>
      </c>
      <c r="Q258" s="198">
        <f t="shared" si="192"/>
        <v>41729.088510000001</v>
      </c>
      <c r="S258" s="137">
        <v>1</v>
      </c>
      <c r="Z258" s="133">
        <f t="shared" si="174"/>
        <v>5112</v>
      </c>
      <c r="AA258" s="142">
        <f t="shared" si="175"/>
        <v>-0.23780918246435997</v>
      </c>
      <c r="AB258" s="142">
        <f t="shared" si="176"/>
        <v>-0.23783387604645642</v>
      </c>
      <c r="AC258" s="142">
        <f t="shared" si="177"/>
        <v>-0.23762487999920268</v>
      </c>
      <c r="AD258" s="142">
        <f t="shared" si="178"/>
        <v>1.8430246515729887E-4</v>
      </c>
      <c r="AE258" s="142">
        <f t="shared" si="179"/>
        <v>3.3967398663057361E-8</v>
      </c>
      <c r="AF258" s="133">
        <f t="shared" si="180"/>
        <v>-0.23762487999920268</v>
      </c>
      <c r="AG258" s="199"/>
      <c r="AH258" s="133">
        <f t="shared" si="181"/>
        <v>2.0899604725373719E-4</v>
      </c>
      <c r="AI258" s="133">
        <f t="shared" si="182"/>
        <v>0.98569806005428728</v>
      </c>
      <c r="AJ258" s="133">
        <f t="shared" si="183"/>
        <v>0.32357317165654509</v>
      </c>
      <c r="AK258" s="133">
        <f t="shared" si="184"/>
        <v>-0.15800791634024713</v>
      </c>
      <c r="AL258" s="133">
        <f t="shared" si="185"/>
        <v>1.480528234392317</v>
      </c>
      <c r="AM258" s="133">
        <f t="shared" si="186"/>
        <v>0.91357397039899357</v>
      </c>
      <c r="AN258" s="142">
        <f t="shared" si="196"/>
        <v>7.9235400361409978</v>
      </c>
      <c r="AO258" s="142">
        <f t="shared" si="196"/>
        <v>7.9235400361416133</v>
      </c>
      <c r="AP258" s="142">
        <f t="shared" si="196"/>
        <v>7.9235400361974131</v>
      </c>
      <c r="AQ258" s="142">
        <f t="shared" si="196"/>
        <v>7.9235400412577945</v>
      </c>
      <c r="AR258" s="142">
        <f t="shared" si="196"/>
        <v>7.923540500172372</v>
      </c>
      <c r="AS258" s="142">
        <f t="shared" si="196"/>
        <v>7.9235821055375419</v>
      </c>
      <c r="AT258" s="142">
        <f t="shared" si="196"/>
        <v>7.9272561316610517</v>
      </c>
      <c r="AU258" s="142">
        <f t="shared" si="187"/>
        <v>8.0818102371587184</v>
      </c>
      <c r="AV258" s="142"/>
    </row>
    <row r="259" spans="1:48" s="133" customFormat="1" ht="12.95" customHeight="1">
      <c r="A259" s="209" t="s">
        <v>73</v>
      </c>
      <c r="B259" s="210" t="s">
        <v>51</v>
      </c>
      <c r="C259" s="209">
        <v>56747.589399999997</v>
      </c>
      <c r="D259" s="209">
        <v>1.1000000000000001E-3</v>
      </c>
      <c r="E259" s="200">
        <f t="shared" si="188"/>
        <v>5111.504502128977</v>
      </c>
      <c r="F259" s="133">
        <f t="shared" si="189"/>
        <v>5112</v>
      </c>
      <c r="G259" s="133">
        <f t="shared" si="194"/>
        <v>-0.23673488000349607</v>
      </c>
      <c r="J259" s="133">
        <f>+G259</f>
        <v>-0.23673488000349607</v>
      </c>
      <c r="O259" s="133">
        <f t="shared" ca="1" si="191"/>
        <v>-0.23656572364064757</v>
      </c>
      <c r="Q259" s="198">
        <f t="shared" si="192"/>
        <v>41729.089399999997</v>
      </c>
      <c r="S259" s="137">
        <v>1</v>
      </c>
      <c r="Z259" s="133">
        <f t="shared" si="174"/>
        <v>5112</v>
      </c>
      <c r="AA259" s="142">
        <f t="shared" si="175"/>
        <v>-0.23780918246435997</v>
      </c>
      <c r="AB259" s="142">
        <f t="shared" si="176"/>
        <v>-0.23694387605074982</v>
      </c>
      <c r="AC259" s="142">
        <f t="shared" si="177"/>
        <v>-0.23673488000349607</v>
      </c>
      <c r="AD259" s="142">
        <f t="shared" si="178"/>
        <v>1.0743024608639018E-3</v>
      </c>
      <c r="AE259" s="142">
        <f t="shared" si="179"/>
        <v>1.1541257774182353E-6</v>
      </c>
      <c r="AF259" s="133">
        <f t="shared" si="180"/>
        <v>-0.23673488000349607</v>
      </c>
      <c r="AG259" s="199"/>
      <c r="AH259" s="133">
        <f t="shared" si="181"/>
        <v>2.0899604725373719E-4</v>
      </c>
      <c r="AI259" s="133">
        <f t="shared" si="182"/>
        <v>0.98569806005428728</v>
      </c>
      <c r="AJ259" s="133">
        <f t="shared" si="183"/>
        <v>0.32357317165654509</v>
      </c>
      <c r="AK259" s="133">
        <f t="shared" si="184"/>
        <v>-0.15800791634024713</v>
      </c>
      <c r="AL259" s="133">
        <f t="shared" si="185"/>
        <v>1.480528234392317</v>
      </c>
      <c r="AM259" s="133">
        <f t="shared" si="186"/>
        <v>0.91357397039899357</v>
      </c>
      <c r="AN259" s="142">
        <f t="shared" si="196"/>
        <v>7.9235400361409978</v>
      </c>
      <c r="AO259" s="142">
        <f t="shared" si="196"/>
        <v>7.9235400361416133</v>
      </c>
      <c r="AP259" s="142">
        <f t="shared" si="196"/>
        <v>7.9235400361974131</v>
      </c>
      <c r="AQ259" s="142">
        <f t="shared" si="196"/>
        <v>7.9235400412577945</v>
      </c>
      <c r="AR259" s="142">
        <f t="shared" si="196"/>
        <v>7.923540500172372</v>
      </c>
      <c r="AS259" s="142">
        <f t="shared" si="196"/>
        <v>7.9235821055375419</v>
      </c>
      <c r="AT259" s="142">
        <f t="shared" si="196"/>
        <v>7.9272561316610517</v>
      </c>
      <c r="AU259" s="142">
        <f t="shared" si="187"/>
        <v>8.0818102371587184</v>
      </c>
      <c r="AV259" s="142"/>
    </row>
    <row r="260" spans="1:48" s="133" customFormat="1" ht="12.95" customHeight="1">
      <c r="A260" s="209" t="s">
        <v>73</v>
      </c>
      <c r="B260" s="210" t="s">
        <v>51</v>
      </c>
      <c r="C260" s="209">
        <v>56749.498399999997</v>
      </c>
      <c r="D260" s="209">
        <v>3.8800000000000001E-2</v>
      </c>
      <c r="E260" s="200">
        <f t="shared" si="188"/>
        <v>5115.5001340179615</v>
      </c>
      <c r="F260" s="133">
        <f t="shared" si="189"/>
        <v>5116</v>
      </c>
      <c r="G260" s="133">
        <f t="shared" si="194"/>
        <v>-0.2388218400083133</v>
      </c>
      <c r="J260" s="133">
        <f>+G260</f>
        <v>-0.2388218400083133</v>
      </c>
      <c r="O260" s="133">
        <f t="shared" ca="1" si="191"/>
        <v>-0.23656920075732749</v>
      </c>
      <c r="Q260" s="198">
        <f t="shared" si="192"/>
        <v>41730.998399999997</v>
      </c>
      <c r="S260" s="137">
        <v>1</v>
      </c>
      <c r="Z260" s="133">
        <f t="shared" si="174"/>
        <v>5116</v>
      </c>
      <c r="AA260" s="142">
        <f t="shared" si="175"/>
        <v>-0.23781456709549248</v>
      </c>
      <c r="AB260" s="142">
        <f t="shared" si="176"/>
        <v>-0.23902431364443399</v>
      </c>
      <c r="AC260" s="142">
        <f t="shared" si="177"/>
        <v>-0.2388218400083133</v>
      </c>
      <c r="AD260" s="142">
        <f t="shared" si="178"/>
        <v>-1.0072729128208224E-3</v>
      </c>
      <c r="AE260" s="142">
        <f t="shared" si="179"/>
        <v>1.0145987209025441E-6</v>
      </c>
      <c r="AF260" s="133">
        <f t="shared" si="180"/>
        <v>-0.2388218400083133</v>
      </c>
      <c r="AG260" s="199"/>
      <c r="AH260" s="133">
        <f t="shared" si="181"/>
        <v>2.0247363612070597E-4</v>
      </c>
      <c r="AI260" s="133">
        <f t="shared" si="182"/>
        <v>0.9865268867686221</v>
      </c>
      <c r="AJ260" s="133">
        <f t="shared" si="183"/>
        <v>0.3186066140772375</v>
      </c>
      <c r="AK260" s="133">
        <f t="shared" si="184"/>
        <v>-0.15808074624144391</v>
      </c>
      <c r="AL260" s="133">
        <f t="shared" si="185"/>
        <v>1.4857724896466309</v>
      </c>
      <c r="AM260" s="133">
        <f t="shared" si="186"/>
        <v>0.91839613394806008</v>
      </c>
      <c r="AN260" s="142">
        <f t="shared" si="196"/>
        <v>7.9287907895022736</v>
      </c>
      <c r="AO260" s="142">
        <f t="shared" si="196"/>
        <v>7.9287907895031866</v>
      </c>
      <c r="AP260" s="142">
        <f t="shared" si="196"/>
        <v>7.9287907895802325</v>
      </c>
      <c r="AQ260" s="142">
        <f t="shared" si="196"/>
        <v>7.9287907960777533</v>
      </c>
      <c r="AR260" s="142">
        <f t="shared" si="196"/>
        <v>7.9287913440339191</v>
      </c>
      <c r="AS260" s="142">
        <f t="shared" si="196"/>
        <v>7.9288375404779527</v>
      </c>
      <c r="AT260" s="142">
        <f t="shared" si="196"/>
        <v>7.9326348882487414</v>
      </c>
      <c r="AU260" s="142">
        <f t="shared" si="187"/>
        <v>8.0870009099338063</v>
      </c>
    </row>
    <row r="261" spans="1:48" s="133" customFormat="1" ht="12.95" customHeight="1">
      <c r="A261" s="33" t="s">
        <v>71</v>
      </c>
      <c r="B261" s="34" t="s">
        <v>49</v>
      </c>
      <c r="C261" s="33">
        <v>56750.454640000004</v>
      </c>
      <c r="D261" s="33">
        <v>1.2E-4</v>
      </c>
      <c r="E261" s="200">
        <f t="shared" si="188"/>
        <v>5117.5015918689569</v>
      </c>
      <c r="F261" s="133">
        <f t="shared" si="189"/>
        <v>5118</v>
      </c>
      <c r="G261" s="133">
        <f t="shared" si="194"/>
        <v>-0.23812532000010833</v>
      </c>
      <c r="K261" s="133">
        <f>+G261</f>
        <v>-0.23812532000010833</v>
      </c>
      <c r="O261" s="133">
        <f t="shared" ca="1" si="191"/>
        <v>-0.23657093931566744</v>
      </c>
      <c r="Q261" s="198">
        <f t="shared" si="192"/>
        <v>41731.954640000004</v>
      </c>
      <c r="S261" s="137">
        <v>1</v>
      </c>
      <c r="Z261" s="133">
        <f t="shared" si="174"/>
        <v>5118</v>
      </c>
      <c r="AA261" s="142">
        <f t="shared" si="175"/>
        <v>-0.23781726335643158</v>
      </c>
      <c r="AB261" s="142">
        <f t="shared" si="176"/>
        <v>-0.23832452826705749</v>
      </c>
      <c r="AC261" s="142">
        <f t="shared" si="177"/>
        <v>-0.23812532000010833</v>
      </c>
      <c r="AD261" s="142">
        <f t="shared" si="178"/>
        <v>-3.0805664367675178E-4</v>
      </c>
      <c r="AE261" s="142">
        <f t="shared" si="179"/>
        <v>9.4898895713385215E-8</v>
      </c>
      <c r="AF261" s="133">
        <f t="shared" si="180"/>
        <v>-0.23812532000010833</v>
      </c>
      <c r="AG261" s="199"/>
      <c r="AH261" s="133">
        <f t="shared" si="181"/>
        <v>1.9920826694916447E-4</v>
      </c>
      <c r="AI261" s="133">
        <f t="shared" si="182"/>
        <v>0.98694196372783438</v>
      </c>
      <c r="AJ261" s="133">
        <f t="shared" si="183"/>
        <v>0.3161169014183704</v>
      </c>
      <c r="AK261" s="133">
        <f t="shared" si="184"/>
        <v>-0.15811557418898403</v>
      </c>
      <c r="AL261" s="133">
        <f t="shared" si="185"/>
        <v>1.4883979264020171</v>
      </c>
      <c r="AM261" s="133">
        <f t="shared" si="186"/>
        <v>0.92081898893121428</v>
      </c>
      <c r="AN261" s="142">
        <f t="shared" si="196"/>
        <v>7.931417822332806</v>
      </c>
      <c r="AO261" s="142">
        <f t="shared" si="196"/>
        <v>7.9314178223339091</v>
      </c>
      <c r="AP261" s="142">
        <f t="shared" si="196"/>
        <v>7.9314178224237288</v>
      </c>
      <c r="AQ261" s="142">
        <f t="shared" si="196"/>
        <v>7.9314178297420757</v>
      </c>
      <c r="AR261" s="142">
        <f t="shared" si="196"/>
        <v>7.9314184260228213</v>
      </c>
      <c r="AS261" s="142">
        <f t="shared" si="196"/>
        <v>7.9314669941118208</v>
      </c>
      <c r="AT261" s="142">
        <f t="shared" si="196"/>
        <v>7.9353258265214368</v>
      </c>
      <c r="AU261" s="142">
        <f t="shared" si="187"/>
        <v>8.0895962463213511</v>
      </c>
      <c r="AV261" s="142"/>
    </row>
    <row r="262" spans="1:48" s="133" customFormat="1" ht="12.95" customHeight="1">
      <c r="A262" s="33" t="s">
        <v>71</v>
      </c>
      <c r="B262" s="34" t="s">
        <v>49</v>
      </c>
      <c r="C262" s="33">
        <v>56781.510170000001</v>
      </c>
      <c r="D262" s="33">
        <v>2.4000000000000001E-4</v>
      </c>
      <c r="E262" s="200">
        <f t="shared" si="188"/>
        <v>5182.5023598088892</v>
      </c>
      <c r="F262" s="133">
        <f t="shared" si="189"/>
        <v>5183</v>
      </c>
      <c r="G262" s="133">
        <f t="shared" si="194"/>
        <v>-0.23775842000031844</v>
      </c>
      <c r="K262" s="133">
        <f>+G262</f>
        <v>-0.23775842000031844</v>
      </c>
      <c r="O262" s="133">
        <f t="shared" ca="1" si="191"/>
        <v>-0.2366274424617161</v>
      </c>
      <c r="Q262" s="198">
        <f t="shared" si="192"/>
        <v>41763.010170000001</v>
      </c>
      <c r="S262" s="137">
        <v>1</v>
      </c>
      <c r="Z262" s="133">
        <f t="shared" si="174"/>
        <v>5183</v>
      </c>
      <c r="AA262" s="142">
        <f t="shared" si="175"/>
        <v>-0.23790619568949481</v>
      </c>
      <c r="AB262" s="142">
        <f t="shared" si="176"/>
        <v>-0.23785012071656206</v>
      </c>
      <c r="AC262" s="142">
        <f t="shared" si="177"/>
        <v>-0.23775842000031844</v>
      </c>
      <c r="AD262" s="142">
        <f t="shared" si="178"/>
        <v>1.4777568917637152E-4</v>
      </c>
      <c r="AE262" s="142">
        <f t="shared" si="179"/>
        <v>2.1837654311551565E-8</v>
      </c>
      <c r="AF262" s="133">
        <f t="shared" si="180"/>
        <v>-0.23775842000031844</v>
      </c>
      <c r="AG262" s="199"/>
      <c r="AH262" s="133">
        <f t="shared" si="181"/>
        <v>9.1700716243623716E-5</v>
      </c>
      <c r="AI262" s="133">
        <f t="shared" si="182"/>
        <v>1.0006583929488477</v>
      </c>
      <c r="AJ262" s="133">
        <f t="shared" si="183"/>
        <v>0.23292604950529469</v>
      </c>
      <c r="AK262" s="133">
        <f t="shared" si="184"/>
        <v>-0.15865249330257061</v>
      </c>
      <c r="AL262" s="133">
        <f t="shared" si="185"/>
        <v>1.5749462090666999</v>
      </c>
      <c r="AM262" s="133">
        <f t="shared" si="186"/>
        <v>1.0041585169176213</v>
      </c>
      <c r="AN262" s="142">
        <f t="shared" si="196"/>
        <v>8.0174047007065781</v>
      </c>
      <c r="AO262" s="142">
        <f t="shared" si="196"/>
        <v>8.0174047007740938</v>
      </c>
      <c r="AP262" s="142">
        <f t="shared" si="196"/>
        <v>8.0174047033897349</v>
      </c>
      <c r="AQ262" s="142">
        <f t="shared" si="196"/>
        <v>8.0174048047222382</v>
      </c>
      <c r="AR262" s="142">
        <f t="shared" si="196"/>
        <v>8.0174087303957844</v>
      </c>
      <c r="AS262" s="142">
        <f t="shared" si="196"/>
        <v>8.0175607411416649</v>
      </c>
      <c r="AT262" s="142">
        <f t="shared" si="196"/>
        <v>8.0233429721084377</v>
      </c>
      <c r="AU262" s="142">
        <f t="shared" si="187"/>
        <v>8.1739446789165431</v>
      </c>
      <c r="AV262" s="142"/>
    </row>
    <row r="263" spans="1:48" s="133" customFormat="1" ht="12.95" customHeight="1">
      <c r="A263" s="212" t="s">
        <v>73</v>
      </c>
      <c r="B263" s="213" t="s">
        <v>51</v>
      </c>
      <c r="C263" s="212">
        <v>56798.471700000002</v>
      </c>
      <c r="D263" s="212">
        <v>1.4E-3</v>
      </c>
      <c r="E263" s="200">
        <f t="shared" si="188"/>
        <v>5218.0036851907562</v>
      </c>
      <c r="F263" s="133">
        <f t="shared" si="189"/>
        <v>5218.5</v>
      </c>
      <c r="G263" s="133">
        <f t="shared" si="194"/>
        <v>-0.23712518999673193</v>
      </c>
      <c r="J263" s="133">
        <f>+G263</f>
        <v>-0.23712518999673193</v>
      </c>
      <c r="O263" s="133">
        <f t="shared" ca="1" si="191"/>
        <v>-0.23665830187225037</v>
      </c>
      <c r="Q263" s="198">
        <f t="shared" si="192"/>
        <v>41779.971700000002</v>
      </c>
      <c r="S263" s="137">
        <v>1</v>
      </c>
      <c r="Z263" s="133">
        <f t="shared" si="174"/>
        <v>5218.5</v>
      </c>
      <c r="AA263" s="142">
        <f t="shared" si="175"/>
        <v>-0.23795567592569195</v>
      </c>
      <c r="AB263" s="142">
        <f t="shared" si="176"/>
        <v>-0.23715720066707058</v>
      </c>
      <c r="AC263" s="142">
        <f t="shared" si="177"/>
        <v>-0.23712518999673193</v>
      </c>
      <c r="AD263" s="142">
        <f t="shared" si="178"/>
        <v>8.3048592896001194E-4</v>
      </c>
      <c r="AE263" s="142">
        <f t="shared" si="179"/>
        <v>6.8970687820057402E-7</v>
      </c>
      <c r="AF263" s="133">
        <f t="shared" si="180"/>
        <v>-0.23712518999673193</v>
      </c>
      <c r="AG263" s="199"/>
      <c r="AH263" s="133">
        <f t="shared" si="181"/>
        <v>3.2010670338645751E-5</v>
      </c>
      <c r="AI263" s="133">
        <f t="shared" si="182"/>
        <v>1.008316428397775</v>
      </c>
      <c r="AJ263" s="133">
        <f t="shared" si="183"/>
        <v>0.1857082130578111</v>
      </c>
      <c r="AK263" s="133">
        <f t="shared" si="184"/>
        <v>-0.15843574133099511</v>
      </c>
      <c r="AL263" s="133">
        <f t="shared" si="185"/>
        <v>1.6232390576564657</v>
      </c>
      <c r="AM263" s="133">
        <f t="shared" si="186"/>
        <v>1.053867558078921</v>
      </c>
      <c r="AN263" s="142">
        <f t="shared" si="196"/>
        <v>8.0648730644399009</v>
      </c>
      <c r="AO263" s="142">
        <f t="shared" si="196"/>
        <v>8.0648730647177604</v>
      </c>
      <c r="AP263" s="142">
        <f t="shared" si="196"/>
        <v>8.0648730730841613</v>
      </c>
      <c r="AQ263" s="142">
        <f t="shared" si="196"/>
        <v>8.0648733249984694</v>
      </c>
      <c r="AR263" s="142">
        <f t="shared" si="196"/>
        <v>8.0648809100589496</v>
      </c>
      <c r="AS263" s="142">
        <f t="shared" si="196"/>
        <v>8.0651091681106379</v>
      </c>
      <c r="AT263" s="142">
        <f t="shared" si="196"/>
        <v>8.0718679839230241</v>
      </c>
      <c r="AU263" s="142">
        <f t="shared" si="187"/>
        <v>8.2200118997954554</v>
      </c>
      <c r="AV263" s="142"/>
    </row>
    <row r="264" spans="1:48" s="133" customFormat="1" ht="12.95" customHeight="1">
      <c r="A264" s="214" t="s">
        <v>77</v>
      </c>
      <c r="B264" s="215" t="s">
        <v>51</v>
      </c>
      <c r="C264" s="216">
        <v>56799.427060000002</v>
      </c>
      <c r="D264" s="214">
        <v>1E-4</v>
      </c>
      <c r="E264" s="200">
        <f t="shared" ref="E264:E288" si="197">+(C264-C$7)/C$8</f>
        <v>5220.0033011579953</v>
      </c>
      <c r="F264" s="133">
        <f t="shared" ref="F264:F292" si="198">ROUND(2*E264,0)/2+0.5</f>
        <v>5220.5</v>
      </c>
      <c r="G264" s="133">
        <f t="shared" ref="G264:G288" si="199">+C264-(C$7+F264*C$8)</f>
        <v>-0.23730867000267608</v>
      </c>
      <c r="K264" s="133">
        <f>+G264</f>
        <v>-0.23730867000267608</v>
      </c>
      <c r="O264" s="133">
        <f t="shared" ref="O264:O288" ca="1" si="200">+C$11+C$12*$F264</f>
        <v>-0.23666004043059033</v>
      </c>
      <c r="Q264" s="198">
        <f t="shared" ref="Q264:Q288" si="201">+C264-15018.5</f>
        <v>41780.927060000002</v>
      </c>
      <c r="S264" s="137">
        <v>1</v>
      </c>
      <c r="Z264" s="133">
        <f t="shared" ref="Z264:Z288" si="202">F264</f>
        <v>5220.5</v>
      </c>
      <c r="AA264" s="142">
        <f t="shared" ref="AA264:AA288" si="203">AB$3+AB$4*Z264+AB$5*Z264^2+AH264</f>
        <v>-0.23795847917647342</v>
      </c>
      <c r="AB264" s="142">
        <f t="shared" ref="AB264:AB288" si="204">IF(S264&lt;&gt;0,G264-AH264, -9999)</f>
        <v>-0.23733730085773533</v>
      </c>
      <c r="AC264" s="142">
        <f t="shared" ref="AC264:AC288" si="205">+G264-P264</f>
        <v>-0.23730867000267608</v>
      </c>
      <c r="AD264" s="142">
        <f t="shared" ref="AD264:AD288" si="206">IF(S264&lt;&gt;0,G264-AA264, -9999)</f>
        <v>6.4980917379733882E-4</v>
      </c>
      <c r="AE264" s="142">
        <f t="shared" ref="AE264:AE288" si="207">+(G264-AA264)^2*S264</f>
        <v>4.2225196235118011E-7</v>
      </c>
      <c r="AF264" s="133">
        <f t="shared" ref="AF264:AF288" si="208">IF(S264&lt;&gt;0,G264-P264, -9999)</f>
        <v>-0.23730867000267608</v>
      </c>
      <c r="AG264" s="199"/>
      <c r="AH264" s="133">
        <f t="shared" ref="AH264:AH288" si="209">$AB$6*($AB$11/AI264*AJ264+$AB$12)</f>
        <v>2.8630855059234963E-5</v>
      </c>
      <c r="AI264" s="133">
        <f t="shared" ref="AI264:AI288" si="210">1+$AB$7*COS(AL264)</f>
        <v>1.0087509418036167</v>
      </c>
      <c r="AJ264" s="133">
        <f t="shared" ref="AJ264:AJ288" si="211">SIN(AL264+RADIANS($AB$9))</f>
        <v>0.1830125055323841</v>
      </c>
      <c r="AK264" s="133">
        <f t="shared" ref="AK264:AK292" si="212">$AB$7*SIN(AL264)</f>
        <v>-0.15841233578843228</v>
      </c>
      <c r="AL264" s="133">
        <f t="shared" ref="AL264:AL292" si="213">2*ATAN(AM264)</f>
        <v>1.6259817798936045</v>
      </c>
      <c r="AM264" s="133">
        <f t="shared" ref="AM264:AM292" si="214">SQRT((1+$AB$7)/(1-$AB$7))*TAN(AN264/2)</f>
        <v>1.0567661943848781</v>
      </c>
      <c r="AN264" s="142">
        <f t="shared" ref="AN264:AT273" si="215">$AU264+$AB$7*SIN(AO264)</f>
        <v>8.067558134571394</v>
      </c>
      <c r="AO264" s="142">
        <f t="shared" si="215"/>
        <v>8.0675581348694241</v>
      </c>
      <c r="AP264" s="142">
        <f t="shared" si="215"/>
        <v>8.0675581437320467</v>
      </c>
      <c r="AQ264" s="142">
        <f t="shared" si="215"/>
        <v>8.0675584072830073</v>
      </c>
      <c r="AR264" s="142">
        <f t="shared" si="215"/>
        <v>8.0675662444455831</v>
      </c>
      <c r="AS264" s="142">
        <f t="shared" si="215"/>
        <v>8.0677991673155312</v>
      </c>
      <c r="AT264" s="142">
        <f t="shared" si="215"/>
        <v>8.0746111927641966</v>
      </c>
      <c r="AU264" s="142">
        <f t="shared" ref="AU264:AU288" si="216">RADIANS($AB$9)+$AB$18*(F264-AB$15)</f>
        <v>8.2226072361829985</v>
      </c>
      <c r="AV264" s="142"/>
    </row>
    <row r="265" spans="1:48" s="133" customFormat="1" ht="12.95" customHeight="1">
      <c r="A265" s="214" t="s">
        <v>77</v>
      </c>
      <c r="B265" s="215" t="s">
        <v>51</v>
      </c>
      <c r="C265" s="216">
        <v>56842.427810000001</v>
      </c>
      <c r="D265" s="214">
        <v>2.0000000000000001E-4</v>
      </c>
      <c r="E265" s="200">
        <f t="shared" si="197"/>
        <v>5310.0060083084836</v>
      </c>
      <c r="F265" s="133">
        <f t="shared" si="198"/>
        <v>5310.5</v>
      </c>
      <c r="G265" s="133">
        <f t="shared" si="199"/>
        <v>-0.23601526999846101</v>
      </c>
      <c r="K265" s="133">
        <f>+G265</f>
        <v>-0.23601526999846101</v>
      </c>
      <c r="O265" s="133">
        <f t="shared" ca="1" si="200"/>
        <v>-0.2367382755558885</v>
      </c>
      <c r="Q265" s="198">
        <f t="shared" si="201"/>
        <v>41823.927810000001</v>
      </c>
      <c r="S265" s="137">
        <v>1</v>
      </c>
      <c r="Z265" s="133">
        <f t="shared" si="202"/>
        <v>5310.5</v>
      </c>
      <c r="AA265" s="142">
        <f t="shared" si="203"/>
        <v>-0.23808583319863783</v>
      </c>
      <c r="AB265" s="142">
        <f t="shared" si="204"/>
        <v>-0.23589045084875829</v>
      </c>
      <c r="AC265" s="142">
        <f t="shared" si="205"/>
        <v>-0.23601526999846101</v>
      </c>
      <c r="AD265" s="142">
        <f t="shared" si="206"/>
        <v>2.0705632001768171E-3</v>
      </c>
      <c r="AE265" s="142">
        <f t="shared" si="207"/>
        <v>4.2872319659264618E-6</v>
      </c>
      <c r="AF265" s="133">
        <f t="shared" si="208"/>
        <v>-0.23601526999846101</v>
      </c>
      <c r="AG265" s="199"/>
      <c r="AH265" s="133">
        <f t="shared" si="209"/>
        <v>-1.248191497027107E-4</v>
      </c>
      <c r="AI265" s="133">
        <f t="shared" si="210"/>
        <v>1.0285744355440218</v>
      </c>
      <c r="AJ265" s="133">
        <f t="shared" si="211"/>
        <v>5.8108820457128764E-2</v>
      </c>
      <c r="AK265" s="133">
        <f t="shared" si="212"/>
        <v>-0.15605943978413434</v>
      </c>
      <c r="AL265" s="133">
        <f t="shared" si="213"/>
        <v>1.751890049232899</v>
      </c>
      <c r="AM265" s="133">
        <f t="shared" si="214"/>
        <v>1.1997242540031252</v>
      </c>
      <c r="AN265" s="142">
        <f t="shared" si="215"/>
        <v>8.1895950579884769</v>
      </c>
      <c r="AO265" s="142">
        <f t="shared" si="215"/>
        <v>8.1895950615368616</v>
      </c>
      <c r="AP265" s="142">
        <f t="shared" si="215"/>
        <v>8.1895951294454097</v>
      </c>
      <c r="AQ265" s="142">
        <f t="shared" si="215"/>
        <v>8.1895964290681569</v>
      </c>
      <c r="AR265" s="142">
        <f t="shared" si="215"/>
        <v>8.1896213001039868</v>
      </c>
      <c r="AS265" s="142">
        <f t="shared" si="215"/>
        <v>8.1900969189016255</v>
      </c>
      <c r="AT265" s="142">
        <f t="shared" si="215"/>
        <v>8.1990710412302796</v>
      </c>
      <c r="AU265" s="142">
        <f t="shared" si="216"/>
        <v>8.3393973736224964</v>
      </c>
    </row>
    <row r="266" spans="1:48" s="133" customFormat="1" ht="12.95" customHeight="1">
      <c r="A266" s="214" t="s">
        <v>308</v>
      </c>
      <c r="B266" s="215"/>
      <c r="C266" s="214">
        <v>57106.396200000003</v>
      </c>
      <c r="D266" s="214">
        <v>1.1000000000000001E-3</v>
      </c>
      <c r="E266" s="200">
        <f t="shared" si="197"/>
        <v>5862.5049694232666</v>
      </c>
      <c r="F266" s="133">
        <f t="shared" si="198"/>
        <v>5863</v>
      </c>
      <c r="G266" s="133">
        <f t="shared" si="199"/>
        <v>-0.23651162000169279</v>
      </c>
      <c r="J266" s="133">
        <f t="shared" ref="J266:J288" si="217">+G266</f>
        <v>-0.23651162000169279</v>
      </c>
      <c r="O266" s="133">
        <f t="shared" ca="1" si="200"/>
        <v>-0.23721855229730215</v>
      </c>
      <c r="Q266" s="198">
        <f t="shared" si="201"/>
        <v>42087.896200000003</v>
      </c>
      <c r="S266" s="137">
        <v>1</v>
      </c>
      <c r="Z266" s="133">
        <f t="shared" si="202"/>
        <v>5863</v>
      </c>
      <c r="AA266" s="142">
        <f t="shared" si="203"/>
        <v>-0.23877999054578944</v>
      </c>
      <c r="AB266" s="142">
        <f t="shared" si="204"/>
        <v>-0.23552598747345529</v>
      </c>
      <c r="AC266" s="142">
        <f t="shared" si="205"/>
        <v>-0.23651162000169279</v>
      </c>
      <c r="AD266" s="142">
        <f t="shared" si="206"/>
        <v>2.2683705440966484E-3</v>
      </c>
      <c r="AE266" s="142">
        <f t="shared" si="207"/>
        <v>5.1455049253253251E-6</v>
      </c>
      <c r="AF266" s="133">
        <f t="shared" si="208"/>
        <v>-0.23651162000169279</v>
      </c>
      <c r="AG266" s="199"/>
      <c r="AH266" s="133">
        <f t="shared" si="209"/>
        <v>-9.8563252823750101E-4</v>
      </c>
      <c r="AI266" s="133">
        <f t="shared" si="210"/>
        <v>1.1386283566585806</v>
      </c>
      <c r="AJ266" s="133">
        <f t="shared" si="211"/>
        <v>-0.73365379515511453</v>
      </c>
      <c r="AK266" s="133">
        <f t="shared" si="212"/>
        <v>-7.7157150300789734E-2</v>
      </c>
      <c r="AL266" s="133">
        <f t="shared" si="213"/>
        <v>2.6337150765607413</v>
      </c>
      <c r="AM266" s="133">
        <f t="shared" si="214"/>
        <v>3.8529444767049976</v>
      </c>
      <c r="AN266" s="142">
        <f t="shared" si="215"/>
        <v>8.9894541529551883</v>
      </c>
      <c r="AO266" s="142">
        <f t="shared" si="215"/>
        <v>8.9894546695073601</v>
      </c>
      <c r="AP266" s="142">
        <f t="shared" si="215"/>
        <v>8.9894582602427633</v>
      </c>
      <c r="AQ266" s="142">
        <f t="shared" si="215"/>
        <v>8.9894832205388191</v>
      </c>
      <c r="AR266" s="142">
        <f t="shared" si="215"/>
        <v>8.9896567191577805</v>
      </c>
      <c r="AS266" s="142">
        <f t="shared" si="215"/>
        <v>8.9908623191296293</v>
      </c>
      <c r="AT266" s="142">
        <f t="shared" si="215"/>
        <v>8.9992213089841275</v>
      </c>
      <c r="AU266" s="142">
        <f t="shared" si="216"/>
        <v>9.0563590506816247</v>
      </c>
      <c r="AV266" s="142"/>
    </row>
    <row r="267" spans="1:48" s="133" customFormat="1" ht="12.95" customHeight="1">
      <c r="A267" s="214" t="s">
        <v>308</v>
      </c>
      <c r="B267" s="215"/>
      <c r="C267" s="214">
        <v>57106.633900000001</v>
      </c>
      <c r="D267" s="214">
        <v>1.1000000000000001E-3</v>
      </c>
      <c r="E267" s="200">
        <f t="shared" si="197"/>
        <v>5863.0024873384064</v>
      </c>
      <c r="F267" s="133">
        <f t="shared" si="198"/>
        <v>5863.5</v>
      </c>
      <c r="G267" s="133">
        <f t="shared" si="199"/>
        <v>-0.23769749000348384</v>
      </c>
      <c r="J267" s="133">
        <f t="shared" si="217"/>
        <v>-0.23769749000348384</v>
      </c>
      <c r="O267" s="133">
        <f t="shared" ca="1" si="200"/>
        <v>-0.23721898693688714</v>
      </c>
      <c r="Q267" s="198">
        <f t="shared" si="201"/>
        <v>42088.133900000001</v>
      </c>
      <c r="S267" s="137">
        <v>1</v>
      </c>
      <c r="Z267" s="133">
        <f t="shared" si="202"/>
        <v>5863.5</v>
      </c>
      <c r="AA267" s="142">
        <f t="shared" si="203"/>
        <v>-0.2387804282188567</v>
      </c>
      <c r="AB267" s="142">
        <f t="shared" si="204"/>
        <v>-0.23671126395380848</v>
      </c>
      <c r="AC267" s="142">
        <f t="shared" si="205"/>
        <v>-0.23769749000348384</v>
      </c>
      <c r="AD267" s="142">
        <f t="shared" si="206"/>
        <v>1.0829382153728639E-3</v>
      </c>
      <c r="AE267" s="142">
        <f t="shared" si="207"/>
        <v>1.1727551783149635E-6</v>
      </c>
      <c r="AF267" s="133">
        <f t="shared" si="208"/>
        <v>-0.23769749000348384</v>
      </c>
      <c r="AG267" s="199"/>
      <c r="AH267" s="133">
        <f t="shared" si="209"/>
        <v>-9.8622604967534412E-4</v>
      </c>
      <c r="AI267" s="133">
        <f t="shared" si="210"/>
        <v>1.1386957420498198</v>
      </c>
      <c r="AJ267" s="133">
        <f t="shared" si="211"/>
        <v>-0.73424744477702397</v>
      </c>
      <c r="AK267" s="133">
        <f t="shared" si="212"/>
        <v>-7.7035954265830653E-2</v>
      </c>
      <c r="AL267" s="133">
        <f t="shared" si="213"/>
        <v>2.6345891154762771</v>
      </c>
      <c r="AM267" s="133">
        <f t="shared" si="214"/>
        <v>3.8598808090945358</v>
      </c>
      <c r="AN267" s="142">
        <f t="shared" si="215"/>
        <v>8.9902120324025692</v>
      </c>
      <c r="AO267" s="142">
        <f t="shared" si="215"/>
        <v>8.9902125491412193</v>
      </c>
      <c r="AP267" s="142">
        <f t="shared" si="215"/>
        <v>8.9902161399082807</v>
      </c>
      <c r="AQ267" s="142">
        <f t="shared" si="215"/>
        <v>8.9902410916371434</v>
      </c>
      <c r="AR267" s="142">
        <f t="shared" si="215"/>
        <v>8.9904144696681065</v>
      </c>
      <c r="AS267" s="142">
        <f t="shared" si="215"/>
        <v>8.991618808866999</v>
      </c>
      <c r="AT267" s="142">
        <f t="shared" si="215"/>
        <v>8.999966187645267</v>
      </c>
      <c r="AU267" s="142">
        <f t="shared" si="216"/>
        <v>9.0570078847785123</v>
      </c>
    </row>
    <row r="268" spans="1:48" s="133" customFormat="1" ht="12.95" customHeight="1">
      <c r="A268" s="217" t="s">
        <v>370</v>
      </c>
      <c r="B268" s="218" t="s">
        <v>51</v>
      </c>
      <c r="C268" s="219">
        <v>57123.357020000003</v>
      </c>
      <c r="D268" s="219">
        <v>1E-4</v>
      </c>
      <c r="E268" s="200">
        <f t="shared" si="197"/>
        <v>5898.0048087398409</v>
      </c>
      <c r="F268" s="133">
        <f t="shared" si="198"/>
        <v>5898.5</v>
      </c>
      <c r="G268" s="133">
        <f t="shared" si="199"/>
        <v>-0.23658838999836007</v>
      </c>
      <c r="J268" s="133">
        <f t="shared" si="217"/>
        <v>-0.23658838999836007</v>
      </c>
      <c r="O268" s="133">
        <f t="shared" ca="1" si="200"/>
        <v>-0.23724941170783642</v>
      </c>
      <c r="Q268" s="198">
        <f t="shared" si="201"/>
        <v>42104.857020000003</v>
      </c>
      <c r="S268" s="137">
        <v>1</v>
      </c>
      <c r="Z268" s="133">
        <f t="shared" si="202"/>
        <v>5898.5</v>
      </c>
      <c r="AA268" s="142">
        <f t="shared" si="203"/>
        <v>-0.23880969437030444</v>
      </c>
      <c r="AB268" s="142">
        <f t="shared" si="204"/>
        <v>-0.23556196581517266</v>
      </c>
      <c r="AC268" s="142">
        <f t="shared" si="205"/>
        <v>-0.23658838999836007</v>
      </c>
      <c r="AD268" s="142">
        <f t="shared" si="206"/>
        <v>2.2213043719443715E-3</v>
      </c>
      <c r="AE268" s="142">
        <f t="shared" si="207"/>
        <v>4.9341931128191788E-6</v>
      </c>
      <c r="AF268" s="133">
        <f t="shared" si="208"/>
        <v>-0.23658838999836007</v>
      </c>
      <c r="AG268" s="199"/>
      <c r="AH268" s="133">
        <f t="shared" si="209"/>
        <v>-1.0264241831873992E-3</v>
      </c>
      <c r="AI268" s="133">
        <f t="shared" si="210"/>
        <v>1.1431635542243774</v>
      </c>
      <c r="AJ268" s="133">
        <f t="shared" si="211"/>
        <v>-0.77454073082187092</v>
      </c>
      <c r="AK268" s="133">
        <f t="shared" si="212"/>
        <v>-6.8375754871453129E-2</v>
      </c>
      <c r="AL268" s="133">
        <f t="shared" si="213"/>
        <v>2.6960203037018124</v>
      </c>
      <c r="AM268" s="133">
        <f t="shared" si="214"/>
        <v>4.4140999133821728</v>
      </c>
      <c r="AN268" s="142">
        <f t="shared" si="215"/>
        <v>9.043371171419242</v>
      </c>
      <c r="AO268" s="142">
        <f t="shared" si="215"/>
        <v>9.0433716916807327</v>
      </c>
      <c r="AP268" s="142">
        <f t="shared" si="215"/>
        <v>9.0433752247833947</v>
      </c>
      <c r="AQ268" s="142">
        <f t="shared" si="215"/>
        <v>9.0433992179979157</v>
      </c>
      <c r="AR268" s="142">
        <f t="shared" si="215"/>
        <v>9.0435621492300751</v>
      </c>
      <c r="AS268" s="142">
        <f t="shared" si="215"/>
        <v>9.0446682886935807</v>
      </c>
      <c r="AT268" s="142">
        <f t="shared" si="215"/>
        <v>9.0521650469299324</v>
      </c>
      <c r="AU268" s="142">
        <f t="shared" si="216"/>
        <v>9.1024262715605389</v>
      </c>
    </row>
    <row r="269" spans="1:48" s="133" customFormat="1" ht="12.95" customHeight="1">
      <c r="A269" s="220" t="s">
        <v>2</v>
      </c>
      <c r="B269" s="221" t="s">
        <v>51</v>
      </c>
      <c r="C269" s="222">
        <v>57128.371800000001</v>
      </c>
      <c r="D269" s="222" t="s">
        <v>8</v>
      </c>
      <c r="E269" s="200">
        <f t="shared" si="197"/>
        <v>5908.5009925450986</v>
      </c>
      <c r="F269" s="133">
        <f t="shared" si="198"/>
        <v>5909</v>
      </c>
      <c r="G269" s="133">
        <f t="shared" si="199"/>
        <v>-0.23841166000056546</v>
      </c>
      <c r="J269" s="133">
        <f t="shared" si="217"/>
        <v>-0.23841166000056546</v>
      </c>
      <c r="O269" s="133">
        <f t="shared" ca="1" si="200"/>
        <v>-0.23725853913912121</v>
      </c>
      <c r="Q269" s="198">
        <f t="shared" si="201"/>
        <v>42109.871800000001</v>
      </c>
      <c r="S269" s="137">
        <v>1</v>
      </c>
      <c r="Z269" s="133">
        <f t="shared" si="202"/>
        <v>5909</v>
      </c>
      <c r="AA269" s="142">
        <f t="shared" si="203"/>
        <v>-0.23881793307256599</v>
      </c>
      <c r="AB269" s="142">
        <f t="shared" si="204"/>
        <v>-0.23737370883212933</v>
      </c>
      <c r="AC269" s="142">
        <f t="shared" si="205"/>
        <v>-0.23841166000056546</v>
      </c>
      <c r="AD269" s="142">
        <f t="shared" si="206"/>
        <v>4.062730720005292E-4</v>
      </c>
      <c r="AE269" s="142">
        <f t="shared" si="207"/>
        <v>1.6505780903274718E-7</v>
      </c>
      <c r="AF269" s="133">
        <f t="shared" si="208"/>
        <v>-0.23841166000056546</v>
      </c>
      <c r="AG269" s="199"/>
      <c r="AH269" s="133">
        <f t="shared" si="209"/>
        <v>-1.0379511684361236E-3</v>
      </c>
      <c r="AI269" s="133">
        <f t="shared" si="210"/>
        <v>1.1444052796225499</v>
      </c>
      <c r="AJ269" s="133">
        <f t="shared" si="211"/>
        <v>-0.78612186196542833</v>
      </c>
      <c r="AK269" s="133">
        <f t="shared" si="212"/>
        <v>-6.5712725780707776E-2</v>
      </c>
      <c r="AL269" s="133">
        <f t="shared" si="213"/>
        <v>2.7145407597249531</v>
      </c>
      <c r="AM269" s="133">
        <f t="shared" si="214"/>
        <v>4.6118789846740418</v>
      </c>
      <c r="AN269" s="142">
        <f t="shared" si="215"/>
        <v>9.0593582898583467</v>
      </c>
      <c r="AO269" s="142">
        <f t="shared" si="215"/>
        <v>9.0593588073103355</v>
      </c>
      <c r="AP269" s="142">
        <f t="shared" si="215"/>
        <v>9.0593622993913687</v>
      </c>
      <c r="AQ269" s="142">
        <f t="shared" si="215"/>
        <v>9.0593858659581237</v>
      </c>
      <c r="AR269" s="142">
        <f t="shared" si="215"/>
        <v>9.0595449011200326</v>
      </c>
      <c r="AS269" s="142">
        <f t="shared" si="215"/>
        <v>9.0606178716256096</v>
      </c>
      <c r="AT269" s="142">
        <f t="shared" si="215"/>
        <v>9.0678455610590536</v>
      </c>
      <c r="AU269" s="142">
        <f t="shared" si="216"/>
        <v>9.116051787595147</v>
      </c>
    </row>
    <row r="270" spans="1:48" s="133" customFormat="1" ht="12.95" customHeight="1">
      <c r="A270" s="220" t="s">
        <v>2</v>
      </c>
      <c r="B270" s="221" t="s">
        <v>51</v>
      </c>
      <c r="C270" s="222">
        <v>57128.610800000002</v>
      </c>
      <c r="D270" s="222" t="s">
        <v>4</v>
      </c>
      <c r="E270" s="200">
        <f t="shared" si="197"/>
        <v>5909.0012314248643</v>
      </c>
      <c r="F270" s="133">
        <f t="shared" si="198"/>
        <v>5909.5</v>
      </c>
      <c r="G270" s="133">
        <f t="shared" si="199"/>
        <v>-0.23829752999881748</v>
      </c>
      <c r="J270" s="133">
        <f t="shared" si="217"/>
        <v>-0.23829752999881748</v>
      </c>
      <c r="O270" s="133">
        <f t="shared" ca="1" si="200"/>
        <v>-0.23725897377870619</v>
      </c>
      <c r="Q270" s="198">
        <f t="shared" si="201"/>
        <v>42110.110800000002</v>
      </c>
      <c r="S270" s="137">
        <v>1</v>
      </c>
      <c r="Z270" s="133">
        <f t="shared" si="202"/>
        <v>5909.5</v>
      </c>
      <c r="AA270" s="142">
        <f t="shared" si="203"/>
        <v>-0.23881831900383738</v>
      </c>
      <c r="AB270" s="142">
        <f t="shared" si="204"/>
        <v>-0.23725903621418273</v>
      </c>
      <c r="AC270" s="142">
        <f t="shared" si="205"/>
        <v>-0.23829752999881748</v>
      </c>
      <c r="AD270" s="142">
        <f t="shared" si="206"/>
        <v>5.2078900501989489E-4</v>
      </c>
      <c r="AE270" s="142">
        <f t="shared" si="207"/>
        <v>2.7122118774961212E-7</v>
      </c>
      <c r="AF270" s="133">
        <f t="shared" si="208"/>
        <v>-0.23829752999881748</v>
      </c>
      <c r="AG270" s="199"/>
      <c r="AH270" s="133">
        <f t="shared" si="209"/>
        <v>-1.038493784634741E-3</v>
      </c>
      <c r="AI270" s="133">
        <f t="shared" si="210"/>
        <v>1.144463242594294</v>
      </c>
      <c r="AJ270" s="133">
        <f t="shared" si="211"/>
        <v>-0.78666726494137573</v>
      </c>
      <c r="AK270" s="133">
        <f t="shared" si="212"/>
        <v>-6.558520146755277E-2</v>
      </c>
      <c r="AL270" s="133">
        <f t="shared" si="213"/>
        <v>2.7154236825432099</v>
      </c>
      <c r="AM270" s="133">
        <f t="shared" si="214"/>
        <v>4.6217301348902726</v>
      </c>
      <c r="AN270" s="142">
        <f t="shared" si="215"/>
        <v>9.0601200111519091</v>
      </c>
      <c r="AO270" s="142">
        <f t="shared" si="215"/>
        <v>9.060120528423651</v>
      </c>
      <c r="AP270" s="142">
        <f t="shared" si="215"/>
        <v>9.0601240182722211</v>
      </c>
      <c r="AQ270" s="142">
        <f t="shared" si="215"/>
        <v>9.0601475629185408</v>
      </c>
      <c r="AR270" s="142">
        <f t="shared" si="215"/>
        <v>9.060306403930106</v>
      </c>
      <c r="AS270" s="142">
        <f t="shared" si="215"/>
        <v>9.0613777537278786</v>
      </c>
      <c r="AT270" s="142">
        <f t="shared" si="215"/>
        <v>9.0685924784679219</v>
      </c>
      <c r="AU270" s="142">
        <f t="shared" si="216"/>
        <v>9.1167006216920328</v>
      </c>
    </row>
    <row r="271" spans="1:48" s="133" customFormat="1" ht="12.95" customHeight="1">
      <c r="A271" s="220" t="s">
        <v>2</v>
      </c>
      <c r="B271" s="221" t="s">
        <v>51</v>
      </c>
      <c r="C271" s="222">
        <v>57134.345500000003</v>
      </c>
      <c r="D271" s="222" t="s">
        <v>3</v>
      </c>
      <c r="E271" s="200">
        <f t="shared" si="197"/>
        <v>5921.004243574559</v>
      </c>
      <c r="F271" s="133">
        <f t="shared" si="198"/>
        <v>5921.5</v>
      </c>
      <c r="G271" s="133">
        <f t="shared" si="199"/>
        <v>-0.23685840999678476</v>
      </c>
      <c r="J271" s="133">
        <f t="shared" si="217"/>
        <v>-0.23685840999678476</v>
      </c>
      <c r="O271" s="133">
        <f t="shared" ca="1" si="200"/>
        <v>-0.23726940512874595</v>
      </c>
      <c r="Q271" s="198">
        <f t="shared" si="201"/>
        <v>42115.845500000003</v>
      </c>
      <c r="S271" s="137">
        <v>1</v>
      </c>
      <c r="Z271" s="133">
        <f t="shared" si="202"/>
        <v>5921.5</v>
      </c>
      <c r="AA271" s="142">
        <f t="shared" si="203"/>
        <v>-0.23882740503889552</v>
      </c>
      <c r="AB271" s="142">
        <f t="shared" si="204"/>
        <v>-0.23580706701093646</v>
      </c>
      <c r="AC271" s="142">
        <f t="shared" si="205"/>
        <v>-0.23685840999678476</v>
      </c>
      <c r="AD271" s="142">
        <f t="shared" si="206"/>
        <v>1.9689950421107605E-3</v>
      </c>
      <c r="AE271" s="142">
        <f t="shared" si="207"/>
        <v>3.8769414758567551E-6</v>
      </c>
      <c r="AF271" s="133">
        <f t="shared" si="208"/>
        <v>-0.23685840999678476</v>
      </c>
      <c r="AG271" s="199"/>
      <c r="AH271" s="133">
        <f t="shared" si="209"/>
        <v>-1.0513429858483136E-3</v>
      </c>
      <c r="AI271" s="133">
        <f t="shared" si="210"/>
        <v>1.1458221187277016</v>
      </c>
      <c r="AJ271" s="133">
        <f t="shared" si="211"/>
        <v>-0.79958786731217291</v>
      </c>
      <c r="AK271" s="133">
        <f t="shared" si="212"/>
        <v>-6.250565416153496E-2</v>
      </c>
      <c r="AL271" s="133">
        <f t="shared" si="213"/>
        <v>2.7366402659168934</v>
      </c>
      <c r="AM271" s="133">
        <f t="shared" si="214"/>
        <v>4.8711749719790296</v>
      </c>
      <c r="AN271" s="142">
        <f t="shared" si="215"/>
        <v>9.0784127208590206</v>
      </c>
      <c r="AO271" s="142">
        <f t="shared" si="215"/>
        <v>9.0784132325180149</v>
      </c>
      <c r="AP271" s="142">
        <f t="shared" si="215"/>
        <v>9.0784166611329447</v>
      </c>
      <c r="AQ271" s="142">
        <f t="shared" si="215"/>
        <v>9.0784396360917974</v>
      </c>
      <c r="AR271" s="142">
        <f t="shared" si="215"/>
        <v>9.0785935851051036</v>
      </c>
      <c r="AS271" s="142">
        <f t="shared" si="215"/>
        <v>9.0796249356884537</v>
      </c>
      <c r="AT271" s="142">
        <f t="shared" si="215"/>
        <v>9.0865244770352671</v>
      </c>
      <c r="AU271" s="142">
        <f t="shared" si="216"/>
        <v>9.1322726400172982</v>
      </c>
      <c r="AV271" s="142"/>
    </row>
    <row r="272" spans="1:48" s="133" customFormat="1" ht="12.95" customHeight="1">
      <c r="A272" s="220" t="s">
        <v>2</v>
      </c>
      <c r="B272" s="221" t="s">
        <v>51</v>
      </c>
      <c r="C272" s="222">
        <v>57134.582600000002</v>
      </c>
      <c r="D272" s="222" t="s">
        <v>5</v>
      </c>
      <c r="E272" s="200">
        <f t="shared" si="197"/>
        <v>5921.5005056598775</v>
      </c>
      <c r="F272" s="133">
        <f t="shared" si="198"/>
        <v>5922</v>
      </c>
      <c r="G272" s="133">
        <f t="shared" si="199"/>
        <v>-0.23864427999797044</v>
      </c>
      <c r="J272" s="133">
        <f t="shared" si="217"/>
        <v>-0.23864427999797044</v>
      </c>
      <c r="O272" s="133">
        <f t="shared" ca="1" si="200"/>
        <v>-0.23726983976833094</v>
      </c>
      <c r="Q272" s="198">
        <f t="shared" si="201"/>
        <v>42116.082600000002</v>
      </c>
      <c r="S272" s="137">
        <v>1</v>
      </c>
      <c r="Z272" s="133">
        <f t="shared" si="202"/>
        <v>5922</v>
      </c>
      <c r="AA272" s="142">
        <f t="shared" si="203"/>
        <v>-0.23882777622830142</v>
      </c>
      <c r="AB272" s="142">
        <f t="shared" si="204"/>
        <v>-0.23759240891046382</v>
      </c>
      <c r="AC272" s="142">
        <f t="shared" si="205"/>
        <v>-0.23864427999797044</v>
      </c>
      <c r="AD272" s="142">
        <f t="shared" si="206"/>
        <v>1.8349623033098172E-4</v>
      </c>
      <c r="AE272" s="142">
        <f t="shared" si="207"/>
        <v>3.3670866545680695E-8</v>
      </c>
      <c r="AF272" s="133">
        <f t="shared" si="208"/>
        <v>-0.23864427999797044</v>
      </c>
      <c r="AG272" s="199"/>
      <c r="AH272" s="133">
        <f t="shared" si="209"/>
        <v>-1.0518710875066237E-3</v>
      </c>
      <c r="AI272" s="133">
        <f t="shared" si="210"/>
        <v>1.1458773858695313</v>
      </c>
      <c r="AJ272" s="133">
        <f t="shared" si="211"/>
        <v>-0.80011910500262695</v>
      </c>
      <c r="AK272" s="133">
        <f t="shared" si="212"/>
        <v>-6.2376561337326074E-2</v>
      </c>
      <c r="AL272" s="133">
        <f t="shared" si="213"/>
        <v>2.7375253741446866</v>
      </c>
      <c r="AM272" s="133">
        <f t="shared" si="214"/>
        <v>4.8821422465692139</v>
      </c>
      <c r="AN272" s="142">
        <f t="shared" si="215"/>
        <v>9.0791753842654614</v>
      </c>
      <c r="AO272" s="142">
        <f t="shared" si="215"/>
        <v>9.0791758956365776</v>
      </c>
      <c r="AP272" s="142">
        <f t="shared" si="215"/>
        <v>9.0791793213804954</v>
      </c>
      <c r="AQ272" s="142">
        <f t="shared" si="215"/>
        <v>9.0792022707909883</v>
      </c>
      <c r="AR272" s="142">
        <f t="shared" si="215"/>
        <v>9.0793560063608663</v>
      </c>
      <c r="AS272" s="142">
        <f t="shared" si="215"/>
        <v>9.0803856449316669</v>
      </c>
      <c r="AT272" s="142">
        <f t="shared" si="215"/>
        <v>9.0872718883556995</v>
      </c>
      <c r="AU272" s="142">
        <f t="shared" si="216"/>
        <v>9.132921474114184</v>
      </c>
    </row>
    <row r="273" spans="1:48" s="133" customFormat="1" ht="12.95" customHeight="1">
      <c r="A273" s="223" t="s">
        <v>370</v>
      </c>
      <c r="B273" s="224" t="s">
        <v>49</v>
      </c>
      <c r="C273" s="225">
        <v>57137.449930000002</v>
      </c>
      <c r="D273" s="225">
        <v>1E-4</v>
      </c>
      <c r="E273" s="200">
        <f t="shared" si="197"/>
        <v>5927.5019698737315</v>
      </c>
      <c r="F273" s="200">
        <f t="shared" si="198"/>
        <v>5928</v>
      </c>
      <c r="G273" s="133">
        <f t="shared" si="199"/>
        <v>-0.23794472000008682</v>
      </c>
      <c r="J273" s="133">
        <f t="shared" si="217"/>
        <v>-0.23794472000008682</v>
      </c>
      <c r="O273" s="133">
        <f t="shared" ca="1" si="200"/>
        <v>-0.23727505544335084</v>
      </c>
      <c r="Q273" s="198">
        <f t="shared" si="201"/>
        <v>42118.949930000002</v>
      </c>
      <c r="S273" s="137">
        <v>1</v>
      </c>
      <c r="Z273" s="133">
        <f t="shared" si="202"/>
        <v>5928</v>
      </c>
      <c r="AA273" s="142">
        <f t="shared" si="203"/>
        <v>-0.23883218392371719</v>
      </c>
      <c r="AB273" s="142">
        <f t="shared" si="204"/>
        <v>-0.2368865575608812</v>
      </c>
      <c r="AC273" s="142">
        <f t="shared" si="205"/>
        <v>-0.23794472000008682</v>
      </c>
      <c r="AD273" s="142">
        <f t="shared" si="206"/>
        <v>8.8746392363037163E-4</v>
      </c>
      <c r="AE273" s="142">
        <f t="shared" si="207"/>
        <v>7.875922157454141E-7</v>
      </c>
      <c r="AF273" s="133">
        <f t="shared" si="208"/>
        <v>-0.23794472000008682</v>
      </c>
      <c r="AG273" s="199"/>
      <c r="AH273" s="133">
        <f t="shared" si="209"/>
        <v>-1.0581624392056205E-3</v>
      </c>
      <c r="AI273" s="133">
        <f t="shared" si="210"/>
        <v>1.1465320670331625</v>
      </c>
      <c r="AJ273" s="133">
        <f t="shared" si="211"/>
        <v>-0.80644885257012677</v>
      </c>
      <c r="AK273" s="133">
        <f t="shared" si="212"/>
        <v>-6.0822696778308608E-2</v>
      </c>
      <c r="AL273" s="133">
        <f t="shared" si="213"/>
        <v>2.7481532790739491</v>
      </c>
      <c r="AM273" s="133">
        <f t="shared" si="214"/>
        <v>5.0176322759359531</v>
      </c>
      <c r="AN273" s="142">
        <f t="shared" si="215"/>
        <v>9.0883301906950109</v>
      </c>
      <c r="AO273" s="142">
        <f t="shared" si="215"/>
        <v>9.0883306982715713</v>
      </c>
      <c r="AP273" s="142">
        <f t="shared" si="215"/>
        <v>9.0883340875656877</v>
      </c>
      <c r="AQ273" s="142">
        <f t="shared" si="215"/>
        <v>9.0883567191512284</v>
      </c>
      <c r="AR273" s="142">
        <f t="shared" si="215"/>
        <v>9.0885078341291266</v>
      </c>
      <c r="AS273" s="142">
        <f t="shared" si="215"/>
        <v>9.089516650402377</v>
      </c>
      <c r="AT273" s="142">
        <f t="shared" si="215"/>
        <v>9.0962423113140147</v>
      </c>
      <c r="AU273" s="142">
        <f t="shared" si="216"/>
        <v>9.1407074832768167</v>
      </c>
    </row>
    <row r="274" spans="1:48" s="133" customFormat="1" ht="12.95" customHeight="1">
      <c r="A274" s="226" t="s">
        <v>2</v>
      </c>
      <c r="B274" s="227" t="s">
        <v>51</v>
      </c>
      <c r="C274" s="228">
        <v>57137.450199999999</v>
      </c>
      <c r="D274" s="228" t="s">
        <v>6</v>
      </c>
      <c r="E274" s="200">
        <f t="shared" si="197"/>
        <v>5927.5025349971456</v>
      </c>
      <c r="F274" s="200">
        <f t="shared" si="198"/>
        <v>5928</v>
      </c>
      <c r="G274" s="133">
        <f t="shared" si="199"/>
        <v>-0.23767472000326961</v>
      </c>
      <c r="J274" s="133">
        <f t="shared" si="217"/>
        <v>-0.23767472000326961</v>
      </c>
      <c r="O274" s="133">
        <f t="shared" ca="1" si="200"/>
        <v>-0.23727505544335084</v>
      </c>
      <c r="Q274" s="198">
        <f t="shared" si="201"/>
        <v>42118.950199999999</v>
      </c>
      <c r="S274" s="137">
        <v>1</v>
      </c>
      <c r="Z274" s="133">
        <f t="shared" si="202"/>
        <v>5928</v>
      </c>
      <c r="AA274" s="142">
        <f t="shared" si="203"/>
        <v>-0.23883218392371719</v>
      </c>
      <c r="AB274" s="142">
        <f t="shared" si="204"/>
        <v>-0.236616557564064</v>
      </c>
      <c r="AC274" s="142">
        <f t="shared" si="205"/>
        <v>-0.23767472000326961</v>
      </c>
      <c r="AD274" s="142">
        <f t="shared" si="206"/>
        <v>1.1574639204475767E-3</v>
      </c>
      <c r="AE274" s="142">
        <f t="shared" si="207"/>
        <v>1.3397227271378743E-6</v>
      </c>
      <c r="AF274" s="133">
        <f t="shared" si="208"/>
        <v>-0.23767472000326961</v>
      </c>
      <c r="AG274" s="199"/>
      <c r="AH274" s="133">
        <f t="shared" si="209"/>
        <v>-1.0581624392056205E-3</v>
      </c>
      <c r="AI274" s="133">
        <f t="shared" si="210"/>
        <v>1.1465320670331625</v>
      </c>
      <c r="AJ274" s="133">
        <f t="shared" si="211"/>
        <v>-0.80644885257012677</v>
      </c>
      <c r="AK274" s="133">
        <f t="shared" si="212"/>
        <v>-6.0822696778308608E-2</v>
      </c>
      <c r="AL274" s="133">
        <f t="shared" si="213"/>
        <v>2.7481532790739491</v>
      </c>
      <c r="AM274" s="133">
        <f t="shared" si="214"/>
        <v>5.0176322759359531</v>
      </c>
      <c r="AN274" s="142">
        <f t="shared" ref="AN274:AT283" si="218">$AU274+$AB$7*SIN(AO274)</f>
        <v>9.0883301906950109</v>
      </c>
      <c r="AO274" s="142">
        <f t="shared" si="218"/>
        <v>9.0883306982715713</v>
      </c>
      <c r="AP274" s="142">
        <f t="shared" si="218"/>
        <v>9.0883340875656877</v>
      </c>
      <c r="AQ274" s="142">
        <f t="shared" si="218"/>
        <v>9.0883567191512284</v>
      </c>
      <c r="AR274" s="142">
        <f t="shared" si="218"/>
        <v>9.0885078341291266</v>
      </c>
      <c r="AS274" s="142">
        <f t="shared" si="218"/>
        <v>9.089516650402377</v>
      </c>
      <c r="AT274" s="142">
        <f t="shared" si="218"/>
        <v>9.0962423113140147</v>
      </c>
      <c r="AU274" s="142">
        <f t="shared" si="216"/>
        <v>9.1407074832768167</v>
      </c>
    </row>
    <row r="275" spans="1:48" s="133" customFormat="1" ht="12.95" customHeight="1">
      <c r="A275" s="223" t="s">
        <v>370</v>
      </c>
      <c r="B275" s="224" t="s">
        <v>51</v>
      </c>
      <c r="C275" s="225">
        <v>57141.512130000003</v>
      </c>
      <c r="D275" s="225">
        <v>1E-4</v>
      </c>
      <c r="E275" s="200">
        <f t="shared" si="197"/>
        <v>5936.004356389938</v>
      </c>
      <c r="F275" s="200">
        <f t="shared" si="198"/>
        <v>5936.5</v>
      </c>
      <c r="G275" s="133">
        <f t="shared" si="199"/>
        <v>-0.23680451000109315</v>
      </c>
      <c r="J275" s="133">
        <f t="shared" si="217"/>
        <v>-0.23680451000109315</v>
      </c>
      <c r="O275" s="133">
        <f t="shared" ca="1" si="200"/>
        <v>-0.23728244431629567</v>
      </c>
      <c r="Q275" s="198">
        <f t="shared" si="201"/>
        <v>42123.012130000003</v>
      </c>
      <c r="S275" s="137">
        <v>1</v>
      </c>
      <c r="Z275" s="133">
        <f t="shared" si="202"/>
        <v>5936.5</v>
      </c>
      <c r="AA275" s="142">
        <f t="shared" si="203"/>
        <v>-0.23883827987503364</v>
      </c>
      <c r="AB275" s="142">
        <f t="shared" si="204"/>
        <v>-0.23573758085607702</v>
      </c>
      <c r="AC275" s="142">
        <f t="shared" si="205"/>
        <v>-0.23680451000109315</v>
      </c>
      <c r="AD275" s="142">
        <f t="shared" si="206"/>
        <v>2.0337698739404941E-3</v>
      </c>
      <c r="AE275" s="142">
        <f t="shared" si="207"/>
        <v>4.1362199001479335E-6</v>
      </c>
      <c r="AF275" s="133">
        <f t="shared" si="208"/>
        <v>-0.23680451000109315</v>
      </c>
      <c r="AG275" s="199"/>
      <c r="AH275" s="133">
        <f t="shared" si="209"/>
        <v>-1.0669291450161355E-3</v>
      </c>
      <c r="AI275" s="133">
        <f t="shared" si="210"/>
        <v>1.1474323823649435</v>
      </c>
      <c r="AJ275" s="133">
        <f t="shared" si="211"/>
        <v>-0.81527175271015973</v>
      </c>
      <c r="AK275" s="133">
        <f t="shared" si="212"/>
        <v>-5.8606652716175413E-2</v>
      </c>
      <c r="AL275" s="133">
        <f t="shared" si="213"/>
        <v>2.7632299462686056</v>
      </c>
      <c r="AM275" s="133">
        <f t="shared" si="214"/>
        <v>5.222721783453915</v>
      </c>
      <c r="AN275" s="142">
        <f t="shared" si="218"/>
        <v>9.1013083122810965</v>
      </c>
      <c r="AO275" s="142">
        <f t="shared" si="218"/>
        <v>9.1013088134017277</v>
      </c>
      <c r="AP275" s="142">
        <f t="shared" si="218"/>
        <v>9.1013121447470162</v>
      </c>
      <c r="AQ275" s="142">
        <f t="shared" si="218"/>
        <v>9.1013342907401285</v>
      </c>
      <c r="AR275" s="142">
        <f t="shared" si="218"/>
        <v>9.101481507869698</v>
      </c>
      <c r="AS275" s="142">
        <f t="shared" si="218"/>
        <v>9.1024599602755139</v>
      </c>
      <c r="AT275" s="142">
        <f t="shared" si="218"/>
        <v>9.1089550076606205</v>
      </c>
      <c r="AU275" s="142">
        <f t="shared" si="216"/>
        <v>9.1517376629238818</v>
      </c>
    </row>
    <row r="276" spans="1:48" s="133" customFormat="1" ht="12.95" customHeight="1">
      <c r="A276" s="223" t="s">
        <v>370</v>
      </c>
      <c r="B276" s="224" t="s">
        <v>49</v>
      </c>
      <c r="C276" s="225">
        <v>57147.483529999998</v>
      </c>
      <c r="D276" s="225">
        <v>1E-4</v>
      </c>
      <c r="E276" s="200">
        <f t="shared" si="197"/>
        <v>5948.5027934050586</v>
      </c>
      <c r="F276" s="200">
        <f t="shared" si="198"/>
        <v>5949</v>
      </c>
      <c r="G276" s="133">
        <f t="shared" si="199"/>
        <v>-0.23755126000469318</v>
      </c>
      <c r="J276" s="133">
        <f t="shared" si="217"/>
        <v>-0.23755126000469318</v>
      </c>
      <c r="O276" s="133">
        <f t="shared" ca="1" si="200"/>
        <v>-0.23729331030592041</v>
      </c>
      <c r="Q276" s="198">
        <f t="shared" si="201"/>
        <v>42128.983529999998</v>
      </c>
      <c r="S276" s="137">
        <v>1</v>
      </c>
      <c r="Z276" s="133">
        <f t="shared" si="202"/>
        <v>5949</v>
      </c>
      <c r="AA276" s="142">
        <f t="shared" si="203"/>
        <v>-0.2388469245855219</v>
      </c>
      <c r="AB276" s="142">
        <f t="shared" si="204"/>
        <v>-0.23647175379522192</v>
      </c>
      <c r="AC276" s="142">
        <f t="shared" si="205"/>
        <v>-0.23755126000469318</v>
      </c>
      <c r="AD276" s="142">
        <f t="shared" si="206"/>
        <v>1.2956645808287204E-3</v>
      </c>
      <c r="AE276" s="142">
        <f t="shared" si="207"/>
        <v>1.6787467060140636E-6</v>
      </c>
      <c r="AF276" s="133">
        <f t="shared" si="208"/>
        <v>-0.23755126000469318</v>
      </c>
      <c r="AG276" s="199"/>
      <c r="AH276" s="133">
        <f t="shared" si="209"/>
        <v>-1.079506209471244E-3</v>
      </c>
      <c r="AI276" s="133">
        <f t="shared" si="210"/>
        <v>1.1486977654401085</v>
      </c>
      <c r="AJ276" s="133">
        <f t="shared" si="211"/>
        <v>-0.82793296392908722</v>
      </c>
      <c r="AK276" s="133">
        <f t="shared" si="212"/>
        <v>-5.5317462573004551E-2</v>
      </c>
      <c r="AL276" s="133">
        <f t="shared" si="213"/>
        <v>2.7854435230632548</v>
      </c>
      <c r="AM276" s="133">
        <f t="shared" si="214"/>
        <v>5.5561410551980632</v>
      </c>
      <c r="AN276" s="142">
        <f t="shared" si="218"/>
        <v>9.120411856097931</v>
      </c>
      <c r="AO276" s="142">
        <f t="shared" si="218"/>
        <v>9.1204123454094486</v>
      </c>
      <c r="AP276" s="142">
        <f t="shared" si="218"/>
        <v>9.1204155781380081</v>
      </c>
      <c r="AQ276" s="142">
        <f t="shared" si="218"/>
        <v>9.1204369356846513</v>
      </c>
      <c r="AR276" s="142">
        <f t="shared" si="218"/>
        <v>9.1205780341883322</v>
      </c>
      <c r="AS276" s="142">
        <f t="shared" si="218"/>
        <v>9.1215100437390806</v>
      </c>
      <c r="AT276" s="142">
        <f t="shared" si="218"/>
        <v>9.1276595464772949</v>
      </c>
      <c r="AU276" s="142">
        <f t="shared" si="216"/>
        <v>9.167958515346033</v>
      </c>
    </row>
    <row r="277" spans="1:48" s="133" customFormat="1" ht="12.95" customHeight="1">
      <c r="A277" s="229" t="s">
        <v>0</v>
      </c>
      <c r="B277" s="230" t="s">
        <v>51</v>
      </c>
      <c r="C277" s="229">
        <v>57451.107100000001</v>
      </c>
      <c r="D277" s="229" t="s">
        <v>87</v>
      </c>
      <c r="E277" s="200">
        <f t="shared" si="197"/>
        <v>6584.0020173650264</v>
      </c>
      <c r="F277" s="200">
        <f t="shared" si="198"/>
        <v>6584.5</v>
      </c>
      <c r="G277" s="133">
        <f t="shared" si="199"/>
        <v>-0.23792202999902656</v>
      </c>
      <c r="J277" s="133">
        <f t="shared" si="217"/>
        <v>-0.23792202999902656</v>
      </c>
      <c r="O277" s="133">
        <f t="shared" ca="1" si="200"/>
        <v>-0.23784573721844238</v>
      </c>
      <c r="Q277" s="198">
        <f t="shared" si="201"/>
        <v>42432.607100000001</v>
      </c>
      <c r="S277" s="137">
        <v>1</v>
      </c>
      <c r="Z277" s="133">
        <f t="shared" si="202"/>
        <v>6584.5</v>
      </c>
      <c r="AA277" s="142">
        <f t="shared" si="203"/>
        <v>-0.23870473873197418</v>
      </c>
      <c r="AB277" s="142">
        <f t="shared" si="204"/>
        <v>-0.23677729969436428</v>
      </c>
      <c r="AC277" s="142">
        <f t="shared" si="205"/>
        <v>-0.23792202999902656</v>
      </c>
      <c r="AD277" s="142">
        <f t="shared" si="206"/>
        <v>7.8270873294761234E-4</v>
      </c>
      <c r="AE277" s="142">
        <f t="shared" si="207"/>
        <v>6.1263296063245673E-7</v>
      </c>
      <c r="AF277" s="133">
        <f t="shared" si="208"/>
        <v>-0.23792202999902656</v>
      </c>
      <c r="AG277" s="199"/>
      <c r="AH277" s="133">
        <f t="shared" si="209"/>
        <v>-1.14473030466229E-3</v>
      </c>
      <c r="AI277" s="133">
        <f t="shared" si="210"/>
        <v>1.1137894816031768</v>
      </c>
      <c r="AJ277" s="133">
        <f t="shared" si="211"/>
        <v>-0.86191675001345724</v>
      </c>
      <c r="AK277" s="133">
        <f t="shared" si="212"/>
        <v>0.1105576817271311</v>
      </c>
      <c r="AL277" s="133">
        <f t="shared" si="213"/>
        <v>-2.3705988459587211</v>
      </c>
      <c r="AM277" s="133">
        <f t="shared" si="214"/>
        <v>-2.4642642354489861</v>
      </c>
      <c r="AN277" s="142">
        <f t="shared" si="218"/>
        <v>10.090632013884818</v>
      </c>
      <c r="AO277" s="142">
        <f t="shared" si="218"/>
        <v>10.090631676534256</v>
      </c>
      <c r="AP277" s="142">
        <f t="shared" si="218"/>
        <v>10.090628972622492</v>
      </c>
      <c r="AQ277" s="142">
        <f t="shared" si="218"/>
        <v>10.090607300600356</v>
      </c>
      <c r="AR277" s="142">
        <f t="shared" si="218"/>
        <v>10.090433611311562</v>
      </c>
      <c r="AS277" s="142">
        <f t="shared" si="218"/>
        <v>10.089042441891928</v>
      </c>
      <c r="AT277" s="142">
        <f t="shared" si="218"/>
        <v>10.077953809744489</v>
      </c>
      <c r="AU277" s="142">
        <f t="shared" si="216"/>
        <v>9.992626652488255</v>
      </c>
    </row>
    <row r="278" spans="1:48" s="133" customFormat="1" ht="12.95" customHeight="1">
      <c r="A278" s="33" t="s">
        <v>310</v>
      </c>
      <c r="B278" s="34" t="s">
        <v>51</v>
      </c>
      <c r="C278" s="33">
        <v>57452.539799999999</v>
      </c>
      <c r="D278" s="33">
        <v>8.9999999999999998E-4</v>
      </c>
      <c r="E278" s="200">
        <f t="shared" si="197"/>
        <v>6587.0007296789809</v>
      </c>
      <c r="F278" s="200">
        <f t="shared" si="198"/>
        <v>6587.5</v>
      </c>
      <c r="G278" s="133">
        <f t="shared" si="199"/>
        <v>-0.23853725000662962</v>
      </c>
      <c r="J278" s="133">
        <f t="shared" si="217"/>
        <v>-0.23853725000662962</v>
      </c>
      <c r="O278" s="133">
        <f t="shared" ca="1" si="200"/>
        <v>-0.23784834505595231</v>
      </c>
      <c r="Q278" s="198">
        <f t="shared" si="201"/>
        <v>42434.039799999999</v>
      </c>
      <c r="S278" s="137">
        <v>1</v>
      </c>
      <c r="Z278" s="133">
        <f t="shared" si="202"/>
        <v>6587.5</v>
      </c>
      <c r="AA278" s="142">
        <f t="shared" si="203"/>
        <v>-0.23870138174332484</v>
      </c>
      <c r="AB278" s="142">
        <f t="shared" si="204"/>
        <v>-0.2373948627367459</v>
      </c>
      <c r="AC278" s="142">
        <f t="shared" si="205"/>
        <v>-0.23853725000662962</v>
      </c>
      <c r="AD278" s="142">
        <f t="shared" si="206"/>
        <v>1.6413173669521663E-4</v>
      </c>
      <c r="AE278" s="142">
        <f t="shared" si="207"/>
        <v>2.6939226990587922E-8</v>
      </c>
      <c r="AF278" s="133">
        <f t="shared" si="208"/>
        <v>-0.23853725000662962</v>
      </c>
      <c r="AG278" s="199"/>
      <c r="AH278" s="133">
        <f t="shared" si="209"/>
        <v>-1.1423872698837318E-3</v>
      </c>
      <c r="AI278" s="133">
        <f t="shared" si="210"/>
        <v>1.113233592084284</v>
      </c>
      <c r="AJ278" s="133">
        <f t="shared" si="211"/>
        <v>-0.85936300202360605</v>
      </c>
      <c r="AK278" s="133">
        <f t="shared" si="212"/>
        <v>0.11112695773792829</v>
      </c>
      <c r="AL278" s="133">
        <f t="shared" si="213"/>
        <v>-2.3655837185677364</v>
      </c>
      <c r="AM278" s="133">
        <f t="shared" si="214"/>
        <v>-2.4466381249869449</v>
      </c>
      <c r="AN278" s="142">
        <f t="shared" si="218"/>
        <v>10.095078852559297</v>
      </c>
      <c r="AO278" s="142">
        <f t="shared" si="218"/>
        <v>10.095078520005778</v>
      </c>
      <c r="AP278" s="142">
        <f t="shared" si="218"/>
        <v>10.095075845173048</v>
      </c>
      <c r="AQ278" s="142">
        <f t="shared" si="218"/>
        <v>10.095054330856946</v>
      </c>
      <c r="AR278" s="142">
        <f t="shared" si="218"/>
        <v>10.094881299434915</v>
      </c>
      <c r="AS278" s="142">
        <f t="shared" si="218"/>
        <v>10.093490535162706</v>
      </c>
      <c r="AT278" s="142">
        <f t="shared" si="218"/>
        <v>10.082366874136046</v>
      </c>
      <c r="AU278" s="142">
        <f t="shared" si="216"/>
        <v>9.9965196570695714</v>
      </c>
    </row>
    <row r="279" spans="1:48" s="133" customFormat="1" ht="12.95" customHeight="1">
      <c r="A279" s="226" t="s">
        <v>2</v>
      </c>
      <c r="B279" s="227" t="s">
        <v>51</v>
      </c>
      <c r="C279" s="228">
        <v>57464.486100000002</v>
      </c>
      <c r="D279" s="228" t="s">
        <v>7</v>
      </c>
      <c r="E279" s="200">
        <f t="shared" si="197"/>
        <v>6612.0049293832235</v>
      </c>
      <c r="F279" s="200">
        <f t="shared" si="198"/>
        <v>6612.5</v>
      </c>
      <c r="G279" s="133">
        <f t="shared" si="199"/>
        <v>-0.2365307500003837</v>
      </c>
      <c r="J279" s="133">
        <f t="shared" si="217"/>
        <v>-0.2365307500003837</v>
      </c>
      <c r="O279" s="133">
        <f t="shared" ca="1" si="200"/>
        <v>-0.2378700770352018</v>
      </c>
      <c r="Q279" s="198">
        <f t="shared" si="201"/>
        <v>42445.986100000002</v>
      </c>
      <c r="S279" s="137">
        <v>1</v>
      </c>
      <c r="Z279" s="133">
        <f t="shared" si="202"/>
        <v>6612.5</v>
      </c>
      <c r="AA279" s="142">
        <f t="shared" si="203"/>
        <v>-0.23867257003592585</v>
      </c>
      <c r="AB279" s="142">
        <f t="shared" si="204"/>
        <v>-0.23540871209209979</v>
      </c>
      <c r="AC279" s="142">
        <f t="shared" si="205"/>
        <v>-0.2365307500003837</v>
      </c>
      <c r="AD279" s="142">
        <f t="shared" si="206"/>
        <v>2.1418200355421413E-3</v>
      </c>
      <c r="AE279" s="142">
        <f t="shared" si="207"/>
        <v>4.5873930646497392E-6</v>
      </c>
      <c r="AF279" s="133">
        <f t="shared" si="208"/>
        <v>-0.2365307500003837</v>
      </c>
      <c r="AG279" s="199"/>
      <c r="AH279" s="133">
        <f t="shared" si="209"/>
        <v>-1.1220379082839181E-3</v>
      </c>
      <c r="AI279" s="133">
        <f t="shared" si="210"/>
        <v>1.1085145449678544</v>
      </c>
      <c r="AJ279" s="133">
        <f t="shared" si="211"/>
        <v>-0.83735502698002606</v>
      </c>
      <c r="AK279" s="133">
        <f t="shared" si="212"/>
        <v>0.1157395379410891</v>
      </c>
      <c r="AL279" s="133">
        <f t="shared" si="213"/>
        <v>-2.3239877423543498</v>
      </c>
      <c r="AM279" s="133">
        <f t="shared" si="214"/>
        <v>-2.3083590029103651</v>
      </c>
      <c r="AN279" s="142">
        <f t="shared" si="218"/>
        <v>10.132048482564432</v>
      </c>
      <c r="AO279" s="142">
        <f t="shared" si="218"/>
        <v>10.132048190054711</v>
      </c>
      <c r="AP279" s="142">
        <f t="shared" si="218"/>
        <v>10.132045764581198</v>
      </c>
      <c r="AQ279" s="142">
        <f t="shared" si="218"/>
        <v>10.132025652890263</v>
      </c>
      <c r="AR279" s="142">
        <f t="shared" si="218"/>
        <v>10.131858902846471</v>
      </c>
      <c r="AS279" s="142">
        <f t="shared" si="218"/>
        <v>10.130477258574432</v>
      </c>
      <c r="AT279" s="142">
        <f t="shared" si="218"/>
        <v>10.119091069793575</v>
      </c>
      <c r="AU279" s="142">
        <f t="shared" si="216"/>
        <v>10.028961361913876</v>
      </c>
    </row>
    <row r="280" spans="1:48" s="133" customFormat="1" ht="12.95" customHeight="1">
      <c r="A280" s="223" t="s">
        <v>370</v>
      </c>
      <c r="B280" s="224" t="s">
        <v>51</v>
      </c>
      <c r="C280" s="225">
        <v>57509.39501</v>
      </c>
      <c r="D280" s="225">
        <v>2.0000000000000001E-4</v>
      </c>
      <c r="E280" s="200">
        <f t="shared" si="197"/>
        <v>6706.0015102609423</v>
      </c>
      <c r="F280" s="200">
        <f t="shared" si="198"/>
        <v>6706.5</v>
      </c>
      <c r="G280" s="133">
        <f t="shared" si="199"/>
        <v>-0.23816431000159355</v>
      </c>
      <c r="J280" s="133">
        <f t="shared" si="217"/>
        <v>-0.23816431000159355</v>
      </c>
      <c r="O280" s="133">
        <f t="shared" ca="1" si="200"/>
        <v>-0.23795178927717986</v>
      </c>
      <c r="Q280" s="198">
        <f t="shared" si="201"/>
        <v>42490.89501</v>
      </c>
      <c r="S280" s="137">
        <v>1</v>
      </c>
      <c r="Z280" s="133">
        <f t="shared" si="202"/>
        <v>6706.5</v>
      </c>
      <c r="AA280" s="142">
        <f t="shared" si="203"/>
        <v>-0.23855162068034599</v>
      </c>
      <c r="AB280" s="142">
        <f t="shared" si="204"/>
        <v>-0.23713119959993867</v>
      </c>
      <c r="AC280" s="142">
        <f t="shared" si="205"/>
        <v>-0.23816431000159355</v>
      </c>
      <c r="AD280" s="142">
        <f t="shared" si="206"/>
        <v>3.8731067875244496E-4</v>
      </c>
      <c r="AE280" s="142">
        <f t="shared" si="207"/>
        <v>1.5000956187567963E-7</v>
      </c>
      <c r="AF280" s="133">
        <f t="shared" si="208"/>
        <v>-0.23816431000159355</v>
      </c>
      <c r="AG280" s="199"/>
      <c r="AH280" s="133">
        <f t="shared" si="209"/>
        <v>-1.0331104016548897E-3</v>
      </c>
      <c r="AI280" s="133">
        <f t="shared" si="210"/>
        <v>1.0895908965205854</v>
      </c>
      <c r="AJ280" s="133">
        <f t="shared" si="211"/>
        <v>-0.74417426690931532</v>
      </c>
      <c r="AK280" s="133">
        <f t="shared" si="212"/>
        <v>0.13093707791544407</v>
      </c>
      <c r="AL280" s="133">
        <f t="shared" si="213"/>
        <v>-2.170858866318826</v>
      </c>
      <c r="AM280" s="133">
        <f t="shared" si="214"/>
        <v>-1.8959087823239804</v>
      </c>
      <c r="AN280" s="142">
        <f t="shared" si="218"/>
        <v>10.269590966169071</v>
      </c>
      <c r="AO280" s="142">
        <f t="shared" si="218"/>
        <v>10.2695908106239</v>
      </c>
      <c r="AP280" s="142">
        <f t="shared" si="218"/>
        <v>10.269589333823955</v>
      </c>
      <c r="AQ280" s="142">
        <f t="shared" si="218"/>
        <v>10.269575312694155</v>
      </c>
      <c r="AR280" s="142">
        <f t="shared" si="218"/>
        <v>10.269442203404473</v>
      </c>
      <c r="AS280" s="142">
        <f t="shared" si="218"/>
        <v>10.268179525397226</v>
      </c>
      <c r="AT280" s="142">
        <f t="shared" si="218"/>
        <v>10.256289350904128</v>
      </c>
      <c r="AU280" s="142">
        <f t="shared" si="216"/>
        <v>10.150942172128461</v>
      </c>
      <c r="AV280" s="142"/>
    </row>
    <row r="281" spans="1:48" s="133" customFormat="1" ht="12.95" customHeight="1">
      <c r="A281" s="223" t="s">
        <v>370</v>
      </c>
      <c r="B281" s="224" t="s">
        <v>51</v>
      </c>
      <c r="C281" s="225">
        <v>57516.561880000001</v>
      </c>
      <c r="D281" s="225">
        <v>1E-4</v>
      </c>
      <c r="E281" s="200">
        <f t="shared" si="197"/>
        <v>6721.0021254082521</v>
      </c>
      <c r="F281" s="200">
        <f t="shared" si="198"/>
        <v>6721.5</v>
      </c>
      <c r="G281" s="133">
        <f t="shared" si="199"/>
        <v>-0.23787041000468889</v>
      </c>
      <c r="J281" s="133">
        <f t="shared" si="217"/>
        <v>-0.23787041000468889</v>
      </c>
      <c r="O281" s="133">
        <f t="shared" ca="1" si="200"/>
        <v>-0.23796482846472955</v>
      </c>
      <c r="Q281" s="198">
        <f t="shared" si="201"/>
        <v>42498.061880000001</v>
      </c>
      <c r="S281" s="137">
        <v>1</v>
      </c>
      <c r="Z281" s="133">
        <f t="shared" si="202"/>
        <v>6721.5</v>
      </c>
      <c r="AA281" s="142">
        <f t="shared" si="203"/>
        <v>-0.23853060192163694</v>
      </c>
      <c r="AB281" s="142">
        <f t="shared" si="204"/>
        <v>-0.23685317875809772</v>
      </c>
      <c r="AC281" s="142">
        <f t="shared" si="205"/>
        <v>-0.23787041000468889</v>
      </c>
      <c r="AD281" s="142">
        <f t="shared" si="206"/>
        <v>6.6019191694804968E-4</v>
      </c>
      <c r="AE281" s="142">
        <f t="shared" si="207"/>
        <v>4.3585336720354055E-7</v>
      </c>
      <c r="AF281" s="133">
        <f t="shared" si="208"/>
        <v>-0.23787041000468889</v>
      </c>
      <c r="AG281" s="199"/>
      <c r="AH281" s="133">
        <f t="shared" si="209"/>
        <v>-1.0172312465911823E-3</v>
      </c>
      <c r="AI281" s="133">
        <f t="shared" si="210"/>
        <v>1.0864308381076708</v>
      </c>
      <c r="AJ281" s="133">
        <f t="shared" si="211"/>
        <v>-0.72797071083566023</v>
      </c>
      <c r="AK281" s="133">
        <f t="shared" si="212"/>
        <v>0.133044193170551</v>
      </c>
      <c r="AL281" s="133">
        <f t="shared" si="213"/>
        <v>-2.1469184748796928</v>
      </c>
      <c r="AM281" s="133">
        <f t="shared" si="214"/>
        <v>-1.8421299847685815</v>
      </c>
      <c r="AN281" s="142">
        <f t="shared" si="218"/>
        <v>10.291316019483512</v>
      </c>
      <c r="AO281" s="142">
        <f t="shared" si="218"/>
        <v>10.291315882083056</v>
      </c>
      <c r="AP281" s="142">
        <f t="shared" si="218"/>
        <v>10.291314544507538</v>
      </c>
      <c r="AQ281" s="142">
        <f t="shared" si="218"/>
        <v>10.291301523494216</v>
      </c>
      <c r="AR281" s="142">
        <f t="shared" si="218"/>
        <v>10.291174777122734</v>
      </c>
      <c r="AS281" s="142">
        <f t="shared" si="218"/>
        <v>10.289942015424861</v>
      </c>
      <c r="AT281" s="142">
        <f t="shared" si="218"/>
        <v>10.278043402202746</v>
      </c>
      <c r="AU281" s="142">
        <f t="shared" si="216"/>
        <v>10.170407195035043</v>
      </c>
      <c r="AV281" s="142"/>
    </row>
    <row r="282" spans="1:48" s="133" customFormat="1" ht="12.95" customHeight="1">
      <c r="A282" s="217" t="s">
        <v>370</v>
      </c>
      <c r="B282" s="218" t="s">
        <v>49</v>
      </c>
      <c r="C282" s="219">
        <v>57525.400309999997</v>
      </c>
      <c r="D282" s="219">
        <v>2.9999999999999997E-4</v>
      </c>
      <c r="E282" s="200">
        <f t="shared" si="197"/>
        <v>6739.5013987223165</v>
      </c>
      <c r="F282" s="133">
        <f t="shared" si="198"/>
        <v>6740</v>
      </c>
      <c r="G282" s="133">
        <f t="shared" si="199"/>
        <v>-0.23821760000282666</v>
      </c>
      <c r="J282" s="133">
        <f t="shared" si="217"/>
        <v>-0.23821760000282666</v>
      </c>
      <c r="O282" s="133">
        <f t="shared" ca="1" si="200"/>
        <v>-0.23798091012937417</v>
      </c>
      <c r="Q282" s="198">
        <f t="shared" si="201"/>
        <v>42506.900309999997</v>
      </c>
      <c r="S282" s="137">
        <v>1</v>
      </c>
      <c r="Z282" s="133">
        <f t="shared" si="202"/>
        <v>6740</v>
      </c>
      <c r="AA282" s="142">
        <f t="shared" si="203"/>
        <v>-0.23850407434706566</v>
      </c>
      <c r="AB282" s="142">
        <f t="shared" si="204"/>
        <v>-0.23722054621552904</v>
      </c>
      <c r="AC282" s="142">
        <f t="shared" si="205"/>
        <v>-0.23821760000282666</v>
      </c>
      <c r="AD282" s="142">
        <f t="shared" si="206"/>
        <v>2.8647434423900719E-4</v>
      </c>
      <c r="AE282" s="142">
        <f t="shared" si="207"/>
        <v>8.2067549907169199E-8</v>
      </c>
      <c r="AF282" s="133">
        <f t="shared" si="208"/>
        <v>-0.23821760000282666</v>
      </c>
      <c r="AG282" s="199"/>
      <c r="AH282" s="133">
        <f t="shared" si="209"/>
        <v>-9.9705378729762675E-4</v>
      </c>
      <c r="AI282" s="133">
        <f t="shared" si="210"/>
        <v>1.0824914690677172</v>
      </c>
      <c r="AJ282" s="133">
        <f t="shared" si="211"/>
        <v>-0.70754864215221724</v>
      </c>
      <c r="AK282" s="133">
        <f t="shared" si="212"/>
        <v>0.13552197107276431</v>
      </c>
      <c r="AL282" s="133">
        <f t="shared" si="213"/>
        <v>-2.1175842766347825</v>
      </c>
      <c r="AM282" s="133">
        <f t="shared" si="214"/>
        <v>-1.7793817975786821</v>
      </c>
      <c r="AN282" s="142">
        <f t="shared" si="218"/>
        <v>10.318022858250659</v>
      </c>
      <c r="AO282" s="142">
        <f t="shared" si="218"/>
        <v>10.318022741462237</v>
      </c>
      <c r="AP282" s="142">
        <f t="shared" si="218"/>
        <v>10.318021567215478</v>
      </c>
      <c r="AQ282" s="142">
        <f t="shared" si="218"/>
        <v>10.318009760871179</v>
      </c>
      <c r="AR282" s="142">
        <f t="shared" si="218"/>
        <v>10.317891064811606</v>
      </c>
      <c r="AS282" s="142">
        <f t="shared" si="218"/>
        <v>10.316698715088672</v>
      </c>
      <c r="AT282" s="142">
        <f t="shared" si="218"/>
        <v>10.304817143174777</v>
      </c>
      <c r="AU282" s="142">
        <f t="shared" si="216"/>
        <v>10.194414056619829</v>
      </c>
    </row>
    <row r="283" spans="1:48" s="133" customFormat="1" ht="12.95" customHeight="1">
      <c r="A283" s="200" t="s">
        <v>371</v>
      </c>
      <c r="B283" s="34" t="s">
        <v>51</v>
      </c>
      <c r="C283" s="231">
        <v>57823.291299999997</v>
      </c>
      <c r="D283" s="33" t="s">
        <v>87</v>
      </c>
      <c r="E283" s="200">
        <f t="shared" si="197"/>
        <v>7363.0020477979606</v>
      </c>
      <c r="F283" s="133">
        <f t="shared" si="198"/>
        <v>7363.5</v>
      </c>
      <c r="G283" s="133">
        <f t="shared" si="199"/>
        <v>-0.23790749000181677</v>
      </c>
      <c r="J283" s="133">
        <f t="shared" si="217"/>
        <v>-0.23790749000181677</v>
      </c>
      <c r="O283" s="133">
        <f t="shared" ca="1" si="200"/>
        <v>-0.23852290569185639</v>
      </c>
      <c r="Q283" s="198">
        <f t="shared" si="201"/>
        <v>42804.791299999997</v>
      </c>
      <c r="S283" s="137">
        <v>1</v>
      </c>
      <c r="Z283" s="133">
        <f t="shared" si="202"/>
        <v>7363.5</v>
      </c>
      <c r="AA283" s="142">
        <f t="shared" si="203"/>
        <v>-0.23737613685473641</v>
      </c>
      <c r="AB283" s="142">
        <f t="shared" si="204"/>
        <v>-0.23781707803476823</v>
      </c>
      <c r="AC283" s="142">
        <f t="shared" si="205"/>
        <v>-0.23790749000181677</v>
      </c>
      <c r="AD283" s="142">
        <f t="shared" si="206"/>
        <v>-5.3135314708036008E-4</v>
      </c>
      <c r="AE283" s="142">
        <f t="shared" si="207"/>
        <v>2.8233616691220275E-7</v>
      </c>
      <c r="AF283" s="133">
        <f t="shared" si="208"/>
        <v>-0.23790749000181677</v>
      </c>
      <c r="AG283" s="199"/>
      <c r="AH283" s="133">
        <f t="shared" si="209"/>
        <v>-9.0411967048525078E-5</v>
      </c>
      <c r="AI283" s="133">
        <f t="shared" si="210"/>
        <v>0.9501506174191755</v>
      </c>
      <c r="AJ283" s="133">
        <f t="shared" si="211"/>
        <v>8.0294293074221756E-2</v>
      </c>
      <c r="AK283" s="133">
        <f t="shared" si="212"/>
        <v>0.15061900998449002</v>
      </c>
      <c r="AL283" s="133">
        <f t="shared" si="213"/>
        <v>-1.2511802091705253</v>
      </c>
      <c r="AM283" s="133">
        <f t="shared" si="214"/>
        <v>-0.7223821007821255</v>
      </c>
      <c r="AN283" s="142">
        <f t="shared" si="218"/>
        <v>11.16002358178344</v>
      </c>
      <c r="AO283" s="142">
        <f t="shared" si="218"/>
        <v>11.160023581757381</v>
      </c>
      <c r="AP283" s="142">
        <f t="shared" si="218"/>
        <v>11.160023582760688</v>
      </c>
      <c r="AQ283" s="142">
        <f t="shared" si="218"/>
        <v>11.160023544131914</v>
      </c>
      <c r="AR283" s="142">
        <f t="shared" si="218"/>
        <v>11.160025031387745</v>
      </c>
      <c r="AS283" s="142">
        <f t="shared" si="218"/>
        <v>11.159967760564692</v>
      </c>
      <c r="AT283" s="142">
        <f t="shared" si="218"/>
        <v>11.162159039017675</v>
      </c>
      <c r="AU283" s="142">
        <f t="shared" si="216"/>
        <v>11.003510175436784</v>
      </c>
    </row>
    <row r="284" spans="1:48" s="133" customFormat="1" ht="12.95" customHeight="1">
      <c r="A284" s="232" t="s">
        <v>1</v>
      </c>
      <c r="B284" s="233" t="s">
        <v>51</v>
      </c>
      <c r="C284" s="234">
        <v>57838.341500000002</v>
      </c>
      <c r="D284" s="234">
        <v>4.0000000000000002E-4</v>
      </c>
      <c r="E284" s="200">
        <f t="shared" si="197"/>
        <v>7394.5028644850363</v>
      </c>
      <c r="F284" s="133">
        <f t="shared" si="198"/>
        <v>7395</v>
      </c>
      <c r="G284" s="133">
        <f t="shared" si="199"/>
        <v>-0.23751729999639792</v>
      </c>
      <c r="J284" s="133">
        <f t="shared" si="217"/>
        <v>-0.23751729999639792</v>
      </c>
      <c r="O284" s="133">
        <f t="shared" ca="1" si="200"/>
        <v>-0.23855028798571076</v>
      </c>
      <c r="Q284" s="198">
        <f t="shared" si="201"/>
        <v>42819.841500000002</v>
      </c>
      <c r="S284" s="137">
        <v>1</v>
      </c>
      <c r="Z284" s="133">
        <f t="shared" si="202"/>
        <v>7395</v>
      </c>
      <c r="AA284" s="142">
        <f t="shared" si="203"/>
        <v>-0.23731463848394277</v>
      </c>
      <c r="AB284" s="142">
        <f t="shared" si="204"/>
        <v>-0.23747683104302658</v>
      </c>
      <c r="AC284" s="142">
        <f t="shared" si="205"/>
        <v>-0.23751729999639792</v>
      </c>
      <c r="AD284" s="142">
        <f t="shared" si="206"/>
        <v>-2.0266151245515451E-4</v>
      </c>
      <c r="AE284" s="142">
        <f t="shared" si="207"/>
        <v>4.1071688630610747E-8</v>
      </c>
      <c r="AF284" s="133">
        <f t="shared" si="208"/>
        <v>-0.23751729999639792</v>
      </c>
      <c r="AG284" s="199"/>
      <c r="AH284" s="133">
        <f t="shared" si="209"/>
        <v>-4.0468953371330157E-5</v>
      </c>
      <c r="AI284" s="133">
        <f t="shared" si="210"/>
        <v>0.94444801665173939</v>
      </c>
      <c r="AJ284" s="133">
        <f t="shared" si="211"/>
        <v>0.1182143835664488</v>
      </c>
      <c r="AK284" s="133">
        <f t="shared" si="212"/>
        <v>0.1486103100678815</v>
      </c>
      <c r="AL284" s="133">
        <f t="shared" si="213"/>
        <v>-1.2130695685755106</v>
      </c>
      <c r="AM284" s="133">
        <f t="shared" si="214"/>
        <v>-0.6937733730303729</v>
      </c>
      <c r="AN284" s="142">
        <f t="shared" ref="AN284:AT288" si="219">$AU284+$AB$7*SIN(AO284)</f>
        <v>11.199745249190034</v>
      </c>
      <c r="AO284" s="142">
        <f t="shared" si="219"/>
        <v>11.199745249078793</v>
      </c>
      <c r="AP284" s="142">
        <f t="shared" si="219"/>
        <v>11.199745252536893</v>
      </c>
      <c r="AQ284" s="142">
        <f t="shared" si="219"/>
        <v>11.199745145035399</v>
      </c>
      <c r="AR284" s="142">
        <f t="shared" si="219"/>
        <v>11.199748486894409</v>
      </c>
      <c r="AS284" s="142">
        <f t="shared" si="219"/>
        <v>11.199644574529824</v>
      </c>
      <c r="AT284" s="142">
        <f t="shared" si="219"/>
        <v>11.202851611878348</v>
      </c>
      <c r="AU284" s="142">
        <f t="shared" si="216"/>
        <v>11.044386723540606</v>
      </c>
    </row>
    <row r="285" spans="1:48" s="133" customFormat="1" ht="12.95" customHeight="1">
      <c r="A285" s="232" t="s">
        <v>1</v>
      </c>
      <c r="B285" s="233" t="s">
        <v>51</v>
      </c>
      <c r="C285" s="234">
        <v>57838.5789</v>
      </c>
      <c r="D285" s="234">
        <v>1.5E-3</v>
      </c>
      <c r="E285" s="200">
        <f t="shared" si="197"/>
        <v>7394.9997544852658</v>
      </c>
      <c r="F285" s="133">
        <f t="shared" si="198"/>
        <v>7395.5</v>
      </c>
      <c r="G285" s="133">
        <f t="shared" si="199"/>
        <v>-0.23900316999788629</v>
      </c>
      <c r="J285" s="133">
        <f t="shared" si="217"/>
        <v>-0.23900316999788629</v>
      </c>
      <c r="O285" s="133">
        <f t="shared" ca="1" si="200"/>
        <v>-0.23855072262529575</v>
      </c>
      <c r="Q285" s="198">
        <f t="shared" si="201"/>
        <v>42820.0789</v>
      </c>
      <c r="S285" s="137">
        <v>1</v>
      </c>
      <c r="Z285" s="133">
        <f t="shared" si="202"/>
        <v>7395.5</v>
      </c>
      <c r="AA285" s="142">
        <f t="shared" si="203"/>
        <v>-0.23731366372064508</v>
      </c>
      <c r="AB285" s="142">
        <f t="shared" si="204"/>
        <v>-0.23896349209846948</v>
      </c>
      <c r="AC285" s="142">
        <f t="shared" si="205"/>
        <v>-0.23900316999788629</v>
      </c>
      <c r="AD285" s="142">
        <f t="shared" si="206"/>
        <v>-1.6895062772412095E-3</v>
      </c>
      <c r="AE285" s="142">
        <f t="shared" si="207"/>
        <v>2.8544314608374508E-6</v>
      </c>
      <c r="AF285" s="133">
        <f t="shared" si="208"/>
        <v>-0.23900316999788629</v>
      </c>
      <c r="AG285" s="199"/>
      <c r="AH285" s="133">
        <f t="shared" si="209"/>
        <v>-3.9677899416799982E-5</v>
      </c>
      <c r="AI285" s="133">
        <f t="shared" si="210"/>
        <v>0.94435867454824729</v>
      </c>
      <c r="AJ285" s="133">
        <f t="shared" si="211"/>
        <v>0.11881139759940243</v>
      </c>
      <c r="AK285" s="133">
        <f t="shared" si="212"/>
        <v>0.14857688250319914</v>
      </c>
      <c r="AL285" s="133">
        <f t="shared" si="213"/>
        <v>-1.2124683172225992</v>
      </c>
      <c r="AM285" s="133">
        <f t="shared" si="214"/>
        <v>-0.69332814260101039</v>
      </c>
      <c r="AN285" s="142">
        <f t="shared" si="219"/>
        <v>11.200373832376965</v>
      </c>
      <c r="AO285" s="142">
        <f t="shared" si="219"/>
        <v>11.200373832263461</v>
      </c>
      <c r="AP285" s="142">
        <f t="shared" si="219"/>
        <v>11.200373835781239</v>
      </c>
      <c r="AQ285" s="142">
        <f t="shared" si="219"/>
        <v>11.200373726755533</v>
      </c>
      <c r="AR285" s="142">
        <f t="shared" si="219"/>
        <v>11.200377105739582</v>
      </c>
      <c r="AS285" s="142">
        <f t="shared" si="219"/>
        <v>11.200272356863959</v>
      </c>
      <c r="AT285" s="142">
        <f t="shared" si="219"/>
        <v>11.203495389861201</v>
      </c>
      <c r="AU285" s="142">
        <f t="shared" si="216"/>
        <v>11.045035557637494</v>
      </c>
    </row>
    <row r="286" spans="1:48" s="133" customFormat="1" ht="12.95" customHeight="1">
      <c r="A286" s="232" t="s">
        <v>1</v>
      </c>
      <c r="B286" s="233" t="s">
        <v>51</v>
      </c>
      <c r="C286" s="234">
        <v>57846.4637</v>
      </c>
      <c r="D286" s="234">
        <v>1.6000000000000001E-3</v>
      </c>
      <c r="E286" s="200">
        <f t="shared" si="197"/>
        <v>7411.5030328080893</v>
      </c>
      <c r="F286" s="133">
        <f t="shared" si="198"/>
        <v>7412</v>
      </c>
      <c r="G286" s="133">
        <f t="shared" si="199"/>
        <v>-0.23743688000104157</v>
      </c>
      <c r="J286" s="133">
        <f t="shared" si="217"/>
        <v>-0.23743688000104157</v>
      </c>
      <c r="O286" s="133">
        <f t="shared" ca="1" si="200"/>
        <v>-0.23856506573160041</v>
      </c>
      <c r="Q286" s="198">
        <f t="shared" si="201"/>
        <v>42827.9637</v>
      </c>
      <c r="S286" s="137">
        <v>1</v>
      </c>
      <c r="Z286" s="133">
        <f t="shared" si="202"/>
        <v>7412</v>
      </c>
      <c r="AA286" s="142">
        <f t="shared" si="203"/>
        <v>-0.23728152631274604</v>
      </c>
      <c r="AB286" s="142">
        <f t="shared" si="204"/>
        <v>-0.23742327200002339</v>
      </c>
      <c r="AC286" s="142">
        <f t="shared" si="205"/>
        <v>-0.23743688000104157</v>
      </c>
      <c r="AD286" s="142">
        <f t="shared" si="206"/>
        <v>-1.5535368829552865E-4</v>
      </c>
      <c r="AE286" s="142">
        <f t="shared" si="207"/>
        <v>2.4134768467024274E-8</v>
      </c>
      <c r="AF286" s="133">
        <f t="shared" si="208"/>
        <v>-0.23743688000104157</v>
      </c>
      <c r="AG286" s="199"/>
      <c r="AH286" s="133">
        <f t="shared" si="209"/>
        <v>-1.3608001018183173E-5</v>
      </c>
      <c r="AI286" s="133">
        <f t="shared" si="210"/>
        <v>0.94143121856232281</v>
      </c>
      <c r="AJ286" s="133">
        <f t="shared" si="211"/>
        <v>0.13842462989954066</v>
      </c>
      <c r="AK286" s="133">
        <f t="shared" si="212"/>
        <v>0.14744743115192924</v>
      </c>
      <c r="AL286" s="133">
        <f t="shared" si="213"/>
        <v>-1.1926904785502144</v>
      </c>
      <c r="AM286" s="133">
        <f t="shared" si="214"/>
        <v>-0.67878481986125561</v>
      </c>
      <c r="AN286" s="142">
        <f t="shared" si="219"/>
        <v>11.221083872386492</v>
      </c>
      <c r="AO286" s="142">
        <f t="shared" si="219"/>
        <v>11.221083872174345</v>
      </c>
      <c r="AP286" s="142">
        <f t="shared" si="219"/>
        <v>11.221083878154445</v>
      </c>
      <c r="AQ286" s="142">
        <f t="shared" si="219"/>
        <v>11.221083709584493</v>
      </c>
      <c r="AR286" s="142">
        <f t="shared" si="219"/>
        <v>11.221088461268627</v>
      </c>
      <c r="AS286" s="142">
        <f t="shared" si="219"/>
        <v>11.220954482093294</v>
      </c>
      <c r="AT286" s="142">
        <f t="shared" si="219"/>
        <v>11.224702653574932</v>
      </c>
      <c r="AU286" s="142">
        <f t="shared" si="216"/>
        <v>11.066447082834735</v>
      </c>
      <c r="AV286" s="142"/>
    </row>
    <row r="287" spans="1:48" s="133" customFormat="1" ht="12.95" customHeight="1">
      <c r="A287" s="232" t="s">
        <v>1</v>
      </c>
      <c r="B287" s="233" t="s">
        <v>51</v>
      </c>
      <c r="C287" s="234">
        <v>57853.390399999997</v>
      </c>
      <c r="D287" s="234">
        <v>2E-3</v>
      </c>
      <c r="E287" s="200">
        <f t="shared" si="197"/>
        <v>7426.0009602074715</v>
      </c>
      <c r="F287" s="133">
        <f t="shared" si="198"/>
        <v>7426.5</v>
      </c>
      <c r="G287" s="133">
        <f t="shared" si="199"/>
        <v>-0.23842711000907002</v>
      </c>
      <c r="J287" s="133">
        <f t="shared" si="217"/>
        <v>-0.23842711000907002</v>
      </c>
      <c r="O287" s="133">
        <f t="shared" ca="1" si="200"/>
        <v>-0.23857767027956511</v>
      </c>
      <c r="Q287" s="198">
        <f t="shared" si="201"/>
        <v>42834.890399999997</v>
      </c>
      <c r="S287" s="137">
        <v>1</v>
      </c>
      <c r="Z287" s="133">
        <f t="shared" si="202"/>
        <v>7426.5</v>
      </c>
      <c r="AA287" s="142">
        <f t="shared" si="203"/>
        <v>-0.23725333738942922</v>
      </c>
      <c r="AB287" s="142">
        <f t="shared" si="204"/>
        <v>-0.23843635070295219</v>
      </c>
      <c r="AC287" s="142">
        <f t="shared" si="205"/>
        <v>-0.23842711000907002</v>
      </c>
      <c r="AD287" s="142">
        <f t="shared" si="206"/>
        <v>-1.1737726196408005E-3</v>
      </c>
      <c r="AE287" s="142">
        <f t="shared" si="207"/>
        <v>1.3777421626184272E-6</v>
      </c>
      <c r="AF287" s="133">
        <f t="shared" si="208"/>
        <v>-0.23842711000907002</v>
      </c>
      <c r="AG287" s="199"/>
      <c r="AH287" s="133">
        <f t="shared" si="209"/>
        <v>9.2406938821770476E-6</v>
      </c>
      <c r="AI287" s="133">
        <f t="shared" si="210"/>
        <v>0.93889220799890138</v>
      </c>
      <c r="AJ287" s="133">
        <f t="shared" si="211"/>
        <v>0.15551668821293538</v>
      </c>
      <c r="AK287" s="133">
        <f t="shared" si="212"/>
        <v>0.14641340399412814</v>
      </c>
      <c r="AL287" s="133">
        <f t="shared" si="213"/>
        <v>-1.1754105481801356</v>
      </c>
      <c r="AM287" s="133">
        <f t="shared" si="214"/>
        <v>-0.66623727588464354</v>
      </c>
      <c r="AN287" s="142">
        <f t="shared" si="219"/>
        <v>11.239230861907954</v>
      </c>
      <c r="AO287" s="142">
        <f t="shared" si="219"/>
        <v>11.239230861559921</v>
      </c>
      <c r="AP287" s="142">
        <f t="shared" si="219"/>
        <v>11.23923087065271</v>
      </c>
      <c r="AQ287" s="142">
        <f t="shared" si="219"/>
        <v>11.239230633092188</v>
      </c>
      <c r="AR287" s="142">
        <f t="shared" si="219"/>
        <v>11.239236839584883</v>
      </c>
      <c r="AS287" s="142">
        <f t="shared" si="219"/>
        <v>11.239074638218815</v>
      </c>
      <c r="AT287" s="142">
        <f t="shared" si="219"/>
        <v>11.243279443861388</v>
      </c>
      <c r="AU287" s="142">
        <f t="shared" si="216"/>
        <v>11.085263271644431</v>
      </c>
      <c r="AV287" s="142"/>
    </row>
    <row r="288" spans="1:48" s="133" customFormat="1" ht="12.95" customHeight="1">
      <c r="A288" s="232" t="s">
        <v>1</v>
      </c>
      <c r="B288" s="233" t="s">
        <v>51</v>
      </c>
      <c r="C288" s="234">
        <v>57853.631500000003</v>
      </c>
      <c r="D288" s="234">
        <v>5.0000000000000001E-4</v>
      </c>
      <c r="E288" s="200">
        <f t="shared" si="197"/>
        <v>7426.5055944916312</v>
      </c>
      <c r="F288" s="133">
        <f t="shared" si="198"/>
        <v>7427</v>
      </c>
      <c r="G288" s="133">
        <f t="shared" si="199"/>
        <v>-0.23621298000216484</v>
      </c>
      <c r="J288" s="133">
        <f t="shared" si="217"/>
        <v>-0.23621298000216484</v>
      </c>
      <c r="O288" s="133">
        <f t="shared" ca="1" si="200"/>
        <v>-0.2385781049191501</v>
      </c>
      <c r="Q288" s="198">
        <f t="shared" si="201"/>
        <v>42835.131500000003</v>
      </c>
      <c r="S288" s="137">
        <v>1</v>
      </c>
      <c r="Z288" s="133">
        <f t="shared" si="202"/>
        <v>7427</v>
      </c>
      <c r="AA288" s="142">
        <f t="shared" si="203"/>
        <v>-0.2372523663303974</v>
      </c>
      <c r="AB288" s="142">
        <f t="shared" si="204"/>
        <v>-0.23622300747287628</v>
      </c>
      <c r="AC288" s="142">
        <f t="shared" si="205"/>
        <v>-0.23621298000216484</v>
      </c>
      <c r="AD288" s="142">
        <f t="shared" si="206"/>
        <v>1.0393863282325555E-3</v>
      </c>
      <c r="AE288" s="142">
        <f t="shared" si="207"/>
        <v>1.0803239393167537E-6</v>
      </c>
      <c r="AF288" s="133">
        <f t="shared" si="208"/>
        <v>-0.23621298000216484</v>
      </c>
      <c r="AG288" s="199"/>
      <c r="AH288" s="133">
        <f t="shared" si="209"/>
        <v>1.0027470711443635E-5</v>
      </c>
      <c r="AI288" s="133">
        <f t="shared" si="210"/>
        <v>0.93880522002388667</v>
      </c>
      <c r="AJ288" s="133">
        <f t="shared" si="211"/>
        <v>0.15610363073224764</v>
      </c>
      <c r="AK288" s="133">
        <f t="shared" si="212"/>
        <v>0.14637706793098568</v>
      </c>
      <c r="AL288" s="133">
        <f t="shared" si="213"/>
        <v>-1.1748163487044265</v>
      </c>
      <c r="AM288" s="133">
        <f t="shared" si="214"/>
        <v>-0.66580838674116205</v>
      </c>
      <c r="AN288" s="142">
        <f t="shared" si="219"/>
        <v>11.239855748000906</v>
      </c>
      <c r="AO288" s="142">
        <f t="shared" si="219"/>
        <v>11.239855747647162</v>
      </c>
      <c r="AP288" s="142">
        <f t="shared" si="219"/>
        <v>11.239855756865966</v>
      </c>
      <c r="AQ288" s="142">
        <f t="shared" si="219"/>
        <v>11.239855516617013</v>
      </c>
      <c r="AR288" s="142">
        <f t="shared" si="219"/>
        <v>11.239861777610267</v>
      </c>
      <c r="AS288" s="142">
        <f t="shared" si="219"/>
        <v>11.239698561988854</v>
      </c>
      <c r="AT288" s="142">
        <f t="shared" si="219"/>
        <v>11.243919024483633</v>
      </c>
      <c r="AU288" s="142">
        <f t="shared" si="216"/>
        <v>11.085912105741317</v>
      </c>
    </row>
    <row r="289" spans="1:48" s="133" customFormat="1" ht="12.95" customHeight="1">
      <c r="A289" s="235" t="s">
        <v>372</v>
      </c>
      <c r="B289" s="236" t="s">
        <v>49</v>
      </c>
      <c r="C289" s="237">
        <v>57799.642059999984</v>
      </c>
      <c r="D289" s="237">
        <v>1E-4</v>
      </c>
      <c r="E289" s="200">
        <f>+(C289-C$7)/C$8</f>
        <v>7313.5030129659435</v>
      </c>
      <c r="F289" s="133">
        <f t="shared" si="198"/>
        <v>7314</v>
      </c>
      <c r="G289" s="133">
        <f>+C289-(C$7+F289*C$8)</f>
        <v>-0.23744636002084007</v>
      </c>
      <c r="J289" s="133">
        <f>+G289</f>
        <v>-0.23744636002084007</v>
      </c>
      <c r="O289" s="133">
        <f ca="1">+C$11+C$12*$F289</f>
        <v>-0.23847987637294241</v>
      </c>
      <c r="Q289" s="198">
        <f>+C289-15018.5</f>
        <v>42781.142059999984</v>
      </c>
      <c r="S289" s="137">
        <v>1</v>
      </c>
      <c r="Z289" s="133">
        <f>F289</f>
        <v>7314</v>
      </c>
      <c r="AA289" s="142">
        <f>AB$3+AB$4*Z289+AB$5*Z289^2+AH289</f>
        <v>-0.23747299908673533</v>
      </c>
      <c r="AB289" s="142">
        <f>IF(S289&lt;&gt;0,G289-AH289, -9999)</f>
        <v>-0.23727717132329773</v>
      </c>
      <c r="AC289" s="142">
        <f>+G289-P289</f>
        <v>-0.23744636002084007</v>
      </c>
      <c r="AD289" s="142">
        <f>IF(S289&lt;&gt;0,G289-AA289, -9999)</f>
        <v>2.6639065895256442E-5</v>
      </c>
      <c r="AE289" s="142">
        <f>+(G289-AA289)^2*S289</f>
        <v>7.0963983177181488E-10</v>
      </c>
      <c r="AF289" s="133">
        <f>IF(S289&lt;&gt;0,G289-P289, -9999)</f>
        <v>-0.23744636002084007</v>
      </c>
      <c r="AG289" s="199"/>
      <c r="AH289" s="133">
        <f>$AB$6*($AB$11/AI289*AJ289+$AB$12)</f>
        <v>-1.6918869754233698E-4</v>
      </c>
      <c r="AI289" s="133">
        <f>1+$AB$7*COS(AL289)</f>
        <v>0.95940013780693334</v>
      </c>
      <c r="AJ289" s="133">
        <f>SIN(AL289+RADIANS($AB$9))</f>
        <v>1.9544262702080425E-2</v>
      </c>
      <c r="AK289" s="133">
        <f t="shared" si="212"/>
        <v>0.15337111299818262</v>
      </c>
      <c r="AL289" s="133">
        <f t="shared" si="213"/>
        <v>-1.3120155248999983</v>
      </c>
      <c r="AM289" s="133">
        <f t="shared" si="214"/>
        <v>-0.76972772075714513</v>
      </c>
      <c r="AN289" s="142">
        <f t="shared" ref="AN289:AT289" si="220">$AU289+$AB$7*SIN(AO289)</f>
        <v>11.097112303547485</v>
      </c>
      <c r="AO289" s="142">
        <f t="shared" si="220"/>
        <v>11.097112303546865</v>
      </c>
      <c r="AP289" s="142">
        <f t="shared" si="220"/>
        <v>11.097112303585423</v>
      </c>
      <c r="AQ289" s="142">
        <f t="shared" si="220"/>
        <v>11.097112301187865</v>
      </c>
      <c r="AR289" s="142">
        <f t="shared" si="220"/>
        <v>11.097112450273499</v>
      </c>
      <c r="AS289" s="142">
        <f t="shared" si="220"/>
        <v>11.097103179368494</v>
      </c>
      <c r="AT289" s="142">
        <f t="shared" si="220"/>
        <v>11.097678095624621</v>
      </c>
      <c r="AU289" s="142">
        <f>RADIANS($AB$9)+$AB$18*(F289-AB$15)</f>
        <v>10.939275599845061</v>
      </c>
    </row>
    <row r="290" spans="1:48" s="133" customFormat="1" ht="12.95" customHeight="1">
      <c r="A290" s="235" t="s">
        <v>372</v>
      </c>
      <c r="B290" s="236" t="s">
        <v>49</v>
      </c>
      <c r="C290" s="237">
        <v>57825.441250000149</v>
      </c>
      <c r="D290" s="237">
        <v>1E-4</v>
      </c>
      <c r="E290" s="200">
        <f>+(C290-C$7)/C$8</f>
        <v>7367.5020000139539</v>
      </c>
      <c r="F290" s="133">
        <f t="shared" si="198"/>
        <v>7368</v>
      </c>
      <c r="G290" s="133">
        <f>+C290-(C$7+F290*C$8)</f>
        <v>-0.23793031985405833</v>
      </c>
      <c r="J290" s="133">
        <f>+G290</f>
        <v>-0.23793031985405833</v>
      </c>
      <c r="O290" s="133">
        <f ca="1">+C$11+C$12*$F290</f>
        <v>-0.23852681744812129</v>
      </c>
      <c r="Q290" s="198">
        <f>+C290-15018.5</f>
        <v>42806.941250000149</v>
      </c>
      <c r="S290" s="137">
        <v>1</v>
      </c>
      <c r="Z290" s="133">
        <f>F290</f>
        <v>7368</v>
      </c>
      <c r="AA290" s="142">
        <f>AB$3+AB$4*Z290+AB$5*Z290^2+AH290</f>
        <v>-0.23736734203069784</v>
      </c>
      <c r="AB290" s="142">
        <f>IF(S290&lt;&gt;0,G290-AH290, -9999)</f>
        <v>-0.23784705415534663</v>
      </c>
      <c r="AC290" s="142">
        <f>+G290-P290</f>
        <v>-0.23793031985405833</v>
      </c>
      <c r="AD290" s="142">
        <f>IF(S290&lt;&gt;0,G290-AA290, -9999)</f>
        <v>-5.6297782336048319E-4</v>
      </c>
      <c r="AE290" s="142">
        <f>+(G290-AA290)^2*S290</f>
        <v>3.169440295957074E-7</v>
      </c>
      <c r="AF290" s="133">
        <f>IF(S290&lt;&gt;0,G290-P290, -9999)</f>
        <v>-0.23793031985405833</v>
      </c>
      <c r="AG290" s="199"/>
      <c r="AH290" s="133">
        <f>$AB$6*($AB$11/AI290*AJ290+$AB$12)</f>
        <v>-8.3265698711712264E-5</v>
      </c>
      <c r="AI290" s="133">
        <f>1+$AB$7*COS(AL290)</f>
        <v>0.94932709410137961</v>
      </c>
      <c r="AJ290" s="133">
        <f>SIN(AL290+RADIANS($AB$9))</f>
        <v>8.5747969117922804E-2</v>
      </c>
      <c r="AK290" s="133">
        <f t="shared" si="212"/>
        <v>0.15034395139208917</v>
      </c>
      <c r="AL290" s="133">
        <f t="shared" si="213"/>
        <v>-1.245707633683401</v>
      </c>
      <c r="AM290" s="133">
        <f t="shared" si="214"/>
        <v>-0.71822612438138755</v>
      </c>
      <c r="AN290" s="142">
        <f t="shared" ref="AN290:AT290" si="221">$AU290+$AB$7*SIN(AO290)</f>
        <v>11.16571279026568</v>
      </c>
      <c r="AO290" s="142">
        <f t="shared" si="221"/>
        <v>11.165712790232778</v>
      </c>
      <c r="AP290" s="142">
        <f t="shared" si="221"/>
        <v>11.165712791457514</v>
      </c>
      <c r="AQ290" s="142">
        <f t="shared" si="221"/>
        <v>11.165712745865793</v>
      </c>
      <c r="AR290" s="142">
        <f t="shared" si="221"/>
        <v>11.165714443046117</v>
      </c>
      <c r="AS290" s="142">
        <f t="shared" si="221"/>
        <v>11.165651253137705</v>
      </c>
      <c r="AT290" s="142">
        <f t="shared" si="221"/>
        <v>11.167988488780741</v>
      </c>
      <c r="AU290" s="142">
        <f>RADIANS($AB$9)+$AB$18*(F290-AB$15)</f>
        <v>11.009349682308757</v>
      </c>
    </row>
    <row r="291" spans="1:48" s="133" customFormat="1" ht="12.95" customHeight="1">
      <c r="A291" s="235" t="s">
        <v>372</v>
      </c>
      <c r="B291" s="236" t="s">
        <v>51</v>
      </c>
      <c r="C291" s="237">
        <v>57853.390600000042</v>
      </c>
      <c r="D291" s="237">
        <v>1E-4</v>
      </c>
      <c r="E291" s="200">
        <f>+(C291-C$7)/C$8</f>
        <v>7426.0013788175083</v>
      </c>
      <c r="F291" s="133">
        <f t="shared" si="198"/>
        <v>7426.5</v>
      </c>
      <c r="G291" s="133">
        <f>+C291-(C$7+F291*C$8)</f>
        <v>-0.23822710996319074</v>
      </c>
      <c r="J291" s="133">
        <f>+G291</f>
        <v>-0.23822710996319074</v>
      </c>
      <c r="O291" s="133">
        <f ca="1">+C$11+C$12*$F291</f>
        <v>-0.23857767027956511</v>
      </c>
      <c r="Q291" s="198">
        <f>+C291-15018.5</f>
        <v>42834.890600000042</v>
      </c>
      <c r="S291" s="137">
        <v>1</v>
      </c>
      <c r="Z291" s="133">
        <f>F291</f>
        <v>7426.5</v>
      </c>
      <c r="AA291" s="142">
        <f>AB$3+AB$4*Z291+AB$5*Z291^2+AH291</f>
        <v>-0.23725333738942922</v>
      </c>
      <c r="AB291" s="142">
        <f>IF(S291&lt;&gt;0,G291-AH291, -9999)</f>
        <v>-0.23823635065707291</v>
      </c>
      <c r="AC291" s="142">
        <f>+G291-P291</f>
        <v>-0.23822710996319074</v>
      </c>
      <c r="AD291" s="142">
        <f>IF(S291&lt;&gt;0,G291-AA291, -9999)</f>
        <v>-9.7377257376152215E-4</v>
      </c>
      <c r="AE291" s="142">
        <f>+(G291-AA291)^2*S291</f>
        <v>9.482330254101391E-7</v>
      </c>
      <c r="AF291" s="133">
        <f>IF(S291&lt;&gt;0,G291-P291, -9999)</f>
        <v>-0.23822710996319074</v>
      </c>
      <c r="AG291" s="199"/>
      <c r="AH291" s="133">
        <f>$AB$6*($AB$11/AI291*AJ291+$AB$12)</f>
        <v>9.2406938821770476E-6</v>
      </c>
      <c r="AI291" s="133">
        <f>1+$AB$7*COS(AL291)</f>
        <v>0.93889220799890138</v>
      </c>
      <c r="AJ291" s="133">
        <f>SIN(AL291+RADIANS($AB$9))</f>
        <v>0.15551668821293538</v>
      </c>
      <c r="AK291" s="133">
        <f t="shared" si="212"/>
        <v>0.14641340399412814</v>
      </c>
      <c r="AL291" s="133">
        <f t="shared" si="213"/>
        <v>-1.1754105481801356</v>
      </c>
      <c r="AM291" s="133">
        <f t="shared" si="214"/>
        <v>-0.66623727588464354</v>
      </c>
      <c r="AN291" s="142">
        <f t="shared" ref="AN291:AT291" si="222">$AU291+$AB$7*SIN(AO291)</f>
        <v>11.239230861907954</v>
      </c>
      <c r="AO291" s="142">
        <f t="shared" si="222"/>
        <v>11.239230861559921</v>
      </c>
      <c r="AP291" s="142">
        <f t="shared" si="222"/>
        <v>11.23923087065271</v>
      </c>
      <c r="AQ291" s="142">
        <f t="shared" si="222"/>
        <v>11.239230633092188</v>
      </c>
      <c r="AR291" s="142">
        <f t="shared" si="222"/>
        <v>11.239236839584883</v>
      </c>
      <c r="AS291" s="142">
        <f t="shared" si="222"/>
        <v>11.239074638218815</v>
      </c>
      <c r="AT291" s="142">
        <f t="shared" si="222"/>
        <v>11.243279443861388</v>
      </c>
      <c r="AU291" s="142">
        <f>RADIANS($AB$9)+$AB$18*(F291-AB$15)</f>
        <v>11.085263271644431</v>
      </c>
    </row>
    <row r="292" spans="1:48" s="133" customFormat="1" ht="12.95" customHeight="1">
      <c r="A292" s="235" t="s">
        <v>372</v>
      </c>
      <c r="B292" s="236" t="s">
        <v>51</v>
      </c>
      <c r="C292" s="237">
        <v>57853.390889999922</v>
      </c>
      <c r="D292" s="237">
        <v>1E-4</v>
      </c>
      <c r="E292" s="200">
        <f>+(C292-C$7)/C$8</f>
        <v>7426.0019858016722</v>
      </c>
      <c r="F292" s="133">
        <f t="shared" si="198"/>
        <v>7426.5</v>
      </c>
      <c r="G292" s="133">
        <f>+C292-(C$7+F292*C$8)</f>
        <v>-0.2379371100832941</v>
      </c>
      <c r="J292" s="133">
        <f>+G292</f>
        <v>-0.2379371100832941</v>
      </c>
      <c r="O292" s="133">
        <f ca="1">+C$11+C$12*$F292</f>
        <v>-0.23857767027956511</v>
      </c>
      <c r="Q292" s="198">
        <f>+C292-15018.5</f>
        <v>42834.890889999922</v>
      </c>
      <c r="S292" s="137">
        <v>1</v>
      </c>
      <c r="Z292" s="133">
        <f>F292</f>
        <v>7426.5</v>
      </c>
      <c r="AA292" s="142">
        <f>AB$3+AB$4*Z292+AB$5*Z292^2+AH292</f>
        <v>-0.23725333738942922</v>
      </c>
      <c r="AB292" s="142">
        <f>IF(S292&lt;&gt;0,G292-AH292, -9999)</f>
        <v>-0.23794635077717627</v>
      </c>
      <c r="AC292" s="142">
        <f>+G292-P292</f>
        <v>-0.2379371100832941</v>
      </c>
      <c r="AD292" s="142">
        <f>IF(S292&lt;&gt;0,G292-AA292, -9999)</f>
        <v>-6.8377269386488138E-4</v>
      </c>
      <c r="AE292" s="142">
        <f>+(G292-AA292)^2*S292</f>
        <v>4.6754509687523679E-7</v>
      </c>
      <c r="AF292" s="133">
        <f>IF(S292&lt;&gt;0,G292-P292, -9999)</f>
        <v>-0.2379371100832941</v>
      </c>
      <c r="AG292" s="199"/>
      <c r="AH292" s="133">
        <f>$AB$6*($AB$11/AI292*AJ292+$AB$12)</f>
        <v>9.2406938821770476E-6</v>
      </c>
      <c r="AI292" s="133">
        <f>1+$AB$7*COS(AL292)</f>
        <v>0.93889220799890138</v>
      </c>
      <c r="AJ292" s="133">
        <f>SIN(AL292+RADIANS($AB$9))</f>
        <v>0.15551668821293538</v>
      </c>
      <c r="AK292" s="133">
        <f t="shared" si="212"/>
        <v>0.14641340399412814</v>
      </c>
      <c r="AL292" s="133">
        <f t="shared" si="213"/>
        <v>-1.1754105481801356</v>
      </c>
      <c r="AM292" s="133">
        <f t="shared" si="214"/>
        <v>-0.66623727588464354</v>
      </c>
      <c r="AN292" s="142">
        <f t="shared" ref="AN292:AT292" si="223">$AU292+$AB$7*SIN(AO292)</f>
        <v>11.239230861907954</v>
      </c>
      <c r="AO292" s="142">
        <f t="shared" si="223"/>
        <v>11.239230861559921</v>
      </c>
      <c r="AP292" s="142">
        <f t="shared" si="223"/>
        <v>11.23923087065271</v>
      </c>
      <c r="AQ292" s="142">
        <f t="shared" si="223"/>
        <v>11.239230633092188</v>
      </c>
      <c r="AR292" s="142">
        <f t="shared" si="223"/>
        <v>11.239236839584883</v>
      </c>
      <c r="AS292" s="142">
        <f t="shared" si="223"/>
        <v>11.239074638218815</v>
      </c>
      <c r="AT292" s="142">
        <f t="shared" si="223"/>
        <v>11.243279443861388</v>
      </c>
      <c r="AU292" s="142">
        <f>RADIANS($AB$9)+$AB$18*(F292-AB$15)</f>
        <v>11.085263271644431</v>
      </c>
    </row>
    <row r="293" spans="1:48" s="133" customFormat="1" ht="12.95" customHeight="1">
      <c r="A293" s="130" t="s">
        <v>373</v>
      </c>
      <c r="B293" s="131" t="s">
        <v>49</v>
      </c>
      <c r="C293" s="238">
        <v>59258.516999999993</v>
      </c>
      <c r="D293" s="239">
        <v>1E-3</v>
      </c>
      <c r="E293" s="200">
        <f t="shared" ref="E293:E298" si="224">+(C293-C$7)/C$8</f>
        <v>10367.000777400503</v>
      </c>
      <c r="F293" s="133">
        <f t="shared" ref="F293:F298" si="225">ROUND(2*E293,0)/2+0.5</f>
        <v>10367.5</v>
      </c>
      <c r="G293" s="133">
        <f t="shared" ref="G293:G298" si="226">+C293-(C$7+F293*C$8)</f>
        <v>-0.23851445000764215</v>
      </c>
      <c r="J293" s="133">
        <f t="shared" ref="J293:J298" si="227">+G293</f>
        <v>-0.23851445000764215</v>
      </c>
      <c r="O293" s="133">
        <f t="shared" ref="O293:O298" ca="1" si="228">+C$11+C$12*$F293</f>
        <v>-0.24113422031847481</v>
      </c>
      <c r="Q293" s="198">
        <f t="shared" ref="Q293:Q298" si="229">+C293-15018.5</f>
        <v>44240.016999999993</v>
      </c>
      <c r="S293" s="137">
        <v>1</v>
      </c>
      <c r="Z293" s="133">
        <f t="shared" ref="Z293:Z298" si="230">F293</f>
        <v>10367.5</v>
      </c>
      <c r="AA293" s="142">
        <f t="shared" ref="AA293:AA298" si="231">AB$3+AB$4*Z293+AB$5*Z293^2+AH293</f>
        <v>-0.23651246807225135</v>
      </c>
      <c r="AB293" s="142">
        <f t="shared" ref="AB293:AB298" si="232">IF(S293&lt;&gt;0,G293-AH293, -9999)</f>
        <v>-0.23802333926835983</v>
      </c>
      <c r="AC293" s="142">
        <f t="shared" ref="AC293:AC298" si="233">+G293-P293</f>
        <v>-0.23851445000764215</v>
      </c>
      <c r="AD293" s="142">
        <f t="shared" ref="AD293:AD298" si="234">IF(S293&lt;&gt;0,G293-AA293, -9999)</f>
        <v>-2.0019819353908064E-3</v>
      </c>
      <c r="AE293" s="142">
        <f t="shared" ref="AE293:AE298" si="235">+(G293-AA293)^2*S293</f>
        <v>4.0079316696311189E-6</v>
      </c>
      <c r="AF293" s="133">
        <f t="shared" ref="AF293:AF298" si="236">IF(S293&lt;&gt;0,G293-P293, -9999)</f>
        <v>-0.23851445000764215</v>
      </c>
      <c r="AG293" s="199"/>
      <c r="AH293" s="133">
        <f t="shared" ref="AH293:AH298" si="237">$AB$6*($AB$11/AI293*AJ293+$AB$12)</f>
        <v>-4.9111073928231734E-4</v>
      </c>
      <c r="AI293" s="133">
        <f t="shared" ref="AI293:AI298" si="238">1+$AB$7*COS(AL293)</f>
        <v>1.0764038709581805</v>
      </c>
      <c r="AJ293" s="133">
        <f t="shared" ref="AJ293:AJ298" si="239">SIN(AL293+RADIANS($AB$9))</f>
        <v>-0.26018774868917344</v>
      </c>
      <c r="AK293" s="133">
        <f t="shared" ref="AK293:AK298" si="240">$AB$7*SIN(AL293)</f>
        <v>-0.13904494099032522</v>
      </c>
      <c r="AL293" s="133">
        <f t="shared" ref="AL293:AL298" si="241">2*ATAN(AM293)</f>
        <v>2.0732482651248398</v>
      </c>
      <c r="AM293" s="133">
        <f t="shared" ref="AM293:AM298" si="242">SQRT((1+$AB$7)/(1-$AB$7))*TAN(AN293/2)</f>
        <v>1.6905162368020294</v>
      </c>
      <c r="AN293" s="142">
        <f t="shared" ref="AN293:AN298" si="243">$AU293+$AB$7*SIN(AO293)</f>
        <v>14.774166102143427</v>
      </c>
      <c r="AO293" s="142">
        <f t="shared" ref="AO293:AO298" si="244">$AU293+$AB$7*SIN(AP293)</f>
        <v>14.774166191358457</v>
      </c>
      <c r="AP293" s="142">
        <f t="shared" ref="AP293:AP298" si="245">$AU293+$AB$7*SIN(AQ293)</f>
        <v>14.774167136782109</v>
      </c>
      <c r="AQ293" s="142">
        <f t="shared" ref="AQ293:AQ298" si="246">$AU293+$AB$7*SIN(AR293)</f>
        <v>14.774177155489335</v>
      </c>
      <c r="AR293" s="142">
        <f t="shared" ref="AR293:AR298" si="247">$AU293+$AB$7*SIN(AS293)</f>
        <v>14.774283315954756</v>
      </c>
      <c r="AS293" s="142">
        <f t="shared" ref="AS293:AS298" si="248">$AU293+$AB$7*SIN(AT293)</f>
        <v>14.775407282075058</v>
      </c>
      <c r="AT293" s="142">
        <f t="shared" ref="AT293:AT298" si="249">$AU293+$AB$7*SIN(AU293)</f>
        <v>14.787204638610934</v>
      </c>
      <c r="AU293" s="142">
        <f t="shared" ref="AU293:AU298" si="250">RADIANS($AB$9)+$AB$18*(F293-AB$15)</f>
        <v>14.901705429528416</v>
      </c>
      <c r="AV293" s="142"/>
    </row>
    <row r="294" spans="1:48" s="133" customFormat="1" ht="12.95" customHeight="1">
      <c r="A294" s="130" t="s">
        <v>374</v>
      </c>
      <c r="B294" s="131" t="s">
        <v>49</v>
      </c>
      <c r="C294" s="238">
        <v>59271.654999999999</v>
      </c>
      <c r="D294" s="239">
        <v>8.0000000000000004E-4</v>
      </c>
      <c r="E294" s="200">
        <f t="shared" si="224"/>
        <v>10394.499264439535</v>
      </c>
      <c r="F294" s="133">
        <f t="shared" si="225"/>
        <v>10395</v>
      </c>
      <c r="G294" s="133">
        <f t="shared" si="226"/>
        <v>-0.23923730000387877</v>
      </c>
      <c r="J294" s="133">
        <f t="shared" si="227"/>
        <v>-0.23923730000387877</v>
      </c>
      <c r="O294" s="133">
        <f t="shared" ca="1" si="228"/>
        <v>-0.24115812549564924</v>
      </c>
      <c r="Q294" s="198">
        <f t="shared" si="229"/>
        <v>44253.154999999999</v>
      </c>
      <c r="S294" s="137">
        <v>1</v>
      </c>
      <c r="Z294" s="133">
        <f t="shared" si="230"/>
        <v>10395</v>
      </c>
      <c r="AA294" s="142">
        <f t="shared" si="231"/>
        <v>-0.23654479290863376</v>
      </c>
      <c r="AB294" s="142">
        <f t="shared" si="232"/>
        <v>-0.23870077372536011</v>
      </c>
      <c r="AC294" s="142">
        <f t="shared" si="233"/>
        <v>-0.23923730000387877</v>
      </c>
      <c r="AD294" s="142">
        <f t="shared" si="234"/>
        <v>-2.692507095245017E-3</v>
      </c>
      <c r="AE294" s="142">
        <f t="shared" si="235"/>
        <v>7.2495944579447591E-6</v>
      </c>
      <c r="AF294" s="133">
        <f t="shared" si="236"/>
        <v>-0.23923730000387877</v>
      </c>
      <c r="AG294" s="199"/>
      <c r="AH294" s="133">
        <f t="shared" si="237"/>
        <v>-5.3652627851865275E-4</v>
      </c>
      <c r="AI294" s="133">
        <f t="shared" si="238"/>
        <v>1.0823370258534375</v>
      </c>
      <c r="AJ294" s="133">
        <f t="shared" si="239"/>
        <v>-0.30164107290958558</v>
      </c>
      <c r="AK294" s="133">
        <f t="shared" si="240"/>
        <v>-0.13561585927172271</v>
      </c>
      <c r="AL294" s="133">
        <f t="shared" si="241"/>
        <v>2.1164450538462827</v>
      </c>
      <c r="AM294" s="133">
        <f t="shared" si="242"/>
        <v>1.7770110854197916</v>
      </c>
      <c r="AN294" s="142">
        <f t="shared" si="243"/>
        <v>14.81367921776712</v>
      </c>
      <c r="AO294" s="142">
        <f t="shared" si="244"/>
        <v>14.81367933379242</v>
      </c>
      <c r="AP294" s="142">
        <f t="shared" si="245"/>
        <v>14.813680501875563</v>
      </c>
      <c r="AQ294" s="142">
        <f t="shared" si="246"/>
        <v>14.813692261442275</v>
      </c>
      <c r="AR294" s="142">
        <f t="shared" si="247"/>
        <v>14.813810640176122</v>
      </c>
      <c r="AS294" s="142">
        <f t="shared" si="248"/>
        <v>14.815001340124406</v>
      </c>
      <c r="AT294" s="142">
        <f t="shared" si="249"/>
        <v>14.826881634437061</v>
      </c>
      <c r="AU294" s="142">
        <f t="shared" si="250"/>
        <v>14.937391304857151</v>
      </c>
      <c r="AV294" s="142"/>
    </row>
    <row r="295" spans="1:48" s="133" customFormat="1" ht="12.95" customHeight="1">
      <c r="A295" s="130" t="s">
        <v>375</v>
      </c>
      <c r="B295" s="131" t="s">
        <v>51</v>
      </c>
      <c r="C295" s="238">
        <v>59309.398500000003</v>
      </c>
      <c r="D295" s="239">
        <v>1.6999999999999999E-3</v>
      </c>
      <c r="E295" s="200">
        <f t="shared" si="224"/>
        <v>10473.498286022528</v>
      </c>
      <c r="F295" s="133">
        <f t="shared" si="225"/>
        <v>10474</v>
      </c>
      <c r="G295" s="133">
        <f t="shared" si="226"/>
        <v>-0.23970476000249619</v>
      </c>
      <c r="J295" s="133">
        <f t="shared" si="227"/>
        <v>-0.23970476000249619</v>
      </c>
      <c r="O295" s="133">
        <f t="shared" ca="1" si="228"/>
        <v>-0.24122679855007761</v>
      </c>
      <c r="Q295" s="198">
        <f t="shared" si="229"/>
        <v>44290.898500000003</v>
      </c>
      <c r="S295" s="137">
        <v>1</v>
      </c>
      <c r="Z295" s="133">
        <f t="shared" si="230"/>
        <v>10474</v>
      </c>
      <c r="AA295" s="142">
        <f t="shared" si="231"/>
        <v>-0.23663387043662856</v>
      </c>
      <c r="AB295" s="142">
        <f t="shared" si="232"/>
        <v>-0.23904139716885128</v>
      </c>
      <c r="AC295" s="142">
        <f t="shared" si="233"/>
        <v>-0.23970476000249619</v>
      </c>
      <c r="AD295" s="142">
        <f t="shared" si="234"/>
        <v>-3.0708895658676238E-3</v>
      </c>
      <c r="AE295" s="142">
        <f t="shared" si="235"/>
        <v>9.4303627257546426E-6</v>
      </c>
      <c r="AF295" s="133">
        <f t="shared" si="236"/>
        <v>-0.23970476000249619</v>
      </c>
      <c r="AG295" s="199"/>
      <c r="AH295" s="133">
        <f t="shared" si="237"/>
        <v>-6.6336283364491148E-4</v>
      </c>
      <c r="AI295" s="133">
        <f t="shared" si="238"/>
        <v>1.098813805258595</v>
      </c>
      <c r="AJ295" s="133">
        <f t="shared" si="239"/>
        <v>-0.41970005822235246</v>
      </c>
      <c r="AK295" s="133">
        <f t="shared" si="240"/>
        <v>-0.12412444965724427</v>
      </c>
      <c r="AL295" s="133">
        <f t="shared" si="241"/>
        <v>2.2431464612864551</v>
      </c>
      <c r="AM295" s="133">
        <f t="shared" si="242"/>
        <v>2.0742703423919093</v>
      </c>
      <c r="AN295" s="142">
        <f t="shared" si="243"/>
        <v>14.928375643473469</v>
      </c>
      <c r="AO295" s="142">
        <f t="shared" si="244"/>
        <v>14.928375860084314</v>
      </c>
      <c r="AP295" s="142">
        <f t="shared" si="245"/>
        <v>14.928377779792294</v>
      </c>
      <c r="AQ295" s="142">
        <f t="shared" si="246"/>
        <v>14.928394792995109</v>
      </c>
      <c r="AR295" s="142">
        <f t="shared" si="247"/>
        <v>14.928545558150971</v>
      </c>
      <c r="AS295" s="142">
        <f t="shared" si="248"/>
        <v>14.929880607437408</v>
      </c>
      <c r="AT295" s="142">
        <f t="shared" si="249"/>
        <v>14.94162718149723</v>
      </c>
      <c r="AU295" s="142">
        <f t="shared" si="250"/>
        <v>15.039907092165153</v>
      </c>
      <c r="AV295" s="142"/>
    </row>
    <row r="296" spans="1:48" s="133" customFormat="1" ht="12.95" customHeight="1">
      <c r="A296" s="130" t="s">
        <v>375</v>
      </c>
      <c r="B296" s="131" t="s">
        <v>51</v>
      </c>
      <c r="C296" s="238">
        <v>59309.635900000001</v>
      </c>
      <c r="D296" s="239">
        <v>3.0000000000000001E-3</v>
      </c>
      <c r="E296" s="200">
        <f t="shared" si="224"/>
        <v>10473.995176022758</v>
      </c>
      <c r="F296" s="133">
        <f t="shared" si="225"/>
        <v>10474.5</v>
      </c>
      <c r="G296" s="133">
        <f t="shared" si="226"/>
        <v>-0.24119063000398455</v>
      </c>
      <c r="J296" s="133">
        <f t="shared" si="227"/>
        <v>-0.24119063000398455</v>
      </c>
      <c r="O296" s="133">
        <f t="shared" ca="1" si="228"/>
        <v>-0.2412272331896626</v>
      </c>
      <c r="Q296" s="198">
        <f t="shared" si="229"/>
        <v>44291.135900000001</v>
      </c>
      <c r="S296" s="137">
        <v>1</v>
      </c>
      <c r="Z296" s="133">
        <f t="shared" si="230"/>
        <v>10474.5</v>
      </c>
      <c r="AA296" s="142">
        <f t="shared" si="231"/>
        <v>-0.23663441328172441</v>
      </c>
      <c r="AB296" s="142">
        <f t="shared" si="232"/>
        <v>-0.24052648462116538</v>
      </c>
      <c r="AC296" s="142">
        <f t="shared" si="233"/>
        <v>-0.24119063000398455</v>
      </c>
      <c r="AD296" s="142">
        <f t="shared" si="234"/>
        <v>-4.5562167222601424E-3</v>
      </c>
      <c r="AE296" s="142">
        <f t="shared" si="235"/>
        <v>2.0759110820202955E-5</v>
      </c>
      <c r="AF296" s="133">
        <f t="shared" si="236"/>
        <v>-0.24119063000398455</v>
      </c>
      <c r="AG296" s="199"/>
      <c r="AH296" s="133">
        <f t="shared" si="237"/>
        <v>-6.641453828191595E-4</v>
      </c>
      <c r="AI296" s="133">
        <f t="shared" si="238"/>
        <v>1.098914810936956</v>
      </c>
      <c r="AJ296" s="133">
        <f t="shared" si="239"/>
        <v>-0.4204387648839879</v>
      </c>
      <c r="AK296" s="133">
        <f t="shared" si="240"/>
        <v>-0.1240439732099208</v>
      </c>
      <c r="AL296" s="133">
        <f t="shared" si="241"/>
        <v>2.2439604703502738</v>
      </c>
      <c r="AM296" s="133">
        <f t="shared" si="242"/>
        <v>2.0764303472625341</v>
      </c>
      <c r="AN296" s="142">
        <f t="shared" si="243"/>
        <v>14.929107034084868</v>
      </c>
      <c r="AO296" s="142">
        <f t="shared" si="244"/>
        <v>14.929107251428869</v>
      </c>
      <c r="AP296" s="142">
        <f t="shared" si="245"/>
        <v>14.929109176243397</v>
      </c>
      <c r="AQ296" s="142">
        <f t="shared" si="246"/>
        <v>14.929126222383557</v>
      </c>
      <c r="AR296" s="142">
        <f t="shared" si="247"/>
        <v>14.929277170334144</v>
      </c>
      <c r="AS296" s="142">
        <f t="shared" si="248"/>
        <v>14.930612873913946</v>
      </c>
      <c r="AT296" s="142">
        <f t="shared" si="249"/>
        <v>14.94235684700941</v>
      </c>
      <c r="AU296" s="142">
        <f t="shared" si="250"/>
        <v>15.040555926262039</v>
      </c>
    </row>
    <row r="297" spans="1:48" s="133" customFormat="1" ht="12.95" customHeight="1">
      <c r="A297" s="130" t="s">
        <v>374</v>
      </c>
      <c r="B297" s="131" t="s">
        <v>49</v>
      </c>
      <c r="C297" s="238">
        <v>59346.425499999998</v>
      </c>
      <c r="D297" s="239">
        <v>6.9999999999999999E-4</v>
      </c>
      <c r="E297" s="200">
        <f t="shared" si="224"/>
        <v>10550.997637491066</v>
      </c>
      <c r="F297" s="133">
        <f t="shared" si="225"/>
        <v>10551.5</v>
      </c>
      <c r="G297" s="133">
        <f t="shared" si="226"/>
        <v>-0.24001461000443669</v>
      </c>
      <c r="J297" s="133">
        <f t="shared" si="227"/>
        <v>-0.24001461000443669</v>
      </c>
      <c r="O297" s="133">
        <f t="shared" ca="1" si="228"/>
        <v>-0.24129416768575104</v>
      </c>
      <c r="Q297" s="198">
        <f t="shared" si="229"/>
        <v>44327.925499999998</v>
      </c>
      <c r="S297" s="137">
        <v>1</v>
      </c>
      <c r="Z297" s="133">
        <f t="shared" si="230"/>
        <v>10551.5</v>
      </c>
      <c r="AA297" s="142">
        <f t="shared" si="231"/>
        <v>-0.23671418460408566</v>
      </c>
      <c r="AB297" s="142">
        <f t="shared" si="232"/>
        <v>-0.23923367034614632</v>
      </c>
      <c r="AC297" s="142">
        <f t="shared" si="233"/>
        <v>-0.24001461000443669</v>
      </c>
      <c r="AD297" s="142">
        <f t="shared" si="234"/>
        <v>-3.3004254003510258E-3</v>
      </c>
      <c r="AE297" s="142">
        <f t="shared" si="235"/>
        <v>1.0892807823282229E-5</v>
      </c>
      <c r="AF297" s="133">
        <f t="shared" si="236"/>
        <v>-0.24001461000443669</v>
      </c>
      <c r="AG297" s="199"/>
      <c r="AH297" s="133">
        <f t="shared" si="237"/>
        <v>-7.8093965829037991E-4</v>
      </c>
      <c r="AI297" s="133">
        <f t="shared" si="238"/>
        <v>1.1138410267943144</v>
      </c>
      <c r="AJ297" s="133">
        <f t="shared" si="239"/>
        <v>-0.53206160753283238</v>
      </c>
      <c r="AK297" s="133">
        <f t="shared" si="240"/>
        <v>-0.11050460502084754</v>
      </c>
      <c r="AL297" s="133">
        <f t="shared" si="241"/>
        <v>2.3710651868345143</v>
      </c>
      <c r="AM297" s="133">
        <f t="shared" si="242"/>
        <v>2.4659143044224305</v>
      </c>
      <c r="AN297" s="142">
        <f t="shared" si="243"/>
        <v>15.042522599659977</v>
      </c>
      <c r="AO297" s="142">
        <f t="shared" si="244"/>
        <v>15.042522937455928</v>
      </c>
      <c r="AP297" s="142">
        <f t="shared" si="245"/>
        <v>15.042525644058886</v>
      </c>
      <c r="AQ297" s="142">
        <f t="shared" si="246"/>
        <v>15.042547330610796</v>
      </c>
      <c r="AR297" s="142">
        <f t="shared" si="247"/>
        <v>15.042721079948182</v>
      </c>
      <c r="AS297" s="142">
        <f t="shared" si="248"/>
        <v>15.044112279419602</v>
      </c>
      <c r="AT297" s="142">
        <f t="shared" si="249"/>
        <v>15.055197618092549</v>
      </c>
      <c r="AU297" s="142">
        <f t="shared" si="250"/>
        <v>15.140476377182496</v>
      </c>
    </row>
    <row r="298" spans="1:48" s="133" customFormat="1" ht="12.95" customHeight="1">
      <c r="A298" s="130" t="s">
        <v>375</v>
      </c>
      <c r="B298" s="131" t="s">
        <v>51</v>
      </c>
      <c r="C298" s="238">
        <v>59366.491900000001</v>
      </c>
      <c r="D298" s="239">
        <v>1.4E-3</v>
      </c>
      <c r="E298" s="200">
        <f t="shared" si="224"/>
        <v>10592.997610113982</v>
      </c>
      <c r="F298" s="133">
        <f t="shared" si="225"/>
        <v>10593.5</v>
      </c>
      <c r="G298" s="133">
        <f t="shared" si="226"/>
        <v>-0.24002769000071567</v>
      </c>
      <c r="J298" s="133">
        <f t="shared" si="227"/>
        <v>-0.24002769000071567</v>
      </c>
      <c r="O298" s="133">
        <f t="shared" ca="1" si="228"/>
        <v>-0.24133067741089018</v>
      </c>
      <c r="Q298" s="198">
        <f t="shared" si="229"/>
        <v>44347.991900000001</v>
      </c>
      <c r="S298" s="137">
        <v>1</v>
      </c>
      <c r="Z298" s="133">
        <f t="shared" si="230"/>
        <v>10593.5</v>
      </c>
      <c r="AA298" s="142">
        <f t="shared" si="231"/>
        <v>-0.23675405132964186</v>
      </c>
      <c r="AB298" s="142">
        <f t="shared" si="232"/>
        <v>-0.23918659838511414</v>
      </c>
      <c r="AC298" s="142">
        <f t="shared" si="233"/>
        <v>-0.24002769000071567</v>
      </c>
      <c r="AD298" s="142">
        <f t="shared" si="234"/>
        <v>-3.273638671073803E-3</v>
      </c>
      <c r="AE298" s="142">
        <f t="shared" si="235"/>
        <v>1.0716710148749856E-5</v>
      </c>
      <c r="AF298" s="133">
        <f t="shared" si="236"/>
        <v>-0.24002769000071567</v>
      </c>
      <c r="AG298" s="199"/>
      <c r="AH298" s="133">
        <f t="shared" si="237"/>
        <v>-8.4109161560153142E-4</v>
      </c>
      <c r="AI298" s="133">
        <f t="shared" si="238"/>
        <v>1.1213662885087923</v>
      </c>
      <c r="AJ298" s="133">
        <f t="shared" si="239"/>
        <v>-0.59057221217646427</v>
      </c>
      <c r="AK298" s="133">
        <f t="shared" si="240"/>
        <v>-0.10218253826362861</v>
      </c>
      <c r="AL298" s="133">
        <f t="shared" si="241"/>
        <v>2.4417993527792925</v>
      </c>
      <c r="AM298" s="133">
        <f t="shared" si="242"/>
        <v>2.7403913887663562</v>
      </c>
      <c r="AN298" s="142">
        <f t="shared" si="243"/>
        <v>15.105009388916294</v>
      </c>
      <c r="AO298" s="142">
        <f t="shared" si="244"/>
        <v>15.105009791834108</v>
      </c>
      <c r="AP298" s="142">
        <f t="shared" si="245"/>
        <v>15.105012875129221</v>
      </c>
      <c r="AQ298" s="142">
        <f t="shared" si="246"/>
        <v>15.105036469572248</v>
      </c>
      <c r="AR298" s="142">
        <f t="shared" si="247"/>
        <v>15.105217009744072</v>
      </c>
      <c r="AS298" s="142">
        <f t="shared" si="248"/>
        <v>15.106597727308003</v>
      </c>
      <c r="AT298" s="142">
        <f t="shared" si="249"/>
        <v>15.117114290760444</v>
      </c>
      <c r="AU298" s="142">
        <f t="shared" si="250"/>
        <v>15.194978441320929</v>
      </c>
    </row>
    <row r="299" spans="1:48" s="133" customFormat="1" ht="12.95" customHeight="1">
      <c r="A299" s="132" t="s">
        <v>376</v>
      </c>
      <c r="B299" s="241" t="s">
        <v>51</v>
      </c>
      <c r="C299" s="240">
        <v>59657.931100000002</v>
      </c>
      <c r="D299" s="240">
        <v>2.9999999999999997E-4</v>
      </c>
      <c r="E299" s="200">
        <f t="shared" ref="E299:E304" si="251">+(C299-C$7)/C$8</f>
        <v>11202.994342026172</v>
      </c>
      <c r="F299" s="133">
        <f t="shared" ref="F299:F304" si="252">ROUND(2*E299,0)/2+0.5</f>
        <v>11203.5</v>
      </c>
      <c r="G299" s="133">
        <f t="shared" ref="G299:G304" si="253">+C299-(C$7+F299*C$8)</f>
        <v>-0.24158909000107087</v>
      </c>
      <c r="J299" s="133">
        <f t="shared" ref="J299:J304" si="254">+G299</f>
        <v>-0.24158909000107087</v>
      </c>
      <c r="O299" s="133">
        <f t="shared" ref="O299:O304" ca="1" si="255">+C$11+C$12*$F299</f>
        <v>-0.24186093770457767</v>
      </c>
      <c r="Q299" s="198">
        <f t="shared" ref="Q299:Q304" si="256">+C299-15018.5</f>
        <v>44639.431100000002</v>
      </c>
      <c r="S299" s="137">
        <v>1</v>
      </c>
      <c r="Z299" s="133">
        <f t="shared" ref="Z299:Z304" si="257">F299</f>
        <v>11203.5</v>
      </c>
      <c r="AA299" s="142">
        <f t="shared" ref="AA299:AA304" si="258">AB$3+AB$4*Z299+AB$5*Z299^2+AH299</f>
        <v>-0.2368646955383821</v>
      </c>
      <c r="AB299" s="142">
        <f t="shared" ref="AB299:AB304" si="259">IF(S299&lt;&gt;0,G299-AH299, -9999)</f>
        <v>-0.24033550239332316</v>
      </c>
      <c r="AC299" s="142">
        <f t="shared" ref="AC299:AC304" si="260">+G299-P299</f>
        <v>-0.24158909000107087</v>
      </c>
      <c r="AD299" s="142">
        <f t="shared" ref="AD299:AD304" si="261">IF(S299&lt;&gt;0,G299-AA299, -9999)</f>
        <v>-4.7243944626887691E-3</v>
      </c>
      <c r="AE299" s="142">
        <f t="shared" ref="AE299:AE304" si="262">+(G299-AA299)^2*S299</f>
        <v>2.2319903039084304E-5</v>
      </c>
      <c r="AF299" s="133">
        <f t="shared" ref="AF299:AF304" si="263">IF(S299&lt;&gt;0,G299-P299, -9999)</f>
        <v>-0.24158909000107087</v>
      </c>
      <c r="AG299" s="199"/>
      <c r="AH299" s="133">
        <f t="shared" ref="AH299:AH304" si="264">$AB$6*($AB$11/AI299*AJ299+$AB$12)</f>
        <v>-1.2535876077477037E-3</v>
      </c>
      <c r="AI299" s="133">
        <f t="shared" ref="AI299:AI304" si="265">1+$AB$7*COS(AL299)</f>
        <v>1.1469831727386162</v>
      </c>
      <c r="AJ299" s="133">
        <f t="shared" ref="AJ299:AJ304" si="266">SIN(AL299+RADIANS($AB$9))</f>
        <v>-0.98925594411832318</v>
      </c>
      <c r="AK299" s="133">
        <f t="shared" ref="AK299:AK304" si="267">$AB$7*SIN(AL299)</f>
        <v>5.9724317024872055E-2</v>
      </c>
      <c r="AL299" s="133">
        <f t="shared" ref="AL299:AL304" si="268">2*ATAN(AM299)</f>
        <v>-2.7556375557145478</v>
      </c>
      <c r="AM299" s="133">
        <f t="shared" ref="AM299:AM304" si="269">SQRT((1+$AB$7)/(1-$AB$7))*TAN(AN299/2)</f>
        <v>-5.117463830393886</v>
      </c>
      <c r="AN299" s="142">
        <f t="shared" ref="AN299:AN304" si="270">$AU299+$AB$7*SIN(AO299)</f>
        <v>16.037967236528946</v>
      </c>
      <c r="AO299" s="142">
        <f t="shared" ref="AO299:AO304" si="271">$AU299+$AB$7*SIN(AP299)</f>
        <v>16.03796673199966</v>
      </c>
      <c r="AP299" s="142">
        <f t="shared" ref="AP299:AP304" si="272">$AU299+$AB$7*SIN(AQ299)</f>
        <v>16.037963370559162</v>
      </c>
      <c r="AQ299" s="142">
        <f t="shared" ref="AQ299:AQ304" si="273">$AU299+$AB$7*SIN(AR299)</f>
        <v>16.037940974966428</v>
      </c>
      <c r="AR299" s="142">
        <f t="shared" ref="AR299:AR304" si="274">$AU299+$AB$7*SIN(AS299)</f>
        <v>16.037791768744597</v>
      </c>
      <c r="AS299" s="142">
        <f t="shared" ref="AS299:AS304" si="275">$AU299+$AB$7*SIN(AT299)</f>
        <v>16.0367979060035</v>
      </c>
      <c r="AT299" s="142">
        <f t="shared" ref="AT299:AT304" si="276">$AU299+$AB$7*SIN(AU299)</f>
        <v>16.030186319028534</v>
      </c>
      <c r="AU299" s="142">
        <f t="shared" ref="AU299:AU304" si="277">RADIANS($AB$9)+$AB$18*(F299-AB$15)</f>
        <v>15.986556039521959</v>
      </c>
    </row>
    <row r="300" spans="1:48" s="133" customFormat="1" ht="12.95" customHeight="1">
      <c r="A300" s="132" t="s">
        <v>376</v>
      </c>
      <c r="B300" s="241" t="s">
        <v>49</v>
      </c>
      <c r="C300" s="240">
        <v>59717.891100000001</v>
      </c>
      <c r="D300" s="240">
        <v>2.9999999999999997E-4</v>
      </c>
      <c r="E300" s="200">
        <f t="shared" si="251"/>
        <v>11328.493602405195</v>
      </c>
      <c r="F300" s="133">
        <f t="shared" si="252"/>
        <v>11329</v>
      </c>
      <c r="G300" s="133">
        <f t="shared" si="253"/>
        <v>-0.24194246000115527</v>
      </c>
      <c r="J300" s="133">
        <f t="shared" si="254"/>
        <v>-0.24194246000115527</v>
      </c>
      <c r="O300" s="133">
        <f t="shared" ca="1" si="255"/>
        <v>-0.24197003224041011</v>
      </c>
      <c r="Q300" s="198">
        <f t="shared" si="256"/>
        <v>44699.391100000001</v>
      </c>
      <c r="S300" s="137">
        <v>1</v>
      </c>
      <c r="Z300" s="133">
        <f t="shared" si="257"/>
        <v>11329</v>
      </c>
      <c r="AA300" s="142">
        <f t="shared" si="258"/>
        <v>-0.23675599587440888</v>
      </c>
      <c r="AB300" s="142">
        <f t="shared" si="259"/>
        <v>-0.24073379109972382</v>
      </c>
      <c r="AC300" s="142">
        <f t="shared" si="260"/>
        <v>-0.24194246000115527</v>
      </c>
      <c r="AD300" s="142">
        <f t="shared" si="261"/>
        <v>-5.1864641267463929E-3</v>
      </c>
      <c r="AE300" s="142">
        <f t="shared" si="262"/>
        <v>2.6899410138027223E-5</v>
      </c>
      <c r="AF300" s="133">
        <f t="shared" si="263"/>
        <v>-0.24194246000115527</v>
      </c>
      <c r="AG300" s="199"/>
      <c r="AH300" s="133">
        <f t="shared" si="264"/>
        <v>-1.208668901431451E-3</v>
      </c>
      <c r="AI300" s="133">
        <f t="shared" si="265"/>
        <v>1.1304423368625993</v>
      </c>
      <c r="AJ300" s="133">
        <f t="shared" si="266"/>
        <v>-0.93364912713906711</v>
      </c>
      <c r="AK300" s="133">
        <f t="shared" si="267"/>
        <v>9.0309710807982641E-2</v>
      </c>
      <c r="AL300" s="133">
        <f t="shared" si="268"/>
        <v>-2.5360299680356229</v>
      </c>
      <c r="AM300" s="133">
        <f t="shared" si="269"/>
        <v>-3.2011640133409651</v>
      </c>
      <c r="AN300" s="142">
        <f t="shared" si="270"/>
        <v>16.228290307599</v>
      </c>
      <c r="AO300" s="142">
        <f t="shared" si="271"/>
        <v>16.228289833061343</v>
      </c>
      <c r="AP300" s="142">
        <f t="shared" si="272"/>
        <v>16.228286385820709</v>
      </c>
      <c r="AQ300" s="142">
        <f t="shared" si="273"/>
        <v>16.228261343822751</v>
      </c>
      <c r="AR300" s="142">
        <f t="shared" si="274"/>
        <v>16.228079440510616</v>
      </c>
      <c r="AS300" s="142">
        <f t="shared" si="275"/>
        <v>16.226758675622708</v>
      </c>
      <c r="AT300" s="142">
        <f t="shared" si="276"/>
        <v>16.217198421773752</v>
      </c>
      <c r="AU300" s="142">
        <f t="shared" si="277"/>
        <v>16.14941339784037</v>
      </c>
    </row>
    <row r="301" spans="1:48" s="133" customFormat="1" ht="12.95" customHeight="1">
      <c r="A301" s="132" t="s">
        <v>376</v>
      </c>
      <c r="B301" s="241" t="s">
        <v>49</v>
      </c>
      <c r="C301" s="240">
        <v>59721.713300000003</v>
      </c>
      <c r="D301" s="240">
        <v>2.0000000000000001E-4</v>
      </c>
      <c r="E301" s="200">
        <f t="shared" si="251"/>
        <v>11336.493656991937</v>
      </c>
      <c r="F301" s="133">
        <f t="shared" si="252"/>
        <v>11337</v>
      </c>
      <c r="G301" s="133">
        <f t="shared" si="253"/>
        <v>-0.24191638000047533</v>
      </c>
      <c r="J301" s="133">
        <f t="shared" si="254"/>
        <v>-0.24191638000047533</v>
      </c>
      <c r="O301" s="133">
        <f t="shared" ca="1" si="255"/>
        <v>-0.24197698647376994</v>
      </c>
      <c r="Q301" s="198">
        <f t="shared" si="256"/>
        <v>44703.213300000003</v>
      </c>
      <c r="S301" s="137">
        <v>1</v>
      </c>
      <c r="Z301" s="133">
        <f t="shared" si="257"/>
        <v>11337</v>
      </c>
      <c r="AA301" s="142">
        <f t="shared" si="258"/>
        <v>-0.2367475783729126</v>
      </c>
      <c r="AB301" s="142">
        <f t="shared" si="259"/>
        <v>-0.24071204345946146</v>
      </c>
      <c r="AC301" s="142">
        <f t="shared" si="260"/>
        <v>-0.24191638000047533</v>
      </c>
      <c r="AD301" s="142">
        <f t="shared" si="261"/>
        <v>-5.1688016275627247E-3</v>
      </c>
      <c r="AE301" s="142">
        <f t="shared" si="262"/>
        <v>2.6716510265095073E-5</v>
      </c>
      <c r="AF301" s="133">
        <f t="shared" si="263"/>
        <v>-0.24191638000047533</v>
      </c>
      <c r="AG301" s="199"/>
      <c r="AH301" s="133">
        <f t="shared" si="264"/>
        <v>-1.2043365410138811E-3</v>
      </c>
      <c r="AI301" s="133">
        <f t="shared" si="265"/>
        <v>1.1291866117114617</v>
      </c>
      <c r="AJ301" s="133">
        <f t="shared" si="266"/>
        <v>-0.9286291790607919</v>
      </c>
      <c r="AK301" s="133">
        <f t="shared" si="267"/>
        <v>9.2097049175906484E-2</v>
      </c>
      <c r="AL301" s="133">
        <f t="shared" si="268"/>
        <v>-2.5222617796790154</v>
      </c>
      <c r="AM301" s="133">
        <f t="shared" si="269"/>
        <v>-3.1254038399517801</v>
      </c>
      <c r="AN301" s="142">
        <f t="shared" si="270"/>
        <v>16.240322177592375</v>
      </c>
      <c r="AO301" s="142">
        <f t="shared" si="271"/>
        <v>16.240321711947036</v>
      </c>
      <c r="AP301" s="142">
        <f t="shared" si="272"/>
        <v>16.240318305573709</v>
      </c>
      <c r="AQ301" s="142">
        <f t="shared" si="273"/>
        <v>16.240293386861012</v>
      </c>
      <c r="AR301" s="142">
        <f t="shared" si="274"/>
        <v>16.240111109613267</v>
      </c>
      <c r="AS301" s="142">
        <f t="shared" si="275"/>
        <v>16.238778368564187</v>
      </c>
      <c r="AT301" s="142">
        <f t="shared" si="276"/>
        <v>16.229065231709477</v>
      </c>
      <c r="AU301" s="142">
        <f t="shared" si="277"/>
        <v>16.159794743390545</v>
      </c>
    </row>
    <row r="302" spans="1:48" s="133" customFormat="1" ht="12.95" customHeight="1">
      <c r="A302" s="132" t="s">
        <v>376</v>
      </c>
      <c r="B302" s="241" t="s">
        <v>51</v>
      </c>
      <c r="C302" s="240">
        <v>59725.774100000002</v>
      </c>
      <c r="D302" s="240">
        <v>4.0000000000000002E-4</v>
      </c>
      <c r="E302" s="200">
        <f t="shared" si="251"/>
        <v>11344.993113238552</v>
      </c>
      <c r="F302" s="133">
        <f t="shared" si="252"/>
        <v>11345.5</v>
      </c>
      <c r="G302" s="133">
        <f t="shared" si="253"/>
        <v>-0.24217617000249447</v>
      </c>
      <c r="J302" s="133">
        <f t="shared" si="254"/>
        <v>-0.24217617000249447</v>
      </c>
      <c r="O302" s="133">
        <f t="shared" ca="1" si="255"/>
        <v>-0.24198437534671477</v>
      </c>
      <c r="Q302" s="198">
        <f t="shared" si="256"/>
        <v>44707.274100000002</v>
      </c>
      <c r="S302" s="137">
        <v>1</v>
      </c>
      <c r="Z302" s="133">
        <f t="shared" si="257"/>
        <v>11345.5</v>
      </c>
      <c r="AA302" s="142">
        <f t="shared" si="258"/>
        <v>-0.23673844686928835</v>
      </c>
      <c r="AB302" s="142">
        <f t="shared" si="259"/>
        <v>-0.24097662195212036</v>
      </c>
      <c r="AC302" s="142">
        <f t="shared" si="260"/>
        <v>-0.24217617000249447</v>
      </c>
      <c r="AD302" s="142">
        <f t="shared" si="261"/>
        <v>-5.4377231332061182E-3</v>
      </c>
      <c r="AE302" s="142">
        <f t="shared" si="262"/>
        <v>2.9568832873404964E-5</v>
      </c>
      <c r="AF302" s="133">
        <f t="shared" si="263"/>
        <v>-0.24217617000249447</v>
      </c>
      <c r="AG302" s="199"/>
      <c r="AH302" s="133">
        <f t="shared" si="264"/>
        <v>-1.1995480503741256E-3</v>
      </c>
      <c r="AI302" s="133">
        <f t="shared" si="265"/>
        <v>1.1278287547974004</v>
      </c>
      <c r="AJ302" s="133">
        <f t="shared" si="266"/>
        <v>-0.9231156321749252</v>
      </c>
      <c r="AK302" s="133">
        <f t="shared" si="267"/>
        <v>9.3972637290561392E-2</v>
      </c>
      <c r="AL302" s="133">
        <f t="shared" si="268"/>
        <v>-2.5076668949710856</v>
      </c>
      <c r="AM302" s="133">
        <f t="shared" si="269"/>
        <v>-3.0485748031392004</v>
      </c>
      <c r="AN302" s="142">
        <f t="shared" si="270"/>
        <v>16.253091255379672</v>
      </c>
      <c r="AO302" s="142">
        <f t="shared" si="271"/>
        <v>16.253090799826317</v>
      </c>
      <c r="AP302" s="142">
        <f t="shared" si="272"/>
        <v>16.253087441746757</v>
      </c>
      <c r="AQ302" s="142">
        <f t="shared" si="273"/>
        <v>16.253062688110081</v>
      </c>
      <c r="AR302" s="142">
        <f t="shared" si="274"/>
        <v>16.252880231432847</v>
      </c>
      <c r="AS302" s="142">
        <f t="shared" si="275"/>
        <v>16.251535982410211</v>
      </c>
      <c r="AT302" s="142">
        <f t="shared" si="276"/>
        <v>16.241665533790787</v>
      </c>
      <c r="AU302" s="142">
        <f t="shared" si="277"/>
        <v>16.170824923037607</v>
      </c>
    </row>
    <row r="303" spans="1:48" s="133" customFormat="1" ht="12.95" customHeight="1">
      <c r="A303" s="132" t="s">
        <v>376</v>
      </c>
      <c r="B303" s="241" t="s">
        <v>51</v>
      </c>
      <c r="C303" s="240">
        <v>59727.685299999997</v>
      </c>
      <c r="D303" s="240">
        <v>2.9999999999999997E-4</v>
      </c>
      <c r="E303" s="200">
        <f t="shared" si="251"/>
        <v>11348.993349836881</v>
      </c>
      <c r="F303" s="133">
        <f t="shared" si="252"/>
        <v>11349.5</v>
      </c>
      <c r="G303" s="133">
        <f t="shared" si="253"/>
        <v>-0.24206313000468072</v>
      </c>
      <c r="J303" s="133">
        <f t="shared" si="254"/>
        <v>-0.24206313000468072</v>
      </c>
      <c r="O303" s="133">
        <f t="shared" ca="1" si="255"/>
        <v>-0.24198785246339469</v>
      </c>
      <c r="Q303" s="198">
        <f t="shared" si="256"/>
        <v>44709.185299999997</v>
      </c>
      <c r="S303" s="137">
        <v>1</v>
      </c>
      <c r="Z303" s="133">
        <f t="shared" si="257"/>
        <v>11349.5</v>
      </c>
      <c r="AA303" s="142">
        <f t="shared" si="258"/>
        <v>-0.23673408314173455</v>
      </c>
      <c r="AB303" s="142">
        <f t="shared" si="259"/>
        <v>-0.24086590100174349</v>
      </c>
      <c r="AC303" s="142">
        <f t="shared" si="260"/>
        <v>-0.24206313000468072</v>
      </c>
      <c r="AD303" s="142">
        <f t="shared" si="261"/>
        <v>-5.3290468629461629E-3</v>
      </c>
      <c r="AE303" s="142">
        <f t="shared" si="262"/>
        <v>2.8398740467476341E-5</v>
      </c>
      <c r="AF303" s="133">
        <f t="shared" si="263"/>
        <v>-0.24206313000468072</v>
      </c>
      <c r="AG303" s="199"/>
      <c r="AH303" s="133">
        <f t="shared" si="264"/>
        <v>-1.1972290029372348E-3</v>
      </c>
      <c r="AI303" s="133">
        <f t="shared" si="265"/>
        <v>1.1271814826479778</v>
      </c>
      <c r="AJ303" s="133">
        <f t="shared" si="266"/>
        <v>-0.92045768576186549</v>
      </c>
      <c r="AK303" s="133">
        <f t="shared" si="267"/>
        <v>9.4846811142280565E-2</v>
      </c>
      <c r="AL303" s="133">
        <f t="shared" si="268"/>
        <v>-2.50081093156885</v>
      </c>
      <c r="AM303" s="133">
        <f t="shared" si="269"/>
        <v>-3.0136526324573842</v>
      </c>
      <c r="AN303" s="142">
        <f t="shared" si="270"/>
        <v>16.259094886466347</v>
      </c>
      <c r="AO303" s="142">
        <f t="shared" si="271"/>
        <v>16.259094435875664</v>
      </c>
      <c r="AP303" s="142">
        <f t="shared" si="272"/>
        <v>16.259091102181024</v>
      </c>
      <c r="AQ303" s="142">
        <f t="shared" si="273"/>
        <v>16.259066438057289</v>
      </c>
      <c r="AR303" s="142">
        <f t="shared" si="274"/>
        <v>16.258883973749906</v>
      </c>
      <c r="AS303" s="142">
        <f t="shared" si="275"/>
        <v>16.257534743781559</v>
      </c>
      <c r="AT303" s="142">
        <f t="shared" si="276"/>
        <v>16.247592117078629</v>
      </c>
      <c r="AU303" s="142">
        <f t="shared" si="277"/>
        <v>16.1760155958127</v>
      </c>
      <c r="AV303" s="142"/>
    </row>
    <row r="304" spans="1:48" s="133" customFormat="1" ht="12.95" customHeight="1">
      <c r="A304" s="132" t="s">
        <v>376</v>
      </c>
      <c r="B304" s="241" t="s">
        <v>49</v>
      </c>
      <c r="C304" s="240">
        <v>59729.835400000004</v>
      </c>
      <c r="D304" s="240">
        <v>4.0000000000000002E-4</v>
      </c>
      <c r="E304" s="200">
        <f t="shared" si="251"/>
        <v>11353.493616010024</v>
      </c>
      <c r="F304" s="133">
        <f t="shared" si="252"/>
        <v>11354</v>
      </c>
      <c r="G304" s="133">
        <f t="shared" si="253"/>
        <v>-0.24193595999531681</v>
      </c>
      <c r="J304" s="133">
        <f t="shared" si="254"/>
        <v>-0.24193595999531681</v>
      </c>
      <c r="O304" s="133">
        <f t="shared" ca="1" si="255"/>
        <v>-0.24199176421965959</v>
      </c>
      <c r="Q304" s="198">
        <f t="shared" si="256"/>
        <v>44711.335400000004</v>
      </c>
      <c r="S304" s="137">
        <v>1</v>
      </c>
      <c r="Z304" s="133">
        <f t="shared" si="257"/>
        <v>11354</v>
      </c>
      <c r="AA304" s="142">
        <f t="shared" si="258"/>
        <v>-0.23672912332293838</v>
      </c>
      <c r="AB304" s="142">
        <f t="shared" si="259"/>
        <v>-0.24074138985042923</v>
      </c>
      <c r="AC304" s="142">
        <f t="shared" si="260"/>
        <v>-0.24193595999531681</v>
      </c>
      <c r="AD304" s="142">
        <f t="shared" si="261"/>
        <v>-5.2068366723784232E-3</v>
      </c>
      <c r="AE304" s="142">
        <f t="shared" si="262"/>
        <v>2.7111148132824812E-5</v>
      </c>
      <c r="AF304" s="133">
        <f t="shared" si="263"/>
        <v>-0.24193595999531681</v>
      </c>
      <c r="AG304" s="199"/>
      <c r="AH304" s="133">
        <f t="shared" si="264"/>
        <v>-1.1945701448875868E-3</v>
      </c>
      <c r="AI304" s="133">
        <f t="shared" si="265"/>
        <v>1.1264470626555048</v>
      </c>
      <c r="AJ304" s="133">
        <f t="shared" si="266"/>
        <v>-0.91741954618999677</v>
      </c>
      <c r="AK304" s="133">
        <f t="shared" si="267"/>
        <v>9.5823731184880037E-2</v>
      </c>
      <c r="AL304" s="133">
        <f t="shared" si="268"/>
        <v>-2.4931074200400261</v>
      </c>
      <c r="AM304" s="133">
        <f t="shared" si="269"/>
        <v>-2.9752642540769165</v>
      </c>
      <c r="AN304" s="142">
        <f t="shared" si="270"/>
        <v>16.265844833748584</v>
      </c>
      <c r="AO304" s="142">
        <f t="shared" si="271"/>
        <v>16.265844388893985</v>
      </c>
      <c r="AP304" s="142">
        <f t="shared" si="272"/>
        <v>16.265841083850116</v>
      </c>
      <c r="AQ304" s="142">
        <f t="shared" si="273"/>
        <v>16.265816529265368</v>
      </c>
      <c r="AR304" s="142">
        <f t="shared" si="274"/>
        <v>16.26563411452894</v>
      </c>
      <c r="AS304" s="142">
        <f t="shared" si="275"/>
        <v>16.264279613748847</v>
      </c>
      <c r="AT304" s="142">
        <f t="shared" si="276"/>
        <v>16.254257217146275</v>
      </c>
      <c r="AU304" s="142">
        <f t="shared" si="277"/>
        <v>16.181855102684672</v>
      </c>
      <c r="AV304" s="142"/>
    </row>
    <row r="305" spans="1:48" s="133" customFormat="1" ht="12.95" customHeight="1">
      <c r="A305" s="242" t="s">
        <v>377</v>
      </c>
      <c r="B305" s="243" t="s">
        <v>49</v>
      </c>
      <c r="C305" s="244">
        <v>60331.585779999848</v>
      </c>
      <c r="D305" s="242">
        <v>1E-4</v>
      </c>
      <c r="E305" s="200">
        <f t="shared" ref="E305:E307" si="278">+(C305-C$7)/C$8</f>
        <v>12612.987072027003</v>
      </c>
      <c r="F305" s="133">
        <f t="shared" ref="F305:F307" si="279">ROUND(2*E305,0)/2+0.5</f>
        <v>12613.5</v>
      </c>
      <c r="G305" s="133">
        <f t="shared" ref="G305:G307" si="280">+C305-(C$7+F305*C$8)</f>
        <v>-0.24506249015394133</v>
      </c>
      <c r="K305" s="133">
        <f>+G305</f>
        <v>-0.24506249015394133</v>
      </c>
      <c r="O305" s="133">
        <f t="shared" ref="O305:O307" ca="1" si="281">+C$11+C$12*$F305</f>
        <v>-0.24308662133424877</v>
      </c>
      <c r="Q305" s="198">
        <f t="shared" ref="Q305:Q307" si="282">+C305-15018.5</f>
        <v>45313.085779999848</v>
      </c>
      <c r="S305" s="137">
        <v>1</v>
      </c>
      <c r="Z305" s="133">
        <f t="shared" ref="Z305:Z307" si="283">F305</f>
        <v>12613.5</v>
      </c>
      <c r="AA305" s="142">
        <f t="shared" ref="AA305:AA307" si="284">AB$3+AB$4*Z305+AB$5*Z305^2+AH305</f>
        <v>-0.23434096966226364</v>
      </c>
      <c r="AB305" s="142">
        <f t="shared" ref="AB305:AB307" si="285">IF(S305&lt;&gt;0,G305-AH305, -9999)</f>
        <v>-0.2455831080441806</v>
      </c>
      <c r="AC305" s="142">
        <f t="shared" ref="AC305:AC307" si="286">+G305-P305</f>
        <v>-0.24506249015394133</v>
      </c>
      <c r="AD305" s="142">
        <f t="shared" ref="AD305:AD307" si="287">IF(S305&lt;&gt;0,G305-AA305, -9999)</f>
        <v>-1.0721520491677683E-2</v>
      </c>
      <c r="AE305" s="142">
        <f t="shared" ref="AE305:AE307" si="288">+(G305-AA305)^2*S305</f>
        <v>1.1495100165346447E-4</v>
      </c>
      <c r="AF305" s="133">
        <f t="shared" ref="AF305:AF307" si="289">IF(S305&lt;&gt;0,G305-P305, -9999)</f>
        <v>-0.24506249015394133</v>
      </c>
      <c r="AG305" s="199"/>
      <c r="AH305" s="133">
        <f t="shared" ref="AH305:AH307" si="290">$AB$6*($AB$11/AI305*AJ305+$AB$12)</f>
        <v>5.2061789023927685E-4</v>
      </c>
      <c r="AI305" s="133">
        <f t="shared" ref="AI305:AI307" si="291">1+$AB$7*COS(AL305)</f>
        <v>0.88814767161345354</v>
      </c>
      <c r="AJ305" s="133">
        <f t="shared" ref="AJ305:AJ307" si="292">SIN(AL305+RADIANS($AB$9))</f>
        <v>0.51687795025987981</v>
      </c>
      <c r="AK305" s="133">
        <f t="shared" ref="AK305:AK307" si="293">$AB$7*SIN(AL305)</f>
        <v>0.11251712646039932</v>
      </c>
      <c r="AL305" s="133">
        <f t="shared" ref="AL305:AL307" si="294">2*ATAN(AM305)</f>
        <v>-0.78836111630413763</v>
      </c>
      <c r="AM305" s="133">
        <f t="shared" ref="AM305:AM307" si="295">SQRT((1+$AB$7)/(1-$AB$7))*TAN(AN305/2)</f>
        <v>-0.41595028700870562</v>
      </c>
      <c r="AN305" s="142">
        <f t="shared" ref="AN305:AN307" si="296">$AU305+$AB$7*SIN(AO305)</f>
        <v>17.94135102245161</v>
      </c>
      <c r="AO305" s="142">
        <f t="shared" ref="AO305:AO307" si="297">$AU305+$AB$7*SIN(AP305)</f>
        <v>17.941350912896795</v>
      </c>
      <c r="AP305" s="142">
        <f t="shared" ref="AP305:AP307" si="298">$AU305+$AB$7*SIN(AQ305)</f>
        <v>17.941352035409039</v>
      </c>
      <c r="AQ305" s="142">
        <f t="shared" ref="AQ305:AQ307" si="299">$AU305+$AB$7*SIN(AR305)</f>
        <v>17.941340533932873</v>
      </c>
      <c r="AR305" s="142">
        <f t="shared" ref="AR305:AR307" si="300">$AU305+$AB$7*SIN(AS305)</f>
        <v>17.941458372238248</v>
      </c>
      <c r="AS305" s="142">
        <f t="shared" ref="AS305:AS307" si="301">$AU305+$AB$7*SIN(AT305)</f>
        <v>17.940250216297375</v>
      </c>
      <c r="AT305" s="142">
        <f t="shared" ref="AT305:AT307" si="302">$AU305+$AB$7*SIN(AU305)</f>
        <v>17.952549785583134</v>
      </c>
      <c r="AU305" s="142">
        <f t="shared" ref="AU305:AU307" si="303">RADIANS($AB$9)+$AB$18*(F305-AB$15)</f>
        <v>17.816268192740733</v>
      </c>
      <c r="AV305" s="142"/>
    </row>
    <row r="306" spans="1:48" s="133" customFormat="1" ht="12.95" customHeight="1">
      <c r="A306" s="242" t="s">
        <v>377</v>
      </c>
      <c r="B306" s="243" t="s">
        <v>49</v>
      </c>
      <c r="C306" s="244">
        <v>60417.584449999966</v>
      </c>
      <c r="D306" s="242">
        <v>2.0000000000000001E-4</v>
      </c>
      <c r="E306" s="200">
        <f t="shared" si="278"/>
        <v>12792.986562997559</v>
      </c>
      <c r="F306" s="133">
        <f t="shared" si="279"/>
        <v>12793.5</v>
      </c>
      <c r="G306" s="133">
        <f t="shared" si="280"/>
        <v>-0.2453056900340016</v>
      </c>
      <c r="K306" s="133">
        <f>+G306</f>
        <v>-0.2453056900340016</v>
      </c>
      <c r="O306" s="133">
        <f t="shared" ca="1" si="281"/>
        <v>-0.24324309158484508</v>
      </c>
      <c r="Q306" s="198">
        <f t="shared" si="282"/>
        <v>45399.084449999966</v>
      </c>
      <c r="S306" s="137">
        <v>1</v>
      </c>
      <c r="Z306" s="133">
        <f t="shared" si="283"/>
        <v>12793.5</v>
      </c>
      <c r="AA306" s="142">
        <f t="shared" si="284"/>
        <v>-0.2340120933684198</v>
      </c>
      <c r="AB306" s="142">
        <f t="shared" si="285"/>
        <v>-0.24605429592852146</v>
      </c>
      <c r="AC306" s="142">
        <f t="shared" si="286"/>
        <v>-0.2453056900340016</v>
      </c>
      <c r="AD306" s="142">
        <f t="shared" si="287"/>
        <v>-1.1293596665581801E-2</v>
      </c>
      <c r="AE306" s="142">
        <f t="shared" si="288"/>
        <v>1.2754532564484037E-4</v>
      </c>
      <c r="AF306" s="133">
        <f t="shared" si="289"/>
        <v>-0.2453056900340016</v>
      </c>
      <c r="AG306" s="199"/>
      <c r="AH306" s="133">
        <f t="shared" si="290"/>
        <v>7.4860589451986243E-4</v>
      </c>
      <c r="AI306" s="133">
        <f t="shared" si="291"/>
        <v>0.86916249735498641</v>
      </c>
      <c r="AJ306" s="133">
        <f t="shared" si="292"/>
        <v>0.66715867483594316</v>
      </c>
      <c r="AK306" s="133">
        <f t="shared" si="293"/>
        <v>8.9736252507074218E-2</v>
      </c>
      <c r="AL306" s="133">
        <f t="shared" si="294"/>
        <v>-0.60117308258153701</v>
      </c>
      <c r="AM306" s="133">
        <f t="shared" si="295"/>
        <v>-0.30997903309967112</v>
      </c>
      <c r="AN306" s="142">
        <f t="shared" si="296"/>
        <v>18.151785349055245</v>
      </c>
      <c r="AO306" s="142">
        <f t="shared" si="297"/>
        <v>18.151784994777778</v>
      </c>
      <c r="AP306" s="142">
        <f t="shared" si="298"/>
        <v>18.151787908894669</v>
      </c>
      <c r="AQ306" s="142">
        <f t="shared" si="299"/>
        <v>18.151763938552154</v>
      </c>
      <c r="AR306" s="142">
        <f t="shared" si="300"/>
        <v>18.151961094544518</v>
      </c>
      <c r="AS306" s="142">
        <f t="shared" si="301"/>
        <v>18.150338517040201</v>
      </c>
      <c r="AT306" s="142">
        <f t="shared" si="302"/>
        <v>18.163627438515661</v>
      </c>
      <c r="AU306" s="142">
        <f t="shared" si="303"/>
        <v>18.049848467619725</v>
      </c>
    </row>
    <row r="307" spans="1:48" s="133" customFormat="1" ht="12.95" customHeight="1">
      <c r="A307" s="242" t="s">
        <v>377</v>
      </c>
      <c r="B307" s="243" t="s">
        <v>51</v>
      </c>
      <c r="C307" s="244">
        <v>60466.554000000004</v>
      </c>
      <c r="D307" s="242">
        <v>4.0000000000000001E-3</v>
      </c>
      <c r="E307" s="200">
        <f t="shared" si="278"/>
        <v>12895.482265234024</v>
      </c>
      <c r="F307" s="133">
        <f t="shared" si="279"/>
        <v>12896</v>
      </c>
      <c r="G307" s="133">
        <f t="shared" si="280"/>
        <v>-0.24735903999680886</v>
      </c>
      <c r="K307" s="133">
        <f>+G307</f>
        <v>-0.24735903999680886</v>
      </c>
      <c r="O307" s="133">
        <f t="shared" ca="1" si="281"/>
        <v>-0.24333219269976797</v>
      </c>
      <c r="Q307" s="198">
        <f t="shared" si="282"/>
        <v>45448.054000000004</v>
      </c>
      <c r="S307" s="137">
        <v>1</v>
      </c>
      <c r="Z307" s="133">
        <f t="shared" si="283"/>
        <v>12896</v>
      </c>
      <c r="AA307" s="142">
        <f t="shared" si="284"/>
        <v>-0.23384014479799106</v>
      </c>
      <c r="AB307" s="142">
        <f t="shared" si="285"/>
        <v>-0.24822161758700556</v>
      </c>
      <c r="AC307" s="142">
        <f t="shared" si="286"/>
        <v>-0.24735903999680886</v>
      </c>
      <c r="AD307" s="142">
        <f t="shared" si="287"/>
        <v>-1.3518895198817799E-2</v>
      </c>
      <c r="AE307" s="142">
        <f t="shared" si="288"/>
        <v>1.8276052739661894E-4</v>
      </c>
      <c r="AF307" s="133">
        <f t="shared" si="289"/>
        <v>-0.24735903999680886</v>
      </c>
      <c r="AG307" s="199"/>
      <c r="AH307" s="133">
        <f t="shared" si="290"/>
        <v>8.6257759019669642E-4</v>
      </c>
      <c r="AI307" s="133">
        <f t="shared" si="291"/>
        <v>0.86060347038070262</v>
      </c>
      <c r="AJ307" s="133">
        <f t="shared" si="292"/>
        <v>0.74044368929803839</v>
      </c>
      <c r="AK307" s="133">
        <f t="shared" si="293"/>
        <v>7.5760508462481127E-2</v>
      </c>
      <c r="AL307" s="133">
        <f t="shared" si="294"/>
        <v>-0.49783077791611163</v>
      </c>
      <c r="AM307" s="133">
        <f t="shared" si="295"/>
        <v>-0.25418691350763351</v>
      </c>
      <c r="AN307" s="142">
        <f t="shared" si="296"/>
        <v>18.26977638082618</v>
      </c>
      <c r="AO307" s="142">
        <f t="shared" si="297"/>
        <v>18.269775856879239</v>
      </c>
      <c r="AP307" s="142">
        <f t="shared" si="298"/>
        <v>18.269779804423326</v>
      </c>
      <c r="AQ307" s="142">
        <f t="shared" si="299"/>
        <v>18.26975006241187</v>
      </c>
      <c r="AR307" s="142">
        <f t="shared" si="300"/>
        <v>18.269974133618888</v>
      </c>
      <c r="AS307" s="142">
        <f t="shared" si="301"/>
        <v>18.268285209061585</v>
      </c>
      <c r="AT307" s="142">
        <f t="shared" si="302"/>
        <v>18.280969928509776</v>
      </c>
      <c r="AU307" s="142">
        <f t="shared" si="303"/>
        <v>18.182859457481374</v>
      </c>
    </row>
    <row r="308" spans="1:48" s="133" customFormat="1" ht="12.95" customHeight="1">
      <c r="B308" s="137"/>
      <c r="C308" s="143"/>
      <c r="D308" s="143"/>
      <c r="AA308" s="142"/>
      <c r="AB308" s="142"/>
      <c r="AC308" s="142"/>
      <c r="AD308" s="142"/>
      <c r="AE308" s="142"/>
      <c r="AG308" s="199"/>
      <c r="AN308" s="142"/>
      <c r="AO308" s="142"/>
      <c r="AP308" s="142"/>
      <c r="AQ308" s="142"/>
      <c r="AR308" s="142"/>
      <c r="AS308" s="142"/>
      <c r="AT308" s="142"/>
      <c r="AU308" s="142"/>
    </row>
    <row r="309" spans="1:48" s="133" customFormat="1" ht="12.95" customHeight="1">
      <c r="B309" s="137"/>
      <c r="C309" s="143"/>
      <c r="D309" s="143"/>
      <c r="AA309" s="142"/>
      <c r="AB309" s="142"/>
      <c r="AC309" s="142"/>
      <c r="AD309" s="142"/>
      <c r="AE309" s="142"/>
      <c r="AG309" s="199"/>
      <c r="AN309" s="142"/>
      <c r="AO309" s="142"/>
      <c r="AP309" s="142"/>
      <c r="AQ309" s="142"/>
      <c r="AR309" s="142"/>
      <c r="AS309" s="142"/>
      <c r="AT309" s="142"/>
      <c r="AU309" s="142"/>
    </row>
    <row r="310" spans="1:48" s="133" customFormat="1" ht="12.95" customHeight="1">
      <c r="B310" s="137"/>
      <c r="C310" s="143"/>
      <c r="D310" s="143"/>
      <c r="AA310" s="142"/>
      <c r="AB310" s="142"/>
      <c r="AC310" s="142"/>
      <c r="AD310" s="142"/>
      <c r="AE310" s="142"/>
      <c r="AG310" s="199"/>
      <c r="AN310" s="142"/>
      <c r="AO310" s="142"/>
      <c r="AP310" s="142"/>
      <c r="AQ310" s="142"/>
      <c r="AR310" s="142"/>
      <c r="AS310" s="142"/>
      <c r="AT310" s="142"/>
      <c r="AU310" s="142"/>
    </row>
    <row r="311" spans="1:48" s="133" customFormat="1" ht="12.95" customHeight="1">
      <c r="B311" s="137"/>
      <c r="C311" s="143"/>
      <c r="D311" s="143"/>
      <c r="AA311" s="142"/>
      <c r="AB311" s="142"/>
      <c r="AC311" s="142"/>
      <c r="AD311" s="142"/>
      <c r="AE311" s="142"/>
      <c r="AG311" s="199"/>
      <c r="AN311" s="142"/>
      <c r="AO311" s="142"/>
      <c r="AP311" s="142"/>
      <c r="AQ311" s="142"/>
      <c r="AR311" s="142"/>
      <c r="AS311" s="142"/>
      <c r="AT311" s="142"/>
      <c r="AU311" s="142"/>
    </row>
    <row r="312" spans="1:48" s="133" customFormat="1" ht="12.95" customHeight="1">
      <c r="B312" s="137"/>
      <c r="C312" s="143"/>
      <c r="D312" s="143"/>
      <c r="AA312" s="142"/>
      <c r="AB312" s="142"/>
      <c r="AC312" s="142"/>
      <c r="AD312" s="142"/>
      <c r="AE312" s="142"/>
      <c r="AG312" s="199"/>
      <c r="AN312" s="142"/>
      <c r="AO312" s="142"/>
      <c r="AP312" s="142"/>
      <c r="AQ312" s="142"/>
      <c r="AR312" s="142"/>
      <c r="AS312" s="142"/>
      <c r="AT312" s="142"/>
      <c r="AU312" s="142"/>
    </row>
    <row r="313" spans="1:48" s="133" customFormat="1" ht="12.95" customHeight="1">
      <c r="B313" s="137"/>
      <c r="C313" s="143"/>
      <c r="D313" s="143"/>
      <c r="AA313" s="142"/>
      <c r="AB313" s="142"/>
      <c r="AC313" s="142"/>
      <c r="AD313" s="142"/>
      <c r="AE313" s="142"/>
      <c r="AG313" s="199"/>
      <c r="AN313" s="142"/>
      <c r="AO313" s="142"/>
      <c r="AP313" s="142"/>
      <c r="AQ313" s="142"/>
      <c r="AR313" s="142"/>
      <c r="AS313" s="142"/>
      <c r="AT313" s="142"/>
      <c r="AU313" s="142"/>
    </row>
    <row r="314" spans="1:48" s="133" customFormat="1" ht="12.95" customHeight="1">
      <c r="B314" s="137"/>
      <c r="C314" s="143"/>
      <c r="D314" s="143"/>
      <c r="AA314" s="142"/>
      <c r="AB314" s="142"/>
      <c r="AC314" s="142"/>
      <c r="AD314" s="142"/>
      <c r="AE314" s="142"/>
      <c r="AG314" s="199"/>
      <c r="AN314" s="142"/>
      <c r="AO314" s="142"/>
      <c r="AP314" s="142"/>
      <c r="AQ314" s="142"/>
      <c r="AR314" s="142"/>
      <c r="AS314" s="142"/>
      <c r="AT314" s="142"/>
      <c r="AU314" s="142"/>
    </row>
    <row r="315" spans="1:48" s="133" customFormat="1" ht="12.95" customHeight="1">
      <c r="B315" s="137"/>
      <c r="C315" s="143"/>
      <c r="D315" s="143"/>
      <c r="AA315" s="142"/>
      <c r="AB315" s="142"/>
      <c r="AC315" s="142"/>
      <c r="AD315" s="142"/>
      <c r="AE315" s="142"/>
      <c r="AG315" s="199"/>
      <c r="AN315" s="142"/>
      <c r="AO315" s="142"/>
      <c r="AP315" s="142"/>
      <c r="AQ315" s="142"/>
      <c r="AR315" s="142"/>
      <c r="AS315" s="142"/>
      <c r="AT315" s="142"/>
      <c r="AU315" s="142"/>
    </row>
    <row r="316" spans="1:48" s="133" customFormat="1" ht="12.95" customHeight="1">
      <c r="B316" s="137"/>
      <c r="C316" s="143"/>
      <c r="D316" s="143"/>
      <c r="AA316" s="142"/>
      <c r="AB316" s="142"/>
      <c r="AC316" s="142"/>
      <c r="AD316" s="142"/>
      <c r="AE316" s="142"/>
      <c r="AG316" s="199"/>
      <c r="AN316" s="142"/>
      <c r="AO316" s="142"/>
      <c r="AP316" s="142"/>
      <c r="AQ316" s="142"/>
      <c r="AR316" s="142"/>
      <c r="AS316" s="142"/>
      <c r="AT316" s="142"/>
      <c r="AU316" s="142"/>
    </row>
    <row r="317" spans="1:48" s="133" customFormat="1" ht="12.95" customHeight="1">
      <c r="B317" s="137"/>
      <c r="C317" s="143"/>
      <c r="D317" s="143"/>
      <c r="AA317" s="142"/>
      <c r="AB317" s="142"/>
      <c r="AC317" s="142"/>
      <c r="AD317" s="142"/>
      <c r="AE317" s="142"/>
      <c r="AG317" s="199"/>
      <c r="AN317" s="142"/>
      <c r="AO317" s="142"/>
      <c r="AP317" s="142"/>
      <c r="AQ317" s="142"/>
      <c r="AR317" s="142"/>
      <c r="AS317" s="142"/>
      <c r="AT317" s="142"/>
      <c r="AU317" s="142"/>
    </row>
    <row r="318" spans="1:48" s="133" customFormat="1" ht="12.95" customHeight="1">
      <c r="B318" s="137"/>
      <c r="C318" s="143"/>
      <c r="D318" s="143"/>
      <c r="AA318" s="142"/>
      <c r="AB318" s="142"/>
      <c r="AC318" s="142"/>
      <c r="AD318" s="142"/>
      <c r="AE318" s="142"/>
      <c r="AG318" s="199"/>
      <c r="AN318" s="142"/>
      <c r="AO318" s="142"/>
      <c r="AP318" s="142"/>
      <c r="AQ318" s="142"/>
      <c r="AR318" s="142"/>
      <c r="AS318" s="142"/>
      <c r="AT318" s="142"/>
      <c r="AU318" s="142"/>
    </row>
    <row r="319" spans="1:48" s="133" customFormat="1" ht="12.95" customHeight="1">
      <c r="B319" s="137"/>
      <c r="C319" s="143"/>
      <c r="D319" s="143"/>
      <c r="AA319" s="142"/>
      <c r="AB319" s="142"/>
      <c r="AC319" s="142"/>
      <c r="AD319" s="142"/>
      <c r="AE319" s="142"/>
      <c r="AG319" s="199"/>
      <c r="AN319" s="142"/>
      <c r="AO319" s="142"/>
      <c r="AP319" s="142"/>
      <c r="AQ319" s="142"/>
      <c r="AR319" s="142"/>
      <c r="AS319" s="142"/>
      <c r="AT319" s="142"/>
      <c r="AU319" s="142"/>
    </row>
    <row r="320" spans="1:48" s="133" customFormat="1" ht="12.95" customHeight="1">
      <c r="B320" s="137"/>
      <c r="C320" s="143"/>
      <c r="D320" s="143"/>
      <c r="AA320" s="142"/>
      <c r="AB320" s="142"/>
      <c r="AC320" s="142"/>
      <c r="AD320" s="142"/>
      <c r="AE320" s="142"/>
      <c r="AG320" s="199"/>
      <c r="AN320" s="142"/>
      <c r="AO320" s="142"/>
      <c r="AP320" s="142"/>
      <c r="AQ320" s="142"/>
      <c r="AR320" s="142"/>
      <c r="AS320" s="142"/>
      <c r="AT320" s="142"/>
      <c r="AU320" s="142"/>
    </row>
    <row r="321" spans="2:48" s="133" customFormat="1" ht="12.95" customHeight="1">
      <c r="B321" s="137"/>
      <c r="C321" s="143"/>
      <c r="D321" s="143"/>
      <c r="AA321" s="142"/>
      <c r="AB321" s="142"/>
      <c r="AC321" s="142"/>
      <c r="AD321" s="142"/>
      <c r="AE321" s="142"/>
      <c r="AG321" s="199"/>
      <c r="AN321" s="142"/>
      <c r="AO321" s="142"/>
      <c r="AP321" s="142"/>
      <c r="AQ321" s="142"/>
      <c r="AR321" s="142"/>
      <c r="AS321" s="142"/>
      <c r="AT321" s="142"/>
      <c r="AU321" s="142"/>
      <c r="AV321" s="142"/>
    </row>
    <row r="322" spans="2:48" s="133" customFormat="1" ht="12.95" customHeight="1">
      <c r="B322" s="137"/>
      <c r="C322" s="143"/>
      <c r="D322" s="143"/>
      <c r="AA322" s="142"/>
      <c r="AB322" s="142"/>
      <c r="AC322" s="142"/>
      <c r="AD322" s="142"/>
      <c r="AE322" s="142"/>
      <c r="AG322" s="199"/>
      <c r="AN322" s="142"/>
      <c r="AO322" s="142"/>
      <c r="AP322" s="142"/>
      <c r="AQ322" s="142"/>
      <c r="AR322" s="142"/>
      <c r="AS322" s="142"/>
      <c r="AT322" s="142"/>
      <c r="AU322" s="142"/>
    </row>
    <row r="323" spans="2:48" s="133" customFormat="1" ht="12.95" customHeight="1">
      <c r="B323" s="137"/>
      <c r="C323" s="143"/>
      <c r="D323" s="143"/>
      <c r="AA323" s="142"/>
      <c r="AB323" s="142"/>
      <c r="AC323" s="142"/>
      <c r="AD323" s="142"/>
      <c r="AE323" s="142"/>
      <c r="AG323" s="199"/>
      <c r="AN323" s="142"/>
      <c r="AO323" s="142"/>
      <c r="AP323" s="142"/>
      <c r="AQ323" s="142"/>
      <c r="AR323" s="142"/>
      <c r="AS323" s="142"/>
      <c r="AT323" s="142"/>
      <c r="AU323" s="142"/>
    </row>
    <row r="324" spans="2:48" s="133" customFormat="1" ht="12.95" customHeight="1">
      <c r="B324" s="137"/>
      <c r="C324" s="143"/>
      <c r="D324" s="143"/>
      <c r="AA324" s="142"/>
      <c r="AB324" s="142"/>
      <c r="AC324" s="142"/>
      <c r="AD324" s="142"/>
      <c r="AE324" s="142"/>
      <c r="AG324" s="199"/>
      <c r="AN324" s="142"/>
      <c r="AO324" s="142"/>
      <c r="AP324" s="142"/>
      <c r="AQ324" s="142"/>
      <c r="AR324" s="142"/>
      <c r="AS324" s="142"/>
      <c r="AT324" s="142"/>
      <c r="AU324" s="142"/>
    </row>
    <row r="325" spans="2:48" s="133" customFormat="1" ht="12.95" customHeight="1">
      <c r="B325" s="137"/>
      <c r="C325" s="143"/>
      <c r="D325" s="143"/>
      <c r="AA325" s="142"/>
      <c r="AB325" s="142"/>
      <c r="AC325" s="142"/>
      <c r="AD325" s="142"/>
      <c r="AE325" s="142"/>
      <c r="AG325" s="199"/>
      <c r="AN325" s="142"/>
      <c r="AO325" s="142"/>
      <c r="AP325" s="142"/>
      <c r="AQ325" s="142"/>
      <c r="AR325" s="142"/>
      <c r="AS325" s="142"/>
      <c r="AT325" s="142"/>
      <c r="AU325" s="142"/>
    </row>
    <row r="326" spans="2:48" s="133" customFormat="1" ht="12.95" customHeight="1">
      <c r="B326" s="137"/>
      <c r="C326" s="143"/>
      <c r="D326" s="143"/>
      <c r="AA326" s="142"/>
      <c r="AB326" s="142"/>
      <c r="AC326" s="142"/>
      <c r="AD326" s="142"/>
      <c r="AE326" s="142"/>
      <c r="AG326" s="199"/>
      <c r="AN326" s="142"/>
      <c r="AO326" s="142"/>
      <c r="AP326" s="142"/>
      <c r="AQ326" s="142"/>
      <c r="AR326" s="142"/>
      <c r="AS326" s="142"/>
      <c r="AT326" s="142"/>
      <c r="AU326" s="142"/>
    </row>
    <row r="327" spans="2:48" s="133" customFormat="1" ht="12.95" customHeight="1">
      <c r="B327" s="137"/>
      <c r="C327" s="143"/>
      <c r="D327" s="143"/>
      <c r="AA327" s="142"/>
      <c r="AB327" s="142"/>
      <c r="AC327" s="142"/>
      <c r="AD327" s="142"/>
      <c r="AE327" s="142"/>
      <c r="AG327" s="199"/>
      <c r="AN327" s="142"/>
      <c r="AO327" s="142"/>
      <c r="AP327" s="142"/>
      <c r="AQ327" s="142"/>
      <c r="AR327" s="142"/>
      <c r="AS327" s="142"/>
      <c r="AT327" s="142"/>
      <c r="AU327" s="142"/>
    </row>
    <row r="328" spans="2:48" s="133" customFormat="1" ht="12.95" customHeight="1">
      <c r="B328" s="137"/>
      <c r="C328" s="143"/>
      <c r="D328" s="143"/>
      <c r="AA328" s="142"/>
      <c r="AB328" s="142"/>
      <c r="AC328" s="142"/>
      <c r="AD328" s="142"/>
      <c r="AE328" s="142"/>
      <c r="AG328" s="199"/>
      <c r="AN328" s="142"/>
      <c r="AO328" s="142"/>
      <c r="AP328" s="142"/>
      <c r="AQ328" s="142"/>
      <c r="AR328" s="142"/>
      <c r="AS328" s="142"/>
      <c r="AT328" s="142"/>
      <c r="AU328" s="142"/>
    </row>
    <row r="329" spans="2:48" s="133" customFormat="1" ht="12.95" customHeight="1">
      <c r="B329" s="137"/>
      <c r="C329" s="143"/>
      <c r="D329" s="143"/>
      <c r="AA329" s="142"/>
      <c r="AB329" s="142"/>
      <c r="AC329" s="142"/>
      <c r="AD329" s="142"/>
      <c r="AE329" s="142"/>
      <c r="AG329" s="199"/>
      <c r="AN329" s="142"/>
      <c r="AO329" s="142"/>
      <c r="AP329" s="142"/>
      <c r="AQ329" s="142"/>
      <c r="AR329" s="142"/>
      <c r="AS329" s="142"/>
      <c r="AT329" s="142"/>
      <c r="AU329" s="142"/>
    </row>
    <row r="330" spans="2:48" s="133" customFormat="1" ht="12.95" customHeight="1">
      <c r="B330" s="137"/>
      <c r="C330" s="143"/>
      <c r="D330" s="143"/>
      <c r="AA330" s="142"/>
      <c r="AB330" s="142"/>
      <c r="AC330" s="142"/>
      <c r="AD330" s="142"/>
      <c r="AE330" s="142"/>
      <c r="AG330" s="199"/>
      <c r="AN330" s="142"/>
      <c r="AO330" s="142"/>
      <c r="AP330" s="142"/>
      <c r="AQ330" s="142"/>
      <c r="AR330" s="142"/>
      <c r="AS330" s="142"/>
      <c r="AT330" s="142"/>
      <c r="AU330" s="142"/>
    </row>
    <row r="331" spans="2:48" s="133" customFormat="1" ht="12.95" customHeight="1">
      <c r="B331" s="137"/>
      <c r="C331" s="143"/>
      <c r="D331" s="143"/>
      <c r="AA331" s="142"/>
      <c r="AB331" s="142"/>
      <c r="AC331" s="142"/>
      <c r="AD331" s="142"/>
      <c r="AE331" s="142"/>
      <c r="AG331" s="199"/>
      <c r="AN331" s="142"/>
      <c r="AO331" s="142"/>
      <c r="AP331" s="142"/>
      <c r="AQ331" s="142"/>
      <c r="AR331" s="142"/>
      <c r="AS331" s="142"/>
      <c r="AT331" s="142"/>
      <c r="AU331" s="142"/>
    </row>
    <row r="332" spans="2:48" s="133" customFormat="1" ht="12.95" customHeight="1">
      <c r="B332" s="137"/>
      <c r="C332" s="143"/>
      <c r="D332" s="143"/>
      <c r="AA332" s="142"/>
      <c r="AB332" s="142"/>
      <c r="AC332" s="142"/>
      <c r="AD332" s="142"/>
      <c r="AE332" s="142"/>
      <c r="AG332" s="199"/>
      <c r="AN332" s="142"/>
      <c r="AO332" s="142"/>
      <c r="AP332" s="142"/>
      <c r="AQ332" s="142"/>
      <c r="AR332" s="142"/>
      <c r="AS332" s="142"/>
      <c r="AT332" s="142"/>
      <c r="AU332" s="142"/>
    </row>
    <row r="333" spans="2:48" s="133" customFormat="1" ht="12.95" customHeight="1">
      <c r="B333" s="137"/>
      <c r="C333" s="143"/>
      <c r="D333" s="143"/>
      <c r="AA333" s="142"/>
      <c r="AB333" s="142"/>
      <c r="AC333" s="142"/>
      <c r="AD333" s="142"/>
      <c r="AE333" s="142"/>
      <c r="AG333" s="199"/>
      <c r="AN333" s="142"/>
      <c r="AO333" s="142"/>
      <c r="AP333" s="142"/>
      <c r="AQ333" s="142"/>
      <c r="AR333" s="142"/>
      <c r="AS333" s="142"/>
      <c r="AT333" s="142"/>
      <c r="AU333" s="142"/>
    </row>
    <row r="334" spans="2:48" s="133" customFormat="1" ht="12.95" customHeight="1">
      <c r="B334" s="137"/>
      <c r="C334" s="143"/>
      <c r="D334" s="143"/>
      <c r="AA334" s="142"/>
      <c r="AB334" s="142"/>
      <c r="AC334" s="142"/>
      <c r="AD334" s="142"/>
      <c r="AE334" s="142"/>
      <c r="AG334" s="199"/>
      <c r="AN334" s="142"/>
      <c r="AO334" s="142"/>
      <c r="AP334" s="142"/>
      <c r="AQ334" s="142"/>
      <c r="AR334" s="142"/>
      <c r="AS334" s="142"/>
      <c r="AT334" s="142"/>
      <c r="AU334" s="142"/>
    </row>
    <row r="335" spans="2:48" s="133" customFormat="1" ht="12.95" customHeight="1">
      <c r="B335" s="137"/>
      <c r="C335" s="143"/>
      <c r="D335" s="143"/>
      <c r="AA335" s="142"/>
      <c r="AB335" s="142"/>
      <c r="AC335" s="142"/>
      <c r="AD335" s="142"/>
      <c r="AE335" s="142"/>
      <c r="AG335" s="199"/>
      <c r="AN335" s="142"/>
      <c r="AO335" s="142"/>
      <c r="AP335" s="142"/>
      <c r="AQ335" s="142"/>
      <c r="AR335" s="142"/>
      <c r="AS335" s="142"/>
      <c r="AT335" s="142"/>
      <c r="AU335" s="142"/>
      <c r="AV335" s="142"/>
    </row>
    <row r="336" spans="2:48" s="133" customFormat="1" ht="12.95" customHeight="1">
      <c r="B336" s="137"/>
      <c r="C336" s="143"/>
      <c r="D336" s="143"/>
      <c r="AA336" s="142"/>
      <c r="AB336" s="142"/>
      <c r="AC336" s="142"/>
      <c r="AD336" s="142"/>
      <c r="AE336" s="142"/>
      <c r="AG336" s="199"/>
      <c r="AN336" s="142"/>
      <c r="AO336" s="142"/>
      <c r="AP336" s="142"/>
      <c r="AQ336" s="142"/>
      <c r="AR336" s="142"/>
      <c r="AS336" s="142"/>
      <c r="AT336" s="142"/>
      <c r="AU336" s="142"/>
    </row>
    <row r="337" spans="2:47" s="133" customFormat="1" ht="12.95" customHeight="1">
      <c r="B337" s="137"/>
      <c r="C337" s="143"/>
      <c r="D337" s="143"/>
      <c r="AA337" s="142"/>
      <c r="AB337" s="142"/>
      <c r="AC337" s="142"/>
      <c r="AD337" s="142"/>
      <c r="AE337" s="142"/>
      <c r="AG337" s="199"/>
      <c r="AN337" s="142"/>
      <c r="AO337" s="142"/>
      <c r="AP337" s="142"/>
      <c r="AQ337" s="142"/>
      <c r="AR337" s="142"/>
      <c r="AS337" s="142"/>
      <c r="AT337" s="142"/>
      <c r="AU337" s="142"/>
    </row>
    <row r="338" spans="2:47" s="133" customFormat="1" ht="12.95" customHeight="1">
      <c r="B338" s="137"/>
      <c r="C338" s="143"/>
      <c r="D338" s="143"/>
      <c r="AA338" s="142"/>
      <c r="AB338" s="142"/>
      <c r="AC338" s="142"/>
      <c r="AD338" s="142"/>
      <c r="AE338" s="142"/>
      <c r="AG338" s="199"/>
      <c r="AN338" s="142"/>
      <c r="AO338" s="142"/>
      <c r="AP338" s="142"/>
      <c r="AQ338" s="142"/>
      <c r="AR338" s="142"/>
      <c r="AS338" s="142"/>
      <c r="AT338" s="142"/>
      <c r="AU338" s="142"/>
    </row>
    <row r="339" spans="2:47" s="133" customFormat="1" ht="12.95" customHeight="1">
      <c r="B339" s="137"/>
      <c r="C339" s="143"/>
      <c r="D339" s="143"/>
      <c r="AA339" s="142"/>
      <c r="AB339" s="142"/>
      <c r="AC339" s="142"/>
      <c r="AD339" s="142"/>
      <c r="AE339" s="142"/>
      <c r="AG339" s="199"/>
      <c r="AN339" s="142"/>
      <c r="AO339" s="142"/>
      <c r="AP339" s="142"/>
      <c r="AQ339" s="142"/>
      <c r="AR339" s="142"/>
      <c r="AS339" s="142"/>
      <c r="AT339" s="142"/>
      <c r="AU339" s="142"/>
    </row>
    <row r="340" spans="2:47" s="133" customFormat="1" ht="12.95" customHeight="1">
      <c r="B340" s="137"/>
      <c r="C340" s="143"/>
      <c r="D340" s="143"/>
      <c r="AA340" s="142"/>
      <c r="AB340" s="142"/>
      <c r="AC340" s="142"/>
      <c r="AD340" s="142"/>
      <c r="AE340" s="142"/>
      <c r="AG340" s="199"/>
      <c r="AN340" s="142"/>
      <c r="AO340" s="142"/>
      <c r="AP340" s="142"/>
      <c r="AQ340" s="142"/>
      <c r="AR340" s="142"/>
      <c r="AS340" s="142"/>
      <c r="AT340" s="142"/>
      <c r="AU340" s="142"/>
    </row>
    <row r="341" spans="2:47" s="133" customFormat="1" ht="12.95" customHeight="1">
      <c r="B341" s="137"/>
      <c r="C341" s="143"/>
      <c r="D341" s="143"/>
      <c r="AA341" s="142"/>
      <c r="AB341" s="142"/>
      <c r="AC341" s="142"/>
      <c r="AD341" s="142"/>
      <c r="AE341" s="142"/>
      <c r="AG341" s="199"/>
      <c r="AN341" s="142"/>
      <c r="AO341" s="142"/>
      <c r="AP341" s="142"/>
      <c r="AQ341" s="142"/>
      <c r="AR341" s="142"/>
      <c r="AS341" s="142"/>
      <c r="AT341" s="142"/>
      <c r="AU341" s="142"/>
    </row>
    <row r="342" spans="2:47" s="133" customFormat="1" ht="12.95" customHeight="1">
      <c r="B342" s="137"/>
      <c r="C342" s="143"/>
      <c r="D342" s="143"/>
      <c r="AA342" s="142"/>
      <c r="AB342" s="142"/>
      <c r="AC342" s="142"/>
      <c r="AD342" s="142"/>
      <c r="AE342" s="142"/>
      <c r="AG342" s="199"/>
      <c r="AN342" s="142"/>
      <c r="AO342" s="142"/>
      <c r="AP342" s="142"/>
      <c r="AQ342" s="142"/>
      <c r="AR342" s="142"/>
      <c r="AS342" s="142"/>
      <c r="AT342" s="142"/>
      <c r="AU342" s="142"/>
    </row>
    <row r="343" spans="2:47" s="133" customFormat="1" ht="12.95" customHeight="1">
      <c r="B343" s="137"/>
      <c r="C343" s="143"/>
      <c r="D343" s="143"/>
      <c r="AA343" s="142"/>
      <c r="AB343" s="142"/>
      <c r="AC343" s="142"/>
      <c r="AD343" s="142"/>
      <c r="AE343" s="142"/>
      <c r="AG343" s="199"/>
      <c r="AN343" s="142"/>
      <c r="AO343" s="142"/>
      <c r="AP343" s="142"/>
      <c r="AQ343" s="142"/>
      <c r="AR343" s="142"/>
      <c r="AS343" s="142"/>
      <c r="AT343" s="142"/>
      <c r="AU343" s="142"/>
    </row>
    <row r="344" spans="2:47" s="133" customFormat="1" ht="12.95" customHeight="1">
      <c r="B344" s="137"/>
      <c r="C344" s="143"/>
      <c r="D344" s="143"/>
      <c r="AA344" s="142"/>
      <c r="AB344" s="142"/>
      <c r="AC344" s="142"/>
      <c r="AD344" s="142"/>
      <c r="AE344" s="142"/>
      <c r="AG344" s="199"/>
      <c r="AN344" s="142"/>
      <c r="AO344" s="142"/>
      <c r="AP344" s="142"/>
      <c r="AQ344" s="142"/>
      <c r="AR344" s="142"/>
      <c r="AS344" s="142"/>
      <c r="AT344" s="142"/>
      <c r="AU344" s="142"/>
    </row>
    <row r="345" spans="2:47" s="133" customFormat="1" ht="12.95" customHeight="1">
      <c r="B345" s="137"/>
      <c r="C345" s="143"/>
      <c r="D345" s="143"/>
      <c r="AA345" s="142"/>
      <c r="AB345" s="142"/>
      <c r="AC345" s="142"/>
      <c r="AD345" s="142"/>
      <c r="AE345" s="142"/>
      <c r="AG345" s="199"/>
      <c r="AN345" s="142"/>
      <c r="AO345" s="142"/>
      <c r="AP345" s="142"/>
      <c r="AQ345" s="142"/>
      <c r="AR345" s="142"/>
      <c r="AS345" s="142"/>
      <c r="AT345" s="142"/>
      <c r="AU345" s="142"/>
    </row>
    <row r="346" spans="2:47" s="133" customFormat="1" ht="12.95" customHeight="1">
      <c r="C346" s="143"/>
      <c r="D346" s="143"/>
      <c r="AA346" s="142"/>
      <c r="AB346" s="142"/>
      <c r="AC346" s="142"/>
      <c r="AD346" s="142"/>
      <c r="AE346" s="142"/>
      <c r="AG346" s="199"/>
      <c r="AN346" s="142"/>
      <c r="AO346" s="142"/>
      <c r="AP346" s="142"/>
      <c r="AQ346" s="142"/>
      <c r="AR346" s="142"/>
      <c r="AS346" s="142"/>
      <c r="AT346" s="142"/>
      <c r="AU346" s="142"/>
    </row>
    <row r="347" spans="2:47" s="133" customFormat="1" ht="12.95" customHeight="1">
      <c r="C347" s="143"/>
      <c r="D347" s="143"/>
      <c r="AA347" s="142"/>
      <c r="AB347" s="142"/>
      <c r="AC347" s="142"/>
      <c r="AD347" s="142"/>
      <c r="AE347" s="142"/>
      <c r="AG347" s="199"/>
      <c r="AN347" s="142"/>
      <c r="AO347" s="142"/>
      <c r="AP347" s="142"/>
      <c r="AQ347" s="142"/>
      <c r="AR347" s="142"/>
      <c r="AS347" s="142"/>
      <c r="AT347" s="142"/>
      <c r="AU347" s="142"/>
    </row>
    <row r="348" spans="2:47" s="133" customFormat="1" ht="12.95" customHeight="1">
      <c r="C348" s="143"/>
      <c r="D348" s="143"/>
      <c r="AA348" s="142"/>
      <c r="AB348" s="142"/>
      <c r="AC348" s="142"/>
      <c r="AD348" s="142"/>
      <c r="AE348" s="142"/>
      <c r="AG348" s="199"/>
      <c r="AN348" s="142"/>
      <c r="AO348" s="142"/>
      <c r="AP348" s="142"/>
      <c r="AQ348" s="142"/>
      <c r="AR348" s="142"/>
      <c r="AS348" s="142"/>
      <c r="AT348" s="142"/>
      <c r="AU348" s="142"/>
    </row>
    <row r="349" spans="2:47" s="133" customFormat="1" ht="12.95" customHeight="1">
      <c r="C349" s="143"/>
      <c r="D349" s="143"/>
      <c r="AA349" s="142"/>
      <c r="AB349" s="142"/>
      <c r="AC349" s="142"/>
      <c r="AD349" s="142"/>
      <c r="AE349" s="142"/>
      <c r="AG349" s="199"/>
      <c r="AN349" s="142"/>
      <c r="AO349" s="142"/>
      <c r="AP349" s="142"/>
      <c r="AQ349" s="142"/>
      <c r="AR349" s="142"/>
      <c r="AS349" s="142"/>
      <c r="AT349" s="142"/>
      <c r="AU349" s="142"/>
    </row>
    <row r="350" spans="2:47" s="133" customFormat="1" ht="12.95" customHeight="1">
      <c r="C350" s="143"/>
      <c r="D350" s="143"/>
      <c r="AA350" s="142"/>
      <c r="AB350" s="142"/>
      <c r="AC350" s="142"/>
      <c r="AD350" s="142"/>
      <c r="AE350" s="142"/>
      <c r="AG350" s="199"/>
      <c r="AN350" s="142"/>
      <c r="AO350" s="142"/>
      <c r="AP350" s="142"/>
      <c r="AQ350" s="142"/>
      <c r="AR350" s="142"/>
      <c r="AS350" s="142"/>
      <c r="AT350" s="142"/>
      <c r="AU350" s="142"/>
    </row>
    <row r="351" spans="2:47" s="133" customFormat="1" ht="12.95" customHeight="1">
      <c r="C351" s="143"/>
      <c r="D351" s="143"/>
      <c r="AA351" s="142"/>
      <c r="AB351" s="142"/>
      <c r="AC351" s="142"/>
      <c r="AD351" s="142"/>
      <c r="AE351" s="142"/>
      <c r="AG351" s="199"/>
      <c r="AN351" s="142"/>
      <c r="AO351" s="142"/>
      <c r="AP351" s="142"/>
      <c r="AQ351" s="142"/>
      <c r="AR351" s="142"/>
      <c r="AS351" s="142"/>
      <c r="AT351" s="142"/>
      <c r="AU351" s="142"/>
    </row>
    <row r="352" spans="2:47" s="133" customFormat="1" ht="12.95" customHeight="1">
      <c r="C352" s="143"/>
      <c r="D352" s="143"/>
      <c r="AA352" s="142"/>
      <c r="AB352" s="142"/>
      <c r="AC352" s="142"/>
      <c r="AD352" s="142"/>
      <c r="AE352" s="142"/>
      <c r="AG352" s="199"/>
      <c r="AN352" s="142"/>
      <c r="AO352" s="142"/>
      <c r="AP352" s="142"/>
      <c r="AQ352" s="142"/>
      <c r="AR352" s="142"/>
      <c r="AS352" s="142"/>
      <c r="AT352" s="142"/>
      <c r="AU352" s="142"/>
    </row>
    <row r="353" spans="3:64" s="133" customFormat="1" ht="12.95" customHeight="1">
      <c r="C353" s="143"/>
      <c r="D353" s="143"/>
      <c r="AA353" s="142"/>
      <c r="AB353" s="142"/>
      <c r="AC353" s="142"/>
      <c r="AD353" s="142"/>
      <c r="AE353" s="142"/>
      <c r="AG353" s="199"/>
      <c r="AN353" s="142"/>
      <c r="AO353" s="142"/>
      <c r="AP353" s="142"/>
      <c r="AQ353" s="142"/>
      <c r="AR353" s="142"/>
      <c r="AS353" s="142"/>
      <c r="AT353" s="142"/>
      <c r="AU353" s="142"/>
      <c r="AV353" s="142"/>
    </row>
    <row r="354" spans="3:64" s="133" customFormat="1" ht="12.95" customHeight="1">
      <c r="C354" s="143"/>
      <c r="D354" s="143"/>
      <c r="AA354" s="142"/>
      <c r="AB354" s="142"/>
      <c r="AC354" s="142"/>
      <c r="AD354" s="142"/>
      <c r="AE354" s="142"/>
      <c r="AG354" s="199"/>
      <c r="AN354" s="142"/>
      <c r="AO354" s="142"/>
      <c r="AP354" s="142"/>
      <c r="AQ354" s="142"/>
      <c r="AR354" s="142"/>
      <c r="AS354" s="142"/>
      <c r="AT354" s="142"/>
      <c r="AU354" s="142"/>
    </row>
    <row r="355" spans="3:64" s="133" customFormat="1" ht="12.95" customHeight="1">
      <c r="C355" s="143"/>
      <c r="D355" s="143"/>
      <c r="AA355" s="142"/>
      <c r="AB355" s="142"/>
      <c r="AC355" s="142"/>
      <c r="AD355" s="142"/>
      <c r="AE355" s="142"/>
      <c r="AG355" s="199"/>
      <c r="AN355" s="142"/>
      <c r="AO355" s="142"/>
      <c r="AP355" s="142"/>
      <c r="AQ355" s="142"/>
      <c r="AR355" s="142"/>
      <c r="AS355" s="142"/>
      <c r="AT355" s="142"/>
      <c r="AU355" s="142"/>
    </row>
    <row r="356" spans="3:64" s="133" customFormat="1" ht="12.95" customHeight="1">
      <c r="C356" s="143"/>
      <c r="D356" s="143"/>
      <c r="AA356" s="142"/>
      <c r="AB356" s="142"/>
      <c r="AC356" s="142"/>
      <c r="AD356" s="142"/>
      <c r="AE356" s="142"/>
      <c r="AG356" s="199"/>
      <c r="AN356" s="142"/>
      <c r="AO356" s="142"/>
      <c r="AP356" s="142"/>
      <c r="AQ356" s="142"/>
      <c r="AR356" s="142"/>
      <c r="AS356" s="142"/>
      <c r="AT356" s="142"/>
      <c r="AU356" s="142"/>
    </row>
    <row r="357" spans="3:64" s="133" customFormat="1" ht="12.95" customHeight="1">
      <c r="C357" s="143"/>
      <c r="D357" s="143"/>
      <c r="AA357" s="142"/>
      <c r="AB357" s="142"/>
      <c r="AC357" s="142"/>
      <c r="AD357" s="142"/>
      <c r="AE357" s="142"/>
      <c r="AG357" s="199"/>
      <c r="AN357" s="142"/>
      <c r="AO357" s="142"/>
      <c r="AP357" s="142"/>
      <c r="AQ357" s="142"/>
      <c r="AR357" s="142"/>
      <c r="AS357" s="142"/>
      <c r="AT357" s="142"/>
      <c r="AU357" s="142"/>
    </row>
    <row r="358" spans="3:64" s="133" customFormat="1" ht="12.95" customHeight="1">
      <c r="C358" s="143"/>
      <c r="D358" s="143"/>
      <c r="AA358" s="142"/>
      <c r="AB358" s="142"/>
      <c r="AC358" s="142"/>
      <c r="AD358" s="142"/>
      <c r="AE358" s="142"/>
      <c r="AG358" s="199"/>
      <c r="AN358" s="142"/>
      <c r="AO358" s="142"/>
      <c r="AP358" s="142"/>
      <c r="AQ358" s="142"/>
      <c r="AR358" s="142"/>
      <c r="AS358" s="142"/>
      <c r="AT358" s="142"/>
      <c r="AU358" s="142"/>
    </row>
    <row r="359" spans="3:64" s="133" customFormat="1" ht="12.95" customHeight="1">
      <c r="C359" s="143"/>
      <c r="D359" s="143"/>
      <c r="AA359" s="142"/>
      <c r="AB359" s="142"/>
      <c r="AC359" s="142"/>
      <c r="AD359" s="142"/>
      <c r="AE359" s="142"/>
      <c r="AG359" s="199"/>
      <c r="AN359" s="142"/>
      <c r="AO359" s="142"/>
      <c r="AP359" s="142"/>
      <c r="AQ359" s="142"/>
      <c r="AR359" s="142"/>
      <c r="AS359" s="142"/>
      <c r="AT359" s="142"/>
      <c r="AU359" s="142"/>
    </row>
    <row r="360" spans="3:64" s="133" customFormat="1" ht="12.95" customHeight="1">
      <c r="C360" s="143"/>
      <c r="D360" s="143"/>
      <c r="AA360" s="142"/>
      <c r="AB360" s="142"/>
      <c r="AC360" s="142"/>
      <c r="AD360" s="142"/>
      <c r="AE360" s="142"/>
      <c r="AG360" s="199"/>
      <c r="AN360" s="142"/>
      <c r="AO360" s="142"/>
      <c r="AP360" s="142"/>
      <c r="AQ360" s="142"/>
      <c r="AR360" s="142"/>
      <c r="AS360" s="142"/>
      <c r="AT360" s="142"/>
      <c r="AU360" s="142"/>
    </row>
    <row r="361" spans="3:64" s="133" customFormat="1" ht="12.95" customHeight="1">
      <c r="C361" s="143"/>
      <c r="D361" s="143"/>
      <c r="AA361" s="142"/>
      <c r="AB361" s="142"/>
      <c r="AC361" s="142"/>
      <c r="AD361" s="142"/>
      <c r="AE361" s="142"/>
      <c r="AG361" s="199"/>
      <c r="AN361" s="142"/>
      <c r="AO361" s="142"/>
      <c r="AP361" s="142"/>
      <c r="AQ361" s="142"/>
      <c r="AR361" s="142"/>
      <c r="AS361" s="142"/>
      <c r="AT361" s="142"/>
      <c r="AU361" s="142"/>
    </row>
    <row r="362" spans="3:64" s="133" customFormat="1" ht="12.95" customHeight="1">
      <c r="C362" s="143"/>
      <c r="D362" s="143"/>
      <c r="AA362" s="142"/>
      <c r="AB362" s="142"/>
      <c r="AC362" s="142"/>
      <c r="AD362" s="142"/>
      <c r="AE362" s="142"/>
      <c r="AG362" s="199"/>
      <c r="AN362" s="142"/>
      <c r="AO362" s="142"/>
      <c r="AP362" s="142"/>
      <c r="AQ362" s="142"/>
      <c r="AR362" s="142"/>
      <c r="AS362" s="142"/>
      <c r="AT362" s="142"/>
      <c r="AU362" s="142"/>
    </row>
    <row r="363" spans="3:64" s="133" customFormat="1" ht="12.95" customHeight="1">
      <c r="C363" s="143"/>
      <c r="D363" s="143"/>
      <c r="AA363" s="142"/>
      <c r="AB363" s="142"/>
      <c r="AC363" s="142"/>
      <c r="AD363" s="142"/>
      <c r="AE363" s="142"/>
      <c r="AG363" s="199"/>
      <c r="AN363" s="142"/>
      <c r="AO363" s="142"/>
      <c r="AP363" s="142"/>
      <c r="AQ363" s="142"/>
      <c r="AR363" s="142"/>
      <c r="AS363" s="142"/>
      <c r="AT363" s="142"/>
      <c r="AU363" s="142"/>
    </row>
    <row r="364" spans="3:64" s="133" customFormat="1" ht="12.95" customHeight="1">
      <c r="C364" s="143"/>
      <c r="D364" s="143"/>
      <c r="AA364" s="142"/>
      <c r="AB364" s="142"/>
      <c r="AC364" s="142"/>
      <c r="AD364" s="142"/>
      <c r="AE364" s="142"/>
      <c r="AG364" s="199"/>
      <c r="AN364" s="142"/>
      <c r="AO364" s="142"/>
      <c r="AP364" s="142"/>
      <c r="AQ364" s="142"/>
      <c r="AR364" s="142"/>
      <c r="AS364" s="142"/>
      <c r="AT364" s="142"/>
      <c r="AU364" s="142"/>
    </row>
    <row r="365" spans="3:64" s="133" customFormat="1" ht="12.95" customHeight="1">
      <c r="C365" s="143"/>
      <c r="D365" s="143"/>
      <c r="AA365" s="142"/>
      <c r="AB365" s="142"/>
      <c r="AC365" s="142"/>
      <c r="AD365" s="142"/>
      <c r="AE365" s="142"/>
      <c r="AG365" s="199"/>
      <c r="AN365" s="142"/>
      <c r="AO365" s="142"/>
      <c r="AP365" s="142"/>
      <c r="AQ365" s="142"/>
      <c r="AR365" s="142"/>
      <c r="AS365" s="142"/>
      <c r="AT365" s="142"/>
      <c r="AU365" s="142"/>
    </row>
    <row r="366" spans="3:64" s="133" customFormat="1" ht="12.95" customHeight="1">
      <c r="C366" s="143"/>
      <c r="D366" s="143"/>
      <c r="AA366" s="142"/>
      <c r="AB366" s="142"/>
      <c r="AC366" s="142"/>
      <c r="AD366" s="142"/>
      <c r="AE366" s="142"/>
      <c r="AG366" s="199"/>
      <c r="AN366" s="142"/>
      <c r="AO366" s="142"/>
      <c r="AP366" s="142"/>
      <c r="AQ366" s="142"/>
      <c r="AR366" s="142"/>
      <c r="AS366" s="142"/>
      <c r="AT366" s="142"/>
      <c r="AU366" s="142"/>
    </row>
    <row r="367" spans="3:64" s="133" customFormat="1" ht="12.95" customHeight="1">
      <c r="C367" s="143"/>
      <c r="D367" s="143"/>
      <c r="AA367" s="142"/>
      <c r="AB367" s="142"/>
      <c r="AC367" s="142"/>
      <c r="AD367" s="142"/>
      <c r="AE367" s="142"/>
      <c r="AG367" s="199"/>
      <c r="AN367" s="142"/>
      <c r="AO367" s="142"/>
      <c r="AP367" s="142"/>
      <c r="AQ367" s="142"/>
      <c r="AR367" s="142"/>
      <c r="AS367" s="142"/>
      <c r="AT367" s="142"/>
      <c r="AU367" s="142"/>
      <c r="AV367" s="142"/>
      <c r="AW367" s="142"/>
      <c r="AX367" s="142"/>
      <c r="AY367" s="142"/>
      <c r="AZ367" s="142"/>
      <c r="BA367" s="142"/>
      <c r="BB367" s="142"/>
      <c r="BC367" s="142"/>
      <c r="BD367" s="142"/>
      <c r="BE367" s="142"/>
      <c r="BF367" s="142"/>
      <c r="BG367" s="142"/>
      <c r="BH367" s="142"/>
      <c r="BI367" s="142"/>
      <c r="BJ367" s="142"/>
      <c r="BK367" s="142"/>
      <c r="BL367" s="142"/>
    </row>
    <row r="368" spans="3:64" s="133" customFormat="1" ht="12.95" customHeight="1">
      <c r="C368" s="143"/>
      <c r="D368" s="143"/>
      <c r="AA368" s="142"/>
      <c r="AB368" s="142"/>
      <c r="AC368" s="142"/>
      <c r="AD368" s="142"/>
      <c r="AE368" s="142"/>
      <c r="AG368" s="199"/>
      <c r="AN368" s="142"/>
      <c r="AO368" s="142"/>
      <c r="AP368" s="142"/>
      <c r="AQ368" s="142"/>
      <c r="AR368" s="142"/>
      <c r="AS368" s="142"/>
      <c r="AT368" s="142"/>
      <c r="AU368" s="142"/>
    </row>
    <row r="369" spans="3:47" s="133" customFormat="1" ht="12.95" customHeight="1">
      <c r="C369" s="143"/>
      <c r="D369" s="143"/>
      <c r="AA369" s="142"/>
      <c r="AB369" s="142"/>
      <c r="AC369" s="142"/>
      <c r="AD369" s="142"/>
      <c r="AE369" s="142"/>
      <c r="AG369" s="199"/>
      <c r="AN369" s="142"/>
      <c r="AO369" s="142"/>
      <c r="AP369" s="142"/>
      <c r="AQ369" s="142"/>
      <c r="AR369" s="142"/>
      <c r="AS369" s="142"/>
      <c r="AT369" s="142"/>
      <c r="AU369" s="142"/>
    </row>
    <row r="370" spans="3:47" s="133" customFormat="1" ht="12.95" customHeight="1">
      <c r="C370" s="143"/>
      <c r="D370" s="143"/>
      <c r="AA370" s="142"/>
      <c r="AB370" s="142"/>
      <c r="AC370" s="142"/>
      <c r="AD370" s="142"/>
      <c r="AE370" s="142"/>
      <c r="AG370" s="199"/>
      <c r="AN370" s="142"/>
      <c r="AO370" s="142"/>
      <c r="AP370" s="142"/>
      <c r="AQ370" s="142"/>
      <c r="AR370" s="142"/>
      <c r="AS370" s="142"/>
      <c r="AT370" s="142"/>
      <c r="AU370" s="142"/>
    </row>
    <row r="371" spans="3:47" s="133" customFormat="1" ht="12.95" customHeight="1">
      <c r="C371" s="143"/>
      <c r="D371" s="143"/>
      <c r="AA371" s="142"/>
      <c r="AB371" s="142"/>
      <c r="AC371" s="142"/>
      <c r="AD371" s="142"/>
      <c r="AE371" s="142"/>
      <c r="AG371" s="199"/>
      <c r="AN371" s="142"/>
      <c r="AO371" s="142"/>
      <c r="AP371" s="142"/>
      <c r="AQ371" s="142"/>
      <c r="AR371" s="142"/>
      <c r="AS371" s="142"/>
      <c r="AT371" s="142"/>
      <c r="AU371" s="142"/>
    </row>
    <row r="372" spans="3:47" s="133" customFormat="1" ht="12.95" customHeight="1">
      <c r="C372" s="143"/>
      <c r="D372" s="143"/>
      <c r="AA372" s="142"/>
      <c r="AB372" s="142"/>
      <c r="AC372" s="142"/>
      <c r="AD372" s="142"/>
      <c r="AE372" s="142"/>
      <c r="AG372" s="199"/>
      <c r="AN372" s="142"/>
      <c r="AO372" s="142"/>
      <c r="AP372" s="142"/>
      <c r="AQ372" s="142"/>
      <c r="AR372" s="142"/>
      <c r="AS372" s="142"/>
      <c r="AT372" s="142"/>
      <c r="AU372" s="142"/>
    </row>
    <row r="373" spans="3:47" s="133" customFormat="1" ht="12.95" customHeight="1">
      <c r="C373" s="143"/>
      <c r="D373" s="143"/>
      <c r="AA373" s="142"/>
      <c r="AB373" s="142"/>
      <c r="AC373" s="142"/>
      <c r="AD373" s="142"/>
      <c r="AE373" s="142"/>
      <c r="AG373" s="199"/>
      <c r="AN373" s="142"/>
      <c r="AO373" s="142"/>
      <c r="AP373" s="142"/>
      <c r="AQ373" s="142"/>
      <c r="AR373" s="142"/>
      <c r="AS373" s="142"/>
      <c r="AT373" s="142"/>
      <c r="AU373" s="142"/>
    </row>
    <row r="374" spans="3:47" s="133" customFormat="1" ht="12.95" customHeight="1">
      <c r="C374" s="143"/>
      <c r="D374" s="143"/>
      <c r="AA374" s="142"/>
      <c r="AB374" s="142"/>
      <c r="AC374" s="142"/>
      <c r="AD374" s="142"/>
      <c r="AE374" s="142"/>
      <c r="AG374" s="199"/>
      <c r="AN374" s="142"/>
      <c r="AO374" s="142"/>
      <c r="AP374" s="142"/>
      <c r="AQ374" s="142"/>
      <c r="AR374" s="142"/>
      <c r="AS374" s="142"/>
      <c r="AT374" s="142"/>
      <c r="AU374" s="142"/>
    </row>
    <row r="375" spans="3:47" s="133" customFormat="1" ht="12.95" customHeight="1">
      <c r="C375" s="143"/>
      <c r="D375" s="143"/>
      <c r="AA375" s="142"/>
      <c r="AB375" s="142"/>
      <c r="AC375" s="142"/>
      <c r="AD375" s="142"/>
      <c r="AE375" s="142"/>
      <c r="AG375" s="199"/>
      <c r="AN375" s="142"/>
      <c r="AO375" s="142"/>
      <c r="AP375" s="142"/>
      <c r="AQ375" s="142"/>
      <c r="AR375" s="142"/>
      <c r="AS375" s="142"/>
      <c r="AT375" s="142"/>
      <c r="AU375" s="142"/>
    </row>
    <row r="376" spans="3:47" s="133" customFormat="1" ht="12.95" customHeight="1">
      <c r="C376" s="143"/>
      <c r="D376" s="143"/>
      <c r="AA376" s="142"/>
      <c r="AB376" s="142"/>
      <c r="AC376" s="142"/>
      <c r="AD376" s="142"/>
      <c r="AE376" s="142"/>
      <c r="AG376" s="199"/>
      <c r="AN376" s="142"/>
      <c r="AO376" s="142"/>
      <c r="AP376" s="142"/>
      <c r="AQ376" s="142"/>
      <c r="AR376" s="142"/>
      <c r="AS376" s="142"/>
      <c r="AT376" s="142"/>
      <c r="AU376" s="142"/>
    </row>
    <row r="377" spans="3:47" s="133" customFormat="1" ht="12.95" customHeight="1">
      <c r="C377" s="143"/>
      <c r="D377" s="143"/>
      <c r="AA377" s="142"/>
      <c r="AB377" s="142"/>
      <c r="AC377" s="142"/>
      <c r="AD377" s="142"/>
      <c r="AE377" s="142"/>
      <c r="AG377" s="199"/>
      <c r="AN377" s="142"/>
      <c r="AO377" s="142"/>
      <c r="AP377" s="142"/>
      <c r="AQ377" s="142"/>
      <c r="AR377" s="142"/>
      <c r="AS377" s="142"/>
      <c r="AT377" s="142"/>
      <c r="AU377" s="142"/>
    </row>
    <row r="378" spans="3:47" s="133" customFormat="1" ht="12.95" customHeight="1">
      <c r="C378" s="143"/>
      <c r="D378" s="143"/>
      <c r="AA378" s="142"/>
      <c r="AB378" s="142"/>
      <c r="AC378" s="142"/>
      <c r="AD378" s="142"/>
      <c r="AE378" s="142"/>
      <c r="AG378" s="199"/>
      <c r="AN378" s="142"/>
      <c r="AO378" s="142"/>
      <c r="AP378" s="142"/>
      <c r="AQ378" s="142"/>
      <c r="AR378" s="142"/>
      <c r="AS378" s="142"/>
      <c r="AT378" s="142"/>
      <c r="AU378" s="142"/>
    </row>
    <row r="379" spans="3:47" s="133" customFormat="1" ht="12.95" customHeight="1">
      <c r="C379" s="143"/>
      <c r="D379" s="143"/>
      <c r="AA379" s="142"/>
      <c r="AB379" s="142"/>
      <c r="AC379" s="142"/>
      <c r="AD379" s="142"/>
      <c r="AE379" s="142"/>
      <c r="AG379" s="199"/>
      <c r="AN379" s="142"/>
      <c r="AO379" s="142"/>
      <c r="AP379" s="142"/>
      <c r="AQ379" s="142"/>
      <c r="AR379" s="142"/>
      <c r="AS379" s="142"/>
      <c r="AT379" s="142"/>
      <c r="AU379" s="142"/>
    </row>
    <row r="380" spans="3:47" s="133" customFormat="1" ht="12.95" customHeight="1">
      <c r="C380" s="143"/>
      <c r="D380" s="143"/>
      <c r="AA380" s="142"/>
      <c r="AB380" s="142"/>
      <c r="AC380" s="142"/>
      <c r="AD380" s="142"/>
      <c r="AE380" s="142"/>
      <c r="AG380" s="199"/>
      <c r="AN380" s="142"/>
      <c r="AO380" s="142"/>
      <c r="AP380" s="142"/>
      <c r="AQ380" s="142"/>
      <c r="AR380" s="142"/>
      <c r="AS380" s="142"/>
      <c r="AT380" s="142"/>
      <c r="AU380" s="142"/>
    </row>
    <row r="381" spans="3:47">
      <c r="AA381" s="89"/>
      <c r="AB381" s="89"/>
      <c r="AC381" s="89"/>
      <c r="AD381" s="89"/>
      <c r="AE381" s="89"/>
      <c r="AG381" s="73"/>
      <c r="AN381" s="89"/>
      <c r="AO381" s="89"/>
      <c r="AP381" s="89"/>
      <c r="AQ381" s="89"/>
      <c r="AR381" s="89"/>
      <c r="AS381" s="89"/>
      <c r="AT381" s="89"/>
      <c r="AU381" s="89"/>
    </row>
    <row r="382" spans="3:47">
      <c r="AA382" s="89"/>
      <c r="AB382" s="89"/>
      <c r="AC382" s="89"/>
      <c r="AD382" s="89"/>
      <c r="AE382" s="89"/>
      <c r="AG382" s="73"/>
      <c r="AN382" s="89"/>
      <c r="AO382" s="89"/>
      <c r="AP382" s="89"/>
      <c r="AQ382" s="89"/>
      <c r="AR382" s="89"/>
      <c r="AS382" s="89"/>
      <c r="AT382" s="89"/>
      <c r="AU382" s="89"/>
    </row>
    <row r="383" spans="3:47">
      <c r="AA383" s="89"/>
      <c r="AB383" s="89"/>
      <c r="AC383" s="89"/>
      <c r="AD383" s="89"/>
      <c r="AE383" s="89"/>
      <c r="AG383" s="73"/>
      <c r="AN383" s="89"/>
      <c r="AO383" s="89"/>
      <c r="AP383" s="89"/>
      <c r="AQ383" s="89"/>
      <c r="AR383" s="89"/>
      <c r="AS383" s="89"/>
      <c r="AT383" s="89"/>
      <c r="AU383" s="89"/>
    </row>
    <row r="384" spans="3:47">
      <c r="AA384" s="89"/>
      <c r="AB384" s="89"/>
      <c r="AC384" s="89"/>
      <c r="AD384" s="89"/>
      <c r="AE384" s="89"/>
      <c r="AG384" s="73"/>
      <c r="AN384" s="89"/>
      <c r="AO384" s="89"/>
      <c r="AP384" s="89"/>
      <c r="AQ384" s="89"/>
      <c r="AR384" s="89"/>
      <c r="AS384" s="89"/>
      <c r="AT384" s="89"/>
      <c r="AU384" s="89"/>
    </row>
    <row r="385" spans="27:64">
      <c r="AA385" s="89"/>
      <c r="AB385" s="89"/>
      <c r="AC385" s="89"/>
      <c r="AD385" s="89"/>
      <c r="AE385" s="89"/>
      <c r="AG385" s="73"/>
      <c r="AN385" s="89"/>
      <c r="AO385" s="89"/>
      <c r="AP385" s="89"/>
      <c r="AQ385" s="89"/>
      <c r="AR385" s="89"/>
      <c r="AS385" s="89"/>
      <c r="AT385" s="89"/>
      <c r="AU385" s="89"/>
    </row>
    <row r="386" spans="27:64">
      <c r="AA386" s="89"/>
      <c r="AB386" s="89"/>
      <c r="AC386" s="89"/>
      <c r="AD386" s="89"/>
      <c r="AE386" s="89"/>
      <c r="AG386" s="73"/>
      <c r="AN386" s="89"/>
      <c r="AO386" s="89"/>
      <c r="AP386" s="89"/>
      <c r="AQ386" s="89"/>
      <c r="AR386" s="89"/>
      <c r="AS386" s="89"/>
      <c r="AT386" s="89"/>
      <c r="AU386" s="89"/>
    </row>
    <row r="387" spans="27:64">
      <c r="AA387" s="89"/>
      <c r="AB387" s="89"/>
      <c r="AC387" s="89"/>
      <c r="AD387" s="89"/>
      <c r="AE387" s="89"/>
      <c r="AG387" s="73"/>
      <c r="AN387" s="89"/>
      <c r="AO387" s="89"/>
      <c r="AP387" s="89"/>
      <c r="AQ387" s="89"/>
      <c r="AR387" s="89"/>
      <c r="AS387" s="89"/>
      <c r="AT387" s="89"/>
      <c r="AU387" s="89"/>
    </row>
    <row r="388" spans="27:64">
      <c r="AA388" s="89"/>
      <c r="AB388" s="89"/>
      <c r="AC388" s="89"/>
      <c r="AD388" s="89"/>
      <c r="AE388" s="89"/>
      <c r="AG388" s="73"/>
      <c r="AN388" s="89"/>
      <c r="AO388" s="89"/>
      <c r="AP388" s="89"/>
      <c r="AQ388" s="89"/>
      <c r="AR388" s="89"/>
      <c r="AS388" s="89"/>
      <c r="AT388" s="89"/>
      <c r="AU388" s="89"/>
      <c r="AV388" s="89"/>
      <c r="AW388" s="89"/>
      <c r="AX388" s="89"/>
      <c r="AY388" s="89"/>
      <c r="AZ388" s="89"/>
      <c r="BA388" s="89"/>
      <c r="BB388" s="89"/>
      <c r="BC388" s="89"/>
      <c r="BD388" s="89"/>
      <c r="BE388" s="89"/>
      <c r="BF388" s="89"/>
      <c r="BG388" s="89"/>
      <c r="BH388" s="89"/>
      <c r="BI388" s="89"/>
      <c r="BJ388" s="89"/>
      <c r="BK388" s="89"/>
      <c r="BL388" s="89"/>
    </row>
    <row r="389" spans="27:64">
      <c r="AA389" s="89"/>
      <c r="AB389" s="89"/>
      <c r="AC389" s="89"/>
      <c r="AD389" s="89"/>
      <c r="AE389" s="89"/>
      <c r="AG389" s="73"/>
      <c r="AN389" s="89"/>
      <c r="AO389" s="89"/>
      <c r="AP389" s="89"/>
      <c r="AQ389" s="89"/>
      <c r="AR389" s="89"/>
      <c r="AS389" s="89"/>
      <c r="AT389" s="89"/>
      <c r="AU389" s="89"/>
    </row>
    <row r="390" spans="27:64">
      <c r="AA390" s="89"/>
      <c r="AB390" s="89"/>
      <c r="AC390" s="89"/>
      <c r="AD390" s="89"/>
      <c r="AE390" s="89"/>
      <c r="AG390" s="73"/>
      <c r="AN390" s="89"/>
      <c r="AO390" s="89"/>
      <c r="AP390" s="89"/>
      <c r="AQ390" s="89"/>
      <c r="AR390" s="89"/>
      <c r="AS390" s="89"/>
      <c r="AT390" s="89"/>
      <c r="AU390" s="89"/>
      <c r="AV390" s="89"/>
    </row>
    <row r="391" spans="27:64">
      <c r="AA391" s="89"/>
      <c r="AB391" s="89"/>
      <c r="AC391" s="89"/>
      <c r="AD391" s="89"/>
      <c r="AE391" s="89"/>
      <c r="AG391" s="73"/>
      <c r="AN391" s="89"/>
      <c r="AO391" s="89"/>
      <c r="AP391" s="89"/>
      <c r="AQ391" s="89"/>
      <c r="AR391" s="89"/>
      <c r="AS391" s="89"/>
      <c r="AT391" s="89"/>
      <c r="AU391" s="89"/>
    </row>
    <row r="392" spans="27:64">
      <c r="AA392" s="89"/>
      <c r="AB392" s="89"/>
      <c r="AC392" s="89"/>
      <c r="AD392" s="89"/>
      <c r="AE392" s="89"/>
      <c r="AG392" s="73"/>
      <c r="AN392" s="89"/>
      <c r="AO392" s="89"/>
      <c r="AP392" s="89"/>
      <c r="AQ392" s="89"/>
      <c r="AR392" s="89"/>
      <c r="AS392" s="89"/>
      <c r="AT392" s="89"/>
      <c r="AU392" s="89"/>
    </row>
    <row r="393" spans="27:64">
      <c r="AA393" s="89"/>
      <c r="AB393" s="89"/>
      <c r="AC393" s="89"/>
      <c r="AD393" s="89"/>
      <c r="AE393" s="89"/>
      <c r="AG393" s="73"/>
      <c r="AN393" s="89"/>
      <c r="AO393" s="89"/>
      <c r="AP393" s="89"/>
      <c r="AQ393" s="89"/>
      <c r="AR393" s="89"/>
      <c r="AS393" s="89"/>
      <c r="AT393" s="89"/>
      <c r="AU393" s="89"/>
    </row>
    <row r="394" spans="27:64">
      <c r="AA394" s="89"/>
      <c r="AB394" s="89"/>
      <c r="AC394" s="89"/>
      <c r="AD394" s="89"/>
      <c r="AE394" s="89"/>
      <c r="AG394" s="73"/>
      <c r="AN394" s="89"/>
      <c r="AO394" s="89"/>
      <c r="AP394" s="89"/>
      <c r="AQ394" s="89"/>
      <c r="AR394" s="89"/>
      <c r="AS394" s="89"/>
      <c r="AT394" s="89"/>
      <c r="AU394" s="89"/>
    </row>
    <row r="395" spans="27:64">
      <c r="AA395" s="89"/>
      <c r="AB395" s="89"/>
      <c r="AC395" s="89"/>
      <c r="AD395" s="89"/>
      <c r="AE395" s="89"/>
      <c r="AG395" s="73"/>
      <c r="AN395" s="89"/>
      <c r="AO395" s="89"/>
      <c r="AP395" s="89"/>
      <c r="AQ395" s="89"/>
      <c r="AR395" s="89"/>
      <c r="AS395" s="89"/>
      <c r="AT395" s="89"/>
      <c r="AU395" s="89"/>
    </row>
    <row r="396" spans="27:64">
      <c r="AA396" s="89"/>
      <c r="AB396" s="89"/>
      <c r="AC396" s="89"/>
      <c r="AD396" s="89"/>
      <c r="AE396" s="89"/>
      <c r="AG396" s="73"/>
      <c r="AN396" s="89"/>
      <c r="AO396" s="89"/>
      <c r="AP396" s="89"/>
      <c r="AQ396" s="89"/>
      <c r="AR396" s="89"/>
      <c r="AS396" s="89"/>
      <c r="AT396" s="89"/>
      <c r="AU396" s="89"/>
    </row>
    <row r="397" spans="27:64">
      <c r="AA397" s="89"/>
      <c r="AB397" s="89"/>
      <c r="AC397" s="89"/>
      <c r="AD397" s="89"/>
      <c r="AE397" s="89"/>
      <c r="AG397" s="73"/>
      <c r="AN397" s="89"/>
      <c r="AO397" s="89"/>
      <c r="AP397" s="89"/>
      <c r="AQ397" s="89"/>
      <c r="AR397" s="89"/>
      <c r="AS397" s="89"/>
      <c r="AT397" s="89"/>
      <c r="AU397" s="89"/>
    </row>
    <row r="398" spans="27:64">
      <c r="AA398" s="89"/>
      <c r="AB398" s="89"/>
      <c r="AC398" s="89"/>
      <c r="AD398" s="89"/>
      <c r="AE398" s="89"/>
      <c r="AG398" s="73"/>
      <c r="AN398" s="89"/>
      <c r="AO398" s="89"/>
      <c r="AP398" s="89"/>
      <c r="AQ398" s="89"/>
      <c r="AR398" s="89"/>
      <c r="AS398" s="89"/>
      <c r="AT398" s="89"/>
      <c r="AU398" s="89"/>
    </row>
    <row r="399" spans="27:64">
      <c r="AA399" s="89"/>
      <c r="AB399" s="89"/>
      <c r="AC399" s="89"/>
      <c r="AD399" s="89"/>
      <c r="AE399" s="89"/>
      <c r="AG399" s="73"/>
      <c r="AN399" s="89"/>
      <c r="AO399" s="89"/>
      <c r="AP399" s="89"/>
      <c r="AQ399" s="89"/>
      <c r="AR399" s="89"/>
      <c r="AS399" s="89"/>
      <c r="AT399" s="89"/>
      <c r="AU399" s="89"/>
    </row>
    <row r="400" spans="27:64">
      <c r="AA400" s="89"/>
      <c r="AB400" s="89"/>
      <c r="AC400" s="89"/>
      <c r="AD400" s="89"/>
      <c r="AE400" s="89"/>
      <c r="AG400" s="73"/>
      <c r="AN400" s="89"/>
      <c r="AO400" s="89"/>
      <c r="AP400" s="89"/>
      <c r="AQ400" s="89"/>
      <c r="AR400" s="89"/>
      <c r="AS400" s="89"/>
      <c r="AT400" s="89"/>
      <c r="AU400" s="89"/>
    </row>
    <row r="401" spans="27:64">
      <c r="AA401" s="89"/>
      <c r="AB401" s="89"/>
      <c r="AC401" s="89"/>
      <c r="AD401" s="89"/>
      <c r="AE401" s="89"/>
      <c r="AG401" s="73"/>
      <c r="AN401" s="89"/>
      <c r="AO401" s="89"/>
      <c r="AP401" s="89"/>
      <c r="AQ401" s="89"/>
      <c r="AR401" s="89"/>
      <c r="AS401" s="89"/>
      <c r="AT401" s="89"/>
      <c r="AU401" s="89"/>
    </row>
    <row r="402" spans="27:64">
      <c r="AA402" s="89"/>
      <c r="AB402" s="89"/>
      <c r="AC402" s="89"/>
      <c r="AD402" s="89"/>
      <c r="AE402" s="89"/>
      <c r="AG402" s="73"/>
      <c r="AN402" s="89"/>
      <c r="AO402" s="89"/>
      <c r="AP402" s="89"/>
      <c r="AQ402" s="89"/>
      <c r="AR402" s="89"/>
      <c r="AS402" s="89"/>
      <c r="AT402" s="89"/>
      <c r="AU402" s="89"/>
    </row>
    <row r="403" spans="27:64">
      <c r="AA403" s="89"/>
      <c r="AB403" s="89"/>
      <c r="AC403" s="89"/>
      <c r="AD403" s="89"/>
      <c r="AE403" s="89"/>
      <c r="AG403" s="73"/>
      <c r="AN403" s="89"/>
      <c r="AO403" s="89"/>
      <c r="AP403" s="89"/>
      <c r="AQ403" s="89"/>
      <c r="AR403" s="89"/>
      <c r="AS403" s="89"/>
      <c r="AT403" s="89"/>
      <c r="AU403" s="89"/>
    </row>
    <row r="404" spans="27:64">
      <c r="AA404" s="89"/>
      <c r="AB404" s="89"/>
      <c r="AC404" s="89"/>
      <c r="AD404" s="89"/>
      <c r="AE404" s="89"/>
      <c r="AG404" s="73"/>
      <c r="AN404" s="89"/>
      <c r="AO404" s="89"/>
      <c r="AP404" s="89"/>
      <c r="AQ404" s="89"/>
      <c r="AR404" s="89"/>
      <c r="AS404" s="89"/>
      <c r="AT404" s="89"/>
      <c r="AU404" s="89"/>
    </row>
    <row r="405" spans="27:64">
      <c r="AA405" s="89"/>
      <c r="AB405" s="89"/>
      <c r="AC405" s="89"/>
      <c r="AD405" s="89"/>
      <c r="AE405" s="89"/>
      <c r="AG405" s="73"/>
      <c r="AN405" s="89"/>
      <c r="AO405" s="89"/>
      <c r="AP405" s="89"/>
      <c r="AQ405" s="89"/>
      <c r="AR405" s="89"/>
      <c r="AS405" s="89"/>
      <c r="AT405" s="89"/>
      <c r="AU405" s="89"/>
    </row>
    <row r="406" spans="27:64">
      <c r="AA406" s="89"/>
      <c r="AB406" s="89"/>
      <c r="AC406" s="89"/>
      <c r="AD406" s="89"/>
      <c r="AE406" s="89"/>
      <c r="AG406" s="73"/>
      <c r="AN406" s="89"/>
      <c r="AO406" s="89"/>
      <c r="AP406" s="89"/>
      <c r="AQ406" s="89"/>
      <c r="AR406" s="89"/>
      <c r="AS406" s="89"/>
      <c r="AT406" s="89"/>
      <c r="AU406" s="89"/>
    </row>
    <row r="407" spans="27:64">
      <c r="AA407" s="89"/>
      <c r="AB407" s="89"/>
      <c r="AC407" s="89"/>
      <c r="AD407" s="89"/>
      <c r="AE407" s="89"/>
      <c r="AG407" s="73"/>
      <c r="AN407" s="89"/>
      <c r="AO407" s="89"/>
      <c r="AP407" s="89"/>
      <c r="AQ407" s="89"/>
      <c r="AR407" s="89"/>
      <c r="AS407" s="89"/>
      <c r="AT407" s="89"/>
      <c r="AU407" s="89"/>
      <c r="AV407" s="89"/>
      <c r="AW407" s="89"/>
      <c r="AX407" s="89"/>
      <c r="AY407" s="89"/>
      <c r="AZ407" s="89"/>
      <c r="BA407" s="89"/>
      <c r="BB407" s="89"/>
      <c r="BC407" s="89"/>
      <c r="BD407" s="89"/>
      <c r="BE407" s="89"/>
      <c r="BF407" s="89"/>
      <c r="BG407" s="89"/>
      <c r="BH407" s="89"/>
      <c r="BI407" s="89"/>
      <c r="BJ407" s="89"/>
      <c r="BK407" s="89"/>
      <c r="BL407" s="89"/>
    </row>
    <row r="408" spans="27:64">
      <c r="AA408" s="89"/>
      <c r="AB408" s="89"/>
      <c r="AC408" s="89"/>
      <c r="AD408" s="89"/>
      <c r="AE408" s="89"/>
      <c r="AG408" s="73"/>
      <c r="AN408" s="89"/>
      <c r="AO408" s="89"/>
      <c r="AP408" s="89"/>
      <c r="AQ408" s="89"/>
      <c r="AR408" s="89"/>
      <c r="AS408" s="89"/>
      <c r="AT408" s="89"/>
      <c r="AU408" s="89"/>
      <c r="AV408" s="89"/>
    </row>
    <row r="409" spans="27:64">
      <c r="AA409" s="89"/>
      <c r="AB409" s="89"/>
      <c r="AC409" s="89"/>
      <c r="AD409" s="89"/>
      <c r="AE409" s="89"/>
      <c r="AG409" s="73"/>
      <c r="AN409" s="89"/>
      <c r="AO409" s="89"/>
      <c r="AP409" s="89"/>
      <c r="AQ409" s="89"/>
      <c r="AR409" s="89"/>
      <c r="AS409" s="89"/>
      <c r="AT409" s="89"/>
      <c r="AU409" s="89"/>
      <c r="AV409" s="89"/>
      <c r="AX409" s="89"/>
    </row>
    <row r="410" spans="27:64">
      <c r="AA410" s="89"/>
      <c r="AB410" s="89"/>
      <c r="AC410" s="89"/>
      <c r="AD410" s="89"/>
      <c r="AE410" s="89"/>
      <c r="AG410" s="73"/>
      <c r="AN410" s="89"/>
      <c r="AO410" s="89"/>
      <c r="AP410" s="89"/>
      <c r="AQ410" s="89"/>
      <c r="AR410" s="89"/>
      <c r="AS410" s="89"/>
      <c r="AT410" s="89"/>
      <c r="AU410" s="89"/>
    </row>
    <row r="411" spans="27:64">
      <c r="AA411" s="89"/>
      <c r="AB411" s="89"/>
      <c r="AC411" s="89"/>
      <c r="AD411" s="89"/>
      <c r="AE411" s="89"/>
      <c r="AG411" s="73"/>
      <c r="AN411" s="89"/>
      <c r="AO411" s="89"/>
      <c r="AP411" s="89"/>
      <c r="AQ411" s="89"/>
      <c r="AR411" s="89"/>
      <c r="AS411" s="89"/>
      <c r="AT411" s="89"/>
      <c r="AU411" s="89"/>
    </row>
    <row r="412" spans="27:64">
      <c r="AA412" s="89"/>
      <c r="AB412" s="89"/>
      <c r="AC412" s="89"/>
      <c r="AD412" s="89"/>
      <c r="AE412" s="89"/>
      <c r="AG412" s="73"/>
      <c r="AN412" s="89"/>
      <c r="AO412" s="89"/>
      <c r="AP412" s="89"/>
      <c r="AQ412" s="89"/>
      <c r="AR412" s="89"/>
      <c r="AS412" s="89"/>
      <c r="AT412" s="89"/>
      <c r="AU412" s="89"/>
    </row>
    <row r="413" spans="27:64">
      <c r="AA413" s="89"/>
      <c r="AB413" s="89"/>
      <c r="AC413" s="89"/>
      <c r="AD413" s="89"/>
      <c r="AE413" s="89"/>
      <c r="AG413" s="73"/>
      <c r="AN413" s="89"/>
      <c r="AO413" s="89"/>
      <c r="AP413" s="89"/>
      <c r="AQ413" s="89"/>
      <c r="AR413" s="89"/>
      <c r="AS413" s="89"/>
      <c r="AT413" s="89"/>
      <c r="AU413" s="89"/>
      <c r="AV413" s="89"/>
    </row>
    <row r="414" spans="27:64">
      <c r="AA414" s="89"/>
      <c r="AB414" s="89"/>
      <c r="AC414" s="89"/>
      <c r="AD414" s="89"/>
      <c r="AE414" s="89"/>
      <c r="AG414" s="73"/>
      <c r="AN414" s="89"/>
      <c r="AO414" s="89"/>
      <c r="AP414" s="89"/>
      <c r="AQ414" s="89"/>
      <c r="AR414" s="89"/>
      <c r="AS414" s="89"/>
      <c r="AT414" s="89"/>
      <c r="AU414" s="89"/>
    </row>
    <row r="415" spans="27:64">
      <c r="AA415" s="89"/>
      <c r="AB415" s="89"/>
      <c r="AC415" s="89"/>
      <c r="AD415" s="89"/>
      <c r="AE415" s="89"/>
      <c r="AG415" s="73"/>
      <c r="AN415" s="89"/>
      <c r="AO415" s="89"/>
      <c r="AP415" s="89"/>
      <c r="AQ415" s="89"/>
      <c r="AR415" s="89"/>
      <c r="AS415" s="89"/>
      <c r="AT415" s="89"/>
      <c r="AU415" s="89"/>
    </row>
    <row r="416" spans="27:64">
      <c r="AA416" s="89"/>
      <c r="AB416" s="89"/>
      <c r="AC416" s="89"/>
      <c r="AD416" s="89"/>
      <c r="AE416" s="89"/>
      <c r="AG416" s="73"/>
      <c r="AN416" s="89"/>
      <c r="AO416" s="89"/>
      <c r="AP416" s="89"/>
      <c r="AQ416" s="89"/>
      <c r="AR416" s="89"/>
      <c r="AS416" s="89"/>
      <c r="AT416" s="89"/>
      <c r="AU416" s="89"/>
    </row>
    <row r="417" spans="27:47">
      <c r="AA417" s="89"/>
      <c r="AB417" s="89"/>
      <c r="AC417" s="89"/>
      <c r="AD417" s="89"/>
      <c r="AE417" s="89"/>
      <c r="AG417" s="73"/>
      <c r="AN417" s="89"/>
      <c r="AO417" s="89"/>
      <c r="AP417" s="89"/>
      <c r="AQ417" s="89"/>
      <c r="AR417" s="89"/>
      <c r="AS417" s="89"/>
      <c r="AT417" s="89"/>
      <c r="AU417" s="89"/>
    </row>
    <row r="418" spans="27:47">
      <c r="AA418" s="89"/>
      <c r="AB418" s="89"/>
      <c r="AC418" s="89"/>
      <c r="AD418" s="89"/>
      <c r="AE418" s="89"/>
      <c r="AG418" s="73"/>
      <c r="AN418" s="89"/>
      <c r="AO418" s="89"/>
      <c r="AP418" s="89"/>
      <c r="AQ418" s="89"/>
      <c r="AR418" s="89"/>
      <c r="AS418" s="89"/>
      <c r="AT418" s="89"/>
      <c r="AU418" s="89"/>
    </row>
    <row r="419" spans="27:47">
      <c r="AA419" s="89"/>
      <c r="AB419" s="89"/>
      <c r="AC419" s="89"/>
      <c r="AD419" s="89"/>
      <c r="AE419" s="89"/>
      <c r="AG419" s="73"/>
      <c r="AN419" s="89"/>
      <c r="AO419" s="89"/>
      <c r="AP419" s="89"/>
      <c r="AQ419" s="89"/>
      <c r="AR419" s="89"/>
      <c r="AS419" s="89"/>
      <c r="AT419" s="89"/>
      <c r="AU419" s="89"/>
    </row>
    <row r="420" spans="27:47">
      <c r="AA420" s="89"/>
      <c r="AB420" s="89"/>
      <c r="AC420" s="89"/>
      <c r="AD420" s="89"/>
      <c r="AE420" s="89"/>
      <c r="AG420" s="73"/>
      <c r="AN420" s="89"/>
      <c r="AO420" s="89"/>
      <c r="AP420" s="89"/>
      <c r="AQ420" s="89"/>
      <c r="AR420" s="89"/>
      <c r="AS420" s="89"/>
      <c r="AT420" s="89"/>
      <c r="AU420" s="89"/>
    </row>
    <row r="421" spans="27:47">
      <c r="AA421" s="89"/>
      <c r="AB421" s="89"/>
      <c r="AC421" s="89"/>
      <c r="AD421" s="89"/>
      <c r="AE421" s="89"/>
      <c r="AG421" s="73"/>
      <c r="AN421" s="89"/>
      <c r="AO421" s="89"/>
      <c r="AP421" s="89"/>
      <c r="AQ421" s="89"/>
      <c r="AR421" s="89"/>
      <c r="AS421" s="89"/>
      <c r="AT421" s="89"/>
      <c r="AU421" s="89"/>
    </row>
    <row r="422" spans="27:47">
      <c r="AA422" s="89"/>
      <c r="AB422" s="89"/>
      <c r="AC422" s="89"/>
      <c r="AD422" s="89"/>
      <c r="AE422" s="89"/>
      <c r="AG422" s="73"/>
      <c r="AN422" s="89"/>
      <c r="AO422" s="89"/>
      <c r="AP422" s="89"/>
      <c r="AQ422" s="89"/>
      <c r="AR422" s="89"/>
      <c r="AS422" s="89"/>
      <c r="AT422" s="89"/>
      <c r="AU422" s="89"/>
    </row>
    <row r="423" spans="27:47">
      <c r="AA423" s="89"/>
      <c r="AB423" s="89"/>
      <c r="AC423" s="89"/>
      <c r="AD423" s="89"/>
      <c r="AE423" s="89"/>
      <c r="AG423" s="73"/>
      <c r="AN423" s="89"/>
      <c r="AO423" s="89"/>
      <c r="AP423" s="89"/>
      <c r="AQ423" s="89"/>
      <c r="AR423" s="89"/>
      <c r="AS423" s="89"/>
      <c r="AT423" s="89"/>
      <c r="AU423" s="89"/>
    </row>
    <row r="424" spans="27:47">
      <c r="AA424" s="89"/>
      <c r="AB424" s="89"/>
      <c r="AC424" s="89"/>
      <c r="AD424" s="89"/>
      <c r="AE424" s="89"/>
      <c r="AG424" s="73"/>
      <c r="AN424" s="89"/>
      <c r="AO424" s="89"/>
      <c r="AP424" s="89"/>
      <c r="AQ424" s="89"/>
      <c r="AR424" s="89"/>
      <c r="AS424" s="89"/>
      <c r="AT424" s="89"/>
      <c r="AU424" s="89"/>
    </row>
    <row r="425" spans="27:47">
      <c r="AA425" s="89"/>
      <c r="AB425" s="89"/>
      <c r="AC425" s="89"/>
      <c r="AD425" s="89"/>
      <c r="AE425" s="89"/>
      <c r="AG425" s="73"/>
      <c r="AN425" s="89"/>
      <c r="AO425" s="89"/>
      <c r="AP425" s="89"/>
      <c r="AQ425" s="89"/>
      <c r="AR425" s="89"/>
      <c r="AS425" s="89"/>
      <c r="AT425" s="89"/>
      <c r="AU425" s="89"/>
    </row>
    <row r="426" spans="27:47">
      <c r="AA426" s="89"/>
      <c r="AB426" s="89"/>
      <c r="AC426" s="89"/>
      <c r="AD426" s="89"/>
      <c r="AE426" s="89"/>
      <c r="AG426" s="73"/>
      <c r="AN426" s="89"/>
      <c r="AO426" s="89"/>
      <c r="AP426" s="89"/>
      <c r="AQ426" s="89"/>
      <c r="AR426" s="89"/>
      <c r="AS426" s="89"/>
      <c r="AT426" s="89"/>
      <c r="AU426" s="89"/>
    </row>
    <row r="427" spans="27:47">
      <c r="AA427" s="89"/>
      <c r="AB427" s="89"/>
      <c r="AC427" s="89"/>
      <c r="AD427" s="89"/>
      <c r="AE427" s="89"/>
      <c r="AG427" s="73"/>
      <c r="AN427" s="89"/>
      <c r="AO427" s="89"/>
      <c r="AP427" s="89"/>
      <c r="AQ427" s="89"/>
      <c r="AR427" s="89"/>
      <c r="AS427" s="89"/>
      <c r="AT427" s="89"/>
      <c r="AU427" s="89"/>
    </row>
    <row r="428" spans="27:47">
      <c r="AA428" s="89"/>
      <c r="AB428" s="89"/>
      <c r="AC428" s="89"/>
      <c r="AD428" s="89"/>
      <c r="AE428" s="89"/>
      <c r="AG428" s="73"/>
      <c r="AN428" s="89"/>
      <c r="AO428" s="89"/>
      <c r="AP428" s="89"/>
      <c r="AQ428" s="89"/>
      <c r="AR428" s="89"/>
      <c r="AS428" s="89"/>
      <c r="AT428" s="89"/>
      <c r="AU428" s="89"/>
    </row>
    <row r="429" spans="27:47">
      <c r="AA429" s="89"/>
      <c r="AB429" s="89"/>
      <c r="AC429" s="89"/>
      <c r="AD429" s="89"/>
      <c r="AE429" s="89"/>
      <c r="AG429" s="73"/>
      <c r="AN429" s="89"/>
      <c r="AO429" s="89"/>
      <c r="AP429" s="89"/>
      <c r="AQ429" s="89"/>
      <c r="AR429" s="89"/>
      <c r="AS429" s="89"/>
      <c r="AT429" s="89"/>
      <c r="AU429" s="89"/>
    </row>
    <row r="430" spans="27:47">
      <c r="AA430" s="89"/>
      <c r="AB430" s="89"/>
      <c r="AC430" s="89"/>
      <c r="AD430" s="89"/>
      <c r="AE430" s="89"/>
      <c r="AG430" s="73"/>
      <c r="AN430" s="89"/>
      <c r="AO430" s="89"/>
      <c r="AP430" s="89"/>
      <c r="AQ430" s="89"/>
      <c r="AR430" s="89"/>
      <c r="AS430" s="89"/>
      <c r="AT430" s="89"/>
      <c r="AU430" s="89"/>
    </row>
    <row r="431" spans="27:47">
      <c r="AA431" s="89"/>
      <c r="AB431" s="89"/>
      <c r="AC431" s="89"/>
      <c r="AD431" s="89"/>
      <c r="AE431" s="89"/>
      <c r="AG431" s="73"/>
      <c r="AN431" s="89"/>
      <c r="AO431" s="89"/>
      <c r="AP431" s="89"/>
      <c r="AQ431" s="89"/>
      <c r="AR431" s="89"/>
      <c r="AS431" s="89"/>
      <c r="AT431" s="89"/>
      <c r="AU431" s="89"/>
    </row>
    <row r="432" spans="27:47">
      <c r="AA432" s="89"/>
      <c r="AB432" s="89"/>
      <c r="AC432" s="89"/>
      <c r="AD432" s="89"/>
      <c r="AE432" s="89"/>
      <c r="AG432" s="73"/>
      <c r="AN432" s="89"/>
      <c r="AO432" s="89"/>
      <c r="AP432" s="89"/>
      <c r="AQ432" s="89"/>
      <c r="AR432" s="89"/>
      <c r="AS432" s="89"/>
      <c r="AT432" s="89"/>
      <c r="AU432" s="89"/>
    </row>
    <row r="433" spans="27:47">
      <c r="AA433" s="89"/>
      <c r="AB433" s="89"/>
      <c r="AC433" s="89"/>
      <c r="AD433" s="89"/>
      <c r="AE433" s="89"/>
      <c r="AG433" s="73"/>
      <c r="AN433" s="89"/>
      <c r="AO433" s="89"/>
      <c r="AP433" s="89"/>
      <c r="AQ433" s="89"/>
      <c r="AR433" s="89"/>
      <c r="AS433" s="89"/>
      <c r="AT433" s="89"/>
      <c r="AU433" s="89"/>
    </row>
    <row r="434" spans="27:47">
      <c r="AA434" s="89"/>
      <c r="AB434" s="89"/>
      <c r="AC434" s="89"/>
      <c r="AD434" s="89"/>
      <c r="AE434" s="89"/>
      <c r="AG434" s="73"/>
      <c r="AN434" s="89"/>
      <c r="AO434" s="89"/>
      <c r="AP434" s="89"/>
      <c r="AQ434" s="89"/>
      <c r="AR434" s="89"/>
      <c r="AS434" s="89"/>
      <c r="AT434" s="89"/>
      <c r="AU434" s="89"/>
    </row>
    <row r="435" spans="27:47">
      <c r="AA435" s="89"/>
      <c r="AB435" s="89"/>
      <c r="AC435" s="89"/>
      <c r="AD435" s="89"/>
      <c r="AE435" s="89"/>
      <c r="AG435" s="73"/>
      <c r="AN435" s="89"/>
      <c r="AO435" s="89"/>
      <c r="AP435" s="89"/>
      <c r="AQ435" s="89"/>
      <c r="AR435" s="89"/>
      <c r="AS435" s="89"/>
      <c r="AT435" s="89"/>
      <c r="AU435" s="89"/>
    </row>
    <row r="436" spans="27:47">
      <c r="AA436" s="89"/>
      <c r="AB436" s="89"/>
      <c r="AC436" s="89"/>
      <c r="AD436" s="89"/>
      <c r="AE436" s="89"/>
      <c r="AG436" s="73"/>
      <c r="AN436" s="89"/>
      <c r="AO436" s="89"/>
      <c r="AP436" s="89"/>
      <c r="AQ436" s="89"/>
      <c r="AR436" s="89"/>
      <c r="AS436" s="89"/>
      <c r="AT436" s="89"/>
      <c r="AU436" s="89"/>
    </row>
    <row r="437" spans="27:47">
      <c r="AA437" s="89"/>
      <c r="AB437" s="89"/>
      <c r="AC437" s="89"/>
      <c r="AD437" s="89"/>
      <c r="AE437" s="89"/>
      <c r="AG437" s="73"/>
      <c r="AN437" s="89"/>
      <c r="AO437" s="89"/>
      <c r="AP437" s="89"/>
      <c r="AQ437" s="89"/>
      <c r="AR437" s="89"/>
      <c r="AS437" s="89"/>
      <c r="AT437" s="89"/>
      <c r="AU437" s="89"/>
    </row>
    <row r="438" spans="27:47">
      <c r="AA438" s="89"/>
      <c r="AB438" s="89"/>
      <c r="AC438" s="89"/>
      <c r="AD438" s="89"/>
      <c r="AE438" s="89"/>
      <c r="AG438" s="73"/>
      <c r="AN438" s="89"/>
      <c r="AO438" s="89"/>
      <c r="AP438" s="89"/>
      <c r="AQ438" s="89"/>
      <c r="AR438" s="89"/>
      <c r="AS438" s="89"/>
      <c r="AT438" s="89"/>
      <c r="AU438" s="89"/>
    </row>
    <row r="439" spans="27:47">
      <c r="AA439" s="89"/>
      <c r="AB439" s="89"/>
      <c r="AC439" s="89"/>
      <c r="AD439" s="89"/>
      <c r="AE439" s="89"/>
      <c r="AG439" s="73"/>
      <c r="AN439" s="89"/>
      <c r="AO439" s="89"/>
      <c r="AP439" s="89"/>
      <c r="AQ439" s="89"/>
      <c r="AR439" s="89"/>
      <c r="AS439" s="89"/>
      <c r="AT439" s="89"/>
      <c r="AU439" s="89"/>
    </row>
    <row r="440" spans="27:47">
      <c r="AA440" s="89"/>
      <c r="AB440" s="89"/>
      <c r="AC440" s="89"/>
      <c r="AD440" s="89"/>
      <c r="AE440" s="89"/>
      <c r="AG440" s="73"/>
      <c r="AN440" s="89"/>
      <c r="AO440" s="89"/>
      <c r="AP440" s="89"/>
      <c r="AQ440" s="89"/>
      <c r="AR440" s="89"/>
      <c r="AS440" s="89"/>
      <c r="AT440" s="89"/>
      <c r="AU440" s="89"/>
    </row>
    <row r="441" spans="27:47">
      <c r="AA441" s="89"/>
      <c r="AB441" s="89"/>
      <c r="AC441" s="89"/>
      <c r="AD441" s="89"/>
      <c r="AE441" s="89"/>
      <c r="AG441" s="73"/>
      <c r="AN441" s="89"/>
      <c r="AO441" s="89"/>
      <c r="AP441" s="89"/>
      <c r="AQ441" s="89"/>
      <c r="AR441" s="89"/>
      <c r="AS441" s="89"/>
      <c r="AT441" s="89"/>
      <c r="AU441" s="89"/>
    </row>
    <row r="442" spans="27:47">
      <c r="AA442" s="89"/>
      <c r="AB442" s="89"/>
      <c r="AC442" s="89"/>
      <c r="AD442" s="89"/>
      <c r="AE442" s="89"/>
      <c r="AG442" s="73"/>
      <c r="AN442" s="89"/>
      <c r="AO442" s="89"/>
      <c r="AP442" s="89"/>
      <c r="AQ442" s="89"/>
      <c r="AR442" s="89"/>
      <c r="AS442" s="89"/>
      <c r="AT442" s="89"/>
      <c r="AU442" s="89"/>
    </row>
    <row r="443" spans="27:47">
      <c r="AA443" s="89"/>
      <c r="AB443" s="89"/>
      <c r="AC443" s="89"/>
      <c r="AD443" s="89"/>
      <c r="AE443" s="89"/>
      <c r="AG443" s="73"/>
      <c r="AN443" s="89"/>
      <c r="AO443" s="89"/>
      <c r="AP443" s="89"/>
      <c r="AQ443" s="89"/>
      <c r="AR443" s="89"/>
      <c r="AS443" s="89"/>
      <c r="AT443" s="89"/>
      <c r="AU443" s="89"/>
    </row>
    <row r="444" spans="27:47">
      <c r="AA444" s="89"/>
      <c r="AB444" s="89"/>
      <c r="AC444" s="89"/>
      <c r="AD444" s="89"/>
      <c r="AE444" s="89"/>
      <c r="AG444" s="73"/>
      <c r="AN444" s="89"/>
      <c r="AO444" s="89"/>
      <c r="AP444" s="89"/>
      <c r="AQ444" s="89"/>
      <c r="AR444" s="89"/>
      <c r="AS444" s="89"/>
      <c r="AT444" s="89"/>
      <c r="AU444" s="89"/>
    </row>
    <row r="445" spans="27:47">
      <c r="AA445" s="89"/>
      <c r="AB445" s="89"/>
      <c r="AC445" s="89"/>
      <c r="AD445" s="89"/>
      <c r="AE445" s="89"/>
      <c r="AG445" s="73"/>
      <c r="AN445" s="89"/>
      <c r="AO445" s="89"/>
      <c r="AP445" s="89"/>
      <c r="AQ445" s="89"/>
      <c r="AR445" s="89"/>
      <c r="AS445" s="89"/>
      <c r="AT445" s="89"/>
      <c r="AU445" s="89"/>
    </row>
    <row r="446" spans="27:47">
      <c r="AA446" s="89"/>
      <c r="AB446" s="89"/>
      <c r="AC446" s="89"/>
      <c r="AD446" s="89"/>
      <c r="AE446" s="89"/>
      <c r="AG446" s="73"/>
      <c r="AN446" s="89"/>
      <c r="AO446" s="89"/>
      <c r="AP446" s="89"/>
      <c r="AQ446" s="89"/>
      <c r="AR446" s="89"/>
      <c r="AS446" s="89"/>
      <c r="AT446" s="89"/>
      <c r="AU446" s="89"/>
    </row>
    <row r="447" spans="27:47">
      <c r="AA447" s="89"/>
      <c r="AB447" s="89"/>
      <c r="AC447" s="89"/>
      <c r="AD447" s="89"/>
      <c r="AE447" s="89"/>
      <c r="AG447" s="73"/>
      <c r="AN447" s="89"/>
      <c r="AO447" s="89"/>
      <c r="AP447" s="89"/>
      <c r="AQ447" s="89"/>
      <c r="AR447" s="89"/>
      <c r="AS447" s="89"/>
      <c r="AT447" s="89"/>
      <c r="AU447" s="89"/>
    </row>
    <row r="448" spans="27:47">
      <c r="AA448" s="89"/>
      <c r="AB448" s="89"/>
      <c r="AC448" s="89"/>
      <c r="AD448" s="89"/>
      <c r="AE448" s="89"/>
      <c r="AG448" s="73"/>
      <c r="AN448" s="89"/>
      <c r="AO448" s="89"/>
      <c r="AP448" s="89"/>
      <c r="AQ448" s="89"/>
      <c r="AR448" s="89"/>
      <c r="AS448" s="89"/>
      <c r="AT448" s="89"/>
      <c r="AU448" s="89"/>
    </row>
    <row r="449" spans="27:47">
      <c r="AA449" s="89"/>
      <c r="AB449" s="89"/>
      <c r="AC449" s="89"/>
      <c r="AD449" s="89"/>
      <c r="AE449" s="89"/>
      <c r="AG449" s="73"/>
      <c r="AN449" s="89"/>
      <c r="AO449" s="89"/>
      <c r="AP449" s="89"/>
      <c r="AQ449" s="89"/>
      <c r="AR449" s="89"/>
      <c r="AS449" s="89"/>
      <c r="AT449" s="89"/>
      <c r="AU449" s="89"/>
    </row>
    <row r="450" spans="27:47">
      <c r="AA450" s="89"/>
      <c r="AB450" s="89"/>
      <c r="AC450" s="89"/>
      <c r="AD450" s="89"/>
      <c r="AE450" s="89"/>
      <c r="AG450" s="73"/>
      <c r="AN450" s="89"/>
      <c r="AO450" s="89"/>
      <c r="AP450" s="89"/>
      <c r="AQ450" s="89"/>
      <c r="AR450" s="89"/>
      <c r="AS450" s="89"/>
      <c r="AT450" s="89"/>
      <c r="AU450" s="89"/>
    </row>
    <row r="451" spans="27:47">
      <c r="AA451" s="89"/>
      <c r="AB451" s="89"/>
      <c r="AC451" s="89"/>
      <c r="AD451" s="89"/>
      <c r="AE451" s="89"/>
      <c r="AG451" s="73"/>
      <c r="AN451" s="89"/>
      <c r="AO451" s="89"/>
      <c r="AP451" s="89"/>
      <c r="AQ451" s="89"/>
      <c r="AR451" s="89"/>
      <c r="AS451" s="89"/>
      <c r="AT451" s="89"/>
      <c r="AU451" s="89"/>
    </row>
    <row r="452" spans="27:47">
      <c r="AA452" s="89"/>
      <c r="AB452" s="89"/>
      <c r="AC452" s="89"/>
      <c r="AD452" s="89"/>
      <c r="AE452" s="89"/>
      <c r="AG452" s="73"/>
      <c r="AN452" s="89"/>
      <c r="AO452" s="89"/>
      <c r="AP452" s="89"/>
      <c r="AQ452" s="89"/>
      <c r="AR452" s="89"/>
      <c r="AS452" s="89"/>
      <c r="AT452" s="89"/>
      <c r="AU452" s="89"/>
    </row>
    <row r="453" spans="27:47">
      <c r="AA453" s="89"/>
      <c r="AB453" s="89"/>
      <c r="AC453" s="89"/>
      <c r="AD453" s="89"/>
      <c r="AE453" s="89"/>
      <c r="AG453" s="73"/>
      <c r="AN453" s="89"/>
      <c r="AO453" s="89"/>
      <c r="AP453" s="89"/>
      <c r="AQ453" s="89"/>
      <c r="AR453" s="89"/>
      <c r="AS453" s="89"/>
      <c r="AT453" s="89"/>
      <c r="AU453" s="89"/>
    </row>
    <row r="454" spans="27:47">
      <c r="AA454" s="89"/>
      <c r="AB454" s="89"/>
      <c r="AC454" s="89"/>
      <c r="AD454" s="89"/>
      <c r="AE454" s="89"/>
      <c r="AG454" s="73"/>
      <c r="AN454" s="89"/>
      <c r="AO454" s="89"/>
      <c r="AP454" s="89"/>
      <c r="AQ454" s="89"/>
      <c r="AR454" s="89"/>
      <c r="AS454" s="89"/>
      <c r="AT454" s="89"/>
      <c r="AU454" s="89"/>
    </row>
    <row r="455" spans="27:47">
      <c r="AA455" s="89"/>
      <c r="AB455" s="89"/>
      <c r="AC455" s="89"/>
      <c r="AD455" s="89"/>
      <c r="AE455" s="89"/>
      <c r="AG455" s="73"/>
      <c r="AN455" s="89"/>
      <c r="AO455" s="89"/>
      <c r="AP455" s="89"/>
      <c r="AQ455" s="89"/>
      <c r="AR455" s="89"/>
      <c r="AS455" s="89"/>
      <c r="AT455" s="89"/>
      <c r="AU455" s="89"/>
    </row>
    <row r="456" spans="27:47">
      <c r="AA456" s="89"/>
      <c r="AB456" s="89"/>
      <c r="AC456" s="89"/>
      <c r="AD456" s="89"/>
      <c r="AE456" s="89"/>
      <c r="AG456" s="73"/>
      <c r="AN456" s="89"/>
      <c r="AO456" s="89"/>
      <c r="AP456" s="89"/>
      <c r="AQ456" s="89"/>
      <c r="AR456" s="89"/>
      <c r="AS456" s="89"/>
      <c r="AT456" s="89"/>
      <c r="AU456" s="89"/>
    </row>
    <row r="457" spans="27:47">
      <c r="AA457" s="89"/>
      <c r="AB457" s="89"/>
      <c r="AC457" s="89"/>
      <c r="AD457" s="89"/>
      <c r="AE457" s="89"/>
      <c r="AG457" s="73"/>
      <c r="AN457" s="89"/>
      <c r="AO457" s="89"/>
      <c r="AP457" s="89"/>
      <c r="AQ457" s="89"/>
      <c r="AR457" s="89"/>
      <c r="AS457" s="89"/>
      <c r="AT457" s="89"/>
      <c r="AU457" s="89"/>
    </row>
    <row r="458" spans="27:47">
      <c r="AA458" s="89"/>
      <c r="AB458" s="89"/>
      <c r="AC458" s="89"/>
      <c r="AD458" s="89"/>
      <c r="AE458" s="89"/>
      <c r="AG458" s="73"/>
      <c r="AN458" s="89"/>
      <c r="AO458" s="89"/>
      <c r="AP458" s="89"/>
      <c r="AQ458" s="89"/>
      <c r="AR458" s="89"/>
      <c r="AS458" s="89"/>
      <c r="AT458" s="89"/>
      <c r="AU458" s="89"/>
    </row>
    <row r="459" spans="27:47">
      <c r="AA459" s="89"/>
      <c r="AB459" s="89"/>
      <c r="AC459" s="89"/>
      <c r="AD459" s="89"/>
      <c r="AE459" s="89"/>
      <c r="AG459" s="73"/>
      <c r="AN459" s="89"/>
      <c r="AO459" s="89"/>
      <c r="AP459" s="89"/>
      <c r="AQ459" s="89"/>
      <c r="AR459" s="89"/>
      <c r="AS459" s="89"/>
      <c r="AT459" s="89"/>
      <c r="AU459" s="89"/>
    </row>
    <row r="460" spans="27:47">
      <c r="AA460" s="89"/>
      <c r="AB460" s="89"/>
      <c r="AC460" s="89"/>
      <c r="AD460" s="89"/>
      <c r="AE460" s="89"/>
      <c r="AG460" s="73"/>
      <c r="AN460" s="89"/>
      <c r="AO460" s="89"/>
      <c r="AP460" s="89"/>
      <c r="AQ460" s="89"/>
      <c r="AR460" s="89"/>
      <c r="AS460" s="89"/>
      <c r="AT460" s="89"/>
      <c r="AU460" s="89"/>
    </row>
    <row r="461" spans="27:47">
      <c r="AA461" s="89"/>
      <c r="AB461" s="89"/>
      <c r="AC461" s="89"/>
      <c r="AD461" s="89"/>
      <c r="AE461" s="89"/>
      <c r="AG461" s="73"/>
      <c r="AN461" s="89"/>
      <c r="AO461" s="89"/>
      <c r="AP461" s="89"/>
      <c r="AQ461" s="89"/>
      <c r="AR461" s="89"/>
      <c r="AS461" s="89"/>
      <c r="AT461" s="89"/>
      <c r="AU461" s="89"/>
    </row>
    <row r="462" spans="27:47">
      <c r="AA462" s="89"/>
      <c r="AB462" s="89"/>
      <c r="AC462" s="89"/>
      <c r="AD462" s="89"/>
      <c r="AE462" s="89"/>
      <c r="AG462" s="73"/>
      <c r="AN462" s="89"/>
      <c r="AO462" s="89"/>
      <c r="AP462" s="89"/>
      <c r="AQ462" s="89"/>
      <c r="AR462" s="89"/>
      <c r="AS462" s="89"/>
      <c r="AT462" s="89"/>
      <c r="AU462" s="89"/>
    </row>
    <row r="463" spans="27:47">
      <c r="AA463" s="89"/>
      <c r="AB463" s="89"/>
      <c r="AC463" s="89"/>
      <c r="AD463" s="89"/>
      <c r="AE463" s="89"/>
      <c r="AG463" s="73"/>
      <c r="AN463" s="89"/>
      <c r="AO463" s="89"/>
      <c r="AP463" s="89"/>
      <c r="AQ463" s="89"/>
      <c r="AR463" s="89"/>
      <c r="AS463" s="89"/>
      <c r="AT463" s="89"/>
      <c r="AU463" s="89"/>
    </row>
    <row r="464" spans="27:47">
      <c r="AA464" s="89"/>
      <c r="AB464" s="89"/>
      <c r="AC464" s="89"/>
      <c r="AD464" s="89"/>
      <c r="AE464" s="89"/>
      <c r="AG464" s="73"/>
      <c r="AN464" s="89"/>
      <c r="AO464" s="89"/>
      <c r="AP464" s="89"/>
      <c r="AQ464" s="89"/>
      <c r="AR464" s="89"/>
      <c r="AS464" s="89"/>
      <c r="AT464" s="89"/>
      <c r="AU464" s="89"/>
    </row>
    <row r="465" spans="27:50">
      <c r="AA465" s="89"/>
      <c r="AB465" s="89"/>
      <c r="AC465" s="89"/>
      <c r="AD465" s="89"/>
      <c r="AE465" s="89"/>
      <c r="AG465" s="73"/>
      <c r="AN465" s="89"/>
      <c r="AO465" s="89"/>
      <c r="AP465" s="89"/>
      <c r="AQ465" s="89"/>
      <c r="AR465" s="89"/>
      <c r="AS465" s="89"/>
      <c r="AT465" s="89"/>
      <c r="AU465" s="89"/>
    </row>
    <row r="466" spans="27:50">
      <c r="AA466" s="89"/>
      <c r="AB466" s="89"/>
      <c r="AC466" s="89"/>
      <c r="AD466" s="89"/>
      <c r="AE466" s="89"/>
      <c r="AG466" s="73"/>
      <c r="AN466" s="89"/>
      <c r="AO466" s="89"/>
      <c r="AP466" s="89"/>
      <c r="AQ466" s="89"/>
      <c r="AR466" s="89"/>
      <c r="AS466" s="89"/>
      <c r="AT466" s="89"/>
      <c r="AU466" s="89"/>
    </row>
    <row r="467" spans="27:50">
      <c r="AA467" s="89"/>
      <c r="AB467" s="89"/>
      <c r="AC467" s="89"/>
      <c r="AD467" s="89"/>
      <c r="AE467" s="89"/>
      <c r="AG467" s="73"/>
      <c r="AN467" s="89"/>
      <c r="AO467" s="89"/>
      <c r="AP467" s="89"/>
      <c r="AQ467" s="89"/>
      <c r="AR467" s="89"/>
      <c r="AS467" s="89"/>
      <c r="AT467" s="89"/>
      <c r="AU467" s="89"/>
    </row>
    <row r="468" spans="27:50">
      <c r="AA468" s="89"/>
      <c r="AB468" s="89"/>
      <c r="AC468" s="89"/>
      <c r="AD468" s="89"/>
      <c r="AE468" s="89"/>
      <c r="AG468" s="73"/>
      <c r="AN468" s="89"/>
      <c r="AO468" s="89"/>
      <c r="AP468" s="89"/>
      <c r="AQ468" s="89"/>
      <c r="AR468" s="89"/>
      <c r="AS468" s="89"/>
      <c r="AT468" s="89"/>
      <c r="AU468" s="89"/>
    </row>
    <row r="469" spans="27:50">
      <c r="AA469" s="89"/>
      <c r="AB469" s="89"/>
      <c r="AC469" s="89"/>
      <c r="AD469" s="89"/>
      <c r="AE469" s="89"/>
      <c r="AG469" s="73"/>
      <c r="AN469" s="89"/>
      <c r="AO469" s="89"/>
      <c r="AP469" s="89"/>
      <c r="AQ469" s="89"/>
      <c r="AR469" s="89"/>
      <c r="AS469" s="89"/>
      <c r="AT469" s="89"/>
      <c r="AU469" s="89"/>
    </row>
    <row r="470" spans="27:50">
      <c r="AA470" s="89"/>
      <c r="AB470" s="89"/>
      <c r="AC470" s="89"/>
      <c r="AD470" s="89"/>
      <c r="AE470" s="89"/>
      <c r="AG470" s="73"/>
      <c r="AN470" s="89"/>
      <c r="AO470" s="89"/>
      <c r="AP470" s="89"/>
      <c r="AQ470" s="89"/>
      <c r="AR470" s="89"/>
      <c r="AS470" s="89"/>
      <c r="AT470" s="89"/>
      <c r="AU470" s="89"/>
    </row>
    <row r="471" spans="27:50">
      <c r="AA471" s="89"/>
      <c r="AB471" s="89"/>
      <c r="AC471" s="89"/>
      <c r="AD471" s="89"/>
      <c r="AE471" s="89"/>
      <c r="AG471" s="73"/>
      <c r="AN471" s="89"/>
      <c r="AO471" s="89"/>
      <c r="AP471" s="89"/>
      <c r="AQ471" s="89"/>
      <c r="AR471" s="89"/>
      <c r="AS471" s="89"/>
      <c r="AT471" s="89"/>
      <c r="AU471" s="89"/>
      <c r="AV471" s="89"/>
      <c r="AX471" s="89"/>
    </row>
    <row r="472" spans="27:50">
      <c r="AA472" s="89"/>
      <c r="AB472" s="89"/>
      <c r="AC472" s="89"/>
      <c r="AD472" s="89"/>
      <c r="AE472" s="89"/>
      <c r="AG472" s="73"/>
      <c r="AN472" s="89"/>
      <c r="AO472" s="89"/>
      <c r="AP472" s="89"/>
      <c r="AQ472" s="89"/>
      <c r="AR472" s="89"/>
      <c r="AS472" s="89"/>
      <c r="AT472" s="89"/>
      <c r="AU472" s="89"/>
    </row>
    <row r="473" spans="27:50">
      <c r="AA473" s="89"/>
      <c r="AB473" s="89"/>
      <c r="AC473" s="89"/>
      <c r="AD473" s="89"/>
      <c r="AE473" s="89"/>
      <c r="AG473" s="73"/>
      <c r="AN473" s="89"/>
      <c r="AO473" s="89"/>
      <c r="AP473" s="89"/>
      <c r="AQ473" s="89"/>
      <c r="AR473" s="89"/>
      <c r="AS473" s="89"/>
      <c r="AT473" s="89"/>
      <c r="AU473" s="89"/>
    </row>
    <row r="474" spans="27:50">
      <c r="AA474" s="89"/>
      <c r="AB474" s="89"/>
      <c r="AC474" s="89"/>
      <c r="AD474" s="89"/>
      <c r="AE474" s="89"/>
      <c r="AG474" s="73"/>
      <c r="AN474" s="89"/>
      <c r="AO474" s="89"/>
      <c r="AP474" s="89"/>
      <c r="AQ474" s="89"/>
      <c r="AR474" s="89"/>
      <c r="AS474" s="89"/>
      <c r="AT474" s="89"/>
      <c r="AU474" s="89"/>
    </row>
    <row r="475" spans="27:50">
      <c r="AA475" s="89"/>
      <c r="AB475" s="89"/>
      <c r="AC475" s="89"/>
      <c r="AD475" s="89"/>
      <c r="AE475" s="89"/>
      <c r="AG475" s="73"/>
      <c r="AN475" s="89"/>
      <c r="AO475" s="89"/>
      <c r="AP475" s="89"/>
      <c r="AQ475" s="89"/>
      <c r="AR475" s="89"/>
      <c r="AS475" s="89"/>
      <c r="AT475" s="89"/>
      <c r="AU475" s="89"/>
    </row>
    <row r="476" spans="27:50">
      <c r="AA476" s="89"/>
      <c r="AB476" s="89"/>
      <c r="AC476" s="89"/>
      <c r="AD476" s="89"/>
      <c r="AE476" s="89"/>
      <c r="AG476" s="73"/>
      <c r="AN476" s="89"/>
      <c r="AO476" s="89"/>
      <c r="AP476" s="89"/>
      <c r="AQ476" s="89"/>
      <c r="AR476" s="89"/>
      <c r="AS476" s="89"/>
      <c r="AT476" s="89"/>
      <c r="AU476" s="89"/>
    </row>
    <row r="477" spans="27:50">
      <c r="AA477" s="89"/>
      <c r="AB477" s="89"/>
      <c r="AC477" s="89"/>
      <c r="AD477" s="89"/>
      <c r="AE477" s="89"/>
      <c r="AG477" s="73"/>
      <c r="AN477" s="89"/>
      <c r="AO477" s="89"/>
      <c r="AP477" s="89"/>
      <c r="AQ477" s="89"/>
      <c r="AR477" s="89"/>
      <c r="AS477" s="89"/>
      <c r="AT477" s="89"/>
      <c r="AU477" s="89"/>
    </row>
    <row r="478" spans="27:50">
      <c r="AA478" s="89"/>
      <c r="AB478" s="89"/>
      <c r="AC478" s="89"/>
      <c r="AD478" s="89"/>
      <c r="AE478" s="89"/>
      <c r="AG478" s="73"/>
      <c r="AN478" s="89"/>
      <c r="AO478" s="89"/>
      <c r="AP478" s="89"/>
      <c r="AQ478" s="89"/>
      <c r="AR478" s="89"/>
      <c r="AS478" s="89"/>
      <c r="AT478" s="89"/>
      <c r="AU478" s="89"/>
    </row>
    <row r="479" spans="27:50">
      <c r="AA479" s="89"/>
      <c r="AB479" s="89"/>
      <c r="AC479" s="89"/>
      <c r="AD479" s="89"/>
      <c r="AE479" s="89"/>
      <c r="AG479" s="73"/>
      <c r="AN479" s="89"/>
      <c r="AO479" s="89"/>
      <c r="AP479" s="89"/>
      <c r="AQ479" s="89"/>
      <c r="AR479" s="89"/>
      <c r="AS479" s="89"/>
      <c r="AT479" s="89"/>
      <c r="AU479" s="89"/>
    </row>
    <row r="480" spans="27:50">
      <c r="AA480" s="89"/>
      <c r="AB480" s="89"/>
      <c r="AC480" s="89"/>
      <c r="AD480" s="89"/>
      <c r="AE480" s="89"/>
      <c r="AG480" s="73"/>
      <c r="AN480" s="89"/>
      <c r="AO480" s="89"/>
      <c r="AP480" s="89"/>
      <c r="AQ480" s="89"/>
      <c r="AR480" s="89"/>
      <c r="AS480" s="89"/>
      <c r="AT480" s="89"/>
      <c r="AU480" s="89"/>
    </row>
    <row r="481" spans="27:64">
      <c r="AA481" s="89"/>
      <c r="AB481" s="89"/>
      <c r="AC481" s="89"/>
      <c r="AD481" s="89"/>
      <c r="AE481" s="89"/>
      <c r="AG481" s="73"/>
      <c r="AN481" s="89"/>
      <c r="AO481" s="89"/>
      <c r="AP481" s="89"/>
      <c r="AQ481" s="89"/>
      <c r="AR481" s="89"/>
      <c r="AS481" s="89"/>
      <c r="AT481" s="89"/>
      <c r="AU481" s="89"/>
    </row>
    <row r="482" spans="27:64">
      <c r="AA482" s="89"/>
      <c r="AB482" s="89"/>
      <c r="AC482" s="89"/>
      <c r="AD482" s="89"/>
      <c r="AE482" s="89"/>
      <c r="AG482" s="73"/>
      <c r="AN482" s="89"/>
      <c r="AO482" s="89"/>
      <c r="AP482" s="89"/>
      <c r="AQ482" s="89"/>
      <c r="AR482" s="89"/>
      <c r="AS482" s="89"/>
      <c r="AT482" s="89"/>
      <c r="AU482" s="89"/>
    </row>
    <row r="483" spans="27:64">
      <c r="AA483" s="89"/>
      <c r="AB483" s="89"/>
      <c r="AC483" s="89"/>
      <c r="AD483" s="89"/>
      <c r="AE483" s="89"/>
      <c r="AG483" s="73"/>
      <c r="AN483" s="89"/>
      <c r="AO483" s="89"/>
      <c r="AP483" s="89"/>
      <c r="AQ483" s="89"/>
      <c r="AR483" s="89"/>
      <c r="AS483" s="89"/>
      <c r="AT483" s="89"/>
      <c r="AU483" s="89"/>
    </row>
    <row r="484" spans="27:64">
      <c r="AA484" s="89"/>
      <c r="AB484" s="89"/>
      <c r="AC484" s="89"/>
      <c r="AD484" s="89"/>
      <c r="AE484" s="89"/>
      <c r="AG484" s="73"/>
      <c r="AN484" s="89"/>
      <c r="AO484" s="89"/>
      <c r="AP484" s="89"/>
      <c r="AQ484" s="89"/>
      <c r="AR484" s="89"/>
      <c r="AS484" s="89"/>
      <c r="AT484" s="89"/>
      <c r="AU484" s="89"/>
      <c r="AV484" s="89"/>
      <c r="AW484" s="89"/>
      <c r="AX484" s="89"/>
      <c r="AY484" s="89"/>
      <c r="AZ484" s="89"/>
      <c r="BA484" s="89"/>
      <c r="BB484" s="89"/>
      <c r="BC484" s="89"/>
      <c r="BD484" s="89"/>
      <c r="BE484" s="89"/>
      <c r="BF484" s="89"/>
      <c r="BG484" s="89"/>
      <c r="BH484" s="89"/>
      <c r="BI484" s="89"/>
      <c r="BJ484" s="89"/>
      <c r="BK484" s="89"/>
      <c r="BL484" s="89"/>
    </row>
    <row r="485" spans="27:64">
      <c r="AA485" s="89"/>
      <c r="AB485" s="89"/>
      <c r="AC485" s="89"/>
      <c r="AD485" s="89"/>
      <c r="AE485" s="89"/>
      <c r="AG485" s="73"/>
      <c r="AN485" s="89"/>
      <c r="AO485" s="89"/>
      <c r="AP485" s="89"/>
      <c r="AQ485" s="89"/>
      <c r="AR485" s="89"/>
      <c r="AS485" s="89"/>
      <c r="AT485" s="89"/>
      <c r="AU485" s="89"/>
    </row>
    <row r="486" spans="27:64">
      <c r="AA486" s="89"/>
      <c r="AB486" s="89"/>
      <c r="AC486" s="89"/>
      <c r="AD486" s="89"/>
      <c r="AE486" s="89"/>
      <c r="AG486" s="73"/>
      <c r="AN486" s="89"/>
      <c r="AO486" s="89"/>
      <c r="AP486" s="89"/>
      <c r="AQ486" s="89"/>
      <c r="AR486" s="89"/>
      <c r="AS486" s="89"/>
      <c r="AT486" s="89"/>
      <c r="AU486" s="89"/>
    </row>
    <row r="487" spans="27:64">
      <c r="AA487" s="89"/>
      <c r="AB487" s="89"/>
      <c r="AC487" s="89"/>
      <c r="AD487" s="89"/>
      <c r="AE487" s="89"/>
      <c r="AG487" s="73"/>
      <c r="AN487" s="89"/>
      <c r="AO487" s="89"/>
      <c r="AP487" s="89"/>
      <c r="AQ487" s="89"/>
      <c r="AR487" s="89"/>
      <c r="AS487" s="89"/>
      <c r="AT487" s="89"/>
      <c r="AU487" s="89"/>
    </row>
    <row r="488" spans="27:64">
      <c r="AA488" s="89"/>
      <c r="AB488" s="89"/>
      <c r="AC488" s="89"/>
      <c r="AD488" s="89"/>
      <c r="AE488" s="89"/>
      <c r="AG488" s="73"/>
      <c r="AN488" s="89"/>
      <c r="AO488" s="89"/>
      <c r="AP488" s="89"/>
      <c r="AQ488" s="89"/>
      <c r="AR488" s="89"/>
      <c r="AS488" s="89"/>
      <c r="AT488" s="89"/>
      <c r="AU488" s="89"/>
    </row>
    <row r="489" spans="27:64">
      <c r="AA489" s="89"/>
      <c r="AB489" s="89"/>
      <c r="AC489" s="89"/>
      <c r="AD489" s="89"/>
      <c r="AE489" s="89"/>
      <c r="AG489" s="73"/>
      <c r="AN489" s="89"/>
      <c r="AO489" s="89"/>
      <c r="AP489" s="89"/>
      <c r="AQ489" s="89"/>
      <c r="AR489" s="89"/>
      <c r="AS489" s="89"/>
      <c r="AT489" s="89"/>
      <c r="AU489" s="89"/>
    </row>
    <row r="490" spans="27:64">
      <c r="AA490" s="89"/>
      <c r="AB490" s="89"/>
      <c r="AC490" s="89"/>
      <c r="AD490" s="89"/>
      <c r="AE490" s="89"/>
      <c r="AG490" s="73"/>
      <c r="AN490" s="89"/>
      <c r="AO490" s="89"/>
      <c r="AP490" s="89"/>
      <c r="AQ490" s="89"/>
      <c r="AR490" s="89"/>
      <c r="AS490" s="89"/>
      <c r="AT490" s="89"/>
      <c r="AU490" s="89"/>
    </row>
    <row r="491" spans="27:64">
      <c r="AA491" s="89"/>
      <c r="AB491" s="89"/>
      <c r="AC491" s="89"/>
      <c r="AD491" s="89"/>
      <c r="AE491" s="89"/>
      <c r="AG491" s="73"/>
      <c r="AN491" s="89"/>
      <c r="AO491" s="89"/>
      <c r="AP491" s="89"/>
      <c r="AQ491" s="89"/>
      <c r="AR491" s="89"/>
      <c r="AS491" s="89"/>
      <c r="AT491" s="89"/>
      <c r="AU491" s="89"/>
    </row>
    <row r="492" spans="27:64">
      <c r="AA492" s="89"/>
      <c r="AB492" s="89"/>
      <c r="AC492" s="89"/>
      <c r="AD492" s="89"/>
      <c r="AE492" s="89"/>
      <c r="AG492" s="73"/>
      <c r="AN492" s="89"/>
      <c r="AO492" s="89"/>
      <c r="AP492" s="89"/>
      <c r="AQ492" s="89"/>
      <c r="AR492" s="89"/>
      <c r="AS492" s="89"/>
      <c r="AT492" s="89"/>
      <c r="AU492" s="89"/>
    </row>
    <row r="493" spans="27:64">
      <c r="AA493" s="89"/>
      <c r="AB493" s="89"/>
      <c r="AC493" s="89"/>
      <c r="AD493" s="89"/>
      <c r="AE493" s="89"/>
      <c r="AG493" s="73"/>
      <c r="AN493" s="89"/>
      <c r="AO493" s="89"/>
      <c r="AP493" s="89"/>
      <c r="AQ493" s="89"/>
      <c r="AR493" s="89"/>
      <c r="AS493" s="89"/>
      <c r="AT493" s="89"/>
      <c r="AU493" s="89"/>
    </row>
    <row r="494" spans="27:64">
      <c r="AA494" s="89"/>
      <c r="AB494" s="89"/>
      <c r="AC494" s="89"/>
      <c r="AD494" s="89"/>
      <c r="AE494" s="89"/>
      <c r="AG494" s="73"/>
      <c r="AN494" s="89"/>
      <c r="AO494" s="89"/>
      <c r="AP494" s="89"/>
      <c r="AQ494" s="89"/>
      <c r="AR494" s="89"/>
      <c r="AS494" s="89"/>
      <c r="AT494" s="89"/>
      <c r="AU494" s="89"/>
    </row>
    <row r="495" spans="27:64">
      <c r="AA495" s="89"/>
      <c r="AB495" s="89"/>
      <c r="AC495" s="89"/>
      <c r="AD495" s="89"/>
      <c r="AE495" s="89"/>
      <c r="AG495" s="73"/>
      <c r="AN495" s="89"/>
      <c r="AO495" s="89"/>
      <c r="AP495" s="89"/>
      <c r="AQ495" s="89"/>
      <c r="AR495" s="89"/>
      <c r="AS495" s="89"/>
      <c r="AT495" s="89"/>
      <c r="AU495" s="89"/>
    </row>
    <row r="496" spans="27:64">
      <c r="AA496" s="89"/>
      <c r="AB496" s="89"/>
      <c r="AC496" s="89"/>
      <c r="AD496" s="89"/>
      <c r="AE496" s="89"/>
      <c r="AG496" s="73"/>
      <c r="AN496" s="89"/>
      <c r="AO496" s="89"/>
      <c r="AP496" s="89"/>
      <c r="AQ496" s="89"/>
      <c r="AR496" s="89"/>
      <c r="AS496" s="89"/>
      <c r="AT496" s="89"/>
      <c r="AU496" s="89"/>
    </row>
    <row r="497" spans="27:47">
      <c r="AA497" s="89"/>
      <c r="AB497" s="89"/>
      <c r="AC497" s="89"/>
      <c r="AD497" s="89"/>
      <c r="AE497" s="89"/>
      <c r="AG497" s="73"/>
      <c r="AN497" s="89"/>
      <c r="AO497" s="89"/>
      <c r="AP497" s="89"/>
      <c r="AQ497" s="89"/>
      <c r="AR497" s="89"/>
      <c r="AS497" s="89"/>
      <c r="AT497" s="89"/>
      <c r="AU497" s="89"/>
    </row>
    <row r="498" spans="27:47">
      <c r="AA498" s="89"/>
      <c r="AB498" s="89"/>
      <c r="AC498" s="89"/>
      <c r="AD498" s="89"/>
      <c r="AE498" s="89"/>
      <c r="AG498" s="73"/>
      <c r="AN498" s="89"/>
      <c r="AO498" s="89"/>
      <c r="AP498" s="89"/>
      <c r="AQ498" s="89"/>
      <c r="AR498" s="89"/>
      <c r="AS498" s="89"/>
      <c r="AT498" s="89"/>
      <c r="AU498" s="89"/>
    </row>
    <row r="499" spans="27:47">
      <c r="AA499" s="89"/>
      <c r="AB499" s="89"/>
      <c r="AC499" s="89"/>
      <c r="AD499" s="89"/>
      <c r="AE499" s="89"/>
      <c r="AG499" s="73"/>
      <c r="AN499" s="89"/>
      <c r="AO499" s="89"/>
      <c r="AP499" s="89"/>
      <c r="AQ499" s="89"/>
      <c r="AR499" s="89"/>
      <c r="AS499" s="89"/>
      <c r="AT499" s="89"/>
      <c r="AU499" s="89"/>
    </row>
    <row r="500" spans="27:47">
      <c r="AA500" s="89"/>
      <c r="AB500" s="89"/>
      <c r="AC500" s="89"/>
      <c r="AD500" s="89"/>
      <c r="AE500" s="89"/>
      <c r="AG500" s="73"/>
      <c r="AN500" s="89"/>
      <c r="AO500" s="89"/>
      <c r="AP500" s="89"/>
      <c r="AQ500" s="89"/>
      <c r="AR500" s="89"/>
      <c r="AS500" s="89"/>
      <c r="AT500" s="89"/>
      <c r="AU500" s="89"/>
    </row>
    <row r="501" spans="27:47">
      <c r="AA501" s="89"/>
      <c r="AB501" s="89"/>
      <c r="AC501" s="89"/>
      <c r="AD501" s="89"/>
      <c r="AE501" s="89"/>
      <c r="AG501" s="73"/>
      <c r="AN501" s="89"/>
      <c r="AO501" s="89"/>
      <c r="AP501" s="89"/>
      <c r="AQ501" s="89"/>
      <c r="AR501" s="89"/>
      <c r="AS501" s="89"/>
      <c r="AT501" s="89"/>
      <c r="AU501" s="89"/>
    </row>
    <row r="502" spans="27:47">
      <c r="AA502" s="89"/>
      <c r="AB502" s="89"/>
      <c r="AC502" s="89"/>
      <c r="AD502" s="89"/>
      <c r="AE502" s="89"/>
      <c r="AG502" s="73"/>
      <c r="AN502" s="89"/>
      <c r="AO502" s="89"/>
      <c r="AP502" s="89"/>
      <c r="AQ502" s="89"/>
      <c r="AR502" s="89"/>
      <c r="AS502" s="89"/>
      <c r="AT502" s="89"/>
      <c r="AU502" s="89"/>
    </row>
    <row r="503" spans="27:47">
      <c r="AA503" s="89"/>
      <c r="AB503" s="89"/>
      <c r="AC503" s="89"/>
      <c r="AD503" s="89"/>
      <c r="AE503" s="89"/>
      <c r="AG503" s="73"/>
      <c r="AN503" s="89"/>
      <c r="AO503" s="89"/>
      <c r="AP503" s="89"/>
      <c r="AQ503" s="89"/>
      <c r="AR503" s="89"/>
      <c r="AS503" s="89"/>
      <c r="AT503" s="89"/>
      <c r="AU503" s="89"/>
    </row>
    <row r="504" spans="27:47">
      <c r="AA504" s="89"/>
      <c r="AB504" s="89"/>
      <c r="AC504" s="89"/>
      <c r="AD504" s="89"/>
      <c r="AE504" s="89"/>
      <c r="AG504" s="73"/>
      <c r="AN504" s="89"/>
      <c r="AO504" s="89"/>
      <c r="AP504" s="89"/>
      <c r="AQ504" s="89"/>
      <c r="AR504" s="89"/>
      <c r="AS504" s="89"/>
      <c r="AT504" s="89"/>
      <c r="AU504" s="89"/>
    </row>
    <row r="505" spans="27:47">
      <c r="AA505" s="89"/>
      <c r="AB505" s="89"/>
      <c r="AC505" s="89"/>
      <c r="AD505" s="89"/>
      <c r="AE505" s="89"/>
      <c r="AG505" s="73"/>
      <c r="AN505" s="89"/>
      <c r="AO505" s="89"/>
      <c r="AP505" s="89"/>
      <c r="AQ505" s="89"/>
      <c r="AR505" s="89"/>
      <c r="AS505" s="89"/>
      <c r="AT505" s="89"/>
      <c r="AU505" s="89"/>
    </row>
    <row r="506" spans="27:47">
      <c r="AA506" s="89"/>
      <c r="AB506" s="89"/>
      <c r="AC506" s="89"/>
      <c r="AD506" s="89"/>
      <c r="AE506" s="89"/>
      <c r="AG506" s="73"/>
      <c r="AN506" s="89"/>
      <c r="AO506" s="89"/>
      <c r="AP506" s="89"/>
      <c r="AQ506" s="89"/>
      <c r="AR506" s="89"/>
      <c r="AS506" s="89"/>
      <c r="AT506" s="89"/>
      <c r="AU506" s="89"/>
    </row>
    <row r="507" spans="27:47">
      <c r="AA507" s="89"/>
      <c r="AB507" s="89"/>
      <c r="AC507" s="89"/>
      <c r="AD507" s="89"/>
      <c r="AE507" s="89"/>
      <c r="AG507" s="73"/>
      <c r="AN507" s="89"/>
      <c r="AO507" s="89"/>
      <c r="AP507" s="89"/>
      <c r="AQ507" s="89"/>
      <c r="AR507" s="89"/>
      <c r="AS507" s="89"/>
      <c r="AT507" s="89"/>
      <c r="AU507" s="89"/>
    </row>
    <row r="508" spans="27:47">
      <c r="AA508" s="89"/>
      <c r="AB508" s="89"/>
      <c r="AC508" s="89"/>
      <c r="AD508" s="89"/>
      <c r="AE508" s="89"/>
      <c r="AG508" s="73"/>
      <c r="AN508" s="89"/>
      <c r="AO508" s="89"/>
      <c r="AP508" s="89"/>
      <c r="AQ508" s="89"/>
      <c r="AR508" s="89"/>
      <c r="AS508" s="89"/>
      <c r="AT508" s="89"/>
      <c r="AU508" s="89"/>
    </row>
    <row r="509" spans="27:47">
      <c r="AA509" s="89"/>
      <c r="AB509" s="89"/>
      <c r="AC509" s="89"/>
      <c r="AD509" s="89"/>
      <c r="AE509" s="89"/>
      <c r="AG509" s="73"/>
      <c r="AN509" s="89"/>
      <c r="AO509" s="89"/>
      <c r="AP509" s="89"/>
      <c r="AQ509" s="89"/>
      <c r="AR509" s="89"/>
      <c r="AS509" s="89"/>
      <c r="AT509" s="89"/>
      <c r="AU509" s="89"/>
    </row>
    <row r="510" spans="27:47">
      <c r="AA510" s="89"/>
      <c r="AB510" s="89"/>
      <c r="AC510" s="89"/>
      <c r="AD510" s="89"/>
      <c r="AE510" s="89"/>
      <c r="AG510" s="73"/>
      <c r="AN510" s="89"/>
      <c r="AO510" s="89"/>
      <c r="AP510" s="89"/>
      <c r="AQ510" s="89"/>
      <c r="AR510" s="89"/>
      <c r="AS510" s="89"/>
      <c r="AT510" s="89"/>
      <c r="AU510" s="89"/>
    </row>
    <row r="511" spans="27:47">
      <c r="AA511" s="89"/>
      <c r="AB511" s="89"/>
      <c r="AC511" s="89"/>
      <c r="AD511" s="89"/>
      <c r="AE511" s="89"/>
      <c r="AG511" s="73"/>
      <c r="AN511" s="89"/>
      <c r="AO511" s="89"/>
      <c r="AP511" s="89"/>
      <c r="AQ511" s="89"/>
      <c r="AR511" s="89"/>
      <c r="AS511" s="89"/>
      <c r="AT511" s="89"/>
      <c r="AU511" s="89"/>
    </row>
    <row r="512" spans="27:47">
      <c r="AA512" s="89"/>
      <c r="AB512" s="89"/>
      <c r="AC512" s="89"/>
      <c r="AD512" s="89"/>
      <c r="AE512" s="89"/>
      <c r="AG512" s="73"/>
      <c r="AN512" s="89"/>
      <c r="AO512" s="89"/>
      <c r="AP512" s="89"/>
      <c r="AQ512" s="89"/>
      <c r="AR512" s="89"/>
      <c r="AS512" s="89"/>
      <c r="AT512" s="89"/>
      <c r="AU512" s="89"/>
    </row>
    <row r="513" spans="27:64">
      <c r="AA513" s="89"/>
      <c r="AB513" s="89"/>
      <c r="AC513" s="89"/>
      <c r="AD513" s="89"/>
      <c r="AE513" s="89"/>
      <c r="AG513" s="73"/>
      <c r="AN513" s="89"/>
      <c r="AO513" s="89"/>
      <c r="AP513" s="89"/>
      <c r="AQ513" s="89"/>
      <c r="AR513" s="89"/>
      <c r="AS513" s="89"/>
      <c r="AT513" s="89"/>
      <c r="AU513" s="89"/>
    </row>
    <row r="514" spans="27:64">
      <c r="AA514" s="89"/>
      <c r="AB514" s="89"/>
      <c r="AC514" s="89"/>
      <c r="AD514" s="89"/>
      <c r="AE514" s="89"/>
      <c r="AG514" s="73"/>
      <c r="AN514" s="89"/>
      <c r="AO514" s="89"/>
      <c r="AP514" s="89"/>
      <c r="AQ514" s="89"/>
      <c r="AR514" s="89"/>
      <c r="AS514" s="89"/>
      <c r="AT514" s="89"/>
      <c r="AU514" s="89"/>
      <c r="AV514" s="89"/>
    </row>
    <row r="515" spans="27:64">
      <c r="AA515" s="89"/>
      <c r="AB515" s="89"/>
      <c r="AC515" s="89"/>
      <c r="AD515" s="89"/>
      <c r="AE515" s="89"/>
      <c r="AG515" s="73"/>
      <c r="AN515" s="89"/>
      <c r="AO515" s="89"/>
      <c r="AP515" s="89"/>
      <c r="AQ515" s="89"/>
      <c r="AR515" s="89"/>
      <c r="AS515" s="89"/>
      <c r="AT515" s="89"/>
      <c r="AU515" s="89"/>
    </row>
    <row r="516" spans="27:64">
      <c r="AA516" s="89"/>
      <c r="AB516" s="89"/>
      <c r="AC516" s="89"/>
      <c r="AD516" s="89"/>
      <c r="AE516" s="89"/>
      <c r="AG516" s="73"/>
      <c r="AN516" s="89"/>
      <c r="AO516" s="89"/>
      <c r="AP516" s="89"/>
      <c r="AQ516" s="89"/>
      <c r="AR516" s="89"/>
      <c r="AS516" s="89"/>
      <c r="AT516" s="89"/>
      <c r="AU516" s="89"/>
    </row>
    <row r="517" spans="27:64">
      <c r="AA517" s="89"/>
      <c r="AB517" s="89"/>
      <c r="AC517" s="89"/>
      <c r="AD517" s="89"/>
      <c r="AE517" s="89"/>
      <c r="AG517" s="73"/>
      <c r="AN517" s="89"/>
      <c r="AO517" s="89"/>
      <c r="AP517" s="89"/>
      <c r="AQ517" s="89"/>
      <c r="AR517" s="89"/>
      <c r="AS517" s="89"/>
      <c r="AT517" s="89"/>
      <c r="AU517" s="89"/>
      <c r="AV517" s="89"/>
    </row>
    <row r="518" spans="27:64">
      <c r="AA518" s="89"/>
      <c r="AB518" s="89"/>
      <c r="AC518" s="89"/>
      <c r="AD518" s="89"/>
      <c r="AE518" s="89"/>
      <c r="AG518" s="73"/>
      <c r="AN518" s="89"/>
      <c r="AO518" s="89"/>
      <c r="AP518" s="89"/>
      <c r="AQ518" s="89"/>
      <c r="AR518" s="89"/>
      <c r="AS518" s="89"/>
      <c r="AT518" s="89"/>
      <c r="AU518" s="89"/>
      <c r="AV518" s="89"/>
      <c r="AW518" s="89"/>
      <c r="AX518" s="89"/>
      <c r="AY518" s="89"/>
      <c r="AZ518" s="89"/>
      <c r="BA518" s="89"/>
      <c r="BB518" s="89"/>
      <c r="BC518" s="89"/>
      <c r="BD518" s="89"/>
      <c r="BE518" s="89"/>
      <c r="BF518" s="89"/>
      <c r="BG518" s="89"/>
      <c r="BH518" s="89"/>
      <c r="BI518" s="89"/>
      <c r="BJ518" s="89"/>
      <c r="BK518" s="89"/>
      <c r="BL518" s="89"/>
    </row>
    <row r="519" spans="27:64">
      <c r="AA519" s="89"/>
      <c r="AB519" s="89"/>
      <c r="AC519" s="89"/>
      <c r="AD519" s="89"/>
      <c r="AE519" s="89"/>
      <c r="AG519" s="73"/>
      <c r="AN519" s="89"/>
      <c r="AO519" s="89"/>
      <c r="AP519" s="89"/>
      <c r="AQ519" s="89"/>
      <c r="AR519" s="89"/>
      <c r="AS519" s="89"/>
      <c r="AT519" s="89"/>
      <c r="AU519" s="89"/>
    </row>
    <row r="520" spans="27:64">
      <c r="AA520" s="89"/>
      <c r="AB520" s="89"/>
      <c r="AC520" s="89"/>
      <c r="AD520" s="89"/>
      <c r="AE520" s="89"/>
      <c r="AG520" s="73"/>
      <c r="AN520" s="89"/>
      <c r="AO520" s="89"/>
      <c r="AP520" s="89"/>
      <c r="AQ520" s="89"/>
      <c r="AR520" s="89"/>
      <c r="AS520" s="89"/>
      <c r="AT520" s="89"/>
      <c r="AU520" s="89"/>
    </row>
    <row r="521" spans="27:64">
      <c r="AA521" s="89"/>
      <c r="AB521" s="89"/>
      <c r="AC521" s="89"/>
      <c r="AD521" s="89"/>
      <c r="AE521" s="89"/>
      <c r="AG521" s="73"/>
      <c r="AN521" s="89"/>
      <c r="AO521" s="89"/>
      <c r="AP521" s="89"/>
      <c r="AQ521" s="89"/>
      <c r="AR521" s="89"/>
      <c r="AS521" s="89"/>
      <c r="AT521" s="89"/>
      <c r="AU521" s="89"/>
    </row>
    <row r="522" spans="27:64">
      <c r="AA522" s="89"/>
      <c r="AB522" s="89"/>
      <c r="AC522" s="89"/>
      <c r="AD522" s="89"/>
      <c r="AE522" s="89"/>
      <c r="AG522" s="73"/>
      <c r="AN522" s="89"/>
      <c r="AO522" s="89"/>
      <c r="AP522" s="89"/>
      <c r="AQ522" s="89"/>
      <c r="AR522" s="89"/>
      <c r="AS522" s="89"/>
      <c r="AT522" s="89"/>
      <c r="AU522" s="89"/>
    </row>
    <row r="523" spans="27:64">
      <c r="AA523" s="89"/>
      <c r="AB523" s="89"/>
      <c r="AC523" s="89"/>
      <c r="AD523" s="89"/>
      <c r="AE523" s="89"/>
      <c r="AG523" s="73"/>
      <c r="AN523" s="89"/>
      <c r="AO523" s="89"/>
      <c r="AP523" s="89"/>
      <c r="AQ523" s="89"/>
      <c r="AR523" s="89"/>
      <c r="AS523" s="89"/>
      <c r="AT523" s="89"/>
      <c r="AU523" s="89"/>
    </row>
    <row r="524" spans="27:64">
      <c r="AA524" s="89"/>
      <c r="AB524" s="89"/>
      <c r="AC524" s="89"/>
      <c r="AD524" s="89"/>
      <c r="AE524" s="89"/>
      <c r="AG524" s="73"/>
      <c r="AN524" s="89"/>
      <c r="AO524" s="89"/>
      <c r="AP524" s="89"/>
      <c r="AQ524" s="89"/>
      <c r="AR524" s="89"/>
      <c r="AS524" s="89"/>
      <c r="AT524" s="89"/>
      <c r="AU524" s="89"/>
    </row>
    <row r="525" spans="27:64">
      <c r="AA525" s="89"/>
      <c r="AB525" s="89"/>
      <c r="AC525" s="89"/>
      <c r="AD525" s="89"/>
      <c r="AE525" s="89"/>
      <c r="AG525" s="73"/>
      <c r="AN525" s="89"/>
      <c r="AO525" s="89"/>
      <c r="AP525" s="89"/>
      <c r="AQ525" s="89"/>
      <c r="AR525" s="89"/>
      <c r="AS525" s="89"/>
      <c r="AT525" s="89"/>
      <c r="AU525" s="89"/>
    </row>
    <row r="526" spans="27:64">
      <c r="AA526" s="89"/>
      <c r="AB526" s="89"/>
      <c r="AC526" s="89"/>
      <c r="AD526" s="89"/>
      <c r="AE526" s="89"/>
      <c r="AG526" s="73"/>
      <c r="AN526" s="89"/>
      <c r="AO526" s="89"/>
      <c r="AP526" s="89"/>
      <c r="AQ526" s="89"/>
      <c r="AR526" s="89"/>
      <c r="AS526" s="89"/>
      <c r="AT526" s="89"/>
      <c r="AU526" s="89"/>
    </row>
    <row r="527" spans="27:64">
      <c r="AA527" s="89"/>
      <c r="AB527" s="89"/>
      <c r="AC527" s="89"/>
      <c r="AD527" s="89"/>
      <c r="AE527" s="89"/>
      <c r="AG527" s="73"/>
      <c r="AN527" s="89"/>
      <c r="AO527" s="89"/>
      <c r="AP527" s="89"/>
      <c r="AQ527" s="89"/>
      <c r="AR527" s="89"/>
      <c r="AS527" s="89"/>
      <c r="AT527" s="89"/>
      <c r="AU527" s="89"/>
      <c r="AV527" s="89"/>
      <c r="AX527" s="89"/>
    </row>
    <row r="528" spans="27:64">
      <c r="AA528" s="89"/>
      <c r="AB528" s="89"/>
      <c r="AC528" s="89"/>
      <c r="AD528" s="89"/>
      <c r="AE528" s="89"/>
      <c r="AG528" s="73"/>
      <c r="AN528" s="89"/>
      <c r="AO528" s="89"/>
      <c r="AP528" s="89"/>
      <c r="AQ528" s="89"/>
      <c r="AR528" s="89"/>
      <c r="AS528" s="89"/>
      <c r="AT528" s="89"/>
      <c r="AU528" s="89"/>
    </row>
    <row r="529" spans="27:64">
      <c r="AA529" s="89"/>
      <c r="AB529" s="89"/>
      <c r="AC529" s="89"/>
      <c r="AD529" s="89"/>
      <c r="AE529" s="89"/>
      <c r="AG529" s="73"/>
      <c r="AN529" s="89"/>
      <c r="AO529" s="89"/>
      <c r="AP529" s="89"/>
      <c r="AQ529" s="89"/>
      <c r="AR529" s="89"/>
      <c r="AS529" s="89"/>
      <c r="AT529" s="89"/>
      <c r="AU529" s="89"/>
    </row>
    <row r="530" spans="27:64">
      <c r="AA530" s="89"/>
      <c r="AB530" s="89"/>
      <c r="AC530" s="89"/>
      <c r="AD530" s="89"/>
      <c r="AE530" s="89"/>
      <c r="AG530" s="73"/>
      <c r="AN530" s="89"/>
      <c r="AO530" s="89"/>
      <c r="AP530" s="89"/>
      <c r="AQ530" s="89"/>
      <c r="AR530" s="89"/>
      <c r="AS530" s="89"/>
      <c r="AT530" s="89"/>
      <c r="AU530" s="89"/>
    </row>
    <row r="531" spans="27:64">
      <c r="AA531" s="89"/>
      <c r="AB531" s="89"/>
      <c r="AC531" s="89"/>
      <c r="AD531" s="89"/>
      <c r="AE531" s="89"/>
      <c r="AG531" s="73"/>
      <c r="AN531" s="89"/>
      <c r="AO531" s="89"/>
      <c r="AP531" s="89"/>
      <c r="AQ531" s="89"/>
      <c r="AR531" s="89"/>
      <c r="AS531" s="89"/>
      <c r="AT531" s="89"/>
      <c r="AU531" s="89"/>
    </row>
    <row r="532" spans="27:64">
      <c r="AA532" s="89"/>
      <c r="AB532" s="89"/>
      <c r="AC532" s="89"/>
      <c r="AD532" s="89"/>
      <c r="AE532" s="89"/>
      <c r="AG532" s="73"/>
      <c r="AN532" s="89"/>
      <c r="AO532" s="89"/>
      <c r="AP532" s="89"/>
      <c r="AQ532" s="89"/>
      <c r="AR532" s="89"/>
      <c r="AS532" s="89"/>
      <c r="AT532" s="89"/>
      <c r="AU532" s="89"/>
    </row>
    <row r="533" spans="27:64">
      <c r="AA533" s="89"/>
      <c r="AB533" s="89"/>
      <c r="AC533" s="89"/>
      <c r="AD533" s="89"/>
      <c r="AE533" s="89"/>
      <c r="AG533" s="73"/>
      <c r="AN533" s="89"/>
      <c r="AO533" s="89"/>
      <c r="AP533" s="89"/>
      <c r="AQ533" s="89"/>
      <c r="AR533" s="89"/>
      <c r="AS533" s="89"/>
      <c r="AT533" s="89"/>
      <c r="AU533" s="89"/>
      <c r="AV533" s="89"/>
      <c r="AW533" s="89"/>
      <c r="AX533" s="89"/>
      <c r="AY533" s="89"/>
      <c r="AZ533" s="89"/>
      <c r="BA533" s="89"/>
      <c r="BB533" s="89"/>
      <c r="BC533" s="89"/>
      <c r="BD533" s="89"/>
      <c r="BE533" s="89"/>
      <c r="BF533" s="89"/>
      <c r="BG533" s="89"/>
      <c r="BH533" s="89"/>
      <c r="BI533" s="89"/>
      <c r="BJ533" s="89"/>
      <c r="BK533" s="89"/>
      <c r="BL533" s="89"/>
    </row>
    <row r="534" spans="27:64">
      <c r="AA534" s="89"/>
      <c r="AB534" s="89"/>
      <c r="AC534" s="89"/>
      <c r="AD534" s="89"/>
      <c r="AE534" s="89"/>
      <c r="AG534" s="73"/>
      <c r="AN534" s="89"/>
      <c r="AO534" s="89"/>
      <c r="AP534" s="89"/>
      <c r="AQ534" s="89"/>
      <c r="AR534" s="89"/>
      <c r="AS534" s="89"/>
      <c r="AT534" s="89"/>
      <c r="AU534" s="89"/>
    </row>
    <row r="535" spans="27:64">
      <c r="AA535" s="89"/>
      <c r="AB535" s="89"/>
      <c r="AC535" s="89"/>
      <c r="AD535" s="89"/>
      <c r="AE535" s="89"/>
      <c r="AG535" s="73"/>
      <c r="AN535" s="89"/>
      <c r="AO535" s="89"/>
      <c r="AP535" s="89"/>
      <c r="AQ535" s="89"/>
      <c r="AR535" s="89"/>
      <c r="AS535" s="89"/>
      <c r="AT535" s="89"/>
      <c r="AU535" s="89"/>
    </row>
    <row r="536" spans="27:64">
      <c r="AA536" s="89"/>
      <c r="AB536" s="89"/>
      <c r="AC536" s="89"/>
      <c r="AD536" s="89"/>
      <c r="AE536" s="89"/>
      <c r="AG536" s="73"/>
      <c r="AN536" s="89"/>
      <c r="AO536" s="89"/>
      <c r="AP536" s="89"/>
      <c r="AQ536" s="89"/>
      <c r="AR536" s="89"/>
      <c r="AS536" s="89"/>
      <c r="AT536" s="89"/>
      <c r="AU536" s="89"/>
    </row>
    <row r="537" spans="27:64">
      <c r="AA537" s="89"/>
      <c r="AB537" s="89"/>
      <c r="AC537" s="89"/>
      <c r="AD537" s="89"/>
      <c r="AE537" s="89"/>
      <c r="AG537" s="73"/>
      <c r="AN537" s="89"/>
      <c r="AO537" s="89"/>
      <c r="AP537" s="89"/>
      <c r="AQ537" s="89"/>
      <c r="AR537" s="89"/>
      <c r="AS537" s="89"/>
      <c r="AT537" s="89"/>
      <c r="AU537" s="89"/>
    </row>
    <row r="538" spans="27:64">
      <c r="AA538" s="89"/>
      <c r="AB538" s="89"/>
      <c r="AC538" s="89"/>
      <c r="AD538" s="89"/>
      <c r="AE538" s="89"/>
      <c r="AG538" s="73"/>
      <c r="AN538" s="89"/>
      <c r="AO538" s="89"/>
      <c r="AP538" s="89"/>
      <c r="AQ538" s="89"/>
      <c r="AR538" s="89"/>
      <c r="AS538" s="89"/>
      <c r="AT538" s="89"/>
      <c r="AU538" s="89"/>
    </row>
    <row r="539" spans="27:64">
      <c r="AA539" s="89"/>
      <c r="AB539" s="89"/>
      <c r="AC539" s="89"/>
      <c r="AD539" s="89"/>
      <c r="AE539" s="89"/>
      <c r="AG539" s="73"/>
      <c r="AN539" s="89"/>
      <c r="AO539" s="89"/>
      <c r="AP539" s="89"/>
      <c r="AQ539" s="89"/>
      <c r="AR539" s="89"/>
      <c r="AS539" s="89"/>
      <c r="AT539" s="89"/>
      <c r="AU539" s="89"/>
    </row>
    <row r="540" spans="27:64">
      <c r="AA540" s="89"/>
      <c r="AB540" s="89"/>
      <c r="AC540" s="89"/>
      <c r="AD540" s="89"/>
      <c r="AE540" s="89"/>
      <c r="AG540" s="73"/>
      <c r="AN540" s="89"/>
      <c r="AO540" s="89"/>
      <c r="AP540" s="89"/>
      <c r="AQ540" s="89"/>
      <c r="AR540" s="89"/>
      <c r="AS540" s="89"/>
      <c r="AT540" s="89"/>
      <c r="AU540" s="89"/>
    </row>
    <row r="541" spans="27:64">
      <c r="AA541" s="89"/>
      <c r="AB541" s="89"/>
      <c r="AC541" s="89"/>
      <c r="AD541" s="89"/>
      <c r="AE541" s="89"/>
      <c r="AG541" s="73"/>
      <c r="AN541" s="89"/>
      <c r="AO541" s="89"/>
      <c r="AP541" s="89"/>
      <c r="AQ541" s="89"/>
      <c r="AR541" s="89"/>
      <c r="AS541" s="89"/>
      <c r="AT541" s="89"/>
      <c r="AU541" s="89"/>
    </row>
    <row r="542" spans="27:64">
      <c r="AA542" s="89"/>
      <c r="AB542" s="89"/>
      <c r="AC542" s="89"/>
      <c r="AD542" s="89"/>
      <c r="AE542" s="89"/>
      <c r="AG542" s="73"/>
      <c r="AN542" s="89"/>
      <c r="AO542" s="89"/>
      <c r="AP542" s="89"/>
      <c r="AQ542" s="89"/>
      <c r="AR542" s="89"/>
      <c r="AS542" s="89"/>
      <c r="AT542" s="89"/>
      <c r="AU542" s="89"/>
    </row>
    <row r="543" spans="27:64">
      <c r="AA543" s="89"/>
      <c r="AB543" s="89"/>
      <c r="AC543" s="89"/>
      <c r="AD543" s="89"/>
      <c r="AE543" s="89"/>
      <c r="AG543" s="73"/>
      <c r="AN543" s="89"/>
      <c r="AO543" s="89"/>
      <c r="AP543" s="89"/>
      <c r="AQ543" s="89"/>
      <c r="AR543" s="89"/>
      <c r="AS543" s="89"/>
      <c r="AT543" s="89"/>
      <c r="AU543" s="89"/>
    </row>
    <row r="544" spans="27:64">
      <c r="AA544" s="89"/>
      <c r="AB544" s="89"/>
      <c r="AC544" s="89"/>
      <c r="AD544" s="89"/>
      <c r="AE544" s="89"/>
      <c r="AG544" s="73"/>
      <c r="AN544" s="89"/>
      <c r="AO544" s="89"/>
      <c r="AP544" s="89"/>
      <c r="AQ544" s="89"/>
      <c r="AR544" s="89"/>
      <c r="AS544" s="89"/>
      <c r="AT544" s="89"/>
      <c r="AU544" s="89"/>
    </row>
    <row r="545" spans="27:48">
      <c r="AA545" s="89"/>
      <c r="AB545" s="89"/>
      <c r="AC545" s="89"/>
      <c r="AD545" s="89"/>
      <c r="AE545" s="89"/>
      <c r="AG545" s="73"/>
      <c r="AN545" s="89"/>
      <c r="AO545" s="89"/>
      <c r="AP545" s="89"/>
      <c r="AQ545" s="89"/>
      <c r="AR545" s="89"/>
      <c r="AS545" s="89"/>
      <c r="AT545" s="89"/>
      <c r="AU545" s="89"/>
    </row>
    <row r="546" spans="27:48">
      <c r="AA546" s="89"/>
      <c r="AB546" s="89"/>
      <c r="AC546" s="89"/>
      <c r="AD546" s="89"/>
      <c r="AE546" s="89"/>
      <c r="AG546" s="73"/>
      <c r="AN546" s="89"/>
      <c r="AO546" s="89"/>
      <c r="AP546" s="89"/>
      <c r="AQ546" s="89"/>
      <c r="AR546" s="89"/>
      <c r="AS546" s="89"/>
      <c r="AT546" s="89"/>
      <c r="AU546" s="89"/>
    </row>
    <row r="547" spans="27:48">
      <c r="AA547" s="89"/>
      <c r="AB547" s="89"/>
      <c r="AC547" s="89"/>
      <c r="AD547" s="89"/>
      <c r="AE547" s="89"/>
      <c r="AG547" s="73"/>
      <c r="AN547" s="89"/>
      <c r="AO547" s="89"/>
      <c r="AP547" s="89"/>
      <c r="AQ547" s="89"/>
      <c r="AR547" s="89"/>
      <c r="AS547" s="89"/>
      <c r="AT547" s="89"/>
      <c r="AU547" s="89"/>
    </row>
    <row r="548" spans="27:48">
      <c r="AA548" s="89"/>
      <c r="AB548" s="89"/>
      <c r="AC548" s="89"/>
      <c r="AD548" s="89"/>
      <c r="AE548" s="89"/>
      <c r="AG548" s="73"/>
      <c r="AN548" s="89"/>
      <c r="AO548" s="89"/>
      <c r="AP548" s="89"/>
      <c r="AQ548" s="89"/>
      <c r="AR548" s="89"/>
      <c r="AS548" s="89"/>
      <c r="AT548" s="89"/>
      <c r="AU548" s="89"/>
    </row>
    <row r="549" spans="27:48">
      <c r="AA549" s="89"/>
      <c r="AB549" s="89"/>
      <c r="AC549" s="89"/>
      <c r="AD549" s="89"/>
      <c r="AE549" s="89"/>
      <c r="AG549" s="73"/>
      <c r="AN549" s="89"/>
      <c r="AO549" s="89"/>
      <c r="AP549" s="89"/>
      <c r="AQ549" s="89"/>
      <c r="AR549" s="89"/>
      <c r="AS549" s="89"/>
      <c r="AT549" s="89"/>
      <c r="AU549" s="89"/>
    </row>
    <row r="550" spans="27:48">
      <c r="AA550" s="89"/>
      <c r="AB550" s="89"/>
      <c r="AC550" s="89"/>
      <c r="AD550" s="89"/>
      <c r="AE550" s="89"/>
      <c r="AG550" s="73"/>
      <c r="AN550" s="89"/>
      <c r="AO550" s="89"/>
      <c r="AP550" s="89"/>
      <c r="AQ550" s="89"/>
      <c r="AR550" s="89"/>
      <c r="AS550" s="89"/>
      <c r="AT550" s="89"/>
      <c r="AU550" s="89"/>
    </row>
    <row r="551" spans="27:48">
      <c r="AA551" s="89"/>
      <c r="AB551" s="89"/>
      <c r="AC551" s="89"/>
      <c r="AD551" s="89"/>
      <c r="AE551" s="89"/>
      <c r="AG551" s="73"/>
      <c r="AN551" s="89"/>
      <c r="AO551" s="89"/>
      <c r="AP551" s="89"/>
      <c r="AQ551" s="89"/>
      <c r="AR551" s="89"/>
      <c r="AS551" s="89"/>
      <c r="AT551" s="89"/>
      <c r="AU551" s="89"/>
    </row>
    <row r="552" spans="27:48">
      <c r="AA552" s="89"/>
      <c r="AB552" s="89"/>
      <c r="AC552" s="89"/>
      <c r="AD552" s="89"/>
      <c r="AE552" s="89"/>
      <c r="AG552" s="73"/>
      <c r="AN552" s="89"/>
      <c r="AO552" s="89"/>
      <c r="AP552" s="89"/>
      <c r="AQ552" s="89"/>
      <c r="AR552" s="89"/>
      <c r="AS552" s="89"/>
      <c r="AT552" s="89"/>
      <c r="AU552" s="89"/>
    </row>
    <row r="553" spans="27:48">
      <c r="AA553" s="89"/>
      <c r="AB553" s="89"/>
      <c r="AC553" s="89"/>
      <c r="AD553" s="89"/>
      <c r="AE553" s="89"/>
      <c r="AG553" s="73"/>
      <c r="AN553" s="89"/>
      <c r="AO553" s="89"/>
      <c r="AP553" s="89"/>
      <c r="AQ553" s="89"/>
      <c r="AR553" s="89"/>
      <c r="AS553" s="89"/>
      <c r="AT553" s="89"/>
      <c r="AU553" s="89"/>
    </row>
    <row r="554" spans="27:48">
      <c r="AA554" s="89"/>
      <c r="AB554" s="89"/>
      <c r="AC554" s="89"/>
      <c r="AD554" s="89"/>
      <c r="AE554" s="89"/>
      <c r="AG554" s="73"/>
      <c r="AN554" s="89"/>
      <c r="AO554" s="89"/>
      <c r="AP554" s="89"/>
      <c r="AQ554" s="89"/>
      <c r="AR554" s="89"/>
      <c r="AS554" s="89"/>
      <c r="AT554" s="89"/>
      <c r="AU554" s="89"/>
    </row>
    <row r="555" spans="27:48">
      <c r="AA555" s="89"/>
      <c r="AB555" s="89"/>
      <c r="AC555" s="89"/>
      <c r="AD555" s="89"/>
      <c r="AE555" s="89"/>
      <c r="AG555" s="73"/>
      <c r="AN555" s="89"/>
      <c r="AO555" s="89"/>
      <c r="AP555" s="89"/>
      <c r="AQ555" s="89"/>
      <c r="AR555" s="89"/>
      <c r="AS555" s="89"/>
      <c r="AT555" s="89"/>
      <c r="AU555" s="89"/>
    </row>
    <row r="556" spans="27:48">
      <c r="AA556" s="89"/>
      <c r="AB556" s="89"/>
      <c r="AC556" s="89"/>
      <c r="AD556" s="89"/>
      <c r="AE556" s="89"/>
      <c r="AG556" s="73"/>
      <c r="AN556" s="89"/>
      <c r="AO556" s="89"/>
      <c r="AP556" s="89"/>
      <c r="AQ556" s="89"/>
      <c r="AR556" s="89"/>
      <c r="AS556" s="89"/>
      <c r="AT556" s="89"/>
      <c r="AU556" s="89"/>
    </row>
    <row r="557" spans="27:48">
      <c r="AA557" s="89"/>
      <c r="AB557" s="89"/>
      <c r="AC557" s="89"/>
      <c r="AD557" s="89"/>
      <c r="AE557" s="89"/>
      <c r="AG557" s="73"/>
      <c r="AN557" s="89"/>
      <c r="AO557" s="89"/>
      <c r="AP557" s="89"/>
      <c r="AQ557" s="89"/>
      <c r="AR557" s="89"/>
      <c r="AS557" s="89"/>
      <c r="AT557" s="89"/>
      <c r="AU557" s="89"/>
    </row>
    <row r="558" spans="27:48">
      <c r="AA558" s="89"/>
      <c r="AB558" s="89"/>
      <c r="AC558" s="89"/>
      <c r="AD558" s="89"/>
      <c r="AE558" s="89"/>
      <c r="AG558" s="73"/>
      <c r="AN558" s="89"/>
      <c r="AO558" s="89"/>
      <c r="AP558" s="89"/>
      <c r="AQ558" s="89"/>
      <c r="AR558" s="89"/>
      <c r="AS558" s="89"/>
      <c r="AT558" s="89"/>
      <c r="AU558" s="89"/>
      <c r="AV558" s="89"/>
    </row>
    <row r="559" spans="27:48">
      <c r="AA559" s="89"/>
      <c r="AB559" s="89"/>
      <c r="AC559" s="89"/>
      <c r="AD559" s="89"/>
      <c r="AE559" s="89"/>
      <c r="AG559" s="73"/>
      <c r="AN559" s="89"/>
      <c r="AO559" s="89"/>
      <c r="AP559" s="89"/>
      <c r="AQ559" s="89"/>
      <c r="AR559" s="89"/>
      <c r="AS559" s="89"/>
      <c r="AT559" s="89"/>
      <c r="AU559" s="89"/>
    </row>
    <row r="560" spans="27:48">
      <c r="AA560" s="89"/>
      <c r="AB560" s="89"/>
      <c r="AC560" s="89"/>
      <c r="AD560" s="89"/>
      <c r="AE560" s="89"/>
      <c r="AG560" s="73"/>
      <c r="AN560" s="89"/>
      <c r="AO560" s="89"/>
      <c r="AP560" s="89"/>
      <c r="AQ560" s="89"/>
      <c r="AR560" s="89"/>
      <c r="AS560" s="89"/>
      <c r="AT560" s="89"/>
      <c r="AU560" s="89"/>
    </row>
    <row r="561" spans="27:47">
      <c r="AA561" s="89"/>
      <c r="AB561" s="89"/>
      <c r="AC561" s="89"/>
      <c r="AD561" s="89"/>
      <c r="AE561" s="89"/>
      <c r="AG561" s="73"/>
      <c r="AN561" s="89"/>
      <c r="AO561" s="89"/>
      <c r="AP561" s="89"/>
      <c r="AQ561" s="89"/>
      <c r="AR561" s="89"/>
      <c r="AS561" s="89"/>
      <c r="AT561" s="89"/>
      <c r="AU561" s="89"/>
    </row>
    <row r="562" spans="27:47">
      <c r="AA562" s="89"/>
      <c r="AB562" s="89"/>
      <c r="AC562" s="89"/>
      <c r="AD562" s="89"/>
      <c r="AE562" s="89"/>
      <c r="AG562" s="73"/>
      <c r="AN562" s="89"/>
      <c r="AO562" s="89"/>
      <c r="AP562" s="89"/>
      <c r="AQ562" s="89"/>
      <c r="AR562" s="89"/>
      <c r="AS562" s="89"/>
      <c r="AT562" s="89"/>
      <c r="AU562" s="89"/>
    </row>
    <row r="563" spans="27:47">
      <c r="AA563" s="89"/>
      <c r="AB563" s="89"/>
      <c r="AC563" s="89"/>
      <c r="AD563" s="89"/>
      <c r="AE563" s="89"/>
      <c r="AG563" s="73"/>
      <c r="AN563" s="89"/>
      <c r="AO563" s="89"/>
      <c r="AP563" s="89"/>
      <c r="AQ563" s="89"/>
      <c r="AR563" s="89"/>
      <c r="AS563" s="89"/>
      <c r="AT563" s="89"/>
      <c r="AU563" s="89"/>
    </row>
    <row r="564" spans="27:47">
      <c r="AA564" s="89"/>
      <c r="AB564" s="89"/>
      <c r="AC564" s="89"/>
      <c r="AD564" s="89"/>
      <c r="AE564" s="89"/>
      <c r="AG564" s="73"/>
      <c r="AN564" s="89"/>
      <c r="AO564" s="89"/>
      <c r="AP564" s="89"/>
      <c r="AQ564" s="89"/>
      <c r="AR564" s="89"/>
      <c r="AS564" s="89"/>
      <c r="AT564" s="89"/>
      <c r="AU564" s="89"/>
    </row>
    <row r="565" spans="27:47">
      <c r="AA565" s="89"/>
      <c r="AB565" s="89"/>
      <c r="AC565" s="89"/>
      <c r="AD565" s="89"/>
      <c r="AE565" s="89"/>
      <c r="AG565" s="73"/>
      <c r="AN565" s="89"/>
      <c r="AO565" s="89"/>
      <c r="AP565" s="89"/>
      <c r="AQ565" s="89"/>
      <c r="AR565" s="89"/>
      <c r="AS565" s="89"/>
      <c r="AT565" s="89"/>
      <c r="AU565" s="89"/>
    </row>
    <row r="566" spans="27:47">
      <c r="AA566" s="89"/>
      <c r="AB566" s="89"/>
      <c r="AC566" s="89"/>
      <c r="AD566" s="89"/>
      <c r="AE566" s="89"/>
      <c r="AG566" s="73"/>
      <c r="AN566" s="89"/>
      <c r="AO566" s="89"/>
      <c r="AP566" s="89"/>
      <c r="AQ566" s="89"/>
      <c r="AR566" s="89"/>
      <c r="AS566" s="89"/>
      <c r="AT566" s="89"/>
      <c r="AU566" s="89"/>
    </row>
    <row r="567" spans="27:47">
      <c r="AA567" s="89"/>
      <c r="AB567" s="89"/>
      <c r="AC567" s="89"/>
      <c r="AD567" s="89"/>
      <c r="AE567" s="89"/>
      <c r="AG567" s="73"/>
      <c r="AN567" s="89"/>
      <c r="AO567" s="89"/>
      <c r="AP567" s="89"/>
      <c r="AQ567" s="89"/>
      <c r="AR567" s="89"/>
      <c r="AS567" s="89"/>
      <c r="AT567" s="89"/>
      <c r="AU567" s="89"/>
    </row>
    <row r="568" spans="27:47">
      <c r="AA568" s="89"/>
      <c r="AB568" s="89"/>
      <c r="AC568" s="89"/>
      <c r="AD568" s="89"/>
      <c r="AE568" s="89"/>
      <c r="AG568" s="73"/>
      <c r="AN568" s="89"/>
      <c r="AO568" s="89"/>
      <c r="AP568" s="89"/>
      <c r="AQ568" s="89"/>
      <c r="AR568" s="89"/>
      <c r="AS568" s="89"/>
      <c r="AT568" s="89"/>
      <c r="AU568" s="89"/>
    </row>
    <row r="569" spans="27:47">
      <c r="AA569" s="89"/>
      <c r="AB569" s="89"/>
      <c r="AC569" s="89"/>
      <c r="AD569" s="89"/>
      <c r="AE569" s="89"/>
      <c r="AG569" s="73"/>
      <c r="AN569" s="89"/>
      <c r="AO569" s="89"/>
      <c r="AP569" s="89"/>
      <c r="AQ569" s="89"/>
      <c r="AR569" s="89"/>
      <c r="AS569" s="89"/>
      <c r="AT569" s="89"/>
      <c r="AU569" s="89"/>
    </row>
    <row r="570" spans="27:47">
      <c r="AA570" s="89"/>
      <c r="AB570" s="89"/>
      <c r="AC570" s="89"/>
      <c r="AD570" s="89"/>
      <c r="AE570" s="89"/>
      <c r="AG570" s="73"/>
      <c r="AN570" s="89"/>
      <c r="AO570" s="89"/>
      <c r="AP570" s="89"/>
      <c r="AQ570" s="89"/>
      <c r="AR570" s="89"/>
      <c r="AS570" s="89"/>
      <c r="AT570" s="89"/>
      <c r="AU570" s="89"/>
    </row>
    <row r="571" spans="27:47">
      <c r="AA571" s="89"/>
      <c r="AB571" s="89"/>
      <c r="AC571" s="89"/>
      <c r="AD571" s="89"/>
      <c r="AE571" s="89"/>
      <c r="AG571" s="73"/>
      <c r="AN571" s="89"/>
      <c r="AO571" s="89"/>
      <c r="AP571" s="89"/>
      <c r="AQ571" s="89"/>
      <c r="AR571" s="89"/>
      <c r="AS571" s="89"/>
      <c r="AT571" s="89"/>
      <c r="AU571" s="89"/>
    </row>
    <row r="572" spans="27:47">
      <c r="AA572" s="89"/>
      <c r="AB572" s="89"/>
      <c r="AC572" s="89"/>
      <c r="AD572" s="89"/>
      <c r="AE572" s="89"/>
      <c r="AG572" s="73"/>
      <c r="AN572" s="89"/>
      <c r="AO572" s="89"/>
      <c r="AP572" s="89"/>
      <c r="AQ572" s="89"/>
      <c r="AR572" s="89"/>
      <c r="AS572" s="89"/>
      <c r="AT572" s="89"/>
      <c r="AU572" s="89"/>
    </row>
    <row r="573" spans="27:47">
      <c r="AA573" s="89"/>
      <c r="AB573" s="89"/>
      <c r="AC573" s="89"/>
      <c r="AD573" s="89"/>
      <c r="AE573" s="89"/>
      <c r="AG573" s="73"/>
      <c r="AN573" s="89"/>
      <c r="AO573" s="89"/>
      <c r="AP573" s="89"/>
      <c r="AQ573" s="89"/>
      <c r="AR573" s="89"/>
      <c r="AS573" s="89"/>
      <c r="AT573" s="89"/>
      <c r="AU573" s="89"/>
    </row>
    <row r="574" spans="27:47">
      <c r="AA574" s="89"/>
      <c r="AB574" s="89"/>
      <c r="AC574" s="89"/>
      <c r="AD574" s="89"/>
      <c r="AE574" s="89"/>
      <c r="AG574" s="73"/>
      <c r="AN574" s="89"/>
      <c r="AO574" s="89"/>
      <c r="AP574" s="89"/>
      <c r="AQ574" s="89"/>
      <c r="AR574" s="89"/>
      <c r="AS574" s="89"/>
      <c r="AT574" s="89"/>
      <c r="AU574" s="89"/>
    </row>
    <row r="575" spans="27:47">
      <c r="AA575" s="89"/>
      <c r="AB575" s="89"/>
      <c r="AC575" s="89"/>
      <c r="AD575" s="89"/>
      <c r="AE575" s="89"/>
      <c r="AG575" s="73"/>
      <c r="AN575" s="89"/>
      <c r="AO575" s="89"/>
      <c r="AP575" s="89"/>
      <c r="AQ575" s="89"/>
      <c r="AR575" s="89"/>
      <c r="AS575" s="89"/>
      <c r="AT575" s="89"/>
      <c r="AU575" s="89"/>
    </row>
    <row r="576" spans="27:47">
      <c r="AA576" s="89"/>
      <c r="AB576" s="89"/>
      <c r="AC576" s="89"/>
      <c r="AD576" s="89"/>
      <c r="AE576" s="89"/>
      <c r="AG576" s="73"/>
      <c r="AN576" s="89"/>
      <c r="AO576" s="89"/>
      <c r="AP576" s="89"/>
      <c r="AQ576" s="89"/>
      <c r="AR576" s="89"/>
      <c r="AS576" s="89"/>
      <c r="AT576" s="89"/>
      <c r="AU576" s="89"/>
    </row>
    <row r="577" spans="27:50">
      <c r="AA577" s="89"/>
      <c r="AB577" s="89"/>
      <c r="AC577" s="89"/>
      <c r="AD577" s="89"/>
      <c r="AE577" s="89"/>
      <c r="AG577" s="73"/>
      <c r="AN577" s="89"/>
      <c r="AO577" s="89"/>
      <c r="AP577" s="89"/>
      <c r="AQ577" s="89"/>
      <c r="AR577" s="89"/>
      <c r="AS577" s="89"/>
      <c r="AT577" s="89"/>
      <c r="AU577" s="89"/>
    </row>
    <row r="578" spans="27:50">
      <c r="AA578" s="89"/>
      <c r="AB578" s="89"/>
      <c r="AC578" s="89"/>
      <c r="AD578" s="89"/>
      <c r="AE578" s="89"/>
      <c r="AG578" s="73"/>
      <c r="AN578" s="89"/>
      <c r="AO578" s="89"/>
      <c r="AP578" s="89"/>
      <c r="AQ578" s="89"/>
      <c r="AR578" s="89"/>
      <c r="AS578" s="89"/>
      <c r="AT578" s="89"/>
      <c r="AU578" s="89"/>
      <c r="AV578" s="89"/>
    </row>
    <row r="579" spans="27:50">
      <c r="AA579" s="89"/>
      <c r="AB579" s="89"/>
      <c r="AC579" s="89"/>
      <c r="AD579" s="89"/>
      <c r="AE579" s="89"/>
      <c r="AG579" s="73"/>
      <c r="AN579" s="89"/>
      <c r="AO579" s="89"/>
      <c r="AP579" s="89"/>
      <c r="AQ579" s="89"/>
      <c r="AR579" s="89"/>
      <c r="AS579" s="89"/>
      <c r="AT579" s="89"/>
      <c r="AU579" s="89"/>
    </row>
    <row r="580" spans="27:50">
      <c r="AA580" s="89"/>
      <c r="AB580" s="89"/>
      <c r="AC580" s="89"/>
      <c r="AD580" s="89"/>
      <c r="AE580" s="89"/>
      <c r="AG580" s="73"/>
      <c r="AN580" s="89"/>
      <c r="AO580" s="89"/>
      <c r="AP580" s="89"/>
      <c r="AQ580" s="89"/>
      <c r="AR580" s="89"/>
      <c r="AS580" s="89"/>
      <c r="AT580" s="89"/>
      <c r="AU580" s="89"/>
    </row>
    <row r="581" spans="27:50">
      <c r="AA581" s="89"/>
      <c r="AB581" s="89"/>
      <c r="AC581" s="89"/>
      <c r="AD581" s="89"/>
      <c r="AE581" s="89"/>
      <c r="AG581" s="73"/>
      <c r="AN581" s="89"/>
      <c r="AO581" s="89"/>
      <c r="AP581" s="89"/>
      <c r="AQ581" s="89"/>
      <c r="AR581" s="89"/>
      <c r="AS581" s="89"/>
      <c r="AT581" s="89"/>
      <c r="AU581" s="89"/>
    </row>
    <row r="582" spans="27:50">
      <c r="AA582" s="89"/>
      <c r="AB582" s="89"/>
      <c r="AC582" s="89"/>
      <c r="AD582" s="89"/>
      <c r="AE582" s="89"/>
      <c r="AG582" s="73"/>
      <c r="AN582" s="89"/>
      <c r="AO582" s="89"/>
      <c r="AP582" s="89"/>
      <c r="AQ582" s="89"/>
      <c r="AR582" s="89"/>
      <c r="AS582" s="89"/>
      <c r="AT582" s="89"/>
      <c r="AU582" s="89"/>
    </row>
    <row r="583" spans="27:50">
      <c r="AA583" s="89"/>
      <c r="AB583" s="89"/>
      <c r="AC583" s="89"/>
      <c r="AD583" s="89"/>
      <c r="AE583" s="89"/>
      <c r="AG583" s="73"/>
      <c r="AN583" s="89"/>
      <c r="AO583" s="89"/>
      <c r="AP583" s="89"/>
      <c r="AQ583" s="89"/>
      <c r="AR583" s="89"/>
      <c r="AS583" s="89"/>
      <c r="AT583" s="89"/>
      <c r="AU583" s="89"/>
    </row>
    <row r="584" spans="27:50">
      <c r="AA584" s="89"/>
      <c r="AB584" s="89"/>
      <c r="AC584" s="89"/>
      <c r="AD584" s="89"/>
      <c r="AE584" s="89"/>
      <c r="AG584" s="73"/>
      <c r="AN584" s="89"/>
      <c r="AO584" s="89"/>
      <c r="AP584" s="89"/>
      <c r="AQ584" s="89"/>
      <c r="AR584" s="89"/>
      <c r="AS584" s="89"/>
      <c r="AT584" s="89"/>
      <c r="AU584" s="89"/>
    </row>
    <row r="585" spans="27:50">
      <c r="AA585" s="89"/>
      <c r="AB585" s="89"/>
      <c r="AC585" s="89"/>
      <c r="AD585" s="89"/>
      <c r="AE585" s="89"/>
      <c r="AG585" s="73"/>
      <c r="AN585" s="89"/>
      <c r="AO585" s="89"/>
      <c r="AP585" s="89"/>
      <c r="AQ585" s="89"/>
      <c r="AR585" s="89"/>
      <c r="AS585" s="89"/>
      <c r="AT585" s="89"/>
      <c r="AU585" s="89"/>
    </row>
    <row r="586" spans="27:50">
      <c r="AA586" s="89"/>
      <c r="AB586" s="89"/>
      <c r="AC586" s="89"/>
      <c r="AD586" s="89"/>
      <c r="AE586" s="89"/>
      <c r="AG586" s="73"/>
      <c r="AN586" s="89"/>
      <c r="AO586" s="89"/>
      <c r="AP586" s="89"/>
      <c r="AQ586" s="89"/>
      <c r="AR586" s="89"/>
      <c r="AS586" s="89"/>
      <c r="AT586" s="89"/>
      <c r="AU586" s="89"/>
    </row>
    <row r="587" spans="27:50">
      <c r="AA587" s="89"/>
      <c r="AB587" s="89"/>
      <c r="AC587" s="89"/>
      <c r="AD587" s="89"/>
      <c r="AE587" s="89"/>
      <c r="AG587" s="73"/>
      <c r="AN587" s="89"/>
      <c r="AO587" s="89"/>
      <c r="AP587" s="89"/>
      <c r="AQ587" s="89"/>
      <c r="AR587" s="89"/>
      <c r="AS587" s="89"/>
      <c r="AT587" s="89"/>
      <c r="AU587" s="89"/>
    </row>
    <row r="588" spans="27:50">
      <c r="AA588" s="89"/>
      <c r="AB588" s="89"/>
      <c r="AC588" s="89"/>
      <c r="AD588" s="89"/>
      <c r="AE588" s="89"/>
      <c r="AG588" s="73"/>
      <c r="AN588" s="89"/>
      <c r="AO588" s="89"/>
      <c r="AP588" s="89"/>
      <c r="AQ588" s="89"/>
      <c r="AR588" s="89"/>
      <c r="AS588" s="89"/>
      <c r="AT588" s="89"/>
      <c r="AU588" s="89"/>
    </row>
    <row r="589" spans="27:50">
      <c r="AA589" s="89"/>
      <c r="AB589" s="89"/>
      <c r="AC589" s="89"/>
      <c r="AD589" s="89"/>
      <c r="AE589" s="89"/>
      <c r="AG589" s="73"/>
      <c r="AN589" s="89"/>
      <c r="AO589" s="89"/>
      <c r="AP589" s="89"/>
      <c r="AQ589" s="89"/>
      <c r="AR589" s="89"/>
      <c r="AS589" s="89"/>
      <c r="AT589" s="89"/>
      <c r="AU589" s="89"/>
    </row>
    <row r="590" spans="27:50">
      <c r="AA590" s="89"/>
      <c r="AB590" s="89"/>
      <c r="AC590" s="89"/>
      <c r="AD590" s="89"/>
      <c r="AE590" s="89"/>
      <c r="AG590" s="73"/>
      <c r="AN590" s="89"/>
      <c r="AO590" s="89"/>
      <c r="AP590" s="89"/>
      <c r="AQ590" s="89"/>
      <c r="AR590" s="89"/>
      <c r="AS590" s="89"/>
      <c r="AT590" s="89"/>
      <c r="AU590" s="89"/>
      <c r="AV590" s="89"/>
    </row>
    <row r="591" spans="27:50">
      <c r="AA591" s="89"/>
      <c r="AB591" s="89"/>
      <c r="AC591" s="89"/>
      <c r="AD591" s="89"/>
      <c r="AE591" s="89"/>
      <c r="AG591" s="73"/>
      <c r="AN591" s="89"/>
      <c r="AO591" s="89"/>
      <c r="AP591" s="89"/>
      <c r="AQ591" s="89"/>
      <c r="AR591" s="89"/>
      <c r="AS591" s="89"/>
      <c r="AT591" s="89"/>
      <c r="AU591" s="89"/>
      <c r="AV591" s="89"/>
    </row>
    <row r="592" spans="27:50">
      <c r="AA592" s="89"/>
      <c r="AB592" s="89"/>
      <c r="AC592" s="89"/>
      <c r="AD592" s="89"/>
      <c r="AE592" s="89"/>
      <c r="AG592" s="73"/>
      <c r="AN592" s="89"/>
      <c r="AO592" s="89"/>
      <c r="AP592" s="89"/>
      <c r="AQ592" s="89"/>
      <c r="AR592" s="89"/>
      <c r="AS592" s="89"/>
      <c r="AT592" s="89"/>
      <c r="AU592" s="89"/>
      <c r="AV592" s="89"/>
      <c r="AX592" s="89"/>
    </row>
    <row r="593" spans="27:64">
      <c r="AA593" s="89"/>
      <c r="AB593" s="89"/>
      <c r="AC593" s="89"/>
      <c r="AD593" s="89"/>
      <c r="AE593" s="89"/>
      <c r="AG593" s="73"/>
      <c r="AN593" s="89"/>
      <c r="AO593" s="89"/>
      <c r="AP593" s="89"/>
      <c r="AQ593" s="89"/>
      <c r="AR593" s="89"/>
      <c r="AS593" s="89"/>
      <c r="AT593" s="89"/>
      <c r="AU593" s="89"/>
      <c r="AV593" s="89"/>
    </row>
    <row r="594" spans="27:64">
      <c r="AA594" s="89"/>
      <c r="AB594" s="89"/>
      <c r="AC594" s="89"/>
      <c r="AD594" s="89"/>
      <c r="AE594" s="89"/>
      <c r="AG594" s="73"/>
      <c r="AN594" s="89"/>
      <c r="AO594" s="89"/>
      <c r="AP594" s="89"/>
      <c r="AQ594" s="89"/>
      <c r="AR594" s="89"/>
      <c r="AS594" s="89"/>
      <c r="AT594" s="89"/>
      <c r="AU594" s="89"/>
    </row>
    <row r="595" spans="27:64">
      <c r="AA595" s="89"/>
      <c r="AB595" s="89"/>
      <c r="AC595" s="89"/>
      <c r="AD595" s="89"/>
      <c r="AE595" s="89"/>
      <c r="AG595" s="73"/>
      <c r="AN595" s="89"/>
      <c r="AO595" s="89"/>
      <c r="AP595" s="89"/>
      <c r="AQ595" s="89"/>
      <c r="AR595" s="89"/>
      <c r="AS595" s="89"/>
      <c r="AT595" s="89"/>
      <c r="AU595" s="89"/>
    </row>
    <row r="596" spans="27:64">
      <c r="AA596" s="89"/>
      <c r="AB596" s="89"/>
      <c r="AC596" s="89"/>
      <c r="AD596" s="89"/>
      <c r="AE596" s="89"/>
      <c r="AG596" s="73"/>
      <c r="AN596" s="89"/>
      <c r="AO596" s="89"/>
      <c r="AP596" s="89"/>
      <c r="AQ596" s="89"/>
      <c r="AR596" s="89"/>
      <c r="AS596" s="89"/>
      <c r="AT596" s="89"/>
      <c r="AU596" s="89"/>
    </row>
    <row r="597" spans="27:64">
      <c r="AA597" s="89"/>
      <c r="AB597" s="89"/>
      <c r="AC597" s="89"/>
      <c r="AD597" s="89"/>
      <c r="AE597" s="89"/>
      <c r="AG597" s="73"/>
      <c r="AN597" s="89"/>
      <c r="AO597" s="89"/>
      <c r="AP597" s="89"/>
      <c r="AQ597" s="89"/>
      <c r="AR597" s="89"/>
      <c r="AS597" s="89"/>
      <c r="AT597" s="89"/>
      <c r="AU597" s="89"/>
    </row>
    <row r="598" spans="27:64">
      <c r="AA598" s="89"/>
      <c r="AB598" s="89"/>
      <c r="AC598" s="89"/>
      <c r="AD598" s="89"/>
      <c r="AE598" s="89"/>
      <c r="AG598" s="73"/>
      <c r="AN598" s="89"/>
      <c r="AO598" s="89"/>
      <c r="AP598" s="89"/>
      <c r="AQ598" s="89"/>
      <c r="AR598" s="89"/>
      <c r="AS598" s="89"/>
      <c r="AT598" s="89"/>
      <c r="AU598" s="89"/>
    </row>
    <row r="599" spans="27:64">
      <c r="AA599" s="89"/>
      <c r="AB599" s="89"/>
      <c r="AC599" s="89"/>
      <c r="AD599" s="89"/>
      <c r="AE599" s="89"/>
      <c r="AG599" s="73"/>
      <c r="AN599" s="89"/>
      <c r="AO599" s="89"/>
      <c r="AP599" s="89"/>
      <c r="AQ599" s="89"/>
      <c r="AR599" s="89"/>
      <c r="AS599" s="89"/>
      <c r="AT599" s="89"/>
      <c r="AU599" s="89"/>
    </row>
    <row r="600" spans="27:64">
      <c r="AA600" s="89"/>
      <c r="AB600" s="89"/>
      <c r="AC600" s="89"/>
      <c r="AD600" s="89"/>
      <c r="AE600" s="89"/>
      <c r="AG600" s="73"/>
      <c r="AN600" s="89"/>
      <c r="AO600" s="89"/>
      <c r="AP600" s="89"/>
      <c r="AQ600" s="89"/>
      <c r="AR600" s="89"/>
      <c r="AS600" s="89"/>
      <c r="AT600" s="89"/>
      <c r="AU600" s="89"/>
    </row>
    <row r="601" spans="27:64">
      <c r="AA601" s="89"/>
      <c r="AB601" s="89"/>
      <c r="AC601" s="89"/>
      <c r="AD601" s="89"/>
      <c r="AE601" s="89"/>
      <c r="AG601" s="73"/>
      <c r="AN601" s="89"/>
      <c r="AO601" s="89"/>
      <c r="AP601" s="89"/>
      <c r="AQ601" s="89"/>
      <c r="AR601" s="89"/>
      <c r="AS601" s="89"/>
      <c r="AT601" s="89"/>
      <c r="AU601" s="89"/>
    </row>
    <row r="602" spans="27:64">
      <c r="AA602" s="89"/>
      <c r="AB602" s="89"/>
      <c r="AC602" s="89"/>
      <c r="AD602" s="89"/>
      <c r="AE602" s="89"/>
      <c r="AG602" s="73"/>
      <c r="AN602" s="89"/>
      <c r="AO602" s="89"/>
      <c r="AP602" s="89"/>
      <c r="AQ602" s="89"/>
      <c r="AR602" s="89"/>
      <c r="AS602" s="89"/>
      <c r="AT602" s="89"/>
      <c r="AU602" s="89"/>
    </row>
    <row r="603" spans="27:64">
      <c r="AA603" s="89"/>
      <c r="AB603" s="89"/>
      <c r="AC603" s="89"/>
      <c r="AD603" s="89"/>
      <c r="AE603" s="89"/>
      <c r="AG603" s="73"/>
      <c r="AN603" s="89"/>
      <c r="AO603" s="89"/>
      <c r="AP603" s="89"/>
      <c r="AQ603" s="89"/>
      <c r="AR603" s="89"/>
      <c r="AS603" s="89"/>
      <c r="AT603" s="89"/>
      <c r="AU603" s="89"/>
    </row>
    <row r="604" spans="27:64">
      <c r="AA604" s="89"/>
      <c r="AB604" s="89"/>
      <c r="AC604" s="89"/>
      <c r="AD604" s="89"/>
      <c r="AE604" s="89"/>
      <c r="AG604" s="73"/>
      <c r="AN604" s="89"/>
      <c r="AO604" s="89"/>
      <c r="AP604" s="89"/>
      <c r="AQ604" s="89"/>
      <c r="AR604" s="89"/>
      <c r="AS604" s="89"/>
      <c r="AT604" s="89"/>
      <c r="AU604" s="89"/>
      <c r="AV604" s="89"/>
      <c r="AW604" s="89"/>
      <c r="AX604" s="89"/>
      <c r="AY604" s="89"/>
      <c r="AZ604" s="89"/>
      <c r="BA604" s="89"/>
      <c r="BB604" s="89"/>
      <c r="BC604" s="89"/>
      <c r="BD604" s="89"/>
      <c r="BE604" s="89"/>
      <c r="BF604" s="89"/>
      <c r="BG604" s="89"/>
      <c r="BH604" s="89"/>
      <c r="BI604" s="89"/>
      <c r="BJ604" s="89"/>
      <c r="BK604" s="89"/>
      <c r="BL604" s="89"/>
    </row>
    <row r="605" spans="27:64">
      <c r="AA605" s="89"/>
      <c r="AB605" s="89"/>
      <c r="AC605" s="89"/>
      <c r="AD605" s="89"/>
      <c r="AE605" s="89"/>
      <c r="AG605" s="73"/>
      <c r="AN605" s="89"/>
      <c r="AO605" s="89"/>
      <c r="AP605" s="89"/>
      <c r="AQ605" s="89"/>
      <c r="AR605" s="89"/>
      <c r="AS605" s="89"/>
      <c r="AT605" s="89"/>
      <c r="AU605" s="89"/>
    </row>
    <row r="606" spans="27:64">
      <c r="AA606" s="89"/>
      <c r="AB606" s="89"/>
      <c r="AC606" s="89"/>
      <c r="AD606" s="89"/>
      <c r="AE606" s="89"/>
      <c r="AG606" s="73"/>
      <c r="AN606" s="89"/>
      <c r="AO606" s="89"/>
      <c r="AP606" s="89"/>
      <c r="AQ606" s="89"/>
      <c r="AR606" s="89"/>
      <c r="AS606" s="89"/>
      <c r="AT606" s="89"/>
      <c r="AU606" s="89"/>
    </row>
    <row r="607" spans="27:64">
      <c r="AA607" s="89"/>
      <c r="AB607" s="89"/>
      <c r="AC607" s="89"/>
      <c r="AD607" s="89"/>
      <c r="AE607" s="89"/>
      <c r="AG607" s="73"/>
      <c r="AN607" s="89"/>
      <c r="AO607" s="89"/>
      <c r="AP607" s="89"/>
      <c r="AQ607" s="89"/>
      <c r="AR607" s="89"/>
      <c r="AS607" s="89"/>
      <c r="AT607" s="89"/>
      <c r="AU607" s="89"/>
    </row>
    <row r="608" spans="27:64">
      <c r="AA608" s="89"/>
      <c r="AB608" s="89"/>
      <c r="AC608" s="89"/>
      <c r="AD608" s="89"/>
      <c r="AE608" s="89"/>
      <c r="AG608" s="73"/>
      <c r="AN608" s="89"/>
      <c r="AO608" s="89"/>
      <c r="AP608" s="89"/>
      <c r="AQ608" s="89"/>
      <c r="AR608" s="89"/>
      <c r="AS608" s="89"/>
      <c r="AT608" s="89"/>
      <c r="AU608" s="89"/>
    </row>
    <row r="609" spans="27:64">
      <c r="AA609" s="89"/>
      <c r="AB609" s="89"/>
      <c r="AC609" s="89"/>
      <c r="AD609" s="89"/>
      <c r="AE609" s="89"/>
      <c r="AG609" s="73"/>
      <c r="AN609" s="89"/>
      <c r="AO609" s="89"/>
      <c r="AP609" s="89"/>
      <c r="AQ609" s="89"/>
      <c r="AR609" s="89"/>
      <c r="AS609" s="89"/>
      <c r="AT609" s="89"/>
      <c r="AU609" s="89"/>
    </row>
    <row r="610" spans="27:64">
      <c r="AA610" s="89"/>
      <c r="AB610" s="89"/>
      <c r="AC610" s="89"/>
      <c r="AD610" s="89"/>
      <c r="AE610" s="89"/>
      <c r="AG610" s="73"/>
      <c r="AN610" s="89"/>
      <c r="AO610" s="89"/>
      <c r="AP610" s="89"/>
      <c r="AQ610" s="89"/>
      <c r="AR610" s="89"/>
      <c r="AS610" s="89"/>
      <c r="AT610" s="89"/>
      <c r="AU610" s="89"/>
    </row>
    <row r="611" spans="27:64">
      <c r="AA611" s="89"/>
      <c r="AB611" s="89"/>
      <c r="AC611" s="89"/>
      <c r="AD611" s="89"/>
      <c r="AE611" s="89"/>
      <c r="AG611" s="73"/>
      <c r="AN611" s="89"/>
      <c r="AO611" s="89"/>
      <c r="AP611" s="89"/>
      <c r="AQ611" s="89"/>
      <c r="AR611" s="89"/>
      <c r="AS611" s="89"/>
      <c r="AT611" s="89"/>
      <c r="AU611" s="89"/>
    </row>
    <row r="612" spans="27:64">
      <c r="AA612" s="89"/>
      <c r="AB612" s="89"/>
      <c r="AC612" s="89"/>
      <c r="AD612" s="89"/>
      <c r="AE612" s="89"/>
      <c r="AG612" s="73"/>
      <c r="AN612" s="89"/>
      <c r="AO612" s="89"/>
      <c r="AP612" s="89"/>
      <c r="AQ612" s="89"/>
      <c r="AR612" s="89"/>
      <c r="AS612" s="89"/>
      <c r="AT612" s="89"/>
      <c r="AU612" s="89"/>
    </row>
    <row r="613" spans="27:64">
      <c r="AA613" s="89"/>
      <c r="AB613" s="89"/>
      <c r="AC613" s="89"/>
      <c r="AD613" s="89"/>
      <c r="AE613" s="89"/>
      <c r="AG613" s="73"/>
      <c r="AN613" s="89"/>
      <c r="AO613" s="89"/>
      <c r="AP613" s="89"/>
      <c r="AQ613" s="89"/>
      <c r="AR613" s="89"/>
      <c r="AS613" s="89"/>
      <c r="AT613" s="89"/>
      <c r="AU613" s="89"/>
      <c r="AV613" s="89"/>
    </row>
    <row r="614" spans="27:64">
      <c r="AA614" s="89"/>
      <c r="AB614" s="89"/>
      <c r="AC614" s="89"/>
      <c r="AD614" s="89"/>
      <c r="AE614" s="89"/>
      <c r="AG614" s="73"/>
      <c r="AN614" s="89"/>
      <c r="AO614" s="89"/>
      <c r="AP614" s="89"/>
      <c r="AQ614" s="89"/>
      <c r="AR614" s="89"/>
      <c r="AS614" s="89"/>
      <c r="AT614" s="89"/>
      <c r="AU614" s="89"/>
    </row>
    <row r="615" spans="27:64">
      <c r="AA615" s="89"/>
      <c r="AB615" s="89"/>
      <c r="AC615" s="89"/>
      <c r="AD615" s="89"/>
      <c r="AE615" s="89"/>
      <c r="AG615" s="73"/>
      <c r="AN615" s="89"/>
      <c r="AO615" s="89"/>
      <c r="AP615" s="89"/>
      <c r="AQ615" s="89"/>
      <c r="AR615" s="89"/>
      <c r="AS615" s="89"/>
      <c r="AT615" s="89"/>
      <c r="AU615" s="89"/>
    </row>
    <row r="616" spans="27:64">
      <c r="AA616" s="89"/>
      <c r="AB616" s="89"/>
      <c r="AC616" s="89"/>
      <c r="AD616" s="89"/>
      <c r="AE616" s="89"/>
      <c r="AG616" s="73"/>
      <c r="AN616" s="89"/>
      <c r="AO616" s="89"/>
      <c r="AP616" s="89"/>
      <c r="AQ616" s="89"/>
      <c r="AR616" s="89"/>
      <c r="AS616" s="89"/>
      <c r="AT616" s="89"/>
      <c r="AU616" s="89"/>
    </row>
    <row r="617" spans="27:64">
      <c r="AA617" s="89"/>
      <c r="AB617" s="89"/>
      <c r="AC617" s="89"/>
      <c r="AD617" s="89"/>
      <c r="AE617" s="89"/>
      <c r="AG617" s="73"/>
      <c r="AN617" s="89"/>
      <c r="AO617" s="89"/>
      <c r="AP617" s="89"/>
      <c r="AQ617" s="89"/>
      <c r="AR617" s="89"/>
      <c r="AS617" s="89"/>
      <c r="AT617" s="89"/>
      <c r="AU617" s="89"/>
      <c r="AV617" s="89"/>
      <c r="AW617" s="89"/>
      <c r="AX617" s="89"/>
      <c r="AY617" s="89"/>
      <c r="AZ617" s="89"/>
      <c r="BA617" s="89"/>
      <c r="BB617" s="89"/>
      <c r="BC617" s="89"/>
      <c r="BD617" s="89"/>
      <c r="BE617" s="89"/>
      <c r="BF617" s="89"/>
      <c r="BG617" s="89"/>
      <c r="BH617" s="89"/>
      <c r="BI617" s="89"/>
      <c r="BJ617" s="89"/>
      <c r="BK617" s="89"/>
      <c r="BL617" s="89"/>
    </row>
    <row r="618" spans="27:64">
      <c r="AA618" s="89"/>
      <c r="AB618" s="89"/>
      <c r="AC618" s="89"/>
      <c r="AD618" s="89"/>
      <c r="AE618" s="89"/>
      <c r="AG618" s="73"/>
      <c r="AN618" s="89"/>
      <c r="AO618" s="89"/>
      <c r="AP618" s="89"/>
      <c r="AQ618" s="89"/>
      <c r="AR618" s="89"/>
      <c r="AS618" s="89"/>
      <c r="AT618" s="89"/>
      <c r="AU618" s="89"/>
    </row>
    <row r="619" spans="27:64">
      <c r="AA619" s="89"/>
      <c r="AB619" s="89"/>
      <c r="AC619" s="89"/>
      <c r="AD619" s="89"/>
      <c r="AE619" s="89"/>
      <c r="AG619" s="73"/>
      <c r="AN619" s="89"/>
      <c r="AO619" s="89"/>
      <c r="AP619" s="89"/>
      <c r="AQ619" s="89"/>
      <c r="AR619" s="89"/>
      <c r="AS619" s="89"/>
      <c r="AT619" s="89"/>
      <c r="AU619" s="89"/>
    </row>
    <row r="620" spans="27:64">
      <c r="AA620" s="89"/>
      <c r="AB620" s="89"/>
      <c r="AC620" s="89"/>
      <c r="AD620" s="89"/>
      <c r="AE620" s="89"/>
      <c r="AG620" s="73"/>
      <c r="AN620" s="89"/>
      <c r="AO620" s="89"/>
      <c r="AP620" s="89"/>
      <c r="AQ620" s="89"/>
      <c r="AR620" s="89"/>
      <c r="AS620" s="89"/>
      <c r="AT620" s="89"/>
      <c r="AU620" s="89"/>
    </row>
    <row r="621" spans="27:64">
      <c r="AA621" s="89"/>
      <c r="AB621" s="89"/>
      <c r="AC621" s="89"/>
      <c r="AD621" s="89"/>
      <c r="AE621" s="89"/>
      <c r="AG621" s="73"/>
      <c r="AN621" s="89"/>
      <c r="AO621" s="89"/>
      <c r="AP621" s="89"/>
      <c r="AQ621" s="89"/>
      <c r="AR621" s="89"/>
      <c r="AS621" s="89"/>
      <c r="AT621" s="89"/>
      <c r="AU621" s="89"/>
    </row>
    <row r="622" spans="27:64">
      <c r="AA622" s="89"/>
      <c r="AB622" s="89"/>
      <c r="AC622" s="89"/>
      <c r="AD622" s="89"/>
      <c r="AE622" s="89"/>
      <c r="AG622" s="73"/>
      <c r="AN622" s="89"/>
      <c r="AO622" s="89"/>
      <c r="AP622" s="89"/>
      <c r="AQ622" s="89"/>
      <c r="AR622" s="89"/>
      <c r="AS622" s="89"/>
      <c r="AT622" s="89"/>
      <c r="AU622" s="89"/>
    </row>
    <row r="623" spans="27:64">
      <c r="AA623" s="89"/>
      <c r="AB623" s="89"/>
      <c r="AC623" s="89"/>
      <c r="AD623" s="89"/>
      <c r="AE623" s="89"/>
      <c r="AG623" s="73"/>
      <c r="AN623" s="89"/>
      <c r="AO623" s="89"/>
      <c r="AP623" s="89"/>
      <c r="AQ623" s="89"/>
      <c r="AR623" s="89"/>
      <c r="AS623" s="89"/>
      <c r="AT623" s="89"/>
      <c r="AU623" s="89"/>
    </row>
    <row r="624" spans="27:64">
      <c r="AA624" s="89"/>
      <c r="AB624" s="89"/>
      <c r="AC624" s="89"/>
      <c r="AD624" s="89"/>
      <c r="AE624" s="89"/>
      <c r="AG624" s="73"/>
      <c r="AN624" s="89"/>
      <c r="AO624" s="89"/>
      <c r="AP624" s="89"/>
      <c r="AQ624" s="89"/>
      <c r="AR624" s="89"/>
      <c r="AS624" s="89"/>
      <c r="AT624" s="89"/>
      <c r="AU624" s="89"/>
    </row>
    <row r="625" spans="27:64">
      <c r="AA625" s="89"/>
      <c r="AB625" s="89"/>
      <c r="AC625" s="89"/>
      <c r="AD625" s="89"/>
      <c r="AE625" s="89"/>
      <c r="AG625" s="73"/>
      <c r="AN625" s="89"/>
      <c r="AO625" s="89"/>
      <c r="AP625" s="89"/>
      <c r="AQ625" s="89"/>
      <c r="AR625" s="89"/>
      <c r="AS625" s="89"/>
      <c r="AT625" s="89"/>
      <c r="AU625" s="89"/>
      <c r="AV625" s="89"/>
      <c r="AW625" s="89"/>
      <c r="AX625" s="89"/>
      <c r="AY625" s="89"/>
      <c r="AZ625" s="89"/>
      <c r="BA625" s="89"/>
      <c r="BB625" s="89"/>
      <c r="BC625" s="89"/>
      <c r="BD625" s="89"/>
      <c r="BE625" s="89"/>
      <c r="BF625" s="89"/>
      <c r="BG625" s="89"/>
      <c r="BH625" s="89"/>
      <c r="BI625" s="89"/>
      <c r="BJ625" s="89"/>
      <c r="BK625" s="89"/>
      <c r="BL625" s="89"/>
    </row>
    <row r="626" spans="27:64">
      <c r="AA626" s="89"/>
      <c r="AB626" s="89"/>
      <c r="AC626" s="89"/>
      <c r="AD626" s="89"/>
      <c r="AE626" s="89"/>
      <c r="AG626" s="73"/>
      <c r="AN626" s="89"/>
      <c r="AO626" s="89"/>
      <c r="AP626" s="89"/>
      <c r="AQ626" s="89"/>
      <c r="AR626" s="89"/>
      <c r="AS626" s="89"/>
      <c r="AT626" s="89"/>
      <c r="AU626" s="89"/>
    </row>
    <row r="627" spans="27:64">
      <c r="AA627" s="89"/>
      <c r="AB627" s="89"/>
      <c r="AC627" s="89"/>
      <c r="AD627" s="89"/>
      <c r="AE627" s="89"/>
      <c r="AG627" s="73"/>
      <c r="AN627" s="89"/>
      <c r="AO627" s="89"/>
      <c r="AP627" s="89"/>
      <c r="AQ627" s="89"/>
      <c r="AR627" s="89"/>
      <c r="AS627" s="89"/>
      <c r="AT627" s="89"/>
      <c r="AU627" s="89"/>
    </row>
    <row r="628" spans="27:64">
      <c r="AA628" s="89"/>
      <c r="AB628" s="89"/>
      <c r="AC628" s="89"/>
      <c r="AD628" s="89"/>
      <c r="AE628" s="89"/>
      <c r="AG628" s="73"/>
      <c r="AN628" s="89"/>
      <c r="AO628" s="89"/>
      <c r="AP628" s="89"/>
      <c r="AQ628" s="89"/>
      <c r="AR628" s="89"/>
      <c r="AS628" s="89"/>
      <c r="AT628" s="89"/>
      <c r="AU628" s="89"/>
    </row>
    <row r="629" spans="27:64">
      <c r="AA629" s="89"/>
      <c r="AB629" s="89"/>
      <c r="AC629" s="89"/>
      <c r="AD629" s="89"/>
      <c r="AE629" s="89"/>
      <c r="AG629" s="73"/>
      <c r="AN629" s="89"/>
      <c r="AO629" s="89"/>
      <c r="AP629" s="89"/>
      <c r="AQ629" s="89"/>
      <c r="AR629" s="89"/>
      <c r="AS629" s="89"/>
      <c r="AT629" s="89"/>
      <c r="AU629" s="89"/>
    </row>
    <row r="630" spans="27:64">
      <c r="AA630" s="89"/>
      <c r="AB630" s="89"/>
      <c r="AC630" s="89"/>
      <c r="AD630" s="89"/>
      <c r="AE630" s="89"/>
      <c r="AG630" s="73"/>
      <c r="AN630" s="89"/>
      <c r="AO630" s="89"/>
      <c r="AP630" s="89"/>
      <c r="AQ630" s="89"/>
      <c r="AR630" s="89"/>
      <c r="AS630" s="89"/>
      <c r="AT630" s="89"/>
      <c r="AU630" s="89"/>
    </row>
    <row r="631" spans="27:64">
      <c r="AA631" s="89"/>
      <c r="AB631" s="89"/>
      <c r="AC631" s="89"/>
      <c r="AD631" s="89"/>
      <c r="AE631" s="89"/>
      <c r="AG631" s="73"/>
      <c r="AN631" s="89"/>
      <c r="AO631" s="89"/>
      <c r="AP631" s="89"/>
      <c r="AQ631" s="89"/>
      <c r="AR631" s="89"/>
      <c r="AS631" s="89"/>
      <c r="AT631" s="89"/>
      <c r="AU631" s="89"/>
    </row>
    <row r="632" spans="27:64">
      <c r="AA632" s="89"/>
      <c r="AB632" s="89"/>
      <c r="AC632" s="89"/>
      <c r="AD632" s="89"/>
      <c r="AE632" s="89"/>
      <c r="AG632" s="73"/>
      <c r="AN632" s="89"/>
      <c r="AO632" s="89"/>
      <c r="AP632" s="89"/>
      <c r="AQ632" s="89"/>
      <c r="AR632" s="89"/>
      <c r="AS632" s="89"/>
      <c r="AT632" s="89"/>
      <c r="AU632" s="89"/>
    </row>
    <row r="633" spans="27:64">
      <c r="AA633" s="89"/>
      <c r="AB633" s="89"/>
      <c r="AC633" s="89"/>
      <c r="AD633" s="89"/>
      <c r="AE633" s="89"/>
      <c r="AG633" s="73"/>
      <c r="AN633" s="89"/>
      <c r="AO633" s="89"/>
      <c r="AP633" s="89"/>
      <c r="AQ633" s="89"/>
      <c r="AR633" s="89"/>
      <c r="AS633" s="89"/>
      <c r="AT633" s="89"/>
      <c r="AU633" s="89"/>
    </row>
    <row r="634" spans="27:64">
      <c r="AA634" s="89"/>
      <c r="AB634" s="89"/>
      <c r="AC634" s="89"/>
      <c r="AD634" s="89"/>
      <c r="AE634" s="89"/>
      <c r="AG634" s="73"/>
      <c r="AN634" s="89"/>
      <c r="AO634" s="89"/>
      <c r="AP634" s="89"/>
      <c r="AQ634" s="89"/>
      <c r="AR634" s="89"/>
      <c r="AS634" s="89"/>
      <c r="AT634" s="89"/>
      <c r="AU634" s="89"/>
    </row>
    <row r="635" spans="27:64">
      <c r="AA635" s="89"/>
      <c r="AB635" s="89"/>
      <c r="AC635" s="89"/>
      <c r="AD635" s="89"/>
      <c r="AE635" s="89"/>
      <c r="AG635" s="73"/>
      <c r="AN635" s="89"/>
      <c r="AO635" s="89"/>
      <c r="AP635" s="89"/>
      <c r="AQ635" s="89"/>
      <c r="AR635" s="89"/>
      <c r="AS635" s="89"/>
      <c r="AT635" s="89"/>
      <c r="AU635" s="89"/>
    </row>
    <row r="636" spans="27:64">
      <c r="AA636" s="89"/>
      <c r="AB636" s="89"/>
      <c r="AC636" s="89"/>
      <c r="AD636" s="89"/>
      <c r="AE636" s="89"/>
      <c r="AG636" s="73"/>
      <c r="AN636" s="89"/>
      <c r="AO636" s="89"/>
      <c r="AP636" s="89"/>
      <c r="AQ636" s="89"/>
      <c r="AR636" s="89"/>
      <c r="AS636" s="89"/>
      <c r="AT636" s="89"/>
      <c r="AU636" s="89"/>
    </row>
    <row r="637" spans="27:64">
      <c r="AA637" s="89"/>
      <c r="AB637" s="89"/>
      <c r="AC637" s="89"/>
      <c r="AD637" s="89"/>
      <c r="AE637" s="89"/>
      <c r="AG637" s="73"/>
      <c r="AN637" s="89"/>
      <c r="AO637" s="89"/>
      <c r="AP637" s="89"/>
      <c r="AQ637" s="89"/>
      <c r="AR637" s="89"/>
      <c r="AS637" s="89"/>
      <c r="AT637" s="89"/>
      <c r="AU637" s="89"/>
    </row>
    <row r="638" spans="27:64">
      <c r="AA638" s="89"/>
      <c r="AB638" s="89"/>
      <c r="AC638" s="89"/>
      <c r="AD638" s="89"/>
      <c r="AE638" s="89"/>
      <c r="AG638" s="73"/>
      <c r="AN638" s="89"/>
      <c r="AO638" s="89"/>
      <c r="AP638" s="89"/>
      <c r="AQ638" s="89"/>
      <c r="AR638" s="89"/>
      <c r="AS638" s="89"/>
      <c r="AT638" s="89"/>
      <c r="AU638" s="89"/>
    </row>
    <row r="639" spans="27:64">
      <c r="AA639" s="89"/>
      <c r="AB639" s="89"/>
      <c r="AC639" s="89"/>
      <c r="AD639" s="89"/>
      <c r="AE639" s="89"/>
      <c r="AG639" s="73"/>
      <c r="AN639" s="89"/>
      <c r="AO639" s="89"/>
      <c r="AP639" s="89"/>
      <c r="AQ639" s="89"/>
      <c r="AR639" s="89"/>
      <c r="AS639" s="89"/>
      <c r="AT639" s="89"/>
      <c r="AU639" s="89"/>
      <c r="AV639" s="89"/>
    </row>
    <row r="640" spans="27:64">
      <c r="AA640" s="89"/>
      <c r="AB640" s="89"/>
      <c r="AC640" s="89"/>
      <c r="AD640" s="89"/>
      <c r="AE640" s="89"/>
      <c r="AG640" s="73"/>
      <c r="AN640" s="89"/>
      <c r="AO640" s="89"/>
      <c r="AP640" s="89"/>
      <c r="AQ640" s="89"/>
      <c r="AR640" s="89"/>
      <c r="AS640" s="89"/>
      <c r="AT640" s="89"/>
      <c r="AU640" s="89"/>
    </row>
    <row r="641" spans="27:47">
      <c r="AA641" s="89"/>
      <c r="AB641" s="89"/>
      <c r="AC641" s="89"/>
      <c r="AD641" s="89"/>
      <c r="AE641" s="89"/>
      <c r="AG641" s="73"/>
      <c r="AN641" s="89"/>
      <c r="AO641" s="89"/>
      <c r="AP641" s="89"/>
      <c r="AQ641" s="89"/>
      <c r="AR641" s="89"/>
      <c r="AS641" s="89"/>
      <c r="AT641" s="89"/>
      <c r="AU641" s="89"/>
    </row>
    <row r="642" spans="27:47">
      <c r="AA642" s="89"/>
      <c r="AB642" s="89"/>
      <c r="AC642" s="89"/>
      <c r="AD642" s="89"/>
      <c r="AE642" s="89"/>
      <c r="AG642" s="73"/>
      <c r="AN642" s="89"/>
      <c r="AO642" s="89"/>
      <c r="AP642" s="89"/>
      <c r="AQ642" s="89"/>
      <c r="AR642" s="89"/>
      <c r="AS642" s="89"/>
      <c r="AT642" s="89"/>
      <c r="AU642" s="89"/>
    </row>
    <row r="643" spans="27:47">
      <c r="AA643" s="89"/>
      <c r="AB643" s="89"/>
      <c r="AC643" s="89"/>
      <c r="AD643" s="89"/>
      <c r="AE643" s="89"/>
      <c r="AG643" s="73"/>
      <c r="AN643" s="89"/>
      <c r="AO643" s="89"/>
      <c r="AP643" s="89"/>
      <c r="AQ643" s="89"/>
      <c r="AR643" s="89"/>
      <c r="AS643" s="89"/>
      <c r="AT643" s="89"/>
      <c r="AU643" s="89"/>
    </row>
    <row r="644" spans="27:47">
      <c r="AA644" s="89"/>
      <c r="AB644" s="89"/>
      <c r="AC644" s="89"/>
      <c r="AD644" s="89"/>
      <c r="AE644" s="89"/>
      <c r="AG644" s="73"/>
      <c r="AN644" s="89"/>
      <c r="AO644" s="89"/>
      <c r="AP644" s="89"/>
      <c r="AQ644" s="89"/>
      <c r="AR644" s="89"/>
      <c r="AS644" s="89"/>
      <c r="AT644" s="89"/>
      <c r="AU644" s="89"/>
    </row>
    <row r="645" spans="27:47">
      <c r="AA645" s="89"/>
      <c r="AB645" s="89"/>
      <c r="AC645" s="89"/>
      <c r="AD645" s="89"/>
      <c r="AE645" s="89"/>
      <c r="AG645" s="73"/>
      <c r="AN645" s="89"/>
      <c r="AO645" s="89"/>
      <c r="AP645" s="89"/>
      <c r="AQ645" s="89"/>
      <c r="AR645" s="89"/>
      <c r="AS645" s="89"/>
      <c r="AT645" s="89"/>
      <c r="AU645" s="89"/>
    </row>
    <row r="646" spans="27:47">
      <c r="AA646" s="89"/>
      <c r="AB646" s="89"/>
      <c r="AC646" s="89"/>
      <c r="AD646" s="89"/>
      <c r="AE646" s="89"/>
      <c r="AG646" s="73"/>
      <c r="AN646" s="89"/>
      <c r="AO646" s="89"/>
      <c r="AP646" s="89"/>
      <c r="AQ646" s="89"/>
      <c r="AR646" s="89"/>
      <c r="AS646" s="89"/>
      <c r="AT646" s="89"/>
      <c r="AU646" s="89"/>
    </row>
    <row r="647" spans="27:47">
      <c r="AA647" s="89"/>
      <c r="AB647" s="89"/>
      <c r="AC647" s="89"/>
      <c r="AD647" s="89"/>
      <c r="AE647" s="89"/>
      <c r="AG647" s="73"/>
      <c r="AN647" s="89"/>
      <c r="AO647" s="89"/>
      <c r="AP647" s="89"/>
      <c r="AQ647" s="89"/>
      <c r="AR647" s="89"/>
      <c r="AS647" s="89"/>
      <c r="AT647" s="89"/>
      <c r="AU647" s="89"/>
    </row>
    <row r="648" spans="27:47">
      <c r="AA648" s="89"/>
      <c r="AB648" s="89"/>
      <c r="AC648" s="89"/>
      <c r="AD648" s="89"/>
      <c r="AE648" s="89"/>
      <c r="AG648" s="73"/>
      <c r="AN648" s="89"/>
      <c r="AO648" s="89"/>
      <c r="AP648" s="89"/>
      <c r="AQ648" s="89"/>
      <c r="AR648" s="89"/>
      <c r="AS648" s="89"/>
      <c r="AT648" s="89"/>
      <c r="AU648" s="89"/>
    </row>
    <row r="649" spans="27:47">
      <c r="AA649" s="89"/>
      <c r="AB649" s="89"/>
      <c r="AC649" s="89"/>
      <c r="AD649" s="89"/>
      <c r="AE649" s="89"/>
      <c r="AG649" s="73"/>
      <c r="AN649" s="89"/>
      <c r="AO649" s="89"/>
      <c r="AP649" s="89"/>
      <c r="AQ649" s="89"/>
      <c r="AR649" s="89"/>
      <c r="AS649" s="89"/>
      <c r="AT649" s="89"/>
      <c r="AU649" s="89"/>
    </row>
    <row r="650" spans="27:47">
      <c r="AA650" s="89"/>
      <c r="AB650" s="89"/>
      <c r="AC650" s="89"/>
      <c r="AD650" s="89"/>
      <c r="AE650" s="89"/>
      <c r="AG650" s="73"/>
      <c r="AN650" s="89"/>
      <c r="AO650" s="89"/>
      <c r="AP650" s="89"/>
      <c r="AQ650" s="89"/>
      <c r="AR650" s="89"/>
      <c r="AS650" s="89"/>
      <c r="AT650" s="89"/>
      <c r="AU650" s="89"/>
    </row>
    <row r="651" spans="27:47">
      <c r="AA651" s="89"/>
      <c r="AB651" s="89"/>
      <c r="AC651" s="89"/>
      <c r="AD651" s="89"/>
      <c r="AE651" s="89"/>
      <c r="AG651" s="73"/>
      <c r="AN651" s="89"/>
      <c r="AO651" s="89"/>
      <c r="AP651" s="89"/>
      <c r="AQ651" s="89"/>
      <c r="AR651" s="89"/>
      <c r="AS651" s="89"/>
      <c r="AT651" s="89"/>
      <c r="AU651" s="89"/>
    </row>
    <row r="652" spans="27:47">
      <c r="AA652" s="89"/>
      <c r="AB652" s="89"/>
      <c r="AC652" s="89"/>
      <c r="AD652" s="89"/>
      <c r="AE652" s="89"/>
      <c r="AG652" s="73"/>
      <c r="AN652" s="89"/>
      <c r="AO652" s="89"/>
      <c r="AP652" s="89"/>
      <c r="AQ652" s="89"/>
      <c r="AR652" s="89"/>
      <c r="AS652" s="89"/>
      <c r="AT652" s="89"/>
      <c r="AU652" s="89"/>
    </row>
    <row r="653" spans="27:47">
      <c r="AA653" s="89"/>
      <c r="AB653" s="89"/>
      <c r="AC653" s="89"/>
      <c r="AD653" s="89"/>
      <c r="AE653" s="89"/>
      <c r="AG653" s="73"/>
      <c r="AN653" s="89"/>
      <c r="AO653" s="89"/>
      <c r="AP653" s="89"/>
      <c r="AQ653" s="89"/>
      <c r="AR653" s="89"/>
      <c r="AS653" s="89"/>
      <c r="AT653" s="89"/>
      <c r="AU653" s="89"/>
    </row>
    <row r="654" spans="27:47">
      <c r="AA654" s="89"/>
      <c r="AB654" s="89"/>
      <c r="AC654" s="89"/>
      <c r="AD654" s="89"/>
      <c r="AE654" s="89"/>
      <c r="AG654" s="73"/>
      <c r="AN654" s="89"/>
      <c r="AO654" s="89"/>
      <c r="AP654" s="89"/>
      <c r="AQ654" s="89"/>
      <c r="AR654" s="89"/>
      <c r="AS654" s="89"/>
      <c r="AT654" s="89"/>
      <c r="AU654" s="89"/>
    </row>
    <row r="655" spans="27:47">
      <c r="AA655" s="89"/>
      <c r="AB655" s="89"/>
      <c r="AC655" s="89"/>
      <c r="AD655" s="89"/>
      <c r="AE655" s="89"/>
      <c r="AG655" s="73"/>
      <c r="AN655" s="89"/>
      <c r="AO655" s="89"/>
      <c r="AP655" s="89"/>
      <c r="AQ655" s="89"/>
      <c r="AR655" s="89"/>
      <c r="AS655" s="89"/>
      <c r="AT655" s="89"/>
      <c r="AU655" s="89"/>
    </row>
    <row r="656" spans="27:47">
      <c r="AA656" s="89"/>
      <c r="AB656" s="89"/>
      <c r="AC656" s="89"/>
      <c r="AD656" s="89"/>
      <c r="AE656" s="89"/>
      <c r="AG656" s="73"/>
      <c r="AN656" s="89"/>
      <c r="AO656" s="89"/>
      <c r="AP656" s="89"/>
      <c r="AQ656" s="89"/>
      <c r="AR656" s="89"/>
      <c r="AS656" s="89"/>
      <c r="AT656" s="89"/>
      <c r="AU656" s="89"/>
    </row>
    <row r="657" spans="27:64">
      <c r="AA657" s="89"/>
      <c r="AB657" s="89"/>
      <c r="AC657" s="89"/>
      <c r="AD657" s="89"/>
      <c r="AE657" s="89"/>
      <c r="AG657" s="73"/>
      <c r="AN657" s="89"/>
      <c r="AO657" s="89"/>
      <c r="AP657" s="89"/>
      <c r="AQ657" s="89"/>
      <c r="AR657" s="89"/>
      <c r="AS657" s="89"/>
      <c r="AT657" s="89"/>
      <c r="AU657" s="89"/>
    </row>
    <row r="658" spans="27:64">
      <c r="AA658" s="89"/>
      <c r="AB658" s="89"/>
      <c r="AC658" s="89"/>
      <c r="AD658" s="89"/>
      <c r="AE658" s="89"/>
      <c r="AG658" s="73"/>
      <c r="AN658" s="89"/>
      <c r="AO658" s="89"/>
      <c r="AP658" s="89"/>
      <c r="AQ658" s="89"/>
      <c r="AR658" s="89"/>
      <c r="AS658" s="89"/>
      <c r="AT658" s="89"/>
      <c r="AU658" s="89"/>
      <c r="AV658" s="89"/>
      <c r="AW658" s="89"/>
      <c r="AX658" s="89"/>
      <c r="AY658" s="89"/>
      <c r="AZ658" s="89"/>
      <c r="BA658" s="89"/>
      <c r="BB658" s="89"/>
      <c r="BC658" s="89"/>
      <c r="BD658" s="89"/>
      <c r="BE658" s="89"/>
      <c r="BF658" s="89"/>
      <c r="BG658" s="89"/>
      <c r="BH658" s="89"/>
      <c r="BI658" s="89"/>
      <c r="BJ658" s="89"/>
      <c r="BK658" s="89"/>
      <c r="BL658" s="89"/>
    </row>
    <row r="659" spans="27:64">
      <c r="AA659" s="89"/>
      <c r="AB659" s="89"/>
      <c r="AC659" s="89"/>
      <c r="AD659" s="89"/>
      <c r="AE659" s="89"/>
      <c r="AG659" s="73"/>
      <c r="AN659" s="89"/>
      <c r="AO659" s="89"/>
      <c r="AP659" s="89"/>
      <c r="AQ659" s="89"/>
      <c r="AR659" s="89"/>
      <c r="AS659" s="89"/>
      <c r="AT659" s="89"/>
      <c r="AU659" s="89"/>
    </row>
    <row r="660" spans="27:64">
      <c r="AA660" s="89"/>
      <c r="AB660" s="89"/>
      <c r="AC660" s="89"/>
      <c r="AD660" s="89"/>
      <c r="AE660" s="89"/>
      <c r="AG660" s="73"/>
      <c r="AN660" s="89"/>
      <c r="AO660" s="89"/>
      <c r="AP660" s="89"/>
      <c r="AQ660" s="89"/>
      <c r="AR660" s="89"/>
      <c r="AS660" s="89"/>
      <c r="AT660" s="89"/>
      <c r="AU660" s="89"/>
    </row>
    <row r="661" spans="27:64">
      <c r="AA661" s="89"/>
      <c r="AB661" s="89"/>
      <c r="AC661" s="89"/>
      <c r="AD661" s="89"/>
      <c r="AE661" s="89"/>
      <c r="AG661" s="73"/>
      <c r="AN661" s="89"/>
      <c r="AO661" s="89"/>
      <c r="AP661" s="89"/>
      <c r="AQ661" s="89"/>
      <c r="AR661" s="89"/>
      <c r="AS661" s="89"/>
      <c r="AT661" s="89"/>
      <c r="AU661" s="89"/>
    </row>
    <row r="662" spans="27:64">
      <c r="AA662" s="89"/>
      <c r="AB662" s="89"/>
      <c r="AC662" s="89"/>
      <c r="AD662" s="89"/>
      <c r="AE662" s="89"/>
      <c r="AG662" s="73"/>
      <c r="AN662" s="89"/>
      <c r="AO662" s="89"/>
      <c r="AP662" s="89"/>
      <c r="AQ662" s="89"/>
      <c r="AR662" s="89"/>
      <c r="AS662" s="89"/>
      <c r="AT662" s="89"/>
      <c r="AU662" s="89"/>
    </row>
    <row r="663" spans="27:64">
      <c r="AA663" s="89"/>
      <c r="AB663" s="89"/>
      <c r="AC663" s="89"/>
      <c r="AD663" s="89"/>
      <c r="AE663" s="89"/>
      <c r="AG663" s="73"/>
      <c r="AN663" s="89"/>
      <c r="AO663" s="89"/>
      <c r="AP663" s="89"/>
      <c r="AQ663" s="89"/>
      <c r="AR663" s="89"/>
      <c r="AS663" s="89"/>
      <c r="AT663" s="89"/>
      <c r="AU663" s="89"/>
      <c r="AV663" s="89"/>
      <c r="AW663" s="89"/>
      <c r="AX663" s="89"/>
      <c r="AY663" s="89"/>
      <c r="AZ663" s="89"/>
      <c r="BA663" s="89"/>
      <c r="BB663" s="89"/>
      <c r="BC663" s="89"/>
      <c r="BD663" s="89"/>
      <c r="BE663" s="89"/>
      <c r="BF663" s="89"/>
      <c r="BG663" s="89"/>
      <c r="BH663" s="89"/>
      <c r="BI663" s="89"/>
      <c r="BJ663" s="89"/>
      <c r="BK663" s="89"/>
      <c r="BL663" s="89"/>
    </row>
    <row r="664" spans="27:64">
      <c r="AA664" s="89"/>
      <c r="AB664" s="89"/>
      <c r="AC664" s="89"/>
      <c r="AD664" s="89"/>
      <c r="AE664" s="89"/>
      <c r="AG664" s="73"/>
      <c r="AN664" s="89"/>
      <c r="AO664" s="89"/>
      <c r="AP664" s="89"/>
      <c r="AQ664" s="89"/>
      <c r="AR664" s="89"/>
      <c r="AS664" s="89"/>
      <c r="AT664" s="89"/>
      <c r="AU664" s="89"/>
    </row>
    <row r="665" spans="27:64">
      <c r="AA665" s="89"/>
      <c r="AB665" s="89"/>
      <c r="AC665" s="89"/>
      <c r="AD665" s="89"/>
      <c r="AE665" s="89"/>
      <c r="AG665" s="73"/>
      <c r="AN665" s="89"/>
      <c r="AO665" s="89"/>
      <c r="AP665" s="89"/>
      <c r="AQ665" s="89"/>
      <c r="AR665" s="89"/>
      <c r="AS665" s="89"/>
      <c r="AT665" s="89"/>
      <c r="AU665" s="89"/>
    </row>
    <row r="666" spans="27:64">
      <c r="AA666" s="89"/>
      <c r="AB666" s="89"/>
      <c r="AC666" s="89"/>
      <c r="AD666" s="89"/>
      <c r="AE666" s="89"/>
      <c r="AG666" s="73"/>
      <c r="AN666" s="89"/>
      <c r="AO666" s="89"/>
      <c r="AP666" s="89"/>
      <c r="AQ666" s="89"/>
      <c r="AR666" s="89"/>
      <c r="AS666" s="89"/>
      <c r="AT666" s="89"/>
      <c r="AU666" s="89"/>
    </row>
    <row r="667" spans="27:64">
      <c r="AA667" s="89"/>
      <c r="AB667" s="89"/>
      <c r="AC667" s="89"/>
      <c r="AD667" s="89"/>
      <c r="AE667" s="89"/>
      <c r="AG667" s="73"/>
      <c r="AN667" s="89"/>
      <c r="AO667" s="89"/>
      <c r="AP667" s="89"/>
      <c r="AQ667" s="89"/>
      <c r="AR667" s="89"/>
      <c r="AS667" s="89"/>
      <c r="AT667" s="89"/>
      <c r="AU667" s="89"/>
    </row>
    <row r="668" spans="27:64">
      <c r="AA668" s="89"/>
      <c r="AB668" s="89"/>
      <c r="AC668" s="89"/>
      <c r="AD668" s="89"/>
      <c r="AE668" s="89"/>
      <c r="AG668" s="73"/>
      <c r="AN668" s="89"/>
      <c r="AO668" s="89"/>
      <c r="AP668" s="89"/>
      <c r="AQ668" s="89"/>
      <c r="AR668" s="89"/>
      <c r="AS668" s="89"/>
      <c r="AT668" s="89"/>
      <c r="AU668" s="89"/>
      <c r="AV668" s="89"/>
      <c r="AX668" s="89"/>
    </row>
    <row r="669" spans="27:64">
      <c r="AA669" s="89"/>
      <c r="AB669" s="89"/>
      <c r="AC669" s="89"/>
      <c r="AD669" s="89"/>
      <c r="AE669" s="89"/>
      <c r="AG669" s="73"/>
      <c r="AN669" s="89"/>
      <c r="AO669" s="89"/>
      <c r="AP669" s="89"/>
      <c r="AQ669" s="89"/>
      <c r="AR669" s="89"/>
      <c r="AS669" s="89"/>
      <c r="AT669" s="89"/>
      <c r="AU669" s="89"/>
    </row>
    <row r="670" spans="27:64">
      <c r="AA670" s="89"/>
      <c r="AB670" s="89"/>
      <c r="AC670" s="89"/>
      <c r="AD670" s="89"/>
      <c r="AE670" s="89"/>
      <c r="AG670" s="73"/>
      <c r="AN670" s="89"/>
      <c r="AO670" s="89"/>
      <c r="AP670" s="89"/>
      <c r="AQ670" s="89"/>
      <c r="AR670" s="89"/>
      <c r="AS670" s="89"/>
      <c r="AT670" s="89"/>
      <c r="AU670" s="89"/>
    </row>
    <row r="671" spans="27:64">
      <c r="AA671" s="89"/>
      <c r="AB671" s="89"/>
      <c r="AC671" s="89"/>
      <c r="AD671" s="89"/>
      <c r="AE671" s="89"/>
      <c r="AG671" s="73"/>
      <c r="AN671" s="89"/>
      <c r="AO671" s="89"/>
      <c r="AP671" s="89"/>
      <c r="AQ671" s="89"/>
      <c r="AR671" s="89"/>
      <c r="AS671" s="89"/>
      <c r="AT671" s="89"/>
      <c r="AU671" s="89"/>
    </row>
    <row r="672" spans="27:64">
      <c r="AA672" s="89"/>
      <c r="AB672" s="89"/>
      <c r="AC672" s="89"/>
      <c r="AD672" s="89"/>
      <c r="AE672" s="89"/>
      <c r="AG672" s="73"/>
      <c r="AN672" s="89"/>
      <c r="AO672" s="89"/>
      <c r="AP672" s="89"/>
      <c r="AQ672" s="89"/>
      <c r="AR672" s="89"/>
      <c r="AS672" s="89"/>
      <c r="AT672" s="89"/>
      <c r="AU672" s="89"/>
    </row>
    <row r="673" spans="27:47">
      <c r="AA673" s="89"/>
      <c r="AB673" s="89"/>
      <c r="AC673" s="89"/>
      <c r="AD673" s="89"/>
      <c r="AE673" s="89"/>
      <c r="AG673" s="73"/>
      <c r="AN673" s="89"/>
      <c r="AO673" s="89"/>
      <c r="AP673" s="89"/>
      <c r="AQ673" s="89"/>
      <c r="AR673" s="89"/>
      <c r="AS673" s="89"/>
      <c r="AT673" s="89"/>
      <c r="AU673" s="89"/>
    </row>
    <row r="674" spans="27:47">
      <c r="AA674" s="89"/>
      <c r="AB674" s="89"/>
      <c r="AC674" s="89"/>
      <c r="AD674" s="89"/>
      <c r="AE674" s="89"/>
      <c r="AG674" s="73"/>
      <c r="AN674" s="89"/>
      <c r="AO674" s="89"/>
      <c r="AP674" s="89"/>
      <c r="AQ674" s="89"/>
      <c r="AR674" s="89"/>
      <c r="AS674" s="89"/>
      <c r="AT674" s="89"/>
      <c r="AU674" s="89"/>
    </row>
    <row r="675" spans="27:47">
      <c r="AA675" s="89"/>
      <c r="AB675" s="89"/>
      <c r="AC675" s="89"/>
      <c r="AD675" s="89"/>
      <c r="AE675" s="89"/>
      <c r="AG675" s="73"/>
      <c r="AN675" s="89"/>
      <c r="AO675" s="89"/>
      <c r="AP675" s="89"/>
      <c r="AQ675" s="89"/>
      <c r="AR675" s="89"/>
      <c r="AS675" s="89"/>
      <c r="AT675" s="89"/>
      <c r="AU675" s="89"/>
    </row>
    <row r="676" spans="27:47">
      <c r="AA676" s="89"/>
      <c r="AB676" s="89"/>
      <c r="AC676" s="89"/>
      <c r="AD676" s="89"/>
      <c r="AE676" s="89"/>
      <c r="AG676" s="73"/>
      <c r="AN676" s="89"/>
      <c r="AO676" s="89"/>
      <c r="AP676" s="89"/>
      <c r="AQ676" s="89"/>
      <c r="AR676" s="89"/>
      <c r="AS676" s="89"/>
      <c r="AT676" s="89"/>
      <c r="AU676" s="89"/>
    </row>
    <row r="677" spans="27:47">
      <c r="AA677" s="89"/>
      <c r="AB677" s="89"/>
      <c r="AC677" s="89"/>
      <c r="AD677" s="89"/>
      <c r="AE677" s="89"/>
      <c r="AG677" s="73"/>
      <c r="AN677" s="89"/>
      <c r="AO677" s="89"/>
      <c r="AP677" s="89"/>
      <c r="AQ677" s="89"/>
      <c r="AR677" s="89"/>
      <c r="AS677" s="89"/>
      <c r="AT677" s="89"/>
      <c r="AU677" s="89"/>
    </row>
    <row r="678" spans="27:47">
      <c r="AA678" s="89"/>
      <c r="AB678" s="89"/>
      <c r="AC678" s="89"/>
      <c r="AD678" s="89"/>
      <c r="AE678" s="89"/>
      <c r="AG678" s="73"/>
      <c r="AN678" s="89"/>
      <c r="AO678" s="89"/>
      <c r="AP678" s="89"/>
      <c r="AQ678" s="89"/>
      <c r="AR678" s="89"/>
      <c r="AS678" s="89"/>
      <c r="AT678" s="89"/>
      <c r="AU678" s="89"/>
    </row>
    <row r="679" spans="27:47">
      <c r="AA679" s="89"/>
      <c r="AB679" s="89"/>
      <c r="AC679" s="89"/>
      <c r="AD679" s="89"/>
      <c r="AE679" s="89"/>
      <c r="AG679" s="73"/>
      <c r="AN679" s="89"/>
      <c r="AO679" s="89"/>
      <c r="AP679" s="89"/>
      <c r="AQ679" s="89"/>
      <c r="AR679" s="89"/>
      <c r="AS679" s="89"/>
      <c r="AT679" s="89"/>
      <c r="AU679" s="89"/>
    </row>
    <row r="680" spans="27:47">
      <c r="AA680" s="89"/>
      <c r="AB680" s="89"/>
      <c r="AC680" s="89"/>
      <c r="AD680" s="89"/>
      <c r="AE680" s="89"/>
      <c r="AG680" s="73"/>
      <c r="AN680" s="89"/>
      <c r="AO680" s="89"/>
      <c r="AP680" s="89"/>
      <c r="AQ680" s="89"/>
      <c r="AR680" s="89"/>
      <c r="AS680" s="89"/>
      <c r="AT680" s="89"/>
      <c r="AU680" s="89"/>
    </row>
    <row r="681" spans="27:47">
      <c r="AA681" s="89"/>
      <c r="AB681" s="89"/>
      <c r="AC681" s="89"/>
      <c r="AD681" s="89"/>
      <c r="AE681" s="89"/>
      <c r="AG681" s="73"/>
      <c r="AN681" s="89"/>
      <c r="AO681" s="89"/>
      <c r="AP681" s="89"/>
      <c r="AQ681" s="89"/>
      <c r="AR681" s="89"/>
      <c r="AS681" s="89"/>
      <c r="AT681" s="89"/>
      <c r="AU681" s="89"/>
    </row>
    <row r="682" spans="27:47">
      <c r="AA682" s="89"/>
      <c r="AB682" s="89"/>
      <c r="AC682" s="89"/>
      <c r="AD682" s="89"/>
      <c r="AE682" s="89"/>
      <c r="AG682" s="73"/>
      <c r="AN682" s="89"/>
      <c r="AO682" s="89"/>
      <c r="AP682" s="89"/>
      <c r="AQ682" s="89"/>
      <c r="AR682" s="89"/>
      <c r="AS682" s="89"/>
      <c r="AT682" s="89"/>
      <c r="AU682" s="89"/>
    </row>
    <row r="683" spans="27:47">
      <c r="AA683" s="89"/>
      <c r="AB683" s="89"/>
      <c r="AC683" s="89"/>
      <c r="AD683" s="89"/>
      <c r="AE683" s="89"/>
      <c r="AG683" s="73"/>
      <c r="AN683" s="89"/>
      <c r="AO683" s="89"/>
      <c r="AP683" s="89"/>
      <c r="AQ683" s="89"/>
      <c r="AR683" s="89"/>
      <c r="AS683" s="89"/>
      <c r="AT683" s="89"/>
      <c r="AU683" s="89"/>
    </row>
    <row r="684" spans="27:47">
      <c r="AA684" s="89"/>
      <c r="AB684" s="89"/>
      <c r="AC684" s="89"/>
      <c r="AD684" s="89"/>
      <c r="AE684" s="89"/>
      <c r="AG684" s="73"/>
      <c r="AN684" s="89"/>
      <c r="AO684" s="89"/>
      <c r="AP684" s="89"/>
      <c r="AQ684" s="89"/>
      <c r="AR684" s="89"/>
      <c r="AS684" s="89"/>
      <c r="AT684" s="89"/>
      <c r="AU684" s="89"/>
    </row>
    <row r="685" spans="27:47">
      <c r="AA685" s="89"/>
      <c r="AB685" s="89"/>
      <c r="AC685" s="89"/>
      <c r="AD685" s="89"/>
      <c r="AE685" s="89"/>
      <c r="AG685" s="73"/>
      <c r="AN685" s="89"/>
      <c r="AO685" s="89"/>
      <c r="AP685" s="89"/>
      <c r="AQ685" s="89"/>
      <c r="AR685" s="89"/>
      <c r="AS685" s="89"/>
      <c r="AT685" s="89"/>
      <c r="AU685" s="89"/>
    </row>
    <row r="686" spans="27:47">
      <c r="AA686" s="89"/>
      <c r="AB686" s="89"/>
      <c r="AC686" s="89"/>
      <c r="AD686" s="89"/>
      <c r="AE686" s="89"/>
      <c r="AG686" s="73"/>
      <c r="AN686" s="89"/>
      <c r="AO686" s="89"/>
      <c r="AP686" s="89"/>
      <c r="AQ686" s="89"/>
      <c r="AR686" s="89"/>
      <c r="AS686" s="89"/>
      <c r="AT686" s="89"/>
      <c r="AU686" s="89"/>
    </row>
    <row r="687" spans="27:47">
      <c r="AA687" s="89"/>
      <c r="AB687" s="89"/>
      <c r="AC687" s="89"/>
      <c r="AD687" s="89"/>
      <c r="AE687" s="89"/>
      <c r="AG687" s="73"/>
      <c r="AN687" s="89"/>
      <c r="AO687" s="89"/>
      <c r="AP687" s="89"/>
      <c r="AQ687" s="89"/>
      <c r="AR687" s="89"/>
      <c r="AS687" s="89"/>
      <c r="AT687" s="89"/>
      <c r="AU687" s="89"/>
    </row>
    <row r="688" spans="27:47">
      <c r="AA688" s="89"/>
      <c r="AB688" s="89"/>
      <c r="AC688" s="89"/>
      <c r="AD688" s="89"/>
      <c r="AE688" s="89"/>
      <c r="AG688" s="73"/>
      <c r="AN688" s="89"/>
      <c r="AO688" s="89"/>
      <c r="AP688" s="89"/>
      <c r="AQ688" s="89"/>
      <c r="AR688" s="89"/>
      <c r="AS688" s="89"/>
      <c r="AT688" s="89"/>
      <c r="AU688" s="89"/>
    </row>
    <row r="689" spans="27:64">
      <c r="AA689" s="89"/>
      <c r="AB689" s="89"/>
      <c r="AC689" s="89"/>
      <c r="AD689" s="89"/>
      <c r="AE689" s="89"/>
      <c r="AG689" s="73"/>
      <c r="AN689" s="89"/>
      <c r="AO689" s="89"/>
      <c r="AP689" s="89"/>
      <c r="AQ689" s="89"/>
      <c r="AR689" s="89"/>
      <c r="AS689" s="89"/>
      <c r="AT689" s="89"/>
      <c r="AU689" s="89"/>
    </row>
    <row r="690" spans="27:64">
      <c r="AA690" s="89"/>
      <c r="AB690" s="89"/>
      <c r="AC690" s="89"/>
      <c r="AD690" s="89"/>
      <c r="AE690" s="89"/>
      <c r="AG690" s="73"/>
      <c r="AN690" s="89"/>
      <c r="AO690" s="89"/>
      <c r="AP690" s="89"/>
      <c r="AQ690" s="89"/>
      <c r="AR690" s="89"/>
      <c r="AS690" s="89"/>
      <c r="AT690" s="89"/>
      <c r="AU690" s="89"/>
      <c r="AV690" s="89"/>
      <c r="AW690" s="89"/>
      <c r="AX690" s="89"/>
      <c r="AY690" s="89"/>
      <c r="AZ690" s="89"/>
      <c r="BA690" s="89"/>
      <c r="BB690" s="89"/>
      <c r="BC690" s="89"/>
      <c r="BD690" s="89"/>
      <c r="BE690" s="89"/>
      <c r="BF690" s="89"/>
      <c r="BG690" s="89"/>
      <c r="BH690" s="89"/>
      <c r="BI690" s="89"/>
      <c r="BJ690" s="89"/>
      <c r="BK690" s="89"/>
      <c r="BL690" s="89"/>
    </row>
    <row r="691" spans="27:64">
      <c r="AA691" s="89"/>
      <c r="AB691" s="89"/>
      <c r="AC691" s="89"/>
      <c r="AD691" s="89"/>
      <c r="AE691" s="89"/>
      <c r="AG691" s="73"/>
      <c r="AN691" s="89"/>
      <c r="AO691" s="89"/>
      <c r="AP691" s="89"/>
      <c r="AQ691" s="89"/>
      <c r="AR691" s="89"/>
      <c r="AS691" s="89"/>
      <c r="AT691" s="89"/>
      <c r="AU691" s="89"/>
    </row>
    <row r="692" spans="27:64">
      <c r="AA692" s="89"/>
      <c r="AB692" s="89"/>
      <c r="AC692" s="89"/>
      <c r="AD692" s="89"/>
      <c r="AE692" s="89"/>
      <c r="AG692" s="73"/>
      <c r="AN692" s="89"/>
      <c r="AO692" s="89"/>
      <c r="AP692" s="89"/>
      <c r="AQ692" s="89"/>
      <c r="AR692" s="89"/>
      <c r="AS692" s="89"/>
      <c r="AT692" s="89"/>
      <c r="AU692" s="89"/>
    </row>
    <row r="693" spans="27:64">
      <c r="AA693" s="89"/>
      <c r="AB693" s="89"/>
      <c r="AC693" s="89"/>
      <c r="AD693" s="89"/>
      <c r="AE693" s="89"/>
      <c r="AG693" s="73"/>
      <c r="AN693" s="89"/>
      <c r="AO693" s="89"/>
      <c r="AP693" s="89"/>
      <c r="AQ693" s="89"/>
      <c r="AR693" s="89"/>
      <c r="AS693" s="89"/>
      <c r="AT693" s="89"/>
      <c r="AU693" s="89"/>
    </row>
    <row r="694" spans="27:64">
      <c r="AA694" s="89"/>
      <c r="AB694" s="89"/>
      <c r="AC694" s="89"/>
      <c r="AD694" s="89"/>
      <c r="AE694" s="89"/>
      <c r="AG694" s="73"/>
      <c r="AN694" s="89"/>
      <c r="AO694" s="89"/>
      <c r="AP694" s="89"/>
      <c r="AQ694" s="89"/>
      <c r="AR694" s="89"/>
      <c r="AS694" s="89"/>
      <c r="AT694" s="89"/>
      <c r="AU694" s="89"/>
    </row>
    <row r="695" spans="27:64">
      <c r="AA695" s="89"/>
      <c r="AB695" s="89"/>
      <c r="AC695" s="89"/>
      <c r="AD695" s="89"/>
      <c r="AE695" s="89"/>
      <c r="AG695" s="73"/>
      <c r="AN695" s="89"/>
      <c r="AO695" s="89"/>
      <c r="AP695" s="89"/>
      <c r="AQ695" s="89"/>
      <c r="AR695" s="89"/>
      <c r="AS695" s="89"/>
      <c r="AT695" s="89"/>
      <c r="AU695" s="89"/>
    </row>
    <row r="696" spans="27:64">
      <c r="AA696" s="89"/>
      <c r="AB696" s="89"/>
      <c r="AC696" s="89"/>
      <c r="AD696" s="89"/>
      <c r="AE696" s="89"/>
      <c r="AG696" s="73"/>
      <c r="AN696" s="89"/>
      <c r="AO696" s="89"/>
      <c r="AP696" s="89"/>
      <c r="AQ696" s="89"/>
      <c r="AR696" s="89"/>
      <c r="AS696" s="89"/>
      <c r="AT696" s="89"/>
      <c r="AU696" s="89"/>
    </row>
    <row r="697" spans="27:64">
      <c r="AA697" s="89"/>
      <c r="AB697" s="89"/>
      <c r="AC697" s="89"/>
      <c r="AD697" s="89"/>
      <c r="AE697" s="89"/>
      <c r="AG697" s="73"/>
      <c r="AN697" s="89"/>
      <c r="AO697" s="89"/>
      <c r="AP697" s="89"/>
      <c r="AQ697" s="89"/>
      <c r="AR697" s="89"/>
      <c r="AS697" s="89"/>
      <c r="AT697" s="89"/>
      <c r="AU697" s="89"/>
    </row>
    <row r="698" spans="27:64">
      <c r="AA698" s="89"/>
      <c r="AB698" s="89"/>
      <c r="AC698" s="89"/>
      <c r="AD698" s="89"/>
      <c r="AE698" s="89"/>
      <c r="AG698" s="73"/>
      <c r="AN698" s="89"/>
      <c r="AO698" s="89"/>
      <c r="AP698" s="89"/>
      <c r="AQ698" s="89"/>
      <c r="AR698" s="89"/>
      <c r="AS698" s="89"/>
      <c r="AT698" s="89"/>
      <c r="AU698" s="89"/>
    </row>
    <row r="699" spans="27:64">
      <c r="AA699" s="89"/>
      <c r="AB699" s="89"/>
      <c r="AC699" s="89"/>
      <c r="AD699" s="89"/>
      <c r="AE699" s="89"/>
      <c r="AG699" s="73"/>
      <c r="AN699" s="89"/>
      <c r="AO699" s="89"/>
      <c r="AP699" s="89"/>
      <c r="AQ699" s="89"/>
      <c r="AR699" s="89"/>
      <c r="AS699" s="89"/>
      <c r="AT699" s="89"/>
      <c r="AU699" s="89"/>
    </row>
    <row r="700" spans="27:64">
      <c r="AA700" s="89"/>
      <c r="AB700" s="89"/>
      <c r="AC700" s="89"/>
      <c r="AD700" s="89"/>
      <c r="AE700" s="89"/>
      <c r="AG700" s="73"/>
      <c r="AN700" s="89"/>
      <c r="AO700" s="89"/>
      <c r="AP700" s="89"/>
      <c r="AQ700" s="89"/>
      <c r="AR700" s="89"/>
      <c r="AS700" s="89"/>
      <c r="AT700" s="89"/>
      <c r="AU700" s="89"/>
    </row>
    <row r="701" spans="27:64">
      <c r="AA701" s="89"/>
      <c r="AB701" s="89"/>
      <c r="AC701" s="89"/>
      <c r="AD701" s="89"/>
      <c r="AE701" s="89"/>
      <c r="AG701" s="73"/>
      <c r="AN701" s="89"/>
      <c r="AO701" s="89"/>
      <c r="AP701" s="89"/>
      <c r="AQ701" s="89"/>
      <c r="AR701" s="89"/>
      <c r="AS701" s="89"/>
      <c r="AT701" s="89"/>
      <c r="AU701" s="89"/>
    </row>
    <row r="702" spans="27:64">
      <c r="AA702" s="89"/>
      <c r="AB702" s="89"/>
      <c r="AC702" s="89"/>
      <c r="AD702" s="89"/>
      <c r="AE702" s="89"/>
      <c r="AG702" s="73"/>
      <c r="AN702" s="89"/>
      <c r="AO702" s="89"/>
      <c r="AP702" s="89"/>
      <c r="AQ702" s="89"/>
      <c r="AR702" s="89"/>
      <c r="AS702" s="89"/>
      <c r="AT702" s="89"/>
      <c r="AU702" s="89"/>
    </row>
    <row r="703" spans="27:64">
      <c r="AA703" s="89"/>
      <c r="AB703" s="89"/>
      <c r="AC703" s="89"/>
      <c r="AD703" s="89"/>
      <c r="AE703" s="89"/>
      <c r="AG703" s="73"/>
      <c r="AN703" s="89"/>
      <c r="AO703" s="89"/>
      <c r="AP703" s="89"/>
      <c r="AQ703" s="89"/>
      <c r="AR703" s="89"/>
      <c r="AS703" s="89"/>
      <c r="AT703" s="89"/>
      <c r="AU703" s="89"/>
    </row>
    <row r="704" spans="27:64">
      <c r="AA704" s="89"/>
      <c r="AB704" s="89"/>
      <c r="AC704" s="89"/>
      <c r="AD704" s="89"/>
      <c r="AE704" s="89"/>
      <c r="AG704" s="73"/>
      <c r="AN704" s="89"/>
      <c r="AO704" s="89"/>
      <c r="AP704" s="89"/>
      <c r="AQ704" s="89"/>
      <c r="AR704" s="89"/>
      <c r="AS704" s="89"/>
      <c r="AT704" s="89"/>
      <c r="AU704" s="89"/>
    </row>
    <row r="705" spans="27:47">
      <c r="AA705" s="89"/>
      <c r="AB705" s="89"/>
      <c r="AC705" s="89"/>
      <c r="AD705" s="89"/>
      <c r="AE705" s="89"/>
      <c r="AG705" s="73"/>
      <c r="AN705" s="89"/>
      <c r="AO705" s="89"/>
      <c r="AP705" s="89"/>
      <c r="AQ705" s="89"/>
      <c r="AR705" s="89"/>
      <c r="AS705" s="89"/>
      <c r="AT705" s="89"/>
      <c r="AU705" s="89"/>
    </row>
    <row r="706" spans="27:47">
      <c r="AA706" s="89"/>
      <c r="AB706" s="89"/>
      <c r="AC706" s="89"/>
      <c r="AD706" s="89"/>
      <c r="AE706" s="89"/>
      <c r="AG706" s="73"/>
      <c r="AN706" s="89"/>
      <c r="AO706" s="89"/>
      <c r="AP706" s="89"/>
      <c r="AQ706" s="89"/>
      <c r="AR706" s="89"/>
      <c r="AS706" s="89"/>
      <c r="AT706" s="89"/>
      <c r="AU706" s="89"/>
    </row>
    <row r="707" spans="27:47">
      <c r="AA707" s="89"/>
      <c r="AB707" s="89"/>
      <c r="AC707" s="89"/>
      <c r="AD707" s="89"/>
      <c r="AE707" s="89"/>
      <c r="AG707" s="73"/>
      <c r="AN707" s="89"/>
      <c r="AO707" s="89"/>
      <c r="AP707" s="89"/>
      <c r="AQ707" s="89"/>
      <c r="AR707" s="89"/>
      <c r="AS707" s="89"/>
      <c r="AT707" s="89"/>
      <c r="AU707" s="89"/>
    </row>
    <row r="708" spans="27:47">
      <c r="AA708" s="89"/>
      <c r="AB708" s="89"/>
      <c r="AC708" s="89"/>
      <c r="AD708" s="89"/>
      <c r="AE708" s="89"/>
      <c r="AG708" s="73"/>
      <c r="AN708" s="89"/>
      <c r="AO708" s="89"/>
      <c r="AP708" s="89"/>
      <c r="AQ708" s="89"/>
      <c r="AR708" s="89"/>
      <c r="AS708" s="89"/>
      <c r="AT708" s="89"/>
      <c r="AU708" s="89"/>
    </row>
    <row r="709" spans="27:47">
      <c r="AA709" s="89"/>
      <c r="AB709" s="89"/>
      <c r="AC709" s="89"/>
      <c r="AD709" s="89"/>
      <c r="AE709" s="89"/>
      <c r="AG709" s="73"/>
      <c r="AN709" s="89"/>
      <c r="AO709" s="89"/>
      <c r="AP709" s="89"/>
      <c r="AQ709" s="89"/>
      <c r="AR709" s="89"/>
      <c r="AS709" s="89"/>
      <c r="AT709" s="89"/>
      <c r="AU709" s="89"/>
    </row>
    <row r="710" spans="27:47">
      <c r="AA710" s="89"/>
      <c r="AB710" s="89"/>
      <c r="AC710" s="89"/>
      <c r="AD710" s="89"/>
      <c r="AE710" s="89"/>
      <c r="AG710" s="73"/>
      <c r="AN710" s="89"/>
      <c r="AO710" s="89"/>
      <c r="AP710" s="89"/>
      <c r="AQ710" s="89"/>
      <c r="AR710" s="89"/>
      <c r="AS710" s="89"/>
      <c r="AT710" s="89"/>
      <c r="AU710" s="89"/>
    </row>
    <row r="711" spans="27:47">
      <c r="AA711" s="89"/>
      <c r="AB711" s="89"/>
      <c r="AC711" s="89"/>
      <c r="AD711" s="89"/>
      <c r="AE711" s="89"/>
      <c r="AG711" s="73"/>
      <c r="AN711" s="89"/>
      <c r="AO711" s="89"/>
      <c r="AP711" s="89"/>
      <c r="AQ711" s="89"/>
      <c r="AR711" s="89"/>
      <c r="AS711" s="89"/>
      <c r="AT711" s="89"/>
      <c r="AU711" s="89"/>
    </row>
    <row r="712" spans="27:47">
      <c r="AA712" s="89"/>
      <c r="AB712" s="89"/>
      <c r="AC712" s="89"/>
      <c r="AD712" s="89"/>
      <c r="AE712" s="89"/>
      <c r="AG712" s="73"/>
      <c r="AN712" s="89"/>
      <c r="AO712" s="89"/>
      <c r="AP712" s="89"/>
      <c r="AQ712" s="89"/>
      <c r="AR712" s="89"/>
      <c r="AS712" s="89"/>
      <c r="AT712" s="89"/>
      <c r="AU712" s="89"/>
    </row>
    <row r="713" spans="27:47">
      <c r="AA713" s="89"/>
      <c r="AB713" s="89"/>
      <c r="AC713" s="89"/>
      <c r="AD713" s="89"/>
      <c r="AE713" s="89"/>
      <c r="AG713" s="73"/>
      <c r="AN713" s="89"/>
      <c r="AO713" s="89"/>
      <c r="AP713" s="89"/>
      <c r="AQ713" s="89"/>
      <c r="AR713" s="89"/>
      <c r="AS713" s="89"/>
      <c r="AT713" s="89"/>
      <c r="AU713" s="89"/>
    </row>
    <row r="714" spans="27:47">
      <c r="AA714" s="89"/>
      <c r="AB714" s="89"/>
      <c r="AC714" s="89"/>
      <c r="AD714" s="89"/>
      <c r="AE714" s="89"/>
      <c r="AG714" s="73"/>
      <c r="AN714" s="89"/>
      <c r="AO714" s="89"/>
      <c r="AP714" s="89"/>
      <c r="AQ714" s="89"/>
      <c r="AR714" s="89"/>
      <c r="AS714" s="89"/>
      <c r="AT714" s="89"/>
      <c r="AU714" s="89"/>
    </row>
    <row r="715" spans="27:47">
      <c r="AA715" s="89"/>
      <c r="AB715" s="89"/>
      <c r="AC715" s="89"/>
      <c r="AD715" s="89"/>
      <c r="AE715" s="89"/>
      <c r="AG715" s="73"/>
      <c r="AN715" s="89"/>
      <c r="AO715" s="89"/>
      <c r="AP715" s="89"/>
      <c r="AQ715" s="89"/>
      <c r="AR715" s="89"/>
      <c r="AS715" s="89"/>
      <c r="AT715" s="89"/>
      <c r="AU715" s="89"/>
    </row>
    <row r="716" spans="27:47">
      <c r="AA716" s="89"/>
      <c r="AB716" s="89"/>
      <c r="AC716" s="89"/>
      <c r="AD716" s="89"/>
      <c r="AE716" s="89"/>
      <c r="AG716" s="73"/>
      <c r="AN716" s="89"/>
      <c r="AO716" s="89"/>
      <c r="AP716" s="89"/>
      <c r="AQ716" s="89"/>
      <c r="AR716" s="89"/>
      <c r="AS716" s="89"/>
      <c r="AT716" s="89"/>
      <c r="AU716" s="89"/>
    </row>
    <row r="717" spans="27:47">
      <c r="AA717" s="89"/>
      <c r="AB717" s="89"/>
      <c r="AC717" s="89"/>
      <c r="AD717" s="89"/>
      <c r="AE717" s="89"/>
      <c r="AG717" s="73"/>
      <c r="AN717" s="89"/>
      <c r="AO717" s="89"/>
      <c r="AP717" s="89"/>
      <c r="AQ717" s="89"/>
      <c r="AR717" s="89"/>
      <c r="AS717" s="89"/>
      <c r="AT717" s="89"/>
      <c r="AU717" s="89"/>
    </row>
    <row r="718" spans="27:47">
      <c r="AA718" s="89"/>
      <c r="AB718" s="89"/>
      <c r="AC718" s="89"/>
      <c r="AD718" s="89"/>
      <c r="AE718" s="89"/>
      <c r="AG718" s="73"/>
      <c r="AN718" s="89"/>
      <c r="AO718" s="89"/>
      <c r="AP718" s="89"/>
      <c r="AQ718" s="89"/>
      <c r="AR718" s="89"/>
      <c r="AS718" s="89"/>
      <c r="AT718" s="89"/>
      <c r="AU718" s="89"/>
    </row>
    <row r="719" spans="27:47">
      <c r="AA719" s="89"/>
      <c r="AB719" s="89"/>
      <c r="AC719" s="89"/>
      <c r="AD719" s="89"/>
      <c r="AE719" s="89"/>
      <c r="AG719" s="73"/>
      <c r="AN719" s="89"/>
      <c r="AO719" s="89"/>
      <c r="AP719" s="89"/>
      <c r="AQ719" s="89"/>
      <c r="AR719" s="89"/>
      <c r="AS719" s="89"/>
      <c r="AT719" s="89"/>
      <c r="AU719" s="89"/>
    </row>
    <row r="720" spans="27:47">
      <c r="AA720" s="89"/>
      <c r="AB720" s="89"/>
      <c r="AC720" s="89"/>
      <c r="AD720" s="89"/>
      <c r="AE720" s="89"/>
      <c r="AG720" s="73"/>
      <c r="AN720" s="89"/>
      <c r="AO720" s="89"/>
      <c r="AP720" s="89"/>
      <c r="AQ720" s="89"/>
      <c r="AR720" s="89"/>
      <c r="AS720" s="89"/>
      <c r="AT720" s="89"/>
      <c r="AU720" s="89"/>
    </row>
    <row r="721" spans="27:64">
      <c r="AA721" s="89"/>
      <c r="AB721" s="89"/>
      <c r="AC721" s="89"/>
      <c r="AD721" s="89"/>
      <c r="AE721" s="89"/>
      <c r="AG721" s="73"/>
      <c r="AN721" s="89"/>
      <c r="AO721" s="89"/>
      <c r="AP721" s="89"/>
      <c r="AQ721" s="89"/>
      <c r="AR721" s="89"/>
      <c r="AS721" s="89"/>
      <c r="AT721" s="89"/>
      <c r="AU721" s="89"/>
    </row>
    <row r="722" spans="27:64">
      <c r="AA722" s="89"/>
      <c r="AB722" s="89"/>
      <c r="AC722" s="89"/>
      <c r="AD722" s="89"/>
      <c r="AE722" s="89"/>
      <c r="AG722" s="73"/>
      <c r="AN722" s="89"/>
      <c r="AO722" s="89"/>
      <c r="AP722" s="89"/>
      <c r="AQ722" s="89"/>
      <c r="AR722" s="89"/>
      <c r="AS722" s="89"/>
      <c r="AT722" s="89"/>
      <c r="AU722" s="89"/>
    </row>
    <row r="723" spans="27:64">
      <c r="AA723" s="89"/>
      <c r="AB723" s="89"/>
      <c r="AC723" s="89"/>
      <c r="AD723" s="89"/>
      <c r="AE723" s="89"/>
      <c r="AG723" s="73"/>
      <c r="AN723" s="89"/>
      <c r="AO723" s="89"/>
      <c r="AP723" s="89"/>
      <c r="AQ723" s="89"/>
      <c r="AR723" s="89"/>
      <c r="AS723" s="89"/>
      <c r="AT723" s="89"/>
      <c r="AU723" s="89"/>
    </row>
    <row r="724" spans="27:64">
      <c r="AA724" s="89"/>
      <c r="AB724" s="89"/>
      <c r="AC724" s="89"/>
      <c r="AD724" s="89"/>
      <c r="AE724" s="89"/>
      <c r="AG724" s="73"/>
      <c r="AN724" s="89"/>
      <c r="AO724" s="89"/>
      <c r="AP724" s="89"/>
      <c r="AQ724" s="89"/>
      <c r="AR724" s="89"/>
      <c r="AS724" s="89"/>
      <c r="AT724" s="89"/>
      <c r="AU724" s="89"/>
    </row>
    <row r="725" spans="27:64">
      <c r="AA725" s="89"/>
      <c r="AB725" s="89"/>
      <c r="AC725" s="89"/>
      <c r="AD725" s="89"/>
      <c r="AE725" s="89"/>
      <c r="AG725" s="73"/>
      <c r="AN725" s="89"/>
      <c r="AO725" s="89"/>
      <c r="AP725" s="89"/>
      <c r="AQ725" s="89"/>
      <c r="AR725" s="89"/>
      <c r="AS725" s="89"/>
      <c r="AT725" s="89"/>
      <c r="AU725" s="89"/>
    </row>
    <row r="726" spans="27:64">
      <c r="AA726" s="89"/>
      <c r="AB726" s="89"/>
      <c r="AC726" s="89"/>
      <c r="AD726" s="89"/>
      <c r="AE726" s="89"/>
      <c r="AG726" s="73"/>
      <c r="AN726" s="89"/>
      <c r="AO726" s="89"/>
      <c r="AP726" s="89"/>
      <c r="AQ726" s="89"/>
      <c r="AR726" s="89"/>
      <c r="AS726" s="89"/>
      <c r="AT726" s="89"/>
      <c r="AU726" s="89"/>
      <c r="AV726" s="89"/>
    </row>
    <row r="727" spans="27:64">
      <c r="AA727" s="89"/>
      <c r="AB727" s="89"/>
      <c r="AC727" s="89"/>
      <c r="AD727" s="89"/>
      <c r="AE727" s="89"/>
      <c r="AG727" s="73"/>
      <c r="AN727" s="89"/>
      <c r="AO727" s="89"/>
      <c r="AP727" s="89"/>
      <c r="AQ727" s="89"/>
      <c r="AR727" s="89"/>
      <c r="AS727" s="89"/>
      <c r="AT727" s="89"/>
      <c r="AU727" s="89"/>
      <c r="AV727" s="89"/>
      <c r="AW727" s="89"/>
      <c r="AX727" s="89"/>
      <c r="AY727" s="89"/>
      <c r="AZ727" s="89"/>
      <c r="BA727" s="89"/>
      <c r="BB727" s="89"/>
      <c r="BC727" s="89"/>
      <c r="BD727" s="89"/>
      <c r="BE727" s="89"/>
      <c r="BF727" s="89"/>
      <c r="BG727" s="89"/>
      <c r="BH727" s="89"/>
      <c r="BI727" s="89"/>
      <c r="BJ727" s="89"/>
      <c r="BK727" s="89"/>
      <c r="BL727" s="89"/>
    </row>
    <row r="728" spans="27:64">
      <c r="AA728" s="89"/>
      <c r="AB728" s="89"/>
      <c r="AC728" s="89"/>
      <c r="AD728" s="89"/>
      <c r="AE728" s="89"/>
      <c r="AG728" s="73"/>
      <c r="AN728" s="89"/>
      <c r="AO728" s="89"/>
      <c r="AP728" s="89"/>
      <c r="AQ728" s="89"/>
      <c r="AR728" s="89"/>
      <c r="AS728" s="89"/>
      <c r="AT728" s="89"/>
      <c r="AU728" s="89"/>
    </row>
    <row r="729" spans="27:64">
      <c r="AA729" s="89"/>
      <c r="AB729" s="89"/>
      <c r="AC729" s="89"/>
      <c r="AD729" s="89"/>
      <c r="AE729" s="89"/>
      <c r="AG729" s="73"/>
      <c r="AN729" s="89"/>
      <c r="AO729" s="89"/>
      <c r="AP729" s="89"/>
      <c r="AQ729" s="89"/>
      <c r="AR729" s="89"/>
      <c r="AS729" s="89"/>
      <c r="AT729" s="89"/>
      <c r="AU729" s="89"/>
    </row>
    <row r="730" spans="27:64">
      <c r="AA730" s="89"/>
      <c r="AB730" s="89"/>
      <c r="AC730" s="89"/>
      <c r="AD730" s="89"/>
      <c r="AE730" s="89"/>
      <c r="AG730" s="73"/>
      <c r="AN730" s="89"/>
      <c r="AO730" s="89"/>
      <c r="AP730" s="89"/>
      <c r="AQ730" s="89"/>
      <c r="AR730" s="89"/>
      <c r="AS730" s="89"/>
      <c r="AT730" s="89"/>
      <c r="AU730" s="89"/>
    </row>
    <row r="731" spans="27:64">
      <c r="AA731" s="89"/>
      <c r="AB731" s="89"/>
      <c r="AC731" s="89"/>
      <c r="AD731" s="89"/>
      <c r="AE731" s="89"/>
      <c r="AG731" s="73"/>
      <c r="AN731" s="89"/>
      <c r="AO731" s="89"/>
      <c r="AP731" s="89"/>
      <c r="AQ731" s="89"/>
      <c r="AR731" s="89"/>
      <c r="AS731" s="89"/>
      <c r="AT731" s="89"/>
      <c r="AU731" s="89"/>
    </row>
    <row r="732" spans="27:64">
      <c r="AA732" s="89"/>
      <c r="AB732" s="89"/>
      <c r="AC732" s="89"/>
      <c r="AD732" s="89"/>
      <c r="AE732" s="89"/>
      <c r="AG732" s="73"/>
      <c r="AN732" s="89"/>
      <c r="AO732" s="89"/>
      <c r="AP732" s="89"/>
      <c r="AQ732" s="89"/>
      <c r="AR732" s="89"/>
      <c r="AS732" s="89"/>
      <c r="AT732" s="89"/>
      <c r="AU732" s="89"/>
    </row>
    <row r="733" spans="27:64">
      <c r="AA733" s="89"/>
      <c r="AB733" s="89"/>
      <c r="AC733" s="89"/>
      <c r="AD733" s="89"/>
      <c r="AE733" s="89"/>
      <c r="AG733" s="73"/>
      <c r="AN733" s="89"/>
      <c r="AO733" s="89"/>
      <c r="AP733" s="89"/>
      <c r="AQ733" s="89"/>
      <c r="AR733" s="89"/>
      <c r="AS733" s="89"/>
      <c r="AT733" s="89"/>
      <c r="AU733" s="89"/>
    </row>
    <row r="734" spans="27:64">
      <c r="AA734" s="89"/>
      <c r="AB734" s="89"/>
      <c r="AC734" s="89"/>
      <c r="AD734" s="89"/>
      <c r="AE734" s="89"/>
      <c r="AG734" s="73"/>
      <c r="AN734" s="89"/>
      <c r="AO734" s="89"/>
      <c r="AP734" s="89"/>
      <c r="AQ734" s="89"/>
      <c r="AR734" s="89"/>
      <c r="AS734" s="89"/>
      <c r="AT734" s="89"/>
      <c r="AU734" s="89"/>
    </row>
    <row r="735" spans="27:64">
      <c r="AA735" s="89"/>
      <c r="AB735" s="89"/>
      <c r="AC735" s="89"/>
      <c r="AD735" s="89"/>
      <c r="AE735" s="89"/>
      <c r="AG735" s="73"/>
      <c r="AN735" s="89"/>
      <c r="AO735" s="89"/>
      <c r="AP735" s="89"/>
      <c r="AQ735" s="89"/>
      <c r="AR735" s="89"/>
      <c r="AS735" s="89"/>
      <c r="AT735" s="89"/>
      <c r="AU735" s="89"/>
    </row>
    <row r="736" spans="27:64">
      <c r="AA736" s="89"/>
      <c r="AB736" s="89"/>
      <c r="AC736" s="89"/>
      <c r="AD736" s="89"/>
      <c r="AE736" s="89"/>
      <c r="AG736" s="73"/>
      <c r="AN736" s="89"/>
      <c r="AO736" s="89"/>
      <c r="AP736" s="89"/>
      <c r="AQ736" s="89"/>
      <c r="AR736" s="89"/>
      <c r="AS736" s="89"/>
      <c r="AT736" s="89"/>
      <c r="AU736" s="89"/>
    </row>
    <row r="737" spans="27:64">
      <c r="AA737" s="89"/>
      <c r="AB737" s="89"/>
      <c r="AC737" s="89"/>
      <c r="AD737" s="89"/>
      <c r="AE737" s="89"/>
      <c r="AG737" s="73"/>
      <c r="AN737" s="89"/>
      <c r="AO737" s="89"/>
      <c r="AP737" s="89"/>
      <c r="AQ737" s="89"/>
      <c r="AR737" s="89"/>
      <c r="AS737" s="89"/>
      <c r="AT737" s="89"/>
      <c r="AU737" s="89"/>
    </row>
    <row r="738" spans="27:64">
      <c r="AA738" s="89"/>
      <c r="AB738" s="89"/>
      <c r="AC738" s="89"/>
      <c r="AD738" s="89"/>
      <c r="AE738" s="89"/>
      <c r="AG738" s="73"/>
      <c r="AN738" s="89"/>
      <c r="AO738" s="89"/>
      <c r="AP738" s="89"/>
      <c r="AQ738" s="89"/>
      <c r="AR738" s="89"/>
      <c r="AS738" s="89"/>
      <c r="AT738" s="89"/>
      <c r="AU738" s="89"/>
    </row>
    <row r="739" spans="27:64">
      <c r="AA739" s="89"/>
      <c r="AB739" s="89"/>
      <c r="AC739" s="89"/>
      <c r="AD739" s="89"/>
      <c r="AE739" s="89"/>
      <c r="AG739" s="73"/>
      <c r="AN739" s="89"/>
      <c r="AO739" s="89"/>
      <c r="AP739" s="89"/>
      <c r="AQ739" s="89"/>
      <c r="AR739" s="89"/>
      <c r="AS739" s="89"/>
      <c r="AT739" s="89"/>
      <c r="AU739" s="89"/>
    </row>
    <row r="740" spans="27:64">
      <c r="AA740" s="89"/>
      <c r="AB740" s="89"/>
      <c r="AC740" s="89"/>
      <c r="AD740" s="89"/>
      <c r="AE740" s="89"/>
      <c r="AG740" s="73"/>
      <c r="AN740" s="89"/>
      <c r="AO740" s="89"/>
      <c r="AP740" s="89"/>
      <c r="AQ740" s="89"/>
      <c r="AR740" s="89"/>
      <c r="AS740" s="89"/>
      <c r="AT740" s="89"/>
      <c r="AU740" s="89"/>
    </row>
    <row r="741" spans="27:64">
      <c r="AA741" s="89"/>
      <c r="AB741" s="89"/>
      <c r="AC741" s="89"/>
      <c r="AD741" s="89"/>
      <c r="AE741" s="89"/>
      <c r="AG741" s="73"/>
      <c r="AN741" s="89"/>
      <c r="AO741" s="89"/>
      <c r="AP741" s="89"/>
      <c r="AQ741" s="89"/>
      <c r="AR741" s="89"/>
      <c r="AS741" s="89"/>
      <c r="AT741" s="89"/>
      <c r="AU741" s="89"/>
    </row>
    <row r="742" spans="27:64">
      <c r="AA742" s="89"/>
      <c r="AB742" s="89"/>
      <c r="AC742" s="89"/>
      <c r="AD742" s="89"/>
      <c r="AE742" s="89"/>
      <c r="AG742" s="73"/>
      <c r="AN742" s="89"/>
      <c r="AO742" s="89"/>
      <c r="AP742" s="89"/>
      <c r="AQ742" s="89"/>
      <c r="AR742" s="89"/>
      <c r="AS742" s="89"/>
      <c r="AT742" s="89"/>
      <c r="AU742" s="89"/>
    </row>
    <row r="743" spans="27:64">
      <c r="AA743" s="89"/>
      <c r="AB743" s="89"/>
      <c r="AC743" s="89"/>
      <c r="AD743" s="89"/>
      <c r="AE743" s="89"/>
      <c r="AG743" s="73"/>
      <c r="AN743" s="89"/>
      <c r="AO743" s="89"/>
      <c r="AP743" s="89"/>
      <c r="AQ743" s="89"/>
      <c r="AR743" s="89"/>
      <c r="AS743" s="89"/>
      <c r="AT743" s="89"/>
      <c r="AU743" s="89"/>
    </row>
    <row r="744" spans="27:64">
      <c r="AA744" s="89"/>
      <c r="AB744" s="89"/>
      <c r="AC744" s="89"/>
      <c r="AD744" s="89"/>
      <c r="AE744" s="89"/>
      <c r="AG744" s="73"/>
      <c r="AN744" s="89"/>
      <c r="AO744" s="89"/>
      <c r="AP744" s="89"/>
      <c r="AQ744" s="89"/>
      <c r="AR744" s="89"/>
      <c r="AS744" s="89"/>
      <c r="AT744" s="89"/>
      <c r="AU744" s="89"/>
    </row>
    <row r="745" spans="27:64">
      <c r="AA745" s="89"/>
      <c r="AB745" s="89"/>
      <c r="AC745" s="89"/>
      <c r="AD745" s="89"/>
      <c r="AE745" s="89"/>
      <c r="AG745" s="73"/>
      <c r="AN745" s="89"/>
      <c r="AO745" s="89"/>
      <c r="AP745" s="89"/>
      <c r="AQ745" s="89"/>
      <c r="AR745" s="89"/>
      <c r="AS745" s="89"/>
      <c r="AT745" s="89"/>
      <c r="AU745" s="89"/>
    </row>
    <row r="746" spans="27:64">
      <c r="AA746" s="89"/>
      <c r="AB746" s="89"/>
      <c r="AC746" s="89"/>
      <c r="AD746" s="89"/>
      <c r="AE746" s="89"/>
      <c r="AG746" s="73"/>
      <c r="AN746" s="89"/>
      <c r="AO746" s="89"/>
      <c r="AP746" s="89"/>
      <c r="AQ746" s="89"/>
      <c r="AR746" s="89"/>
      <c r="AS746" s="89"/>
      <c r="AT746" s="89"/>
      <c r="AU746" s="89"/>
    </row>
    <row r="747" spans="27:64">
      <c r="AA747" s="89"/>
      <c r="AB747" s="89"/>
      <c r="AC747" s="89"/>
      <c r="AD747" s="89"/>
      <c r="AE747" s="89"/>
      <c r="AG747" s="73"/>
      <c r="AN747" s="89"/>
      <c r="AO747" s="89"/>
      <c r="AP747" s="89"/>
      <c r="AQ747" s="89"/>
      <c r="AR747" s="89"/>
      <c r="AS747" s="89"/>
      <c r="AT747" s="89"/>
      <c r="AU747" s="89"/>
      <c r="AV747" s="89"/>
      <c r="AW747" s="89"/>
      <c r="AX747" s="89"/>
      <c r="AY747" s="89"/>
      <c r="AZ747" s="89"/>
      <c r="BA747" s="89"/>
      <c r="BB747" s="89"/>
      <c r="BC747" s="89"/>
      <c r="BD747" s="89"/>
      <c r="BE747" s="89"/>
      <c r="BF747" s="89"/>
      <c r="BG747" s="89"/>
      <c r="BH747" s="89"/>
      <c r="BI747" s="89"/>
      <c r="BJ747" s="89"/>
      <c r="BK747" s="89"/>
      <c r="BL747" s="89"/>
    </row>
    <row r="748" spans="27:64">
      <c r="AA748" s="89"/>
      <c r="AB748" s="89"/>
      <c r="AC748" s="89"/>
      <c r="AD748" s="89"/>
      <c r="AE748" s="89"/>
      <c r="AG748" s="73"/>
      <c r="AN748" s="89"/>
      <c r="AO748" s="89"/>
      <c r="AP748" s="89"/>
      <c r="AQ748" s="89"/>
      <c r="AR748" s="89"/>
      <c r="AS748" s="89"/>
      <c r="AT748" s="89"/>
      <c r="AU748" s="89"/>
    </row>
    <row r="749" spans="27:64">
      <c r="AA749" s="89"/>
      <c r="AB749" s="89"/>
      <c r="AC749" s="89"/>
      <c r="AD749" s="89"/>
      <c r="AE749" s="89"/>
      <c r="AG749" s="73"/>
      <c r="AN749" s="89"/>
      <c r="AO749" s="89"/>
      <c r="AP749" s="89"/>
      <c r="AQ749" s="89"/>
      <c r="AR749" s="89"/>
      <c r="AS749" s="89"/>
      <c r="AT749" s="89"/>
      <c r="AU749" s="89"/>
    </row>
    <row r="750" spans="27:64">
      <c r="AA750" s="89"/>
      <c r="AB750" s="89"/>
      <c r="AC750" s="89"/>
      <c r="AD750" s="89"/>
      <c r="AE750" s="89"/>
      <c r="AG750" s="73"/>
      <c r="AN750" s="89"/>
      <c r="AO750" s="89"/>
      <c r="AP750" s="89"/>
      <c r="AQ750" s="89"/>
      <c r="AR750" s="89"/>
      <c r="AS750" s="89"/>
      <c r="AT750" s="89"/>
      <c r="AU750" s="89"/>
    </row>
    <row r="751" spans="27:64">
      <c r="AA751" s="89"/>
      <c r="AB751" s="89"/>
      <c r="AC751" s="89"/>
      <c r="AD751" s="89"/>
      <c r="AE751" s="89"/>
      <c r="AG751" s="73"/>
      <c r="AN751" s="89"/>
      <c r="AO751" s="89"/>
      <c r="AP751" s="89"/>
      <c r="AQ751" s="89"/>
      <c r="AR751" s="89"/>
      <c r="AS751" s="89"/>
      <c r="AT751" s="89"/>
      <c r="AU751" s="89"/>
    </row>
    <row r="752" spans="27:64">
      <c r="AA752" s="89"/>
      <c r="AB752" s="89"/>
      <c r="AC752" s="89"/>
      <c r="AD752" s="89"/>
      <c r="AE752" s="89"/>
      <c r="AG752" s="73"/>
      <c r="AN752" s="89"/>
      <c r="AO752" s="89"/>
      <c r="AP752" s="89"/>
      <c r="AQ752" s="89"/>
      <c r="AR752" s="89"/>
      <c r="AS752" s="89"/>
      <c r="AT752" s="89"/>
      <c r="AU752" s="89"/>
    </row>
    <row r="753" spans="27:64">
      <c r="AA753" s="89"/>
      <c r="AB753" s="89"/>
      <c r="AC753" s="89"/>
      <c r="AD753" s="89"/>
      <c r="AE753" s="89"/>
      <c r="AG753" s="73"/>
      <c r="AN753" s="89"/>
      <c r="AO753" s="89"/>
      <c r="AP753" s="89"/>
      <c r="AQ753" s="89"/>
      <c r="AR753" s="89"/>
      <c r="AS753" s="89"/>
      <c r="AT753" s="89"/>
      <c r="AU753" s="89"/>
    </row>
    <row r="754" spans="27:64">
      <c r="AA754" s="89"/>
      <c r="AB754" s="89"/>
      <c r="AC754" s="89"/>
      <c r="AD754" s="89"/>
      <c r="AE754" s="89"/>
      <c r="AG754" s="73"/>
      <c r="AN754" s="89"/>
      <c r="AO754" s="89"/>
      <c r="AP754" s="89"/>
      <c r="AQ754" s="89"/>
      <c r="AR754" s="89"/>
      <c r="AS754" s="89"/>
      <c r="AT754" s="89"/>
      <c r="AU754" s="89"/>
    </row>
    <row r="755" spans="27:64">
      <c r="AA755" s="89"/>
      <c r="AB755" s="89"/>
      <c r="AC755" s="89"/>
      <c r="AD755" s="89"/>
      <c r="AE755" s="89"/>
      <c r="AG755" s="73"/>
      <c r="AN755" s="89"/>
      <c r="AO755" s="89"/>
      <c r="AP755" s="89"/>
      <c r="AQ755" s="89"/>
      <c r="AR755" s="89"/>
      <c r="AS755" s="89"/>
      <c r="AT755" s="89"/>
      <c r="AU755" s="89"/>
    </row>
    <row r="756" spans="27:64">
      <c r="AA756" s="89"/>
      <c r="AB756" s="89"/>
      <c r="AC756" s="89"/>
      <c r="AD756" s="89"/>
      <c r="AE756" s="89"/>
      <c r="AG756" s="73"/>
      <c r="AN756" s="89"/>
      <c r="AO756" s="89"/>
      <c r="AP756" s="89"/>
      <c r="AQ756" s="89"/>
      <c r="AR756" s="89"/>
      <c r="AS756" s="89"/>
      <c r="AT756" s="89"/>
      <c r="AU756" s="89"/>
    </row>
    <row r="757" spans="27:64">
      <c r="AA757" s="89"/>
      <c r="AB757" s="89"/>
      <c r="AC757" s="89"/>
      <c r="AD757" s="89"/>
      <c r="AE757" s="89"/>
      <c r="AG757" s="73"/>
      <c r="AN757" s="89"/>
      <c r="AO757" s="89"/>
      <c r="AP757" s="89"/>
      <c r="AQ757" s="89"/>
      <c r="AR757" s="89"/>
      <c r="AS757" s="89"/>
      <c r="AT757" s="89"/>
      <c r="AU757" s="89"/>
    </row>
    <row r="758" spans="27:64">
      <c r="AA758" s="89"/>
      <c r="AB758" s="89"/>
      <c r="AC758" s="89"/>
      <c r="AD758" s="89"/>
      <c r="AE758" s="89"/>
      <c r="AG758" s="73"/>
      <c r="AN758" s="89"/>
      <c r="AO758" s="89"/>
      <c r="AP758" s="89"/>
      <c r="AQ758" s="89"/>
      <c r="AR758" s="89"/>
      <c r="AS758" s="89"/>
      <c r="AT758" s="89"/>
      <c r="AU758" s="89"/>
      <c r="AV758" s="89"/>
    </row>
    <row r="759" spans="27:64">
      <c r="AA759" s="89"/>
      <c r="AB759" s="89"/>
      <c r="AC759" s="89"/>
      <c r="AD759" s="89"/>
      <c r="AE759" s="89"/>
      <c r="AG759" s="73"/>
      <c r="AN759" s="89"/>
      <c r="AO759" s="89"/>
      <c r="AP759" s="89"/>
      <c r="AQ759" s="89"/>
      <c r="AR759" s="89"/>
      <c r="AS759" s="89"/>
      <c r="AT759" s="89"/>
      <c r="AU759" s="89"/>
    </row>
    <row r="760" spans="27:64">
      <c r="AA760" s="89"/>
      <c r="AB760" s="89"/>
      <c r="AC760" s="89"/>
      <c r="AD760" s="89"/>
      <c r="AE760" s="89"/>
      <c r="AG760" s="73"/>
      <c r="AN760" s="89"/>
      <c r="AO760" s="89"/>
      <c r="AP760" s="89"/>
      <c r="AQ760" s="89"/>
      <c r="AR760" s="89"/>
      <c r="AS760" s="89"/>
      <c r="AT760" s="89"/>
      <c r="AU760" s="89"/>
    </row>
    <row r="761" spans="27:64">
      <c r="AA761" s="89"/>
      <c r="AB761" s="89"/>
      <c r="AC761" s="89"/>
      <c r="AD761" s="89"/>
      <c r="AE761" s="89"/>
      <c r="AG761" s="73"/>
      <c r="AN761" s="89"/>
      <c r="AO761" s="89"/>
      <c r="AP761" s="89"/>
      <c r="AQ761" s="89"/>
      <c r="AR761" s="89"/>
      <c r="AS761" s="89"/>
      <c r="AT761" s="89"/>
      <c r="AU761" s="89"/>
    </row>
    <row r="762" spans="27:64">
      <c r="AA762" s="89"/>
      <c r="AB762" s="89"/>
      <c r="AC762" s="89"/>
      <c r="AD762" s="89"/>
      <c r="AE762" s="89"/>
      <c r="AG762" s="73"/>
      <c r="AN762" s="89"/>
      <c r="AO762" s="89"/>
      <c r="AP762" s="89"/>
      <c r="AQ762" s="89"/>
      <c r="AR762" s="89"/>
      <c r="AS762" s="89"/>
      <c r="AT762" s="89"/>
      <c r="AU762" s="89"/>
    </row>
    <row r="763" spans="27:64">
      <c r="AA763" s="89"/>
      <c r="AB763" s="89"/>
      <c r="AC763" s="89"/>
      <c r="AD763" s="89"/>
      <c r="AE763" s="89"/>
      <c r="AG763" s="73"/>
      <c r="AN763" s="89"/>
      <c r="AO763" s="89"/>
      <c r="AP763" s="89"/>
      <c r="AQ763" s="89"/>
      <c r="AR763" s="89"/>
      <c r="AS763" s="89"/>
      <c r="AT763" s="89"/>
      <c r="AU763" s="89"/>
    </row>
    <row r="764" spans="27:64">
      <c r="AA764" s="89"/>
      <c r="AB764" s="89"/>
      <c r="AC764" s="89"/>
      <c r="AD764" s="89"/>
      <c r="AE764" s="89"/>
      <c r="AG764" s="73"/>
      <c r="AN764" s="89"/>
      <c r="AO764" s="89"/>
      <c r="AP764" s="89"/>
      <c r="AQ764" s="89"/>
      <c r="AR764" s="89"/>
      <c r="AS764" s="89"/>
      <c r="AT764" s="89"/>
      <c r="AU764" s="89"/>
    </row>
    <row r="765" spans="27:64">
      <c r="AA765" s="89"/>
      <c r="AB765" s="89"/>
      <c r="AC765" s="89"/>
      <c r="AD765" s="89"/>
      <c r="AE765" s="89"/>
      <c r="AG765" s="73"/>
      <c r="AN765" s="89"/>
      <c r="AO765" s="89"/>
      <c r="AP765" s="89"/>
      <c r="AQ765" s="89"/>
      <c r="AR765" s="89"/>
      <c r="AS765" s="89"/>
      <c r="AT765" s="89"/>
      <c r="AU765" s="89"/>
    </row>
    <row r="766" spans="27:64">
      <c r="AA766" s="89"/>
      <c r="AB766" s="89"/>
      <c r="AC766" s="89"/>
      <c r="AD766" s="89"/>
      <c r="AE766" s="89"/>
      <c r="AG766" s="73"/>
      <c r="AN766" s="89"/>
      <c r="AO766" s="89"/>
      <c r="AP766" s="89"/>
      <c r="AQ766" s="89"/>
      <c r="AR766" s="89"/>
      <c r="AS766" s="89"/>
      <c r="AT766" s="89"/>
      <c r="AU766" s="89"/>
    </row>
    <row r="767" spans="27:64">
      <c r="AA767" s="89"/>
      <c r="AB767" s="89"/>
      <c r="AC767" s="89"/>
      <c r="AD767" s="89"/>
      <c r="AE767" s="89"/>
      <c r="AG767" s="73"/>
      <c r="AN767" s="89"/>
      <c r="AO767" s="89"/>
      <c r="AP767" s="89"/>
      <c r="AQ767" s="89"/>
      <c r="AR767" s="89"/>
      <c r="AS767" s="89"/>
      <c r="AT767" s="89"/>
      <c r="AU767" s="89"/>
    </row>
    <row r="768" spans="27:64">
      <c r="AA768" s="89"/>
      <c r="AB768" s="89"/>
      <c r="AC768" s="89"/>
      <c r="AD768" s="89"/>
      <c r="AE768" s="89"/>
      <c r="AG768" s="73"/>
      <c r="AN768" s="89"/>
      <c r="AO768" s="89"/>
      <c r="AP768" s="89"/>
      <c r="AQ768" s="89"/>
      <c r="AR768" s="89"/>
      <c r="AS768" s="89"/>
      <c r="AT768" s="89"/>
      <c r="AU768" s="89"/>
      <c r="AV768" s="89"/>
      <c r="AX768" s="89"/>
      <c r="AY768" s="89"/>
      <c r="AZ768" s="89"/>
      <c r="BA768" s="89"/>
      <c r="BB768" s="89"/>
      <c r="BC768" s="89"/>
      <c r="BD768" s="89"/>
      <c r="BE768" s="89"/>
      <c r="BF768" s="89"/>
      <c r="BG768" s="89"/>
      <c r="BH768" s="89"/>
      <c r="BI768" s="89"/>
      <c r="BJ768" s="89"/>
      <c r="BK768" s="89"/>
      <c r="BL768" s="89"/>
    </row>
    <row r="769" spans="27:64">
      <c r="AA769" s="89"/>
      <c r="AB769" s="89"/>
      <c r="AC769" s="89"/>
      <c r="AD769" s="89"/>
      <c r="AE769" s="89"/>
      <c r="AG769" s="73"/>
      <c r="AN769" s="89"/>
      <c r="AO769" s="89"/>
      <c r="AP769" s="89"/>
      <c r="AQ769" s="89"/>
      <c r="AR769" s="89"/>
      <c r="AS769" s="89"/>
      <c r="AT769" s="89"/>
      <c r="AU769" s="89"/>
    </row>
    <row r="770" spans="27:64">
      <c r="AA770" s="89"/>
      <c r="AB770" s="89"/>
      <c r="AC770" s="89"/>
      <c r="AD770" s="89"/>
      <c r="AE770" s="89"/>
      <c r="AG770" s="73"/>
      <c r="AN770" s="89"/>
      <c r="AO770" s="89"/>
      <c r="AP770" s="89"/>
      <c r="AQ770" s="89"/>
      <c r="AR770" s="89"/>
      <c r="AS770" s="89"/>
      <c r="AT770" s="89"/>
      <c r="AU770" s="89"/>
    </row>
    <row r="771" spans="27:64">
      <c r="AA771" s="89"/>
      <c r="AB771" s="89"/>
      <c r="AC771" s="89"/>
      <c r="AD771" s="89"/>
      <c r="AE771" s="89"/>
      <c r="AG771" s="73"/>
      <c r="AN771" s="89"/>
      <c r="AO771" s="89"/>
      <c r="AP771" s="89"/>
      <c r="AQ771" s="89"/>
      <c r="AR771" s="89"/>
      <c r="AS771" s="89"/>
      <c r="AT771" s="89"/>
      <c r="AU771" s="89"/>
    </row>
    <row r="772" spans="27:64">
      <c r="AA772" s="89"/>
      <c r="AB772" s="89"/>
      <c r="AC772" s="89"/>
      <c r="AD772" s="89"/>
      <c r="AE772" s="89"/>
      <c r="AG772" s="73"/>
      <c r="AN772" s="89"/>
      <c r="AO772" s="89"/>
      <c r="AP772" s="89"/>
      <c r="AQ772" s="89"/>
      <c r="AR772" s="89"/>
      <c r="AS772" s="89"/>
      <c r="AT772" s="89"/>
      <c r="AU772" s="89"/>
    </row>
    <row r="773" spans="27:64">
      <c r="AA773" s="89"/>
      <c r="AB773" s="89"/>
      <c r="AC773" s="89"/>
      <c r="AD773" s="89"/>
      <c r="AE773" s="89"/>
      <c r="AG773" s="73"/>
      <c r="AN773" s="89"/>
      <c r="AO773" s="89"/>
      <c r="AP773" s="89"/>
      <c r="AQ773" s="89"/>
      <c r="AR773" s="89"/>
      <c r="AS773" s="89"/>
      <c r="AT773" s="89"/>
      <c r="AU773" s="89"/>
      <c r="AV773" s="89"/>
      <c r="AW773" s="89"/>
      <c r="AX773" s="89"/>
      <c r="AY773" s="89"/>
      <c r="AZ773" s="89"/>
      <c r="BA773" s="89"/>
      <c r="BB773" s="89"/>
      <c r="BC773" s="89"/>
      <c r="BD773" s="89"/>
      <c r="BE773" s="89"/>
      <c r="BF773" s="89"/>
      <c r="BG773" s="89"/>
      <c r="BH773" s="89"/>
      <c r="BI773" s="89"/>
      <c r="BJ773" s="89"/>
      <c r="BK773" s="89"/>
      <c r="BL773" s="89"/>
    </row>
    <row r="774" spans="27:64">
      <c r="AA774" s="89"/>
      <c r="AB774" s="89"/>
      <c r="AC774" s="89"/>
      <c r="AD774" s="89"/>
      <c r="AE774" s="89"/>
      <c r="AG774" s="73"/>
      <c r="AN774" s="89"/>
      <c r="AO774" s="89"/>
      <c r="AP774" s="89"/>
      <c r="AQ774" s="89"/>
      <c r="AR774" s="89"/>
      <c r="AS774" s="89"/>
      <c r="AT774" s="89"/>
      <c r="AU774" s="89"/>
    </row>
    <row r="775" spans="27:64">
      <c r="AA775" s="89"/>
      <c r="AB775" s="89"/>
      <c r="AC775" s="89"/>
      <c r="AD775" s="89"/>
      <c r="AE775" s="89"/>
      <c r="AG775" s="73"/>
      <c r="AN775" s="89"/>
      <c r="AO775" s="89"/>
      <c r="AP775" s="89"/>
      <c r="AQ775" s="89"/>
      <c r="AR775" s="89"/>
      <c r="AS775" s="89"/>
      <c r="AT775" s="89"/>
      <c r="AU775" s="89"/>
    </row>
    <row r="776" spans="27:64">
      <c r="AA776" s="89"/>
      <c r="AB776" s="89"/>
      <c r="AC776" s="89"/>
      <c r="AD776" s="89"/>
      <c r="AE776" s="89"/>
      <c r="AG776" s="73"/>
      <c r="AN776" s="89"/>
      <c r="AO776" s="89"/>
      <c r="AP776" s="89"/>
      <c r="AQ776" s="89"/>
      <c r="AR776" s="89"/>
      <c r="AS776" s="89"/>
      <c r="AT776" s="89"/>
      <c r="AU776" s="89"/>
    </row>
    <row r="777" spans="27:64">
      <c r="AA777" s="89"/>
      <c r="AB777" s="89"/>
      <c r="AC777" s="89"/>
      <c r="AD777" s="89"/>
      <c r="AE777" s="89"/>
      <c r="AG777" s="73"/>
      <c r="AN777" s="89"/>
      <c r="AO777" s="89"/>
      <c r="AP777" s="89"/>
      <c r="AQ777" s="89"/>
      <c r="AR777" s="89"/>
      <c r="AS777" s="89"/>
      <c r="AT777" s="89"/>
      <c r="AU777" s="89"/>
    </row>
    <row r="778" spans="27:64">
      <c r="AA778" s="89"/>
      <c r="AB778" s="89"/>
      <c r="AC778" s="89"/>
      <c r="AD778" s="89"/>
      <c r="AE778" s="89"/>
      <c r="AG778" s="73"/>
      <c r="AN778" s="89"/>
      <c r="AO778" s="89"/>
      <c r="AP778" s="89"/>
      <c r="AQ778" s="89"/>
      <c r="AR778" s="89"/>
      <c r="AS778" s="89"/>
      <c r="AT778" s="89"/>
      <c r="AU778" s="89"/>
    </row>
    <row r="779" spans="27:64">
      <c r="AA779" s="89"/>
      <c r="AB779" s="89"/>
      <c r="AC779" s="89"/>
      <c r="AD779" s="89"/>
      <c r="AE779" s="89"/>
      <c r="AG779" s="73"/>
      <c r="AN779" s="89"/>
      <c r="AO779" s="89"/>
      <c r="AP779" s="89"/>
      <c r="AQ779" s="89"/>
      <c r="AR779" s="89"/>
      <c r="AS779" s="89"/>
      <c r="AT779" s="89"/>
      <c r="AU779" s="89"/>
    </row>
    <row r="780" spans="27:64">
      <c r="AA780" s="89"/>
      <c r="AB780" s="89"/>
      <c r="AC780" s="89"/>
      <c r="AD780" s="89"/>
      <c r="AE780" s="89"/>
      <c r="AG780" s="73"/>
      <c r="AN780" s="89"/>
      <c r="AO780" s="89"/>
      <c r="AP780" s="89"/>
      <c r="AQ780" s="89"/>
      <c r="AR780" s="89"/>
      <c r="AS780" s="89"/>
      <c r="AT780" s="89"/>
      <c r="AU780" s="89"/>
    </row>
    <row r="781" spans="27:64">
      <c r="AA781" s="89"/>
      <c r="AB781" s="89"/>
      <c r="AC781" s="89"/>
      <c r="AD781" s="89"/>
      <c r="AE781" s="89"/>
      <c r="AG781" s="73"/>
      <c r="AN781" s="89"/>
      <c r="AO781" s="89"/>
      <c r="AP781" s="89"/>
      <c r="AQ781" s="89"/>
      <c r="AR781" s="89"/>
      <c r="AS781" s="89"/>
      <c r="AT781" s="89"/>
      <c r="AU781" s="89"/>
    </row>
    <row r="782" spans="27:64">
      <c r="AA782" s="89"/>
      <c r="AB782" s="89"/>
      <c r="AC782" s="89"/>
      <c r="AD782" s="89"/>
      <c r="AE782" s="89"/>
      <c r="AG782" s="73"/>
      <c r="AN782" s="89"/>
      <c r="AO782" s="89"/>
      <c r="AP782" s="89"/>
      <c r="AQ782" s="89"/>
      <c r="AR782" s="89"/>
      <c r="AS782" s="89"/>
      <c r="AT782" s="89"/>
      <c r="AU782" s="89"/>
      <c r="AV782" s="89"/>
    </row>
    <row r="783" spans="27:64">
      <c r="AA783" s="89"/>
      <c r="AB783" s="89"/>
      <c r="AC783" s="89"/>
      <c r="AD783" s="89"/>
      <c r="AE783" s="89"/>
      <c r="AG783" s="73"/>
      <c r="AN783" s="89"/>
      <c r="AO783" s="89"/>
      <c r="AP783" s="89"/>
      <c r="AQ783" s="89"/>
      <c r="AR783" s="89"/>
      <c r="AS783" s="89"/>
      <c r="AT783" s="89"/>
      <c r="AU783" s="89"/>
    </row>
    <row r="784" spans="27:64">
      <c r="AA784" s="89"/>
      <c r="AB784" s="89"/>
      <c r="AC784" s="89"/>
      <c r="AD784" s="89"/>
      <c r="AE784" s="89"/>
      <c r="AG784" s="73"/>
      <c r="AN784" s="89"/>
      <c r="AO784" s="89"/>
      <c r="AP784" s="89"/>
      <c r="AQ784" s="89"/>
      <c r="AR784" s="89"/>
      <c r="AS784" s="89"/>
      <c r="AT784" s="89"/>
      <c r="AU784" s="89"/>
    </row>
    <row r="785" spans="27:47">
      <c r="AA785" s="89"/>
      <c r="AB785" s="89"/>
      <c r="AC785" s="89"/>
      <c r="AD785" s="89"/>
      <c r="AE785" s="89"/>
      <c r="AG785" s="73"/>
      <c r="AN785" s="89"/>
      <c r="AO785" s="89"/>
      <c r="AP785" s="89"/>
      <c r="AQ785" s="89"/>
      <c r="AR785" s="89"/>
      <c r="AS785" s="89"/>
      <c r="AT785" s="89"/>
      <c r="AU785" s="89"/>
    </row>
    <row r="786" spans="27:47">
      <c r="AA786" s="89"/>
      <c r="AB786" s="89"/>
      <c r="AC786" s="89"/>
      <c r="AD786" s="89"/>
      <c r="AE786" s="89"/>
      <c r="AG786" s="73"/>
      <c r="AN786" s="89"/>
      <c r="AO786" s="89"/>
      <c r="AP786" s="89"/>
      <c r="AQ786" s="89"/>
      <c r="AR786" s="89"/>
      <c r="AS786" s="89"/>
      <c r="AT786" s="89"/>
      <c r="AU786" s="89"/>
    </row>
    <row r="787" spans="27:47">
      <c r="AA787" s="89"/>
      <c r="AB787" s="89"/>
      <c r="AC787" s="89"/>
      <c r="AD787" s="89"/>
      <c r="AE787" s="89"/>
      <c r="AG787" s="73"/>
      <c r="AN787" s="89"/>
      <c r="AO787" s="89"/>
      <c r="AP787" s="89"/>
      <c r="AQ787" s="89"/>
      <c r="AR787" s="89"/>
      <c r="AS787" s="89"/>
      <c r="AT787" s="89"/>
      <c r="AU787" s="89"/>
    </row>
    <row r="788" spans="27:47">
      <c r="AA788" s="89"/>
      <c r="AB788" s="89"/>
      <c r="AC788" s="89"/>
      <c r="AD788" s="89"/>
      <c r="AE788" s="89"/>
      <c r="AG788" s="73"/>
      <c r="AN788" s="89"/>
      <c r="AO788" s="89"/>
      <c r="AP788" s="89"/>
      <c r="AQ788" s="89"/>
      <c r="AR788" s="89"/>
      <c r="AS788" s="89"/>
      <c r="AT788" s="89"/>
      <c r="AU788" s="89"/>
    </row>
    <row r="789" spans="27:47">
      <c r="AA789" s="89"/>
      <c r="AB789" s="89"/>
      <c r="AC789" s="89"/>
      <c r="AD789" s="89"/>
      <c r="AE789" s="89"/>
      <c r="AG789" s="73"/>
      <c r="AN789" s="89"/>
      <c r="AO789" s="89"/>
      <c r="AP789" s="89"/>
      <c r="AQ789" s="89"/>
      <c r="AR789" s="89"/>
      <c r="AS789" s="89"/>
      <c r="AT789" s="89"/>
      <c r="AU789" s="89"/>
    </row>
    <row r="790" spans="27:47">
      <c r="AA790" s="89"/>
      <c r="AB790" s="89"/>
      <c r="AC790" s="89"/>
      <c r="AD790" s="89"/>
      <c r="AE790" s="89"/>
      <c r="AG790" s="73"/>
      <c r="AN790" s="89"/>
      <c r="AO790" s="89"/>
      <c r="AP790" s="89"/>
      <c r="AQ790" s="89"/>
      <c r="AR790" s="89"/>
      <c r="AS790" s="89"/>
      <c r="AT790" s="89"/>
      <c r="AU790" s="89"/>
    </row>
    <row r="791" spans="27:47">
      <c r="AA791" s="89"/>
      <c r="AB791" s="89"/>
      <c r="AC791" s="89"/>
      <c r="AD791" s="89"/>
      <c r="AE791" s="89"/>
      <c r="AG791" s="73"/>
      <c r="AN791" s="89"/>
      <c r="AO791" s="89"/>
      <c r="AP791" s="89"/>
      <c r="AQ791" s="89"/>
      <c r="AR791" s="89"/>
      <c r="AS791" s="89"/>
      <c r="AT791" s="89"/>
      <c r="AU791" s="89"/>
    </row>
    <row r="792" spans="27:47">
      <c r="AA792" s="89"/>
      <c r="AB792" s="89"/>
      <c r="AC792" s="89"/>
      <c r="AD792" s="89"/>
      <c r="AE792" s="89"/>
      <c r="AG792" s="73"/>
      <c r="AN792" s="89"/>
      <c r="AO792" s="89"/>
      <c r="AP792" s="89"/>
      <c r="AQ792" s="89"/>
      <c r="AR792" s="89"/>
      <c r="AS792" s="89"/>
      <c r="AT792" s="89"/>
      <c r="AU792" s="89"/>
    </row>
    <row r="793" spans="27:47">
      <c r="AA793" s="89"/>
      <c r="AB793" s="89"/>
      <c r="AC793" s="89"/>
      <c r="AD793" s="89"/>
      <c r="AE793" s="89"/>
      <c r="AG793" s="73"/>
      <c r="AN793" s="89"/>
      <c r="AO793" s="89"/>
      <c r="AP793" s="89"/>
      <c r="AQ793" s="89"/>
      <c r="AR793" s="89"/>
      <c r="AS793" s="89"/>
      <c r="AT793" s="89"/>
      <c r="AU793" s="89"/>
    </row>
    <row r="794" spans="27:47">
      <c r="AA794" s="89"/>
      <c r="AB794" s="89"/>
      <c r="AC794" s="89"/>
      <c r="AD794" s="89"/>
      <c r="AE794" s="89"/>
      <c r="AG794" s="73"/>
      <c r="AN794" s="89"/>
      <c r="AO794" s="89"/>
      <c r="AP794" s="89"/>
      <c r="AQ794" s="89"/>
      <c r="AR794" s="89"/>
      <c r="AS794" s="89"/>
      <c r="AT794" s="89"/>
      <c r="AU794" s="89"/>
    </row>
    <row r="795" spans="27:47">
      <c r="AA795" s="89"/>
      <c r="AB795" s="89"/>
      <c r="AC795" s="89"/>
      <c r="AD795" s="89"/>
      <c r="AE795" s="89"/>
      <c r="AG795" s="73"/>
      <c r="AN795" s="89"/>
      <c r="AO795" s="89"/>
      <c r="AP795" s="89"/>
      <c r="AQ795" s="89"/>
      <c r="AR795" s="89"/>
      <c r="AS795" s="89"/>
      <c r="AT795" s="89"/>
      <c r="AU795" s="89"/>
    </row>
    <row r="796" spans="27:47">
      <c r="AA796" s="89"/>
      <c r="AB796" s="89"/>
      <c r="AC796" s="89"/>
      <c r="AD796" s="89"/>
      <c r="AE796" s="89"/>
      <c r="AG796" s="73"/>
      <c r="AN796" s="89"/>
      <c r="AO796" s="89"/>
      <c r="AP796" s="89"/>
      <c r="AQ796" s="89"/>
      <c r="AR796" s="89"/>
      <c r="AS796" s="89"/>
      <c r="AT796" s="89"/>
      <c r="AU796" s="89"/>
    </row>
    <row r="797" spans="27:47">
      <c r="AA797" s="89"/>
      <c r="AB797" s="89"/>
      <c r="AC797" s="89"/>
      <c r="AD797" s="89"/>
      <c r="AE797" s="89"/>
      <c r="AG797" s="73"/>
      <c r="AN797" s="89"/>
      <c r="AO797" s="89"/>
      <c r="AP797" s="89"/>
      <c r="AQ797" s="89"/>
      <c r="AR797" s="89"/>
      <c r="AS797" s="89"/>
      <c r="AT797" s="89"/>
      <c r="AU797" s="89"/>
    </row>
    <row r="798" spans="27:47">
      <c r="AA798" s="89"/>
      <c r="AB798" s="89"/>
      <c r="AC798" s="89"/>
      <c r="AD798" s="89"/>
      <c r="AE798" s="89"/>
      <c r="AG798" s="73"/>
      <c r="AN798" s="89"/>
      <c r="AO798" s="89"/>
      <c r="AP798" s="89"/>
      <c r="AQ798" s="89"/>
      <c r="AR798" s="89"/>
      <c r="AS798" s="89"/>
      <c r="AT798" s="89"/>
      <c r="AU798" s="89"/>
    </row>
    <row r="799" spans="27:47">
      <c r="AA799" s="89"/>
      <c r="AB799" s="89"/>
      <c r="AC799" s="89"/>
      <c r="AD799" s="89"/>
      <c r="AE799" s="89"/>
      <c r="AG799" s="73"/>
      <c r="AN799" s="89"/>
      <c r="AO799" s="89"/>
      <c r="AP799" s="89"/>
      <c r="AQ799" s="89"/>
      <c r="AR799" s="89"/>
      <c r="AS799" s="89"/>
      <c r="AT799" s="89"/>
      <c r="AU799" s="89"/>
    </row>
    <row r="800" spans="27:47">
      <c r="AA800" s="89"/>
      <c r="AB800" s="89"/>
      <c r="AC800" s="89"/>
      <c r="AD800" s="89"/>
      <c r="AE800" s="89"/>
      <c r="AG800" s="73"/>
      <c r="AN800" s="89"/>
      <c r="AO800" s="89"/>
      <c r="AP800" s="89"/>
      <c r="AQ800" s="89"/>
      <c r="AR800" s="89"/>
      <c r="AS800" s="89"/>
      <c r="AT800" s="89"/>
      <c r="AU800" s="89"/>
    </row>
    <row r="801" spans="27:47">
      <c r="AA801" s="89"/>
      <c r="AB801" s="89"/>
      <c r="AC801" s="89"/>
      <c r="AD801" s="89"/>
      <c r="AE801" s="89"/>
      <c r="AG801" s="73"/>
      <c r="AN801" s="89"/>
      <c r="AO801" s="89"/>
      <c r="AP801" s="89"/>
      <c r="AQ801" s="89"/>
      <c r="AR801" s="89"/>
      <c r="AS801" s="89"/>
      <c r="AT801" s="89"/>
      <c r="AU801" s="89"/>
    </row>
    <row r="802" spans="27:47">
      <c r="AA802" s="89"/>
      <c r="AB802" s="89"/>
      <c r="AC802" s="89"/>
      <c r="AD802" s="89"/>
      <c r="AE802" s="89"/>
      <c r="AG802" s="73"/>
      <c r="AN802" s="89"/>
      <c r="AO802" s="89"/>
      <c r="AP802" s="89"/>
      <c r="AQ802" s="89"/>
      <c r="AR802" s="89"/>
      <c r="AS802" s="89"/>
      <c r="AT802" s="89"/>
      <c r="AU802" s="89"/>
    </row>
    <row r="803" spans="27:47">
      <c r="AA803" s="89"/>
      <c r="AB803" s="89"/>
      <c r="AC803" s="89"/>
      <c r="AD803" s="89"/>
      <c r="AE803" s="89"/>
      <c r="AG803" s="73"/>
      <c r="AN803" s="89"/>
      <c r="AO803" s="89"/>
      <c r="AP803" s="89"/>
      <c r="AQ803" s="89"/>
      <c r="AR803" s="89"/>
      <c r="AS803" s="89"/>
      <c r="AT803" s="89"/>
      <c r="AU803" s="89"/>
    </row>
    <row r="804" spans="27:47">
      <c r="AA804" s="89"/>
      <c r="AB804" s="89"/>
      <c r="AC804" s="89"/>
      <c r="AD804" s="89"/>
      <c r="AE804" s="89"/>
      <c r="AG804" s="73"/>
      <c r="AN804" s="89"/>
      <c r="AO804" s="89"/>
      <c r="AP804" s="89"/>
      <c r="AQ804" s="89"/>
      <c r="AR804" s="89"/>
      <c r="AS804" s="89"/>
      <c r="AT804" s="89"/>
      <c r="AU804" s="89"/>
    </row>
    <row r="805" spans="27:47">
      <c r="AA805" s="89"/>
      <c r="AB805" s="89"/>
      <c r="AC805" s="89"/>
      <c r="AD805" s="89"/>
      <c r="AE805" s="89"/>
      <c r="AG805" s="73"/>
      <c r="AN805" s="89"/>
      <c r="AO805" s="89"/>
      <c r="AP805" s="89"/>
      <c r="AQ805" s="89"/>
      <c r="AR805" s="89"/>
      <c r="AS805" s="89"/>
      <c r="AT805" s="89"/>
      <c r="AU805" s="89"/>
    </row>
    <row r="806" spans="27:47">
      <c r="AA806" s="89"/>
      <c r="AB806" s="89"/>
      <c r="AC806" s="89"/>
      <c r="AD806" s="89"/>
      <c r="AE806" s="89"/>
      <c r="AG806" s="73"/>
      <c r="AN806" s="89"/>
      <c r="AO806" s="89"/>
      <c r="AP806" s="89"/>
      <c r="AQ806" s="89"/>
      <c r="AR806" s="89"/>
      <c r="AS806" s="89"/>
      <c r="AT806" s="89"/>
      <c r="AU806" s="89"/>
    </row>
    <row r="807" spans="27:47">
      <c r="AA807" s="89"/>
      <c r="AB807" s="89"/>
      <c r="AC807" s="89"/>
      <c r="AD807" s="89"/>
      <c r="AE807" s="89"/>
      <c r="AG807" s="73"/>
      <c r="AN807" s="89"/>
      <c r="AO807" s="89"/>
      <c r="AP807" s="89"/>
      <c r="AQ807" s="89"/>
      <c r="AR807" s="89"/>
      <c r="AS807" s="89"/>
      <c r="AT807" s="89"/>
      <c r="AU807" s="89"/>
    </row>
    <row r="808" spans="27:47">
      <c r="AA808" s="89"/>
      <c r="AB808" s="89"/>
      <c r="AC808" s="89"/>
      <c r="AD808" s="89"/>
      <c r="AE808" s="89"/>
      <c r="AG808" s="73"/>
      <c r="AN808" s="89"/>
      <c r="AO808" s="89"/>
      <c r="AP808" s="89"/>
      <c r="AQ808" s="89"/>
      <c r="AR808" s="89"/>
      <c r="AS808" s="89"/>
      <c r="AT808" s="89"/>
      <c r="AU808" s="89"/>
    </row>
    <row r="809" spans="27:47">
      <c r="AA809" s="89"/>
      <c r="AB809" s="89"/>
      <c r="AC809" s="89"/>
      <c r="AD809" s="89"/>
      <c r="AE809" s="89"/>
      <c r="AG809" s="73"/>
      <c r="AN809" s="89"/>
      <c r="AO809" s="89"/>
      <c r="AP809" s="89"/>
      <c r="AQ809" s="89"/>
      <c r="AR809" s="89"/>
      <c r="AS809" s="89"/>
      <c r="AT809" s="89"/>
      <c r="AU809" s="89"/>
    </row>
    <row r="810" spans="27:47">
      <c r="AA810" s="89"/>
      <c r="AB810" s="89"/>
      <c r="AC810" s="89"/>
      <c r="AD810" s="89"/>
      <c r="AE810" s="89"/>
      <c r="AG810" s="73"/>
      <c r="AN810" s="89"/>
      <c r="AO810" s="89"/>
      <c r="AP810" s="89"/>
      <c r="AQ810" s="89"/>
      <c r="AR810" s="89"/>
      <c r="AS810" s="89"/>
      <c r="AT810" s="89"/>
      <c r="AU810" s="89"/>
    </row>
    <row r="811" spans="27:47">
      <c r="AA811" s="89"/>
      <c r="AB811" s="89"/>
      <c r="AC811" s="89"/>
      <c r="AD811" s="89"/>
      <c r="AE811" s="89"/>
      <c r="AG811" s="73"/>
      <c r="AN811" s="89"/>
      <c r="AO811" s="89"/>
      <c r="AP811" s="89"/>
      <c r="AQ811" s="89"/>
      <c r="AR811" s="89"/>
      <c r="AS811" s="89"/>
      <c r="AT811" s="89"/>
      <c r="AU811" s="89"/>
    </row>
    <row r="812" spans="27:47">
      <c r="AA812" s="89"/>
      <c r="AB812" s="89"/>
      <c r="AC812" s="89"/>
      <c r="AD812" s="89"/>
      <c r="AE812" s="89"/>
      <c r="AG812" s="73"/>
      <c r="AN812" s="89"/>
      <c r="AO812" s="89"/>
      <c r="AP812" s="89"/>
      <c r="AQ812" s="89"/>
      <c r="AR812" s="89"/>
      <c r="AS812" s="89"/>
      <c r="AT812" s="89"/>
      <c r="AU812" s="89"/>
    </row>
    <row r="813" spans="27:47">
      <c r="AA813" s="89"/>
      <c r="AB813" s="89"/>
      <c r="AC813" s="89"/>
      <c r="AD813" s="89"/>
      <c r="AE813" s="89"/>
      <c r="AG813" s="73"/>
      <c r="AN813" s="89"/>
      <c r="AO813" s="89"/>
      <c r="AP813" s="89"/>
      <c r="AQ813" s="89"/>
      <c r="AR813" s="89"/>
      <c r="AS813" s="89"/>
      <c r="AT813" s="89"/>
      <c r="AU813" s="89"/>
    </row>
    <row r="814" spans="27:47">
      <c r="AA814" s="89"/>
      <c r="AB814" s="89"/>
      <c r="AC814" s="89"/>
      <c r="AD814" s="89"/>
      <c r="AE814" s="89"/>
      <c r="AG814" s="73"/>
      <c r="AN814" s="89"/>
      <c r="AO814" s="89"/>
      <c r="AP814" s="89"/>
      <c r="AQ814" s="89"/>
      <c r="AR814" s="89"/>
      <c r="AS814" s="89"/>
      <c r="AT814" s="89"/>
      <c r="AU814" s="89"/>
    </row>
    <row r="815" spans="27:47">
      <c r="AA815" s="89"/>
      <c r="AB815" s="89"/>
      <c r="AC815" s="89"/>
      <c r="AD815" s="89"/>
      <c r="AE815" s="89"/>
      <c r="AG815" s="73"/>
      <c r="AN815" s="89"/>
      <c r="AO815" s="89"/>
      <c r="AP815" s="89"/>
      <c r="AQ815" s="89"/>
      <c r="AR815" s="89"/>
      <c r="AS815" s="89"/>
      <c r="AT815" s="89"/>
      <c r="AU815" s="89"/>
    </row>
    <row r="816" spans="27:47">
      <c r="AA816" s="89"/>
      <c r="AB816" s="89"/>
      <c r="AC816" s="89"/>
      <c r="AD816" s="89"/>
      <c r="AE816" s="89"/>
      <c r="AG816" s="73"/>
      <c r="AN816" s="89"/>
      <c r="AO816" s="89"/>
      <c r="AP816" s="89"/>
      <c r="AQ816" s="89"/>
      <c r="AR816" s="89"/>
      <c r="AS816" s="89"/>
      <c r="AT816" s="89"/>
      <c r="AU816" s="89"/>
    </row>
    <row r="817" spans="27:64">
      <c r="AA817" s="89"/>
      <c r="AB817" s="89"/>
      <c r="AC817" s="89"/>
      <c r="AD817" s="89"/>
      <c r="AE817" s="89"/>
      <c r="AG817" s="73"/>
      <c r="AN817" s="89"/>
      <c r="AO817" s="89"/>
      <c r="AP817" s="89"/>
      <c r="AQ817" s="89"/>
      <c r="AR817" s="89"/>
      <c r="AS817" s="89"/>
      <c r="AT817" s="89"/>
      <c r="AU817" s="89"/>
    </row>
    <row r="818" spans="27:64">
      <c r="AA818" s="89"/>
      <c r="AB818" s="89"/>
      <c r="AC818" s="89"/>
      <c r="AD818" s="89"/>
      <c r="AE818" s="89"/>
      <c r="AG818" s="73"/>
      <c r="AN818" s="89"/>
      <c r="AO818" s="89"/>
      <c r="AP818" s="89"/>
      <c r="AQ818" s="89"/>
      <c r="AR818" s="89"/>
      <c r="AS818" s="89"/>
      <c r="AT818" s="89"/>
      <c r="AU818" s="89"/>
    </row>
    <row r="819" spans="27:64">
      <c r="AA819" s="89"/>
      <c r="AB819" s="89"/>
      <c r="AC819" s="89"/>
      <c r="AD819" s="89"/>
      <c r="AE819" s="89"/>
      <c r="AG819" s="73"/>
      <c r="AN819" s="89"/>
      <c r="AO819" s="89"/>
      <c r="AP819" s="89"/>
      <c r="AQ819" s="89"/>
      <c r="AR819" s="89"/>
      <c r="AS819" s="89"/>
      <c r="AT819" s="89"/>
      <c r="AU819" s="89"/>
    </row>
    <row r="820" spans="27:64">
      <c r="AA820" s="89"/>
      <c r="AB820" s="89"/>
      <c r="AC820" s="89"/>
      <c r="AD820" s="89"/>
      <c r="AE820" s="89"/>
      <c r="AG820" s="73"/>
      <c r="AN820" s="89"/>
      <c r="AO820" s="89"/>
      <c r="AP820" s="89"/>
      <c r="AQ820" s="89"/>
      <c r="AR820" s="89"/>
      <c r="AS820" s="89"/>
      <c r="AT820" s="89"/>
      <c r="AU820" s="89"/>
      <c r="AV820" s="89"/>
      <c r="AW820" s="89"/>
      <c r="AX820" s="89"/>
      <c r="AY820" s="89"/>
      <c r="AZ820" s="89"/>
      <c r="BA820" s="89"/>
      <c r="BB820" s="89"/>
      <c r="BC820" s="89"/>
      <c r="BD820" s="89"/>
      <c r="BE820" s="89"/>
      <c r="BF820" s="89"/>
      <c r="BG820" s="89"/>
      <c r="BH820" s="89"/>
      <c r="BI820" s="89"/>
      <c r="BJ820" s="89"/>
      <c r="BK820" s="89"/>
      <c r="BL820" s="89"/>
    </row>
    <row r="821" spans="27:64">
      <c r="AA821" s="89"/>
      <c r="AB821" s="89"/>
      <c r="AC821" s="89"/>
      <c r="AD821" s="89"/>
      <c r="AE821" s="89"/>
      <c r="AG821" s="73"/>
      <c r="AN821" s="89"/>
      <c r="AO821" s="89"/>
      <c r="AP821" s="89"/>
      <c r="AQ821" s="89"/>
      <c r="AR821" s="89"/>
      <c r="AS821" s="89"/>
      <c r="AT821" s="89"/>
      <c r="AU821" s="89"/>
      <c r="AV821" s="89"/>
      <c r="AX821" s="89"/>
      <c r="AY821" s="89"/>
      <c r="AZ821" s="89"/>
      <c r="BA821" s="89"/>
      <c r="BB821" s="89"/>
      <c r="BC821" s="89"/>
      <c r="BD821" s="89"/>
      <c r="BE821" s="89"/>
      <c r="BF821" s="89"/>
      <c r="BG821" s="89"/>
      <c r="BH821" s="89"/>
      <c r="BI821" s="89"/>
      <c r="BJ821" s="89"/>
      <c r="BK821" s="89"/>
      <c r="BL821" s="89"/>
    </row>
    <row r="822" spans="27:64">
      <c r="AA822" s="89"/>
      <c r="AB822" s="89"/>
      <c r="AC822" s="89"/>
      <c r="AD822" s="89"/>
      <c r="AE822" s="89"/>
      <c r="AG822" s="73"/>
      <c r="AN822" s="89"/>
      <c r="AO822" s="89"/>
      <c r="AP822" s="89"/>
      <c r="AQ822" s="89"/>
      <c r="AR822" s="89"/>
      <c r="AS822" s="89"/>
      <c r="AT822" s="89"/>
      <c r="AU822" s="89"/>
    </row>
    <row r="823" spans="27:64">
      <c r="AA823" s="89"/>
      <c r="AB823" s="89"/>
      <c r="AC823" s="89"/>
      <c r="AD823" s="89"/>
      <c r="AE823" s="89"/>
      <c r="AG823" s="73"/>
      <c r="AN823" s="89"/>
      <c r="AO823" s="89"/>
      <c r="AP823" s="89"/>
      <c r="AQ823" s="89"/>
      <c r="AR823" s="89"/>
      <c r="AS823" s="89"/>
      <c r="AT823" s="89"/>
      <c r="AU823" s="89"/>
    </row>
    <row r="824" spans="27:64">
      <c r="AA824" s="89"/>
      <c r="AB824" s="89"/>
      <c r="AC824" s="89"/>
      <c r="AD824" s="89"/>
      <c r="AE824" s="89"/>
      <c r="AG824" s="73"/>
      <c r="AN824" s="89"/>
      <c r="AO824" s="89"/>
      <c r="AP824" s="89"/>
      <c r="AQ824" s="89"/>
      <c r="AR824" s="89"/>
      <c r="AS824" s="89"/>
      <c r="AT824" s="89"/>
      <c r="AU824" s="89"/>
    </row>
    <row r="825" spans="27:64">
      <c r="AA825" s="89"/>
      <c r="AB825" s="89"/>
      <c r="AC825" s="89"/>
      <c r="AD825" s="89"/>
      <c r="AE825" s="89"/>
      <c r="AG825" s="73"/>
      <c r="AN825" s="89"/>
      <c r="AO825" s="89"/>
      <c r="AP825" s="89"/>
      <c r="AQ825" s="89"/>
      <c r="AR825" s="89"/>
      <c r="AS825" s="89"/>
      <c r="AT825" s="89"/>
      <c r="AU825" s="89"/>
    </row>
    <row r="826" spans="27:64">
      <c r="AA826" s="89"/>
      <c r="AB826" s="89"/>
      <c r="AC826" s="89"/>
      <c r="AD826" s="89"/>
      <c r="AE826" s="89"/>
      <c r="AG826" s="73"/>
      <c r="AN826" s="89"/>
      <c r="AO826" s="89"/>
      <c r="AP826" s="89"/>
      <c r="AQ826" s="89"/>
      <c r="AR826" s="89"/>
      <c r="AS826" s="89"/>
      <c r="AT826" s="89"/>
      <c r="AU826" s="89"/>
    </row>
    <row r="827" spans="27:64">
      <c r="AA827" s="89"/>
      <c r="AB827" s="89"/>
      <c r="AC827" s="89"/>
      <c r="AD827" s="89"/>
      <c r="AE827" s="89"/>
      <c r="AG827" s="73"/>
      <c r="AN827" s="89"/>
      <c r="AO827" s="89"/>
      <c r="AP827" s="89"/>
      <c r="AQ827" s="89"/>
      <c r="AR827" s="89"/>
      <c r="AS827" s="89"/>
      <c r="AT827" s="89"/>
      <c r="AU827" s="89"/>
    </row>
    <row r="828" spans="27:64">
      <c r="AA828" s="89"/>
      <c r="AB828" s="89"/>
      <c r="AC828" s="89"/>
      <c r="AD828" s="89"/>
      <c r="AE828" s="89"/>
      <c r="AG828" s="73"/>
      <c r="AN828" s="89"/>
      <c r="AO828" s="89"/>
      <c r="AP828" s="89"/>
      <c r="AQ828" s="89"/>
      <c r="AR828" s="89"/>
      <c r="AS828" s="89"/>
      <c r="AT828" s="89"/>
      <c r="AU828" s="89"/>
    </row>
    <row r="829" spans="27:64">
      <c r="AA829" s="89"/>
      <c r="AB829" s="89"/>
      <c r="AC829" s="89"/>
      <c r="AD829" s="89"/>
      <c r="AE829" s="89"/>
      <c r="AG829" s="73"/>
      <c r="AN829" s="89"/>
      <c r="AO829" s="89"/>
      <c r="AP829" s="89"/>
      <c r="AQ829" s="89"/>
      <c r="AR829" s="89"/>
      <c r="AS829" s="89"/>
      <c r="AT829" s="89"/>
      <c r="AU829" s="89"/>
    </row>
    <row r="830" spans="27:64">
      <c r="AA830" s="89"/>
      <c r="AB830" s="89"/>
      <c r="AC830" s="89"/>
      <c r="AD830" s="89"/>
      <c r="AE830" s="89"/>
      <c r="AG830" s="73"/>
      <c r="AN830" s="89"/>
      <c r="AO830" s="89"/>
      <c r="AP830" s="89"/>
      <c r="AQ830" s="89"/>
      <c r="AR830" s="89"/>
      <c r="AS830" s="89"/>
      <c r="AT830" s="89"/>
      <c r="AU830" s="89"/>
    </row>
    <row r="831" spans="27:64">
      <c r="AA831" s="89"/>
      <c r="AB831" s="89"/>
      <c r="AC831" s="89"/>
      <c r="AD831" s="89"/>
      <c r="AE831" s="89"/>
      <c r="AG831" s="73"/>
      <c r="AN831" s="89"/>
      <c r="AO831" s="89"/>
      <c r="AP831" s="89"/>
      <c r="AQ831" s="89"/>
      <c r="AR831" s="89"/>
      <c r="AS831" s="89"/>
      <c r="AT831" s="89"/>
      <c r="AU831" s="89"/>
    </row>
    <row r="832" spans="27:64">
      <c r="AA832" s="89"/>
      <c r="AB832" s="89"/>
      <c r="AC832" s="89"/>
      <c r="AD832" s="89"/>
      <c r="AE832" s="89"/>
      <c r="AG832" s="73"/>
      <c r="AN832" s="89"/>
      <c r="AO832" s="89"/>
      <c r="AP832" s="89"/>
      <c r="AQ832" s="89"/>
      <c r="AR832" s="89"/>
      <c r="AS832" s="89"/>
      <c r="AT832" s="89"/>
      <c r="AU832" s="89"/>
      <c r="AV832" s="89"/>
      <c r="AX832" s="89"/>
    </row>
    <row r="833" spans="27:47">
      <c r="AA833" s="89"/>
      <c r="AB833" s="89"/>
      <c r="AC833" s="89"/>
      <c r="AD833" s="89"/>
      <c r="AE833" s="89"/>
      <c r="AG833" s="73"/>
      <c r="AN833" s="89"/>
      <c r="AO833" s="89"/>
      <c r="AP833" s="89"/>
      <c r="AQ833" s="89"/>
      <c r="AR833" s="89"/>
      <c r="AS833" s="89"/>
      <c r="AT833" s="89"/>
      <c r="AU833" s="89"/>
    </row>
    <row r="834" spans="27:47">
      <c r="AA834" s="89"/>
      <c r="AB834" s="89"/>
      <c r="AC834" s="89"/>
      <c r="AD834" s="89"/>
      <c r="AE834" s="89"/>
      <c r="AG834" s="73"/>
      <c r="AN834" s="89"/>
      <c r="AO834" s="89"/>
      <c r="AP834" s="89"/>
      <c r="AQ834" s="89"/>
      <c r="AR834" s="89"/>
      <c r="AS834" s="89"/>
      <c r="AT834" s="89"/>
      <c r="AU834" s="89"/>
    </row>
    <row r="835" spans="27:47">
      <c r="AA835" s="89"/>
      <c r="AB835" s="89"/>
      <c r="AC835" s="89"/>
      <c r="AD835" s="89"/>
      <c r="AE835" s="89"/>
      <c r="AG835" s="73"/>
      <c r="AN835" s="89"/>
      <c r="AO835" s="89"/>
      <c r="AP835" s="89"/>
      <c r="AQ835" s="89"/>
      <c r="AR835" s="89"/>
      <c r="AS835" s="89"/>
      <c r="AT835" s="89"/>
      <c r="AU835" s="89"/>
    </row>
    <row r="836" spans="27:47">
      <c r="AA836" s="89"/>
      <c r="AB836" s="89"/>
      <c r="AC836" s="89"/>
      <c r="AD836" s="89"/>
      <c r="AE836" s="89"/>
      <c r="AG836" s="73"/>
      <c r="AN836" s="89"/>
      <c r="AO836" s="89"/>
      <c r="AP836" s="89"/>
      <c r="AQ836" s="89"/>
      <c r="AR836" s="89"/>
      <c r="AS836" s="89"/>
      <c r="AT836" s="89"/>
      <c r="AU836" s="89"/>
    </row>
    <row r="837" spans="27:47">
      <c r="AA837" s="89"/>
      <c r="AB837" s="89"/>
      <c r="AC837" s="89"/>
      <c r="AD837" s="89"/>
      <c r="AE837" s="89"/>
      <c r="AG837" s="73"/>
      <c r="AN837" s="89"/>
      <c r="AO837" s="89"/>
      <c r="AP837" s="89"/>
      <c r="AQ837" s="89"/>
      <c r="AR837" s="89"/>
      <c r="AS837" s="89"/>
      <c r="AT837" s="89"/>
      <c r="AU837" s="89"/>
    </row>
    <row r="838" spans="27:47">
      <c r="AA838" s="89"/>
      <c r="AB838" s="89"/>
      <c r="AC838" s="89"/>
      <c r="AD838" s="89"/>
      <c r="AE838" s="89"/>
      <c r="AG838" s="73"/>
      <c r="AN838" s="89"/>
      <c r="AO838" s="89"/>
      <c r="AP838" s="89"/>
      <c r="AQ838" s="89"/>
      <c r="AR838" s="89"/>
      <c r="AS838" s="89"/>
      <c r="AT838" s="89"/>
      <c r="AU838" s="89"/>
    </row>
    <row r="839" spans="27:47">
      <c r="AA839" s="89"/>
      <c r="AB839" s="89"/>
      <c r="AC839" s="89"/>
      <c r="AD839" s="89"/>
      <c r="AE839" s="89"/>
      <c r="AG839" s="73"/>
      <c r="AN839" s="89"/>
      <c r="AO839" s="89"/>
      <c r="AP839" s="89"/>
      <c r="AQ839" s="89"/>
      <c r="AR839" s="89"/>
      <c r="AS839" s="89"/>
      <c r="AT839" s="89"/>
      <c r="AU839" s="89"/>
    </row>
    <row r="840" spans="27:47">
      <c r="AA840" s="89"/>
      <c r="AB840" s="89"/>
      <c r="AC840" s="89"/>
      <c r="AD840" s="89"/>
      <c r="AE840" s="89"/>
      <c r="AG840" s="73"/>
      <c r="AN840" s="89"/>
      <c r="AO840" s="89"/>
      <c r="AP840" s="89"/>
      <c r="AQ840" s="89"/>
      <c r="AR840" s="89"/>
      <c r="AS840" s="89"/>
      <c r="AT840" s="89"/>
      <c r="AU840" s="89"/>
    </row>
    <row r="841" spans="27:47">
      <c r="AA841" s="89"/>
      <c r="AB841" s="89"/>
      <c r="AC841" s="89"/>
      <c r="AD841" s="89"/>
      <c r="AE841" s="89"/>
      <c r="AG841" s="73"/>
      <c r="AN841" s="89"/>
      <c r="AO841" s="89"/>
      <c r="AP841" s="89"/>
      <c r="AQ841" s="89"/>
      <c r="AR841" s="89"/>
      <c r="AS841" s="89"/>
      <c r="AT841" s="89"/>
      <c r="AU841" s="89"/>
    </row>
    <row r="842" spans="27:47">
      <c r="AA842" s="89"/>
      <c r="AB842" s="89"/>
      <c r="AC842" s="89"/>
      <c r="AD842" s="89"/>
      <c r="AE842" s="89"/>
      <c r="AG842" s="73"/>
      <c r="AN842" s="89"/>
      <c r="AO842" s="89"/>
      <c r="AP842" s="89"/>
      <c r="AQ842" s="89"/>
      <c r="AR842" s="89"/>
      <c r="AS842" s="89"/>
      <c r="AT842" s="89"/>
      <c r="AU842" s="89"/>
    </row>
    <row r="843" spans="27:47">
      <c r="AA843" s="89"/>
      <c r="AB843" s="89"/>
      <c r="AC843" s="89"/>
      <c r="AD843" s="89"/>
      <c r="AE843" s="89"/>
      <c r="AG843" s="73"/>
      <c r="AN843" s="89"/>
      <c r="AO843" s="89"/>
      <c r="AP843" s="89"/>
      <c r="AQ843" s="89"/>
      <c r="AR843" s="89"/>
      <c r="AS843" s="89"/>
      <c r="AT843" s="89"/>
      <c r="AU843" s="89"/>
    </row>
    <row r="844" spans="27:47">
      <c r="AA844" s="89"/>
      <c r="AB844" s="89"/>
      <c r="AC844" s="89"/>
      <c r="AD844" s="89"/>
      <c r="AE844" s="89"/>
      <c r="AG844" s="73"/>
      <c r="AN844" s="89"/>
      <c r="AO844" s="89"/>
      <c r="AP844" s="89"/>
      <c r="AQ844" s="89"/>
      <c r="AR844" s="89"/>
      <c r="AS844" s="89"/>
      <c r="AT844" s="89"/>
      <c r="AU844" s="89"/>
    </row>
    <row r="845" spans="27:47">
      <c r="AA845" s="89"/>
      <c r="AB845" s="89"/>
      <c r="AC845" s="89"/>
      <c r="AD845" s="89"/>
      <c r="AE845" s="89"/>
      <c r="AG845" s="73"/>
      <c r="AN845" s="89"/>
      <c r="AO845" s="89"/>
      <c r="AP845" s="89"/>
      <c r="AQ845" s="89"/>
      <c r="AR845" s="89"/>
      <c r="AS845" s="89"/>
      <c r="AT845" s="89"/>
      <c r="AU845" s="89"/>
    </row>
    <row r="846" spans="27:47">
      <c r="AA846" s="89"/>
      <c r="AB846" s="89"/>
      <c r="AC846" s="89"/>
      <c r="AD846" s="89"/>
      <c r="AE846" s="89"/>
      <c r="AG846" s="73"/>
      <c r="AN846" s="89"/>
      <c r="AO846" s="89"/>
      <c r="AP846" s="89"/>
      <c r="AQ846" s="89"/>
      <c r="AR846" s="89"/>
      <c r="AS846" s="89"/>
      <c r="AT846" s="89"/>
      <c r="AU846" s="89"/>
    </row>
    <row r="847" spans="27:47">
      <c r="AA847" s="89"/>
      <c r="AB847" s="89"/>
      <c r="AC847" s="89"/>
      <c r="AD847" s="89"/>
      <c r="AE847" s="89"/>
      <c r="AG847" s="73"/>
      <c r="AN847" s="89"/>
      <c r="AO847" s="89"/>
      <c r="AP847" s="89"/>
      <c r="AQ847" s="89"/>
      <c r="AR847" s="89"/>
      <c r="AS847" s="89"/>
      <c r="AT847" s="89"/>
      <c r="AU847" s="89"/>
    </row>
    <row r="848" spans="27:47">
      <c r="AA848" s="89"/>
      <c r="AB848" s="89"/>
      <c r="AC848" s="89"/>
      <c r="AD848" s="89"/>
      <c r="AE848" s="89"/>
      <c r="AG848" s="73"/>
      <c r="AN848" s="89"/>
      <c r="AO848" s="89"/>
      <c r="AP848" s="89"/>
      <c r="AQ848" s="89"/>
      <c r="AR848" s="89"/>
      <c r="AS848" s="89"/>
      <c r="AT848" s="89"/>
      <c r="AU848" s="89"/>
    </row>
    <row r="849" spans="27:47">
      <c r="AA849" s="89"/>
      <c r="AB849" s="89"/>
      <c r="AC849" s="89"/>
      <c r="AD849" s="89"/>
      <c r="AE849" s="89"/>
      <c r="AG849" s="73"/>
      <c r="AN849" s="89"/>
      <c r="AO849" s="89"/>
      <c r="AP849" s="89"/>
      <c r="AQ849" s="89"/>
      <c r="AR849" s="89"/>
      <c r="AS849" s="89"/>
      <c r="AT849" s="89"/>
      <c r="AU849" s="89"/>
    </row>
    <row r="850" spans="27:47">
      <c r="AA850" s="89"/>
      <c r="AB850" s="89"/>
      <c r="AC850" s="89"/>
      <c r="AD850" s="89"/>
      <c r="AE850" s="89"/>
      <c r="AG850" s="73"/>
      <c r="AN850" s="89"/>
      <c r="AO850" s="89"/>
      <c r="AP850" s="89"/>
      <c r="AQ850" s="89"/>
      <c r="AR850" s="89"/>
      <c r="AS850" s="89"/>
      <c r="AT850" s="89"/>
      <c r="AU850" s="89"/>
    </row>
    <row r="851" spans="27:47">
      <c r="AA851" s="89"/>
      <c r="AB851" s="89"/>
      <c r="AC851" s="89"/>
      <c r="AD851" s="89"/>
      <c r="AE851" s="89"/>
      <c r="AG851" s="73"/>
      <c r="AN851" s="89"/>
      <c r="AO851" s="89"/>
      <c r="AP851" s="89"/>
      <c r="AQ851" s="89"/>
      <c r="AR851" s="89"/>
      <c r="AS851" s="89"/>
      <c r="AT851" s="89"/>
      <c r="AU851" s="89"/>
    </row>
    <row r="852" spans="27:47">
      <c r="AA852" s="89"/>
      <c r="AB852" s="89"/>
      <c r="AC852" s="89"/>
      <c r="AD852" s="89"/>
      <c r="AE852" s="89"/>
      <c r="AG852" s="73"/>
      <c r="AN852" s="89"/>
      <c r="AO852" s="89"/>
      <c r="AP852" s="89"/>
      <c r="AQ852" s="89"/>
      <c r="AR852" s="89"/>
      <c r="AS852" s="89"/>
      <c r="AT852" s="89"/>
      <c r="AU852" s="89"/>
    </row>
    <row r="853" spans="27:47">
      <c r="AA853" s="89"/>
      <c r="AB853" s="89"/>
      <c r="AC853" s="89"/>
      <c r="AD853" s="89"/>
      <c r="AE853" s="89"/>
      <c r="AG853" s="73"/>
      <c r="AN853" s="89"/>
      <c r="AO853" s="89"/>
      <c r="AP853" s="89"/>
      <c r="AQ853" s="89"/>
      <c r="AR853" s="89"/>
      <c r="AS853" s="89"/>
      <c r="AT853" s="89"/>
      <c r="AU853" s="89"/>
    </row>
    <row r="854" spans="27:47">
      <c r="AA854" s="89"/>
      <c r="AB854" s="89"/>
      <c r="AC854" s="89"/>
      <c r="AD854" s="89"/>
      <c r="AE854" s="89"/>
      <c r="AG854" s="73"/>
      <c r="AN854" s="89"/>
      <c r="AO854" s="89"/>
      <c r="AP854" s="89"/>
      <c r="AQ854" s="89"/>
      <c r="AR854" s="89"/>
      <c r="AS854" s="89"/>
      <c r="AT854" s="89"/>
      <c r="AU854" s="89"/>
    </row>
    <row r="855" spans="27:47">
      <c r="AA855" s="89"/>
      <c r="AB855" s="89"/>
      <c r="AC855" s="89"/>
      <c r="AD855" s="89"/>
      <c r="AE855" s="89"/>
      <c r="AG855" s="73"/>
      <c r="AN855" s="89"/>
      <c r="AO855" s="89"/>
      <c r="AP855" s="89"/>
      <c r="AQ855" s="89"/>
      <c r="AR855" s="89"/>
      <c r="AS855" s="89"/>
      <c r="AT855" s="89"/>
      <c r="AU855" s="89"/>
    </row>
    <row r="856" spans="27:47">
      <c r="AA856" s="89"/>
      <c r="AB856" s="89"/>
      <c r="AC856" s="89"/>
      <c r="AD856" s="89"/>
      <c r="AE856" s="89"/>
      <c r="AG856" s="73"/>
      <c r="AN856" s="89"/>
      <c r="AO856" s="89"/>
      <c r="AP856" s="89"/>
      <c r="AQ856" s="89"/>
      <c r="AR856" s="89"/>
      <c r="AS856" s="89"/>
      <c r="AT856" s="89"/>
      <c r="AU856" s="89"/>
    </row>
    <row r="857" spans="27:47">
      <c r="AA857" s="89"/>
      <c r="AB857" s="89"/>
      <c r="AC857" s="89"/>
      <c r="AD857" s="89"/>
      <c r="AE857" s="89"/>
      <c r="AG857" s="73"/>
      <c r="AN857" s="89"/>
      <c r="AO857" s="89"/>
      <c r="AP857" s="89"/>
      <c r="AQ857" s="89"/>
      <c r="AR857" s="89"/>
      <c r="AS857" s="89"/>
      <c r="AT857" s="89"/>
      <c r="AU857" s="89"/>
    </row>
    <row r="858" spans="27:47">
      <c r="AA858" s="89"/>
      <c r="AB858" s="89"/>
      <c r="AC858" s="89"/>
      <c r="AD858" s="89"/>
      <c r="AE858" s="89"/>
      <c r="AG858" s="73"/>
      <c r="AN858" s="89"/>
      <c r="AO858" s="89"/>
      <c r="AP858" s="89"/>
      <c r="AQ858" s="89"/>
      <c r="AR858" s="89"/>
      <c r="AS858" s="89"/>
      <c r="AT858" s="89"/>
      <c r="AU858" s="89"/>
    </row>
    <row r="859" spans="27:47">
      <c r="AA859" s="89"/>
      <c r="AB859" s="89"/>
      <c r="AC859" s="89"/>
      <c r="AD859" s="89"/>
      <c r="AE859" s="89"/>
      <c r="AG859" s="73"/>
      <c r="AN859" s="89"/>
      <c r="AO859" s="89"/>
      <c r="AP859" s="89"/>
      <c r="AQ859" s="89"/>
      <c r="AR859" s="89"/>
      <c r="AS859" s="89"/>
      <c r="AT859" s="89"/>
      <c r="AU859" s="89"/>
    </row>
    <row r="860" spans="27:47">
      <c r="AA860" s="89"/>
      <c r="AB860" s="89"/>
      <c r="AC860" s="89"/>
      <c r="AD860" s="89"/>
      <c r="AE860" s="89"/>
      <c r="AG860" s="73"/>
      <c r="AN860" s="89"/>
      <c r="AO860" s="89"/>
      <c r="AP860" s="89"/>
      <c r="AQ860" s="89"/>
      <c r="AR860" s="89"/>
      <c r="AS860" s="89"/>
      <c r="AT860" s="89"/>
      <c r="AU860" s="89"/>
    </row>
    <row r="861" spans="27:47">
      <c r="AA861" s="89"/>
      <c r="AB861" s="89"/>
      <c r="AC861" s="89"/>
      <c r="AD861" s="89"/>
      <c r="AE861" s="89"/>
      <c r="AG861" s="73"/>
      <c r="AN861" s="89"/>
      <c r="AO861" s="89"/>
      <c r="AP861" s="89"/>
      <c r="AQ861" s="89"/>
      <c r="AR861" s="89"/>
      <c r="AS861" s="89"/>
      <c r="AT861" s="89"/>
      <c r="AU861" s="89"/>
    </row>
    <row r="862" spans="27:47">
      <c r="AA862" s="89"/>
      <c r="AB862" s="89"/>
      <c r="AC862" s="89"/>
      <c r="AD862" s="89"/>
      <c r="AE862" s="89"/>
      <c r="AG862" s="73"/>
      <c r="AN862" s="89"/>
      <c r="AO862" s="89"/>
      <c r="AP862" s="89"/>
      <c r="AQ862" s="89"/>
      <c r="AR862" s="89"/>
      <c r="AS862" s="89"/>
      <c r="AT862" s="89"/>
      <c r="AU862" s="89"/>
    </row>
    <row r="863" spans="27:47">
      <c r="AA863" s="89"/>
      <c r="AB863" s="89"/>
      <c r="AC863" s="89"/>
      <c r="AD863" s="89"/>
      <c r="AE863" s="89"/>
      <c r="AG863" s="73"/>
      <c r="AN863" s="89"/>
      <c r="AO863" s="89"/>
      <c r="AP863" s="89"/>
      <c r="AQ863" s="89"/>
      <c r="AR863" s="89"/>
      <c r="AS863" s="89"/>
      <c r="AT863" s="89"/>
      <c r="AU863" s="89"/>
    </row>
    <row r="864" spans="27:47">
      <c r="AA864" s="89"/>
      <c r="AB864" s="89"/>
      <c r="AC864" s="89"/>
      <c r="AD864" s="89"/>
      <c r="AE864" s="89"/>
      <c r="AG864" s="73"/>
      <c r="AN864" s="89"/>
      <c r="AO864" s="89"/>
      <c r="AP864" s="89"/>
      <c r="AQ864" s="89"/>
      <c r="AR864" s="89"/>
      <c r="AS864" s="89"/>
      <c r="AT864" s="89"/>
      <c r="AU864" s="89"/>
    </row>
    <row r="865" spans="27:47">
      <c r="AA865" s="89"/>
      <c r="AB865" s="89"/>
      <c r="AC865" s="89"/>
      <c r="AD865" s="89"/>
      <c r="AE865" s="89"/>
      <c r="AG865" s="73"/>
      <c r="AN865" s="89"/>
      <c r="AO865" s="89"/>
      <c r="AP865" s="89"/>
      <c r="AQ865" s="89"/>
      <c r="AR865" s="89"/>
      <c r="AS865" s="89"/>
      <c r="AT865" s="89"/>
      <c r="AU865" s="89"/>
    </row>
    <row r="866" spans="27:47">
      <c r="AA866" s="89"/>
      <c r="AB866" s="89"/>
      <c r="AC866" s="89"/>
      <c r="AD866" s="89"/>
      <c r="AE866" s="89"/>
      <c r="AG866" s="73"/>
      <c r="AN866" s="89"/>
      <c r="AO866" s="89"/>
      <c r="AP866" s="89"/>
      <c r="AQ866" s="89"/>
      <c r="AR866" s="89"/>
      <c r="AS866" s="89"/>
      <c r="AT866" s="89"/>
      <c r="AU866" s="89"/>
    </row>
    <row r="867" spans="27:47">
      <c r="AA867" s="89"/>
      <c r="AB867" s="89"/>
      <c r="AC867" s="89"/>
      <c r="AD867" s="89"/>
      <c r="AE867" s="89"/>
      <c r="AG867" s="73"/>
      <c r="AN867" s="89"/>
      <c r="AO867" s="89"/>
      <c r="AP867" s="89"/>
      <c r="AQ867" s="89"/>
      <c r="AR867" s="89"/>
      <c r="AS867" s="89"/>
      <c r="AT867" s="89"/>
      <c r="AU867" s="89"/>
    </row>
    <row r="868" spans="27:47">
      <c r="AA868" s="89"/>
      <c r="AB868" s="89"/>
      <c r="AC868" s="89"/>
      <c r="AD868" s="89"/>
      <c r="AE868" s="89"/>
      <c r="AG868" s="73"/>
      <c r="AN868" s="89"/>
      <c r="AO868" s="89"/>
      <c r="AP868" s="89"/>
      <c r="AQ868" s="89"/>
      <c r="AR868" s="89"/>
      <c r="AS868" s="89"/>
      <c r="AT868" s="89"/>
      <c r="AU868" s="89"/>
    </row>
    <row r="869" spans="27:47">
      <c r="AA869" s="89"/>
      <c r="AB869" s="89"/>
      <c r="AC869" s="89"/>
      <c r="AD869" s="89"/>
      <c r="AE869" s="89"/>
      <c r="AG869" s="73"/>
      <c r="AN869" s="89"/>
      <c r="AO869" s="89"/>
      <c r="AP869" s="89"/>
      <c r="AQ869" s="89"/>
      <c r="AR869" s="89"/>
      <c r="AS869" s="89"/>
      <c r="AT869" s="89"/>
      <c r="AU869" s="89"/>
    </row>
    <row r="870" spans="27:47">
      <c r="AA870" s="89"/>
      <c r="AB870" s="89"/>
      <c r="AC870" s="89"/>
      <c r="AD870" s="89"/>
      <c r="AE870" s="89"/>
      <c r="AG870" s="73"/>
      <c r="AN870" s="89"/>
      <c r="AO870" s="89"/>
      <c r="AP870" s="89"/>
      <c r="AQ870" s="89"/>
      <c r="AR870" s="89"/>
      <c r="AS870" s="89"/>
      <c r="AT870" s="89"/>
      <c r="AU870" s="89"/>
    </row>
    <row r="871" spans="27:47">
      <c r="AA871" s="89"/>
      <c r="AB871" s="89"/>
      <c r="AC871" s="89"/>
      <c r="AD871" s="89"/>
      <c r="AE871" s="89"/>
      <c r="AG871" s="73"/>
      <c r="AN871" s="89"/>
      <c r="AO871" s="89"/>
      <c r="AP871" s="89"/>
      <c r="AQ871" s="89"/>
      <c r="AR871" s="89"/>
      <c r="AS871" s="89"/>
      <c r="AT871" s="89"/>
      <c r="AU871" s="89"/>
    </row>
    <row r="872" spans="27:47">
      <c r="AA872" s="89"/>
      <c r="AB872" s="89"/>
      <c r="AC872" s="89"/>
      <c r="AD872" s="89"/>
      <c r="AE872" s="89"/>
      <c r="AG872" s="73"/>
      <c r="AN872" s="89"/>
      <c r="AO872" s="89"/>
      <c r="AP872" s="89"/>
      <c r="AQ872" s="89"/>
      <c r="AR872" s="89"/>
      <c r="AS872" s="89"/>
      <c r="AT872" s="89"/>
      <c r="AU872" s="89"/>
    </row>
    <row r="873" spans="27:47">
      <c r="AA873" s="89"/>
      <c r="AB873" s="89"/>
      <c r="AC873" s="89"/>
      <c r="AD873" s="89"/>
      <c r="AE873" s="89"/>
      <c r="AG873" s="73"/>
      <c r="AN873" s="89"/>
      <c r="AO873" s="89"/>
      <c r="AP873" s="89"/>
      <c r="AQ873" s="89"/>
      <c r="AR873" s="89"/>
      <c r="AS873" s="89"/>
      <c r="AT873" s="89"/>
      <c r="AU873" s="89"/>
    </row>
    <row r="874" spans="27:47">
      <c r="AA874" s="89"/>
      <c r="AB874" s="89"/>
      <c r="AC874" s="89"/>
      <c r="AD874" s="89"/>
      <c r="AE874" s="89"/>
      <c r="AG874" s="73"/>
      <c r="AN874" s="89"/>
      <c r="AO874" s="89"/>
      <c r="AP874" s="89"/>
      <c r="AQ874" s="89"/>
      <c r="AR874" s="89"/>
      <c r="AS874" s="89"/>
      <c r="AT874" s="89"/>
      <c r="AU874" s="89"/>
    </row>
    <row r="875" spans="27:47">
      <c r="AA875" s="89"/>
      <c r="AB875" s="89"/>
      <c r="AC875" s="89"/>
      <c r="AD875" s="89"/>
      <c r="AE875" s="89"/>
      <c r="AG875" s="73"/>
      <c r="AN875" s="89"/>
      <c r="AO875" s="89"/>
      <c r="AP875" s="89"/>
      <c r="AQ875" s="89"/>
      <c r="AR875" s="89"/>
      <c r="AS875" s="89"/>
      <c r="AT875" s="89"/>
      <c r="AU875" s="89"/>
    </row>
    <row r="876" spans="27:47">
      <c r="AA876" s="89"/>
      <c r="AB876" s="89"/>
      <c r="AC876" s="89"/>
      <c r="AD876" s="89"/>
      <c r="AE876" s="89"/>
      <c r="AG876" s="73"/>
      <c r="AN876" s="89"/>
      <c r="AO876" s="89"/>
      <c r="AP876" s="89"/>
      <c r="AQ876" s="89"/>
      <c r="AR876" s="89"/>
      <c r="AS876" s="89"/>
      <c r="AT876" s="89"/>
      <c r="AU876" s="89"/>
    </row>
    <row r="877" spans="27:47">
      <c r="AA877" s="89"/>
      <c r="AB877" s="89"/>
      <c r="AC877" s="89"/>
      <c r="AD877" s="89"/>
      <c r="AE877" s="89"/>
      <c r="AG877" s="73"/>
      <c r="AN877" s="89"/>
      <c r="AO877" s="89"/>
      <c r="AP877" s="89"/>
      <c r="AQ877" s="89"/>
      <c r="AR877" s="89"/>
      <c r="AS877" s="89"/>
      <c r="AT877" s="89"/>
      <c r="AU877" s="89"/>
    </row>
    <row r="878" spans="27:47">
      <c r="AA878" s="89"/>
      <c r="AB878" s="89"/>
      <c r="AC878" s="89"/>
      <c r="AD878" s="89"/>
      <c r="AE878" s="89"/>
      <c r="AG878" s="73"/>
      <c r="AN878" s="89"/>
      <c r="AO878" s="89"/>
      <c r="AP878" s="89"/>
      <c r="AQ878" s="89"/>
      <c r="AR878" s="89"/>
      <c r="AS878" s="89"/>
      <c r="AT878" s="89"/>
      <c r="AU878" s="89"/>
    </row>
    <row r="879" spans="27:47">
      <c r="AA879" s="89"/>
      <c r="AB879" s="89"/>
      <c r="AC879" s="89"/>
      <c r="AD879" s="89"/>
      <c r="AE879" s="89"/>
      <c r="AG879" s="73"/>
      <c r="AN879" s="89"/>
      <c r="AO879" s="89"/>
      <c r="AP879" s="89"/>
      <c r="AQ879" s="89"/>
      <c r="AR879" s="89"/>
      <c r="AS879" s="89"/>
      <c r="AT879" s="89"/>
      <c r="AU879" s="89"/>
    </row>
    <row r="880" spans="27:47">
      <c r="AA880" s="89"/>
      <c r="AB880" s="89"/>
      <c r="AC880" s="89"/>
      <c r="AD880" s="89"/>
      <c r="AE880" s="89"/>
      <c r="AG880" s="73"/>
      <c r="AN880" s="89"/>
      <c r="AO880" s="89"/>
      <c r="AP880" s="89"/>
      <c r="AQ880" s="89"/>
      <c r="AR880" s="89"/>
      <c r="AS880" s="89"/>
      <c r="AT880" s="89"/>
      <c r="AU880" s="89"/>
    </row>
    <row r="881" spans="27:48">
      <c r="AA881" s="89"/>
      <c r="AB881" s="89"/>
      <c r="AC881" s="89"/>
      <c r="AD881" s="89"/>
      <c r="AE881" s="89"/>
      <c r="AG881" s="73"/>
      <c r="AN881" s="89"/>
      <c r="AO881" s="89"/>
      <c r="AP881" s="89"/>
      <c r="AQ881" s="89"/>
      <c r="AR881" s="89"/>
      <c r="AS881" s="89"/>
      <c r="AT881" s="89"/>
      <c r="AU881" s="89"/>
    </row>
    <row r="882" spans="27:48">
      <c r="AA882" s="89"/>
      <c r="AB882" s="89"/>
      <c r="AC882" s="89"/>
      <c r="AD882" s="89"/>
      <c r="AE882" s="89"/>
      <c r="AG882" s="73"/>
      <c r="AN882" s="89"/>
      <c r="AO882" s="89"/>
      <c r="AP882" s="89"/>
      <c r="AQ882" s="89"/>
      <c r="AR882" s="89"/>
      <c r="AS882" s="89"/>
      <c r="AT882" s="89"/>
      <c r="AU882" s="89"/>
    </row>
    <row r="883" spans="27:48">
      <c r="AA883" s="89"/>
      <c r="AB883" s="89"/>
      <c r="AC883" s="89"/>
      <c r="AD883" s="89"/>
      <c r="AE883" s="89"/>
      <c r="AG883" s="73"/>
      <c r="AN883" s="89"/>
      <c r="AO883" s="89"/>
      <c r="AP883" s="89"/>
      <c r="AQ883" s="89"/>
      <c r="AR883" s="89"/>
      <c r="AS883" s="89"/>
      <c r="AT883" s="89"/>
      <c r="AU883" s="89"/>
    </row>
    <row r="884" spans="27:48">
      <c r="AA884" s="89"/>
      <c r="AB884" s="89"/>
      <c r="AC884" s="89"/>
      <c r="AD884" s="89"/>
      <c r="AE884" s="89"/>
      <c r="AG884" s="73"/>
      <c r="AN884" s="89"/>
      <c r="AO884" s="89"/>
      <c r="AP884" s="89"/>
      <c r="AQ884" s="89"/>
      <c r="AR884" s="89"/>
      <c r="AS884" s="89"/>
      <c r="AT884" s="89"/>
      <c r="AU884" s="89"/>
    </row>
    <row r="885" spans="27:48">
      <c r="AA885" s="89"/>
      <c r="AB885" s="89"/>
      <c r="AC885" s="89"/>
      <c r="AD885" s="89"/>
      <c r="AE885" s="89"/>
      <c r="AG885" s="73"/>
      <c r="AN885" s="89"/>
      <c r="AO885" s="89"/>
      <c r="AP885" s="89"/>
      <c r="AQ885" s="89"/>
      <c r="AR885" s="89"/>
      <c r="AS885" s="89"/>
      <c r="AT885" s="89"/>
      <c r="AU885" s="89"/>
    </row>
    <row r="886" spans="27:48">
      <c r="AA886" s="89"/>
      <c r="AB886" s="89"/>
      <c r="AC886" s="89"/>
      <c r="AD886" s="89"/>
      <c r="AE886" s="89"/>
      <c r="AG886" s="73"/>
      <c r="AN886" s="89"/>
      <c r="AO886" s="89"/>
      <c r="AP886" s="89"/>
      <c r="AQ886" s="89"/>
      <c r="AR886" s="89"/>
      <c r="AS886" s="89"/>
      <c r="AT886" s="89"/>
      <c r="AU886" s="89"/>
    </row>
    <row r="887" spans="27:48">
      <c r="AA887" s="89"/>
      <c r="AB887" s="89"/>
      <c r="AC887" s="89"/>
      <c r="AD887" s="89"/>
      <c r="AE887" s="89"/>
      <c r="AG887" s="73"/>
      <c r="AN887" s="89"/>
      <c r="AO887" s="89"/>
      <c r="AP887" s="89"/>
      <c r="AQ887" s="89"/>
      <c r="AR887" s="89"/>
      <c r="AS887" s="89"/>
      <c r="AT887" s="89"/>
      <c r="AU887" s="89"/>
      <c r="AV887" s="89"/>
    </row>
    <row r="888" spans="27:48">
      <c r="AA888" s="89"/>
      <c r="AB888" s="89"/>
      <c r="AC888" s="89"/>
      <c r="AD888" s="89"/>
      <c r="AE888" s="89"/>
      <c r="AG888" s="73"/>
      <c r="AN888" s="89"/>
      <c r="AO888" s="89"/>
      <c r="AP888" s="89"/>
      <c r="AQ888" s="89"/>
      <c r="AR888" s="89"/>
      <c r="AS888" s="89"/>
      <c r="AT888" s="89"/>
      <c r="AU888" s="89"/>
    </row>
    <row r="889" spans="27:48">
      <c r="AA889" s="89"/>
      <c r="AB889" s="89"/>
      <c r="AC889" s="89"/>
      <c r="AD889" s="89"/>
      <c r="AE889" s="89"/>
      <c r="AG889" s="73"/>
      <c r="AN889" s="89"/>
      <c r="AO889" s="89"/>
      <c r="AP889" s="89"/>
      <c r="AQ889" s="89"/>
      <c r="AR889" s="89"/>
      <c r="AS889" s="89"/>
      <c r="AT889" s="89"/>
      <c r="AU889" s="89"/>
    </row>
    <row r="890" spans="27:48">
      <c r="AA890" s="89"/>
      <c r="AB890" s="89"/>
      <c r="AC890" s="89"/>
      <c r="AD890" s="89"/>
      <c r="AE890" s="89"/>
      <c r="AG890" s="73"/>
      <c r="AN890" s="89"/>
      <c r="AO890" s="89"/>
      <c r="AP890" s="89"/>
      <c r="AQ890" s="89"/>
      <c r="AR890" s="89"/>
      <c r="AS890" s="89"/>
      <c r="AT890" s="89"/>
      <c r="AU890" s="89"/>
    </row>
    <row r="891" spans="27:48">
      <c r="AA891" s="89"/>
      <c r="AB891" s="89"/>
      <c r="AC891" s="89"/>
      <c r="AD891" s="89"/>
      <c r="AE891" s="89"/>
      <c r="AG891" s="73"/>
      <c r="AN891" s="89"/>
      <c r="AO891" s="89"/>
      <c r="AP891" s="89"/>
      <c r="AQ891" s="89"/>
      <c r="AR891" s="89"/>
      <c r="AS891" s="89"/>
      <c r="AT891" s="89"/>
      <c r="AU891" s="89"/>
    </row>
    <row r="892" spans="27:48">
      <c r="AA892" s="89"/>
      <c r="AB892" s="89"/>
      <c r="AC892" s="89"/>
      <c r="AD892" s="89"/>
      <c r="AE892" s="89"/>
      <c r="AG892" s="73"/>
      <c r="AN892" s="89"/>
      <c r="AO892" s="89"/>
      <c r="AP892" s="89"/>
      <c r="AQ892" s="89"/>
      <c r="AR892" s="89"/>
      <c r="AS892" s="89"/>
      <c r="AT892" s="89"/>
      <c r="AU892" s="89"/>
    </row>
    <row r="893" spans="27:48">
      <c r="AA893" s="89"/>
      <c r="AB893" s="89"/>
      <c r="AC893" s="89"/>
      <c r="AD893" s="89"/>
      <c r="AE893" s="89"/>
      <c r="AG893" s="73"/>
      <c r="AN893" s="89"/>
      <c r="AO893" s="89"/>
      <c r="AP893" s="89"/>
      <c r="AQ893" s="89"/>
      <c r="AR893" s="89"/>
      <c r="AS893" s="89"/>
      <c r="AT893" s="89"/>
      <c r="AU893" s="89"/>
    </row>
    <row r="894" spans="27:48">
      <c r="AA894" s="89"/>
      <c r="AB894" s="89"/>
      <c r="AC894" s="89"/>
      <c r="AD894" s="89"/>
      <c r="AE894" s="89"/>
      <c r="AG894" s="73"/>
      <c r="AN894" s="89"/>
      <c r="AO894" s="89"/>
      <c r="AP894" s="89"/>
      <c r="AQ894" s="89"/>
      <c r="AR894" s="89"/>
      <c r="AS894" s="89"/>
      <c r="AT894" s="89"/>
      <c r="AU894" s="89"/>
    </row>
    <row r="895" spans="27:48">
      <c r="AA895" s="89"/>
      <c r="AB895" s="89"/>
      <c r="AC895" s="89"/>
      <c r="AD895" s="89"/>
      <c r="AE895" s="89"/>
      <c r="AG895" s="73"/>
      <c r="AN895" s="89"/>
      <c r="AO895" s="89"/>
      <c r="AP895" s="89"/>
      <c r="AQ895" s="89"/>
      <c r="AR895" s="89"/>
      <c r="AS895" s="89"/>
      <c r="AT895" s="89"/>
      <c r="AU895" s="89"/>
    </row>
    <row r="896" spans="27:48">
      <c r="AA896" s="89"/>
      <c r="AB896" s="89"/>
      <c r="AC896" s="89"/>
      <c r="AD896" s="89"/>
      <c r="AE896" s="89"/>
      <c r="AG896" s="73"/>
      <c r="AN896" s="89"/>
      <c r="AO896" s="89"/>
      <c r="AP896" s="89"/>
      <c r="AQ896" s="89"/>
      <c r="AR896" s="89"/>
      <c r="AS896" s="89"/>
      <c r="AT896" s="89"/>
      <c r="AU896" s="89"/>
    </row>
    <row r="897" spans="27:64">
      <c r="AA897" s="89"/>
      <c r="AB897" s="89"/>
      <c r="AC897" s="89"/>
      <c r="AD897" s="89"/>
      <c r="AE897" s="89"/>
      <c r="AG897" s="73"/>
      <c r="AN897" s="89"/>
      <c r="AO897" s="89"/>
      <c r="AP897" s="89"/>
      <c r="AQ897" s="89"/>
      <c r="AR897" s="89"/>
      <c r="AS897" s="89"/>
      <c r="AT897" s="89"/>
      <c r="AU897" s="89"/>
    </row>
    <row r="898" spans="27:64">
      <c r="AA898" s="89"/>
      <c r="AB898" s="89"/>
      <c r="AC898" s="89"/>
      <c r="AD898" s="89"/>
      <c r="AE898" s="89"/>
      <c r="AG898" s="73"/>
      <c r="AN898" s="89"/>
      <c r="AO898" s="89"/>
      <c r="AP898" s="89"/>
      <c r="AQ898" s="89"/>
      <c r="AR898" s="89"/>
      <c r="AS898" s="89"/>
      <c r="AT898" s="89"/>
      <c r="AU898" s="89"/>
    </row>
    <row r="899" spans="27:64">
      <c r="AA899" s="89"/>
      <c r="AB899" s="89"/>
      <c r="AC899" s="89"/>
      <c r="AD899" s="89"/>
      <c r="AE899" s="89"/>
      <c r="AG899" s="73"/>
      <c r="AN899" s="89"/>
      <c r="AO899" s="89"/>
      <c r="AP899" s="89"/>
      <c r="AQ899" s="89"/>
      <c r="AR899" s="89"/>
      <c r="AS899" s="89"/>
      <c r="AT899" s="89"/>
      <c r="AU899" s="89"/>
    </row>
    <row r="900" spans="27:64">
      <c r="AA900" s="89"/>
      <c r="AB900" s="89"/>
      <c r="AC900" s="89"/>
      <c r="AD900" s="89"/>
      <c r="AE900" s="89"/>
      <c r="AG900" s="73"/>
      <c r="AN900" s="89"/>
      <c r="AO900" s="89"/>
      <c r="AP900" s="89"/>
      <c r="AQ900" s="89"/>
      <c r="AR900" s="89"/>
      <c r="AS900" s="89"/>
      <c r="AT900" s="89"/>
      <c r="AU900" s="89"/>
    </row>
    <row r="901" spans="27:64">
      <c r="AA901" s="89"/>
      <c r="AB901" s="89"/>
      <c r="AC901" s="89"/>
      <c r="AD901" s="89"/>
      <c r="AE901" s="89"/>
      <c r="AG901" s="73"/>
      <c r="AN901" s="89"/>
      <c r="AO901" s="89"/>
      <c r="AP901" s="89"/>
      <c r="AQ901" s="89"/>
      <c r="AR901" s="89"/>
      <c r="AS901" s="89"/>
      <c r="AT901" s="89"/>
      <c r="AU901" s="89"/>
    </row>
    <row r="902" spans="27:64">
      <c r="AA902" s="89"/>
      <c r="AB902" s="89"/>
      <c r="AC902" s="89"/>
      <c r="AD902" s="89"/>
      <c r="AE902" s="89"/>
      <c r="AG902" s="73"/>
      <c r="AN902" s="89"/>
      <c r="AO902" s="89"/>
      <c r="AP902" s="89"/>
      <c r="AQ902" s="89"/>
      <c r="AR902" s="89"/>
      <c r="AS902" s="89"/>
      <c r="AT902" s="89"/>
      <c r="AU902" s="89"/>
      <c r="AV902" s="89"/>
      <c r="AW902" s="89"/>
      <c r="AX902" s="89"/>
      <c r="AY902" s="89"/>
      <c r="AZ902" s="89"/>
      <c r="BA902" s="89"/>
      <c r="BB902" s="89"/>
      <c r="BC902" s="89"/>
      <c r="BD902" s="89"/>
      <c r="BE902" s="89"/>
      <c r="BF902" s="89"/>
      <c r="BG902" s="89"/>
      <c r="BH902" s="89"/>
      <c r="BI902" s="89"/>
      <c r="BJ902" s="89"/>
      <c r="BK902" s="89"/>
      <c r="BL902" s="89"/>
    </row>
    <row r="903" spans="27:64">
      <c r="AA903" s="89"/>
      <c r="AB903" s="89"/>
      <c r="AC903" s="89"/>
      <c r="AD903" s="89"/>
      <c r="AE903" s="89"/>
      <c r="AG903" s="73"/>
      <c r="AN903" s="89"/>
      <c r="AO903" s="89"/>
      <c r="AP903" s="89"/>
      <c r="AQ903" s="89"/>
      <c r="AR903" s="89"/>
      <c r="AS903" s="89"/>
      <c r="AT903" s="89"/>
      <c r="AU903" s="89"/>
    </row>
    <row r="904" spans="27:64">
      <c r="AA904" s="89"/>
      <c r="AB904" s="89"/>
      <c r="AC904" s="89"/>
      <c r="AD904" s="89"/>
      <c r="AE904" s="89"/>
      <c r="AG904" s="73"/>
      <c r="AN904" s="89"/>
      <c r="AO904" s="89"/>
      <c r="AP904" s="89"/>
      <c r="AQ904" s="89"/>
      <c r="AR904" s="89"/>
      <c r="AS904" s="89"/>
      <c r="AT904" s="89"/>
      <c r="AU904" s="89"/>
    </row>
    <row r="905" spans="27:64">
      <c r="AA905" s="89"/>
      <c r="AB905" s="89"/>
      <c r="AC905" s="89"/>
      <c r="AD905" s="89"/>
      <c r="AE905" s="89"/>
      <c r="AG905" s="73"/>
      <c r="AN905" s="89"/>
      <c r="AO905" s="89"/>
      <c r="AP905" s="89"/>
      <c r="AQ905" s="89"/>
      <c r="AR905" s="89"/>
      <c r="AS905" s="89"/>
      <c r="AT905" s="89"/>
      <c r="AU905" s="89"/>
    </row>
    <row r="906" spans="27:64">
      <c r="AA906" s="89"/>
      <c r="AB906" s="89"/>
      <c r="AC906" s="89"/>
      <c r="AD906" s="89"/>
      <c r="AE906" s="89"/>
      <c r="AG906" s="73"/>
      <c r="AN906" s="89"/>
      <c r="AO906" s="89"/>
      <c r="AP906" s="89"/>
      <c r="AQ906" s="89"/>
      <c r="AR906" s="89"/>
      <c r="AS906" s="89"/>
      <c r="AT906" s="89"/>
      <c r="AU906" s="89"/>
      <c r="AV906" s="89"/>
      <c r="AW906" s="89"/>
      <c r="AX906" s="89"/>
      <c r="AY906" s="89"/>
      <c r="AZ906" s="89"/>
      <c r="BA906" s="89"/>
      <c r="BB906" s="89"/>
      <c r="BC906" s="89"/>
      <c r="BD906" s="89"/>
      <c r="BE906" s="89"/>
      <c r="BF906" s="89"/>
      <c r="BG906" s="89"/>
      <c r="BH906" s="89"/>
      <c r="BI906" s="89"/>
      <c r="BJ906" s="89"/>
      <c r="BK906" s="89"/>
      <c r="BL906" s="89"/>
    </row>
    <row r="907" spans="27:64">
      <c r="AA907" s="89"/>
      <c r="AB907" s="89"/>
      <c r="AC907" s="89"/>
      <c r="AD907" s="89"/>
      <c r="AE907" s="89"/>
      <c r="AG907" s="73"/>
      <c r="AN907" s="89"/>
      <c r="AO907" s="89"/>
      <c r="AP907" s="89"/>
      <c r="AQ907" s="89"/>
      <c r="AR907" s="89"/>
      <c r="AS907" s="89"/>
      <c r="AT907" s="89"/>
      <c r="AU907" s="89"/>
    </row>
    <row r="908" spans="27:64">
      <c r="AA908" s="89"/>
      <c r="AB908" s="89"/>
      <c r="AC908" s="89"/>
      <c r="AD908" s="89"/>
      <c r="AE908" s="89"/>
      <c r="AG908" s="73"/>
      <c r="AN908" s="89"/>
      <c r="AO908" s="89"/>
      <c r="AP908" s="89"/>
      <c r="AQ908" s="89"/>
      <c r="AR908" s="89"/>
      <c r="AS908" s="89"/>
      <c r="AT908" s="89"/>
      <c r="AU908" s="89"/>
    </row>
    <row r="909" spans="27:64">
      <c r="AA909" s="89"/>
      <c r="AB909" s="89"/>
      <c r="AC909" s="89"/>
      <c r="AD909" s="89"/>
      <c r="AE909" s="89"/>
      <c r="AG909" s="73"/>
      <c r="AN909" s="89"/>
      <c r="AO909" s="89"/>
      <c r="AP909" s="89"/>
      <c r="AQ909" s="89"/>
      <c r="AR909" s="89"/>
      <c r="AS909" s="89"/>
      <c r="AT909" s="89"/>
      <c r="AU909" s="89"/>
    </row>
    <row r="910" spans="27:64">
      <c r="AA910" s="89"/>
      <c r="AB910" s="89"/>
      <c r="AC910" s="89"/>
      <c r="AD910" s="89"/>
      <c r="AE910" s="89"/>
      <c r="AG910" s="73"/>
      <c r="AN910" s="89"/>
      <c r="AO910" s="89"/>
      <c r="AP910" s="89"/>
      <c r="AQ910" s="89"/>
      <c r="AR910" s="89"/>
      <c r="AS910" s="89"/>
      <c r="AT910" s="89"/>
      <c r="AU910" s="89"/>
      <c r="AV910" s="89"/>
      <c r="AW910" s="89"/>
      <c r="AX910" s="89"/>
      <c r="AY910" s="89"/>
      <c r="AZ910" s="89"/>
      <c r="BA910" s="89"/>
      <c r="BB910" s="89"/>
      <c r="BC910" s="89"/>
      <c r="BD910" s="89"/>
      <c r="BE910" s="89"/>
      <c r="BF910" s="89"/>
      <c r="BG910" s="89"/>
      <c r="BH910" s="89"/>
      <c r="BI910" s="89"/>
      <c r="BJ910" s="89"/>
      <c r="BK910" s="89"/>
      <c r="BL910" s="89"/>
    </row>
    <row r="911" spans="27:64">
      <c r="AA911" s="89"/>
      <c r="AB911" s="89"/>
      <c r="AC911" s="89"/>
      <c r="AD911" s="89"/>
      <c r="AE911" s="89"/>
      <c r="AG911" s="73"/>
      <c r="AN911" s="89"/>
      <c r="AO911" s="89"/>
      <c r="AP911" s="89"/>
      <c r="AQ911" s="89"/>
      <c r="AR911" s="89"/>
      <c r="AS911" s="89"/>
      <c r="AT911" s="89"/>
      <c r="AU911" s="89"/>
    </row>
    <row r="912" spans="27:64">
      <c r="AA912" s="89"/>
      <c r="AB912" s="89"/>
      <c r="AC912" s="89"/>
      <c r="AD912" s="89"/>
      <c r="AE912" s="89"/>
      <c r="AG912" s="73"/>
      <c r="AN912" s="89"/>
      <c r="AO912" s="89"/>
      <c r="AP912" s="89"/>
      <c r="AQ912" s="89"/>
      <c r="AR912" s="89"/>
      <c r="AS912" s="89"/>
      <c r="AT912" s="89"/>
      <c r="AU912" s="89"/>
    </row>
    <row r="913" spans="27:64">
      <c r="AA913" s="89"/>
      <c r="AB913" s="89"/>
      <c r="AC913" s="89"/>
      <c r="AD913" s="89"/>
      <c r="AE913" s="89"/>
      <c r="AG913" s="73"/>
      <c r="AN913" s="89"/>
      <c r="AO913" s="89"/>
      <c r="AP913" s="89"/>
      <c r="AQ913" s="89"/>
      <c r="AR913" s="89"/>
      <c r="AS913" s="89"/>
      <c r="AT913" s="89"/>
      <c r="AU913" s="89"/>
    </row>
    <row r="914" spans="27:64">
      <c r="AA914" s="89"/>
      <c r="AB914" s="89"/>
      <c r="AC914" s="89"/>
      <c r="AD914" s="89"/>
      <c r="AE914" s="89"/>
      <c r="AG914" s="73"/>
      <c r="AN914" s="89"/>
      <c r="AO914" s="89"/>
      <c r="AP914" s="89"/>
      <c r="AQ914" s="89"/>
      <c r="AR914" s="89"/>
      <c r="AS914" s="89"/>
      <c r="AT914" s="89"/>
      <c r="AU914" s="89"/>
    </row>
    <row r="915" spans="27:64">
      <c r="AA915" s="89"/>
      <c r="AB915" s="89"/>
      <c r="AC915" s="89"/>
      <c r="AD915" s="89"/>
      <c r="AE915" s="89"/>
      <c r="AG915" s="73"/>
      <c r="AN915" s="89"/>
      <c r="AO915" s="89"/>
      <c r="AP915" s="89"/>
      <c r="AQ915" s="89"/>
      <c r="AR915" s="89"/>
      <c r="AS915" s="89"/>
      <c r="AT915" s="89"/>
      <c r="AU915" s="89"/>
    </row>
    <row r="916" spans="27:64">
      <c r="AA916" s="89"/>
      <c r="AB916" s="89"/>
      <c r="AC916" s="89"/>
      <c r="AD916" s="89"/>
      <c r="AE916" s="89"/>
      <c r="AG916" s="73"/>
      <c r="AN916" s="89"/>
      <c r="AO916" s="89"/>
      <c r="AP916" s="89"/>
      <c r="AQ916" s="89"/>
      <c r="AR916" s="89"/>
      <c r="AS916" s="89"/>
      <c r="AT916" s="89"/>
      <c r="AU916" s="89"/>
    </row>
    <row r="917" spans="27:64">
      <c r="AA917" s="89"/>
      <c r="AB917" s="89"/>
      <c r="AC917" s="89"/>
      <c r="AD917" s="89"/>
      <c r="AE917" s="89"/>
      <c r="AG917" s="73"/>
      <c r="AN917" s="89"/>
      <c r="AO917" s="89"/>
      <c r="AP917" s="89"/>
      <c r="AQ917" s="89"/>
      <c r="AR917" s="89"/>
      <c r="AS917" s="89"/>
      <c r="AT917" s="89"/>
      <c r="AU917" s="89"/>
    </row>
    <row r="918" spans="27:64">
      <c r="AA918" s="89"/>
      <c r="AB918" s="89"/>
      <c r="AC918" s="89"/>
      <c r="AD918" s="89"/>
      <c r="AE918" s="89"/>
      <c r="AG918" s="73"/>
      <c r="AN918" s="89"/>
      <c r="AO918" s="89"/>
      <c r="AP918" s="89"/>
      <c r="AQ918" s="89"/>
      <c r="AR918" s="89"/>
      <c r="AS918" s="89"/>
      <c r="AT918" s="89"/>
      <c r="AU918" s="89"/>
    </row>
    <row r="919" spans="27:64">
      <c r="AA919" s="89"/>
      <c r="AB919" s="89"/>
      <c r="AC919" s="89"/>
      <c r="AD919" s="89"/>
      <c r="AE919" s="89"/>
      <c r="AG919" s="73"/>
      <c r="AN919" s="89"/>
      <c r="AO919" s="89"/>
      <c r="AP919" s="89"/>
      <c r="AQ919" s="89"/>
      <c r="AR919" s="89"/>
      <c r="AS919" s="89"/>
      <c r="AT919" s="89"/>
      <c r="AU919" s="89"/>
      <c r="AV919" s="89"/>
      <c r="AW919" s="89"/>
      <c r="AX919" s="89"/>
      <c r="AY919" s="89"/>
      <c r="AZ919" s="89"/>
      <c r="BA919" s="89"/>
      <c r="BB919" s="89"/>
      <c r="BC919" s="89"/>
      <c r="BD919" s="89"/>
      <c r="BE919" s="89"/>
      <c r="BF919" s="89"/>
      <c r="BG919" s="89"/>
      <c r="BH919" s="89"/>
      <c r="BI919" s="89"/>
      <c r="BJ919" s="89"/>
      <c r="BK919" s="89"/>
      <c r="BL919" s="89"/>
    </row>
    <row r="920" spans="27:64">
      <c r="AA920" s="89"/>
      <c r="AB920" s="89"/>
      <c r="AC920" s="89"/>
      <c r="AD920" s="89"/>
      <c r="AE920" s="89"/>
      <c r="AG920" s="73"/>
      <c r="AN920" s="89"/>
      <c r="AO920" s="89"/>
      <c r="AP920" s="89"/>
      <c r="AQ920" s="89"/>
      <c r="AR920" s="89"/>
      <c r="AS920" s="89"/>
      <c r="AT920" s="89"/>
      <c r="AU920" s="89"/>
    </row>
    <row r="921" spans="27:64">
      <c r="AA921" s="89"/>
      <c r="AB921" s="89"/>
      <c r="AC921" s="89"/>
      <c r="AD921" s="89"/>
      <c r="AE921" s="89"/>
      <c r="AG921" s="73"/>
      <c r="AN921" s="89"/>
      <c r="AO921" s="89"/>
      <c r="AP921" s="89"/>
      <c r="AQ921" s="89"/>
      <c r="AR921" s="89"/>
      <c r="AS921" s="89"/>
      <c r="AT921" s="89"/>
      <c r="AU921" s="89"/>
    </row>
    <row r="922" spans="27:64">
      <c r="AA922" s="89"/>
      <c r="AB922" s="89"/>
      <c r="AC922" s="89"/>
      <c r="AD922" s="89"/>
      <c r="AE922" s="89"/>
      <c r="AG922" s="73"/>
      <c r="AN922" s="89"/>
      <c r="AO922" s="89"/>
      <c r="AP922" s="89"/>
      <c r="AQ922" s="89"/>
      <c r="AR922" s="89"/>
      <c r="AS922" s="89"/>
      <c r="AT922" s="89"/>
      <c r="AU922" s="89"/>
    </row>
    <row r="923" spans="27:64">
      <c r="AA923" s="89"/>
      <c r="AB923" s="89"/>
      <c r="AC923" s="89"/>
      <c r="AD923" s="89"/>
      <c r="AE923" s="89"/>
      <c r="AG923" s="73"/>
      <c r="AN923" s="89"/>
      <c r="AO923" s="89"/>
      <c r="AP923" s="89"/>
      <c r="AQ923" s="89"/>
      <c r="AR923" s="89"/>
      <c r="AS923" s="89"/>
      <c r="AT923" s="89"/>
      <c r="AU923" s="89"/>
    </row>
    <row r="924" spans="27:64">
      <c r="AA924" s="89"/>
      <c r="AB924" s="89"/>
      <c r="AC924" s="89"/>
      <c r="AD924" s="89"/>
      <c r="AE924" s="89"/>
      <c r="AG924" s="73"/>
      <c r="AN924" s="89"/>
      <c r="AO924" s="89"/>
      <c r="AP924" s="89"/>
      <c r="AQ924" s="89"/>
      <c r="AR924" s="89"/>
      <c r="AS924" s="89"/>
      <c r="AT924" s="89"/>
      <c r="AU924" s="89"/>
    </row>
    <row r="925" spans="27:64">
      <c r="AA925" s="89"/>
      <c r="AB925" s="89"/>
      <c r="AC925" s="89"/>
      <c r="AD925" s="89"/>
      <c r="AE925" s="89"/>
      <c r="AG925" s="73"/>
      <c r="AN925" s="89"/>
      <c r="AO925" s="89"/>
      <c r="AP925" s="89"/>
      <c r="AQ925" s="89"/>
      <c r="AR925" s="89"/>
      <c r="AS925" s="89"/>
      <c r="AT925" s="89"/>
      <c r="AU925" s="89"/>
    </row>
    <row r="926" spans="27:64">
      <c r="AA926" s="89"/>
      <c r="AB926" s="89"/>
      <c r="AC926" s="89"/>
      <c r="AD926" s="89"/>
      <c r="AE926" s="89"/>
      <c r="AG926" s="73"/>
      <c r="AN926" s="89"/>
      <c r="AO926" s="89"/>
      <c r="AP926" s="89"/>
      <c r="AQ926" s="89"/>
      <c r="AR926" s="89"/>
      <c r="AS926" s="89"/>
      <c r="AT926" s="89"/>
      <c r="AU926" s="89"/>
    </row>
    <row r="927" spans="27:64">
      <c r="AA927" s="89"/>
      <c r="AB927" s="89"/>
      <c r="AC927" s="89"/>
      <c r="AD927" s="89"/>
      <c r="AE927" s="89"/>
      <c r="AG927" s="73"/>
      <c r="AN927" s="89"/>
      <c r="AO927" s="89"/>
      <c r="AP927" s="89"/>
      <c r="AQ927" s="89"/>
      <c r="AR927" s="89"/>
      <c r="AS927" s="89"/>
      <c r="AT927" s="89"/>
      <c r="AU927" s="89"/>
    </row>
    <row r="928" spans="27:64">
      <c r="AA928" s="89"/>
      <c r="AB928" s="89"/>
      <c r="AC928" s="89"/>
      <c r="AD928" s="89"/>
      <c r="AE928" s="89"/>
      <c r="AG928" s="73"/>
      <c r="AN928" s="89"/>
      <c r="AO928" s="89"/>
      <c r="AP928" s="89"/>
      <c r="AQ928" s="89"/>
      <c r="AR928" s="89"/>
      <c r="AS928" s="89"/>
      <c r="AT928" s="89"/>
      <c r="AU928" s="89"/>
    </row>
    <row r="929" spans="27:64">
      <c r="AA929" s="89"/>
      <c r="AB929" s="89"/>
      <c r="AC929" s="89"/>
      <c r="AD929" s="89"/>
      <c r="AE929" s="89"/>
      <c r="AG929" s="73"/>
      <c r="AN929" s="89"/>
      <c r="AO929" s="89"/>
      <c r="AP929" s="89"/>
      <c r="AQ929" s="89"/>
      <c r="AR929" s="89"/>
      <c r="AS929" s="89"/>
      <c r="AT929" s="89"/>
      <c r="AU929" s="89"/>
    </row>
    <row r="930" spans="27:64">
      <c r="AA930" s="89"/>
      <c r="AB930" s="89"/>
      <c r="AC930" s="89"/>
      <c r="AD930" s="89"/>
      <c r="AE930" s="89"/>
      <c r="AG930" s="73"/>
      <c r="AN930" s="89"/>
      <c r="AO930" s="89"/>
      <c r="AP930" s="89"/>
      <c r="AQ930" s="89"/>
      <c r="AR930" s="89"/>
      <c r="AS930" s="89"/>
      <c r="AT930" s="89"/>
      <c r="AU930" s="89"/>
    </row>
    <row r="931" spans="27:64">
      <c r="AA931" s="89"/>
      <c r="AB931" s="89"/>
      <c r="AC931" s="89"/>
      <c r="AD931" s="89"/>
      <c r="AE931" s="89"/>
      <c r="AG931" s="73"/>
      <c r="AN931" s="89"/>
      <c r="AO931" s="89"/>
      <c r="AP931" s="89"/>
      <c r="AQ931" s="89"/>
      <c r="AR931" s="89"/>
      <c r="AS931" s="89"/>
      <c r="AT931" s="89"/>
      <c r="AU931" s="89"/>
    </row>
    <row r="932" spans="27:64">
      <c r="AA932" s="89"/>
      <c r="AB932" s="89"/>
      <c r="AC932" s="89"/>
      <c r="AD932" s="89"/>
      <c r="AE932" s="89"/>
      <c r="AG932" s="73"/>
      <c r="AN932" s="89"/>
      <c r="AO932" s="89"/>
      <c r="AP932" s="89"/>
      <c r="AQ932" s="89"/>
      <c r="AR932" s="89"/>
      <c r="AS932" s="89"/>
      <c r="AT932" s="89"/>
      <c r="AU932" s="89"/>
    </row>
    <row r="933" spans="27:64">
      <c r="AA933" s="89"/>
      <c r="AB933" s="89"/>
      <c r="AC933" s="89"/>
      <c r="AD933" s="89"/>
      <c r="AE933" s="89"/>
      <c r="AG933" s="73"/>
      <c r="AN933" s="89"/>
      <c r="AO933" s="89"/>
      <c r="AP933" s="89"/>
      <c r="AQ933" s="89"/>
      <c r="AR933" s="89"/>
      <c r="AS933" s="89"/>
      <c r="AT933" s="89"/>
      <c r="AU933" s="89"/>
    </row>
    <row r="934" spans="27:64">
      <c r="AA934" s="89"/>
      <c r="AB934" s="89"/>
      <c r="AC934" s="89"/>
      <c r="AD934" s="89"/>
      <c r="AE934" s="89"/>
      <c r="AG934" s="73"/>
      <c r="AN934" s="89"/>
      <c r="AO934" s="89"/>
      <c r="AP934" s="89"/>
      <c r="AQ934" s="89"/>
      <c r="AR934" s="89"/>
      <c r="AS934" s="89"/>
      <c r="AT934" s="89"/>
      <c r="AU934" s="89"/>
    </row>
    <row r="935" spans="27:64">
      <c r="AA935" s="89"/>
      <c r="AB935" s="89"/>
      <c r="AC935" s="89"/>
      <c r="AD935" s="89"/>
      <c r="AE935" s="89"/>
      <c r="AG935" s="73"/>
      <c r="AN935" s="89"/>
      <c r="AO935" s="89"/>
      <c r="AP935" s="89"/>
      <c r="AQ935" s="89"/>
      <c r="AR935" s="89"/>
      <c r="AS935" s="89"/>
      <c r="AT935" s="89"/>
      <c r="AU935" s="89"/>
      <c r="AV935" s="89"/>
      <c r="AW935" s="89"/>
      <c r="AX935" s="89"/>
      <c r="AY935" s="89"/>
      <c r="AZ935" s="89"/>
      <c r="BA935" s="89"/>
      <c r="BB935" s="89"/>
      <c r="BC935" s="89"/>
      <c r="BD935" s="89"/>
      <c r="BE935" s="89"/>
      <c r="BF935" s="89"/>
      <c r="BG935" s="89"/>
      <c r="BH935" s="89"/>
      <c r="BI935" s="89"/>
      <c r="BJ935" s="89"/>
      <c r="BK935" s="89"/>
      <c r="BL935" s="89"/>
    </row>
    <row r="936" spans="27:64">
      <c r="AA936" s="89"/>
      <c r="AB936" s="89"/>
      <c r="AC936" s="89"/>
      <c r="AD936" s="89"/>
      <c r="AE936" s="89"/>
      <c r="AG936" s="73"/>
      <c r="AN936" s="89"/>
      <c r="AO936" s="89"/>
      <c r="AP936" s="89"/>
      <c r="AQ936" s="89"/>
      <c r="AR936" s="89"/>
      <c r="AS936" s="89"/>
      <c r="AT936" s="89"/>
      <c r="AU936" s="89"/>
    </row>
    <row r="937" spans="27:64">
      <c r="AA937" s="89"/>
      <c r="AB937" s="89"/>
      <c r="AC937" s="89"/>
      <c r="AD937" s="89"/>
      <c r="AE937" s="89"/>
      <c r="AG937" s="73"/>
      <c r="AN937" s="89"/>
      <c r="AO937" s="89"/>
      <c r="AP937" s="89"/>
      <c r="AQ937" s="89"/>
      <c r="AR937" s="89"/>
      <c r="AS937" s="89"/>
      <c r="AT937" s="89"/>
      <c r="AU937" s="89"/>
    </row>
    <row r="938" spans="27:64">
      <c r="AA938" s="89"/>
      <c r="AB938" s="89"/>
      <c r="AC938" s="89"/>
      <c r="AD938" s="89"/>
      <c r="AE938" s="89"/>
      <c r="AG938" s="73"/>
      <c r="AN938" s="89"/>
      <c r="AO938" s="89"/>
      <c r="AP938" s="89"/>
      <c r="AQ938" s="89"/>
      <c r="AR938" s="89"/>
      <c r="AS938" s="89"/>
      <c r="AT938" s="89"/>
      <c r="AU938" s="89"/>
    </row>
    <row r="939" spans="27:64">
      <c r="AA939" s="89"/>
      <c r="AB939" s="89"/>
      <c r="AC939" s="89"/>
      <c r="AD939" s="89"/>
      <c r="AE939" s="89"/>
      <c r="AG939" s="73"/>
      <c r="AN939" s="89"/>
      <c r="AO939" s="89"/>
      <c r="AP939" s="89"/>
      <c r="AQ939" s="89"/>
      <c r="AR939" s="89"/>
      <c r="AS939" s="89"/>
      <c r="AT939" s="89"/>
      <c r="AU939" s="89"/>
    </row>
    <row r="940" spans="27:64">
      <c r="AA940" s="89"/>
      <c r="AB940" s="89"/>
      <c r="AC940" s="89"/>
      <c r="AD940" s="89"/>
      <c r="AE940" s="89"/>
      <c r="AG940" s="73"/>
      <c r="AN940" s="89"/>
      <c r="AO940" s="89"/>
      <c r="AP940" s="89"/>
      <c r="AQ940" s="89"/>
      <c r="AR940" s="89"/>
      <c r="AS940" s="89"/>
      <c r="AT940" s="89"/>
      <c r="AU940" s="89"/>
    </row>
    <row r="941" spans="27:64">
      <c r="AA941" s="89"/>
      <c r="AB941" s="89"/>
      <c r="AC941" s="89"/>
      <c r="AD941" s="89"/>
      <c r="AE941" s="89"/>
      <c r="AG941" s="73"/>
      <c r="AN941" s="89"/>
      <c r="AO941" s="89"/>
      <c r="AP941" s="89"/>
      <c r="AQ941" s="89"/>
      <c r="AR941" s="89"/>
      <c r="AS941" s="89"/>
      <c r="AT941" s="89"/>
      <c r="AU941" s="89"/>
    </row>
    <row r="942" spans="27:64">
      <c r="AA942" s="89"/>
      <c r="AB942" s="89"/>
      <c r="AC942" s="89"/>
      <c r="AD942" s="89"/>
      <c r="AE942" s="89"/>
      <c r="AG942" s="73"/>
      <c r="AN942" s="89"/>
      <c r="AO942" s="89"/>
      <c r="AP942" s="89"/>
      <c r="AQ942" s="89"/>
      <c r="AR942" s="89"/>
      <c r="AS942" s="89"/>
      <c r="AT942" s="89"/>
      <c r="AU942" s="89"/>
      <c r="AV942" s="89"/>
      <c r="AW942" s="89"/>
      <c r="AX942" s="89"/>
      <c r="AY942" s="89"/>
      <c r="AZ942" s="89"/>
      <c r="BA942" s="89"/>
      <c r="BB942" s="89"/>
      <c r="BC942" s="89"/>
      <c r="BD942" s="89"/>
      <c r="BE942" s="89"/>
      <c r="BF942" s="89"/>
      <c r="BG942" s="89"/>
      <c r="BH942" s="89"/>
      <c r="BI942" s="89"/>
      <c r="BJ942" s="89"/>
      <c r="BK942" s="89"/>
      <c r="BL942" s="89"/>
    </row>
    <row r="943" spans="27:64">
      <c r="AA943" s="89"/>
      <c r="AB943" s="89"/>
      <c r="AC943" s="89"/>
      <c r="AD943" s="89"/>
      <c r="AE943" s="89"/>
      <c r="AG943" s="73"/>
      <c r="AN943" s="89"/>
      <c r="AO943" s="89"/>
      <c r="AP943" s="89"/>
      <c r="AQ943" s="89"/>
      <c r="AR943" s="89"/>
      <c r="AS943" s="89"/>
      <c r="AT943" s="89"/>
      <c r="AU943" s="89"/>
    </row>
    <row r="944" spans="27:64">
      <c r="AA944" s="89"/>
      <c r="AB944" s="89"/>
      <c r="AC944" s="89"/>
      <c r="AD944" s="89"/>
      <c r="AE944" s="89"/>
      <c r="AG944" s="73"/>
      <c r="AN944" s="89"/>
      <c r="AO944" s="89"/>
      <c r="AP944" s="89"/>
      <c r="AQ944" s="89"/>
      <c r="AR944" s="89"/>
      <c r="AS944" s="89"/>
      <c r="AT944" s="89"/>
      <c r="AU944" s="89"/>
    </row>
    <row r="945" spans="27:64">
      <c r="AA945" s="89"/>
      <c r="AB945" s="89"/>
      <c r="AC945" s="89"/>
      <c r="AD945" s="89"/>
      <c r="AE945" s="89"/>
      <c r="AG945" s="73"/>
      <c r="AN945" s="89"/>
      <c r="AO945" s="89"/>
      <c r="AP945" s="89"/>
      <c r="AQ945" s="89"/>
      <c r="AR945" s="89"/>
      <c r="AS945" s="89"/>
      <c r="AT945" s="89"/>
      <c r="AU945" s="89"/>
    </row>
    <row r="946" spans="27:64">
      <c r="AA946" s="89"/>
      <c r="AB946" s="89"/>
      <c r="AC946" s="89"/>
      <c r="AD946" s="89"/>
      <c r="AE946" s="89"/>
      <c r="AG946" s="73"/>
      <c r="AN946" s="89"/>
      <c r="AO946" s="89"/>
      <c r="AP946" s="89"/>
      <c r="AQ946" s="89"/>
      <c r="AR946" s="89"/>
      <c r="AS946" s="89"/>
      <c r="AT946" s="89"/>
      <c r="AU946" s="89"/>
    </row>
    <row r="947" spans="27:64">
      <c r="AA947" s="89"/>
      <c r="AB947" s="89"/>
      <c r="AC947" s="89"/>
      <c r="AD947" s="89"/>
      <c r="AE947" s="89"/>
      <c r="AG947" s="73"/>
      <c r="AN947" s="89"/>
      <c r="AO947" s="89"/>
      <c r="AP947" s="89"/>
      <c r="AQ947" s="89"/>
      <c r="AR947" s="89"/>
      <c r="AS947" s="89"/>
      <c r="AT947" s="89"/>
      <c r="AU947" s="89"/>
    </row>
    <row r="948" spans="27:64">
      <c r="AA948" s="89"/>
      <c r="AB948" s="89"/>
      <c r="AC948" s="89"/>
      <c r="AD948" s="89"/>
      <c r="AE948" s="89"/>
      <c r="AG948" s="73"/>
      <c r="AN948" s="89"/>
      <c r="AO948" s="89"/>
      <c r="AP948" s="89"/>
      <c r="AQ948" s="89"/>
      <c r="AR948" s="89"/>
      <c r="AS948" s="89"/>
      <c r="AT948" s="89"/>
      <c r="AU948" s="89"/>
      <c r="AV948" s="89"/>
      <c r="AW948" s="89"/>
      <c r="AX948" s="89"/>
      <c r="AY948" s="89"/>
      <c r="AZ948" s="89"/>
      <c r="BA948" s="89"/>
      <c r="BB948" s="89"/>
      <c r="BC948" s="89"/>
      <c r="BD948" s="89"/>
      <c r="BE948" s="89"/>
      <c r="BF948" s="89"/>
      <c r="BG948" s="89"/>
      <c r="BH948" s="89"/>
      <c r="BI948" s="89"/>
      <c r="BJ948" s="89"/>
      <c r="BK948" s="89"/>
      <c r="BL948" s="89"/>
    </row>
    <row r="949" spans="27:64">
      <c r="AA949" s="89"/>
      <c r="AB949" s="89"/>
      <c r="AC949" s="89"/>
      <c r="AD949" s="89"/>
      <c r="AE949" s="89"/>
      <c r="AG949" s="73"/>
      <c r="AN949" s="89"/>
      <c r="AO949" s="89"/>
      <c r="AP949" s="89"/>
      <c r="AQ949" s="89"/>
      <c r="AR949" s="89"/>
      <c r="AS949" s="89"/>
      <c r="AT949" s="89"/>
      <c r="AU949" s="89"/>
    </row>
    <row r="950" spans="27:64">
      <c r="AA950" s="89"/>
      <c r="AB950" s="89"/>
      <c r="AC950" s="89"/>
      <c r="AD950" s="89"/>
      <c r="AE950" s="89"/>
      <c r="AG950" s="73"/>
      <c r="AN950" s="89"/>
      <c r="AO950" s="89"/>
      <c r="AP950" s="89"/>
      <c r="AQ950" s="89"/>
      <c r="AR950" s="89"/>
      <c r="AS950" s="89"/>
      <c r="AT950" s="89"/>
      <c r="AU950" s="89"/>
      <c r="AV950" s="89"/>
      <c r="AW950" s="89"/>
      <c r="AX950" s="89"/>
      <c r="AY950" s="89"/>
      <c r="AZ950" s="89"/>
      <c r="BA950" s="89"/>
      <c r="BB950" s="89"/>
      <c r="BC950" s="89"/>
      <c r="BD950" s="89"/>
      <c r="BE950" s="89"/>
      <c r="BF950" s="89"/>
      <c r="BG950" s="89"/>
      <c r="BH950" s="89"/>
      <c r="BI950" s="89"/>
      <c r="BJ950" s="89"/>
      <c r="BK950" s="89"/>
      <c r="BL950" s="89"/>
    </row>
    <row r="951" spans="27:64">
      <c r="AA951" s="89"/>
      <c r="AB951" s="89"/>
      <c r="AC951" s="89"/>
      <c r="AD951" s="89"/>
      <c r="AE951" s="89"/>
      <c r="AG951" s="73"/>
      <c r="AN951" s="89"/>
      <c r="AO951" s="89"/>
      <c r="AP951" s="89"/>
      <c r="AQ951" s="89"/>
      <c r="AR951" s="89"/>
      <c r="AS951" s="89"/>
      <c r="AT951" s="89"/>
      <c r="AU951" s="89"/>
    </row>
    <row r="952" spans="27:64">
      <c r="AA952" s="89"/>
      <c r="AB952" s="89"/>
      <c r="AC952" s="89"/>
      <c r="AD952" s="89"/>
      <c r="AE952" s="89"/>
      <c r="AG952" s="73"/>
      <c r="AN952" s="89"/>
      <c r="AO952" s="89"/>
      <c r="AP952" s="89"/>
      <c r="AQ952" s="89"/>
      <c r="AR952" s="89"/>
      <c r="AS952" s="89"/>
      <c r="AT952" s="89"/>
      <c r="AU952" s="89"/>
      <c r="AV952" s="89"/>
    </row>
    <row r="953" spans="27:64">
      <c r="AA953" s="89"/>
      <c r="AB953" s="89"/>
      <c r="AC953" s="89"/>
      <c r="AD953" s="89"/>
      <c r="AE953" s="89"/>
      <c r="AG953" s="73"/>
      <c r="AN953" s="89"/>
      <c r="AO953" s="89"/>
      <c r="AP953" s="89"/>
      <c r="AQ953" s="89"/>
      <c r="AR953" s="89"/>
      <c r="AS953" s="89"/>
      <c r="AT953" s="89"/>
      <c r="AU953" s="89"/>
    </row>
    <row r="954" spans="27:64">
      <c r="AA954" s="89"/>
      <c r="AB954" s="89"/>
      <c r="AC954" s="89"/>
      <c r="AD954" s="89"/>
      <c r="AE954" s="89"/>
      <c r="AG954" s="73"/>
      <c r="AN954" s="89"/>
      <c r="AO954" s="89"/>
      <c r="AP954" s="89"/>
      <c r="AQ954" s="89"/>
      <c r="AR954" s="89"/>
      <c r="AS954" s="89"/>
      <c r="AT954" s="89"/>
      <c r="AU954" s="89"/>
    </row>
    <row r="955" spans="27:64">
      <c r="AA955" s="89"/>
      <c r="AB955" s="89"/>
      <c r="AC955" s="89"/>
      <c r="AD955" s="89"/>
      <c r="AE955" s="89"/>
      <c r="AG955" s="73"/>
      <c r="AN955" s="89"/>
      <c r="AO955" s="89"/>
      <c r="AP955" s="89"/>
      <c r="AQ955" s="89"/>
      <c r="AR955" s="89"/>
      <c r="AS955" s="89"/>
      <c r="AT955" s="89"/>
      <c r="AU955" s="89"/>
    </row>
    <row r="956" spans="27:64">
      <c r="AA956" s="89"/>
      <c r="AB956" s="89"/>
      <c r="AC956" s="89"/>
      <c r="AD956" s="89"/>
      <c r="AE956" s="89"/>
      <c r="AG956" s="73"/>
      <c r="AN956" s="89"/>
      <c r="AO956" s="89"/>
      <c r="AP956" s="89"/>
      <c r="AQ956" s="89"/>
      <c r="AR956" s="89"/>
      <c r="AS956" s="89"/>
      <c r="AT956" s="89"/>
      <c r="AU956" s="89"/>
    </row>
    <row r="957" spans="27:64">
      <c r="AA957" s="89"/>
      <c r="AB957" s="89"/>
      <c r="AC957" s="89"/>
      <c r="AD957" s="89"/>
      <c r="AE957" s="89"/>
      <c r="AG957" s="73"/>
      <c r="AN957" s="89"/>
      <c r="AO957" s="89"/>
      <c r="AP957" s="89"/>
      <c r="AQ957" s="89"/>
      <c r="AR957" s="89"/>
      <c r="AS957" s="89"/>
      <c r="AT957" s="89"/>
      <c r="AU957" s="89"/>
    </row>
    <row r="958" spans="27:64">
      <c r="AA958" s="89"/>
      <c r="AB958" s="89"/>
      <c r="AC958" s="89"/>
      <c r="AD958" s="89"/>
      <c r="AE958" s="89"/>
      <c r="AG958" s="73"/>
      <c r="AN958" s="89"/>
      <c r="AO958" s="89"/>
      <c r="AP958" s="89"/>
      <c r="AQ958" s="89"/>
      <c r="AR958" s="89"/>
      <c r="AS958" s="89"/>
      <c r="AT958" s="89"/>
      <c r="AU958" s="89"/>
      <c r="AV958" s="89"/>
    </row>
    <row r="959" spans="27:64">
      <c r="AA959" s="89"/>
      <c r="AB959" s="89"/>
      <c r="AC959" s="89"/>
      <c r="AD959" s="89"/>
      <c r="AE959" s="89"/>
      <c r="AG959" s="73"/>
      <c r="AN959" s="89"/>
      <c r="AO959" s="89"/>
      <c r="AP959" s="89"/>
      <c r="AQ959" s="89"/>
      <c r="AR959" s="89"/>
      <c r="AS959" s="89"/>
      <c r="AT959" s="89"/>
      <c r="AU959" s="89"/>
    </row>
    <row r="960" spans="27:64">
      <c r="AA960" s="89"/>
      <c r="AB960" s="89"/>
      <c r="AC960" s="89"/>
      <c r="AD960" s="89"/>
      <c r="AE960" s="89"/>
      <c r="AG960" s="73"/>
      <c r="AN960" s="89"/>
      <c r="AO960" s="89"/>
      <c r="AP960" s="89"/>
      <c r="AQ960" s="89"/>
      <c r="AR960" s="89"/>
      <c r="AS960" s="89"/>
      <c r="AT960" s="89"/>
      <c r="AU960" s="89"/>
    </row>
    <row r="961" spans="27:48">
      <c r="AA961" s="89"/>
      <c r="AB961" s="89"/>
      <c r="AC961" s="89"/>
      <c r="AD961" s="89"/>
      <c r="AE961" s="89"/>
      <c r="AG961" s="73"/>
      <c r="AN961" s="89"/>
      <c r="AO961" s="89"/>
      <c r="AP961" s="89"/>
      <c r="AQ961" s="89"/>
      <c r="AR961" s="89"/>
      <c r="AS961" s="89"/>
      <c r="AT961" s="89"/>
      <c r="AU961" s="89"/>
    </row>
    <row r="962" spans="27:48">
      <c r="AA962" s="89"/>
      <c r="AB962" s="89"/>
      <c r="AC962" s="89"/>
      <c r="AD962" s="89"/>
      <c r="AE962" s="89"/>
      <c r="AG962" s="73"/>
      <c r="AN962" s="89"/>
      <c r="AO962" s="89"/>
      <c r="AP962" s="89"/>
      <c r="AQ962" s="89"/>
      <c r="AR962" s="89"/>
      <c r="AS962" s="89"/>
      <c r="AT962" s="89"/>
      <c r="AU962" s="89"/>
    </row>
    <row r="963" spans="27:48">
      <c r="AA963" s="89"/>
      <c r="AB963" s="89"/>
      <c r="AC963" s="89"/>
      <c r="AD963" s="89"/>
      <c r="AE963" s="89"/>
      <c r="AG963" s="73"/>
      <c r="AN963" s="89"/>
      <c r="AO963" s="89"/>
      <c r="AP963" s="89"/>
      <c r="AQ963" s="89"/>
      <c r="AR963" s="89"/>
      <c r="AS963" s="89"/>
      <c r="AT963" s="89"/>
      <c r="AU963" s="89"/>
    </row>
    <row r="964" spans="27:48">
      <c r="AA964" s="89"/>
      <c r="AB964" s="89"/>
      <c r="AC964" s="89"/>
      <c r="AD964" s="89"/>
      <c r="AE964" s="89"/>
      <c r="AG964" s="73"/>
      <c r="AN964" s="89"/>
      <c r="AO964" s="89"/>
      <c r="AP964" s="89"/>
      <c r="AQ964" s="89"/>
      <c r="AR964" s="89"/>
      <c r="AS964" s="89"/>
      <c r="AT964" s="89"/>
      <c r="AU964" s="89"/>
    </row>
    <row r="965" spans="27:48">
      <c r="AA965" s="89"/>
      <c r="AB965" s="89"/>
      <c r="AC965" s="89"/>
      <c r="AD965" s="89"/>
      <c r="AE965" s="89"/>
      <c r="AG965" s="73"/>
      <c r="AN965" s="89"/>
      <c r="AO965" s="89"/>
      <c r="AP965" s="89"/>
      <c r="AQ965" s="89"/>
      <c r="AR965" s="89"/>
      <c r="AS965" s="89"/>
      <c r="AT965" s="89"/>
      <c r="AU965" s="89"/>
    </row>
    <row r="966" spans="27:48">
      <c r="AA966" s="89"/>
      <c r="AB966" s="89"/>
      <c r="AC966" s="89"/>
      <c r="AD966" s="89"/>
      <c r="AE966" s="89"/>
      <c r="AG966" s="73"/>
      <c r="AN966" s="89"/>
      <c r="AO966" s="89"/>
      <c r="AP966" s="89"/>
      <c r="AQ966" s="89"/>
      <c r="AR966" s="89"/>
      <c r="AS966" s="89"/>
      <c r="AT966" s="89"/>
      <c r="AU966" s="89"/>
    </row>
    <row r="967" spans="27:48">
      <c r="AA967" s="89"/>
      <c r="AB967" s="89"/>
      <c r="AC967" s="89"/>
      <c r="AD967" s="89"/>
      <c r="AE967" s="89"/>
      <c r="AG967" s="73"/>
      <c r="AN967" s="89"/>
      <c r="AO967" s="89"/>
      <c r="AP967" s="89"/>
      <c r="AQ967" s="89"/>
      <c r="AR967" s="89"/>
      <c r="AS967" s="89"/>
      <c r="AT967" s="89"/>
      <c r="AU967" s="89"/>
    </row>
    <row r="968" spans="27:48">
      <c r="AA968" s="89"/>
      <c r="AB968" s="89"/>
      <c r="AC968" s="89"/>
      <c r="AD968" s="89"/>
      <c r="AE968" s="89"/>
      <c r="AG968" s="73"/>
      <c r="AN968" s="89"/>
      <c r="AO968" s="89"/>
      <c r="AP968" s="89"/>
      <c r="AQ968" s="89"/>
      <c r="AR968" s="89"/>
      <c r="AS968" s="89"/>
      <c r="AT968" s="89"/>
      <c r="AU968" s="89"/>
    </row>
    <row r="969" spans="27:48">
      <c r="AA969" s="89"/>
      <c r="AB969" s="89"/>
      <c r="AC969" s="89"/>
      <c r="AD969" s="89"/>
      <c r="AE969" s="89"/>
      <c r="AG969" s="73"/>
      <c r="AN969" s="89"/>
      <c r="AO969" s="89"/>
      <c r="AP969" s="89"/>
      <c r="AQ969" s="89"/>
      <c r="AR969" s="89"/>
      <c r="AS969" s="89"/>
      <c r="AT969" s="89"/>
      <c r="AU969" s="89"/>
      <c r="AV969" s="89"/>
    </row>
    <row r="970" spans="27:48">
      <c r="AA970" s="89"/>
      <c r="AB970" s="89"/>
      <c r="AC970" s="89"/>
      <c r="AD970" s="89"/>
      <c r="AE970" s="89"/>
      <c r="AG970" s="73"/>
      <c r="AN970" s="89"/>
      <c r="AO970" s="89"/>
      <c r="AP970" s="89"/>
      <c r="AQ970" s="89"/>
      <c r="AR970" s="89"/>
      <c r="AS970" s="89"/>
      <c r="AT970" s="89"/>
      <c r="AU970" s="89"/>
    </row>
    <row r="971" spans="27:48">
      <c r="AA971" s="89"/>
      <c r="AB971" s="89"/>
      <c r="AC971" s="89"/>
      <c r="AD971" s="89"/>
      <c r="AE971" s="89"/>
      <c r="AG971" s="73"/>
      <c r="AN971" s="89"/>
      <c r="AO971" s="89"/>
      <c r="AP971" s="89"/>
      <c r="AQ971" s="89"/>
      <c r="AR971" s="89"/>
      <c r="AS971" s="89"/>
      <c r="AT971" s="89"/>
      <c r="AU971" s="89"/>
    </row>
    <row r="972" spans="27:48">
      <c r="AA972" s="89"/>
      <c r="AB972" s="89"/>
      <c r="AC972" s="89"/>
      <c r="AD972" s="89"/>
      <c r="AE972" s="89"/>
      <c r="AG972" s="73"/>
      <c r="AN972" s="89"/>
      <c r="AO972" s="89"/>
      <c r="AP972" s="89"/>
      <c r="AQ972" s="89"/>
      <c r="AR972" s="89"/>
      <c r="AS972" s="89"/>
      <c r="AT972" s="89"/>
      <c r="AU972" s="89"/>
    </row>
    <row r="973" spans="27:48">
      <c r="AA973" s="89"/>
      <c r="AB973" s="89"/>
      <c r="AC973" s="89"/>
      <c r="AD973" s="89"/>
      <c r="AE973" s="89"/>
      <c r="AG973" s="73"/>
      <c r="AN973" s="89"/>
      <c r="AO973" s="89"/>
      <c r="AP973" s="89"/>
      <c r="AQ973" s="89"/>
      <c r="AR973" s="89"/>
      <c r="AS973" s="89"/>
      <c r="AT973" s="89"/>
      <c r="AU973" s="89"/>
    </row>
    <row r="974" spans="27:48">
      <c r="AA974" s="89"/>
      <c r="AB974" s="89"/>
      <c r="AC974" s="89"/>
      <c r="AD974" s="89"/>
      <c r="AE974" s="89"/>
      <c r="AG974" s="73"/>
      <c r="AN974" s="89"/>
      <c r="AO974" s="89"/>
      <c r="AP974" s="89"/>
      <c r="AQ974" s="89"/>
      <c r="AR974" s="89"/>
      <c r="AS974" s="89"/>
      <c r="AT974" s="89"/>
      <c r="AU974" s="89"/>
    </row>
    <row r="975" spans="27:48">
      <c r="AA975" s="89"/>
      <c r="AB975" s="89"/>
      <c r="AC975" s="89"/>
      <c r="AD975" s="89"/>
      <c r="AE975" s="89"/>
      <c r="AG975" s="73"/>
      <c r="AN975" s="89"/>
      <c r="AO975" s="89"/>
      <c r="AP975" s="89"/>
      <c r="AQ975" s="89"/>
      <c r="AR975" s="89"/>
      <c r="AS975" s="89"/>
      <c r="AT975" s="89"/>
      <c r="AU975" s="89"/>
      <c r="AV975" s="89"/>
    </row>
    <row r="976" spans="27:48">
      <c r="AA976" s="89"/>
      <c r="AB976" s="89"/>
      <c r="AC976" s="89"/>
      <c r="AD976" s="89"/>
      <c r="AE976" s="89"/>
      <c r="AG976" s="73"/>
      <c r="AN976" s="89"/>
      <c r="AO976" s="89"/>
      <c r="AP976" s="89"/>
      <c r="AQ976" s="89"/>
      <c r="AR976" s="89"/>
      <c r="AS976" s="89"/>
      <c r="AT976" s="89"/>
      <c r="AU976" s="89"/>
    </row>
    <row r="977" spans="27:64">
      <c r="AA977" s="89"/>
      <c r="AB977" s="89"/>
      <c r="AC977" s="89"/>
      <c r="AD977" s="89"/>
      <c r="AE977" s="89"/>
      <c r="AG977" s="73"/>
      <c r="AN977" s="89"/>
      <c r="AO977" s="89"/>
      <c r="AP977" s="89"/>
      <c r="AQ977" s="89"/>
      <c r="AR977" s="89"/>
      <c r="AS977" s="89"/>
      <c r="AT977" s="89"/>
      <c r="AU977" s="89"/>
    </row>
    <row r="978" spans="27:64">
      <c r="AA978" s="89"/>
      <c r="AB978" s="89"/>
      <c r="AC978" s="89"/>
      <c r="AD978" s="89"/>
      <c r="AE978" s="89"/>
      <c r="AG978" s="73"/>
      <c r="AN978" s="89"/>
      <c r="AO978" s="89"/>
      <c r="AP978" s="89"/>
      <c r="AQ978" s="89"/>
      <c r="AR978" s="89"/>
      <c r="AS978" s="89"/>
      <c r="AT978" s="89"/>
      <c r="AU978" s="89"/>
    </row>
    <row r="979" spans="27:64">
      <c r="AA979" s="89"/>
      <c r="AB979" s="89"/>
      <c r="AC979" s="89"/>
      <c r="AD979" s="89"/>
      <c r="AE979" s="89"/>
      <c r="AG979" s="73"/>
      <c r="AN979" s="89"/>
      <c r="AO979" s="89"/>
      <c r="AP979" s="89"/>
      <c r="AQ979" s="89"/>
      <c r="AR979" s="89"/>
      <c r="AS979" s="89"/>
      <c r="AT979" s="89"/>
      <c r="AU979" s="89"/>
    </row>
    <row r="980" spans="27:64">
      <c r="AA980" s="89"/>
      <c r="AB980" s="89"/>
      <c r="AC980" s="89"/>
      <c r="AD980" s="89"/>
      <c r="AE980" s="89"/>
      <c r="AG980" s="73"/>
      <c r="AN980" s="89"/>
      <c r="AO980" s="89"/>
      <c r="AP980" s="89"/>
      <c r="AQ980" s="89"/>
      <c r="AR980" s="89"/>
      <c r="AS980" s="89"/>
      <c r="AT980" s="89"/>
      <c r="AU980" s="89"/>
    </row>
    <row r="981" spans="27:64">
      <c r="AA981" s="89"/>
      <c r="AB981" s="89"/>
      <c r="AC981" s="89"/>
      <c r="AD981" s="89"/>
      <c r="AE981" s="89"/>
      <c r="AG981" s="73"/>
      <c r="AN981" s="89"/>
      <c r="AO981" s="89"/>
      <c r="AP981" s="89"/>
      <c r="AQ981" s="89"/>
      <c r="AR981" s="89"/>
      <c r="AS981" s="89"/>
      <c r="AT981" s="89"/>
      <c r="AU981" s="89"/>
    </row>
    <row r="982" spans="27:64">
      <c r="AA982" s="89"/>
      <c r="AB982" s="89"/>
      <c r="AC982" s="89"/>
      <c r="AD982" s="89"/>
      <c r="AE982" s="89"/>
      <c r="AG982" s="73"/>
      <c r="AN982" s="89"/>
      <c r="AO982" s="89"/>
      <c r="AP982" s="89"/>
      <c r="AQ982" s="89"/>
      <c r="AR982" s="89"/>
      <c r="AS982" s="89"/>
      <c r="AT982" s="89"/>
      <c r="AU982" s="89"/>
    </row>
    <row r="983" spans="27:64">
      <c r="AA983" s="89"/>
      <c r="AB983" s="89"/>
      <c r="AC983" s="89"/>
      <c r="AD983" s="89"/>
      <c r="AE983" s="89"/>
      <c r="AG983" s="73"/>
      <c r="AN983" s="89"/>
      <c r="AO983" s="89"/>
      <c r="AP983" s="89"/>
      <c r="AQ983" s="89"/>
      <c r="AR983" s="89"/>
      <c r="AS983" s="89"/>
      <c r="AT983" s="89"/>
      <c r="AU983" s="89"/>
    </row>
    <row r="984" spans="27:64">
      <c r="AA984" s="89"/>
      <c r="AB984" s="89"/>
      <c r="AC984" s="89"/>
      <c r="AD984" s="89"/>
      <c r="AE984" s="89"/>
      <c r="AG984" s="73"/>
      <c r="AN984" s="89"/>
      <c r="AO984" s="89"/>
      <c r="AP984" s="89"/>
      <c r="AQ984" s="89"/>
      <c r="AR984" s="89"/>
      <c r="AS984" s="89"/>
      <c r="AT984" s="89"/>
      <c r="AU984" s="89"/>
    </row>
    <row r="985" spans="27:64">
      <c r="AA985" s="89"/>
      <c r="AB985" s="89"/>
      <c r="AC985" s="89"/>
      <c r="AD985" s="89"/>
      <c r="AE985" s="89"/>
      <c r="AG985" s="73"/>
      <c r="AN985" s="89"/>
      <c r="AO985" s="89"/>
      <c r="AP985" s="89"/>
      <c r="AQ985" s="89"/>
      <c r="AR985" s="89"/>
      <c r="AS985" s="89"/>
      <c r="AT985" s="89"/>
      <c r="AU985" s="89"/>
    </row>
    <row r="986" spans="27:64">
      <c r="AA986" s="89"/>
      <c r="AB986" s="89"/>
      <c r="AC986" s="89"/>
      <c r="AD986" s="89"/>
      <c r="AE986" s="89"/>
      <c r="AG986" s="73"/>
      <c r="AN986" s="89"/>
      <c r="AO986" s="89"/>
      <c r="AP986" s="89"/>
      <c r="AQ986" s="89"/>
      <c r="AR986" s="89"/>
      <c r="AS986" s="89"/>
      <c r="AT986" s="89"/>
      <c r="AU986" s="89"/>
    </row>
    <row r="987" spans="27:64">
      <c r="AA987" s="89"/>
      <c r="AB987" s="89"/>
      <c r="AC987" s="89"/>
      <c r="AD987" s="89"/>
      <c r="AE987" s="89"/>
      <c r="AG987" s="73"/>
      <c r="AN987" s="89"/>
      <c r="AO987" s="89"/>
      <c r="AP987" s="89"/>
      <c r="AQ987" s="89"/>
      <c r="AR987" s="89"/>
      <c r="AS987" s="89"/>
      <c r="AT987" s="89"/>
      <c r="AU987" s="89"/>
    </row>
    <row r="988" spans="27:64">
      <c r="AA988" s="89"/>
      <c r="AB988" s="89"/>
      <c r="AC988" s="89"/>
      <c r="AD988" s="89"/>
      <c r="AE988" s="89"/>
      <c r="AG988" s="73"/>
      <c r="AN988" s="89"/>
      <c r="AO988" s="89"/>
      <c r="AP988" s="89"/>
      <c r="AQ988" s="89"/>
      <c r="AR988" s="89"/>
      <c r="AS988" s="89"/>
      <c r="AT988" s="89"/>
      <c r="AU988" s="89"/>
      <c r="AV988" s="89"/>
      <c r="AW988" s="89"/>
      <c r="AX988" s="89"/>
      <c r="AY988" s="89"/>
      <c r="AZ988" s="89"/>
      <c r="BA988" s="89"/>
      <c r="BB988" s="89"/>
      <c r="BC988" s="89"/>
      <c r="BD988" s="89"/>
      <c r="BE988" s="89"/>
      <c r="BF988" s="89"/>
      <c r="BG988" s="89"/>
      <c r="BH988" s="89"/>
      <c r="BI988" s="89"/>
      <c r="BJ988" s="89"/>
      <c r="BK988" s="89"/>
      <c r="BL988" s="89"/>
    </row>
    <row r="989" spans="27:64">
      <c r="AA989" s="89"/>
      <c r="AB989" s="89"/>
      <c r="AC989" s="89"/>
      <c r="AD989" s="89"/>
      <c r="AE989" s="89"/>
      <c r="AG989" s="73"/>
      <c r="AN989" s="89"/>
      <c r="AO989" s="89"/>
      <c r="AP989" s="89"/>
      <c r="AQ989" s="89"/>
      <c r="AR989" s="89"/>
      <c r="AS989" s="89"/>
      <c r="AT989" s="89"/>
      <c r="AU989" s="89"/>
    </row>
    <row r="990" spans="27:64">
      <c r="AA990" s="89"/>
      <c r="AB990" s="89"/>
      <c r="AC990" s="89"/>
      <c r="AD990" s="89"/>
      <c r="AE990" s="89"/>
      <c r="AG990" s="73"/>
      <c r="AN990" s="89"/>
      <c r="AO990" s="89"/>
      <c r="AP990" s="89"/>
      <c r="AQ990" s="89"/>
      <c r="AR990" s="89"/>
      <c r="AS990" s="89"/>
      <c r="AT990" s="89"/>
      <c r="AU990" s="89"/>
    </row>
    <row r="991" spans="27:64">
      <c r="AA991" s="89"/>
      <c r="AB991" s="89"/>
      <c r="AC991" s="89"/>
      <c r="AD991" s="89"/>
      <c r="AE991" s="89"/>
      <c r="AG991" s="73"/>
      <c r="AN991" s="89"/>
      <c r="AO991" s="89"/>
      <c r="AP991" s="89"/>
      <c r="AQ991" s="89"/>
      <c r="AR991" s="89"/>
      <c r="AS991" s="89"/>
      <c r="AT991" s="89"/>
      <c r="AU991" s="89"/>
    </row>
    <row r="992" spans="27:64">
      <c r="AA992" s="89"/>
      <c r="AB992" s="89"/>
      <c r="AC992" s="89"/>
      <c r="AD992" s="89"/>
      <c r="AE992" s="89"/>
      <c r="AG992" s="73"/>
      <c r="AN992" s="89"/>
      <c r="AO992" s="89"/>
      <c r="AP992" s="89"/>
      <c r="AQ992" s="89"/>
      <c r="AR992" s="89"/>
      <c r="AS992" s="89"/>
      <c r="AT992" s="89"/>
      <c r="AU992" s="89"/>
    </row>
    <row r="993" spans="27:64">
      <c r="AA993" s="89"/>
      <c r="AB993" s="89"/>
      <c r="AC993" s="89"/>
      <c r="AD993" s="89"/>
      <c r="AE993" s="89"/>
      <c r="AG993" s="73"/>
      <c r="AN993" s="89"/>
      <c r="AO993" s="89"/>
      <c r="AP993" s="89"/>
      <c r="AQ993" s="89"/>
      <c r="AR993" s="89"/>
      <c r="AS993" s="89"/>
      <c r="AT993" s="89"/>
      <c r="AU993" s="89"/>
    </row>
    <row r="994" spans="27:64">
      <c r="AA994" s="89"/>
      <c r="AB994" s="89"/>
      <c r="AC994" s="89"/>
      <c r="AD994" s="89"/>
      <c r="AE994" s="89"/>
      <c r="AG994" s="73"/>
      <c r="AN994" s="89"/>
      <c r="AO994" s="89"/>
      <c r="AP994" s="89"/>
      <c r="AQ994" s="89"/>
      <c r="AR994" s="89"/>
      <c r="AS994" s="89"/>
      <c r="AT994" s="89"/>
      <c r="AU994" s="89"/>
    </row>
    <row r="995" spans="27:64">
      <c r="AA995" s="89"/>
      <c r="AB995" s="89"/>
      <c r="AC995" s="89"/>
      <c r="AD995" s="89"/>
      <c r="AE995" s="89"/>
      <c r="AG995" s="73"/>
      <c r="AN995" s="89"/>
      <c r="AO995" s="89"/>
      <c r="AP995" s="89"/>
      <c r="AQ995" s="89"/>
      <c r="AR995" s="89"/>
      <c r="AS995" s="89"/>
      <c r="AT995" s="89"/>
      <c r="AU995" s="89"/>
    </row>
    <row r="996" spans="27:64">
      <c r="AA996" s="89"/>
      <c r="AB996" s="89"/>
      <c r="AC996" s="89"/>
      <c r="AD996" s="89"/>
      <c r="AE996" s="89"/>
      <c r="AG996" s="73"/>
      <c r="AN996" s="89"/>
      <c r="AO996" s="89"/>
      <c r="AP996" s="89"/>
      <c r="AQ996" s="89"/>
      <c r="AR996" s="89"/>
      <c r="AS996" s="89"/>
      <c r="AT996" s="89"/>
      <c r="AU996" s="89"/>
    </row>
    <row r="997" spans="27:64">
      <c r="AA997" s="89"/>
      <c r="AB997" s="89"/>
      <c r="AC997" s="89"/>
      <c r="AD997" s="89"/>
      <c r="AE997" s="89"/>
      <c r="AG997" s="73"/>
      <c r="AN997" s="89"/>
      <c r="AO997" s="89"/>
      <c r="AP997" s="89"/>
      <c r="AQ997" s="89"/>
      <c r="AR997" s="89"/>
      <c r="AS997" s="89"/>
      <c r="AT997" s="89"/>
      <c r="AU997" s="89"/>
    </row>
    <row r="998" spans="27:64">
      <c r="AA998" s="89"/>
      <c r="AB998" s="89"/>
      <c r="AC998" s="89"/>
      <c r="AD998" s="89"/>
      <c r="AE998" s="89"/>
      <c r="AG998" s="73"/>
      <c r="AN998" s="89"/>
      <c r="AO998" s="89"/>
      <c r="AP998" s="89"/>
      <c r="AQ998" s="89"/>
      <c r="AR998" s="89"/>
      <c r="AS998" s="89"/>
      <c r="AT998" s="89"/>
      <c r="AU998" s="89"/>
    </row>
    <row r="999" spans="27:64">
      <c r="AA999" s="89"/>
      <c r="AB999" s="89"/>
      <c r="AC999" s="89"/>
      <c r="AD999" s="89"/>
      <c r="AE999" s="89"/>
      <c r="AG999" s="73"/>
      <c r="AN999" s="89"/>
      <c r="AO999" s="89"/>
      <c r="AP999" s="89"/>
      <c r="AQ999" s="89"/>
      <c r="AR999" s="89"/>
      <c r="AS999" s="89"/>
      <c r="AT999" s="89"/>
      <c r="AU999" s="89"/>
    </row>
    <row r="1000" spans="27:64">
      <c r="AA1000" s="89"/>
      <c r="AB1000" s="89"/>
      <c r="AC1000" s="89"/>
      <c r="AD1000" s="89"/>
      <c r="AE1000" s="89"/>
      <c r="AG1000" s="73"/>
      <c r="AN1000" s="89"/>
      <c r="AO1000" s="89"/>
      <c r="AP1000" s="89"/>
      <c r="AQ1000" s="89"/>
      <c r="AR1000" s="89"/>
      <c r="AS1000" s="89"/>
      <c r="AT1000" s="89"/>
      <c r="AU1000" s="89"/>
    </row>
    <row r="1001" spans="27:64">
      <c r="AA1001" s="89"/>
      <c r="AB1001" s="89"/>
      <c r="AC1001" s="89"/>
      <c r="AD1001" s="89"/>
      <c r="AE1001" s="89"/>
      <c r="AG1001" s="73"/>
      <c r="AN1001" s="89"/>
      <c r="AO1001" s="89"/>
      <c r="AP1001" s="89"/>
      <c r="AQ1001" s="89"/>
      <c r="AR1001" s="89"/>
      <c r="AS1001" s="89"/>
      <c r="AT1001" s="89"/>
      <c r="AU1001" s="89"/>
    </row>
    <row r="1002" spans="27:64">
      <c r="AA1002" s="89"/>
      <c r="AB1002" s="89"/>
      <c r="AC1002" s="89"/>
      <c r="AD1002" s="89"/>
      <c r="AE1002" s="89"/>
      <c r="AG1002" s="73"/>
      <c r="AN1002" s="89"/>
      <c r="AO1002" s="89"/>
      <c r="AP1002" s="89"/>
      <c r="AQ1002" s="89"/>
      <c r="AR1002" s="89"/>
      <c r="AS1002" s="89"/>
      <c r="AT1002" s="89"/>
      <c r="AU1002" s="89"/>
    </row>
    <row r="1003" spans="27:64">
      <c r="AA1003" s="89"/>
      <c r="AB1003" s="89"/>
      <c r="AC1003" s="89"/>
      <c r="AD1003" s="89"/>
      <c r="AE1003" s="89"/>
      <c r="AG1003" s="73"/>
      <c r="AN1003" s="89"/>
      <c r="AO1003" s="89"/>
      <c r="AP1003" s="89"/>
      <c r="AQ1003" s="89"/>
      <c r="AR1003" s="89"/>
      <c r="AS1003" s="89"/>
      <c r="AT1003" s="89"/>
      <c r="AU1003" s="89"/>
    </row>
    <row r="1004" spans="27:64">
      <c r="AA1004" s="89"/>
      <c r="AB1004" s="89"/>
      <c r="AC1004" s="89"/>
      <c r="AD1004" s="89"/>
      <c r="AE1004" s="89"/>
      <c r="AG1004" s="73"/>
      <c r="AN1004" s="89"/>
      <c r="AO1004" s="89"/>
      <c r="AP1004" s="89"/>
      <c r="AQ1004" s="89"/>
      <c r="AR1004" s="89"/>
      <c r="AS1004" s="89"/>
      <c r="AT1004" s="89"/>
      <c r="AU1004" s="89"/>
    </row>
    <row r="1005" spans="27:64">
      <c r="AA1005" s="89"/>
      <c r="AB1005" s="89"/>
      <c r="AC1005" s="89"/>
      <c r="AD1005" s="89"/>
      <c r="AE1005" s="89"/>
      <c r="AG1005" s="73"/>
      <c r="AN1005" s="89"/>
      <c r="AO1005" s="89"/>
      <c r="AP1005" s="89"/>
      <c r="AQ1005" s="89"/>
      <c r="AR1005" s="89"/>
      <c r="AS1005" s="89"/>
      <c r="AT1005" s="89"/>
      <c r="AU1005" s="89"/>
    </row>
    <row r="1006" spans="27:64">
      <c r="AA1006" s="89"/>
      <c r="AB1006" s="89"/>
      <c r="AC1006" s="89"/>
      <c r="AD1006" s="89"/>
      <c r="AE1006" s="89"/>
      <c r="AG1006" s="73"/>
      <c r="AN1006" s="89"/>
      <c r="AO1006" s="89"/>
      <c r="AP1006" s="89"/>
      <c r="AQ1006" s="89"/>
      <c r="AR1006" s="89"/>
      <c r="AS1006" s="89"/>
      <c r="AT1006" s="89"/>
      <c r="AU1006" s="89"/>
      <c r="AV1006" s="89"/>
      <c r="AW1006" s="89"/>
      <c r="AX1006" s="89"/>
      <c r="AY1006" s="89"/>
      <c r="AZ1006" s="89"/>
      <c r="BA1006" s="89"/>
      <c r="BB1006" s="89"/>
      <c r="BC1006" s="89"/>
      <c r="BD1006" s="89"/>
      <c r="BE1006" s="89"/>
      <c r="BF1006" s="89"/>
      <c r="BG1006" s="89"/>
      <c r="BH1006" s="89"/>
      <c r="BI1006" s="89"/>
      <c r="BJ1006" s="89"/>
      <c r="BK1006" s="89"/>
      <c r="BL1006" s="89"/>
    </row>
    <row r="1007" spans="27:64">
      <c r="AA1007" s="89"/>
      <c r="AB1007" s="89"/>
      <c r="AC1007" s="89"/>
      <c r="AD1007" s="89"/>
      <c r="AE1007" s="89"/>
      <c r="AG1007" s="73"/>
      <c r="AN1007" s="89"/>
      <c r="AO1007" s="89"/>
      <c r="AP1007" s="89"/>
      <c r="AQ1007" s="89"/>
      <c r="AR1007" s="89"/>
      <c r="AS1007" s="89"/>
      <c r="AT1007" s="89"/>
      <c r="AU1007" s="89"/>
    </row>
    <row r="1008" spans="27:64">
      <c r="AA1008" s="89"/>
      <c r="AB1008" s="89"/>
      <c r="AC1008" s="89"/>
      <c r="AD1008" s="89"/>
      <c r="AE1008" s="89"/>
      <c r="AG1008" s="73"/>
      <c r="AN1008" s="89"/>
      <c r="AO1008" s="89"/>
      <c r="AP1008" s="89"/>
      <c r="AQ1008" s="89"/>
      <c r="AR1008" s="89"/>
      <c r="AS1008" s="89"/>
      <c r="AT1008" s="89"/>
      <c r="AU1008" s="89"/>
    </row>
    <row r="1009" spans="27:47">
      <c r="AA1009" s="89"/>
      <c r="AB1009" s="89"/>
      <c r="AC1009" s="89"/>
      <c r="AD1009" s="89"/>
      <c r="AE1009" s="89"/>
      <c r="AG1009" s="73"/>
      <c r="AN1009" s="89"/>
      <c r="AO1009" s="89"/>
      <c r="AP1009" s="89"/>
      <c r="AQ1009" s="89"/>
      <c r="AR1009" s="89"/>
      <c r="AS1009" s="89"/>
      <c r="AT1009" s="89"/>
      <c r="AU1009" s="89"/>
    </row>
    <row r="1010" spans="27:47">
      <c r="AA1010" s="89"/>
      <c r="AB1010" s="89"/>
      <c r="AC1010" s="89"/>
      <c r="AD1010" s="89"/>
      <c r="AE1010" s="89"/>
      <c r="AG1010" s="73"/>
      <c r="AN1010" s="89"/>
      <c r="AO1010" s="89"/>
      <c r="AP1010" s="89"/>
      <c r="AQ1010" s="89"/>
      <c r="AR1010" s="89"/>
      <c r="AS1010" s="89"/>
      <c r="AT1010" s="89"/>
      <c r="AU1010" s="89"/>
    </row>
    <row r="1011" spans="27:47">
      <c r="AA1011" s="89"/>
      <c r="AB1011" s="89"/>
      <c r="AC1011" s="89"/>
      <c r="AD1011" s="89"/>
      <c r="AE1011" s="89"/>
      <c r="AG1011" s="73"/>
      <c r="AN1011" s="89"/>
      <c r="AO1011" s="89"/>
      <c r="AP1011" s="89"/>
      <c r="AQ1011" s="89"/>
      <c r="AR1011" s="89"/>
      <c r="AS1011" s="89"/>
      <c r="AT1011" s="89"/>
      <c r="AU1011" s="89"/>
    </row>
    <row r="1012" spans="27:47">
      <c r="AA1012" s="89"/>
      <c r="AB1012" s="89"/>
      <c r="AC1012" s="89"/>
      <c r="AD1012" s="89"/>
      <c r="AE1012" s="89"/>
      <c r="AG1012" s="73"/>
      <c r="AN1012" s="89"/>
      <c r="AO1012" s="89"/>
      <c r="AP1012" s="89"/>
      <c r="AQ1012" s="89"/>
      <c r="AR1012" s="89"/>
      <c r="AS1012" s="89"/>
      <c r="AT1012" s="89"/>
      <c r="AU1012" s="89"/>
    </row>
    <row r="1013" spans="27:47">
      <c r="AA1013" s="89"/>
      <c r="AB1013" s="89"/>
      <c r="AC1013" s="89"/>
      <c r="AD1013" s="89"/>
      <c r="AE1013" s="89"/>
      <c r="AG1013" s="73"/>
      <c r="AN1013" s="89"/>
      <c r="AO1013" s="89"/>
      <c r="AP1013" s="89"/>
      <c r="AQ1013" s="89"/>
      <c r="AR1013" s="89"/>
      <c r="AS1013" s="89"/>
      <c r="AT1013" s="89"/>
      <c r="AU1013" s="89"/>
    </row>
    <row r="1014" spans="27:47">
      <c r="AA1014" s="89"/>
      <c r="AB1014" s="89"/>
      <c r="AC1014" s="89"/>
      <c r="AD1014" s="89"/>
      <c r="AE1014" s="89"/>
      <c r="AG1014" s="73"/>
      <c r="AN1014" s="89"/>
      <c r="AO1014" s="89"/>
      <c r="AP1014" s="89"/>
      <c r="AQ1014" s="89"/>
      <c r="AR1014" s="89"/>
      <c r="AS1014" s="89"/>
      <c r="AT1014" s="89"/>
      <c r="AU1014" s="89"/>
    </row>
    <row r="1015" spans="27:47">
      <c r="AA1015" s="89"/>
      <c r="AB1015" s="89"/>
      <c r="AC1015" s="89"/>
      <c r="AD1015" s="89"/>
      <c r="AE1015" s="89"/>
      <c r="AG1015" s="73"/>
      <c r="AN1015" s="89"/>
      <c r="AO1015" s="89"/>
      <c r="AP1015" s="89"/>
      <c r="AQ1015" s="89"/>
      <c r="AR1015" s="89"/>
      <c r="AS1015" s="89"/>
      <c r="AT1015" s="89"/>
      <c r="AU1015" s="89"/>
    </row>
    <row r="1016" spans="27:47">
      <c r="AA1016" s="89"/>
      <c r="AB1016" s="89"/>
      <c r="AC1016" s="89"/>
      <c r="AD1016" s="89"/>
      <c r="AE1016" s="89"/>
      <c r="AG1016" s="73"/>
      <c r="AN1016" s="89"/>
      <c r="AO1016" s="89"/>
      <c r="AP1016" s="89"/>
      <c r="AQ1016" s="89"/>
      <c r="AR1016" s="89"/>
      <c r="AS1016" s="89"/>
      <c r="AT1016" s="89"/>
      <c r="AU1016" s="89"/>
    </row>
    <row r="1017" spans="27:47">
      <c r="AA1017" s="89"/>
      <c r="AB1017" s="89"/>
      <c r="AC1017" s="89"/>
      <c r="AD1017" s="89"/>
      <c r="AE1017" s="89"/>
      <c r="AG1017" s="73"/>
      <c r="AN1017" s="89"/>
      <c r="AO1017" s="89"/>
      <c r="AP1017" s="89"/>
      <c r="AQ1017" s="89"/>
      <c r="AR1017" s="89"/>
      <c r="AS1017" s="89"/>
      <c r="AT1017" s="89"/>
      <c r="AU1017" s="89"/>
    </row>
    <row r="1018" spans="27:47">
      <c r="AA1018" s="89"/>
      <c r="AB1018" s="89"/>
      <c r="AC1018" s="89"/>
      <c r="AD1018" s="89"/>
      <c r="AE1018" s="89"/>
      <c r="AG1018" s="73"/>
      <c r="AN1018" s="89"/>
      <c r="AO1018" s="89"/>
      <c r="AP1018" s="89"/>
      <c r="AQ1018" s="89"/>
      <c r="AR1018" s="89"/>
      <c r="AS1018" s="89"/>
      <c r="AT1018" s="89"/>
      <c r="AU1018" s="89"/>
    </row>
    <row r="1019" spans="27:47">
      <c r="AA1019" s="89"/>
      <c r="AB1019" s="89"/>
      <c r="AC1019" s="89"/>
      <c r="AD1019" s="89"/>
      <c r="AE1019" s="89"/>
      <c r="AG1019" s="73"/>
      <c r="AN1019" s="89"/>
      <c r="AO1019" s="89"/>
      <c r="AP1019" s="89"/>
      <c r="AQ1019" s="89"/>
      <c r="AR1019" s="89"/>
      <c r="AS1019" s="89"/>
      <c r="AT1019" s="89"/>
      <c r="AU1019" s="89"/>
    </row>
    <row r="1020" spans="27:47">
      <c r="AA1020" s="89"/>
      <c r="AB1020" s="89"/>
      <c r="AC1020" s="89"/>
      <c r="AD1020" s="89"/>
      <c r="AE1020" s="89"/>
      <c r="AG1020" s="73"/>
      <c r="AN1020" s="89"/>
      <c r="AO1020" s="89"/>
      <c r="AP1020" s="89"/>
      <c r="AQ1020" s="89"/>
      <c r="AR1020" s="89"/>
      <c r="AS1020" s="89"/>
      <c r="AT1020" s="89"/>
      <c r="AU1020" s="89"/>
    </row>
    <row r="1021" spans="27:47">
      <c r="AA1021" s="89"/>
      <c r="AB1021" s="89"/>
      <c r="AC1021" s="89"/>
      <c r="AD1021" s="89"/>
      <c r="AE1021" s="89"/>
      <c r="AG1021" s="73"/>
      <c r="AN1021" s="89"/>
      <c r="AO1021" s="89"/>
      <c r="AP1021" s="89"/>
      <c r="AQ1021" s="89"/>
      <c r="AR1021" s="89"/>
      <c r="AS1021" s="89"/>
      <c r="AT1021" s="89"/>
      <c r="AU1021" s="89"/>
    </row>
    <row r="1022" spans="27:47">
      <c r="AA1022" s="89"/>
      <c r="AB1022" s="89"/>
      <c r="AC1022" s="89"/>
      <c r="AD1022" s="89"/>
      <c r="AE1022" s="89"/>
      <c r="AG1022" s="73"/>
      <c r="AN1022" s="89"/>
      <c r="AO1022" s="89"/>
      <c r="AP1022" s="89"/>
      <c r="AQ1022" s="89"/>
      <c r="AR1022" s="89"/>
      <c r="AS1022" s="89"/>
      <c r="AT1022" s="89"/>
      <c r="AU1022" s="89"/>
    </row>
    <row r="1023" spans="27:47">
      <c r="AA1023" s="89"/>
      <c r="AB1023" s="89"/>
      <c r="AC1023" s="89"/>
      <c r="AD1023" s="89"/>
      <c r="AE1023" s="89"/>
      <c r="AG1023" s="73"/>
      <c r="AN1023" s="89"/>
      <c r="AO1023" s="89"/>
      <c r="AP1023" s="89"/>
      <c r="AQ1023" s="89"/>
      <c r="AR1023" s="89"/>
      <c r="AS1023" s="89"/>
      <c r="AT1023" s="89"/>
      <c r="AU1023" s="89"/>
    </row>
    <row r="1024" spans="27:47">
      <c r="AA1024" s="89"/>
      <c r="AB1024" s="89"/>
      <c r="AC1024" s="89"/>
      <c r="AD1024" s="89"/>
      <c r="AE1024" s="89"/>
      <c r="AG1024" s="73"/>
      <c r="AN1024" s="89"/>
      <c r="AO1024" s="89"/>
      <c r="AP1024" s="89"/>
      <c r="AQ1024" s="89"/>
      <c r="AR1024" s="89"/>
      <c r="AS1024" s="89"/>
      <c r="AT1024" s="89"/>
      <c r="AU1024" s="89"/>
    </row>
    <row r="1025" spans="27:47">
      <c r="AA1025" s="89"/>
      <c r="AB1025" s="89"/>
      <c r="AC1025" s="89"/>
      <c r="AD1025" s="89"/>
      <c r="AE1025" s="89"/>
      <c r="AG1025" s="73"/>
      <c r="AN1025" s="89"/>
      <c r="AO1025" s="89"/>
      <c r="AP1025" s="89"/>
      <c r="AQ1025" s="89"/>
      <c r="AR1025" s="89"/>
      <c r="AS1025" s="89"/>
      <c r="AT1025" s="89"/>
      <c r="AU1025" s="89"/>
    </row>
    <row r="1026" spans="27:47">
      <c r="AA1026" s="89"/>
      <c r="AB1026" s="89"/>
      <c r="AC1026" s="89"/>
      <c r="AD1026" s="89"/>
      <c r="AE1026" s="89"/>
      <c r="AG1026" s="73"/>
      <c r="AN1026" s="89"/>
      <c r="AO1026" s="89"/>
      <c r="AP1026" s="89"/>
      <c r="AQ1026" s="89"/>
      <c r="AR1026" s="89"/>
      <c r="AS1026" s="89"/>
      <c r="AT1026" s="89"/>
      <c r="AU1026" s="89"/>
    </row>
    <row r="1027" spans="27:47">
      <c r="AA1027" s="89"/>
      <c r="AB1027" s="89"/>
      <c r="AC1027" s="89"/>
      <c r="AD1027" s="89"/>
      <c r="AE1027" s="89"/>
      <c r="AG1027" s="73"/>
      <c r="AN1027" s="89"/>
      <c r="AO1027" s="89"/>
      <c r="AP1027" s="89"/>
      <c r="AQ1027" s="89"/>
      <c r="AR1027" s="89"/>
      <c r="AS1027" s="89"/>
      <c r="AT1027" s="89"/>
      <c r="AU1027" s="89"/>
    </row>
    <row r="1028" spans="27:47">
      <c r="AA1028" s="89"/>
      <c r="AB1028" s="89"/>
      <c r="AC1028" s="89"/>
      <c r="AD1028" s="89"/>
      <c r="AE1028" s="89"/>
      <c r="AG1028" s="73"/>
      <c r="AN1028" s="89"/>
      <c r="AO1028" s="89"/>
      <c r="AP1028" s="89"/>
      <c r="AQ1028" s="89"/>
      <c r="AR1028" s="89"/>
      <c r="AS1028" s="89"/>
      <c r="AT1028" s="89"/>
      <c r="AU1028" s="89"/>
    </row>
    <row r="1029" spans="27:47">
      <c r="AA1029" s="89"/>
      <c r="AB1029" s="89"/>
      <c r="AC1029" s="89"/>
      <c r="AD1029" s="89"/>
      <c r="AE1029" s="89"/>
      <c r="AG1029" s="73"/>
      <c r="AN1029" s="89"/>
      <c r="AO1029" s="89"/>
      <c r="AP1029" s="89"/>
      <c r="AQ1029" s="89"/>
      <c r="AR1029" s="89"/>
      <c r="AS1029" s="89"/>
      <c r="AT1029" s="89"/>
      <c r="AU1029" s="89"/>
    </row>
    <row r="1030" spans="27:47">
      <c r="AA1030" s="89"/>
      <c r="AB1030" s="89"/>
      <c r="AC1030" s="89"/>
      <c r="AD1030" s="89"/>
      <c r="AE1030" s="89"/>
      <c r="AG1030" s="73"/>
      <c r="AN1030" s="89"/>
      <c r="AO1030" s="89"/>
      <c r="AP1030" s="89"/>
      <c r="AQ1030" s="89"/>
      <c r="AR1030" s="89"/>
      <c r="AS1030" s="89"/>
      <c r="AT1030" s="89"/>
      <c r="AU1030" s="89"/>
    </row>
    <row r="1031" spans="27:47">
      <c r="AA1031" s="89"/>
      <c r="AB1031" s="89"/>
      <c r="AC1031" s="89"/>
      <c r="AD1031" s="89"/>
      <c r="AE1031" s="89"/>
      <c r="AG1031" s="73"/>
      <c r="AN1031" s="89"/>
      <c r="AO1031" s="89"/>
      <c r="AP1031" s="89"/>
      <c r="AQ1031" s="89"/>
      <c r="AR1031" s="89"/>
      <c r="AS1031" s="89"/>
      <c r="AT1031" s="89"/>
      <c r="AU1031" s="89"/>
    </row>
    <row r="1032" spans="27:47">
      <c r="AA1032" s="89"/>
      <c r="AB1032" s="89"/>
      <c r="AC1032" s="89"/>
      <c r="AD1032" s="89"/>
      <c r="AE1032" s="89"/>
      <c r="AG1032" s="73"/>
      <c r="AN1032" s="89"/>
      <c r="AO1032" s="89"/>
      <c r="AP1032" s="89"/>
      <c r="AQ1032" s="89"/>
      <c r="AR1032" s="89"/>
      <c r="AS1032" s="89"/>
      <c r="AT1032" s="89"/>
      <c r="AU1032" s="89"/>
    </row>
    <row r="1033" spans="27:47">
      <c r="AA1033" s="89"/>
      <c r="AB1033" s="89"/>
      <c r="AC1033" s="89"/>
      <c r="AD1033" s="89"/>
      <c r="AE1033" s="89"/>
      <c r="AG1033" s="73"/>
      <c r="AN1033" s="89"/>
      <c r="AO1033" s="89"/>
      <c r="AP1033" s="89"/>
      <c r="AQ1033" s="89"/>
      <c r="AR1033" s="89"/>
      <c r="AS1033" s="89"/>
      <c r="AT1033" s="89"/>
      <c r="AU1033" s="89"/>
    </row>
    <row r="1034" spans="27:47">
      <c r="AA1034" s="89"/>
      <c r="AB1034" s="89"/>
      <c r="AC1034" s="89"/>
      <c r="AD1034" s="89"/>
      <c r="AE1034" s="89"/>
      <c r="AG1034" s="73"/>
      <c r="AN1034" s="89"/>
      <c r="AO1034" s="89"/>
      <c r="AP1034" s="89"/>
      <c r="AQ1034" s="89"/>
      <c r="AR1034" s="89"/>
      <c r="AS1034" s="89"/>
      <c r="AT1034" s="89"/>
      <c r="AU1034" s="89"/>
    </row>
    <row r="1035" spans="27:47">
      <c r="AA1035" s="89"/>
      <c r="AB1035" s="89"/>
      <c r="AC1035" s="89"/>
      <c r="AD1035" s="89"/>
      <c r="AE1035" s="89"/>
      <c r="AG1035" s="73"/>
      <c r="AN1035" s="89"/>
      <c r="AO1035" s="89"/>
      <c r="AP1035" s="89"/>
      <c r="AQ1035" s="89"/>
      <c r="AR1035" s="89"/>
      <c r="AS1035" s="89"/>
      <c r="AT1035" s="89"/>
      <c r="AU1035" s="89"/>
    </row>
    <row r="1036" spans="27:47">
      <c r="AA1036" s="89"/>
      <c r="AB1036" s="89"/>
      <c r="AC1036" s="89"/>
      <c r="AD1036" s="89"/>
      <c r="AE1036" s="89"/>
      <c r="AG1036" s="73"/>
      <c r="AN1036" s="89"/>
      <c r="AO1036" s="89"/>
      <c r="AP1036" s="89"/>
      <c r="AQ1036" s="89"/>
      <c r="AR1036" s="89"/>
      <c r="AS1036" s="89"/>
      <c r="AT1036" s="89"/>
      <c r="AU1036" s="89"/>
    </row>
    <row r="1037" spans="27:47">
      <c r="AA1037" s="89"/>
      <c r="AB1037" s="89"/>
      <c r="AC1037" s="89"/>
      <c r="AD1037" s="89"/>
      <c r="AE1037" s="89"/>
      <c r="AG1037" s="73"/>
      <c r="AN1037" s="89"/>
      <c r="AO1037" s="89"/>
      <c r="AP1037" s="89"/>
      <c r="AQ1037" s="89"/>
      <c r="AR1037" s="89"/>
      <c r="AS1037" s="89"/>
      <c r="AT1037" s="89"/>
      <c r="AU1037" s="89"/>
    </row>
    <row r="1038" spans="27:47">
      <c r="AA1038" s="89"/>
      <c r="AB1038" s="89"/>
      <c r="AC1038" s="89"/>
      <c r="AD1038" s="89"/>
      <c r="AE1038" s="89"/>
      <c r="AG1038" s="73"/>
      <c r="AN1038" s="89"/>
      <c r="AO1038" s="89"/>
      <c r="AP1038" s="89"/>
      <c r="AQ1038" s="89"/>
      <c r="AR1038" s="89"/>
      <c r="AS1038" s="89"/>
      <c r="AT1038" s="89"/>
      <c r="AU1038" s="89"/>
    </row>
    <row r="1039" spans="27:47">
      <c r="AA1039" s="89"/>
      <c r="AB1039" s="89"/>
      <c r="AC1039" s="89"/>
      <c r="AD1039" s="89"/>
      <c r="AE1039" s="89"/>
      <c r="AG1039" s="73"/>
      <c r="AN1039" s="89"/>
      <c r="AO1039" s="89"/>
      <c r="AP1039" s="89"/>
      <c r="AQ1039" s="89"/>
      <c r="AR1039" s="89"/>
      <c r="AS1039" s="89"/>
      <c r="AT1039" s="89"/>
      <c r="AU1039" s="89"/>
    </row>
    <row r="1040" spans="27:47">
      <c r="AA1040" s="89"/>
      <c r="AB1040" s="89"/>
      <c r="AC1040" s="89"/>
      <c r="AD1040" s="89"/>
      <c r="AE1040" s="89"/>
      <c r="AG1040" s="73"/>
      <c r="AN1040" s="89"/>
      <c r="AO1040" s="89"/>
      <c r="AP1040" s="89"/>
      <c r="AQ1040" s="89"/>
      <c r="AR1040" s="89"/>
      <c r="AS1040" s="89"/>
      <c r="AT1040" s="89"/>
      <c r="AU1040" s="89"/>
    </row>
    <row r="1041" spans="27:48">
      <c r="AA1041" s="89"/>
      <c r="AB1041" s="89"/>
      <c r="AC1041" s="89"/>
      <c r="AD1041" s="89"/>
      <c r="AE1041" s="89"/>
      <c r="AG1041" s="73"/>
      <c r="AN1041" s="89"/>
      <c r="AO1041" s="89"/>
      <c r="AP1041" s="89"/>
      <c r="AQ1041" s="89"/>
      <c r="AR1041" s="89"/>
      <c r="AS1041" s="89"/>
      <c r="AT1041" s="89"/>
      <c r="AU1041" s="89"/>
    </row>
    <row r="1042" spans="27:48">
      <c r="AA1042" s="89"/>
      <c r="AB1042" s="89"/>
      <c r="AC1042" s="89"/>
      <c r="AD1042" s="89"/>
      <c r="AE1042" s="89"/>
      <c r="AG1042" s="73"/>
      <c r="AN1042" s="89"/>
      <c r="AO1042" s="89"/>
      <c r="AP1042" s="89"/>
      <c r="AQ1042" s="89"/>
      <c r="AR1042" s="89"/>
      <c r="AS1042" s="89"/>
      <c r="AT1042" s="89"/>
      <c r="AU1042" s="89"/>
    </row>
    <row r="1043" spans="27:48">
      <c r="AA1043" s="89"/>
      <c r="AB1043" s="89"/>
      <c r="AC1043" s="89"/>
      <c r="AD1043" s="89"/>
      <c r="AE1043" s="89"/>
      <c r="AG1043" s="73"/>
      <c r="AN1043" s="89"/>
      <c r="AO1043" s="89"/>
      <c r="AP1043" s="89"/>
      <c r="AQ1043" s="89"/>
      <c r="AR1043" s="89"/>
      <c r="AS1043" s="89"/>
      <c r="AT1043" s="89"/>
      <c r="AU1043" s="89"/>
      <c r="AV1043" s="89"/>
    </row>
    <row r="1044" spans="27:48">
      <c r="AA1044" s="89"/>
      <c r="AB1044" s="89"/>
      <c r="AC1044" s="89"/>
      <c r="AD1044" s="89"/>
      <c r="AE1044" s="89"/>
      <c r="AG1044" s="73"/>
      <c r="AN1044" s="89"/>
      <c r="AO1044" s="89"/>
      <c r="AP1044" s="89"/>
      <c r="AQ1044" s="89"/>
      <c r="AR1044" s="89"/>
      <c r="AS1044" s="89"/>
      <c r="AT1044" s="89"/>
      <c r="AU1044" s="89"/>
      <c r="AV1044" s="89"/>
    </row>
    <row r="1045" spans="27:48">
      <c r="AA1045" s="89"/>
      <c r="AB1045" s="89"/>
      <c r="AC1045" s="89"/>
      <c r="AD1045" s="89"/>
      <c r="AE1045" s="89"/>
      <c r="AG1045" s="73"/>
      <c r="AN1045" s="89"/>
      <c r="AO1045" s="89"/>
      <c r="AP1045" s="89"/>
      <c r="AQ1045" s="89"/>
      <c r="AR1045" s="89"/>
      <c r="AS1045" s="89"/>
      <c r="AT1045" s="89"/>
      <c r="AU1045" s="89"/>
    </row>
    <row r="1046" spans="27:48">
      <c r="AA1046" s="89"/>
      <c r="AB1046" s="89"/>
      <c r="AC1046" s="89"/>
      <c r="AD1046" s="89"/>
      <c r="AE1046" s="89"/>
      <c r="AG1046" s="73"/>
      <c r="AN1046" s="89"/>
      <c r="AO1046" s="89"/>
      <c r="AP1046" s="89"/>
      <c r="AQ1046" s="89"/>
      <c r="AR1046" s="89"/>
      <c r="AS1046" s="89"/>
      <c r="AT1046" s="89"/>
      <c r="AU1046" s="89"/>
    </row>
    <row r="1047" spans="27:48">
      <c r="AA1047" s="89"/>
      <c r="AB1047" s="89"/>
      <c r="AC1047" s="89"/>
      <c r="AD1047" s="89"/>
      <c r="AE1047" s="89"/>
      <c r="AG1047" s="73"/>
      <c r="AN1047" s="89"/>
      <c r="AO1047" s="89"/>
      <c r="AP1047" s="89"/>
      <c r="AQ1047" s="89"/>
      <c r="AR1047" s="89"/>
      <c r="AS1047" s="89"/>
      <c r="AT1047" s="89"/>
      <c r="AU1047" s="89"/>
    </row>
    <row r="1048" spans="27:48">
      <c r="AA1048" s="89"/>
      <c r="AB1048" s="89"/>
      <c r="AC1048" s="89"/>
      <c r="AD1048" s="89"/>
      <c r="AE1048" s="89"/>
      <c r="AG1048" s="73"/>
      <c r="AN1048" s="89"/>
      <c r="AO1048" s="89"/>
      <c r="AP1048" s="89"/>
      <c r="AQ1048" s="89"/>
      <c r="AR1048" s="89"/>
      <c r="AS1048" s="89"/>
      <c r="AT1048" s="89"/>
      <c r="AU1048" s="89"/>
    </row>
    <row r="1049" spans="27:48">
      <c r="AA1049" s="89"/>
      <c r="AB1049" s="89"/>
      <c r="AC1049" s="89"/>
      <c r="AD1049" s="89"/>
      <c r="AE1049" s="89"/>
      <c r="AG1049" s="73"/>
      <c r="AN1049" s="89"/>
      <c r="AO1049" s="89"/>
      <c r="AP1049" s="89"/>
      <c r="AQ1049" s="89"/>
      <c r="AR1049" s="89"/>
      <c r="AS1049" s="89"/>
      <c r="AT1049" s="89"/>
      <c r="AU1049" s="89"/>
    </row>
    <row r="1050" spans="27:48">
      <c r="AA1050" s="89"/>
      <c r="AB1050" s="89"/>
      <c r="AC1050" s="89"/>
      <c r="AD1050" s="89"/>
      <c r="AE1050" s="89"/>
      <c r="AG1050" s="73"/>
      <c r="AN1050" s="89"/>
      <c r="AO1050" s="89"/>
      <c r="AP1050" s="89"/>
      <c r="AQ1050" s="89"/>
      <c r="AR1050" s="89"/>
      <c r="AS1050" s="89"/>
      <c r="AT1050" s="89"/>
      <c r="AU1050" s="89"/>
    </row>
    <row r="1051" spans="27:48">
      <c r="AA1051" s="89"/>
      <c r="AB1051" s="89"/>
      <c r="AC1051" s="89"/>
      <c r="AD1051" s="89"/>
      <c r="AE1051" s="89"/>
      <c r="AG1051" s="73"/>
      <c r="AN1051" s="89"/>
      <c r="AO1051" s="89"/>
      <c r="AP1051" s="89"/>
      <c r="AQ1051" s="89"/>
      <c r="AR1051" s="89"/>
      <c r="AS1051" s="89"/>
      <c r="AT1051" s="89"/>
      <c r="AU1051" s="89"/>
    </row>
    <row r="1052" spans="27:48">
      <c r="AA1052" s="89"/>
      <c r="AB1052" s="89"/>
      <c r="AC1052" s="89"/>
      <c r="AD1052" s="89"/>
      <c r="AE1052" s="89"/>
      <c r="AG1052" s="73"/>
      <c r="AN1052" s="89"/>
      <c r="AO1052" s="89"/>
      <c r="AP1052" s="89"/>
      <c r="AQ1052" s="89"/>
      <c r="AR1052" s="89"/>
      <c r="AS1052" s="89"/>
      <c r="AT1052" s="89"/>
      <c r="AU1052" s="89"/>
    </row>
    <row r="1053" spans="27:48">
      <c r="AA1053" s="89"/>
      <c r="AB1053" s="89"/>
      <c r="AC1053" s="89"/>
      <c r="AD1053" s="89"/>
      <c r="AE1053" s="89"/>
      <c r="AG1053" s="73"/>
      <c r="AN1053" s="89"/>
      <c r="AO1053" s="89"/>
      <c r="AP1053" s="89"/>
      <c r="AQ1053" s="89"/>
      <c r="AR1053" s="89"/>
      <c r="AS1053" s="89"/>
      <c r="AT1053" s="89"/>
      <c r="AU1053" s="89"/>
    </row>
    <row r="1054" spans="27:48">
      <c r="AA1054" s="89"/>
      <c r="AB1054" s="89"/>
      <c r="AC1054" s="89"/>
      <c r="AD1054" s="89"/>
      <c r="AE1054" s="89"/>
      <c r="AG1054" s="73"/>
      <c r="AN1054" s="89"/>
      <c r="AO1054" s="89"/>
      <c r="AP1054" s="89"/>
      <c r="AQ1054" s="89"/>
      <c r="AR1054" s="89"/>
      <c r="AS1054" s="89"/>
      <c r="AT1054" s="89"/>
      <c r="AU1054" s="89"/>
    </row>
    <row r="1055" spans="27:48">
      <c r="AA1055" s="89"/>
      <c r="AB1055" s="89"/>
      <c r="AC1055" s="89"/>
      <c r="AD1055" s="89"/>
      <c r="AE1055" s="89"/>
      <c r="AG1055" s="73"/>
      <c r="AN1055" s="89"/>
      <c r="AO1055" s="89"/>
      <c r="AP1055" s="89"/>
      <c r="AQ1055" s="89"/>
      <c r="AR1055" s="89"/>
      <c r="AS1055" s="89"/>
      <c r="AT1055" s="89"/>
      <c r="AU1055" s="89"/>
    </row>
    <row r="1056" spans="27:48">
      <c r="AA1056" s="89"/>
      <c r="AB1056" s="89"/>
      <c r="AC1056" s="89"/>
      <c r="AD1056" s="89"/>
      <c r="AE1056" s="89"/>
      <c r="AG1056" s="73"/>
      <c r="AN1056" s="89"/>
      <c r="AO1056" s="89"/>
      <c r="AP1056" s="89"/>
      <c r="AQ1056" s="89"/>
      <c r="AR1056" s="89"/>
      <c r="AS1056" s="89"/>
      <c r="AT1056" s="89"/>
      <c r="AU1056" s="89"/>
    </row>
    <row r="1057" spans="27:64">
      <c r="AA1057" s="89"/>
      <c r="AB1057" s="89"/>
      <c r="AC1057" s="89"/>
      <c r="AD1057" s="89"/>
      <c r="AE1057" s="89"/>
      <c r="AG1057" s="73"/>
      <c r="AN1057" s="89"/>
      <c r="AO1057" s="89"/>
      <c r="AP1057" s="89"/>
      <c r="AQ1057" s="89"/>
      <c r="AR1057" s="89"/>
      <c r="AS1057" s="89"/>
      <c r="AT1057" s="89"/>
      <c r="AU1057" s="89"/>
    </row>
    <row r="1058" spans="27:64">
      <c r="AA1058" s="89"/>
      <c r="AB1058" s="89"/>
      <c r="AC1058" s="89"/>
      <c r="AD1058" s="89"/>
      <c r="AE1058" s="89"/>
      <c r="AG1058" s="73"/>
      <c r="AN1058" s="89"/>
      <c r="AO1058" s="89"/>
      <c r="AP1058" s="89"/>
      <c r="AQ1058" s="89"/>
      <c r="AR1058" s="89"/>
      <c r="AS1058" s="89"/>
      <c r="AT1058" s="89"/>
      <c r="AU1058" s="89"/>
    </row>
    <row r="1059" spans="27:64">
      <c r="AA1059" s="89"/>
      <c r="AB1059" s="89"/>
      <c r="AC1059" s="89"/>
      <c r="AD1059" s="89"/>
      <c r="AE1059" s="89"/>
      <c r="AG1059" s="73"/>
      <c r="AN1059" s="89"/>
      <c r="AO1059" s="89"/>
      <c r="AP1059" s="89"/>
      <c r="AQ1059" s="89"/>
      <c r="AR1059" s="89"/>
      <c r="AS1059" s="89"/>
      <c r="AT1059" s="89"/>
      <c r="AU1059" s="89"/>
    </row>
    <row r="1060" spans="27:64">
      <c r="AA1060" s="89"/>
      <c r="AB1060" s="89"/>
      <c r="AC1060" s="89"/>
      <c r="AD1060" s="89"/>
      <c r="AE1060" s="89"/>
      <c r="AG1060" s="73"/>
      <c r="AN1060" s="89"/>
      <c r="AO1060" s="89"/>
      <c r="AP1060" s="89"/>
      <c r="AQ1060" s="89"/>
      <c r="AR1060" s="89"/>
      <c r="AS1060" s="89"/>
      <c r="AT1060" s="89"/>
      <c r="AU1060" s="89"/>
    </row>
    <row r="1061" spans="27:64">
      <c r="AA1061" s="89"/>
      <c r="AB1061" s="89"/>
      <c r="AC1061" s="89"/>
      <c r="AD1061" s="89"/>
      <c r="AE1061" s="89"/>
      <c r="AG1061" s="73"/>
      <c r="AN1061" s="89"/>
      <c r="AO1061" s="89"/>
      <c r="AP1061" s="89"/>
      <c r="AQ1061" s="89"/>
      <c r="AR1061" s="89"/>
      <c r="AS1061" s="89"/>
      <c r="AT1061" s="89"/>
      <c r="AU1061" s="89"/>
    </row>
    <row r="1062" spans="27:64">
      <c r="AA1062" s="89"/>
      <c r="AB1062" s="89"/>
      <c r="AC1062" s="89"/>
      <c r="AD1062" s="89"/>
      <c r="AE1062" s="89"/>
      <c r="AG1062" s="73"/>
      <c r="AN1062" s="89"/>
      <c r="AO1062" s="89"/>
      <c r="AP1062" s="89"/>
      <c r="AQ1062" s="89"/>
      <c r="AR1062" s="89"/>
      <c r="AS1062" s="89"/>
      <c r="AT1062" s="89"/>
      <c r="AU1062" s="89"/>
    </row>
    <row r="1063" spans="27:64">
      <c r="AA1063" s="89"/>
      <c r="AB1063" s="89"/>
      <c r="AC1063" s="89"/>
      <c r="AD1063" s="89"/>
      <c r="AE1063" s="89"/>
      <c r="AG1063" s="73"/>
      <c r="AN1063" s="89"/>
      <c r="AO1063" s="89"/>
      <c r="AP1063" s="89"/>
      <c r="AQ1063" s="89"/>
      <c r="AR1063" s="89"/>
      <c r="AS1063" s="89"/>
      <c r="AT1063" s="89"/>
      <c r="AU1063" s="89"/>
    </row>
    <row r="1064" spans="27:64">
      <c r="AA1064" s="89"/>
      <c r="AB1064" s="89"/>
      <c r="AC1064" s="89"/>
      <c r="AD1064" s="89"/>
      <c r="AE1064" s="89"/>
      <c r="AG1064" s="73"/>
      <c r="AN1064" s="89"/>
      <c r="AO1064" s="89"/>
      <c r="AP1064" s="89"/>
      <c r="AQ1064" s="89"/>
      <c r="AR1064" s="89"/>
      <c r="AS1064" s="89"/>
      <c r="AT1064" s="89"/>
      <c r="AU1064" s="89"/>
    </row>
    <row r="1065" spans="27:64">
      <c r="AA1065" s="89"/>
      <c r="AB1065" s="89"/>
      <c r="AC1065" s="89"/>
      <c r="AD1065" s="89"/>
      <c r="AE1065" s="89"/>
      <c r="AG1065" s="73"/>
      <c r="AN1065" s="89"/>
      <c r="AO1065" s="89"/>
      <c r="AP1065" s="89"/>
      <c r="AQ1065" s="89"/>
      <c r="AR1065" s="89"/>
      <c r="AS1065" s="89"/>
      <c r="AT1065" s="89"/>
      <c r="AU1065" s="89"/>
    </row>
    <row r="1066" spans="27:64">
      <c r="AA1066" s="89"/>
      <c r="AB1066" s="89"/>
      <c r="AC1066" s="89"/>
      <c r="AD1066" s="89"/>
      <c r="AE1066" s="89"/>
      <c r="AG1066" s="73"/>
      <c r="AN1066" s="89"/>
      <c r="AO1066" s="89"/>
      <c r="AP1066" s="89"/>
      <c r="AQ1066" s="89"/>
      <c r="AR1066" s="89"/>
      <c r="AS1066" s="89"/>
      <c r="AT1066" s="89"/>
      <c r="AU1066" s="89"/>
    </row>
    <row r="1067" spans="27:64">
      <c r="AA1067" s="89"/>
      <c r="AB1067" s="89"/>
      <c r="AC1067" s="89"/>
      <c r="AD1067" s="89"/>
      <c r="AE1067" s="89"/>
      <c r="AG1067" s="73"/>
      <c r="AN1067" s="89"/>
      <c r="AO1067" s="89"/>
      <c r="AP1067" s="89"/>
      <c r="AQ1067" s="89"/>
      <c r="AR1067" s="89"/>
      <c r="AS1067" s="89"/>
      <c r="AT1067" s="89"/>
      <c r="AU1067" s="89"/>
    </row>
    <row r="1068" spans="27:64">
      <c r="AA1068" s="89"/>
      <c r="AB1068" s="89"/>
      <c r="AC1068" s="89"/>
      <c r="AD1068" s="89"/>
      <c r="AE1068" s="89"/>
      <c r="AG1068" s="73"/>
      <c r="AN1068" s="89"/>
      <c r="AO1068" s="89"/>
      <c r="AP1068" s="89"/>
      <c r="AQ1068" s="89"/>
      <c r="AR1068" s="89"/>
      <c r="AS1068" s="89"/>
      <c r="AT1068" s="89"/>
      <c r="AU1068" s="89"/>
      <c r="AV1068" s="89"/>
      <c r="AW1068" s="89"/>
      <c r="AX1068" s="89"/>
      <c r="AY1068" s="89"/>
      <c r="AZ1068" s="89"/>
      <c r="BA1068" s="89"/>
      <c r="BB1068" s="89"/>
      <c r="BC1068" s="89"/>
      <c r="BD1068" s="89"/>
      <c r="BE1068" s="89"/>
      <c r="BF1068" s="89"/>
      <c r="BG1068" s="89"/>
      <c r="BH1068" s="89"/>
      <c r="BI1068" s="89"/>
      <c r="BJ1068" s="89"/>
      <c r="BK1068" s="89"/>
      <c r="BL1068" s="89"/>
    </row>
    <row r="1069" spans="27:64">
      <c r="AA1069" s="89"/>
      <c r="AB1069" s="89"/>
      <c r="AC1069" s="89"/>
      <c r="AD1069" s="89"/>
      <c r="AE1069" s="89"/>
      <c r="AG1069" s="73"/>
      <c r="AN1069" s="89"/>
      <c r="AO1069" s="89"/>
      <c r="AP1069" s="89"/>
      <c r="AQ1069" s="89"/>
      <c r="AR1069" s="89"/>
      <c r="AS1069" s="89"/>
      <c r="AT1069" s="89"/>
      <c r="AU1069" s="89"/>
    </row>
    <row r="1070" spans="27:64">
      <c r="AA1070" s="89"/>
      <c r="AB1070" s="89"/>
      <c r="AC1070" s="89"/>
      <c r="AD1070" s="89"/>
      <c r="AE1070" s="89"/>
      <c r="AG1070" s="73"/>
      <c r="AN1070" s="89"/>
      <c r="AO1070" s="89"/>
      <c r="AP1070" s="89"/>
      <c r="AQ1070" s="89"/>
      <c r="AR1070" s="89"/>
      <c r="AS1070" s="89"/>
      <c r="AT1070" s="89"/>
      <c r="AU1070" s="89"/>
    </row>
    <row r="1071" spans="27:64">
      <c r="AA1071" s="89"/>
      <c r="AB1071" s="89"/>
      <c r="AC1071" s="89"/>
      <c r="AD1071" s="89"/>
      <c r="AE1071" s="89"/>
      <c r="AG1071" s="73"/>
      <c r="AN1071" s="89"/>
      <c r="AO1071" s="89"/>
      <c r="AP1071" s="89"/>
      <c r="AQ1071" s="89"/>
      <c r="AR1071" s="89"/>
      <c r="AS1071" s="89"/>
      <c r="AT1071" s="89"/>
      <c r="AU1071" s="89"/>
    </row>
    <row r="1072" spans="27:64">
      <c r="AA1072" s="89"/>
      <c r="AB1072" s="89"/>
      <c r="AC1072" s="89"/>
      <c r="AD1072" s="89"/>
      <c r="AE1072" s="89"/>
      <c r="AG1072" s="73"/>
      <c r="AN1072" s="89"/>
      <c r="AO1072" s="89"/>
      <c r="AP1072" s="89"/>
      <c r="AQ1072" s="89"/>
      <c r="AR1072" s="89"/>
      <c r="AS1072" s="89"/>
      <c r="AT1072" s="89"/>
      <c r="AU1072" s="89"/>
    </row>
    <row r="1073" spans="27:48">
      <c r="AA1073" s="89"/>
      <c r="AB1073" s="89"/>
      <c r="AC1073" s="89"/>
      <c r="AD1073" s="89"/>
      <c r="AE1073" s="89"/>
      <c r="AG1073" s="73"/>
      <c r="AN1073" s="89"/>
      <c r="AO1073" s="89"/>
      <c r="AP1073" s="89"/>
      <c r="AQ1073" s="89"/>
      <c r="AR1073" s="89"/>
      <c r="AS1073" s="89"/>
      <c r="AT1073" s="89"/>
      <c r="AU1073" s="89"/>
    </row>
    <row r="1074" spans="27:48">
      <c r="AA1074" s="89"/>
      <c r="AB1074" s="89"/>
      <c r="AC1074" s="89"/>
      <c r="AD1074" s="89"/>
      <c r="AE1074" s="89"/>
      <c r="AG1074" s="73"/>
      <c r="AN1074" s="89"/>
      <c r="AO1074" s="89"/>
      <c r="AP1074" s="89"/>
      <c r="AQ1074" s="89"/>
      <c r="AR1074" s="89"/>
      <c r="AS1074" s="89"/>
      <c r="AT1074" s="89"/>
      <c r="AU1074" s="89"/>
    </row>
    <row r="1075" spans="27:48">
      <c r="AA1075" s="89"/>
      <c r="AB1075" s="89"/>
      <c r="AC1075" s="89"/>
      <c r="AD1075" s="89"/>
      <c r="AE1075" s="89"/>
      <c r="AG1075" s="73"/>
      <c r="AN1075" s="89"/>
      <c r="AO1075" s="89"/>
      <c r="AP1075" s="89"/>
      <c r="AQ1075" s="89"/>
      <c r="AR1075" s="89"/>
      <c r="AS1075" s="89"/>
      <c r="AT1075" s="89"/>
      <c r="AU1075" s="89"/>
    </row>
    <row r="1076" spans="27:48">
      <c r="AA1076" s="89"/>
      <c r="AB1076" s="89"/>
      <c r="AC1076" s="89"/>
      <c r="AD1076" s="89"/>
      <c r="AE1076" s="89"/>
      <c r="AG1076" s="73"/>
      <c r="AN1076" s="89"/>
      <c r="AO1076" s="89"/>
      <c r="AP1076" s="89"/>
      <c r="AQ1076" s="89"/>
      <c r="AR1076" s="89"/>
      <c r="AS1076" s="89"/>
      <c r="AT1076" s="89"/>
      <c r="AU1076" s="89"/>
    </row>
    <row r="1077" spans="27:48">
      <c r="AA1077" s="89"/>
      <c r="AB1077" s="89"/>
      <c r="AC1077" s="89"/>
      <c r="AD1077" s="89"/>
      <c r="AE1077" s="89"/>
      <c r="AG1077" s="73"/>
      <c r="AN1077" s="89"/>
      <c r="AO1077" s="89"/>
      <c r="AP1077" s="89"/>
      <c r="AQ1077" s="89"/>
      <c r="AR1077" s="89"/>
      <c r="AS1077" s="89"/>
      <c r="AT1077" s="89"/>
      <c r="AU1077" s="89"/>
    </row>
    <row r="1078" spans="27:48">
      <c r="AA1078" s="89"/>
      <c r="AB1078" s="89"/>
      <c r="AC1078" s="89"/>
      <c r="AD1078" s="89"/>
      <c r="AE1078" s="89"/>
      <c r="AG1078" s="73"/>
      <c r="AN1078" s="89"/>
      <c r="AO1078" s="89"/>
      <c r="AP1078" s="89"/>
      <c r="AQ1078" s="89"/>
      <c r="AR1078" s="89"/>
      <c r="AS1078" s="89"/>
      <c r="AT1078" s="89"/>
      <c r="AU1078" s="89"/>
    </row>
    <row r="1079" spans="27:48">
      <c r="AA1079" s="89"/>
      <c r="AB1079" s="89"/>
      <c r="AC1079" s="89"/>
      <c r="AD1079" s="89"/>
      <c r="AE1079" s="89"/>
      <c r="AG1079" s="73"/>
      <c r="AN1079" s="89"/>
      <c r="AO1079" s="89"/>
      <c r="AP1079" s="89"/>
      <c r="AQ1079" s="89"/>
      <c r="AR1079" s="89"/>
      <c r="AS1079" s="89"/>
      <c r="AT1079" s="89"/>
      <c r="AU1079" s="89"/>
    </row>
    <row r="1080" spans="27:48">
      <c r="AA1080" s="89"/>
      <c r="AB1080" s="89"/>
      <c r="AC1080" s="89"/>
      <c r="AD1080" s="89"/>
      <c r="AE1080" s="89"/>
      <c r="AG1080" s="73"/>
      <c r="AN1080" s="89"/>
      <c r="AO1080" s="89"/>
      <c r="AP1080" s="89"/>
      <c r="AQ1080" s="89"/>
      <c r="AR1080" s="89"/>
      <c r="AS1080" s="89"/>
      <c r="AT1080" s="89"/>
      <c r="AU1080" s="89"/>
      <c r="AV1080" s="89"/>
    </row>
    <row r="1081" spans="27:48">
      <c r="AA1081" s="89"/>
      <c r="AB1081" s="89"/>
      <c r="AC1081" s="89"/>
      <c r="AD1081" s="89"/>
      <c r="AE1081" s="89"/>
      <c r="AG1081" s="73"/>
      <c r="AN1081" s="89"/>
      <c r="AO1081" s="89"/>
      <c r="AP1081" s="89"/>
      <c r="AQ1081" s="89"/>
      <c r="AR1081" s="89"/>
      <c r="AS1081" s="89"/>
      <c r="AT1081" s="89"/>
      <c r="AU1081" s="89"/>
    </row>
    <row r="1082" spans="27:48">
      <c r="AA1082" s="89"/>
      <c r="AB1082" s="89"/>
      <c r="AC1082" s="89"/>
      <c r="AD1082" s="89"/>
      <c r="AE1082" s="89"/>
      <c r="AG1082" s="73"/>
      <c r="AN1082" s="89"/>
      <c r="AO1082" s="89"/>
      <c r="AP1082" s="89"/>
      <c r="AQ1082" s="89"/>
      <c r="AR1082" s="89"/>
      <c r="AS1082" s="89"/>
      <c r="AT1082" s="89"/>
      <c r="AU1082" s="89"/>
      <c r="AV1082" s="89"/>
    </row>
    <row r="1083" spans="27:48">
      <c r="AA1083" s="89"/>
      <c r="AB1083" s="89"/>
      <c r="AC1083" s="89"/>
      <c r="AD1083" s="89"/>
      <c r="AE1083" s="89"/>
      <c r="AG1083" s="73"/>
      <c r="AN1083" s="89"/>
      <c r="AO1083" s="89"/>
      <c r="AP1083" s="89"/>
      <c r="AQ1083" s="89"/>
      <c r="AR1083" s="89"/>
      <c r="AS1083" s="89"/>
      <c r="AT1083" s="89"/>
      <c r="AU1083" s="89"/>
    </row>
    <row r="1084" spans="27:48">
      <c r="AA1084" s="89"/>
      <c r="AB1084" s="89"/>
      <c r="AC1084" s="89"/>
      <c r="AD1084" s="89"/>
      <c r="AE1084" s="89"/>
      <c r="AG1084" s="73"/>
      <c r="AN1084" s="89"/>
      <c r="AO1084" s="89"/>
      <c r="AP1084" s="89"/>
      <c r="AQ1084" s="89"/>
      <c r="AR1084" s="89"/>
      <c r="AS1084" s="89"/>
      <c r="AT1084" s="89"/>
      <c r="AU1084" s="89"/>
    </row>
    <row r="1085" spans="27:48">
      <c r="AA1085" s="89"/>
      <c r="AB1085" s="89"/>
      <c r="AC1085" s="89"/>
      <c r="AD1085" s="89"/>
      <c r="AE1085" s="89"/>
      <c r="AG1085" s="73"/>
      <c r="AN1085" s="89"/>
      <c r="AO1085" s="89"/>
      <c r="AP1085" s="89"/>
      <c r="AQ1085" s="89"/>
      <c r="AR1085" s="89"/>
      <c r="AS1085" s="89"/>
      <c r="AT1085" s="89"/>
      <c r="AU1085" s="89"/>
    </row>
    <row r="1086" spans="27:48">
      <c r="AA1086" s="89"/>
      <c r="AB1086" s="89"/>
      <c r="AC1086" s="89"/>
      <c r="AD1086" s="89"/>
      <c r="AE1086" s="89"/>
      <c r="AG1086" s="73"/>
      <c r="AN1086" s="89"/>
      <c r="AO1086" s="89"/>
      <c r="AP1086" s="89"/>
      <c r="AQ1086" s="89"/>
      <c r="AR1086" s="89"/>
      <c r="AS1086" s="89"/>
      <c r="AT1086" s="89"/>
      <c r="AU1086" s="89"/>
    </row>
    <row r="1087" spans="27:48">
      <c r="AA1087" s="89"/>
      <c r="AB1087" s="89"/>
      <c r="AC1087" s="89"/>
      <c r="AD1087" s="89"/>
      <c r="AE1087" s="89"/>
      <c r="AG1087" s="73"/>
      <c r="AN1087" s="89"/>
      <c r="AO1087" s="89"/>
      <c r="AP1087" s="89"/>
      <c r="AQ1087" s="89"/>
      <c r="AR1087" s="89"/>
      <c r="AS1087" s="89"/>
      <c r="AT1087" s="89"/>
      <c r="AU1087" s="89"/>
    </row>
    <row r="1088" spans="27:48">
      <c r="AA1088" s="89"/>
      <c r="AB1088" s="89"/>
      <c r="AC1088" s="89"/>
      <c r="AD1088" s="89"/>
      <c r="AE1088" s="89"/>
      <c r="AG1088" s="73"/>
      <c r="AN1088" s="89"/>
      <c r="AO1088" s="89"/>
      <c r="AP1088" s="89"/>
      <c r="AQ1088" s="89"/>
      <c r="AR1088" s="89"/>
      <c r="AS1088" s="89"/>
      <c r="AT1088" s="89"/>
      <c r="AU1088" s="89"/>
    </row>
    <row r="1089" spans="27:47">
      <c r="AA1089" s="89"/>
      <c r="AB1089" s="89"/>
      <c r="AC1089" s="89"/>
      <c r="AD1089" s="89"/>
      <c r="AE1089" s="89"/>
      <c r="AG1089" s="73"/>
      <c r="AN1089" s="89"/>
      <c r="AO1089" s="89"/>
      <c r="AP1089" s="89"/>
      <c r="AQ1089" s="89"/>
      <c r="AR1089" s="89"/>
      <c r="AS1089" s="89"/>
      <c r="AT1089" s="89"/>
      <c r="AU1089" s="89"/>
    </row>
    <row r="1090" spans="27:47">
      <c r="AA1090" s="89"/>
      <c r="AB1090" s="89"/>
      <c r="AC1090" s="89"/>
      <c r="AD1090" s="89"/>
      <c r="AE1090" s="89"/>
      <c r="AG1090" s="73"/>
      <c r="AN1090" s="89"/>
      <c r="AO1090" s="89"/>
      <c r="AP1090" s="89"/>
      <c r="AQ1090" s="89"/>
      <c r="AR1090" s="89"/>
      <c r="AS1090" s="89"/>
      <c r="AT1090" s="89"/>
      <c r="AU1090" s="89"/>
    </row>
    <row r="1091" spans="27:47">
      <c r="AA1091" s="89"/>
      <c r="AB1091" s="89"/>
      <c r="AC1091" s="89"/>
      <c r="AD1091" s="89"/>
      <c r="AE1091" s="89"/>
      <c r="AG1091" s="73"/>
      <c r="AN1091" s="89"/>
      <c r="AO1091" s="89"/>
      <c r="AP1091" s="89"/>
      <c r="AQ1091" s="89"/>
      <c r="AR1091" s="89"/>
      <c r="AS1091" s="89"/>
      <c r="AT1091" s="89"/>
      <c r="AU1091" s="89"/>
    </row>
    <row r="1092" spans="27:47">
      <c r="AA1092" s="89"/>
      <c r="AB1092" s="89"/>
      <c r="AC1092" s="89"/>
      <c r="AD1092" s="89"/>
      <c r="AE1092" s="89"/>
      <c r="AG1092" s="73"/>
      <c r="AN1092" s="89"/>
      <c r="AO1092" s="89"/>
      <c r="AP1092" s="89"/>
      <c r="AQ1092" s="89"/>
      <c r="AR1092" s="89"/>
      <c r="AS1092" s="89"/>
      <c r="AT1092" s="89"/>
      <c r="AU1092" s="89"/>
    </row>
    <row r="1093" spans="27:47">
      <c r="AA1093" s="89"/>
      <c r="AB1093" s="89"/>
      <c r="AC1093" s="89"/>
      <c r="AD1093" s="89"/>
      <c r="AE1093" s="89"/>
      <c r="AG1093" s="73"/>
      <c r="AN1093" s="89"/>
      <c r="AO1093" s="89"/>
      <c r="AP1093" s="89"/>
      <c r="AQ1093" s="89"/>
      <c r="AR1093" s="89"/>
      <c r="AS1093" s="89"/>
      <c r="AT1093" s="89"/>
      <c r="AU1093" s="89"/>
    </row>
    <row r="1094" spans="27:47">
      <c r="AA1094" s="89"/>
      <c r="AB1094" s="89"/>
      <c r="AC1094" s="89"/>
      <c r="AD1094" s="89"/>
      <c r="AE1094" s="89"/>
      <c r="AG1094" s="73"/>
      <c r="AN1094" s="89"/>
      <c r="AO1094" s="89"/>
      <c r="AP1094" s="89"/>
      <c r="AQ1094" s="89"/>
      <c r="AR1094" s="89"/>
      <c r="AS1094" s="89"/>
      <c r="AT1094" s="89"/>
      <c r="AU1094" s="89"/>
    </row>
    <row r="1095" spans="27:47">
      <c r="AA1095" s="89"/>
      <c r="AB1095" s="89"/>
      <c r="AC1095" s="89"/>
      <c r="AD1095" s="89"/>
      <c r="AE1095" s="89"/>
      <c r="AG1095" s="73"/>
      <c r="AN1095" s="89"/>
      <c r="AO1095" s="89"/>
      <c r="AP1095" s="89"/>
      <c r="AQ1095" s="89"/>
      <c r="AR1095" s="89"/>
      <c r="AS1095" s="89"/>
      <c r="AT1095" s="89"/>
      <c r="AU1095" s="89"/>
    </row>
    <row r="1096" spans="27:47">
      <c r="AA1096" s="89"/>
      <c r="AB1096" s="89"/>
      <c r="AC1096" s="89"/>
      <c r="AD1096" s="89"/>
      <c r="AE1096" s="89"/>
      <c r="AG1096" s="73"/>
      <c r="AN1096" s="89"/>
      <c r="AO1096" s="89"/>
      <c r="AP1096" s="89"/>
      <c r="AQ1096" s="89"/>
      <c r="AR1096" s="89"/>
      <c r="AS1096" s="89"/>
      <c r="AT1096" s="89"/>
      <c r="AU1096" s="89"/>
    </row>
    <row r="1097" spans="27:47">
      <c r="AA1097" s="89"/>
      <c r="AB1097" s="89"/>
      <c r="AC1097" s="89"/>
      <c r="AD1097" s="89"/>
      <c r="AE1097" s="89"/>
      <c r="AG1097" s="73"/>
      <c r="AN1097" s="89"/>
      <c r="AO1097" s="89"/>
      <c r="AP1097" s="89"/>
      <c r="AQ1097" s="89"/>
      <c r="AR1097" s="89"/>
      <c r="AS1097" s="89"/>
      <c r="AT1097" s="89"/>
      <c r="AU1097" s="89"/>
    </row>
    <row r="1098" spans="27:47">
      <c r="AA1098" s="89"/>
      <c r="AB1098" s="89"/>
      <c r="AC1098" s="89"/>
      <c r="AD1098" s="89"/>
      <c r="AE1098" s="89"/>
      <c r="AG1098" s="73"/>
      <c r="AN1098" s="89"/>
      <c r="AO1098" s="89"/>
      <c r="AP1098" s="89"/>
      <c r="AQ1098" s="89"/>
      <c r="AR1098" s="89"/>
      <c r="AS1098" s="89"/>
      <c r="AT1098" s="89"/>
      <c r="AU1098" s="89"/>
    </row>
    <row r="1099" spans="27:47">
      <c r="AA1099" s="89"/>
      <c r="AB1099" s="89"/>
      <c r="AC1099" s="89"/>
      <c r="AD1099" s="89"/>
      <c r="AE1099" s="89"/>
      <c r="AG1099" s="73"/>
      <c r="AN1099" s="89"/>
      <c r="AO1099" s="89"/>
      <c r="AP1099" s="89"/>
      <c r="AQ1099" s="89"/>
      <c r="AR1099" s="89"/>
      <c r="AS1099" s="89"/>
      <c r="AT1099" s="89"/>
      <c r="AU1099" s="89"/>
    </row>
    <row r="1100" spans="27:47">
      <c r="AA1100" s="89"/>
      <c r="AB1100" s="89"/>
      <c r="AC1100" s="89"/>
      <c r="AD1100" s="89"/>
      <c r="AE1100" s="89"/>
      <c r="AG1100" s="73"/>
      <c r="AN1100" s="89"/>
      <c r="AO1100" s="89"/>
      <c r="AP1100" s="89"/>
      <c r="AQ1100" s="89"/>
      <c r="AR1100" s="89"/>
      <c r="AS1100" s="89"/>
      <c r="AT1100" s="89"/>
      <c r="AU1100" s="89"/>
    </row>
    <row r="1101" spans="27:47">
      <c r="AA1101" s="89"/>
      <c r="AB1101" s="89"/>
      <c r="AC1101" s="89"/>
      <c r="AD1101" s="89"/>
      <c r="AE1101" s="89"/>
      <c r="AG1101" s="73"/>
      <c r="AN1101" s="89"/>
      <c r="AO1101" s="89"/>
      <c r="AP1101" s="89"/>
      <c r="AQ1101" s="89"/>
      <c r="AR1101" s="89"/>
      <c r="AS1101" s="89"/>
      <c r="AT1101" s="89"/>
      <c r="AU1101" s="89"/>
    </row>
    <row r="1102" spans="27:47">
      <c r="AA1102" s="89"/>
      <c r="AB1102" s="89"/>
      <c r="AC1102" s="89"/>
      <c r="AD1102" s="89"/>
      <c r="AE1102" s="89"/>
      <c r="AG1102" s="73"/>
      <c r="AN1102" s="89"/>
      <c r="AO1102" s="89"/>
      <c r="AP1102" s="89"/>
      <c r="AQ1102" s="89"/>
      <c r="AR1102" s="89"/>
      <c r="AS1102" s="89"/>
      <c r="AT1102" s="89"/>
      <c r="AU1102" s="89"/>
    </row>
    <row r="1103" spans="27:47">
      <c r="AA1103" s="89"/>
      <c r="AB1103" s="89"/>
      <c r="AC1103" s="89"/>
      <c r="AD1103" s="89"/>
      <c r="AE1103" s="89"/>
      <c r="AG1103" s="73"/>
      <c r="AN1103" s="89"/>
      <c r="AO1103" s="89"/>
      <c r="AP1103" s="89"/>
      <c r="AQ1103" s="89"/>
      <c r="AR1103" s="89"/>
      <c r="AS1103" s="89"/>
      <c r="AT1103" s="89"/>
      <c r="AU1103" s="89"/>
    </row>
    <row r="1104" spans="27:47">
      <c r="AA1104" s="89"/>
      <c r="AB1104" s="89"/>
      <c r="AC1104" s="89"/>
      <c r="AD1104" s="89"/>
      <c r="AE1104" s="89"/>
      <c r="AG1104" s="73"/>
      <c r="AN1104" s="89"/>
      <c r="AO1104" s="89"/>
      <c r="AP1104" s="89"/>
      <c r="AQ1104" s="89"/>
      <c r="AR1104" s="89"/>
      <c r="AS1104" s="89"/>
      <c r="AT1104" s="89"/>
      <c r="AU1104" s="89"/>
    </row>
    <row r="1105" spans="27:47">
      <c r="AA1105" s="89"/>
      <c r="AB1105" s="89"/>
      <c r="AC1105" s="89"/>
      <c r="AD1105" s="89"/>
      <c r="AE1105" s="89"/>
      <c r="AG1105" s="73"/>
      <c r="AN1105" s="89"/>
      <c r="AO1105" s="89"/>
      <c r="AP1105" s="89"/>
      <c r="AQ1105" s="89"/>
      <c r="AR1105" s="89"/>
      <c r="AS1105" s="89"/>
      <c r="AT1105" s="89"/>
      <c r="AU1105" s="89"/>
    </row>
    <row r="1106" spans="27:47">
      <c r="AA1106" s="89"/>
      <c r="AB1106" s="89"/>
      <c r="AC1106" s="89"/>
      <c r="AD1106" s="89"/>
      <c r="AE1106" s="89"/>
      <c r="AG1106" s="73"/>
      <c r="AN1106" s="89"/>
      <c r="AO1106" s="89"/>
      <c r="AP1106" s="89"/>
      <c r="AQ1106" s="89"/>
      <c r="AR1106" s="89"/>
      <c r="AS1106" s="89"/>
      <c r="AT1106" s="89"/>
      <c r="AU1106" s="89"/>
    </row>
    <row r="1107" spans="27:47">
      <c r="AA1107" s="89"/>
      <c r="AB1107" s="89"/>
      <c r="AC1107" s="89"/>
      <c r="AD1107" s="89"/>
      <c r="AE1107" s="89"/>
      <c r="AG1107" s="73"/>
      <c r="AN1107" s="89"/>
      <c r="AO1107" s="89"/>
      <c r="AP1107" s="89"/>
      <c r="AQ1107" s="89"/>
      <c r="AR1107" s="89"/>
      <c r="AS1107" s="89"/>
      <c r="AT1107" s="89"/>
      <c r="AU1107" s="89"/>
    </row>
    <row r="1108" spans="27:47">
      <c r="AA1108" s="89"/>
      <c r="AB1108" s="89"/>
      <c r="AC1108" s="89"/>
      <c r="AD1108" s="89"/>
      <c r="AE1108" s="89"/>
      <c r="AG1108" s="73"/>
      <c r="AN1108" s="89"/>
      <c r="AO1108" s="89"/>
      <c r="AP1108" s="89"/>
      <c r="AQ1108" s="89"/>
      <c r="AR1108" s="89"/>
      <c r="AS1108" s="89"/>
      <c r="AT1108" s="89"/>
      <c r="AU1108" s="89"/>
    </row>
    <row r="1109" spans="27:47">
      <c r="AA1109" s="89"/>
      <c r="AB1109" s="89"/>
      <c r="AC1109" s="89"/>
      <c r="AD1109" s="89"/>
      <c r="AE1109" s="89"/>
      <c r="AG1109" s="73"/>
      <c r="AN1109" s="89"/>
      <c r="AO1109" s="89"/>
      <c r="AP1109" s="89"/>
      <c r="AQ1109" s="89"/>
      <c r="AR1109" s="89"/>
      <c r="AS1109" s="89"/>
      <c r="AT1109" s="89"/>
      <c r="AU1109" s="89"/>
    </row>
    <row r="1110" spans="27:47">
      <c r="AA1110" s="89"/>
      <c r="AB1110" s="89"/>
      <c r="AC1110" s="89"/>
      <c r="AD1110" s="89"/>
      <c r="AE1110" s="89"/>
      <c r="AG1110" s="73"/>
      <c r="AN1110" s="89"/>
      <c r="AO1110" s="89"/>
      <c r="AP1110" s="89"/>
      <c r="AQ1110" s="89"/>
      <c r="AR1110" s="89"/>
      <c r="AS1110" s="89"/>
      <c r="AT1110" s="89"/>
      <c r="AU1110" s="89"/>
    </row>
    <row r="1111" spans="27:47">
      <c r="AA1111" s="89"/>
      <c r="AB1111" s="89"/>
      <c r="AC1111" s="89"/>
      <c r="AD1111" s="89"/>
      <c r="AE1111" s="89"/>
      <c r="AG1111" s="73"/>
      <c r="AN1111" s="89"/>
      <c r="AO1111" s="89"/>
      <c r="AP1111" s="89"/>
      <c r="AQ1111" s="89"/>
      <c r="AR1111" s="89"/>
      <c r="AS1111" s="89"/>
      <c r="AT1111" s="89"/>
      <c r="AU1111" s="89"/>
    </row>
    <row r="1112" spans="27:47">
      <c r="AA1112" s="89"/>
      <c r="AB1112" s="89"/>
      <c r="AC1112" s="89"/>
      <c r="AD1112" s="89"/>
      <c r="AE1112" s="89"/>
      <c r="AG1112" s="73"/>
      <c r="AN1112" s="89"/>
      <c r="AO1112" s="89"/>
      <c r="AP1112" s="89"/>
      <c r="AQ1112" s="89"/>
      <c r="AR1112" s="89"/>
      <c r="AS1112" s="89"/>
      <c r="AT1112" s="89"/>
      <c r="AU1112" s="89"/>
    </row>
    <row r="1113" spans="27:47">
      <c r="AA1113" s="89"/>
      <c r="AB1113" s="89"/>
      <c r="AC1113" s="89"/>
      <c r="AD1113" s="89"/>
      <c r="AE1113" s="89"/>
      <c r="AG1113" s="73"/>
      <c r="AN1113" s="89"/>
      <c r="AO1113" s="89"/>
      <c r="AP1113" s="89"/>
      <c r="AQ1113" s="89"/>
      <c r="AR1113" s="89"/>
      <c r="AS1113" s="89"/>
      <c r="AT1113" s="89"/>
      <c r="AU1113" s="89"/>
    </row>
    <row r="1114" spans="27:47">
      <c r="AA1114" s="89"/>
      <c r="AB1114" s="89"/>
      <c r="AC1114" s="89"/>
      <c r="AD1114" s="89"/>
      <c r="AE1114" s="89"/>
      <c r="AG1114" s="73"/>
      <c r="AN1114" s="89"/>
      <c r="AO1114" s="89"/>
      <c r="AP1114" s="89"/>
      <c r="AQ1114" s="89"/>
      <c r="AR1114" s="89"/>
      <c r="AS1114" s="89"/>
      <c r="AT1114" s="89"/>
      <c r="AU1114" s="89"/>
    </row>
    <row r="1115" spans="27:47">
      <c r="AA1115" s="89"/>
      <c r="AB1115" s="89"/>
      <c r="AC1115" s="89"/>
      <c r="AD1115" s="89"/>
      <c r="AE1115" s="89"/>
      <c r="AG1115" s="73"/>
      <c r="AN1115" s="89"/>
      <c r="AO1115" s="89"/>
      <c r="AP1115" s="89"/>
      <c r="AQ1115" s="89"/>
      <c r="AR1115" s="89"/>
      <c r="AS1115" s="89"/>
      <c r="AT1115" s="89"/>
      <c r="AU1115" s="89"/>
    </row>
    <row r="1116" spans="27:47">
      <c r="AA1116" s="89"/>
      <c r="AB1116" s="89"/>
      <c r="AC1116" s="89"/>
      <c r="AD1116" s="89"/>
      <c r="AE1116" s="89"/>
      <c r="AG1116" s="73"/>
      <c r="AN1116" s="89"/>
      <c r="AO1116" s="89"/>
      <c r="AP1116" s="89"/>
      <c r="AQ1116" s="89"/>
      <c r="AR1116" s="89"/>
      <c r="AS1116" s="89"/>
      <c r="AT1116" s="89"/>
      <c r="AU1116" s="89"/>
    </row>
    <row r="1117" spans="27:47">
      <c r="AA1117" s="89"/>
      <c r="AB1117" s="89"/>
      <c r="AC1117" s="89"/>
      <c r="AD1117" s="89"/>
      <c r="AE1117" s="89"/>
      <c r="AG1117" s="73"/>
      <c r="AN1117" s="89"/>
      <c r="AO1117" s="89"/>
      <c r="AP1117" s="89"/>
      <c r="AQ1117" s="89"/>
      <c r="AR1117" s="89"/>
      <c r="AS1117" s="89"/>
      <c r="AT1117" s="89"/>
      <c r="AU1117" s="89"/>
    </row>
    <row r="1118" spans="27:47">
      <c r="AA1118" s="89"/>
      <c r="AB1118" s="89"/>
      <c r="AC1118" s="89"/>
      <c r="AD1118" s="89"/>
      <c r="AE1118" s="89"/>
      <c r="AG1118" s="73"/>
      <c r="AN1118" s="89"/>
      <c r="AO1118" s="89"/>
      <c r="AP1118" s="89"/>
      <c r="AQ1118" s="89"/>
      <c r="AR1118" s="89"/>
      <c r="AS1118" s="89"/>
      <c r="AT1118" s="89"/>
      <c r="AU1118" s="89"/>
    </row>
    <row r="1119" spans="27:47">
      <c r="AA1119" s="89"/>
      <c r="AB1119" s="89"/>
      <c r="AC1119" s="89"/>
      <c r="AD1119" s="89"/>
      <c r="AE1119" s="89"/>
      <c r="AG1119" s="73"/>
      <c r="AN1119" s="89"/>
      <c r="AO1119" s="89"/>
      <c r="AP1119" s="89"/>
      <c r="AQ1119" s="89"/>
      <c r="AR1119" s="89"/>
      <c r="AS1119" s="89"/>
      <c r="AT1119" s="89"/>
      <c r="AU1119" s="89"/>
    </row>
    <row r="1120" spans="27:47">
      <c r="AA1120" s="89"/>
      <c r="AB1120" s="89"/>
      <c r="AC1120" s="89"/>
      <c r="AD1120" s="89"/>
      <c r="AE1120" s="89"/>
      <c r="AG1120" s="73"/>
      <c r="AN1120" s="89"/>
      <c r="AO1120" s="89"/>
      <c r="AP1120" s="89"/>
      <c r="AQ1120" s="89"/>
      <c r="AR1120" s="89"/>
      <c r="AS1120" s="89"/>
      <c r="AT1120" s="89"/>
      <c r="AU1120" s="89"/>
    </row>
    <row r="1121" spans="27:47">
      <c r="AA1121" s="89"/>
      <c r="AB1121" s="89"/>
      <c r="AC1121" s="89"/>
      <c r="AD1121" s="89"/>
      <c r="AE1121" s="89"/>
      <c r="AG1121" s="73"/>
      <c r="AN1121" s="89"/>
      <c r="AO1121" s="89"/>
      <c r="AP1121" s="89"/>
      <c r="AQ1121" s="89"/>
      <c r="AR1121" s="89"/>
      <c r="AS1121" s="89"/>
      <c r="AT1121" s="89"/>
      <c r="AU1121" s="89"/>
    </row>
    <row r="1122" spans="27:47">
      <c r="AA1122" s="89"/>
      <c r="AB1122" s="89"/>
      <c r="AC1122" s="89"/>
      <c r="AD1122" s="89"/>
      <c r="AE1122" s="89"/>
      <c r="AG1122" s="73"/>
      <c r="AN1122" s="89"/>
      <c r="AO1122" s="89"/>
      <c r="AP1122" s="89"/>
      <c r="AQ1122" s="89"/>
      <c r="AR1122" s="89"/>
      <c r="AS1122" s="89"/>
      <c r="AT1122" s="89"/>
      <c r="AU1122" s="89"/>
    </row>
    <row r="1123" spans="27:47">
      <c r="AA1123" s="89"/>
      <c r="AB1123" s="89"/>
      <c r="AC1123" s="89"/>
      <c r="AD1123" s="89"/>
      <c r="AE1123" s="89"/>
      <c r="AG1123" s="73"/>
      <c r="AN1123" s="89"/>
      <c r="AO1123" s="89"/>
      <c r="AP1123" s="89"/>
      <c r="AQ1123" s="89"/>
      <c r="AR1123" s="89"/>
      <c r="AS1123" s="89"/>
      <c r="AT1123" s="89"/>
      <c r="AU1123" s="89"/>
    </row>
    <row r="1124" spans="27:47">
      <c r="AA1124" s="89"/>
      <c r="AB1124" s="89"/>
      <c r="AC1124" s="89"/>
      <c r="AD1124" s="89"/>
      <c r="AE1124" s="89"/>
      <c r="AG1124" s="73"/>
      <c r="AN1124" s="89"/>
      <c r="AO1124" s="89"/>
      <c r="AP1124" s="89"/>
      <c r="AQ1124" s="89"/>
      <c r="AR1124" s="89"/>
      <c r="AS1124" s="89"/>
      <c r="AT1124" s="89"/>
      <c r="AU1124" s="89"/>
    </row>
    <row r="1125" spans="27:47">
      <c r="AA1125" s="89"/>
      <c r="AB1125" s="89"/>
      <c r="AC1125" s="89"/>
      <c r="AD1125" s="89"/>
      <c r="AE1125" s="89"/>
      <c r="AG1125" s="73"/>
      <c r="AN1125" s="89"/>
      <c r="AO1125" s="89"/>
      <c r="AP1125" s="89"/>
      <c r="AQ1125" s="89"/>
      <c r="AR1125" s="89"/>
      <c r="AS1125" s="89"/>
      <c r="AT1125" s="89"/>
      <c r="AU1125" s="89"/>
    </row>
    <row r="1126" spans="27:47">
      <c r="AA1126" s="89"/>
      <c r="AB1126" s="89"/>
      <c r="AC1126" s="89"/>
      <c r="AD1126" s="89"/>
      <c r="AE1126" s="89"/>
      <c r="AG1126" s="73"/>
      <c r="AN1126" s="89"/>
      <c r="AO1126" s="89"/>
      <c r="AP1126" s="89"/>
      <c r="AQ1126" s="89"/>
      <c r="AR1126" s="89"/>
      <c r="AS1126" s="89"/>
      <c r="AT1126" s="89"/>
      <c r="AU1126" s="89"/>
    </row>
    <row r="1127" spans="27:47">
      <c r="AA1127" s="89"/>
      <c r="AB1127" s="89"/>
      <c r="AC1127" s="89"/>
      <c r="AD1127" s="89"/>
      <c r="AE1127" s="89"/>
      <c r="AG1127" s="73"/>
      <c r="AN1127" s="89"/>
      <c r="AO1127" s="89"/>
      <c r="AP1127" s="89"/>
      <c r="AQ1127" s="89"/>
      <c r="AR1127" s="89"/>
      <c r="AS1127" s="89"/>
      <c r="AT1127" s="89"/>
      <c r="AU1127" s="89"/>
    </row>
    <row r="1128" spans="27:47">
      <c r="AA1128" s="89"/>
      <c r="AB1128" s="89"/>
      <c r="AC1128" s="89"/>
      <c r="AD1128" s="89"/>
      <c r="AE1128" s="89"/>
      <c r="AG1128" s="73"/>
      <c r="AN1128" s="89"/>
      <c r="AO1128" s="89"/>
      <c r="AP1128" s="89"/>
      <c r="AQ1128" s="89"/>
      <c r="AR1128" s="89"/>
      <c r="AS1128" s="89"/>
      <c r="AT1128" s="89"/>
      <c r="AU1128" s="89"/>
    </row>
    <row r="1129" spans="27:47">
      <c r="AA1129" s="89"/>
      <c r="AB1129" s="89"/>
      <c r="AC1129" s="89"/>
      <c r="AD1129" s="89"/>
      <c r="AE1129" s="89"/>
      <c r="AG1129" s="73"/>
      <c r="AN1129" s="89"/>
      <c r="AO1129" s="89"/>
      <c r="AP1129" s="89"/>
      <c r="AQ1129" s="89"/>
      <c r="AR1129" s="89"/>
      <c r="AS1129" s="89"/>
      <c r="AT1129" s="89"/>
      <c r="AU1129" s="89"/>
    </row>
    <row r="1130" spans="27:47">
      <c r="AA1130" s="89"/>
      <c r="AB1130" s="89"/>
      <c r="AC1130" s="89"/>
      <c r="AD1130" s="89"/>
      <c r="AE1130" s="89"/>
      <c r="AG1130" s="73"/>
      <c r="AN1130" s="89"/>
      <c r="AO1130" s="89"/>
      <c r="AP1130" s="89"/>
      <c r="AQ1130" s="89"/>
      <c r="AR1130" s="89"/>
      <c r="AS1130" s="89"/>
      <c r="AT1130" s="89"/>
      <c r="AU1130" s="89"/>
    </row>
    <row r="1131" spans="27:47">
      <c r="AA1131" s="89"/>
      <c r="AB1131" s="89"/>
      <c r="AC1131" s="89"/>
      <c r="AD1131" s="89"/>
      <c r="AE1131" s="89"/>
      <c r="AG1131" s="73"/>
      <c r="AN1131" s="89"/>
      <c r="AO1131" s="89"/>
      <c r="AP1131" s="89"/>
      <c r="AQ1131" s="89"/>
      <c r="AR1131" s="89"/>
      <c r="AS1131" s="89"/>
      <c r="AT1131" s="89"/>
      <c r="AU1131" s="89"/>
    </row>
    <row r="1132" spans="27:47">
      <c r="AA1132" s="89"/>
      <c r="AB1132" s="89"/>
      <c r="AC1132" s="89"/>
      <c r="AD1132" s="89"/>
      <c r="AE1132" s="89"/>
      <c r="AG1132" s="73"/>
      <c r="AN1132" s="89"/>
      <c r="AO1132" s="89"/>
      <c r="AP1132" s="89"/>
      <c r="AQ1132" s="89"/>
      <c r="AR1132" s="89"/>
      <c r="AS1132" s="89"/>
      <c r="AT1132" s="89"/>
      <c r="AU1132" s="89"/>
    </row>
    <row r="1133" spans="27:47">
      <c r="AA1133" s="89"/>
      <c r="AB1133" s="89"/>
      <c r="AC1133" s="89"/>
      <c r="AD1133" s="89"/>
      <c r="AE1133" s="89"/>
      <c r="AG1133" s="73"/>
      <c r="AN1133" s="89"/>
      <c r="AO1133" s="89"/>
      <c r="AP1133" s="89"/>
      <c r="AQ1133" s="89"/>
      <c r="AR1133" s="89"/>
      <c r="AS1133" s="89"/>
      <c r="AT1133" s="89"/>
      <c r="AU1133" s="89"/>
    </row>
    <row r="1134" spans="27:47">
      <c r="AA1134" s="89"/>
      <c r="AB1134" s="89"/>
      <c r="AC1134" s="89"/>
      <c r="AD1134" s="89"/>
      <c r="AE1134" s="89"/>
      <c r="AG1134" s="73"/>
      <c r="AN1134" s="89"/>
      <c r="AO1134" s="89"/>
      <c r="AP1134" s="89"/>
      <c r="AQ1134" s="89"/>
      <c r="AR1134" s="89"/>
      <c r="AS1134" s="89"/>
      <c r="AT1134" s="89"/>
      <c r="AU1134" s="89"/>
    </row>
    <row r="1135" spans="27:47">
      <c r="AA1135" s="89"/>
      <c r="AB1135" s="89"/>
      <c r="AC1135" s="89"/>
      <c r="AD1135" s="89"/>
      <c r="AE1135" s="89"/>
      <c r="AG1135" s="73"/>
      <c r="AN1135" s="89"/>
      <c r="AO1135" s="89"/>
      <c r="AP1135" s="89"/>
      <c r="AQ1135" s="89"/>
      <c r="AR1135" s="89"/>
      <c r="AS1135" s="89"/>
      <c r="AT1135" s="89"/>
      <c r="AU1135" s="89"/>
    </row>
    <row r="1136" spans="27:47">
      <c r="AA1136" s="89"/>
      <c r="AB1136" s="89"/>
      <c r="AC1136" s="89"/>
      <c r="AD1136" s="89"/>
      <c r="AE1136" s="89"/>
      <c r="AG1136" s="73"/>
      <c r="AN1136" s="89"/>
      <c r="AO1136" s="89"/>
      <c r="AP1136" s="89"/>
      <c r="AQ1136" s="89"/>
      <c r="AR1136" s="89"/>
      <c r="AS1136" s="89"/>
      <c r="AT1136" s="89"/>
      <c r="AU1136" s="89"/>
    </row>
    <row r="1137" spans="27:47">
      <c r="AA1137" s="89"/>
      <c r="AB1137" s="89"/>
      <c r="AC1137" s="89"/>
      <c r="AD1137" s="89"/>
      <c r="AE1137" s="89"/>
      <c r="AG1137" s="73"/>
      <c r="AN1137" s="89"/>
      <c r="AO1137" s="89"/>
      <c r="AP1137" s="89"/>
      <c r="AQ1137" s="89"/>
      <c r="AR1137" s="89"/>
      <c r="AS1137" s="89"/>
      <c r="AT1137" s="89"/>
      <c r="AU1137" s="89"/>
    </row>
    <row r="1138" spans="27:47">
      <c r="AA1138" s="89"/>
      <c r="AB1138" s="89"/>
      <c r="AC1138" s="89"/>
      <c r="AD1138" s="89"/>
      <c r="AE1138" s="89"/>
      <c r="AG1138" s="73"/>
      <c r="AN1138" s="89"/>
      <c r="AO1138" s="89"/>
      <c r="AP1138" s="89"/>
      <c r="AQ1138" s="89"/>
      <c r="AR1138" s="89"/>
      <c r="AS1138" s="89"/>
      <c r="AT1138" s="89"/>
      <c r="AU1138" s="89"/>
    </row>
    <row r="1139" spans="27:47">
      <c r="AA1139" s="89"/>
      <c r="AB1139" s="89"/>
      <c r="AC1139" s="89"/>
      <c r="AD1139" s="89"/>
      <c r="AE1139" s="89"/>
      <c r="AG1139" s="73"/>
      <c r="AN1139" s="89"/>
      <c r="AO1139" s="89"/>
      <c r="AP1139" s="89"/>
      <c r="AQ1139" s="89"/>
      <c r="AR1139" s="89"/>
      <c r="AS1139" s="89"/>
      <c r="AT1139" s="89"/>
      <c r="AU1139" s="89"/>
    </row>
    <row r="1140" spans="27:47">
      <c r="AA1140" s="89"/>
      <c r="AB1140" s="89"/>
      <c r="AC1140" s="89"/>
      <c r="AD1140" s="89"/>
      <c r="AE1140" s="89"/>
      <c r="AG1140" s="73"/>
      <c r="AN1140" s="89"/>
      <c r="AO1140" s="89"/>
      <c r="AP1140" s="89"/>
      <c r="AQ1140" s="89"/>
      <c r="AR1140" s="89"/>
      <c r="AS1140" s="89"/>
      <c r="AT1140" s="89"/>
      <c r="AU1140" s="89"/>
    </row>
    <row r="1141" spans="27:47">
      <c r="AA1141" s="89"/>
      <c r="AB1141" s="89"/>
      <c r="AC1141" s="89"/>
      <c r="AD1141" s="89"/>
      <c r="AE1141" s="89"/>
      <c r="AG1141" s="73"/>
      <c r="AN1141" s="89"/>
      <c r="AO1141" s="89"/>
      <c r="AP1141" s="89"/>
      <c r="AQ1141" s="89"/>
      <c r="AR1141" s="89"/>
      <c r="AS1141" s="89"/>
      <c r="AT1141" s="89"/>
      <c r="AU1141" s="89"/>
    </row>
    <row r="1142" spans="27:47">
      <c r="AA1142" s="89"/>
      <c r="AB1142" s="89"/>
      <c r="AC1142" s="89"/>
      <c r="AD1142" s="89"/>
      <c r="AE1142" s="89"/>
      <c r="AG1142" s="73"/>
      <c r="AN1142" s="89"/>
      <c r="AO1142" s="89"/>
      <c r="AP1142" s="89"/>
      <c r="AQ1142" s="89"/>
      <c r="AR1142" s="89"/>
      <c r="AS1142" s="89"/>
      <c r="AT1142" s="89"/>
      <c r="AU1142" s="89"/>
    </row>
    <row r="1143" spans="27:47">
      <c r="AA1143" s="89"/>
      <c r="AB1143" s="89"/>
      <c r="AC1143" s="89"/>
      <c r="AD1143" s="89"/>
      <c r="AE1143" s="89"/>
      <c r="AG1143" s="73"/>
      <c r="AN1143" s="89"/>
      <c r="AO1143" s="89"/>
      <c r="AP1143" s="89"/>
      <c r="AQ1143" s="89"/>
      <c r="AR1143" s="89"/>
      <c r="AS1143" s="89"/>
      <c r="AT1143" s="89"/>
      <c r="AU1143" s="89"/>
    </row>
    <row r="1144" spans="27:47">
      <c r="AA1144" s="89"/>
      <c r="AB1144" s="89"/>
      <c r="AC1144" s="89"/>
      <c r="AD1144" s="89"/>
      <c r="AE1144" s="89"/>
      <c r="AG1144" s="73"/>
      <c r="AN1144" s="89"/>
      <c r="AO1144" s="89"/>
      <c r="AP1144" s="89"/>
      <c r="AQ1144" s="89"/>
      <c r="AR1144" s="89"/>
      <c r="AS1144" s="89"/>
      <c r="AT1144" s="89"/>
      <c r="AU1144" s="89"/>
    </row>
    <row r="1145" spans="27:47">
      <c r="AA1145" s="89"/>
      <c r="AB1145" s="89"/>
      <c r="AC1145" s="89"/>
      <c r="AD1145" s="89"/>
      <c r="AE1145" s="89"/>
      <c r="AG1145" s="73"/>
      <c r="AN1145" s="89"/>
      <c r="AO1145" s="89"/>
      <c r="AP1145" s="89"/>
      <c r="AQ1145" s="89"/>
      <c r="AR1145" s="89"/>
      <c r="AS1145" s="89"/>
      <c r="AT1145" s="89"/>
      <c r="AU1145" s="89"/>
    </row>
    <row r="1146" spans="27:47">
      <c r="AA1146" s="89"/>
      <c r="AB1146" s="89"/>
      <c r="AC1146" s="89"/>
      <c r="AD1146" s="89"/>
      <c r="AE1146" s="89"/>
      <c r="AG1146" s="73"/>
      <c r="AN1146" s="89"/>
      <c r="AO1146" s="89"/>
      <c r="AP1146" s="89"/>
      <c r="AQ1146" s="89"/>
      <c r="AR1146" s="89"/>
      <c r="AS1146" s="89"/>
      <c r="AT1146" s="89"/>
      <c r="AU1146" s="89"/>
    </row>
    <row r="1147" spans="27:47">
      <c r="AA1147" s="89"/>
      <c r="AB1147" s="89"/>
      <c r="AC1147" s="89"/>
      <c r="AD1147" s="89"/>
      <c r="AE1147" s="89"/>
      <c r="AG1147" s="73"/>
      <c r="AN1147" s="89"/>
      <c r="AO1147" s="89"/>
      <c r="AP1147" s="89"/>
      <c r="AQ1147" s="89"/>
      <c r="AR1147" s="89"/>
      <c r="AS1147" s="89"/>
      <c r="AT1147" s="89"/>
      <c r="AU1147" s="89"/>
    </row>
    <row r="1148" spans="27:47">
      <c r="AA1148" s="89"/>
      <c r="AB1148" s="89"/>
      <c r="AC1148" s="89"/>
      <c r="AD1148" s="89"/>
      <c r="AE1148" s="89"/>
      <c r="AG1148" s="73"/>
      <c r="AN1148" s="89"/>
      <c r="AO1148" s="89"/>
      <c r="AP1148" s="89"/>
      <c r="AQ1148" s="89"/>
      <c r="AR1148" s="89"/>
      <c r="AS1148" s="89"/>
      <c r="AT1148" s="89"/>
      <c r="AU1148" s="89"/>
    </row>
    <row r="1149" spans="27:47">
      <c r="AA1149" s="89"/>
      <c r="AB1149" s="89"/>
      <c r="AC1149" s="89"/>
      <c r="AD1149" s="89"/>
      <c r="AE1149" s="89"/>
      <c r="AG1149" s="73"/>
      <c r="AN1149" s="89"/>
      <c r="AO1149" s="89"/>
      <c r="AP1149" s="89"/>
      <c r="AQ1149" s="89"/>
      <c r="AR1149" s="89"/>
      <c r="AS1149" s="89"/>
      <c r="AT1149" s="89"/>
      <c r="AU1149" s="89"/>
    </row>
    <row r="1150" spans="27:47">
      <c r="AA1150" s="89"/>
      <c r="AB1150" s="89"/>
      <c r="AC1150" s="89"/>
      <c r="AD1150" s="89"/>
      <c r="AE1150" s="89"/>
      <c r="AG1150" s="73"/>
      <c r="AN1150" s="89"/>
      <c r="AO1150" s="89"/>
      <c r="AP1150" s="89"/>
      <c r="AQ1150" s="89"/>
      <c r="AR1150" s="89"/>
      <c r="AS1150" s="89"/>
      <c r="AT1150" s="89"/>
      <c r="AU1150" s="89"/>
    </row>
    <row r="1151" spans="27:47">
      <c r="AA1151" s="89"/>
      <c r="AB1151" s="89"/>
      <c r="AC1151" s="89"/>
      <c r="AD1151" s="89"/>
      <c r="AE1151" s="89"/>
      <c r="AG1151" s="73"/>
      <c r="AN1151" s="89"/>
      <c r="AO1151" s="89"/>
      <c r="AP1151" s="89"/>
      <c r="AQ1151" s="89"/>
      <c r="AR1151" s="89"/>
      <c r="AS1151" s="89"/>
      <c r="AT1151" s="89"/>
      <c r="AU1151" s="89"/>
    </row>
    <row r="1152" spans="27:47">
      <c r="AA1152" s="89"/>
      <c r="AB1152" s="89"/>
      <c r="AC1152" s="89"/>
      <c r="AD1152" s="89"/>
      <c r="AE1152" s="89"/>
      <c r="AG1152" s="73"/>
      <c r="AN1152" s="89"/>
      <c r="AO1152" s="89"/>
      <c r="AP1152" s="89"/>
      <c r="AQ1152" s="89"/>
      <c r="AR1152" s="89"/>
      <c r="AS1152" s="89"/>
      <c r="AT1152" s="89"/>
      <c r="AU1152" s="89"/>
    </row>
    <row r="1153" spans="27:48">
      <c r="AA1153" s="89"/>
      <c r="AB1153" s="89"/>
      <c r="AC1153" s="89"/>
      <c r="AD1153" s="89"/>
      <c r="AE1153" s="89"/>
      <c r="AG1153" s="73"/>
      <c r="AN1153" s="89"/>
      <c r="AO1153" s="89"/>
      <c r="AP1153" s="89"/>
      <c r="AQ1153" s="89"/>
      <c r="AR1153" s="89"/>
      <c r="AS1153" s="89"/>
      <c r="AT1153" s="89"/>
      <c r="AU1153" s="89"/>
    </row>
    <row r="1154" spans="27:48">
      <c r="AA1154" s="89"/>
      <c r="AB1154" s="89"/>
      <c r="AC1154" s="89"/>
      <c r="AD1154" s="89"/>
      <c r="AE1154" s="89"/>
      <c r="AG1154" s="73"/>
      <c r="AN1154" s="89"/>
      <c r="AO1154" s="89"/>
      <c r="AP1154" s="89"/>
      <c r="AQ1154" s="89"/>
      <c r="AR1154" s="89"/>
      <c r="AS1154" s="89"/>
      <c r="AT1154" s="89"/>
      <c r="AU1154" s="89"/>
    </row>
    <row r="1155" spans="27:48">
      <c r="AA1155" s="89"/>
      <c r="AB1155" s="89"/>
      <c r="AC1155" s="89"/>
      <c r="AD1155" s="89"/>
      <c r="AE1155" s="89"/>
      <c r="AG1155" s="73"/>
      <c r="AN1155" s="89"/>
      <c r="AO1155" s="89"/>
      <c r="AP1155" s="89"/>
      <c r="AQ1155" s="89"/>
      <c r="AR1155" s="89"/>
      <c r="AS1155" s="89"/>
      <c r="AT1155" s="89"/>
      <c r="AU1155" s="89"/>
    </row>
    <row r="1156" spans="27:48">
      <c r="AA1156" s="89"/>
      <c r="AB1156" s="89"/>
      <c r="AC1156" s="89"/>
      <c r="AD1156" s="89"/>
      <c r="AE1156" s="89"/>
      <c r="AG1156" s="73"/>
      <c r="AN1156" s="89"/>
      <c r="AO1156" s="89"/>
      <c r="AP1156" s="89"/>
      <c r="AQ1156" s="89"/>
      <c r="AR1156" s="89"/>
      <c r="AS1156" s="89"/>
      <c r="AT1156" s="89"/>
      <c r="AU1156" s="89"/>
      <c r="AV1156" s="89"/>
    </row>
    <row r="1157" spans="27:48">
      <c r="AA1157" s="89"/>
      <c r="AB1157" s="89"/>
      <c r="AC1157" s="89"/>
      <c r="AD1157" s="89"/>
      <c r="AE1157" s="89"/>
      <c r="AG1157" s="73"/>
      <c r="AN1157" s="89"/>
      <c r="AO1157" s="89"/>
      <c r="AP1157" s="89"/>
      <c r="AQ1157" s="89"/>
      <c r="AR1157" s="89"/>
      <c r="AS1157" s="89"/>
      <c r="AT1157" s="89"/>
      <c r="AU1157" s="89"/>
    </row>
    <row r="1158" spans="27:48">
      <c r="AA1158" s="89"/>
      <c r="AB1158" s="89"/>
      <c r="AC1158" s="89"/>
      <c r="AD1158" s="89"/>
      <c r="AE1158" s="89"/>
      <c r="AG1158" s="73"/>
      <c r="AN1158" s="89"/>
      <c r="AO1158" s="89"/>
      <c r="AP1158" s="89"/>
      <c r="AQ1158" s="89"/>
      <c r="AR1158" s="89"/>
      <c r="AS1158" s="89"/>
      <c r="AT1158" s="89"/>
      <c r="AU1158" s="89"/>
    </row>
    <row r="1159" spans="27:48">
      <c r="AA1159" s="89"/>
      <c r="AB1159" s="89"/>
      <c r="AC1159" s="89"/>
      <c r="AD1159" s="89"/>
      <c r="AE1159" s="89"/>
      <c r="AG1159" s="73"/>
      <c r="AN1159" s="89"/>
      <c r="AO1159" s="89"/>
      <c r="AP1159" s="89"/>
      <c r="AQ1159" s="89"/>
      <c r="AR1159" s="89"/>
      <c r="AS1159" s="89"/>
      <c r="AT1159" s="89"/>
      <c r="AU1159" s="89"/>
    </row>
    <row r="1160" spans="27:48">
      <c r="AA1160" s="89"/>
      <c r="AB1160" s="89"/>
      <c r="AC1160" s="89"/>
      <c r="AD1160" s="89"/>
      <c r="AE1160" s="89"/>
      <c r="AG1160" s="73"/>
      <c r="AN1160" s="89"/>
      <c r="AO1160" s="89"/>
      <c r="AP1160" s="89"/>
      <c r="AQ1160" s="89"/>
      <c r="AR1160" s="89"/>
      <c r="AS1160" s="89"/>
      <c r="AT1160" s="89"/>
      <c r="AU1160" s="89"/>
    </row>
    <row r="1161" spans="27:48">
      <c r="AA1161" s="89"/>
      <c r="AB1161" s="89"/>
      <c r="AC1161" s="89"/>
      <c r="AD1161" s="89"/>
      <c r="AE1161" s="89"/>
      <c r="AG1161" s="73"/>
      <c r="AN1161" s="89"/>
      <c r="AO1161" s="89"/>
      <c r="AP1161" s="89"/>
      <c r="AQ1161" s="89"/>
      <c r="AR1161" s="89"/>
      <c r="AS1161" s="89"/>
      <c r="AT1161" s="89"/>
      <c r="AU1161" s="89"/>
    </row>
    <row r="1162" spans="27:48">
      <c r="AA1162" s="89"/>
      <c r="AB1162" s="89"/>
      <c r="AC1162" s="89"/>
      <c r="AD1162" s="89"/>
      <c r="AE1162" s="89"/>
      <c r="AG1162" s="73"/>
      <c r="AN1162" s="89"/>
      <c r="AO1162" s="89"/>
      <c r="AP1162" s="89"/>
      <c r="AQ1162" s="89"/>
      <c r="AR1162" s="89"/>
      <c r="AS1162" s="89"/>
      <c r="AT1162" s="89"/>
      <c r="AU1162" s="89"/>
    </row>
    <row r="1163" spans="27:48">
      <c r="AA1163" s="89"/>
      <c r="AB1163" s="89"/>
      <c r="AC1163" s="89"/>
      <c r="AD1163" s="89"/>
      <c r="AE1163" s="89"/>
      <c r="AG1163" s="73"/>
      <c r="AN1163" s="89"/>
      <c r="AO1163" s="89"/>
      <c r="AP1163" s="89"/>
      <c r="AQ1163" s="89"/>
      <c r="AR1163" s="89"/>
      <c r="AS1163" s="89"/>
      <c r="AT1163" s="89"/>
      <c r="AU1163" s="89"/>
    </row>
    <row r="1164" spans="27:48">
      <c r="AA1164" s="89"/>
      <c r="AB1164" s="89"/>
      <c r="AC1164" s="89"/>
      <c r="AD1164" s="89"/>
      <c r="AE1164" s="89"/>
      <c r="AG1164" s="73"/>
      <c r="AN1164" s="89"/>
      <c r="AO1164" s="89"/>
      <c r="AP1164" s="89"/>
      <c r="AQ1164" s="89"/>
      <c r="AR1164" s="89"/>
      <c r="AS1164" s="89"/>
      <c r="AT1164" s="89"/>
      <c r="AU1164" s="89"/>
    </row>
    <row r="1165" spans="27:48">
      <c r="AA1165" s="89"/>
      <c r="AB1165" s="89"/>
      <c r="AC1165" s="89"/>
      <c r="AD1165" s="89"/>
      <c r="AE1165" s="89"/>
      <c r="AG1165" s="73"/>
      <c r="AN1165" s="89"/>
      <c r="AO1165" s="89"/>
      <c r="AP1165" s="89"/>
      <c r="AQ1165" s="89"/>
      <c r="AR1165" s="89"/>
      <c r="AS1165" s="89"/>
      <c r="AT1165" s="89"/>
      <c r="AU1165" s="89"/>
    </row>
    <row r="1166" spans="27:48">
      <c r="AA1166" s="89"/>
      <c r="AB1166" s="89"/>
      <c r="AC1166" s="89"/>
      <c r="AD1166" s="89"/>
      <c r="AE1166" s="89"/>
      <c r="AG1166" s="73"/>
      <c r="AN1166" s="89"/>
      <c r="AO1166" s="89"/>
      <c r="AP1166" s="89"/>
      <c r="AQ1166" s="89"/>
      <c r="AR1166" s="89"/>
      <c r="AS1166" s="89"/>
      <c r="AT1166" s="89"/>
      <c r="AU1166" s="89"/>
    </row>
    <row r="1167" spans="27:48">
      <c r="AA1167" s="89"/>
      <c r="AB1167" s="89"/>
      <c r="AC1167" s="89"/>
      <c r="AD1167" s="89"/>
      <c r="AE1167" s="89"/>
      <c r="AG1167" s="73"/>
      <c r="AN1167" s="89"/>
      <c r="AO1167" s="89"/>
      <c r="AP1167" s="89"/>
      <c r="AQ1167" s="89"/>
      <c r="AR1167" s="89"/>
      <c r="AS1167" s="89"/>
      <c r="AT1167" s="89"/>
      <c r="AU1167" s="89"/>
    </row>
    <row r="1168" spans="27:48">
      <c r="AA1168" s="89"/>
      <c r="AB1168" s="89"/>
      <c r="AC1168" s="89"/>
      <c r="AD1168" s="89"/>
      <c r="AE1168" s="89"/>
      <c r="AG1168" s="73"/>
      <c r="AN1168" s="89"/>
      <c r="AO1168" s="89"/>
      <c r="AP1168" s="89"/>
      <c r="AQ1168" s="89"/>
      <c r="AR1168" s="89"/>
      <c r="AS1168" s="89"/>
      <c r="AT1168" s="89"/>
      <c r="AU1168" s="89"/>
    </row>
    <row r="1169" spans="27:64">
      <c r="AA1169" s="89"/>
      <c r="AB1169" s="89"/>
      <c r="AC1169" s="89"/>
      <c r="AD1169" s="89"/>
      <c r="AE1169" s="89"/>
      <c r="AG1169" s="73"/>
      <c r="AN1169" s="89"/>
      <c r="AO1169" s="89"/>
      <c r="AP1169" s="89"/>
      <c r="AQ1169" s="89"/>
      <c r="AR1169" s="89"/>
      <c r="AS1169" s="89"/>
      <c r="AT1169" s="89"/>
      <c r="AU1169" s="89"/>
    </row>
    <row r="1170" spans="27:64">
      <c r="AA1170" s="89"/>
      <c r="AB1170" s="89"/>
      <c r="AC1170" s="89"/>
      <c r="AD1170" s="89"/>
      <c r="AE1170" s="89"/>
      <c r="AG1170" s="73"/>
      <c r="AN1170" s="89"/>
      <c r="AO1170" s="89"/>
      <c r="AP1170" s="89"/>
      <c r="AQ1170" s="89"/>
      <c r="AR1170" s="89"/>
      <c r="AS1170" s="89"/>
      <c r="AT1170" s="89"/>
      <c r="AU1170" s="89"/>
    </row>
    <row r="1171" spans="27:64">
      <c r="AA1171" s="89"/>
      <c r="AB1171" s="89"/>
      <c r="AC1171" s="89"/>
      <c r="AD1171" s="89"/>
      <c r="AE1171" s="89"/>
      <c r="AG1171" s="73"/>
      <c r="AN1171" s="89"/>
      <c r="AO1171" s="89"/>
      <c r="AP1171" s="89"/>
      <c r="AQ1171" s="89"/>
      <c r="AR1171" s="89"/>
      <c r="AS1171" s="89"/>
      <c r="AT1171" s="89"/>
      <c r="AU1171" s="89"/>
    </row>
    <row r="1172" spans="27:64">
      <c r="AA1172" s="89"/>
      <c r="AB1172" s="89"/>
      <c r="AC1172" s="89"/>
      <c r="AD1172" s="89"/>
      <c r="AE1172" s="89"/>
      <c r="AG1172" s="73"/>
      <c r="AN1172" s="89"/>
      <c r="AO1172" s="89"/>
      <c r="AP1172" s="89"/>
      <c r="AQ1172" s="89"/>
      <c r="AR1172" s="89"/>
      <c r="AS1172" s="89"/>
      <c r="AT1172" s="89"/>
      <c r="AU1172" s="89"/>
    </row>
    <row r="1173" spans="27:64">
      <c r="AA1173" s="89"/>
      <c r="AB1173" s="89"/>
      <c r="AC1173" s="89"/>
      <c r="AD1173" s="89"/>
      <c r="AE1173" s="89"/>
      <c r="AG1173" s="73"/>
      <c r="AN1173" s="89"/>
      <c r="AO1173" s="89"/>
      <c r="AP1173" s="89"/>
      <c r="AQ1173" s="89"/>
      <c r="AR1173" s="89"/>
      <c r="AS1173" s="89"/>
      <c r="AT1173" s="89"/>
      <c r="AU1173" s="89"/>
    </row>
    <row r="1174" spans="27:64">
      <c r="AA1174" s="89"/>
      <c r="AB1174" s="89"/>
      <c r="AC1174" s="89"/>
      <c r="AD1174" s="89"/>
      <c r="AE1174" s="89"/>
      <c r="AG1174" s="73"/>
      <c r="AN1174" s="89"/>
      <c r="AO1174" s="89"/>
      <c r="AP1174" s="89"/>
      <c r="AQ1174" s="89"/>
      <c r="AR1174" s="89"/>
      <c r="AS1174" s="89"/>
      <c r="AT1174" s="89"/>
      <c r="AU1174" s="89"/>
    </row>
    <row r="1175" spans="27:64">
      <c r="AA1175" s="89"/>
      <c r="AB1175" s="89"/>
      <c r="AC1175" s="89"/>
      <c r="AD1175" s="89"/>
      <c r="AE1175" s="89"/>
      <c r="AG1175" s="73"/>
      <c r="AN1175" s="89"/>
      <c r="AO1175" s="89"/>
      <c r="AP1175" s="89"/>
      <c r="AQ1175" s="89"/>
      <c r="AR1175" s="89"/>
      <c r="AS1175" s="89"/>
      <c r="AT1175" s="89"/>
      <c r="AU1175" s="89"/>
    </row>
    <row r="1176" spans="27:64">
      <c r="AA1176" s="89"/>
      <c r="AB1176" s="89"/>
      <c r="AC1176" s="89"/>
      <c r="AD1176" s="89"/>
      <c r="AE1176" s="89"/>
      <c r="AG1176" s="73"/>
      <c r="AN1176" s="89"/>
      <c r="AO1176" s="89"/>
      <c r="AP1176" s="89"/>
      <c r="AQ1176" s="89"/>
      <c r="AR1176" s="89"/>
      <c r="AS1176" s="89"/>
      <c r="AT1176" s="89"/>
      <c r="AU1176" s="89"/>
      <c r="AV1176" s="89"/>
      <c r="AW1176" s="89"/>
      <c r="AX1176" s="89"/>
      <c r="AY1176" s="89"/>
      <c r="AZ1176" s="89"/>
      <c r="BA1176" s="89"/>
      <c r="BB1176" s="89"/>
      <c r="BC1176" s="89"/>
      <c r="BD1176" s="89"/>
      <c r="BE1176" s="89"/>
      <c r="BF1176" s="89"/>
      <c r="BG1176" s="89"/>
      <c r="BH1176" s="89"/>
      <c r="BI1176" s="89"/>
      <c r="BJ1176" s="89"/>
      <c r="BK1176" s="89"/>
      <c r="BL1176" s="89"/>
    </row>
    <row r="1177" spans="27:64">
      <c r="AA1177" s="89"/>
      <c r="AB1177" s="89"/>
      <c r="AC1177" s="89"/>
      <c r="AD1177" s="89"/>
      <c r="AE1177" s="89"/>
      <c r="AG1177" s="73"/>
      <c r="AN1177" s="89"/>
      <c r="AO1177" s="89"/>
      <c r="AP1177" s="89"/>
      <c r="AQ1177" s="89"/>
      <c r="AR1177" s="89"/>
      <c r="AS1177" s="89"/>
      <c r="AT1177" s="89"/>
      <c r="AU1177" s="89"/>
    </row>
    <row r="1178" spans="27:64">
      <c r="AA1178" s="89"/>
      <c r="AB1178" s="89"/>
      <c r="AC1178" s="89"/>
      <c r="AD1178" s="89"/>
      <c r="AE1178" s="89"/>
      <c r="AG1178" s="73"/>
      <c r="AN1178" s="89"/>
      <c r="AO1178" s="89"/>
      <c r="AP1178" s="89"/>
      <c r="AQ1178" s="89"/>
      <c r="AR1178" s="89"/>
      <c r="AS1178" s="89"/>
      <c r="AT1178" s="89"/>
      <c r="AU1178" s="89"/>
    </row>
    <row r="1179" spans="27:64">
      <c r="AA1179" s="89"/>
      <c r="AB1179" s="89"/>
      <c r="AC1179" s="89"/>
      <c r="AD1179" s="89"/>
      <c r="AE1179" s="89"/>
      <c r="AG1179" s="73"/>
      <c r="AN1179" s="89"/>
      <c r="AO1179" s="89"/>
      <c r="AP1179" s="89"/>
      <c r="AQ1179" s="89"/>
      <c r="AR1179" s="89"/>
      <c r="AS1179" s="89"/>
      <c r="AT1179" s="89"/>
      <c r="AU1179" s="89"/>
    </row>
    <row r="1180" spans="27:64">
      <c r="AA1180" s="89"/>
      <c r="AB1180" s="89"/>
      <c r="AC1180" s="89"/>
      <c r="AD1180" s="89"/>
      <c r="AE1180" s="89"/>
      <c r="AG1180" s="73"/>
      <c r="AN1180" s="89"/>
      <c r="AO1180" s="89"/>
      <c r="AP1180" s="89"/>
      <c r="AQ1180" s="89"/>
      <c r="AR1180" s="89"/>
      <c r="AS1180" s="89"/>
      <c r="AT1180" s="89"/>
      <c r="AU1180" s="89"/>
    </row>
    <row r="1181" spans="27:64">
      <c r="AA1181" s="89"/>
      <c r="AB1181" s="89"/>
      <c r="AC1181" s="89"/>
      <c r="AD1181" s="89"/>
      <c r="AE1181" s="89"/>
      <c r="AG1181" s="73"/>
      <c r="AN1181" s="89"/>
      <c r="AO1181" s="89"/>
      <c r="AP1181" s="89"/>
      <c r="AQ1181" s="89"/>
      <c r="AR1181" s="89"/>
      <c r="AS1181" s="89"/>
      <c r="AT1181" s="89"/>
      <c r="AU1181" s="89"/>
    </row>
    <row r="1182" spans="27:64">
      <c r="AA1182" s="89"/>
      <c r="AB1182" s="89"/>
      <c r="AC1182" s="89"/>
      <c r="AD1182" s="89"/>
      <c r="AE1182" s="89"/>
      <c r="AG1182" s="73"/>
      <c r="AN1182" s="89"/>
      <c r="AO1182" s="89"/>
      <c r="AP1182" s="89"/>
      <c r="AQ1182" s="89"/>
      <c r="AR1182" s="89"/>
      <c r="AS1182" s="89"/>
      <c r="AT1182" s="89"/>
      <c r="AU1182" s="89"/>
    </row>
    <row r="1183" spans="27:64">
      <c r="AA1183" s="89"/>
      <c r="AB1183" s="89"/>
      <c r="AC1183" s="89"/>
      <c r="AD1183" s="89"/>
      <c r="AE1183" s="89"/>
      <c r="AG1183" s="73"/>
      <c r="AN1183" s="89"/>
      <c r="AO1183" s="89"/>
      <c r="AP1183" s="89"/>
      <c r="AQ1183" s="89"/>
      <c r="AR1183" s="89"/>
      <c r="AS1183" s="89"/>
      <c r="AT1183" s="89"/>
      <c r="AU1183" s="89"/>
    </row>
    <row r="1184" spans="27:64">
      <c r="AA1184" s="89"/>
      <c r="AB1184" s="89"/>
      <c r="AC1184" s="89"/>
      <c r="AD1184" s="89"/>
      <c r="AE1184" s="89"/>
      <c r="AG1184" s="73"/>
      <c r="AN1184" s="89"/>
      <c r="AO1184" s="89"/>
      <c r="AP1184" s="89"/>
      <c r="AQ1184" s="89"/>
      <c r="AR1184" s="89"/>
      <c r="AS1184" s="89"/>
      <c r="AT1184" s="89"/>
      <c r="AU1184" s="89"/>
    </row>
    <row r="1185" spans="27:48">
      <c r="AA1185" s="89"/>
      <c r="AB1185" s="89"/>
      <c r="AC1185" s="89"/>
      <c r="AD1185" s="89"/>
      <c r="AE1185" s="89"/>
      <c r="AG1185" s="73"/>
      <c r="AN1185" s="89"/>
      <c r="AO1185" s="89"/>
      <c r="AP1185" s="89"/>
      <c r="AQ1185" s="89"/>
      <c r="AR1185" s="89"/>
      <c r="AS1185" s="89"/>
      <c r="AT1185" s="89"/>
      <c r="AU1185" s="89"/>
    </row>
    <row r="1186" spans="27:48">
      <c r="AA1186" s="89"/>
      <c r="AB1186" s="89"/>
      <c r="AC1186" s="89"/>
      <c r="AD1186" s="89"/>
      <c r="AE1186" s="89"/>
      <c r="AG1186" s="73"/>
      <c r="AN1186" s="89"/>
      <c r="AO1186" s="89"/>
      <c r="AP1186" s="89"/>
      <c r="AQ1186" s="89"/>
      <c r="AR1186" s="89"/>
      <c r="AS1186" s="89"/>
      <c r="AT1186" s="89"/>
      <c r="AU1186" s="89"/>
    </row>
    <row r="1187" spans="27:48">
      <c r="AA1187" s="89"/>
      <c r="AB1187" s="89"/>
      <c r="AC1187" s="89"/>
      <c r="AD1187" s="89"/>
      <c r="AE1187" s="89"/>
      <c r="AG1187" s="73"/>
      <c r="AN1187" s="89"/>
      <c r="AO1187" s="89"/>
      <c r="AP1187" s="89"/>
      <c r="AQ1187" s="89"/>
      <c r="AR1187" s="89"/>
      <c r="AS1187" s="89"/>
      <c r="AT1187" s="89"/>
      <c r="AU1187" s="89"/>
    </row>
    <row r="1188" spans="27:48">
      <c r="AA1188" s="89"/>
      <c r="AB1188" s="89"/>
      <c r="AC1188" s="89"/>
      <c r="AD1188" s="89"/>
      <c r="AE1188" s="89"/>
      <c r="AG1188" s="73"/>
      <c r="AN1188" s="89"/>
      <c r="AO1188" s="89"/>
      <c r="AP1188" s="89"/>
      <c r="AQ1188" s="89"/>
      <c r="AR1188" s="89"/>
      <c r="AS1188" s="89"/>
      <c r="AT1188" s="89"/>
      <c r="AU1188" s="89"/>
    </row>
    <row r="1189" spans="27:48">
      <c r="AA1189" s="89"/>
      <c r="AB1189" s="89"/>
      <c r="AC1189" s="89"/>
      <c r="AD1189" s="89"/>
      <c r="AE1189" s="89"/>
      <c r="AG1189" s="73"/>
      <c r="AN1189" s="89"/>
      <c r="AO1189" s="89"/>
      <c r="AP1189" s="89"/>
      <c r="AQ1189" s="89"/>
      <c r="AR1189" s="89"/>
      <c r="AS1189" s="89"/>
      <c r="AT1189" s="89"/>
      <c r="AU1189" s="89"/>
      <c r="AV1189" s="89"/>
    </row>
    <row r="1190" spans="27:48">
      <c r="AA1190" s="89"/>
      <c r="AB1190" s="89"/>
      <c r="AC1190" s="89"/>
      <c r="AD1190" s="89"/>
      <c r="AE1190" s="89"/>
      <c r="AG1190" s="73"/>
      <c r="AN1190" s="89"/>
      <c r="AO1190" s="89"/>
      <c r="AP1190" s="89"/>
      <c r="AQ1190" s="89"/>
      <c r="AR1190" s="89"/>
      <c r="AS1190" s="89"/>
      <c r="AT1190" s="89"/>
      <c r="AU1190" s="89"/>
    </row>
    <row r="1191" spans="27:48">
      <c r="AA1191" s="89"/>
      <c r="AB1191" s="89"/>
      <c r="AC1191" s="89"/>
      <c r="AD1191" s="89"/>
      <c r="AE1191" s="89"/>
      <c r="AG1191" s="73"/>
      <c r="AN1191" s="89"/>
      <c r="AO1191" s="89"/>
      <c r="AP1191" s="89"/>
      <c r="AQ1191" s="89"/>
      <c r="AR1191" s="89"/>
      <c r="AS1191" s="89"/>
      <c r="AT1191" s="89"/>
      <c r="AU1191" s="89"/>
    </row>
    <row r="1192" spans="27:48">
      <c r="AA1192" s="89"/>
      <c r="AB1192" s="89"/>
      <c r="AC1192" s="89"/>
      <c r="AD1192" s="89"/>
      <c r="AE1192" s="89"/>
      <c r="AG1192" s="73"/>
      <c r="AN1192" s="89"/>
      <c r="AO1192" s="89"/>
      <c r="AP1192" s="89"/>
      <c r="AQ1192" s="89"/>
      <c r="AR1192" s="89"/>
      <c r="AS1192" s="89"/>
      <c r="AT1192" s="89"/>
      <c r="AU1192" s="89"/>
      <c r="AV1192" s="89"/>
    </row>
    <row r="1193" spans="27:48">
      <c r="AA1193" s="89"/>
      <c r="AB1193" s="89"/>
      <c r="AC1193" s="89"/>
      <c r="AD1193" s="89"/>
      <c r="AE1193" s="89"/>
      <c r="AG1193" s="73"/>
      <c r="AN1193" s="89"/>
      <c r="AO1193" s="89"/>
      <c r="AP1193" s="89"/>
      <c r="AQ1193" s="89"/>
      <c r="AR1193" s="89"/>
      <c r="AS1193" s="89"/>
      <c r="AT1193" s="89"/>
      <c r="AU1193" s="89"/>
    </row>
    <row r="1194" spans="27:48">
      <c r="AA1194" s="89"/>
      <c r="AB1194" s="89"/>
      <c r="AC1194" s="89"/>
      <c r="AD1194" s="89"/>
      <c r="AE1194" s="89"/>
      <c r="AG1194" s="73"/>
      <c r="AN1194" s="89"/>
      <c r="AO1194" s="89"/>
      <c r="AP1194" s="89"/>
      <c r="AQ1194" s="89"/>
      <c r="AR1194" s="89"/>
      <c r="AS1194" s="89"/>
      <c r="AT1194" s="89"/>
      <c r="AU1194" s="89"/>
    </row>
    <row r="1195" spans="27:48">
      <c r="AA1195" s="89"/>
      <c r="AB1195" s="89"/>
      <c r="AC1195" s="89"/>
      <c r="AD1195" s="89"/>
      <c r="AE1195" s="89"/>
      <c r="AG1195" s="73"/>
      <c r="AN1195" s="89"/>
      <c r="AO1195" s="89"/>
      <c r="AP1195" s="89"/>
      <c r="AQ1195" s="89"/>
      <c r="AR1195" s="89"/>
      <c r="AS1195" s="89"/>
      <c r="AT1195" s="89"/>
      <c r="AU1195" s="89"/>
    </row>
    <row r="1196" spans="27:48">
      <c r="AA1196" s="89"/>
      <c r="AB1196" s="89"/>
      <c r="AC1196" s="89"/>
      <c r="AD1196" s="89"/>
      <c r="AE1196" s="89"/>
      <c r="AG1196" s="73"/>
      <c r="AN1196" s="89"/>
      <c r="AO1196" s="89"/>
      <c r="AP1196" s="89"/>
      <c r="AQ1196" s="89"/>
      <c r="AR1196" s="89"/>
      <c r="AS1196" s="89"/>
      <c r="AT1196" s="89"/>
      <c r="AU1196" s="89"/>
    </row>
    <row r="1197" spans="27:48">
      <c r="AA1197" s="89"/>
      <c r="AB1197" s="89"/>
      <c r="AC1197" s="89"/>
      <c r="AD1197" s="89"/>
      <c r="AE1197" s="89"/>
      <c r="AG1197" s="73"/>
      <c r="AN1197" s="89"/>
      <c r="AO1197" s="89"/>
      <c r="AP1197" s="89"/>
      <c r="AQ1197" s="89"/>
      <c r="AR1197" s="89"/>
      <c r="AS1197" s="89"/>
      <c r="AT1197" s="89"/>
      <c r="AU1197" s="89"/>
    </row>
    <row r="1198" spans="27:48">
      <c r="AA1198" s="89"/>
      <c r="AB1198" s="89"/>
      <c r="AC1198" s="89"/>
      <c r="AD1198" s="89"/>
      <c r="AE1198" s="89"/>
      <c r="AG1198" s="73"/>
      <c r="AN1198" s="89"/>
      <c r="AO1198" s="89"/>
      <c r="AP1198" s="89"/>
      <c r="AQ1198" s="89"/>
      <c r="AR1198" s="89"/>
      <c r="AS1198" s="89"/>
      <c r="AT1198" s="89"/>
      <c r="AU1198" s="89"/>
    </row>
    <row r="1199" spans="27:48">
      <c r="AA1199" s="89"/>
      <c r="AB1199" s="89"/>
      <c r="AC1199" s="89"/>
      <c r="AD1199" s="89"/>
      <c r="AE1199" s="89"/>
      <c r="AG1199" s="73"/>
      <c r="AN1199" s="89"/>
      <c r="AO1199" s="89"/>
      <c r="AP1199" s="89"/>
      <c r="AQ1199" s="89"/>
      <c r="AR1199" s="89"/>
      <c r="AS1199" s="89"/>
      <c r="AT1199" s="89"/>
      <c r="AU1199" s="89"/>
    </row>
    <row r="1200" spans="27:48">
      <c r="AA1200" s="89"/>
      <c r="AB1200" s="89"/>
      <c r="AC1200" s="89"/>
      <c r="AD1200" s="89"/>
      <c r="AE1200" s="89"/>
      <c r="AG1200" s="73"/>
      <c r="AN1200" s="89"/>
      <c r="AO1200" s="89"/>
      <c r="AP1200" s="89"/>
      <c r="AQ1200" s="89"/>
      <c r="AR1200" s="89"/>
      <c r="AS1200" s="89"/>
      <c r="AT1200" s="89"/>
      <c r="AU1200" s="89"/>
    </row>
    <row r="1201" spans="27:48">
      <c r="AA1201" s="89"/>
      <c r="AB1201" s="89"/>
      <c r="AC1201" s="89"/>
      <c r="AD1201" s="89"/>
      <c r="AE1201" s="89"/>
      <c r="AG1201" s="73"/>
      <c r="AN1201" s="89"/>
      <c r="AO1201" s="89"/>
      <c r="AP1201" s="89"/>
      <c r="AQ1201" s="89"/>
      <c r="AR1201" s="89"/>
      <c r="AS1201" s="89"/>
      <c r="AT1201" s="89"/>
      <c r="AU1201" s="89"/>
    </row>
    <row r="1202" spans="27:48">
      <c r="AA1202" s="89"/>
      <c r="AB1202" s="89"/>
      <c r="AC1202" s="89"/>
      <c r="AD1202" s="89"/>
      <c r="AE1202" s="89"/>
      <c r="AG1202" s="73"/>
      <c r="AN1202" s="89"/>
      <c r="AO1202" s="89"/>
      <c r="AP1202" s="89"/>
      <c r="AQ1202" s="89"/>
      <c r="AR1202" s="89"/>
      <c r="AS1202" s="89"/>
      <c r="AT1202" s="89"/>
      <c r="AU1202" s="89"/>
    </row>
    <row r="1203" spans="27:48">
      <c r="AA1203" s="89"/>
      <c r="AB1203" s="89"/>
      <c r="AC1203" s="89"/>
      <c r="AD1203" s="89"/>
      <c r="AE1203" s="89"/>
      <c r="AG1203" s="73"/>
      <c r="AN1203" s="89"/>
      <c r="AO1203" s="89"/>
      <c r="AP1203" s="89"/>
      <c r="AQ1203" s="89"/>
      <c r="AR1203" s="89"/>
      <c r="AS1203" s="89"/>
      <c r="AT1203" s="89"/>
      <c r="AU1203" s="89"/>
    </row>
    <row r="1204" spans="27:48">
      <c r="AA1204" s="89"/>
      <c r="AB1204" s="89"/>
      <c r="AC1204" s="89"/>
      <c r="AD1204" s="89"/>
      <c r="AE1204" s="89"/>
      <c r="AG1204" s="73"/>
      <c r="AN1204" s="89"/>
      <c r="AO1204" s="89"/>
      <c r="AP1204" s="89"/>
      <c r="AQ1204" s="89"/>
      <c r="AR1204" s="89"/>
      <c r="AS1204" s="89"/>
      <c r="AT1204" s="89"/>
      <c r="AU1204" s="89"/>
      <c r="AV1204" s="89"/>
    </row>
    <row r="1205" spans="27:48">
      <c r="AA1205" s="89"/>
      <c r="AB1205" s="89"/>
      <c r="AC1205" s="89"/>
      <c r="AD1205" s="89"/>
      <c r="AE1205" s="89"/>
      <c r="AG1205" s="73"/>
      <c r="AN1205" s="89"/>
      <c r="AO1205" s="89"/>
      <c r="AP1205" s="89"/>
      <c r="AQ1205" s="89"/>
      <c r="AR1205" s="89"/>
      <c r="AS1205" s="89"/>
      <c r="AT1205" s="89"/>
      <c r="AU1205" s="89"/>
    </row>
    <row r="1206" spans="27:48">
      <c r="AA1206" s="89"/>
      <c r="AB1206" s="89"/>
      <c r="AC1206" s="89"/>
      <c r="AD1206" s="89"/>
      <c r="AE1206" s="89"/>
      <c r="AG1206" s="73"/>
      <c r="AN1206" s="89"/>
      <c r="AO1206" s="89"/>
      <c r="AP1206" s="89"/>
      <c r="AQ1206" s="89"/>
      <c r="AR1206" s="89"/>
      <c r="AS1206" s="89"/>
      <c r="AT1206" s="89"/>
      <c r="AU1206" s="89"/>
    </row>
    <row r="1207" spans="27:48">
      <c r="AA1207" s="89"/>
      <c r="AB1207" s="89"/>
      <c r="AC1207" s="89"/>
      <c r="AD1207" s="89"/>
      <c r="AE1207" s="89"/>
      <c r="AG1207" s="73"/>
      <c r="AN1207" s="89"/>
      <c r="AO1207" s="89"/>
      <c r="AP1207" s="89"/>
      <c r="AQ1207" s="89"/>
      <c r="AR1207" s="89"/>
      <c r="AS1207" s="89"/>
      <c r="AT1207" s="89"/>
      <c r="AU1207" s="89"/>
    </row>
    <row r="1208" spans="27:48">
      <c r="AA1208" s="89"/>
      <c r="AB1208" s="89"/>
      <c r="AC1208" s="89"/>
      <c r="AD1208" s="89"/>
      <c r="AE1208" s="89"/>
      <c r="AG1208" s="73"/>
      <c r="AN1208" s="89"/>
      <c r="AO1208" s="89"/>
      <c r="AP1208" s="89"/>
      <c r="AQ1208" s="89"/>
      <c r="AR1208" s="89"/>
      <c r="AS1208" s="89"/>
      <c r="AT1208" s="89"/>
      <c r="AU1208" s="89"/>
    </row>
    <row r="1209" spans="27:48">
      <c r="AA1209" s="89"/>
      <c r="AB1209" s="89"/>
      <c r="AC1209" s="89"/>
      <c r="AD1209" s="89"/>
      <c r="AE1209" s="89"/>
      <c r="AG1209" s="73"/>
      <c r="AN1209" s="89"/>
      <c r="AO1209" s="89"/>
      <c r="AP1209" s="89"/>
      <c r="AQ1209" s="89"/>
      <c r="AR1209" s="89"/>
      <c r="AS1209" s="89"/>
      <c r="AT1209" s="89"/>
      <c r="AU1209" s="89"/>
    </row>
    <row r="1210" spans="27:48">
      <c r="AA1210" s="89"/>
      <c r="AB1210" s="89"/>
      <c r="AC1210" s="89"/>
      <c r="AD1210" s="89"/>
      <c r="AE1210" s="89"/>
      <c r="AG1210" s="73"/>
      <c r="AN1210" s="89"/>
      <c r="AO1210" s="89"/>
      <c r="AP1210" s="89"/>
      <c r="AQ1210" s="89"/>
      <c r="AR1210" s="89"/>
      <c r="AS1210" s="89"/>
      <c r="AT1210" s="89"/>
      <c r="AU1210" s="89"/>
    </row>
    <row r="1211" spans="27:48">
      <c r="AA1211" s="89"/>
      <c r="AB1211" s="89"/>
      <c r="AC1211" s="89"/>
      <c r="AD1211" s="89"/>
      <c r="AE1211" s="89"/>
      <c r="AG1211" s="73"/>
      <c r="AN1211" s="89"/>
      <c r="AO1211" s="89"/>
      <c r="AP1211" s="89"/>
      <c r="AQ1211" s="89"/>
      <c r="AR1211" s="89"/>
      <c r="AS1211" s="89"/>
      <c r="AT1211" s="89"/>
      <c r="AU1211" s="89"/>
    </row>
    <row r="1212" spans="27:48">
      <c r="AA1212" s="89"/>
      <c r="AB1212" s="89"/>
      <c r="AC1212" s="89"/>
      <c r="AD1212" s="89"/>
      <c r="AE1212" s="89"/>
      <c r="AG1212" s="73"/>
      <c r="AN1212" s="89"/>
      <c r="AO1212" s="89"/>
      <c r="AP1212" s="89"/>
      <c r="AQ1212" s="89"/>
      <c r="AR1212" s="89"/>
      <c r="AS1212" s="89"/>
      <c r="AT1212" s="89"/>
      <c r="AU1212" s="89"/>
    </row>
    <row r="1213" spans="27:48">
      <c r="AA1213" s="89"/>
      <c r="AB1213" s="89"/>
      <c r="AC1213" s="89"/>
      <c r="AD1213" s="89"/>
      <c r="AE1213" s="89"/>
      <c r="AG1213" s="73"/>
      <c r="AN1213" s="89"/>
      <c r="AO1213" s="89"/>
      <c r="AP1213" s="89"/>
      <c r="AQ1213" s="89"/>
      <c r="AR1213" s="89"/>
      <c r="AS1213" s="89"/>
      <c r="AT1213" s="89"/>
      <c r="AU1213" s="89"/>
    </row>
    <row r="1214" spans="27:48">
      <c r="AA1214" s="89"/>
      <c r="AB1214" s="89"/>
      <c r="AC1214" s="89"/>
      <c r="AD1214" s="89"/>
      <c r="AE1214" s="89"/>
      <c r="AG1214" s="73"/>
      <c r="AN1214" s="89"/>
      <c r="AO1214" s="89"/>
      <c r="AP1214" s="89"/>
      <c r="AQ1214" s="89"/>
      <c r="AR1214" s="89"/>
      <c r="AS1214" s="89"/>
      <c r="AT1214" s="89"/>
      <c r="AU1214" s="89"/>
    </row>
    <row r="1215" spans="27:48">
      <c r="AA1215" s="89"/>
      <c r="AB1215" s="89"/>
      <c r="AC1215" s="89"/>
      <c r="AD1215" s="89"/>
      <c r="AE1215" s="89"/>
      <c r="AG1215" s="73"/>
      <c r="AN1215" s="89"/>
      <c r="AO1215" s="89"/>
      <c r="AP1215" s="89"/>
      <c r="AQ1215" s="89"/>
      <c r="AR1215" s="89"/>
      <c r="AS1215" s="89"/>
      <c r="AT1215" s="89"/>
      <c r="AU1215" s="89"/>
    </row>
    <row r="1216" spans="27:48">
      <c r="AA1216" s="89"/>
      <c r="AB1216" s="89"/>
      <c r="AC1216" s="89"/>
      <c r="AD1216" s="89"/>
      <c r="AE1216" s="89"/>
      <c r="AG1216" s="73"/>
      <c r="AN1216" s="89"/>
      <c r="AO1216" s="89"/>
      <c r="AP1216" s="89"/>
      <c r="AQ1216" s="89"/>
      <c r="AR1216" s="89"/>
      <c r="AS1216" s="89"/>
      <c r="AT1216" s="89"/>
      <c r="AU1216" s="89"/>
    </row>
    <row r="1217" spans="27:64">
      <c r="AA1217" s="89"/>
      <c r="AB1217" s="89"/>
      <c r="AC1217" s="89"/>
      <c r="AD1217" s="89"/>
      <c r="AE1217" s="89"/>
      <c r="AG1217" s="73"/>
      <c r="AN1217" s="89"/>
      <c r="AO1217" s="89"/>
      <c r="AP1217" s="89"/>
      <c r="AQ1217" s="89"/>
      <c r="AR1217" s="89"/>
      <c r="AS1217" s="89"/>
      <c r="AT1217" s="89"/>
      <c r="AU1217" s="89"/>
    </row>
    <row r="1218" spans="27:64">
      <c r="AA1218" s="89"/>
      <c r="AB1218" s="89"/>
      <c r="AC1218" s="89"/>
      <c r="AD1218" s="89"/>
      <c r="AE1218" s="89"/>
      <c r="AG1218" s="73"/>
      <c r="AN1218" s="89"/>
      <c r="AO1218" s="89"/>
      <c r="AP1218" s="89"/>
      <c r="AQ1218" s="89"/>
      <c r="AR1218" s="89"/>
      <c r="AS1218" s="89"/>
      <c r="AT1218" s="89"/>
      <c r="AU1218" s="89"/>
    </row>
    <row r="1219" spans="27:64">
      <c r="AA1219" s="89"/>
      <c r="AB1219" s="89"/>
      <c r="AC1219" s="89"/>
      <c r="AD1219" s="89"/>
      <c r="AE1219" s="89"/>
      <c r="AG1219" s="73"/>
      <c r="AN1219" s="89"/>
      <c r="AO1219" s="89"/>
      <c r="AP1219" s="89"/>
      <c r="AQ1219" s="89"/>
      <c r="AR1219" s="89"/>
      <c r="AS1219" s="89"/>
      <c r="AT1219" s="89"/>
      <c r="AU1219" s="89"/>
    </row>
    <row r="1220" spans="27:64">
      <c r="AA1220" s="89"/>
      <c r="AB1220" s="89"/>
      <c r="AC1220" s="89"/>
      <c r="AD1220" s="89"/>
      <c r="AE1220" s="89"/>
      <c r="AG1220" s="73"/>
      <c r="AN1220" s="89"/>
      <c r="AO1220" s="89"/>
      <c r="AP1220" s="89"/>
      <c r="AQ1220" s="89"/>
      <c r="AR1220" s="89"/>
      <c r="AS1220" s="89"/>
      <c r="AT1220" s="89"/>
      <c r="AU1220" s="89"/>
    </row>
    <row r="1221" spans="27:64">
      <c r="AA1221" s="89"/>
      <c r="AB1221" s="89"/>
      <c r="AC1221" s="89"/>
      <c r="AD1221" s="89"/>
      <c r="AE1221" s="89"/>
      <c r="AG1221" s="73"/>
      <c r="AN1221" s="89"/>
      <c r="AO1221" s="89"/>
      <c r="AP1221" s="89"/>
      <c r="AQ1221" s="89"/>
      <c r="AR1221" s="89"/>
      <c r="AS1221" s="89"/>
      <c r="AT1221" s="89"/>
      <c r="AU1221" s="89"/>
    </row>
    <row r="1222" spans="27:64">
      <c r="AA1222" s="89"/>
      <c r="AB1222" s="89"/>
      <c r="AC1222" s="89"/>
      <c r="AD1222" s="89"/>
      <c r="AE1222" s="89"/>
      <c r="AG1222" s="73"/>
      <c r="AN1222" s="89"/>
      <c r="AO1222" s="89"/>
      <c r="AP1222" s="89"/>
      <c r="AQ1222" s="89"/>
      <c r="AR1222" s="89"/>
      <c r="AS1222" s="89"/>
      <c r="AT1222" s="89"/>
      <c r="AU1222" s="89"/>
    </row>
    <row r="1223" spans="27:64">
      <c r="AA1223" s="89"/>
      <c r="AB1223" s="89"/>
      <c r="AC1223" s="89"/>
      <c r="AD1223" s="89"/>
      <c r="AE1223" s="89"/>
      <c r="AG1223" s="73"/>
      <c r="AN1223" s="89"/>
      <c r="AO1223" s="89"/>
      <c r="AP1223" s="89"/>
      <c r="AQ1223" s="89"/>
      <c r="AR1223" s="89"/>
      <c r="AS1223" s="89"/>
      <c r="AT1223" s="89"/>
      <c r="AU1223" s="89"/>
    </row>
    <row r="1224" spans="27:64">
      <c r="AA1224" s="89"/>
      <c r="AB1224" s="89"/>
      <c r="AC1224" s="89"/>
      <c r="AD1224" s="89"/>
      <c r="AE1224" s="89"/>
      <c r="AG1224" s="73"/>
      <c r="AN1224" s="89"/>
      <c r="AO1224" s="89"/>
      <c r="AP1224" s="89"/>
      <c r="AQ1224" s="89"/>
      <c r="AR1224" s="89"/>
      <c r="AS1224" s="89"/>
      <c r="AT1224" s="89"/>
      <c r="AU1224" s="89"/>
    </row>
    <row r="1225" spans="27:64">
      <c r="AA1225" s="89"/>
      <c r="AB1225" s="89"/>
      <c r="AC1225" s="89"/>
      <c r="AD1225" s="89"/>
      <c r="AE1225" s="89"/>
      <c r="AG1225" s="73"/>
      <c r="AN1225" s="89"/>
      <c r="AO1225" s="89"/>
      <c r="AP1225" s="89"/>
      <c r="AQ1225" s="89"/>
      <c r="AR1225" s="89"/>
      <c r="AS1225" s="89"/>
      <c r="AT1225" s="89"/>
      <c r="AU1225" s="89"/>
    </row>
    <row r="1226" spans="27:64">
      <c r="AA1226" s="89"/>
      <c r="AB1226" s="89"/>
      <c r="AC1226" s="89"/>
      <c r="AD1226" s="89"/>
      <c r="AE1226" s="89"/>
      <c r="AG1226" s="73"/>
      <c r="AN1226" s="89"/>
      <c r="AO1226" s="89"/>
      <c r="AP1226" s="89"/>
      <c r="AQ1226" s="89"/>
      <c r="AR1226" s="89"/>
      <c r="AS1226" s="89"/>
      <c r="AT1226" s="89"/>
      <c r="AU1226" s="89"/>
    </row>
    <row r="1227" spans="27:64">
      <c r="AA1227" s="89"/>
      <c r="AB1227" s="89"/>
      <c r="AC1227" s="89"/>
      <c r="AD1227" s="89"/>
      <c r="AE1227" s="89"/>
      <c r="AG1227" s="73"/>
      <c r="AN1227" s="89"/>
      <c r="AO1227" s="89"/>
      <c r="AP1227" s="89"/>
      <c r="AQ1227" s="89"/>
      <c r="AR1227" s="89"/>
      <c r="AS1227" s="89"/>
      <c r="AT1227" s="89"/>
      <c r="AU1227" s="89"/>
    </row>
    <row r="1228" spans="27:64">
      <c r="AA1228" s="89"/>
      <c r="AB1228" s="89"/>
      <c r="AC1228" s="89"/>
      <c r="AD1228" s="89"/>
      <c r="AE1228" s="89"/>
      <c r="AG1228" s="73"/>
      <c r="AN1228" s="89"/>
      <c r="AO1228" s="89"/>
      <c r="AP1228" s="89"/>
      <c r="AQ1228" s="89"/>
      <c r="AR1228" s="89"/>
      <c r="AS1228" s="89"/>
      <c r="AT1228" s="89"/>
      <c r="AU1228" s="89"/>
    </row>
    <row r="1229" spans="27:64">
      <c r="AA1229" s="89"/>
      <c r="AB1229" s="89"/>
      <c r="AC1229" s="89"/>
      <c r="AD1229" s="89"/>
      <c r="AE1229" s="89"/>
      <c r="AG1229" s="73"/>
      <c r="AN1229" s="89"/>
      <c r="AO1229" s="89"/>
      <c r="AP1229" s="89"/>
      <c r="AQ1229" s="89"/>
      <c r="AR1229" s="89"/>
      <c r="AS1229" s="89"/>
      <c r="AT1229" s="89"/>
      <c r="AU1229" s="89"/>
    </row>
    <row r="1230" spans="27:64">
      <c r="AA1230" s="89"/>
      <c r="AB1230" s="89"/>
      <c r="AC1230" s="89"/>
      <c r="AD1230" s="89"/>
      <c r="AE1230" s="89"/>
      <c r="AG1230" s="73"/>
      <c r="AN1230" s="89"/>
      <c r="AO1230" s="89"/>
      <c r="AP1230" s="89"/>
      <c r="AQ1230" s="89"/>
      <c r="AR1230" s="89"/>
      <c r="AS1230" s="89"/>
      <c r="AT1230" s="89"/>
      <c r="AU1230" s="89"/>
    </row>
    <row r="1231" spans="27:64">
      <c r="AA1231" s="89"/>
      <c r="AB1231" s="89"/>
      <c r="AC1231" s="89"/>
      <c r="AD1231" s="89"/>
      <c r="AE1231" s="89"/>
      <c r="AG1231" s="73"/>
      <c r="AN1231" s="89"/>
      <c r="AO1231" s="89"/>
      <c r="AP1231" s="89"/>
      <c r="AQ1231" s="89"/>
      <c r="AR1231" s="89"/>
      <c r="AS1231" s="89"/>
      <c r="AT1231" s="89"/>
      <c r="AU1231" s="89"/>
      <c r="AV1231" s="89"/>
      <c r="AW1231" s="89"/>
      <c r="AX1231" s="89"/>
      <c r="AY1231" s="89"/>
      <c r="AZ1231" s="89"/>
      <c r="BA1231" s="89"/>
      <c r="BB1231" s="89"/>
      <c r="BC1231" s="89"/>
      <c r="BD1231" s="89"/>
      <c r="BE1231" s="89"/>
      <c r="BF1231" s="89"/>
      <c r="BG1231" s="89"/>
      <c r="BH1231" s="89"/>
      <c r="BI1231" s="89"/>
      <c r="BJ1231" s="89"/>
      <c r="BK1231" s="89"/>
      <c r="BL1231" s="89"/>
    </row>
    <row r="1232" spans="27:64">
      <c r="AA1232" s="89"/>
      <c r="AB1232" s="89"/>
      <c r="AC1232" s="89"/>
      <c r="AD1232" s="89"/>
      <c r="AE1232" s="89"/>
      <c r="AG1232" s="73"/>
      <c r="AN1232" s="89"/>
      <c r="AO1232" s="89"/>
      <c r="AP1232" s="89"/>
      <c r="AQ1232" s="89"/>
      <c r="AR1232" s="89"/>
      <c r="AS1232" s="89"/>
      <c r="AT1232" s="89"/>
      <c r="AU1232" s="89"/>
    </row>
    <row r="1233" spans="27:64">
      <c r="AA1233" s="89"/>
      <c r="AB1233" s="89"/>
      <c r="AC1233" s="89"/>
      <c r="AD1233" s="89"/>
      <c r="AE1233" s="89"/>
      <c r="AG1233" s="73"/>
      <c r="AN1233" s="89"/>
      <c r="AO1233" s="89"/>
      <c r="AP1233" s="89"/>
      <c r="AQ1233" s="89"/>
      <c r="AR1233" s="89"/>
      <c r="AS1233" s="89"/>
      <c r="AT1233" s="89"/>
      <c r="AU1233" s="89"/>
    </row>
    <row r="1234" spans="27:64">
      <c r="AA1234" s="89"/>
      <c r="AB1234" s="89"/>
      <c r="AC1234" s="89"/>
      <c r="AD1234" s="89"/>
      <c r="AE1234" s="89"/>
      <c r="AG1234" s="73"/>
      <c r="AN1234" s="89"/>
      <c r="AO1234" s="89"/>
      <c r="AP1234" s="89"/>
      <c r="AQ1234" s="89"/>
      <c r="AR1234" s="89"/>
      <c r="AS1234" s="89"/>
      <c r="AT1234" s="89"/>
      <c r="AU1234" s="89"/>
    </row>
    <row r="1235" spans="27:64">
      <c r="AA1235" s="89"/>
      <c r="AB1235" s="89"/>
      <c r="AC1235" s="89"/>
      <c r="AD1235" s="89"/>
      <c r="AE1235" s="89"/>
      <c r="AG1235" s="73"/>
      <c r="AN1235" s="89"/>
      <c r="AO1235" s="89"/>
      <c r="AP1235" s="89"/>
      <c r="AQ1235" s="89"/>
      <c r="AR1235" s="89"/>
      <c r="AS1235" s="89"/>
      <c r="AT1235" s="89"/>
      <c r="AU1235" s="89"/>
    </row>
    <row r="1236" spans="27:64">
      <c r="AA1236" s="89"/>
      <c r="AB1236" s="89"/>
      <c r="AC1236" s="89"/>
      <c r="AD1236" s="89"/>
      <c r="AE1236" s="89"/>
      <c r="AG1236" s="73"/>
      <c r="AN1236" s="89"/>
      <c r="AO1236" s="89"/>
      <c r="AP1236" s="89"/>
      <c r="AQ1236" s="89"/>
      <c r="AR1236" s="89"/>
      <c r="AS1236" s="89"/>
      <c r="AT1236" s="89"/>
      <c r="AU1236" s="89"/>
    </row>
    <row r="1237" spans="27:64">
      <c r="AA1237" s="89"/>
      <c r="AB1237" s="89"/>
      <c r="AC1237" s="89"/>
      <c r="AD1237" s="89"/>
      <c r="AE1237" s="89"/>
      <c r="AG1237" s="73"/>
      <c r="AN1237" s="89"/>
      <c r="AO1237" s="89"/>
      <c r="AP1237" s="89"/>
      <c r="AQ1237" s="89"/>
      <c r="AR1237" s="89"/>
      <c r="AS1237" s="89"/>
      <c r="AT1237" s="89"/>
      <c r="AU1237" s="89"/>
    </row>
    <row r="1238" spans="27:64">
      <c r="AA1238" s="89"/>
      <c r="AB1238" s="89"/>
      <c r="AC1238" s="89"/>
      <c r="AD1238" s="89"/>
      <c r="AE1238" s="89"/>
      <c r="AG1238" s="73"/>
      <c r="AN1238" s="89"/>
      <c r="AO1238" s="89"/>
      <c r="AP1238" s="89"/>
      <c r="AQ1238" s="89"/>
      <c r="AR1238" s="89"/>
      <c r="AS1238" s="89"/>
      <c r="AT1238" s="89"/>
      <c r="AU1238" s="89"/>
    </row>
    <row r="1239" spans="27:64">
      <c r="AA1239" s="89"/>
      <c r="AB1239" s="89"/>
      <c r="AC1239" s="89"/>
      <c r="AD1239" s="89"/>
      <c r="AE1239" s="89"/>
      <c r="AG1239" s="73"/>
      <c r="AN1239" s="89"/>
      <c r="AO1239" s="89"/>
      <c r="AP1239" s="89"/>
      <c r="AQ1239" s="89"/>
      <c r="AR1239" s="89"/>
      <c r="AS1239" s="89"/>
      <c r="AT1239" s="89"/>
      <c r="AU1239" s="89"/>
    </row>
    <row r="1240" spans="27:64">
      <c r="AA1240" s="89"/>
      <c r="AB1240" s="89"/>
      <c r="AC1240" s="89"/>
      <c r="AD1240" s="89"/>
      <c r="AE1240" s="89"/>
      <c r="AG1240" s="73"/>
      <c r="AN1240" s="89"/>
      <c r="AO1240" s="89"/>
      <c r="AP1240" s="89"/>
      <c r="AQ1240" s="89"/>
      <c r="AR1240" s="89"/>
      <c r="AS1240" s="89"/>
      <c r="AT1240" s="89"/>
      <c r="AU1240" s="89"/>
    </row>
    <row r="1241" spans="27:64">
      <c r="AA1241" s="89"/>
      <c r="AB1241" s="89"/>
      <c r="AC1241" s="89"/>
      <c r="AD1241" s="89"/>
      <c r="AE1241" s="89"/>
      <c r="AG1241" s="73"/>
      <c r="AN1241" s="89"/>
      <c r="AO1241" s="89"/>
      <c r="AP1241" s="89"/>
      <c r="AQ1241" s="89"/>
      <c r="AR1241" s="89"/>
      <c r="AS1241" s="89"/>
      <c r="AT1241" s="89"/>
      <c r="AU1241" s="89"/>
    </row>
    <row r="1242" spans="27:64">
      <c r="AA1242" s="89"/>
      <c r="AB1242" s="89"/>
      <c r="AC1242" s="89"/>
      <c r="AD1242" s="89"/>
      <c r="AE1242" s="89"/>
      <c r="AG1242" s="73"/>
      <c r="AN1242" s="89"/>
      <c r="AO1242" s="89"/>
      <c r="AP1242" s="89"/>
      <c r="AQ1242" s="89"/>
      <c r="AR1242" s="89"/>
      <c r="AS1242" s="89"/>
      <c r="AT1242" s="89"/>
      <c r="AU1242" s="89"/>
    </row>
    <row r="1243" spans="27:64">
      <c r="AA1243" s="89"/>
      <c r="AB1243" s="89"/>
      <c r="AC1243" s="89"/>
      <c r="AD1243" s="89"/>
      <c r="AE1243" s="89"/>
      <c r="AG1243" s="73"/>
      <c r="AN1243" s="89"/>
      <c r="AO1243" s="89"/>
      <c r="AP1243" s="89"/>
      <c r="AQ1243" s="89"/>
      <c r="AR1243" s="89"/>
      <c r="AS1243" s="89"/>
      <c r="AT1243" s="89"/>
      <c r="AU1243" s="89"/>
    </row>
    <row r="1244" spans="27:64">
      <c r="AA1244" s="89"/>
      <c r="AB1244" s="89"/>
      <c r="AC1244" s="89"/>
      <c r="AD1244" s="89"/>
      <c r="AE1244" s="89"/>
      <c r="AG1244" s="73"/>
      <c r="AN1244" s="89"/>
      <c r="AO1244" s="89"/>
      <c r="AP1244" s="89"/>
      <c r="AQ1244" s="89"/>
      <c r="AR1244" s="89"/>
      <c r="AS1244" s="89"/>
      <c r="AT1244" s="89"/>
      <c r="AU1244" s="89"/>
    </row>
    <row r="1245" spans="27:64">
      <c r="AA1245" s="89"/>
      <c r="AB1245" s="89"/>
      <c r="AC1245" s="89"/>
      <c r="AD1245" s="89"/>
      <c r="AE1245" s="89"/>
      <c r="AG1245" s="73"/>
      <c r="AN1245" s="89"/>
      <c r="AO1245" s="89"/>
      <c r="AP1245" s="89"/>
      <c r="AQ1245" s="89"/>
      <c r="AR1245" s="89"/>
      <c r="AS1245" s="89"/>
      <c r="AT1245" s="89"/>
      <c r="AU1245" s="89"/>
    </row>
    <row r="1246" spans="27:64">
      <c r="AA1246" s="89"/>
      <c r="AB1246" s="89"/>
      <c r="AC1246" s="89"/>
      <c r="AD1246" s="89"/>
      <c r="AE1246" s="89"/>
      <c r="AG1246" s="73"/>
      <c r="AN1246" s="89"/>
      <c r="AO1246" s="89"/>
      <c r="AP1246" s="89"/>
      <c r="AQ1246" s="89"/>
      <c r="AR1246" s="89"/>
      <c r="AS1246" s="89"/>
      <c r="AT1246" s="89"/>
      <c r="AU1246" s="89"/>
    </row>
    <row r="1247" spans="27:64">
      <c r="AA1247" s="89"/>
      <c r="AB1247" s="89"/>
      <c r="AC1247" s="89"/>
      <c r="AD1247" s="89"/>
      <c r="AE1247" s="89"/>
      <c r="AG1247" s="73"/>
      <c r="AN1247" s="89"/>
      <c r="AO1247" s="89"/>
      <c r="AP1247" s="89"/>
      <c r="AQ1247" s="89"/>
      <c r="AR1247" s="89"/>
      <c r="AS1247" s="89"/>
      <c r="AT1247" s="89"/>
      <c r="AU1247" s="89"/>
    </row>
    <row r="1248" spans="27:64">
      <c r="AA1248" s="89"/>
      <c r="AB1248" s="89"/>
      <c r="AC1248" s="89"/>
      <c r="AD1248" s="89"/>
      <c r="AE1248" s="89"/>
      <c r="AG1248" s="73"/>
      <c r="AN1248" s="89"/>
      <c r="AO1248" s="89"/>
      <c r="AP1248" s="89"/>
      <c r="AQ1248" s="89"/>
      <c r="AR1248" s="89"/>
      <c r="AS1248" s="89"/>
      <c r="AT1248" s="89"/>
      <c r="AU1248" s="89"/>
      <c r="AV1248" s="89"/>
      <c r="AW1248" s="89"/>
      <c r="AX1248" s="89"/>
      <c r="AY1248" s="89"/>
      <c r="AZ1248" s="89"/>
      <c r="BA1248" s="89"/>
      <c r="BB1248" s="89"/>
      <c r="BC1248" s="89"/>
      <c r="BD1248" s="89"/>
      <c r="BE1248" s="89"/>
      <c r="BF1248" s="89"/>
      <c r="BG1248" s="89"/>
      <c r="BH1248" s="89"/>
      <c r="BI1248" s="89"/>
      <c r="BJ1248" s="89"/>
      <c r="BK1248" s="89"/>
      <c r="BL1248" s="89"/>
    </row>
    <row r="1249" spans="27:64">
      <c r="AA1249" s="89"/>
      <c r="AB1249" s="89"/>
      <c r="AC1249" s="89"/>
      <c r="AD1249" s="89"/>
      <c r="AE1249" s="89"/>
      <c r="AG1249" s="73"/>
      <c r="AN1249" s="89"/>
      <c r="AO1249" s="89"/>
      <c r="AP1249" s="89"/>
      <c r="AQ1249" s="89"/>
      <c r="AR1249" s="89"/>
      <c r="AS1249" s="89"/>
      <c r="AT1249" s="89"/>
      <c r="AU1249" s="89"/>
    </row>
    <row r="1250" spans="27:64">
      <c r="AA1250" s="89"/>
      <c r="AB1250" s="89"/>
      <c r="AC1250" s="89"/>
      <c r="AD1250" s="89"/>
      <c r="AE1250" s="89"/>
      <c r="AG1250" s="73"/>
      <c r="AN1250" s="89"/>
      <c r="AO1250" s="89"/>
      <c r="AP1250" s="89"/>
      <c r="AQ1250" s="89"/>
      <c r="AR1250" s="89"/>
      <c r="AS1250" s="89"/>
      <c r="AT1250" s="89"/>
      <c r="AU1250" s="89"/>
    </row>
    <row r="1251" spans="27:64">
      <c r="AA1251" s="89"/>
      <c r="AB1251" s="89"/>
      <c r="AC1251" s="89"/>
      <c r="AD1251" s="89"/>
      <c r="AE1251" s="89"/>
      <c r="AG1251" s="73"/>
      <c r="AN1251" s="89"/>
      <c r="AO1251" s="89"/>
      <c r="AP1251" s="89"/>
      <c r="AQ1251" s="89"/>
      <c r="AR1251" s="89"/>
      <c r="AS1251" s="89"/>
      <c r="AT1251" s="89"/>
      <c r="AU1251" s="89"/>
    </row>
    <row r="1252" spans="27:64">
      <c r="AA1252" s="89"/>
      <c r="AB1252" s="89"/>
      <c r="AC1252" s="89"/>
      <c r="AD1252" s="89"/>
      <c r="AE1252" s="89"/>
      <c r="AG1252" s="73"/>
      <c r="AN1252" s="89"/>
      <c r="AO1252" s="89"/>
      <c r="AP1252" s="89"/>
      <c r="AQ1252" s="89"/>
      <c r="AR1252" s="89"/>
      <c r="AS1252" s="89"/>
      <c r="AT1252" s="89"/>
      <c r="AU1252" s="89"/>
    </row>
    <row r="1253" spans="27:64">
      <c r="AA1253" s="89"/>
      <c r="AB1253" s="89"/>
      <c r="AC1253" s="89"/>
      <c r="AD1253" s="89"/>
      <c r="AE1253" s="89"/>
      <c r="AG1253" s="73"/>
      <c r="AN1253" s="89"/>
      <c r="AO1253" s="89"/>
      <c r="AP1253" s="89"/>
      <c r="AQ1253" s="89"/>
      <c r="AR1253" s="89"/>
      <c r="AS1253" s="89"/>
      <c r="AT1253" s="89"/>
      <c r="AU1253" s="89"/>
    </row>
    <row r="1254" spans="27:64">
      <c r="AA1254" s="89"/>
      <c r="AB1254" s="89"/>
      <c r="AC1254" s="89"/>
      <c r="AD1254" s="89"/>
      <c r="AE1254" s="89"/>
      <c r="AG1254" s="73"/>
      <c r="AN1254" s="89"/>
      <c r="AO1254" s="89"/>
      <c r="AP1254" s="89"/>
      <c r="AQ1254" s="89"/>
      <c r="AR1254" s="89"/>
      <c r="AS1254" s="89"/>
      <c r="AT1254" s="89"/>
      <c r="AU1254" s="89"/>
    </row>
    <row r="1255" spans="27:64">
      <c r="AA1255" s="89"/>
      <c r="AB1255" s="89"/>
      <c r="AC1255" s="89"/>
      <c r="AD1255" s="89"/>
      <c r="AE1255" s="89"/>
      <c r="AG1255" s="73"/>
      <c r="AN1255" s="89"/>
      <c r="AO1255" s="89"/>
      <c r="AP1255" s="89"/>
      <c r="AQ1255" s="89"/>
      <c r="AR1255" s="89"/>
      <c r="AS1255" s="89"/>
      <c r="AT1255" s="89"/>
      <c r="AU1255" s="89"/>
    </row>
    <row r="1256" spans="27:64">
      <c r="AA1256" s="89"/>
      <c r="AB1256" s="89"/>
      <c r="AC1256" s="89"/>
      <c r="AD1256" s="89"/>
      <c r="AE1256" s="89"/>
      <c r="AG1256" s="73"/>
      <c r="AN1256" s="89"/>
      <c r="AO1256" s="89"/>
      <c r="AP1256" s="89"/>
      <c r="AQ1256" s="89"/>
      <c r="AR1256" s="89"/>
      <c r="AS1256" s="89"/>
      <c r="AT1256" s="89"/>
      <c r="AU1256" s="89"/>
    </row>
    <row r="1257" spans="27:64">
      <c r="AA1257" s="89"/>
      <c r="AB1257" s="89"/>
      <c r="AC1257" s="89"/>
      <c r="AD1257" s="89"/>
      <c r="AE1257" s="89"/>
      <c r="AG1257" s="73"/>
      <c r="AN1257" s="89"/>
      <c r="AO1257" s="89"/>
      <c r="AP1257" s="89"/>
      <c r="AQ1257" s="89"/>
      <c r="AR1257" s="89"/>
      <c r="AS1257" s="89"/>
      <c r="AT1257" s="89"/>
      <c r="AU1257" s="89"/>
      <c r="AV1257" s="89"/>
      <c r="AW1257" s="89"/>
      <c r="AX1257" s="89"/>
      <c r="AY1257" s="89"/>
      <c r="AZ1257" s="89"/>
      <c r="BA1257" s="89"/>
      <c r="BB1257" s="89"/>
      <c r="BC1257" s="89"/>
      <c r="BD1257" s="89"/>
      <c r="BE1257" s="89"/>
      <c r="BF1257" s="89"/>
      <c r="BG1257" s="89"/>
      <c r="BH1257" s="89"/>
      <c r="BI1257" s="89"/>
      <c r="BJ1257" s="89"/>
      <c r="BK1257" s="89"/>
      <c r="BL1257" s="89"/>
    </row>
    <row r="1258" spans="27:64">
      <c r="AA1258" s="89"/>
      <c r="AB1258" s="89"/>
      <c r="AC1258" s="89"/>
      <c r="AD1258" s="89"/>
      <c r="AE1258" s="89"/>
      <c r="AG1258" s="73"/>
      <c r="AN1258" s="89"/>
      <c r="AO1258" s="89"/>
      <c r="AP1258" s="89"/>
      <c r="AQ1258" s="89"/>
      <c r="AR1258" s="89"/>
      <c r="AS1258" s="89"/>
      <c r="AT1258" s="89"/>
      <c r="AU1258" s="89"/>
    </row>
    <row r="1259" spans="27:64">
      <c r="AA1259" s="89"/>
      <c r="AB1259" s="89"/>
      <c r="AC1259" s="89"/>
      <c r="AD1259" s="89"/>
      <c r="AE1259" s="89"/>
      <c r="AG1259" s="73"/>
      <c r="AN1259" s="89"/>
      <c r="AO1259" s="89"/>
      <c r="AP1259" s="89"/>
      <c r="AQ1259" s="89"/>
      <c r="AR1259" s="89"/>
      <c r="AS1259" s="89"/>
      <c r="AT1259" s="89"/>
      <c r="AU1259" s="89"/>
    </row>
    <row r="1260" spans="27:64">
      <c r="AA1260" s="89"/>
      <c r="AB1260" s="89"/>
      <c r="AC1260" s="89"/>
      <c r="AD1260" s="89"/>
      <c r="AE1260" s="89"/>
      <c r="AG1260" s="73"/>
      <c r="AN1260" s="89"/>
      <c r="AO1260" s="89"/>
      <c r="AP1260" s="89"/>
      <c r="AQ1260" s="89"/>
      <c r="AR1260" s="89"/>
      <c r="AS1260" s="89"/>
      <c r="AT1260" s="89"/>
      <c r="AU1260" s="89"/>
    </row>
    <row r="1261" spans="27:64">
      <c r="AA1261" s="89"/>
      <c r="AB1261" s="89"/>
      <c r="AC1261" s="89"/>
      <c r="AD1261" s="89"/>
      <c r="AE1261" s="89"/>
      <c r="AG1261" s="73"/>
      <c r="AN1261" s="89"/>
      <c r="AO1261" s="89"/>
      <c r="AP1261" s="89"/>
      <c r="AQ1261" s="89"/>
      <c r="AR1261" s="89"/>
      <c r="AS1261" s="89"/>
      <c r="AT1261" s="89"/>
      <c r="AU1261" s="89"/>
    </row>
    <row r="1262" spans="27:64">
      <c r="AA1262" s="89"/>
      <c r="AB1262" s="89"/>
      <c r="AC1262" s="89"/>
      <c r="AD1262" s="89"/>
      <c r="AE1262" s="89"/>
      <c r="AG1262" s="73"/>
      <c r="AN1262" s="89"/>
      <c r="AO1262" s="89"/>
      <c r="AP1262" s="89"/>
      <c r="AQ1262" s="89"/>
      <c r="AR1262" s="89"/>
      <c r="AS1262" s="89"/>
      <c r="AT1262" s="89"/>
      <c r="AU1262" s="89"/>
    </row>
    <row r="1263" spans="27:64">
      <c r="AA1263" s="89"/>
      <c r="AB1263" s="89"/>
      <c r="AC1263" s="89"/>
      <c r="AD1263" s="89"/>
      <c r="AE1263" s="89"/>
      <c r="AG1263" s="73"/>
      <c r="AN1263" s="89"/>
      <c r="AO1263" s="89"/>
      <c r="AP1263" s="89"/>
      <c r="AQ1263" s="89"/>
      <c r="AR1263" s="89"/>
      <c r="AS1263" s="89"/>
      <c r="AT1263" s="89"/>
      <c r="AU1263" s="89"/>
    </row>
    <row r="1264" spans="27:64">
      <c r="AA1264" s="89"/>
      <c r="AB1264" s="89"/>
      <c r="AC1264" s="89"/>
      <c r="AD1264" s="89"/>
      <c r="AE1264" s="89"/>
      <c r="AG1264" s="73"/>
      <c r="AN1264" s="89"/>
      <c r="AO1264" s="89"/>
      <c r="AP1264" s="89"/>
      <c r="AQ1264" s="89"/>
      <c r="AR1264" s="89"/>
      <c r="AS1264" s="89"/>
      <c r="AT1264" s="89"/>
      <c r="AU1264" s="89"/>
    </row>
    <row r="1265" spans="27:47">
      <c r="AA1265" s="89"/>
      <c r="AB1265" s="89"/>
      <c r="AC1265" s="89"/>
      <c r="AD1265" s="89"/>
      <c r="AE1265" s="89"/>
      <c r="AG1265" s="73"/>
      <c r="AN1265" s="89"/>
      <c r="AO1265" s="89"/>
      <c r="AP1265" s="89"/>
      <c r="AQ1265" s="89"/>
      <c r="AR1265" s="89"/>
      <c r="AS1265" s="89"/>
      <c r="AT1265" s="89"/>
      <c r="AU1265" s="89"/>
    </row>
    <row r="1266" spans="27:47">
      <c r="AA1266" s="89"/>
      <c r="AB1266" s="89"/>
      <c r="AC1266" s="89"/>
      <c r="AD1266" s="89"/>
      <c r="AE1266" s="89"/>
      <c r="AG1266" s="73"/>
      <c r="AN1266" s="89"/>
      <c r="AO1266" s="89"/>
      <c r="AP1266" s="89"/>
      <c r="AQ1266" s="89"/>
      <c r="AR1266" s="89"/>
      <c r="AS1266" s="89"/>
      <c r="AT1266" s="89"/>
      <c r="AU1266" s="89"/>
    </row>
    <row r="1267" spans="27:47">
      <c r="AA1267" s="89"/>
      <c r="AB1267" s="89"/>
      <c r="AC1267" s="89"/>
      <c r="AD1267" s="89"/>
      <c r="AE1267" s="89"/>
      <c r="AG1267" s="73"/>
      <c r="AN1267" s="89"/>
      <c r="AO1267" s="89"/>
      <c r="AP1267" s="89"/>
      <c r="AQ1267" s="89"/>
      <c r="AR1267" s="89"/>
      <c r="AS1267" s="89"/>
      <c r="AT1267" s="89"/>
      <c r="AU1267" s="89"/>
    </row>
    <row r="1268" spans="27:47">
      <c r="AA1268" s="89"/>
      <c r="AB1268" s="89"/>
      <c r="AC1268" s="89"/>
      <c r="AD1268" s="89"/>
      <c r="AE1268" s="89"/>
      <c r="AG1268" s="73"/>
      <c r="AN1268" s="89"/>
      <c r="AO1268" s="89"/>
      <c r="AP1268" s="89"/>
      <c r="AQ1268" s="89"/>
      <c r="AR1268" s="89"/>
      <c r="AS1268" s="89"/>
      <c r="AT1268" s="89"/>
      <c r="AU1268" s="89"/>
    </row>
    <row r="1269" spans="27:47">
      <c r="AA1269" s="89"/>
      <c r="AB1269" s="89"/>
      <c r="AC1269" s="89"/>
      <c r="AD1269" s="89"/>
      <c r="AE1269" s="89"/>
      <c r="AG1269" s="73"/>
      <c r="AN1269" s="89"/>
      <c r="AO1269" s="89"/>
      <c r="AP1269" s="89"/>
      <c r="AQ1269" s="89"/>
      <c r="AR1269" s="89"/>
      <c r="AS1269" s="89"/>
      <c r="AT1269" s="89"/>
      <c r="AU1269" s="89"/>
    </row>
    <row r="1270" spans="27:47">
      <c r="AA1270" s="89"/>
      <c r="AB1270" s="89"/>
      <c r="AC1270" s="89"/>
      <c r="AD1270" s="89"/>
      <c r="AE1270" s="89"/>
      <c r="AG1270" s="73"/>
      <c r="AN1270" s="89"/>
      <c r="AO1270" s="89"/>
      <c r="AP1270" s="89"/>
      <c r="AQ1270" s="89"/>
      <c r="AR1270" s="89"/>
      <c r="AS1270" s="89"/>
      <c r="AT1270" s="89"/>
      <c r="AU1270" s="89"/>
    </row>
    <row r="1271" spans="27:47">
      <c r="AA1271" s="89"/>
      <c r="AB1271" s="89"/>
      <c r="AC1271" s="89"/>
      <c r="AD1271" s="89"/>
      <c r="AE1271" s="89"/>
      <c r="AG1271" s="73"/>
      <c r="AN1271" s="89"/>
      <c r="AO1271" s="89"/>
      <c r="AP1271" s="89"/>
      <c r="AQ1271" s="89"/>
      <c r="AR1271" s="89"/>
      <c r="AS1271" s="89"/>
      <c r="AT1271" s="89"/>
      <c r="AU1271" s="89"/>
    </row>
    <row r="1272" spans="27:47">
      <c r="AA1272" s="89"/>
      <c r="AB1272" s="89"/>
      <c r="AC1272" s="89"/>
      <c r="AD1272" s="89"/>
      <c r="AE1272" s="89"/>
      <c r="AG1272" s="73"/>
      <c r="AN1272" s="89"/>
      <c r="AO1272" s="89"/>
      <c r="AP1272" s="89"/>
      <c r="AQ1272" s="89"/>
      <c r="AR1272" s="89"/>
      <c r="AS1272" s="89"/>
      <c r="AT1272" s="89"/>
      <c r="AU1272" s="89"/>
    </row>
    <row r="1273" spans="27:47">
      <c r="AA1273" s="89"/>
      <c r="AB1273" s="89"/>
      <c r="AC1273" s="89"/>
      <c r="AD1273" s="89"/>
      <c r="AE1273" s="89"/>
      <c r="AG1273" s="73"/>
      <c r="AN1273" s="89"/>
      <c r="AO1273" s="89"/>
      <c r="AP1273" s="89"/>
      <c r="AQ1273" s="89"/>
      <c r="AR1273" s="89"/>
      <c r="AS1273" s="89"/>
      <c r="AT1273" s="89"/>
      <c r="AU1273" s="89"/>
    </row>
    <row r="1274" spans="27:47">
      <c r="AA1274" s="89"/>
      <c r="AB1274" s="89"/>
      <c r="AC1274" s="89"/>
      <c r="AD1274" s="89"/>
      <c r="AE1274" s="89"/>
      <c r="AG1274" s="73"/>
      <c r="AN1274" s="89"/>
      <c r="AO1274" s="89"/>
      <c r="AP1274" s="89"/>
      <c r="AQ1274" s="89"/>
      <c r="AR1274" s="89"/>
      <c r="AS1274" s="89"/>
      <c r="AT1274" s="89"/>
      <c r="AU1274" s="89"/>
    </row>
    <row r="1275" spans="27:47">
      <c r="AA1275" s="89"/>
      <c r="AB1275" s="89"/>
      <c r="AC1275" s="89"/>
      <c r="AD1275" s="89"/>
      <c r="AE1275" s="89"/>
      <c r="AG1275" s="73"/>
      <c r="AN1275" s="89"/>
      <c r="AO1275" s="89"/>
      <c r="AP1275" s="89"/>
      <c r="AQ1275" s="89"/>
      <c r="AR1275" s="89"/>
      <c r="AS1275" s="89"/>
      <c r="AT1275" s="89"/>
      <c r="AU1275" s="89"/>
    </row>
    <row r="1276" spans="27:47">
      <c r="AA1276" s="89"/>
      <c r="AB1276" s="89"/>
      <c r="AC1276" s="89"/>
      <c r="AD1276" s="89"/>
      <c r="AE1276" s="89"/>
      <c r="AG1276" s="73"/>
      <c r="AN1276" s="89"/>
      <c r="AO1276" s="89"/>
      <c r="AP1276" s="89"/>
      <c r="AQ1276" s="89"/>
      <c r="AR1276" s="89"/>
      <c r="AS1276" s="89"/>
      <c r="AT1276" s="89"/>
      <c r="AU1276" s="89"/>
    </row>
    <row r="1277" spans="27:47">
      <c r="AA1277" s="89"/>
      <c r="AB1277" s="89"/>
      <c r="AC1277" s="89"/>
      <c r="AD1277" s="89"/>
      <c r="AE1277" s="89"/>
      <c r="AG1277" s="73"/>
      <c r="AN1277" s="89"/>
      <c r="AO1277" s="89"/>
      <c r="AP1277" s="89"/>
      <c r="AQ1277" s="89"/>
      <c r="AR1277" s="89"/>
      <c r="AS1277" s="89"/>
      <c r="AT1277" s="89"/>
      <c r="AU1277" s="89"/>
    </row>
    <row r="1278" spans="27:47">
      <c r="AA1278" s="89"/>
      <c r="AB1278" s="89"/>
      <c r="AC1278" s="89"/>
      <c r="AD1278" s="89"/>
      <c r="AE1278" s="89"/>
      <c r="AG1278" s="73"/>
      <c r="AN1278" s="89"/>
      <c r="AO1278" s="89"/>
      <c r="AP1278" s="89"/>
      <c r="AQ1278" s="89"/>
      <c r="AR1278" s="89"/>
      <c r="AS1278" s="89"/>
      <c r="AT1278" s="89"/>
      <c r="AU1278" s="89"/>
    </row>
    <row r="1279" spans="27:47">
      <c r="AA1279" s="89"/>
      <c r="AB1279" s="89"/>
      <c r="AC1279" s="89"/>
      <c r="AD1279" s="89"/>
      <c r="AE1279" s="89"/>
      <c r="AG1279" s="73"/>
      <c r="AN1279" s="89"/>
      <c r="AO1279" s="89"/>
      <c r="AP1279" s="89"/>
      <c r="AQ1279" s="89"/>
      <c r="AR1279" s="89"/>
      <c r="AS1279" s="89"/>
      <c r="AT1279" s="89"/>
      <c r="AU1279" s="89"/>
    </row>
    <row r="1280" spans="27:47">
      <c r="AA1280" s="89"/>
      <c r="AB1280" s="89"/>
      <c r="AC1280" s="89"/>
      <c r="AD1280" s="89"/>
      <c r="AE1280" s="89"/>
      <c r="AG1280" s="73"/>
      <c r="AN1280" s="89"/>
      <c r="AO1280" s="89"/>
      <c r="AP1280" s="89"/>
      <c r="AQ1280" s="89"/>
      <c r="AR1280" s="89"/>
      <c r="AS1280" s="89"/>
      <c r="AT1280" s="89"/>
      <c r="AU1280" s="89"/>
    </row>
    <row r="1281" spans="27:64">
      <c r="AA1281" s="89"/>
      <c r="AB1281" s="89"/>
      <c r="AC1281" s="89"/>
      <c r="AD1281" s="89"/>
      <c r="AE1281" s="89"/>
      <c r="AG1281" s="73"/>
      <c r="AN1281" s="89"/>
      <c r="AO1281" s="89"/>
      <c r="AP1281" s="89"/>
      <c r="AQ1281" s="89"/>
      <c r="AR1281" s="89"/>
      <c r="AS1281" s="89"/>
      <c r="AT1281" s="89"/>
      <c r="AU1281" s="89"/>
    </row>
    <row r="1282" spans="27:64">
      <c r="AA1282" s="89"/>
      <c r="AB1282" s="89"/>
      <c r="AC1282" s="89"/>
      <c r="AD1282" s="89"/>
      <c r="AE1282" s="89"/>
      <c r="AG1282" s="73"/>
      <c r="AN1282" s="89"/>
      <c r="AO1282" s="89"/>
      <c r="AP1282" s="89"/>
      <c r="AQ1282" s="89"/>
      <c r="AR1282" s="89"/>
      <c r="AS1282" s="89"/>
      <c r="AT1282" s="89"/>
      <c r="AU1282" s="89"/>
    </row>
    <row r="1283" spans="27:64">
      <c r="AA1283" s="89"/>
      <c r="AB1283" s="89"/>
      <c r="AC1283" s="89"/>
      <c r="AD1283" s="89"/>
      <c r="AE1283" s="89"/>
      <c r="AG1283" s="73"/>
      <c r="AN1283" s="89"/>
      <c r="AO1283" s="89"/>
      <c r="AP1283" s="89"/>
      <c r="AQ1283" s="89"/>
      <c r="AR1283" s="89"/>
      <c r="AS1283" s="89"/>
      <c r="AT1283" s="89"/>
      <c r="AU1283" s="89"/>
    </row>
    <row r="1284" spans="27:64">
      <c r="AA1284" s="89"/>
      <c r="AB1284" s="89"/>
      <c r="AC1284" s="89"/>
      <c r="AD1284" s="89"/>
      <c r="AE1284" s="89"/>
      <c r="AG1284" s="73"/>
      <c r="AN1284" s="89"/>
      <c r="AO1284" s="89"/>
      <c r="AP1284" s="89"/>
      <c r="AQ1284" s="89"/>
      <c r="AR1284" s="89"/>
      <c r="AS1284" s="89"/>
      <c r="AT1284" s="89"/>
      <c r="AU1284" s="89"/>
    </row>
    <row r="1285" spans="27:64">
      <c r="AA1285" s="89"/>
      <c r="AB1285" s="89"/>
      <c r="AC1285" s="89"/>
      <c r="AD1285" s="89"/>
      <c r="AE1285" s="89"/>
      <c r="AG1285" s="73"/>
      <c r="AN1285" s="89"/>
      <c r="AO1285" s="89"/>
      <c r="AP1285" s="89"/>
      <c r="AQ1285" s="89"/>
      <c r="AR1285" s="89"/>
      <c r="AS1285" s="89"/>
      <c r="AT1285" s="89"/>
      <c r="AU1285" s="89"/>
    </row>
    <row r="1286" spans="27:64">
      <c r="AA1286" s="89"/>
      <c r="AB1286" s="89"/>
      <c r="AC1286" s="89"/>
      <c r="AD1286" s="89"/>
      <c r="AE1286" s="89"/>
      <c r="AG1286" s="73"/>
      <c r="AN1286" s="89"/>
      <c r="AO1286" s="89"/>
      <c r="AP1286" s="89"/>
      <c r="AQ1286" s="89"/>
      <c r="AR1286" s="89"/>
      <c r="AS1286" s="89"/>
      <c r="AT1286" s="89"/>
      <c r="AU1286" s="89"/>
    </row>
    <row r="1287" spans="27:64">
      <c r="AA1287" s="89"/>
      <c r="AB1287" s="89"/>
      <c r="AC1287" s="89"/>
      <c r="AD1287" s="89"/>
      <c r="AE1287" s="89"/>
      <c r="AG1287" s="73"/>
      <c r="AN1287" s="89"/>
      <c r="AO1287" s="89"/>
      <c r="AP1287" s="89"/>
      <c r="AQ1287" s="89"/>
      <c r="AR1287" s="89"/>
      <c r="AS1287" s="89"/>
      <c r="AT1287" s="89"/>
      <c r="AU1287" s="89"/>
    </row>
    <row r="1288" spans="27:64">
      <c r="AA1288" s="89"/>
      <c r="AB1288" s="89"/>
      <c r="AC1288" s="89"/>
      <c r="AD1288" s="89"/>
      <c r="AE1288" s="89"/>
      <c r="AG1288" s="73"/>
      <c r="AN1288" s="89"/>
      <c r="AO1288" s="89"/>
      <c r="AP1288" s="89"/>
      <c r="AQ1288" s="89"/>
      <c r="AR1288" s="89"/>
      <c r="AS1288" s="89"/>
      <c r="AT1288" s="89"/>
      <c r="AU1288" s="89"/>
    </row>
    <row r="1289" spans="27:64">
      <c r="AA1289" s="89"/>
      <c r="AB1289" s="89"/>
      <c r="AC1289" s="89"/>
      <c r="AD1289" s="89"/>
      <c r="AE1289" s="89"/>
      <c r="AG1289" s="73"/>
      <c r="AN1289" s="89"/>
      <c r="AO1289" s="89"/>
      <c r="AP1289" s="89"/>
      <c r="AQ1289" s="89"/>
      <c r="AR1289" s="89"/>
      <c r="AS1289" s="89"/>
      <c r="AT1289" s="89"/>
      <c r="AU1289" s="89"/>
    </row>
    <row r="1290" spans="27:64">
      <c r="AA1290" s="89"/>
      <c r="AB1290" s="89"/>
      <c r="AC1290" s="89"/>
      <c r="AD1290" s="89"/>
      <c r="AE1290" s="89"/>
      <c r="AG1290" s="73"/>
      <c r="AN1290" s="89"/>
      <c r="AO1290" s="89"/>
      <c r="AP1290" s="89"/>
      <c r="AQ1290" s="89"/>
      <c r="AR1290" s="89"/>
      <c r="AS1290" s="89"/>
      <c r="AT1290" s="89"/>
      <c r="AU1290" s="89"/>
      <c r="AV1290" s="89"/>
      <c r="AW1290" s="89"/>
      <c r="AX1290" s="89"/>
      <c r="AY1290" s="89"/>
      <c r="AZ1290" s="89"/>
      <c r="BA1290" s="89"/>
      <c r="BB1290" s="89"/>
      <c r="BC1290" s="89"/>
      <c r="BD1290" s="89"/>
      <c r="BE1290" s="89"/>
      <c r="BF1290" s="89"/>
      <c r="BG1290" s="89"/>
      <c r="BH1290" s="89"/>
      <c r="BI1290" s="89"/>
      <c r="BJ1290" s="89"/>
      <c r="BK1290" s="89"/>
      <c r="BL1290" s="89"/>
    </row>
    <row r="1291" spans="27:64">
      <c r="AA1291" s="89"/>
      <c r="AB1291" s="89"/>
      <c r="AC1291" s="89"/>
      <c r="AD1291" s="89"/>
      <c r="AE1291" s="89"/>
      <c r="AG1291" s="73"/>
      <c r="AN1291" s="89"/>
      <c r="AO1291" s="89"/>
      <c r="AP1291" s="89"/>
      <c r="AQ1291" s="89"/>
      <c r="AR1291" s="89"/>
      <c r="AS1291" s="89"/>
      <c r="AT1291" s="89"/>
      <c r="AU1291" s="89"/>
    </row>
    <row r="1292" spans="27:64">
      <c r="AA1292" s="89"/>
      <c r="AB1292" s="89"/>
      <c r="AC1292" s="89"/>
      <c r="AD1292" s="89"/>
      <c r="AE1292" s="89"/>
      <c r="AG1292" s="73"/>
      <c r="AN1292" s="89"/>
      <c r="AO1292" s="89"/>
      <c r="AP1292" s="89"/>
      <c r="AQ1292" s="89"/>
      <c r="AR1292" s="89"/>
      <c r="AS1292" s="89"/>
      <c r="AT1292" s="89"/>
      <c r="AU1292" s="89"/>
      <c r="AV1292" s="89"/>
      <c r="AW1292" s="89"/>
      <c r="AX1292" s="89"/>
      <c r="AY1292" s="89"/>
      <c r="AZ1292" s="89"/>
      <c r="BA1292" s="89"/>
      <c r="BB1292" s="89"/>
      <c r="BC1292" s="89"/>
      <c r="BD1292" s="89"/>
      <c r="BE1292" s="89"/>
      <c r="BF1292" s="89"/>
      <c r="BG1292" s="89"/>
      <c r="BH1292" s="89"/>
      <c r="BI1292" s="89"/>
      <c r="BJ1292" s="89"/>
      <c r="BK1292" s="89"/>
      <c r="BL1292" s="89"/>
    </row>
    <row r="1293" spans="27:64">
      <c r="AA1293" s="89"/>
      <c r="AB1293" s="89"/>
      <c r="AC1293" s="89"/>
      <c r="AD1293" s="89"/>
      <c r="AE1293" s="89"/>
      <c r="AG1293" s="73"/>
      <c r="AN1293" s="89"/>
      <c r="AO1293" s="89"/>
      <c r="AP1293" s="89"/>
      <c r="AQ1293" s="89"/>
      <c r="AR1293" s="89"/>
      <c r="AS1293" s="89"/>
      <c r="AT1293" s="89"/>
      <c r="AU1293" s="89"/>
    </row>
    <row r="1294" spans="27:64">
      <c r="AA1294" s="89"/>
      <c r="AB1294" s="89"/>
      <c r="AC1294" s="89"/>
      <c r="AD1294" s="89"/>
      <c r="AE1294" s="89"/>
      <c r="AG1294" s="73"/>
      <c r="AN1294" s="89"/>
      <c r="AO1294" s="89"/>
      <c r="AP1294" s="89"/>
      <c r="AQ1294" s="89"/>
      <c r="AR1294" s="89"/>
      <c r="AS1294" s="89"/>
      <c r="AT1294" s="89"/>
      <c r="AU1294" s="89"/>
      <c r="AV1294" s="89"/>
    </row>
    <row r="1295" spans="27:64">
      <c r="AA1295" s="89"/>
      <c r="AB1295" s="89"/>
      <c r="AC1295" s="89"/>
      <c r="AD1295" s="89"/>
      <c r="AE1295" s="89"/>
      <c r="AG1295" s="73"/>
      <c r="AN1295" s="89"/>
      <c r="AO1295" s="89"/>
      <c r="AP1295" s="89"/>
      <c r="AQ1295" s="89"/>
      <c r="AR1295" s="89"/>
      <c r="AS1295" s="89"/>
      <c r="AT1295" s="89"/>
      <c r="AU1295" s="89"/>
    </row>
    <row r="1296" spans="27:64">
      <c r="AA1296" s="89"/>
      <c r="AB1296" s="89"/>
      <c r="AC1296" s="89"/>
      <c r="AD1296" s="89"/>
      <c r="AE1296" s="89"/>
      <c r="AG1296" s="73"/>
      <c r="AN1296" s="89"/>
      <c r="AO1296" s="89"/>
      <c r="AP1296" s="89"/>
      <c r="AQ1296" s="89"/>
      <c r="AR1296" s="89"/>
      <c r="AS1296" s="89"/>
      <c r="AT1296" s="89"/>
      <c r="AU1296" s="89"/>
      <c r="AV1296" s="89"/>
      <c r="AW1296" s="89"/>
      <c r="AX1296" s="89"/>
      <c r="AY1296" s="89"/>
      <c r="AZ1296" s="89"/>
      <c r="BA1296" s="89"/>
      <c r="BB1296" s="89"/>
      <c r="BC1296" s="89"/>
      <c r="BD1296" s="89"/>
      <c r="BE1296" s="89"/>
      <c r="BF1296" s="89"/>
      <c r="BG1296" s="89"/>
      <c r="BH1296" s="89"/>
      <c r="BI1296" s="89"/>
      <c r="BJ1296" s="89"/>
      <c r="BK1296" s="89"/>
      <c r="BL1296" s="89"/>
    </row>
    <row r="1297" spans="27:48">
      <c r="AA1297" s="89"/>
      <c r="AB1297" s="89"/>
      <c r="AC1297" s="89"/>
      <c r="AD1297" s="89"/>
      <c r="AE1297" s="89"/>
      <c r="AG1297" s="73"/>
      <c r="AN1297" s="89"/>
      <c r="AO1297" s="89"/>
      <c r="AP1297" s="89"/>
      <c r="AQ1297" s="89"/>
      <c r="AR1297" s="89"/>
      <c r="AS1297" s="89"/>
      <c r="AT1297" s="89"/>
      <c r="AU1297" s="89"/>
    </row>
    <row r="1298" spans="27:48">
      <c r="AA1298" s="89"/>
      <c r="AB1298" s="89"/>
      <c r="AC1298" s="89"/>
      <c r="AD1298" s="89"/>
      <c r="AE1298" s="89"/>
      <c r="AG1298" s="73"/>
      <c r="AN1298" s="89"/>
      <c r="AO1298" s="89"/>
      <c r="AP1298" s="89"/>
      <c r="AQ1298" s="89"/>
      <c r="AR1298" s="89"/>
      <c r="AS1298" s="89"/>
      <c r="AT1298" s="89"/>
      <c r="AU1298" s="89"/>
    </row>
    <row r="1299" spans="27:48">
      <c r="AA1299" s="89"/>
      <c r="AB1299" s="89"/>
      <c r="AC1299" s="89"/>
      <c r="AD1299" s="89"/>
      <c r="AE1299" s="89"/>
      <c r="AG1299" s="73"/>
      <c r="AN1299" s="89"/>
      <c r="AO1299" s="89"/>
      <c r="AP1299" s="89"/>
      <c r="AQ1299" s="89"/>
      <c r="AR1299" s="89"/>
      <c r="AS1299" s="89"/>
      <c r="AT1299" s="89"/>
      <c r="AU1299" s="89"/>
    </row>
    <row r="1300" spans="27:48">
      <c r="AA1300" s="89"/>
      <c r="AB1300" s="89"/>
      <c r="AC1300" s="89"/>
      <c r="AD1300" s="89"/>
      <c r="AE1300" s="89"/>
      <c r="AG1300" s="73"/>
      <c r="AN1300" s="89"/>
      <c r="AO1300" s="89"/>
      <c r="AP1300" s="89"/>
      <c r="AQ1300" s="89"/>
      <c r="AR1300" s="89"/>
      <c r="AS1300" s="89"/>
      <c r="AT1300" s="89"/>
      <c r="AU1300" s="89"/>
      <c r="AV1300" s="89"/>
    </row>
    <row r="1301" spans="27:48">
      <c r="AA1301" s="89"/>
      <c r="AB1301" s="89"/>
      <c r="AC1301" s="89"/>
      <c r="AD1301" s="89"/>
      <c r="AE1301" s="89"/>
      <c r="AG1301" s="73"/>
      <c r="AN1301" s="89"/>
      <c r="AO1301" s="89"/>
      <c r="AP1301" s="89"/>
      <c r="AQ1301" s="89"/>
      <c r="AR1301" s="89"/>
      <c r="AS1301" s="89"/>
      <c r="AT1301" s="89"/>
      <c r="AU1301" s="89"/>
    </row>
    <row r="1302" spans="27:48">
      <c r="AA1302" s="89"/>
      <c r="AB1302" s="89"/>
      <c r="AC1302" s="89"/>
      <c r="AD1302" s="89"/>
      <c r="AE1302" s="89"/>
      <c r="AG1302" s="73"/>
      <c r="AN1302" s="89"/>
      <c r="AO1302" s="89"/>
      <c r="AP1302" s="89"/>
      <c r="AQ1302" s="89"/>
      <c r="AR1302" s="89"/>
      <c r="AS1302" s="89"/>
      <c r="AT1302" s="89"/>
      <c r="AU1302" s="89"/>
    </row>
    <row r="1303" spans="27:48">
      <c r="AA1303" s="89"/>
      <c r="AB1303" s="89"/>
      <c r="AC1303" s="89"/>
      <c r="AD1303" s="89"/>
      <c r="AE1303" s="89"/>
      <c r="AG1303" s="73"/>
      <c r="AN1303" s="89"/>
      <c r="AO1303" s="89"/>
      <c r="AP1303" s="89"/>
      <c r="AQ1303" s="89"/>
      <c r="AR1303" s="89"/>
      <c r="AS1303" s="89"/>
      <c r="AT1303" s="89"/>
      <c r="AU1303" s="89"/>
    </row>
    <row r="1304" spans="27:48">
      <c r="AA1304" s="89"/>
      <c r="AB1304" s="89"/>
      <c r="AC1304" s="89"/>
      <c r="AD1304" s="89"/>
      <c r="AE1304" s="89"/>
      <c r="AG1304" s="73"/>
      <c r="AN1304" s="89"/>
      <c r="AO1304" s="89"/>
      <c r="AP1304" s="89"/>
      <c r="AQ1304" s="89"/>
      <c r="AR1304" s="89"/>
      <c r="AS1304" s="89"/>
      <c r="AT1304" s="89"/>
      <c r="AU1304" s="89"/>
    </row>
    <row r="1305" spans="27:48">
      <c r="AA1305" s="89"/>
      <c r="AB1305" s="89"/>
      <c r="AC1305" s="89"/>
      <c r="AD1305" s="89"/>
      <c r="AE1305" s="89"/>
      <c r="AG1305" s="73"/>
      <c r="AN1305" s="89"/>
      <c r="AO1305" s="89"/>
      <c r="AP1305" s="89"/>
      <c r="AQ1305" s="89"/>
      <c r="AR1305" s="89"/>
      <c r="AS1305" s="89"/>
      <c r="AT1305" s="89"/>
      <c r="AU1305" s="89"/>
    </row>
    <row r="1306" spans="27:48">
      <c r="AA1306" s="89"/>
      <c r="AB1306" s="89"/>
      <c r="AC1306" s="89"/>
      <c r="AD1306" s="89"/>
      <c r="AE1306" s="89"/>
      <c r="AG1306" s="73"/>
      <c r="AN1306" s="89"/>
      <c r="AO1306" s="89"/>
      <c r="AP1306" s="89"/>
      <c r="AQ1306" s="89"/>
      <c r="AR1306" s="89"/>
      <c r="AS1306" s="89"/>
      <c r="AT1306" s="89"/>
      <c r="AU1306" s="89"/>
    </row>
    <row r="1307" spans="27:48">
      <c r="AA1307" s="89"/>
      <c r="AB1307" s="89"/>
      <c r="AC1307" s="89"/>
      <c r="AD1307" s="89"/>
      <c r="AE1307" s="89"/>
      <c r="AG1307" s="73"/>
      <c r="AN1307" s="89"/>
      <c r="AO1307" s="89"/>
      <c r="AP1307" s="89"/>
      <c r="AQ1307" s="89"/>
      <c r="AR1307" s="89"/>
      <c r="AS1307" s="89"/>
      <c r="AT1307" s="89"/>
      <c r="AU1307" s="89"/>
    </row>
    <row r="1308" spans="27:48">
      <c r="AA1308" s="89"/>
      <c r="AB1308" s="89"/>
      <c r="AC1308" s="89"/>
      <c r="AD1308" s="89"/>
      <c r="AE1308" s="89"/>
      <c r="AG1308" s="73"/>
      <c r="AN1308" s="89"/>
      <c r="AO1308" s="89"/>
      <c r="AP1308" s="89"/>
      <c r="AQ1308" s="89"/>
      <c r="AR1308" s="89"/>
      <c r="AS1308" s="89"/>
      <c r="AT1308" s="89"/>
      <c r="AU1308" s="89"/>
    </row>
    <row r="1309" spans="27:48">
      <c r="AA1309" s="89"/>
      <c r="AB1309" s="89"/>
      <c r="AC1309" s="89"/>
      <c r="AD1309" s="89"/>
      <c r="AE1309" s="89"/>
      <c r="AG1309" s="73"/>
      <c r="AN1309" s="89"/>
      <c r="AO1309" s="89"/>
      <c r="AP1309" s="89"/>
      <c r="AQ1309" s="89"/>
      <c r="AR1309" s="89"/>
      <c r="AS1309" s="89"/>
      <c r="AT1309" s="89"/>
      <c r="AU1309" s="89"/>
    </row>
    <row r="1310" spans="27:48">
      <c r="AA1310" s="89"/>
      <c r="AB1310" s="89"/>
      <c r="AC1310" s="89"/>
      <c r="AD1310" s="89"/>
      <c r="AE1310" s="89"/>
      <c r="AG1310" s="73"/>
      <c r="AN1310" s="89"/>
      <c r="AO1310" s="89"/>
      <c r="AP1310" s="89"/>
      <c r="AQ1310" s="89"/>
      <c r="AR1310" s="89"/>
      <c r="AS1310" s="89"/>
      <c r="AT1310" s="89"/>
      <c r="AU1310" s="89"/>
    </row>
    <row r="1311" spans="27:48">
      <c r="AA1311" s="89"/>
      <c r="AB1311" s="89"/>
      <c r="AC1311" s="89"/>
      <c r="AD1311" s="89"/>
      <c r="AE1311" s="89"/>
      <c r="AG1311" s="73"/>
      <c r="AN1311" s="89"/>
      <c r="AO1311" s="89"/>
      <c r="AP1311" s="89"/>
      <c r="AQ1311" s="89"/>
      <c r="AR1311" s="89"/>
      <c r="AS1311" s="89"/>
      <c r="AT1311" s="89"/>
      <c r="AU1311" s="89"/>
    </row>
    <row r="1312" spans="27:48">
      <c r="AA1312" s="89"/>
      <c r="AB1312" s="89"/>
      <c r="AC1312" s="89"/>
      <c r="AD1312" s="89"/>
      <c r="AE1312" s="89"/>
      <c r="AG1312" s="73"/>
      <c r="AN1312" s="89"/>
      <c r="AO1312" s="89"/>
      <c r="AP1312" s="89"/>
      <c r="AQ1312" s="89"/>
      <c r="AR1312" s="89"/>
      <c r="AS1312" s="89"/>
      <c r="AT1312" s="89"/>
      <c r="AU1312" s="89"/>
    </row>
    <row r="1313" spans="27:64">
      <c r="AA1313" s="89"/>
      <c r="AB1313" s="89"/>
      <c r="AC1313" s="89"/>
      <c r="AD1313" s="89"/>
      <c r="AE1313" s="89"/>
      <c r="AG1313" s="73"/>
      <c r="AN1313" s="89"/>
      <c r="AO1313" s="89"/>
      <c r="AP1313" s="89"/>
      <c r="AQ1313" s="89"/>
      <c r="AR1313" s="89"/>
      <c r="AS1313" s="89"/>
      <c r="AT1313" s="89"/>
      <c r="AU1313" s="89"/>
    </row>
    <row r="1314" spans="27:64">
      <c r="AA1314" s="89"/>
      <c r="AB1314" s="89"/>
      <c r="AC1314" s="89"/>
      <c r="AD1314" s="89"/>
      <c r="AE1314" s="89"/>
      <c r="AG1314" s="73"/>
      <c r="AN1314" s="89"/>
      <c r="AO1314" s="89"/>
      <c r="AP1314" s="89"/>
      <c r="AQ1314" s="89"/>
      <c r="AR1314" s="89"/>
      <c r="AS1314" s="89"/>
      <c r="AT1314" s="89"/>
      <c r="AU1314" s="89"/>
    </row>
    <row r="1315" spans="27:64">
      <c r="AA1315" s="89"/>
      <c r="AB1315" s="89"/>
      <c r="AC1315" s="89"/>
      <c r="AD1315" s="89"/>
      <c r="AE1315" s="89"/>
      <c r="AG1315" s="73"/>
      <c r="AN1315" s="89"/>
      <c r="AO1315" s="89"/>
      <c r="AP1315" s="89"/>
      <c r="AQ1315" s="89"/>
      <c r="AR1315" s="89"/>
      <c r="AS1315" s="89"/>
      <c r="AT1315" s="89"/>
      <c r="AU1315" s="89"/>
    </row>
    <row r="1316" spans="27:64">
      <c r="AA1316" s="89"/>
      <c r="AB1316" s="89"/>
      <c r="AC1316" s="89"/>
      <c r="AD1316" s="89"/>
      <c r="AE1316" s="89"/>
      <c r="AG1316" s="73"/>
      <c r="AN1316" s="89"/>
      <c r="AO1316" s="89"/>
      <c r="AP1316" s="89"/>
      <c r="AQ1316" s="89"/>
      <c r="AR1316" s="89"/>
      <c r="AS1316" s="89"/>
      <c r="AT1316" s="89"/>
      <c r="AU1316" s="89"/>
    </row>
    <row r="1317" spans="27:64">
      <c r="AA1317" s="89"/>
      <c r="AB1317" s="89"/>
      <c r="AC1317" s="89"/>
      <c r="AD1317" s="89"/>
      <c r="AE1317" s="89"/>
      <c r="AG1317" s="73"/>
      <c r="AN1317" s="89"/>
      <c r="AO1317" s="89"/>
      <c r="AP1317" s="89"/>
      <c r="AQ1317" s="89"/>
      <c r="AR1317" s="89"/>
      <c r="AS1317" s="89"/>
      <c r="AT1317" s="89"/>
      <c r="AU1317" s="89"/>
    </row>
    <row r="1318" spans="27:64">
      <c r="AA1318" s="89"/>
      <c r="AB1318" s="89"/>
      <c r="AC1318" s="89"/>
      <c r="AD1318" s="89"/>
      <c r="AE1318" s="89"/>
      <c r="AG1318" s="73"/>
      <c r="AN1318" s="89"/>
      <c r="AO1318" s="89"/>
      <c r="AP1318" s="89"/>
      <c r="AQ1318" s="89"/>
      <c r="AR1318" s="89"/>
      <c r="AS1318" s="89"/>
      <c r="AT1318" s="89"/>
      <c r="AU1318" s="89"/>
    </row>
    <row r="1319" spans="27:64">
      <c r="AA1319" s="89"/>
      <c r="AB1319" s="89"/>
      <c r="AC1319" s="89"/>
      <c r="AD1319" s="89"/>
      <c r="AE1319" s="89"/>
      <c r="AG1319" s="73"/>
      <c r="AN1319" s="89"/>
      <c r="AO1319" s="89"/>
      <c r="AP1319" s="89"/>
      <c r="AQ1319" s="89"/>
      <c r="AR1319" s="89"/>
      <c r="AS1319" s="89"/>
      <c r="AT1319" s="89"/>
      <c r="AU1319" s="89"/>
    </row>
    <row r="1320" spans="27:64">
      <c r="AA1320" s="89"/>
      <c r="AB1320" s="89"/>
      <c r="AC1320" s="89"/>
      <c r="AD1320" s="89"/>
      <c r="AE1320" s="89"/>
      <c r="AG1320" s="73"/>
      <c r="AN1320" s="89"/>
      <c r="AO1320" s="89"/>
      <c r="AP1320" s="89"/>
      <c r="AQ1320" s="89"/>
      <c r="AR1320" s="89"/>
      <c r="AS1320" s="89"/>
      <c r="AT1320" s="89"/>
      <c r="AU1320" s="89"/>
    </row>
    <row r="1321" spans="27:64">
      <c r="AA1321" s="89"/>
      <c r="AB1321" s="89"/>
      <c r="AC1321" s="89"/>
      <c r="AD1321" s="89"/>
      <c r="AE1321" s="89"/>
      <c r="AG1321" s="73"/>
      <c r="AN1321" s="89"/>
      <c r="AO1321" s="89"/>
      <c r="AP1321" s="89"/>
      <c r="AQ1321" s="89"/>
      <c r="AR1321" s="89"/>
      <c r="AS1321" s="89"/>
      <c r="AT1321" s="89"/>
      <c r="AU1321" s="89"/>
    </row>
    <row r="1322" spans="27:64">
      <c r="AA1322" s="89"/>
      <c r="AB1322" s="89"/>
      <c r="AC1322" s="89"/>
      <c r="AD1322" s="89"/>
      <c r="AE1322" s="89"/>
      <c r="AG1322" s="73"/>
      <c r="AN1322" s="89"/>
      <c r="AO1322" s="89"/>
      <c r="AP1322" s="89"/>
      <c r="AQ1322" s="89"/>
      <c r="AR1322" s="89"/>
      <c r="AS1322" s="89"/>
      <c r="AT1322" s="89"/>
      <c r="AU1322" s="89"/>
    </row>
    <row r="1323" spans="27:64">
      <c r="AA1323" s="89"/>
      <c r="AB1323" s="89"/>
      <c r="AC1323" s="89"/>
      <c r="AD1323" s="89"/>
      <c r="AE1323" s="89"/>
      <c r="AG1323" s="73"/>
      <c r="AN1323" s="89"/>
      <c r="AO1323" s="89"/>
      <c r="AP1323" s="89"/>
      <c r="AQ1323" s="89"/>
      <c r="AR1323" s="89"/>
      <c r="AS1323" s="89"/>
      <c r="AT1323" s="89"/>
      <c r="AU1323" s="89"/>
    </row>
    <row r="1324" spans="27:64">
      <c r="AA1324" s="89"/>
      <c r="AB1324" s="89"/>
      <c r="AC1324" s="89"/>
      <c r="AD1324" s="89"/>
      <c r="AE1324" s="89"/>
      <c r="AG1324" s="73"/>
      <c r="AN1324" s="89"/>
      <c r="AO1324" s="89"/>
      <c r="AP1324" s="89"/>
      <c r="AQ1324" s="89"/>
      <c r="AR1324" s="89"/>
      <c r="AS1324" s="89"/>
      <c r="AT1324" s="89"/>
      <c r="AU1324" s="89"/>
      <c r="AV1324" s="89"/>
      <c r="AW1324" s="89"/>
      <c r="AX1324" s="89"/>
      <c r="AY1324" s="89"/>
      <c r="AZ1324" s="89"/>
      <c r="BA1324" s="89"/>
      <c r="BB1324" s="89"/>
      <c r="BC1324" s="89"/>
      <c r="BD1324" s="89"/>
      <c r="BE1324" s="89"/>
      <c r="BF1324" s="89"/>
      <c r="BG1324" s="89"/>
      <c r="BH1324" s="89"/>
      <c r="BI1324" s="89"/>
      <c r="BJ1324" s="89"/>
      <c r="BK1324" s="89"/>
      <c r="BL1324" s="89"/>
    </row>
    <row r="1325" spans="27:64">
      <c r="AA1325" s="89"/>
      <c r="AB1325" s="89"/>
      <c r="AC1325" s="89"/>
      <c r="AD1325" s="89"/>
      <c r="AE1325" s="89"/>
      <c r="AG1325" s="73"/>
      <c r="AN1325" s="89"/>
      <c r="AO1325" s="89"/>
      <c r="AP1325" s="89"/>
      <c r="AQ1325" s="89"/>
      <c r="AR1325" s="89"/>
      <c r="AS1325" s="89"/>
      <c r="AT1325" s="89"/>
      <c r="AU1325" s="89"/>
    </row>
    <row r="1326" spans="27:64">
      <c r="AA1326" s="89"/>
      <c r="AB1326" s="89"/>
      <c r="AC1326" s="89"/>
      <c r="AD1326" s="89"/>
      <c r="AE1326" s="89"/>
      <c r="AG1326" s="73"/>
      <c r="AN1326" s="89"/>
      <c r="AO1326" s="89"/>
      <c r="AP1326" s="89"/>
      <c r="AQ1326" s="89"/>
      <c r="AR1326" s="89"/>
      <c r="AS1326" s="89"/>
      <c r="AT1326" s="89"/>
      <c r="AU1326" s="89"/>
      <c r="AV1326" s="89"/>
      <c r="AW1326" s="89"/>
      <c r="AX1326" s="89"/>
      <c r="AY1326" s="89"/>
      <c r="AZ1326" s="89"/>
      <c r="BA1326" s="89"/>
      <c r="BB1326" s="89"/>
      <c r="BC1326" s="89"/>
      <c r="BD1326" s="89"/>
      <c r="BE1326" s="89"/>
      <c r="BF1326" s="89"/>
      <c r="BG1326" s="89"/>
      <c r="BH1326" s="89"/>
      <c r="BI1326" s="89"/>
      <c r="BJ1326" s="89"/>
      <c r="BK1326" s="89"/>
      <c r="BL1326" s="89"/>
    </row>
    <row r="1327" spans="27:64">
      <c r="AA1327" s="89"/>
      <c r="AB1327" s="89"/>
      <c r="AC1327" s="89"/>
      <c r="AD1327" s="89"/>
      <c r="AE1327" s="89"/>
      <c r="AG1327" s="73"/>
      <c r="AN1327" s="89"/>
      <c r="AO1327" s="89"/>
      <c r="AP1327" s="89"/>
      <c r="AQ1327" s="89"/>
      <c r="AR1327" s="89"/>
      <c r="AS1327" s="89"/>
      <c r="AT1327" s="89"/>
      <c r="AU1327" s="89"/>
    </row>
    <row r="1328" spans="27:64">
      <c r="AA1328" s="89"/>
      <c r="AB1328" s="89"/>
      <c r="AC1328" s="89"/>
      <c r="AD1328" s="89"/>
      <c r="AE1328" s="89"/>
      <c r="AG1328" s="73"/>
      <c r="AN1328" s="89"/>
      <c r="AO1328" s="89"/>
      <c r="AP1328" s="89"/>
      <c r="AQ1328" s="89"/>
      <c r="AR1328" s="89"/>
      <c r="AS1328" s="89"/>
      <c r="AT1328" s="89"/>
      <c r="AU1328" s="89"/>
      <c r="AV1328" s="89"/>
      <c r="AW1328" s="89"/>
      <c r="AX1328" s="89"/>
      <c r="AY1328" s="89"/>
      <c r="AZ1328" s="89"/>
      <c r="BA1328" s="89"/>
      <c r="BB1328" s="89"/>
      <c r="BC1328" s="89"/>
      <c r="BD1328" s="89"/>
      <c r="BE1328" s="89"/>
      <c r="BF1328" s="89"/>
      <c r="BG1328" s="89"/>
      <c r="BH1328" s="89"/>
      <c r="BI1328" s="89"/>
      <c r="BJ1328" s="89"/>
      <c r="BK1328" s="89"/>
      <c r="BL1328" s="89"/>
    </row>
    <row r="1329" spans="27:64">
      <c r="AA1329" s="89"/>
      <c r="AB1329" s="89"/>
      <c r="AC1329" s="89"/>
      <c r="AD1329" s="89"/>
      <c r="AE1329" s="89"/>
      <c r="AG1329" s="73"/>
      <c r="AN1329" s="89"/>
      <c r="AO1329" s="89"/>
      <c r="AP1329" s="89"/>
      <c r="AQ1329" s="89"/>
      <c r="AR1329" s="89"/>
      <c r="AS1329" s="89"/>
      <c r="AT1329" s="89"/>
      <c r="AU1329" s="89"/>
    </row>
    <row r="1330" spans="27:64">
      <c r="AA1330" s="89"/>
      <c r="AB1330" s="89"/>
      <c r="AC1330" s="89"/>
      <c r="AD1330" s="89"/>
      <c r="AE1330" s="89"/>
      <c r="AG1330" s="73"/>
      <c r="AN1330" s="89"/>
      <c r="AO1330" s="89"/>
      <c r="AP1330" s="89"/>
      <c r="AQ1330" s="89"/>
      <c r="AR1330" s="89"/>
      <c r="AS1330" s="89"/>
      <c r="AT1330" s="89"/>
      <c r="AU1330" s="89"/>
    </row>
    <row r="1331" spans="27:64">
      <c r="AA1331" s="89"/>
      <c r="AB1331" s="89"/>
      <c r="AC1331" s="89"/>
      <c r="AD1331" s="89"/>
      <c r="AE1331" s="89"/>
      <c r="AG1331" s="73"/>
      <c r="AN1331" s="89"/>
      <c r="AO1331" s="89"/>
      <c r="AP1331" s="89"/>
      <c r="AQ1331" s="89"/>
      <c r="AR1331" s="89"/>
      <c r="AS1331" s="89"/>
      <c r="AT1331" s="89"/>
      <c r="AU1331" s="89"/>
    </row>
    <row r="1332" spans="27:64">
      <c r="AA1332" s="89"/>
      <c r="AB1332" s="89"/>
      <c r="AC1332" s="89"/>
      <c r="AD1332" s="89"/>
      <c r="AE1332" s="89"/>
      <c r="AG1332" s="73"/>
      <c r="AN1332" s="89"/>
      <c r="AO1332" s="89"/>
      <c r="AP1332" s="89"/>
      <c r="AQ1332" s="89"/>
      <c r="AR1332" s="89"/>
      <c r="AS1332" s="89"/>
      <c r="AT1332" s="89"/>
      <c r="AU1332" s="89"/>
    </row>
    <row r="1333" spans="27:64">
      <c r="AA1333" s="89"/>
      <c r="AB1333" s="89"/>
      <c r="AC1333" s="89"/>
      <c r="AD1333" s="89"/>
      <c r="AE1333" s="89"/>
      <c r="AG1333" s="73"/>
      <c r="AN1333" s="89"/>
      <c r="AO1333" s="89"/>
      <c r="AP1333" s="89"/>
      <c r="AQ1333" s="89"/>
      <c r="AR1333" s="89"/>
      <c r="AS1333" s="89"/>
      <c r="AT1333" s="89"/>
      <c r="AU1333" s="89"/>
    </row>
    <row r="1334" spans="27:64">
      <c r="AA1334" s="89"/>
      <c r="AB1334" s="89"/>
      <c r="AC1334" s="89"/>
      <c r="AD1334" s="89"/>
      <c r="AE1334" s="89"/>
      <c r="AG1334" s="73"/>
      <c r="AN1334" s="89"/>
      <c r="AO1334" s="89"/>
      <c r="AP1334" s="89"/>
      <c r="AQ1334" s="89"/>
      <c r="AR1334" s="89"/>
      <c r="AS1334" s="89"/>
      <c r="AT1334" s="89"/>
      <c r="AU1334" s="89"/>
    </row>
    <row r="1335" spans="27:64">
      <c r="AA1335" s="89"/>
      <c r="AB1335" s="89"/>
      <c r="AC1335" s="89"/>
      <c r="AD1335" s="89"/>
      <c r="AE1335" s="89"/>
      <c r="AG1335" s="73"/>
      <c r="AN1335" s="89"/>
      <c r="AO1335" s="89"/>
      <c r="AP1335" s="89"/>
      <c r="AQ1335" s="89"/>
      <c r="AR1335" s="89"/>
      <c r="AS1335" s="89"/>
      <c r="AT1335" s="89"/>
      <c r="AU1335" s="89"/>
    </row>
    <row r="1336" spans="27:64">
      <c r="AA1336" s="89"/>
      <c r="AB1336" s="89"/>
      <c r="AC1336" s="89"/>
      <c r="AD1336" s="89"/>
      <c r="AE1336" s="89"/>
      <c r="AG1336" s="73"/>
      <c r="AN1336" s="89"/>
      <c r="AO1336" s="89"/>
      <c r="AP1336" s="89"/>
      <c r="AQ1336" s="89"/>
      <c r="AR1336" s="89"/>
      <c r="AS1336" s="89"/>
      <c r="AT1336" s="89"/>
      <c r="AU1336" s="89"/>
    </row>
    <row r="1337" spans="27:64">
      <c r="AA1337" s="89"/>
      <c r="AB1337" s="89"/>
      <c r="AC1337" s="89"/>
      <c r="AD1337" s="89"/>
      <c r="AE1337" s="89"/>
      <c r="AG1337" s="73"/>
      <c r="AN1337" s="89"/>
      <c r="AO1337" s="89"/>
      <c r="AP1337" s="89"/>
      <c r="AQ1337" s="89"/>
      <c r="AR1337" s="89"/>
      <c r="AS1337" s="89"/>
      <c r="AT1337" s="89"/>
      <c r="AU1337" s="89"/>
      <c r="AV1337" s="89"/>
    </row>
    <row r="1338" spans="27:64">
      <c r="AA1338" s="89"/>
      <c r="AB1338" s="89"/>
      <c r="AC1338" s="89"/>
      <c r="AD1338" s="89"/>
      <c r="AE1338" s="89"/>
      <c r="AG1338" s="73"/>
      <c r="AN1338" s="89"/>
      <c r="AO1338" s="89"/>
      <c r="AP1338" s="89"/>
      <c r="AQ1338" s="89"/>
      <c r="AR1338" s="89"/>
      <c r="AS1338" s="89"/>
      <c r="AT1338" s="89"/>
      <c r="AU1338" s="89"/>
    </row>
    <row r="1339" spans="27:64">
      <c r="AA1339" s="89"/>
      <c r="AB1339" s="89"/>
      <c r="AC1339" s="89"/>
      <c r="AD1339" s="89"/>
      <c r="AE1339" s="89"/>
      <c r="AG1339" s="73"/>
      <c r="AN1339" s="89"/>
      <c r="AO1339" s="89"/>
      <c r="AP1339" s="89"/>
      <c r="AQ1339" s="89"/>
      <c r="AR1339" s="89"/>
      <c r="AS1339" s="89"/>
      <c r="AT1339" s="89"/>
      <c r="AU1339" s="89"/>
      <c r="AV1339" s="89"/>
    </row>
    <row r="1340" spans="27:64">
      <c r="AA1340" s="89"/>
      <c r="AB1340" s="89"/>
      <c r="AC1340" s="89"/>
      <c r="AD1340" s="89"/>
      <c r="AE1340" s="89"/>
      <c r="AG1340" s="73"/>
      <c r="AN1340" s="89"/>
      <c r="AO1340" s="89"/>
      <c r="AP1340" s="89"/>
      <c r="AQ1340" s="89"/>
      <c r="AR1340" s="89"/>
      <c r="AS1340" s="89"/>
      <c r="AT1340" s="89"/>
      <c r="AU1340" s="89"/>
      <c r="AV1340" s="89"/>
      <c r="AW1340" s="89"/>
      <c r="AX1340" s="89"/>
      <c r="AY1340" s="89"/>
      <c r="AZ1340" s="89"/>
      <c r="BA1340" s="89"/>
      <c r="BB1340" s="89"/>
      <c r="BC1340" s="89"/>
      <c r="BD1340" s="89"/>
      <c r="BE1340" s="89"/>
      <c r="BF1340" s="89"/>
      <c r="BG1340" s="89"/>
      <c r="BH1340" s="89"/>
      <c r="BI1340" s="89"/>
      <c r="BJ1340" s="89"/>
      <c r="BK1340" s="89"/>
      <c r="BL1340" s="89"/>
    </row>
    <row r="1341" spans="27:64">
      <c r="AA1341" s="89"/>
      <c r="AB1341" s="89"/>
      <c r="AC1341" s="89"/>
      <c r="AD1341" s="89"/>
      <c r="AE1341" s="89"/>
      <c r="AG1341" s="73"/>
      <c r="AN1341" s="89"/>
      <c r="AO1341" s="89"/>
      <c r="AP1341" s="89"/>
      <c r="AQ1341" s="89"/>
      <c r="AR1341" s="89"/>
      <c r="AS1341" s="89"/>
      <c r="AT1341" s="89"/>
      <c r="AU1341" s="89"/>
    </row>
    <row r="1342" spans="27:64">
      <c r="AA1342" s="89"/>
      <c r="AB1342" s="89"/>
      <c r="AC1342" s="89"/>
      <c r="AD1342" s="89"/>
      <c r="AE1342" s="89"/>
      <c r="AG1342" s="73"/>
      <c r="AN1342" s="89"/>
      <c r="AO1342" s="89"/>
      <c r="AP1342" s="89"/>
      <c r="AQ1342" s="89"/>
      <c r="AR1342" s="89"/>
      <c r="AS1342" s="89"/>
      <c r="AT1342" s="89"/>
      <c r="AU1342" s="89"/>
    </row>
    <row r="1343" spans="27:64">
      <c r="AA1343" s="89"/>
      <c r="AB1343" s="89"/>
      <c r="AC1343" s="89"/>
      <c r="AD1343" s="89"/>
      <c r="AE1343" s="89"/>
      <c r="AG1343" s="73"/>
      <c r="AN1343" s="89"/>
      <c r="AO1343" s="89"/>
      <c r="AP1343" s="89"/>
      <c r="AQ1343" s="89"/>
      <c r="AR1343" s="89"/>
      <c r="AS1343" s="89"/>
      <c r="AT1343" s="89"/>
      <c r="AU1343" s="89"/>
    </row>
    <row r="1344" spans="27:64">
      <c r="AA1344" s="89"/>
      <c r="AB1344" s="89"/>
      <c r="AC1344" s="89"/>
      <c r="AD1344" s="89"/>
      <c r="AE1344" s="89"/>
      <c r="AG1344" s="73"/>
      <c r="AN1344" s="89"/>
      <c r="AO1344" s="89"/>
      <c r="AP1344" s="89"/>
      <c r="AQ1344" s="89"/>
      <c r="AR1344" s="89"/>
      <c r="AS1344" s="89"/>
      <c r="AT1344" s="89"/>
      <c r="AU1344" s="89"/>
    </row>
    <row r="1345" spans="27:64">
      <c r="AA1345" s="89"/>
      <c r="AB1345" s="89"/>
      <c r="AC1345" s="89"/>
      <c r="AD1345" s="89"/>
      <c r="AE1345" s="89"/>
      <c r="AG1345" s="73"/>
      <c r="AN1345" s="89"/>
      <c r="AO1345" s="89"/>
      <c r="AP1345" s="89"/>
      <c r="AQ1345" s="89"/>
      <c r="AR1345" s="89"/>
      <c r="AS1345" s="89"/>
      <c r="AT1345" s="89"/>
      <c r="AU1345" s="89"/>
    </row>
    <row r="1346" spans="27:64">
      <c r="AA1346" s="89"/>
      <c r="AB1346" s="89"/>
      <c r="AC1346" s="89"/>
      <c r="AD1346" s="89"/>
      <c r="AE1346" s="89"/>
      <c r="AG1346" s="73"/>
      <c r="AN1346" s="89"/>
      <c r="AO1346" s="89"/>
      <c r="AP1346" s="89"/>
      <c r="AQ1346" s="89"/>
      <c r="AR1346" s="89"/>
      <c r="AS1346" s="89"/>
      <c r="AT1346" s="89"/>
      <c r="AU1346" s="89"/>
    </row>
    <row r="1347" spans="27:64">
      <c r="AA1347" s="89"/>
      <c r="AB1347" s="89"/>
      <c r="AC1347" s="89"/>
      <c r="AD1347" s="89"/>
      <c r="AE1347" s="89"/>
      <c r="AG1347" s="73"/>
      <c r="AN1347" s="89"/>
      <c r="AO1347" s="89"/>
      <c r="AP1347" s="89"/>
      <c r="AQ1347" s="89"/>
      <c r="AR1347" s="89"/>
      <c r="AS1347" s="89"/>
      <c r="AT1347" s="89"/>
      <c r="AU1347" s="89"/>
      <c r="AV1347" s="89"/>
      <c r="AW1347" s="89"/>
      <c r="AX1347" s="89"/>
      <c r="AY1347" s="89"/>
      <c r="AZ1347" s="89"/>
      <c r="BA1347" s="89"/>
      <c r="BB1347" s="89"/>
      <c r="BC1347" s="89"/>
      <c r="BD1347" s="89"/>
      <c r="BE1347" s="89"/>
      <c r="BF1347" s="89"/>
      <c r="BG1347" s="89"/>
      <c r="BH1347" s="89"/>
      <c r="BI1347" s="89"/>
      <c r="BJ1347" s="89"/>
      <c r="BK1347" s="89"/>
      <c r="BL1347" s="89"/>
    </row>
    <row r="1348" spans="27:64">
      <c r="AA1348" s="89"/>
      <c r="AB1348" s="89"/>
      <c r="AC1348" s="89"/>
      <c r="AD1348" s="89"/>
      <c r="AE1348" s="89"/>
      <c r="AG1348" s="73"/>
      <c r="AN1348" s="89"/>
      <c r="AO1348" s="89"/>
      <c r="AP1348" s="89"/>
      <c r="AQ1348" s="89"/>
      <c r="AR1348" s="89"/>
      <c r="AS1348" s="89"/>
      <c r="AT1348" s="89"/>
      <c r="AU1348" s="89"/>
      <c r="AV1348" s="89"/>
      <c r="AX1348" s="89"/>
    </row>
    <row r="1349" spans="27:64">
      <c r="AA1349" s="89"/>
      <c r="AB1349" s="89"/>
      <c r="AC1349" s="89"/>
      <c r="AD1349" s="89"/>
      <c r="AE1349" s="89"/>
      <c r="AG1349" s="73"/>
      <c r="AN1349" s="89"/>
      <c r="AO1349" s="89"/>
      <c r="AP1349" s="89"/>
      <c r="AQ1349" s="89"/>
      <c r="AR1349" s="89"/>
      <c r="AS1349" s="89"/>
      <c r="AT1349" s="89"/>
      <c r="AU1349" s="89"/>
      <c r="AV1349" s="89"/>
      <c r="AW1349" s="89"/>
      <c r="AX1349" s="89"/>
      <c r="AY1349" s="89"/>
      <c r="AZ1349" s="89"/>
      <c r="BA1349" s="89"/>
      <c r="BB1349" s="89"/>
      <c r="BC1349" s="89"/>
      <c r="BD1349" s="89"/>
      <c r="BE1349" s="89"/>
      <c r="BF1349" s="89"/>
      <c r="BG1349" s="89"/>
      <c r="BH1349" s="89"/>
      <c r="BI1349" s="89"/>
      <c r="BJ1349" s="89"/>
      <c r="BK1349" s="89"/>
      <c r="BL1349" s="89"/>
    </row>
    <row r="1350" spans="27:64">
      <c r="AA1350" s="89"/>
      <c r="AB1350" s="89"/>
      <c r="AC1350" s="89"/>
      <c r="AD1350" s="89"/>
      <c r="AE1350" s="89"/>
      <c r="AG1350" s="73"/>
      <c r="AN1350" s="89"/>
      <c r="AO1350" s="89"/>
      <c r="AP1350" s="89"/>
      <c r="AQ1350" s="89"/>
      <c r="AR1350" s="89"/>
      <c r="AS1350" s="89"/>
      <c r="AT1350" s="89"/>
      <c r="AU1350" s="89"/>
      <c r="AV1350" s="89"/>
      <c r="AW1350" s="89"/>
      <c r="AX1350" s="89"/>
      <c r="AY1350" s="89"/>
      <c r="AZ1350" s="89"/>
      <c r="BA1350" s="89"/>
      <c r="BB1350" s="89"/>
      <c r="BC1350" s="89"/>
      <c r="BD1350" s="89"/>
      <c r="BE1350" s="89"/>
      <c r="BF1350" s="89"/>
      <c r="BG1350" s="89"/>
      <c r="BH1350" s="89"/>
      <c r="BI1350" s="89"/>
      <c r="BJ1350" s="89"/>
      <c r="BK1350" s="89"/>
      <c r="BL1350" s="89"/>
    </row>
    <row r="1351" spans="27:64">
      <c r="AA1351" s="89"/>
      <c r="AB1351" s="89"/>
      <c r="AC1351" s="89"/>
      <c r="AD1351" s="89"/>
      <c r="AE1351" s="89"/>
      <c r="AG1351" s="73"/>
      <c r="AN1351" s="89"/>
      <c r="AO1351" s="89"/>
      <c r="AP1351" s="89"/>
      <c r="AQ1351" s="89"/>
      <c r="AR1351" s="89"/>
      <c r="AS1351" s="89"/>
      <c r="AT1351" s="89"/>
      <c r="AU1351" s="89"/>
    </row>
    <row r="1352" spans="27:64">
      <c r="AA1352" s="89"/>
      <c r="AB1352" s="89"/>
      <c r="AC1352" s="89"/>
      <c r="AD1352" s="89"/>
      <c r="AE1352" s="89"/>
      <c r="AG1352" s="73"/>
      <c r="AN1352" s="89"/>
      <c r="AO1352" s="89"/>
      <c r="AP1352" s="89"/>
      <c r="AQ1352" s="89"/>
      <c r="AR1352" s="89"/>
      <c r="AS1352" s="89"/>
      <c r="AT1352" s="89"/>
      <c r="AU1352" s="89"/>
    </row>
    <row r="1353" spans="27:64">
      <c r="AA1353" s="89"/>
      <c r="AB1353" s="89"/>
      <c r="AC1353" s="89"/>
      <c r="AD1353" s="89"/>
      <c r="AE1353" s="89"/>
      <c r="AG1353" s="73"/>
      <c r="AN1353" s="89"/>
      <c r="AO1353" s="89"/>
      <c r="AP1353" s="89"/>
      <c r="AQ1353" s="89"/>
      <c r="AR1353" s="89"/>
      <c r="AS1353" s="89"/>
      <c r="AT1353" s="89"/>
      <c r="AU1353" s="89"/>
    </row>
    <row r="1354" spans="27:64">
      <c r="AA1354" s="89"/>
      <c r="AB1354" s="89"/>
      <c r="AC1354" s="89"/>
      <c r="AD1354" s="89"/>
      <c r="AE1354" s="89"/>
      <c r="AG1354" s="73"/>
      <c r="AN1354" s="89"/>
      <c r="AO1354" s="89"/>
      <c r="AP1354" s="89"/>
      <c r="AQ1354" s="89"/>
      <c r="AR1354" s="89"/>
      <c r="AS1354" s="89"/>
      <c r="AT1354" s="89"/>
      <c r="AU1354" s="89"/>
    </row>
    <row r="1355" spans="27:64">
      <c r="AA1355" s="89"/>
      <c r="AB1355" s="89"/>
      <c r="AC1355" s="89"/>
      <c r="AD1355" s="89"/>
      <c r="AE1355" s="89"/>
      <c r="AG1355" s="73"/>
      <c r="AN1355" s="89"/>
      <c r="AO1355" s="89"/>
      <c r="AP1355" s="89"/>
      <c r="AQ1355" s="89"/>
      <c r="AR1355" s="89"/>
      <c r="AS1355" s="89"/>
      <c r="AT1355" s="89"/>
      <c r="AU1355" s="89"/>
    </row>
    <row r="1356" spans="27:64">
      <c r="AA1356" s="89"/>
      <c r="AB1356" s="89"/>
      <c r="AC1356" s="89"/>
      <c r="AD1356" s="89"/>
      <c r="AE1356" s="89"/>
      <c r="AG1356" s="73"/>
      <c r="AN1356" s="89"/>
      <c r="AO1356" s="89"/>
      <c r="AP1356" s="89"/>
      <c r="AQ1356" s="89"/>
      <c r="AR1356" s="89"/>
      <c r="AS1356" s="89"/>
      <c r="AT1356" s="89"/>
      <c r="AU1356" s="89"/>
    </row>
    <row r="1357" spans="27:64">
      <c r="AA1357" s="89"/>
      <c r="AB1357" s="89"/>
      <c r="AC1357" s="89"/>
      <c r="AD1357" s="89"/>
      <c r="AE1357" s="89"/>
      <c r="AG1357" s="73"/>
      <c r="AN1357" s="89"/>
      <c r="AO1357" s="89"/>
      <c r="AP1357" s="89"/>
      <c r="AQ1357" s="89"/>
      <c r="AR1357" s="89"/>
      <c r="AS1357" s="89"/>
      <c r="AT1357" s="89"/>
      <c r="AU1357" s="89"/>
    </row>
    <row r="1358" spans="27:64">
      <c r="AA1358" s="89"/>
      <c r="AB1358" s="89"/>
      <c r="AC1358" s="89"/>
      <c r="AD1358" s="89"/>
      <c r="AE1358" s="89"/>
      <c r="AG1358" s="73"/>
      <c r="AN1358" s="89"/>
      <c r="AO1358" s="89"/>
      <c r="AP1358" s="89"/>
      <c r="AQ1358" s="89"/>
      <c r="AR1358" s="89"/>
      <c r="AS1358" s="89"/>
      <c r="AT1358" s="89"/>
      <c r="AU1358" s="89"/>
    </row>
    <row r="1359" spans="27:64">
      <c r="AA1359" s="89"/>
      <c r="AB1359" s="89"/>
      <c r="AC1359" s="89"/>
      <c r="AD1359" s="89"/>
      <c r="AE1359" s="89"/>
      <c r="AG1359" s="73"/>
      <c r="AN1359" s="89"/>
      <c r="AO1359" s="89"/>
      <c r="AP1359" s="89"/>
      <c r="AQ1359" s="89"/>
      <c r="AR1359" s="89"/>
      <c r="AS1359" s="89"/>
      <c r="AT1359" s="89"/>
      <c r="AU1359" s="89"/>
    </row>
    <row r="1360" spans="27:64">
      <c r="AA1360" s="89"/>
      <c r="AB1360" s="89"/>
      <c r="AC1360" s="89"/>
      <c r="AD1360" s="89"/>
      <c r="AE1360" s="89"/>
      <c r="AG1360" s="73"/>
      <c r="AN1360" s="89"/>
      <c r="AO1360" s="89"/>
      <c r="AP1360" s="89"/>
      <c r="AQ1360" s="89"/>
      <c r="AR1360" s="89"/>
      <c r="AS1360" s="89"/>
      <c r="AT1360" s="89"/>
      <c r="AU1360" s="89"/>
    </row>
    <row r="1361" spans="27:64">
      <c r="AA1361" s="89"/>
      <c r="AB1361" s="89"/>
      <c r="AC1361" s="89"/>
      <c r="AD1361" s="89"/>
      <c r="AE1361" s="89"/>
      <c r="AG1361" s="73"/>
      <c r="AN1361" s="89"/>
      <c r="AO1361" s="89"/>
      <c r="AP1361" s="89"/>
      <c r="AQ1361" s="89"/>
      <c r="AR1361" s="89"/>
      <c r="AS1361" s="89"/>
      <c r="AT1361" s="89"/>
      <c r="AU1361" s="89"/>
    </row>
    <row r="1362" spans="27:64">
      <c r="AA1362" s="89"/>
      <c r="AB1362" s="89"/>
      <c r="AC1362" s="89"/>
      <c r="AD1362" s="89"/>
      <c r="AE1362" s="89"/>
      <c r="AG1362" s="73"/>
      <c r="AN1362" s="89"/>
      <c r="AO1362" s="89"/>
      <c r="AP1362" s="89"/>
      <c r="AQ1362" s="89"/>
      <c r="AR1362" s="89"/>
      <c r="AS1362" s="89"/>
      <c r="AT1362" s="89"/>
      <c r="AU1362" s="89"/>
    </row>
    <row r="1363" spans="27:64">
      <c r="AA1363" s="89"/>
      <c r="AB1363" s="89"/>
      <c r="AC1363" s="89"/>
      <c r="AD1363" s="89"/>
      <c r="AE1363" s="89"/>
      <c r="AG1363" s="73"/>
      <c r="AN1363" s="89"/>
      <c r="AO1363" s="89"/>
      <c r="AP1363" s="89"/>
      <c r="AQ1363" s="89"/>
      <c r="AR1363" s="89"/>
      <c r="AS1363" s="89"/>
      <c r="AT1363" s="89"/>
      <c r="AU1363" s="89"/>
    </row>
    <row r="1364" spans="27:64">
      <c r="AA1364" s="89"/>
      <c r="AB1364" s="89"/>
      <c r="AC1364" s="89"/>
      <c r="AD1364" s="89"/>
      <c r="AE1364" s="89"/>
      <c r="AG1364" s="73"/>
      <c r="AN1364" s="89"/>
      <c r="AO1364" s="89"/>
      <c r="AP1364" s="89"/>
      <c r="AQ1364" s="89"/>
      <c r="AR1364" s="89"/>
      <c r="AS1364" s="89"/>
      <c r="AT1364" s="89"/>
      <c r="AU1364" s="89"/>
    </row>
    <row r="1365" spans="27:64">
      <c r="AA1365" s="89"/>
      <c r="AB1365" s="89"/>
      <c r="AC1365" s="89"/>
      <c r="AD1365" s="89"/>
      <c r="AE1365" s="89"/>
      <c r="AG1365" s="73"/>
      <c r="AN1365" s="89"/>
      <c r="AO1365" s="89"/>
      <c r="AP1365" s="89"/>
      <c r="AQ1365" s="89"/>
      <c r="AR1365" s="89"/>
      <c r="AS1365" s="89"/>
      <c r="AT1365" s="89"/>
      <c r="AU1365" s="89"/>
    </row>
    <row r="1366" spans="27:64">
      <c r="AA1366" s="89"/>
      <c r="AB1366" s="89"/>
      <c r="AC1366" s="89"/>
      <c r="AD1366" s="89"/>
      <c r="AE1366" s="89"/>
      <c r="AG1366" s="73"/>
      <c r="AN1366" s="89"/>
      <c r="AO1366" s="89"/>
      <c r="AP1366" s="89"/>
      <c r="AQ1366" s="89"/>
      <c r="AR1366" s="89"/>
      <c r="AS1366" s="89"/>
      <c r="AT1366" s="89"/>
      <c r="AU1366" s="89"/>
    </row>
    <row r="1367" spans="27:64">
      <c r="AA1367" s="89"/>
      <c r="AB1367" s="89"/>
      <c r="AC1367" s="89"/>
      <c r="AD1367" s="89"/>
      <c r="AE1367" s="89"/>
      <c r="AG1367" s="73"/>
      <c r="AN1367" s="89"/>
      <c r="AO1367" s="89"/>
      <c r="AP1367" s="89"/>
      <c r="AQ1367" s="89"/>
      <c r="AR1367" s="89"/>
      <c r="AS1367" s="89"/>
      <c r="AT1367" s="89"/>
      <c r="AU1367" s="89"/>
    </row>
    <row r="1368" spans="27:64">
      <c r="AA1368" s="89"/>
      <c r="AB1368" s="89"/>
      <c r="AC1368" s="89"/>
      <c r="AD1368" s="89"/>
      <c r="AE1368" s="89"/>
      <c r="AG1368" s="73"/>
      <c r="AN1368" s="89"/>
      <c r="AO1368" s="89"/>
      <c r="AP1368" s="89"/>
      <c r="AQ1368" s="89"/>
      <c r="AR1368" s="89"/>
      <c r="AS1368" s="89"/>
      <c r="AT1368" s="89"/>
      <c r="AU1368" s="89"/>
      <c r="AV1368" s="89"/>
      <c r="AX1368" s="89"/>
      <c r="AY1368" s="89"/>
      <c r="AZ1368" s="89"/>
      <c r="BA1368" s="89"/>
      <c r="BB1368" s="89"/>
      <c r="BC1368" s="89"/>
      <c r="BD1368" s="89"/>
      <c r="BE1368" s="89"/>
      <c r="BF1368" s="89"/>
      <c r="BG1368" s="89"/>
      <c r="BH1368" s="89"/>
      <c r="BI1368" s="89"/>
      <c r="BJ1368" s="89"/>
      <c r="BK1368" s="89"/>
      <c r="BL1368" s="89"/>
    </row>
    <row r="1369" spans="27:64">
      <c r="AA1369" s="89"/>
      <c r="AB1369" s="89"/>
      <c r="AC1369" s="89"/>
      <c r="AD1369" s="89"/>
      <c r="AE1369" s="89"/>
      <c r="AG1369" s="73"/>
      <c r="AN1369" s="89"/>
      <c r="AO1369" s="89"/>
      <c r="AP1369" s="89"/>
      <c r="AQ1369" s="89"/>
      <c r="AR1369" s="89"/>
      <c r="AS1369" s="89"/>
      <c r="AT1369" s="89"/>
      <c r="AU1369" s="89"/>
    </row>
    <row r="1370" spans="27:64">
      <c r="AA1370" s="89"/>
      <c r="AB1370" s="89"/>
      <c r="AC1370" s="89"/>
      <c r="AD1370" s="89"/>
      <c r="AE1370" s="89"/>
      <c r="AG1370" s="73"/>
      <c r="AN1370" s="89"/>
      <c r="AO1370" s="89"/>
      <c r="AP1370" s="89"/>
      <c r="AQ1370" s="89"/>
      <c r="AR1370" s="89"/>
      <c r="AS1370" s="89"/>
      <c r="AT1370" s="89"/>
      <c r="AU1370" s="89"/>
    </row>
    <row r="1371" spans="27:64">
      <c r="AA1371" s="89"/>
      <c r="AB1371" s="89"/>
      <c r="AC1371" s="89"/>
      <c r="AD1371" s="89"/>
      <c r="AE1371" s="89"/>
      <c r="AG1371" s="73"/>
      <c r="AN1371" s="89"/>
      <c r="AO1371" s="89"/>
      <c r="AP1371" s="89"/>
      <c r="AQ1371" s="89"/>
      <c r="AR1371" s="89"/>
      <c r="AS1371" s="89"/>
      <c r="AT1371" s="89"/>
      <c r="AU1371" s="89"/>
    </row>
    <row r="1372" spans="27:64">
      <c r="AA1372" s="89"/>
      <c r="AB1372" s="89"/>
      <c r="AC1372" s="89"/>
      <c r="AD1372" s="89"/>
      <c r="AE1372" s="89"/>
      <c r="AG1372" s="73"/>
      <c r="AN1372" s="89"/>
      <c r="AO1372" s="89"/>
      <c r="AP1372" s="89"/>
      <c r="AQ1372" s="89"/>
      <c r="AR1372" s="89"/>
      <c r="AS1372" s="89"/>
      <c r="AT1372" s="89"/>
      <c r="AU1372" s="89"/>
      <c r="AV1372" s="89"/>
      <c r="AX1372" s="89"/>
    </row>
    <row r="1373" spans="27:64">
      <c r="AA1373" s="89"/>
      <c r="AB1373" s="89"/>
      <c r="AC1373" s="89"/>
      <c r="AD1373" s="89"/>
      <c r="AE1373" s="89"/>
      <c r="AG1373" s="73"/>
      <c r="AN1373" s="89"/>
      <c r="AO1373" s="89"/>
      <c r="AP1373" s="89"/>
      <c r="AQ1373" s="89"/>
      <c r="AR1373" s="89"/>
      <c r="AS1373" s="89"/>
      <c r="AT1373" s="89"/>
      <c r="AU1373" s="89"/>
    </row>
    <row r="1374" spans="27:64">
      <c r="AA1374" s="89"/>
      <c r="AB1374" s="89"/>
      <c r="AC1374" s="89"/>
      <c r="AD1374" s="89"/>
      <c r="AE1374" s="89"/>
      <c r="AG1374" s="73"/>
      <c r="AN1374" s="89"/>
      <c r="AO1374" s="89"/>
      <c r="AP1374" s="89"/>
      <c r="AQ1374" s="89"/>
      <c r="AR1374" s="89"/>
      <c r="AS1374" s="89"/>
      <c r="AT1374" s="89"/>
      <c r="AU1374" s="89"/>
      <c r="AV1374" s="89"/>
      <c r="AX1374" s="89"/>
      <c r="AY1374" s="89"/>
      <c r="AZ1374" s="89"/>
      <c r="BA1374" s="89"/>
      <c r="BB1374" s="89"/>
      <c r="BC1374" s="89"/>
      <c r="BD1374" s="89"/>
      <c r="BE1374" s="89"/>
      <c r="BF1374" s="89"/>
      <c r="BG1374" s="89"/>
      <c r="BH1374" s="89"/>
      <c r="BI1374" s="89"/>
      <c r="BJ1374" s="89"/>
      <c r="BK1374" s="89"/>
      <c r="BL1374" s="89"/>
    </row>
    <row r="1375" spans="27:64">
      <c r="AA1375" s="89"/>
      <c r="AB1375" s="89"/>
      <c r="AC1375" s="89"/>
      <c r="AD1375" s="89"/>
      <c r="AE1375" s="89"/>
      <c r="AG1375" s="73"/>
      <c r="AN1375" s="89"/>
      <c r="AO1375" s="89"/>
      <c r="AP1375" s="89"/>
      <c r="AQ1375" s="89"/>
      <c r="AR1375" s="89"/>
      <c r="AS1375" s="89"/>
      <c r="AT1375" s="89"/>
      <c r="AU1375" s="89"/>
    </row>
    <row r="1376" spans="27:64">
      <c r="AA1376" s="89"/>
      <c r="AB1376" s="89"/>
      <c r="AC1376" s="89"/>
      <c r="AD1376" s="89"/>
      <c r="AE1376" s="89"/>
      <c r="AG1376" s="73"/>
      <c r="AN1376" s="89"/>
      <c r="AO1376" s="89"/>
      <c r="AP1376" s="89"/>
      <c r="AQ1376" s="89"/>
      <c r="AR1376" s="89"/>
      <c r="AS1376" s="89"/>
      <c r="AT1376" s="89"/>
      <c r="AU1376" s="89"/>
    </row>
    <row r="1377" spans="27:64">
      <c r="AA1377" s="89"/>
      <c r="AB1377" s="89"/>
      <c r="AC1377" s="89"/>
      <c r="AD1377" s="89"/>
      <c r="AE1377" s="89"/>
      <c r="AG1377" s="73"/>
      <c r="AN1377" s="89"/>
      <c r="AO1377" s="89"/>
      <c r="AP1377" s="89"/>
      <c r="AQ1377" s="89"/>
      <c r="AR1377" s="89"/>
      <c r="AS1377" s="89"/>
      <c r="AT1377" s="89"/>
      <c r="AU1377" s="89"/>
      <c r="AV1377" s="89"/>
    </row>
    <row r="1378" spans="27:64">
      <c r="AA1378" s="89"/>
      <c r="AB1378" s="89"/>
      <c r="AC1378" s="89"/>
      <c r="AD1378" s="89"/>
      <c r="AE1378" s="89"/>
      <c r="AG1378" s="73"/>
      <c r="AN1378" s="89"/>
      <c r="AO1378" s="89"/>
      <c r="AP1378" s="89"/>
      <c r="AQ1378" s="89"/>
      <c r="AR1378" s="89"/>
      <c r="AS1378" s="89"/>
      <c r="AT1378" s="89"/>
      <c r="AU1378" s="89"/>
      <c r="AV1378" s="89"/>
    </row>
    <row r="1379" spans="27:64">
      <c r="AA1379" s="89"/>
      <c r="AB1379" s="89"/>
      <c r="AC1379" s="89"/>
      <c r="AD1379" s="89"/>
      <c r="AE1379" s="89"/>
      <c r="AG1379" s="73"/>
      <c r="AN1379" s="89"/>
      <c r="AO1379" s="89"/>
      <c r="AP1379" s="89"/>
      <c r="AQ1379" s="89"/>
      <c r="AR1379" s="89"/>
      <c r="AS1379" s="89"/>
      <c r="AT1379" s="89"/>
      <c r="AU1379" s="89"/>
      <c r="AV1379" s="89"/>
      <c r="AW1379" s="89"/>
      <c r="AX1379" s="89"/>
      <c r="AY1379" s="89"/>
      <c r="AZ1379" s="89"/>
      <c r="BA1379" s="89"/>
      <c r="BB1379" s="89"/>
      <c r="BC1379" s="89"/>
      <c r="BD1379" s="89"/>
      <c r="BE1379" s="89"/>
      <c r="BF1379" s="89"/>
      <c r="BG1379" s="89"/>
      <c r="BH1379" s="89"/>
      <c r="BI1379" s="89"/>
      <c r="BJ1379" s="89"/>
      <c r="BK1379" s="89"/>
      <c r="BL1379" s="89"/>
    </row>
    <row r="1380" spans="27:64">
      <c r="AA1380" s="89"/>
      <c r="AB1380" s="89"/>
      <c r="AC1380" s="89"/>
      <c r="AD1380" s="89"/>
      <c r="AE1380" s="89"/>
      <c r="AG1380" s="73"/>
      <c r="AN1380" s="89"/>
      <c r="AO1380" s="89"/>
      <c r="AP1380" s="89"/>
      <c r="AQ1380" s="89"/>
      <c r="AR1380" s="89"/>
      <c r="AS1380" s="89"/>
      <c r="AT1380" s="89"/>
      <c r="AU1380" s="89"/>
    </row>
    <row r="1381" spans="27:64">
      <c r="AA1381" s="89"/>
      <c r="AB1381" s="89"/>
      <c r="AC1381" s="89"/>
      <c r="AD1381" s="89"/>
      <c r="AE1381" s="89"/>
      <c r="AG1381" s="73"/>
      <c r="AN1381" s="89"/>
      <c r="AO1381" s="89"/>
      <c r="AP1381" s="89"/>
      <c r="AQ1381" s="89"/>
      <c r="AR1381" s="89"/>
      <c r="AS1381" s="89"/>
      <c r="AT1381" s="89"/>
      <c r="AU1381" s="89"/>
    </row>
    <row r="1382" spans="27:64">
      <c r="AA1382" s="89"/>
      <c r="AB1382" s="89"/>
      <c r="AC1382" s="89"/>
      <c r="AD1382" s="89"/>
      <c r="AE1382" s="89"/>
      <c r="AG1382" s="73"/>
      <c r="AN1382" s="89"/>
      <c r="AO1382" s="89"/>
      <c r="AP1382" s="89"/>
      <c r="AQ1382" s="89"/>
      <c r="AR1382" s="89"/>
      <c r="AS1382" s="89"/>
      <c r="AT1382" s="89"/>
      <c r="AU1382" s="89"/>
      <c r="AV1382" s="89"/>
      <c r="AX1382" s="89"/>
      <c r="AY1382" s="89"/>
      <c r="AZ1382" s="89"/>
      <c r="BA1382" s="89"/>
      <c r="BB1382" s="89"/>
      <c r="BC1382" s="89"/>
      <c r="BD1382" s="89"/>
      <c r="BE1382" s="89"/>
      <c r="BF1382" s="89"/>
      <c r="BG1382" s="89"/>
      <c r="BH1382" s="89"/>
      <c r="BI1382" s="89"/>
      <c r="BJ1382" s="89"/>
      <c r="BK1382" s="89"/>
      <c r="BL1382" s="89"/>
    </row>
    <row r="1383" spans="27:64">
      <c r="AA1383" s="89"/>
      <c r="AB1383" s="89"/>
      <c r="AC1383" s="89"/>
      <c r="AD1383" s="89"/>
      <c r="AE1383" s="89"/>
      <c r="AG1383" s="73"/>
      <c r="AN1383" s="89"/>
      <c r="AO1383" s="89"/>
      <c r="AP1383" s="89"/>
      <c r="AQ1383" s="89"/>
      <c r="AR1383" s="89"/>
      <c r="AS1383" s="89"/>
      <c r="AT1383" s="89"/>
      <c r="AU1383" s="89"/>
      <c r="AV1383" s="89"/>
      <c r="AW1383" s="89"/>
      <c r="AX1383" s="89"/>
      <c r="AY1383" s="89"/>
      <c r="AZ1383" s="89"/>
      <c r="BA1383" s="89"/>
      <c r="BB1383" s="89"/>
      <c r="BC1383" s="89"/>
      <c r="BD1383" s="89"/>
      <c r="BE1383" s="89"/>
      <c r="BF1383" s="89"/>
      <c r="BG1383" s="89"/>
      <c r="BH1383" s="89"/>
      <c r="BI1383" s="89"/>
      <c r="BJ1383" s="89"/>
      <c r="BK1383" s="89"/>
      <c r="BL1383" s="89"/>
    </row>
    <row r="1384" spans="27:64">
      <c r="AA1384" s="89"/>
      <c r="AB1384" s="89"/>
      <c r="AC1384" s="89"/>
      <c r="AD1384" s="89"/>
      <c r="AE1384" s="89"/>
      <c r="AG1384" s="73"/>
      <c r="AN1384" s="89"/>
      <c r="AO1384" s="89"/>
      <c r="AP1384" s="89"/>
      <c r="AQ1384" s="89"/>
      <c r="AR1384" s="89"/>
      <c r="AS1384" s="89"/>
      <c r="AT1384" s="89"/>
      <c r="AU1384" s="89"/>
    </row>
    <row r="1385" spans="27:64">
      <c r="AA1385" s="89"/>
      <c r="AB1385" s="89"/>
      <c r="AC1385" s="89"/>
      <c r="AD1385" s="89"/>
      <c r="AE1385" s="89"/>
      <c r="AG1385" s="73"/>
      <c r="AN1385" s="89"/>
      <c r="AO1385" s="89"/>
      <c r="AP1385" s="89"/>
      <c r="AQ1385" s="89"/>
      <c r="AR1385" s="89"/>
      <c r="AS1385" s="89"/>
      <c r="AT1385" s="89"/>
      <c r="AU1385" s="89"/>
    </row>
    <row r="1386" spans="27:64">
      <c r="AA1386" s="89"/>
      <c r="AB1386" s="89"/>
      <c r="AC1386" s="89"/>
      <c r="AD1386" s="89"/>
      <c r="AE1386" s="89"/>
      <c r="AG1386" s="73"/>
      <c r="AN1386" s="89"/>
      <c r="AO1386" s="89"/>
      <c r="AP1386" s="89"/>
      <c r="AQ1386" s="89"/>
      <c r="AR1386" s="89"/>
      <c r="AS1386" s="89"/>
      <c r="AT1386" s="89"/>
      <c r="AU1386" s="89"/>
    </row>
    <row r="1387" spans="27:64">
      <c r="AA1387" s="89"/>
      <c r="AB1387" s="89"/>
      <c r="AC1387" s="89"/>
      <c r="AD1387" s="89"/>
      <c r="AE1387" s="89"/>
      <c r="AG1387" s="73"/>
      <c r="AN1387" s="89"/>
      <c r="AO1387" s="89"/>
      <c r="AP1387" s="89"/>
      <c r="AQ1387" s="89"/>
      <c r="AR1387" s="89"/>
      <c r="AS1387" s="89"/>
      <c r="AT1387" s="89"/>
      <c r="AU1387" s="89"/>
    </row>
    <row r="1388" spans="27:64">
      <c r="AA1388" s="89"/>
      <c r="AB1388" s="89"/>
      <c r="AC1388" s="89"/>
      <c r="AD1388" s="89"/>
      <c r="AE1388" s="89"/>
      <c r="AG1388" s="73"/>
      <c r="AN1388" s="89"/>
      <c r="AO1388" s="89"/>
      <c r="AP1388" s="89"/>
      <c r="AQ1388" s="89"/>
      <c r="AR1388" s="89"/>
      <c r="AS1388" s="89"/>
      <c r="AT1388" s="89"/>
      <c r="AU1388" s="89"/>
      <c r="AV1388" s="89"/>
      <c r="AX1388" s="89"/>
      <c r="AY1388" s="89"/>
      <c r="AZ1388" s="89"/>
      <c r="BA1388" s="89"/>
      <c r="BB1388" s="89"/>
      <c r="BC1388" s="89"/>
      <c r="BD1388" s="89"/>
      <c r="BE1388" s="89"/>
      <c r="BF1388" s="89"/>
      <c r="BG1388" s="89"/>
      <c r="BH1388" s="89"/>
      <c r="BI1388" s="89"/>
      <c r="BJ1388" s="89"/>
      <c r="BK1388" s="89"/>
      <c r="BL1388" s="89"/>
    </row>
    <row r="1389" spans="27:64">
      <c r="AA1389" s="89"/>
      <c r="AB1389" s="89"/>
      <c r="AC1389" s="89"/>
      <c r="AD1389" s="89"/>
      <c r="AE1389" s="89"/>
      <c r="AG1389" s="73"/>
      <c r="AN1389" s="89"/>
      <c r="AO1389" s="89"/>
      <c r="AP1389" s="89"/>
      <c r="AQ1389" s="89"/>
      <c r="AR1389" s="89"/>
      <c r="AS1389" s="89"/>
      <c r="AT1389" s="89"/>
      <c r="AU1389" s="89"/>
      <c r="AV1389" s="89"/>
      <c r="AX1389" s="89"/>
      <c r="AY1389" s="89"/>
      <c r="AZ1389" s="89"/>
      <c r="BA1389" s="89"/>
      <c r="BB1389" s="89"/>
      <c r="BC1389" s="89"/>
      <c r="BD1389" s="89"/>
      <c r="BE1389" s="89"/>
      <c r="BF1389" s="89"/>
      <c r="BG1389" s="89"/>
      <c r="BH1389" s="89"/>
      <c r="BI1389" s="89"/>
      <c r="BJ1389" s="89"/>
      <c r="BK1389" s="89"/>
      <c r="BL1389" s="89"/>
    </row>
    <row r="1390" spans="27:64">
      <c r="AA1390" s="89"/>
      <c r="AB1390" s="89"/>
      <c r="AC1390" s="89"/>
      <c r="AD1390" s="89"/>
      <c r="AE1390" s="89"/>
      <c r="AG1390" s="73"/>
      <c r="AN1390" s="89"/>
      <c r="AO1390" s="89"/>
      <c r="AP1390" s="89"/>
      <c r="AQ1390" s="89"/>
      <c r="AR1390" s="89"/>
      <c r="AS1390" s="89"/>
      <c r="AT1390" s="89"/>
      <c r="AU1390" s="89"/>
    </row>
    <row r="1391" spans="27:64">
      <c r="AA1391" s="89"/>
      <c r="AB1391" s="89"/>
      <c r="AC1391" s="89"/>
      <c r="AD1391" s="89"/>
      <c r="AE1391" s="89"/>
      <c r="AG1391" s="73"/>
      <c r="AN1391" s="89"/>
      <c r="AO1391" s="89"/>
      <c r="AP1391" s="89"/>
      <c r="AQ1391" s="89"/>
      <c r="AR1391" s="89"/>
      <c r="AS1391" s="89"/>
      <c r="AT1391" s="89"/>
      <c r="AU1391" s="89"/>
    </row>
    <row r="1392" spans="27:64">
      <c r="AA1392" s="89"/>
      <c r="AB1392" s="89"/>
      <c r="AC1392" s="89"/>
      <c r="AD1392" s="89"/>
      <c r="AE1392" s="89"/>
      <c r="AG1392" s="73"/>
      <c r="AN1392" s="89"/>
      <c r="AO1392" s="89"/>
      <c r="AP1392" s="89"/>
      <c r="AQ1392" s="89"/>
      <c r="AR1392" s="89"/>
      <c r="AS1392" s="89"/>
      <c r="AT1392" s="89"/>
      <c r="AU1392" s="89"/>
    </row>
    <row r="1393" spans="27:64">
      <c r="AA1393" s="89"/>
      <c r="AB1393" s="89"/>
      <c r="AC1393" s="89"/>
      <c r="AD1393" s="89"/>
      <c r="AE1393" s="89"/>
      <c r="AG1393" s="73"/>
      <c r="AN1393" s="89"/>
      <c r="AO1393" s="89"/>
      <c r="AP1393" s="89"/>
      <c r="AQ1393" s="89"/>
      <c r="AR1393" s="89"/>
      <c r="AS1393" s="89"/>
      <c r="AT1393" s="89"/>
      <c r="AU1393" s="89"/>
    </row>
    <row r="1394" spans="27:64">
      <c r="AA1394" s="89"/>
      <c r="AB1394" s="89"/>
      <c r="AC1394" s="89"/>
      <c r="AD1394" s="89"/>
      <c r="AE1394" s="89"/>
      <c r="AG1394" s="73"/>
      <c r="AN1394" s="89"/>
      <c r="AO1394" s="89"/>
      <c r="AP1394" s="89"/>
      <c r="AQ1394" s="89"/>
      <c r="AR1394" s="89"/>
      <c r="AS1394" s="89"/>
      <c r="AT1394" s="89"/>
      <c r="AU1394" s="89"/>
    </row>
    <row r="1395" spans="27:64">
      <c r="AA1395" s="89"/>
      <c r="AB1395" s="89"/>
      <c r="AC1395" s="89"/>
      <c r="AD1395" s="89"/>
      <c r="AE1395" s="89"/>
      <c r="AG1395" s="73"/>
      <c r="AN1395" s="89"/>
      <c r="AO1395" s="89"/>
      <c r="AP1395" s="89"/>
      <c r="AQ1395" s="89"/>
      <c r="AR1395" s="89"/>
      <c r="AS1395" s="89"/>
      <c r="AT1395" s="89"/>
      <c r="AU1395" s="89"/>
    </row>
    <row r="1396" spans="27:64">
      <c r="AA1396" s="89"/>
      <c r="AB1396" s="89"/>
      <c r="AC1396" s="89"/>
      <c r="AD1396" s="89"/>
      <c r="AE1396" s="89"/>
      <c r="AG1396" s="73"/>
      <c r="AN1396" s="89"/>
      <c r="AO1396" s="89"/>
      <c r="AP1396" s="89"/>
      <c r="AQ1396" s="89"/>
      <c r="AR1396" s="89"/>
      <c r="AS1396" s="89"/>
      <c r="AT1396" s="89"/>
      <c r="AU1396" s="89"/>
    </row>
    <row r="1397" spans="27:64">
      <c r="AA1397" s="89"/>
      <c r="AB1397" s="89"/>
      <c r="AC1397" s="89"/>
      <c r="AD1397" s="89"/>
      <c r="AE1397" s="89"/>
      <c r="AG1397" s="73"/>
      <c r="AN1397" s="89"/>
      <c r="AO1397" s="89"/>
      <c r="AP1397" s="89"/>
      <c r="AQ1397" s="89"/>
      <c r="AR1397" s="89"/>
      <c r="AS1397" s="89"/>
      <c r="AT1397" s="89"/>
      <c r="AU1397" s="89"/>
      <c r="AV1397" s="89"/>
      <c r="AX1397" s="89"/>
      <c r="AY1397" s="89"/>
      <c r="AZ1397" s="89"/>
      <c r="BA1397" s="89"/>
      <c r="BB1397" s="89"/>
      <c r="BC1397" s="89"/>
      <c r="BD1397" s="89"/>
      <c r="BE1397" s="89"/>
      <c r="BF1397" s="89"/>
      <c r="BG1397" s="89"/>
      <c r="BH1397" s="89"/>
      <c r="BI1397" s="89"/>
      <c r="BJ1397" s="89"/>
      <c r="BK1397" s="89"/>
      <c r="BL1397" s="89"/>
    </row>
    <row r="1398" spans="27:64">
      <c r="AA1398" s="89"/>
      <c r="AB1398" s="89"/>
      <c r="AC1398" s="89"/>
      <c r="AD1398" s="89"/>
      <c r="AE1398" s="89"/>
      <c r="AG1398" s="73"/>
      <c r="AN1398" s="89"/>
      <c r="AO1398" s="89"/>
      <c r="AP1398" s="89"/>
      <c r="AQ1398" s="89"/>
      <c r="AR1398" s="89"/>
      <c r="AS1398" s="89"/>
      <c r="AT1398" s="89"/>
      <c r="AU1398" s="89"/>
    </row>
    <row r="1399" spans="27:64">
      <c r="AA1399" s="89"/>
      <c r="AB1399" s="89"/>
      <c r="AC1399" s="89"/>
      <c r="AD1399" s="89"/>
      <c r="AE1399" s="89"/>
      <c r="AG1399" s="73"/>
      <c r="AN1399" s="89"/>
      <c r="AO1399" s="89"/>
      <c r="AP1399" s="89"/>
      <c r="AQ1399" s="89"/>
      <c r="AR1399" s="89"/>
      <c r="AS1399" s="89"/>
      <c r="AT1399" s="89"/>
      <c r="AU1399" s="89"/>
    </row>
    <row r="1400" spans="27:64">
      <c r="AA1400" s="89"/>
      <c r="AB1400" s="89"/>
      <c r="AC1400" s="89"/>
      <c r="AD1400" s="89"/>
      <c r="AE1400" s="89"/>
      <c r="AG1400" s="73"/>
      <c r="AN1400" s="89"/>
      <c r="AO1400" s="89"/>
      <c r="AP1400" s="89"/>
      <c r="AQ1400" s="89"/>
      <c r="AR1400" s="89"/>
      <c r="AS1400" s="89"/>
      <c r="AT1400" s="89"/>
      <c r="AU1400" s="89"/>
    </row>
    <row r="1401" spans="27:64">
      <c r="AA1401" s="89"/>
      <c r="AB1401" s="89"/>
      <c r="AC1401" s="89"/>
      <c r="AD1401" s="89"/>
      <c r="AE1401" s="89"/>
      <c r="AG1401" s="73"/>
      <c r="AN1401" s="89"/>
      <c r="AO1401" s="89"/>
      <c r="AP1401" s="89"/>
      <c r="AQ1401" s="89"/>
      <c r="AR1401" s="89"/>
      <c r="AS1401" s="89"/>
      <c r="AT1401" s="89"/>
      <c r="AU1401" s="89"/>
    </row>
    <row r="1402" spans="27:64">
      <c r="AA1402" s="89"/>
      <c r="AB1402" s="89"/>
      <c r="AC1402" s="89"/>
      <c r="AD1402" s="89"/>
      <c r="AE1402" s="89"/>
      <c r="AG1402" s="73"/>
      <c r="AN1402" s="89"/>
      <c r="AO1402" s="89"/>
      <c r="AP1402" s="89"/>
      <c r="AQ1402" s="89"/>
      <c r="AR1402" s="89"/>
      <c r="AS1402" s="89"/>
      <c r="AT1402" s="89"/>
      <c r="AU1402" s="89"/>
    </row>
    <row r="1403" spans="27:64">
      <c r="AA1403" s="89"/>
      <c r="AB1403" s="89"/>
      <c r="AC1403" s="89"/>
      <c r="AD1403" s="89"/>
      <c r="AE1403" s="89"/>
      <c r="AG1403" s="73"/>
      <c r="AN1403" s="89"/>
      <c r="AO1403" s="89"/>
      <c r="AP1403" s="89"/>
      <c r="AQ1403" s="89"/>
      <c r="AR1403" s="89"/>
      <c r="AS1403" s="89"/>
      <c r="AT1403" s="89"/>
      <c r="AU1403" s="89"/>
      <c r="AV1403" s="89"/>
      <c r="AW1403" s="89"/>
      <c r="AX1403" s="89"/>
      <c r="AY1403" s="89"/>
      <c r="AZ1403" s="89"/>
      <c r="BA1403" s="89"/>
      <c r="BB1403" s="89"/>
      <c r="BC1403" s="89"/>
      <c r="BD1403" s="89"/>
      <c r="BE1403" s="89"/>
      <c r="BF1403" s="89"/>
      <c r="BG1403" s="89"/>
      <c r="BH1403" s="89"/>
      <c r="BI1403" s="89"/>
      <c r="BJ1403" s="89"/>
      <c r="BK1403" s="89"/>
      <c r="BL1403" s="89"/>
    </row>
    <row r="1404" spans="27:64">
      <c r="AA1404" s="89"/>
      <c r="AB1404" s="89"/>
      <c r="AC1404" s="89"/>
      <c r="AD1404" s="89"/>
      <c r="AE1404" s="89"/>
      <c r="AG1404" s="73"/>
      <c r="AN1404" s="89"/>
      <c r="AO1404" s="89"/>
      <c r="AP1404" s="89"/>
      <c r="AQ1404" s="89"/>
      <c r="AR1404" s="89"/>
      <c r="AS1404" s="89"/>
      <c r="AT1404" s="89"/>
      <c r="AU1404" s="89"/>
    </row>
    <row r="1405" spans="27:64">
      <c r="AA1405" s="89"/>
      <c r="AB1405" s="89"/>
      <c r="AC1405" s="89"/>
      <c r="AD1405" s="89"/>
      <c r="AE1405" s="89"/>
      <c r="AG1405" s="73"/>
      <c r="AN1405" s="89"/>
      <c r="AO1405" s="89"/>
      <c r="AP1405" s="89"/>
      <c r="AQ1405" s="89"/>
      <c r="AR1405" s="89"/>
      <c r="AS1405" s="89"/>
      <c r="AT1405" s="89"/>
      <c r="AU1405" s="89"/>
    </row>
    <row r="1406" spans="27:64">
      <c r="AA1406" s="89"/>
      <c r="AB1406" s="89"/>
      <c r="AC1406" s="89"/>
      <c r="AD1406" s="89"/>
      <c r="AE1406" s="89"/>
      <c r="AG1406" s="73"/>
      <c r="AN1406" s="89"/>
      <c r="AO1406" s="89"/>
      <c r="AP1406" s="89"/>
      <c r="AQ1406" s="89"/>
      <c r="AR1406" s="89"/>
      <c r="AS1406" s="89"/>
      <c r="AT1406" s="89"/>
      <c r="AU1406" s="89"/>
    </row>
    <row r="1407" spans="27:64">
      <c r="AA1407" s="89"/>
      <c r="AB1407" s="89"/>
      <c r="AC1407" s="89"/>
      <c r="AD1407" s="89"/>
      <c r="AE1407" s="89"/>
      <c r="AG1407" s="73"/>
      <c r="AN1407" s="89"/>
      <c r="AO1407" s="89"/>
      <c r="AP1407" s="89"/>
      <c r="AQ1407" s="89"/>
      <c r="AR1407" s="89"/>
      <c r="AS1407" s="89"/>
      <c r="AT1407" s="89"/>
      <c r="AU1407" s="89"/>
    </row>
    <row r="1408" spans="27:64">
      <c r="AA1408" s="89"/>
      <c r="AB1408" s="89"/>
      <c r="AC1408" s="89"/>
      <c r="AD1408" s="89"/>
      <c r="AE1408" s="89"/>
      <c r="AG1408" s="73"/>
      <c r="AN1408" s="89"/>
      <c r="AO1408" s="89"/>
      <c r="AP1408" s="89"/>
      <c r="AQ1408" s="89"/>
      <c r="AR1408" s="89"/>
      <c r="AS1408" s="89"/>
      <c r="AT1408" s="89"/>
      <c r="AU1408" s="89"/>
    </row>
    <row r="1409" spans="27:64">
      <c r="AA1409" s="89"/>
      <c r="AB1409" s="89"/>
      <c r="AC1409" s="89"/>
      <c r="AD1409" s="89"/>
      <c r="AE1409" s="89"/>
      <c r="AG1409" s="73"/>
      <c r="AN1409" s="89"/>
      <c r="AO1409" s="89"/>
      <c r="AP1409" s="89"/>
      <c r="AQ1409" s="89"/>
      <c r="AR1409" s="89"/>
      <c r="AS1409" s="89"/>
      <c r="AT1409" s="89"/>
      <c r="AU1409" s="89"/>
    </row>
    <row r="1410" spans="27:64">
      <c r="AA1410" s="89"/>
      <c r="AB1410" s="89"/>
      <c r="AC1410" s="89"/>
      <c r="AD1410" s="89"/>
      <c r="AE1410" s="89"/>
      <c r="AG1410" s="73"/>
      <c r="AN1410" s="89"/>
      <c r="AO1410" s="89"/>
      <c r="AP1410" s="89"/>
      <c r="AQ1410" s="89"/>
      <c r="AR1410" s="89"/>
      <c r="AS1410" s="89"/>
      <c r="AT1410" s="89"/>
      <c r="AU1410" s="89"/>
    </row>
    <row r="1411" spans="27:64">
      <c r="AA1411" s="89"/>
      <c r="AB1411" s="89"/>
      <c r="AC1411" s="89"/>
      <c r="AD1411" s="89"/>
      <c r="AE1411" s="89"/>
      <c r="AG1411" s="73"/>
      <c r="AN1411" s="89"/>
      <c r="AO1411" s="89"/>
      <c r="AP1411" s="89"/>
      <c r="AQ1411" s="89"/>
      <c r="AR1411" s="89"/>
      <c r="AS1411" s="89"/>
      <c r="AT1411" s="89"/>
      <c r="AU1411" s="89"/>
    </row>
    <row r="1412" spans="27:64">
      <c r="AA1412" s="89"/>
      <c r="AB1412" s="89"/>
      <c r="AC1412" s="89"/>
      <c r="AD1412" s="89"/>
      <c r="AE1412" s="89"/>
      <c r="AG1412" s="73"/>
      <c r="AN1412" s="89"/>
      <c r="AO1412" s="89"/>
      <c r="AP1412" s="89"/>
      <c r="AQ1412" s="89"/>
      <c r="AR1412" s="89"/>
      <c r="AS1412" s="89"/>
      <c r="AT1412" s="89"/>
      <c r="AU1412" s="89"/>
    </row>
    <row r="1413" spans="27:64">
      <c r="AA1413" s="89"/>
      <c r="AB1413" s="89"/>
      <c r="AC1413" s="89"/>
      <c r="AD1413" s="89"/>
      <c r="AE1413" s="89"/>
      <c r="AG1413" s="73"/>
      <c r="AN1413" s="89"/>
      <c r="AO1413" s="89"/>
      <c r="AP1413" s="89"/>
      <c r="AQ1413" s="89"/>
      <c r="AR1413" s="89"/>
      <c r="AS1413" s="89"/>
      <c r="AT1413" s="89"/>
      <c r="AU1413" s="89"/>
    </row>
    <row r="1414" spans="27:64">
      <c r="AA1414" s="89"/>
      <c r="AB1414" s="89"/>
      <c r="AC1414" s="89"/>
      <c r="AD1414" s="89"/>
      <c r="AE1414" s="89"/>
      <c r="AG1414" s="73"/>
      <c r="AN1414" s="89"/>
      <c r="AO1414" s="89"/>
      <c r="AP1414" s="89"/>
      <c r="AQ1414" s="89"/>
      <c r="AR1414" s="89"/>
      <c r="AS1414" s="89"/>
      <c r="AT1414" s="89"/>
      <c r="AU1414" s="89"/>
    </row>
    <row r="1415" spans="27:64">
      <c r="AA1415" s="89"/>
      <c r="AB1415" s="89"/>
      <c r="AC1415" s="89"/>
      <c r="AD1415" s="89"/>
      <c r="AE1415" s="89"/>
      <c r="AG1415" s="73"/>
      <c r="AN1415" s="89"/>
      <c r="AO1415" s="89"/>
      <c r="AP1415" s="89"/>
      <c r="AQ1415" s="89"/>
      <c r="AR1415" s="89"/>
      <c r="AS1415" s="89"/>
      <c r="AT1415" s="89"/>
      <c r="AU1415" s="89"/>
    </row>
    <row r="1416" spans="27:64">
      <c r="AA1416" s="89"/>
      <c r="AB1416" s="89"/>
      <c r="AC1416" s="89"/>
      <c r="AD1416" s="89"/>
      <c r="AE1416" s="89"/>
      <c r="AG1416" s="73"/>
      <c r="AN1416" s="89"/>
      <c r="AO1416" s="89"/>
      <c r="AP1416" s="89"/>
      <c r="AQ1416" s="89"/>
      <c r="AR1416" s="89"/>
      <c r="AS1416" s="89"/>
      <c r="AT1416" s="89"/>
      <c r="AU1416" s="89"/>
    </row>
    <row r="1417" spans="27:64">
      <c r="AA1417" s="89"/>
      <c r="AB1417" s="89"/>
      <c r="AC1417" s="89"/>
      <c r="AD1417" s="89"/>
      <c r="AE1417" s="89"/>
      <c r="AG1417" s="73"/>
      <c r="AN1417" s="89"/>
      <c r="AO1417" s="89"/>
      <c r="AP1417" s="89"/>
      <c r="AQ1417" s="89"/>
      <c r="AR1417" s="89"/>
      <c r="AS1417" s="89"/>
      <c r="AT1417" s="89"/>
      <c r="AU1417" s="89"/>
      <c r="AV1417" s="89"/>
      <c r="AW1417" s="89"/>
      <c r="AX1417" s="89"/>
      <c r="AY1417" s="89"/>
      <c r="AZ1417" s="89"/>
      <c r="BA1417" s="89"/>
      <c r="BB1417" s="89"/>
      <c r="BC1417" s="89"/>
      <c r="BD1417" s="89"/>
      <c r="BE1417" s="89"/>
      <c r="BF1417" s="89"/>
      <c r="BG1417" s="89"/>
      <c r="BH1417" s="89"/>
      <c r="BI1417" s="89"/>
      <c r="BJ1417" s="89"/>
      <c r="BK1417" s="89"/>
      <c r="BL1417" s="89"/>
    </row>
    <row r="1418" spans="27:64">
      <c r="AA1418" s="89"/>
      <c r="AB1418" s="89"/>
      <c r="AC1418" s="89"/>
      <c r="AD1418" s="89"/>
      <c r="AE1418" s="89"/>
      <c r="AG1418" s="73"/>
      <c r="AN1418" s="89"/>
      <c r="AO1418" s="89"/>
      <c r="AP1418" s="89"/>
      <c r="AQ1418" s="89"/>
      <c r="AR1418" s="89"/>
      <c r="AS1418" s="89"/>
      <c r="AT1418" s="89"/>
      <c r="AU1418" s="89"/>
    </row>
    <row r="1419" spans="27:64">
      <c r="AA1419" s="89"/>
      <c r="AB1419" s="89"/>
      <c r="AC1419" s="89"/>
      <c r="AD1419" s="89"/>
      <c r="AE1419" s="89"/>
      <c r="AG1419" s="73"/>
      <c r="AN1419" s="89"/>
      <c r="AO1419" s="89"/>
      <c r="AP1419" s="89"/>
      <c r="AQ1419" s="89"/>
      <c r="AR1419" s="89"/>
      <c r="AS1419" s="89"/>
      <c r="AT1419" s="89"/>
      <c r="AU1419" s="89"/>
    </row>
    <row r="1420" spans="27:64">
      <c r="AA1420" s="89"/>
      <c r="AB1420" s="89"/>
      <c r="AC1420" s="89"/>
      <c r="AD1420" s="89"/>
      <c r="AE1420" s="89"/>
      <c r="AG1420" s="73"/>
      <c r="AN1420" s="89"/>
      <c r="AO1420" s="89"/>
      <c r="AP1420" s="89"/>
      <c r="AQ1420" s="89"/>
      <c r="AR1420" s="89"/>
      <c r="AS1420" s="89"/>
      <c r="AT1420" s="89"/>
      <c r="AU1420" s="89"/>
    </row>
    <row r="1421" spans="27:64">
      <c r="AA1421" s="89"/>
      <c r="AB1421" s="89"/>
      <c r="AC1421" s="89"/>
      <c r="AD1421" s="89"/>
      <c r="AE1421" s="89"/>
      <c r="AG1421" s="73"/>
      <c r="AN1421" s="89"/>
      <c r="AO1421" s="89"/>
      <c r="AP1421" s="89"/>
      <c r="AQ1421" s="89"/>
      <c r="AR1421" s="89"/>
      <c r="AS1421" s="89"/>
      <c r="AT1421" s="89"/>
      <c r="AU1421" s="89"/>
    </row>
    <row r="1422" spans="27:64">
      <c r="AA1422" s="89"/>
      <c r="AB1422" s="89"/>
      <c r="AC1422" s="89"/>
      <c r="AD1422" s="89"/>
      <c r="AE1422" s="89"/>
      <c r="AG1422" s="73"/>
      <c r="AN1422" s="89"/>
      <c r="AO1422" s="89"/>
      <c r="AP1422" s="89"/>
      <c r="AQ1422" s="89"/>
      <c r="AR1422" s="89"/>
      <c r="AS1422" s="89"/>
      <c r="AT1422" s="89"/>
      <c r="AU1422" s="89"/>
    </row>
    <row r="1423" spans="27:64">
      <c r="AA1423" s="89"/>
      <c r="AB1423" s="89"/>
      <c r="AC1423" s="89"/>
      <c r="AD1423" s="89"/>
      <c r="AE1423" s="89"/>
      <c r="AG1423" s="73"/>
      <c r="AN1423" s="89"/>
      <c r="AO1423" s="89"/>
      <c r="AP1423" s="89"/>
      <c r="AQ1423" s="89"/>
      <c r="AR1423" s="89"/>
      <c r="AS1423" s="89"/>
      <c r="AT1423" s="89"/>
      <c r="AU1423" s="89"/>
    </row>
    <row r="1424" spans="27:64">
      <c r="AA1424" s="89"/>
      <c r="AB1424" s="89"/>
      <c r="AC1424" s="89"/>
      <c r="AD1424" s="89"/>
      <c r="AE1424" s="89"/>
      <c r="AG1424" s="73"/>
      <c r="AN1424" s="89"/>
      <c r="AO1424" s="89"/>
      <c r="AP1424" s="89"/>
      <c r="AQ1424" s="89"/>
      <c r="AR1424" s="89"/>
      <c r="AS1424" s="89"/>
      <c r="AT1424" s="89"/>
      <c r="AU1424" s="89"/>
    </row>
    <row r="1425" spans="27:64">
      <c r="AA1425" s="89"/>
      <c r="AB1425" s="89"/>
      <c r="AC1425" s="89"/>
      <c r="AD1425" s="89"/>
      <c r="AE1425" s="89"/>
      <c r="AG1425" s="73"/>
      <c r="AN1425" s="89"/>
      <c r="AO1425" s="89"/>
      <c r="AP1425" s="89"/>
      <c r="AQ1425" s="89"/>
      <c r="AR1425" s="89"/>
      <c r="AS1425" s="89"/>
      <c r="AT1425" s="89"/>
      <c r="AU1425" s="89"/>
    </row>
    <row r="1426" spans="27:64">
      <c r="AA1426" s="89"/>
      <c r="AB1426" s="89"/>
      <c r="AC1426" s="89"/>
      <c r="AD1426" s="89"/>
      <c r="AE1426" s="89"/>
      <c r="AG1426" s="73"/>
      <c r="AN1426" s="89"/>
      <c r="AO1426" s="89"/>
      <c r="AP1426" s="89"/>
      <c r="AQ1426" s="89"/>
      <c r="AR1426" s="89"/>
      <c r="AS1426" s="89"/>
      <c r="AT1426" s="89"/>
      <c r="AU1426" s="89"/>
    </row>
    <row r="1427" spans="27:64">
      <c r="AA1427" s="89"/>
      <c r="AB1427" s="89"/>
      <c r="AC1427" s="89"/>
      <c r="AD1427" s="89"/>
      <c r="AE1427" s="89"/>
      <c r="AG1427" s="73"/>
      <c r="AN1427" s="89"/>
      <c r="AO1427" s="89"/>
      <c r="AP1427" s="89"/>
      <c r="AQ1427" s="89"/>
      <c r="AR1427" s="89"/>
      <c r="AS1427" s="89"/>
      <c r="AT1427" s="89"/>
      <c r="AU1427" s="89"/>
    </row>
    <row r="1428" spans="27:64">
      <c r="AA1428" s="89"/>
      <c r="AB1428" s="89"/>
      <c r="AC1428" s="89"/>
      <c r="AD1428" s="89"/>
      <c r="AE1428" s="89"/>
      <c r="AG1428" s="73"/>
      <c r="AN1428" s="89"/>
      <c r="AO1428" s="89"/>
      <c r="AP1428" s="89"/>
      <c r="AQ1428" s="89"/>
      <c r="AR1428" s="89"/>
      <c r="AS1428" s="89"/>
      <c r="AT1428" s="89"/>
      <c r="AU1428" s="89"/>
    </row>
    <row r="1429" spans="27:64">
      <c r="AA1429" s="89"/>
      <c r="AB1429" s="89"/>
      <c r="AC1429" s="89"/>
      <c r="AD1429" s="89"/>
      <c r="AE1429" s="89"/>
      <c r="AG1429" s="73"/>
      <c r="AN1429" s="89"/>
      <c r="AO1429" s="89"/>
      <c r="AP1429" s="89"/>
      <c r="AQ1429" s="89"/>
      <c r="AR1429" s="89"/>
      <c r="AS1429" s="89"/>
      <c r="AT1429" s="89"/>
      <c r="AU1429" s="89"/>
    </row>
    <row r="1430" spans="27:64">
      <c r="AA1430" s="89"/>
      <c r="AB1430" s="89"/>
      <c r="AC1430" s="89"/>
      <c r="AD1430" s="89"/>
      <c r="AE1430" s="89"/>
      <c r="AG1430" s="73"/>
      <c r="AN1430" s="89"/>
      <c r="AO1430" s="89"/>
      <c r="AP1430" s="89"/>
      <c r="AQ1430" s="89"/>
      <c r="AR1430" s="89"/>
      <c r="AS1430" s="89"/>
      <c r="AT1430" s="89"/>
      <c r="AU1430" s="89"/>
    </row>
    <row r="1431" spans="27:64">
      <c r="AA1431" s="89"/>
      <c r="AB1431" s="89"/>
      <c r="AC1431" s="89"/>
      <c r="AD1431" s="89"/>
      <c r="AE1431" s="89"/>
      <c r="AG1431" s="73"/>
      <c r="AN1431" s="89"/>
      <c r="AO1431" s="89"/>
      <c r="AP1431" s="89"/>
      <c r="AQ1431" s="89"/>
      <c r="AR1431" s="89"/>
      <c r="AS1431" s="89"/>
      <c r="AT1431" s="89"/>
      <c r="AU1431" s="89"/>
    </row>
    <row r="1432" spans="27:64">
      <c r="AA1432" s="89"/>
      <c r="AB1432" s="89"/>
      <c r="AC1432" s="89"/>
      <c r="AD1432" s="89"/>
      <c r="AE1432" s="89"/>
      <c r="AG1432" s="73"/>
      <c r="AN1432" s="89"/>
      <c r="AO1432" s="89"/>
      <c r="AP1432" s="89"/>
      <c r="AQ1432" s="89"/>
      <c r="AR1432" s="89"/>
      <c r="AS1432" s="89"/>
      <c r="AT1432" s="89"/>
      <c r="AU1432" s="89"/>
    </row>
    <row r="1433" spans="27:64">
      <c r="AA1433" s="89"/>
      <c r="AB1433" s="89"/>
      <c r="AC1433" s="89"/>
      <c r="AD1433" s="89"/>
      <c r="AE1433" s="89"/>
      <c r="AG1433" s="73"/>
      <c r="AN1433" s="89"/>
      <c r="AO1433" s="89"/>
      <c r="AP1433" s="89"/>
      <c r="AQ1433" s="89"/>
      <c r="AR1433" s="89"/>
      <c r="AS1433" s="89"/>
      <c r="AT1433" s="89"/>
      <c r="AU1433" s="89"/>
    </row>
    <row r="1434" spans="27:64">
      <c r="AA1434" s="89"/>
      <c r="AB1434" s="89"/>
      <c r="AC1434" s="89"/>
      <c r="AD1434" s="89"/>
      <c r="AE1434" s="89"/>
      <c r="AG1434" s="73"/>
      <c r="AN1434" s="89"/>
      <c r="AO1434" s="89"/>
      <c r="AP1434" s="89"/>
      <c r="AQ1434" s="89"/>
      <c r="AR1434" s="89"/>
      <c r="AS1434" s="89"/>
      <c r="AT1434" s="89"/>
      <c r="AU1434" s="89"/>
      <c r="AV1434" s="89"/>
      <c r="AW1434" s="89"/>
      <c r="AX1434" s="89"/>
      <c r="AY1434" s="89"/>
      <c r="AZ1434" s="89"/>
      <c r="BA1434" s="89"/>
      <c r="BB1434" s="89"/>
      <c r="BC1434" s="89"/>
      <c r="BD1434" s="89"/>
      <c r="BE1434" s="89"/>
      <c r="BF1434" s="89"/>
      <c r="BG1434" s="89"/>
      <c r="BH1434" s="89"/>
      <c r="BI1434" s="89"/>
      <c r="BJ1434" s="89"/>
      <c r="BK1434" s="89"/>
      <c r="BL1434" s="89"/>
    </row>
    <row r="1435" spans="27:64">
      <c r="AA1435" s="89"/>
      <c r="AB1435" s="89"/>
      <c r="AC1435" s="89"/>
      <c r="AD1435" s="89"/>
      <c r="AE1435" s="89"/>
      <c r="AG1435" s="73"/>
      <c r="AN1435" s="89"/>
      <c r="AO1435" s="89"/>
      <c r="AP1435" s="89"/>
      <c r="AQ1435" s="89"/>
      <c r="AR1435" s="89"/>
      <c r="AS1435" s="89"/>
      <c r="AT1435" s="89"/>
      <c r="AU1435" s="89"/>
    </row>
    <row r="1436" spans="27:64">
      <c r="AA1436" s="89"/>
      <c r="AB1436" s="89"/>
      <c r="AC1436" s="89"/>
      <c r="AD1436" s="89"/>
      <c r="AE1436" s="89"/>
      <c r="AG1436" s="73"/>
      <c r="AN1436" s="89"/>
      <c r="AO1436" s="89"/>
      <c r="AP1436" s="89"/>
      <c r="AQ1436" s="89"/>
      <c r="AR1436" s="89"/>
      <c r="AS1436" s="89"/>
      <c r="AT1436" s="89"/>
      <c r="AU1436" s="89"/>
      <c r="AV1436" s="89"/>
    </row>
    <row r="1437" spans="27:64">
      <c r="AA1437" s="89"/>
      <c r="AB1437" s="89"/>
      <c r="AC1437" s="89"/>
      <c r="AD1437" s="89"/>
      <c r="AE1437" s="89"/>
      <c r="AG1437" s="73"/>
      <c r="AN1437" s="89"/>
      <c r="AO1437" s="89"/>
      <c r="AP1437" s="89"/>
      <c r="AQ1437" s="89"/>
      <c r="AR1437" s="89"/>
      <c r="AS1437" s="89"/>
      <c r="AT1437" s="89"/>
      <c r="AU1437" s="89"/>
      <c r="AV1437" s="89"/>
    </row>
    <row r="1438" spans="27:64">
      <c r="AA1438" s="89"/>
      <c r="AB1438" s="89"/>
      <c r="AC1438" s="89"/>
      <c r="AD1438" s="89"/>
      <c r="AE1438" s="89"/>
      <c r="AG1438" s="73"/>
      <c r="AN1438" s="89"/>
      <c r="AO1438" s="89"/>
      <c r="AP1438" s="89"/>
      <c r="AQ1438" s="89"/>
      <c r="AR1438" s="89"/>
      <c r="AS1438" s="89"/>
      <c r="AT1438" s="89"/>
      <c r="AU1438" s="89"/>
      <c r="AV1438" s="89"/>
    </row>
    <row r="1439" spans="27:64">
      <c r="AA1439" s="89"/>
      <c r="AB1439" s="89"/>
      <c r="AC1439" s="89"/>
      <c r="AD1439" s="89"/>
      <c r="AE1439" s="89"/>
      <c r="AG1439" s="73"/>
      <c r="AN1439" s="89"/>
      <c r="AO1439" s="89"/>
      <c r="AP1439" s="89"/>
      <c r="AQ1439" s="89"/>
      <c r="AR1439" s="89"/>
      <c r="AS1439" s="89"/>
      <c r="AT1439" s="89"/>
      <c r="AU1439" s="89"/>
      <c r="AV1439" s="89"/>
      <c r="AX1439" s="89"/>
    </row>
    <row r="1440" spans="27:64">
      <c r="AA1440" s="89"/>
      <c r="AB1440" s="89"/>
      <c r="AC1440" s="89"/>
      <c r="AD1440" s="89"/>
      <c r="AE1440" s="89"/>
      <c r="AG1440" s="73"/>
      <c r="AN1440" s="89"/>
      <c r="AO1440" s="89"/>
      <c r="AP1440" s="89"/>
      <c r="AQ1440" s="89"/>
      <c r="AR1440" s="89"/>
      <c r="AS1440" s="89"/>
      <c r="AT1440" s="89"/>
      <c r="AU1440" s="89"/>
      <c r="AV1440" s="89"/>
      <c r="AX1440" s="89"/>
    </row>
    <row r="1441" spans="27:64">
      <c r="AA1441" s="89"/>
      <c r="AB1441" s="89"/>
      <c r="AC1441" s="89"/>
      <c r="AD1441" s="89"/>
      <c r="AE1441" s="89"/>
      <c r="AG1441" s="73"/>
      <c r="AN1441" s="89"/>
      <c r="AO1441" s="89"/>
      <c r="AP1441" s="89"/>
      <c r="AQ1441" s="89"/>
      <c r="AR1441" s="89"/>
      <c r="AS1441" s="89"/>
      <c r="AT1441" s="89"/>
      <c r="AU1441" s="89"/>
      <c r="AV1441" s="89"/>
      <c r="AW1441" s="89"/>
      <c r="AX1441" s="89"/>
      <c r="AY1441" s="89"/>
      <c r="AZ1441" s="89"/>
      <c r="BA1441" s="89"/>
      <c r="BB1441" s="89"/>
      <c r="BC1441" s="89"/>
      <c r="BD1441" s="89"/>
      <c r="BE1441" s="89"/>
      <c r="BF1441" s="89"/>
      <c r="BG1441" s="89"/>
      <c r="BH1441" s="89"/>
      <c r="BI1441" s="89"/>
      <c r="BJ1441" s="89"/>
      <c r="BK1441" s="89"/>
      <c r="BL1441" s="89"/>
    </row>
    <row r="1442" spans="27:64">
      <c r="AA1442" s="89"/>
      <c r="AB1442" s="89"/>
      <c r="AC1442" s="89"/>
      <c r="AD1442" s="89"/>
      <c r="AE1442" s="89"/>
      <c r="AG1442" s="73"/>
      <c r="AN1442" s="89"/>
      <c r="AO1442" s="89"/>
      <c r="AP1442" s="89"/>
      <c r="AQ1442" s="89"/>
      <c r="AR1442" s="89"/>
      <c r="AS1442" s="89"/>
      <c r="AT1442" s="89"/>
      <c r="AU1442" s="89"/>
    </row>
    <row r="1443" spans="27:64">
      <c r="AA1443" s="89"/>
      <c r="AB1443" s="89"/>
      <c r="AC1443" s="89"/>
      <c r="AD1443" s="89"/>
      <c r="AE1443" s="89"/>
      <c r="AG1443" s="73"/>
      <c r="AN1443" s="89"/>
      <c r="AO1443" s="89"/>
      <c r="AP1443" s="89"/>
      <c r="AQ1443" s="89"/>
      <c r="AR1443" s="89"/>
      <c r="AS1443" s="89"/>
      <c r="AT1443" s="89"/>
      <c r="AU1443" s="89"/>
    </row>
    <row r="1444" spans="27:64">
      <c r="AA1444" s="89"/>
      <c r="AB1444" s="89"/>
      <c r="AC1444" s="89"/>
      <c r="AD1444" s="89"/>
      <c r="AE1444" s="89"/>
      <c r="AG1444" s="73"/>
      <c r="AN1444" s="89"/>
      <c r="AO1444" s="89"/>
      <c r="AP1444" s="89"/>
      <c r="AQ1444" s="89"/>
      <c r="AR1444" s="89"/>
      <c r="AS1444" s="89"/>
      <c r="AT1444" s="89"/>
      <c r="AU1444" s="89"/>
    </row>
    <row r="1445" spans="27:64">
      <c r="AA1445" s="89"/>
      <c r="AB1445" s="89"/>
      <c r="AC1445" s="89"/>
      <c r="AD1445" s="89"/>
      <c r="AE1445" s="89"/>
      <c r="AG1445" s="73"/>
      <c r="AN1445" s="89"/>
      <c r="AO1445" s="89"/>
      <c r="AP1445" s="89"/>
      <c r="AQ1445" s="89"/>
      <c r="AR1445" s="89"/>
      <c r="AS1445" s="89"/>
      <c r="AT1445" s="89"/>
      <c r="AU1445" s="89"/>
      <c r="AV1445" s="89"/>
      <c r="AW1445" s="89"/>
      <c r="AX1445" s="89"/>
      <c r="AY1445" s="89"/>
      <c r="AZ1445" s="89"/>
      <c r="BA1445" s="89"/>
      <c r="BB1445" s="89"/>
      <c r="BC1445" s="89"/>
      <c r="BD1445" s="89"/>
      <c r="BE1445" s="89"/>
      <c r="BF1445" s="89"/>
      <c r="BG1445" s="89"/>
      <c r="BH1445" s="89"/>
      <c r="BI1445" s="89"/>
      <c r="BJ1445" s="89"/>
      <c r="BK1445" s="89"/>
      <c r="BL1445" s="89"/>
    </row>
    <row r="1446" spans="27:64">
      <c r="AA1446" s="89"/>
      <c r="AB1446" s="89"/>
      <c r="AC1446" s="89"/>
      <c r="AD1446" s="89"/>
      <c r="AE1446" s="89"/>
      <c r="AG1446" s="73"/>
      <c r="AN1446" s="89"/>
      <c r="AO1446" s="89"/>
      <c r="AP1446" s="89"/>
      <c r="AQ1446" s="89"/>
      <c r="AR1446" s="89"/>
      <c r="AS1446" s="89"/>
      <c r="AT1446" s="89"/>
      <c r="AU1446" s="89"/>
      <c r="AV1446" s="89"/>
      <c r="AX1446" s="89"/>
    </row>
    <row r="1447" spans="27:64">
      <c r="AA1447" s="89"/>
      <c r="AB1447" s="89"/>
      <c r="AC1447" s="89"/>
      <c r="AD1447" s="89"/>
      <c r="AE1447" s="89"/>
      <c r="AG1447" s="73"/>
      <c r="AN1447" s="89"/>
      <c r="AO1447" s="89"/>
      <c r="AP1447" s="89"/>
      <c r="AQ1447" s="89"/>
      <c r="AR1447" s="89"/>
      <c r="AS1447" s="89"/>
      <c r="AT1447" s="89"/>
      <c r="AU1447" s="89"/>
      <c r="AV1447" s="89"/>
      <c r="AX1447" s="89"/>
      <c r="AY1447" s="89"/>
      <c r="AZ1447" s="89"/>
      <c r="BA1447" s="89"/>
      <c r="BB1447" s="89"/>
      <c r="BC1447" s="89"/>
      <c r="BD1447" s="89"/>
      <c r="BE1447" s="89"/>
      <c r="BF1447" s="89"/>
      <c r="BG1447" s="89"/>
      <c r="BH1447" s="89"/>
      <c r="BI1447" s="89"/>
      <c r="BJ1447" s="89"/>
      <c r="BK1447" s="89"/>
      <c r="BL1447" s="89"/>
    </row>
    <row r="1448" spans="27:64">
      <c r="AA1448" s="89"/>
      <c r="AB1448" s="89"/>
      <c r="AC1448" s="89"/>
      <c r="AD1448" s="89"/>
      <c r="AE1448" s="89"/>
      <c r="AG1448" s="73"/>
      <c r="AN1448" s="89"/>
      <c r="AO1448" s="89"/>
      <c r="AP1448" s="89"/>
      <c r="AQ1448" s="89"/>
      <c r="AR1448" s="89"/>
      <c r="AS1448" s="89"/>
      <c r="AT1448" s="89"/>
      <c r="AU1448" s="89"/>
      <c r="AV1448" s="89"/>
      <c r="AW1448" s="89"/>
      <c r="AX1448" s="89"/>
      <c r="AY1448" s="89"/>
      <c r="AZ1448" s="89"/>
      <c r="BA1448" s="89"/>
      <c r="BB1448" s="89"/>
      <c r="BC1448" s="89"/>
      <c r="BD1448" s="89"/>
      <c r="BE1448" s="89"/>
      <c r="BF1448" s="89"/>
      <c r="BG1448" s="89"/>
      <c r="BH1448" s="89"/>
      <c r="BI1448" s="89"/>
      <c r="BJ1448" s="89"/>
      <c r="BK1448" s="89"/>
      <c r="BL1448" s="89"/>
    </row>
    <row r="1449" spans="27:64">
      <c r="AA1449" s="89"/>
      <c r="AB1449" s="89"/>
      <c r="AC1449" s="89"/>
      <c r="AD1449" s="89"/>
      <c r="AE1449" s="89"/>
      <c r="AG1449" s="73"/>
      <c r="AN1449" s="89"/>
      <c r="AO1449" s="89"/>
      <c r="AP1449" s="89"/>
      <c r="AQ1449" s="89"/>
      <c r="AR1449" s="89"/>
      <c r="AS1449" s="89"/>
      <c r="AT1449" s="89"/>
      <c r="AU1449" s="89"/>
      <c r="AV1449" s="89"/>
      <c r="AW1449" s="89"/>
      <c r="AX1449" s="89"/>
      <c r="AY1449" s="89"/>
      <c r="AZ1449" s="89"/>
      <c r="BA1449" s="89"/>
      <c r="BB1449" s="89"/>
      <c r="BC1449" s="89"/>
      <c r="BD1449" s="89"/>
      <c r="BE1449" s="89"/>
      <c r="BF1449" s="89"/>
      <c r="BG1449" s="89"/>
      <c r="BH1449" s="89"/>
      <c r="BI1449" s="89"/>
      <c r="BJ1449" s="89"/>
      <c r="BK1449" s="89"/>
      <c r="BL1449" s="89"/>
    </row>
    <row r="1450" spans="27:64">
      <c r="AA1450" s="89"/>
      <c r="AB1450" s="89"/>
      <c r="AC1450" s="89"/>
      <c r="AD1450" s="89"/>
      <c r="AE1450" s="89"/>
      <c r="AG1450" s="73"/>
      <c r="AN1450" s="89"/>
      <c r="AO1450" s="89"/>
      <c r="AP1450" s="89"/>
      <c r="AQ1450" s="89"/>
      <c r="AR1450" s="89"/>
      <c r="AS1450" s="89"/>
      <c r="AT1450" s="89"/>
      <c r="AU1450" s="89"/>
      <c r="AV1450" s="89"/>
    </row>
    <row r="1451" spans="27:64">
      <c r="AA1451" s="89"/>
      <c r="AB1451" s="89"/>
      <c r="AC1451" s="89"/>
      <c r="AD1451" s="89"/>
      <c r="AE1451" s="89"/>
      <c r="AG1451" s="73"/>
      <c r="AN1451" s="89"/>
      <c r="AO1451" s="89"/>
      <c r="AP1451" s="89"/>
      <c r="AQ1451" s="89"/>
      <c r="AR1451" s="89"/>
      <c r="AS1451" s="89"/>
      <c r="AT1451" s="89"/>
      <c r="AU1451" s="89"/>
    </row>
    <row r="1452" spans="27:64">
      <c r="AA1452" s="89"/>
      <c r="AB1452" s="89"/>
      <c r="AC1452" s="89"/>
      <c r="AD1452" s="89"/>
      <c r="AE1452" s="89"/>
      <c r="AG1452" s="73"/>
      <c r="AN1452" s="89"/>
      <c r="AO1452" s="89"/>
      <c r="AP1452" s="89"/>
      <c r="AQ1452" s="89"/>
      <c r="AR1452" s="89"/>
      <c r="AS1452" s="89"/>
      <c r="AT1452" s="89"/>
      <c r="AU1452" s="89"/>
      <c r="AV1452" s="89"/>
      <c r="AX1452" s="89"/>
    </row>
    <row r="1453" spans="27:64">
      <c r="AA1453" s="89"/>
      <c r="AB1453" s="89"/>
      <c r="AC1453" s="89"/>
      <c r="AD1453" s="89"/>
      <c r="AE1453" s="89"/>
      <c r="AG1453" s="73"/>
      <c r="AN1453" s="89"/>
      <c r="AO1453" s="89"/>
      <c r="AP1453" s="89"/>
      <c r="AQ1453" s="89"/>
      <c r="AR1453" s="89"/>
      <c r="AS1453" s="89"/>
      <c r="AT1453" s="89"/>
      <c r="AU1453" s="89"/>
      <c r="AV1453" s="89"/>
      <c r="AX1453" s="89"/>
      <c r="AY1453" s="89"/>
      <c r="AZ1453" s="89"/>
      <c r="BA1453" s="89"/>
      <c r="BB1453" s="89"/>
      <c r="BC1453" s="89"/>
      <c r="BD1453" s="89"/>
      <c r="BE1453" s="89"/>
      <c r="BF1453" s="89"/>
      <c r="BG1453" s="89"/>
      <c r="BH1453" s="89"/>
      <c r="BI1453" s="89"/>
      <c r="BJ1453" s="89"/>
      <c r="BK1453" s="89"/>
      <c r="BL1453" s="89"/>
    </row>
    <row r="1454" spans="27:64">
      <c r="AA1454" s="89"/>
      <c r="AB1454" s="89"/>
      <c r="AC1454" s="89"/>
      <c r="AD1454" s="89"/>
      <c r="AE1454" s="89"/>
      <c r="AG1454" s="73"/>
      <c r="AN1454" s="89"/>
      <c r="AO1454" s="89"/>
      <c r="AP1454" s="89"/>
      <c r="AQ1454" s="89"/>
      <c r="AR1454" s="89"/>
      <c r="AS1454" s="89"/>
      <c r="AT1454" s="89"/>
      <c r="AU1454" s="89"/>
      <c r="AV1454" s="89"/>
      <c r="AW1454" s="89"/>
      <c r="AX1454" s="89"/>
      <c r="AY1454" s="89"/>
      <c r="AZ1454" s="89"/>
      <c r="BA1454" s="89"/>
      <c r="BB1454" s="89"/>
      <c r="BC1454" s="89"/>
      <c r="BD1454" s="89"/>
      <c r="BE1454" s="89"/>
      <c r="BF1454" s="89"/>
      <c r="BG1454" s="89"/>
      <c r="BH1454" s="89"/>
      <c r="BI1454" s="89"/>
      <c r="BJ1454" s="89"/>
      <c r="BK1454" s="89"/>
      <c r="BL1454" s="89"/>
    </row>
    <row r="1455" spans="27:64">
      <c r="AA1455" s="89"/>
      <c r="AB1455" s="89"/>
      <c r="AC1455" s="89"/>
      <c r="AD1455" s="89"/>
      <c r="AE1455" s="89"/>
      <c r="AG1455" s="73"/>
      <c r="AN1455" s="89"/>
      <c r="AO1455" s="89"/>
      <c r="AP1455" s="89"/>
      <c r="AQ1455" s="89"/>
      <c r="AR1455" s="89"/>
      <c r="AS1455" s="89"/>
      <c r="AT1455" s="89"/>
      <c r="AU1455" s="89"/>
      <c r="AV1455" s="89"/>
      <c r="AW1455" s="89"/>
      <c r="AX1455" s="89"/>
      <c r="AY1455" s="89"/>
      <c r="AZ1455" s="89"/>
      <c r="BA1455" s="89"/>
      <c r="BB1455" s="89"/>
      <c r="BC1455" s="89"/>
      <c r="BD1455" s="89"/>
      <c r="BE1455" s="89"/>
      <c r="BF1455" s="89"/>
      <c r="BG1455" s="89"/>
      <c r="BH1455" s="89"/>
      <c r="BI1455" s="89"/>
      <c r="BJ1455" s="89"/>
      <c r="BK1455" s="89"/>
      <c r="BL1455" s="89"/>
    </row>
    <row r="1456" spans="27:64">
      <c r="AA1456" s="89"/>
      <c r="AB1456" s="89"/>
      <c r="AC1456" s="89"/>
      <c r="AD1456" s="89"/>
      <c r="AE1456" s="89"/>
      <c r="AG1456" s="73"/>
      <c r="AN1456" s="89"/>
      <c r="AO1456" s="89"/>
      <c r="AP1456" s="89"/>
      <c r="AQ1456" s="89"/>
      <c r="AR1456" s="89"/>
      <c r="AS1456" s="89"/>
      <c r="AT1456" s="89"/>
      <c r="AU1456" s="89"/>
    </row>
    <row r="1457" spans="27:64">
      <c r="AA1457" s="89"/>
      <c r="AB1457" s="89"/>
      <c r="AC1457" s="89"/>
      <c r="AD1457" s="89"/>
      <c r="AE1457" s="89"/>
      <c r="AG1457" s="73"/>
      <c r="AN1457" s="89"/>
      <c r="AO1457" s="89"/>
      <c r="AP1457" s="89"/>
      <c r="AQ1457" s="89"/>
      <c r="AR1457" s="89"/>
      <c r="AS1457" s="89"/>
      <c r="AT1457" s="89"/>
      <c r="AU1457" s="89"/>
    </row>
    <row r="1458" spans="27:64">
      <c r="AA1458" s="89"/>
      <c r="AB1458" s="89"/>
      <c r="AC1458" s="89"/>
      <c r="AD1458" s="89"/>
      <c r="AE1458" s="89"/>
      <c r="AG1458" s="73"/>
      <c r="AN1458" s="89"/>
      <c r="AO1458" s="89"/>
      <c r="AP1458" s="89"/>
      <c r="AQ1458" s="89"/>
      <c r="AR1458" s="89"/>
      <c r="AS1458" s="89"/>
      <c r="AT1458" s="89"/>
      <c r="AU1458" s="89"/>
      <c r="AV1458" s="89"/>
      <c r="AX1458" s="89"/>
      <c r="AY1458" s="89"/>
      <c r="AZ1458" s="89"/>
      <c r="BA1458" s="89"/>
      <c r="BB1458" s="89"/>
      <c r="BC1458" s="89"/>
      <c r="BD1458" s="89"/>
      <c r="BE1458" s="89"/>
      <c r="BF1458" s="89"/>
      <c r="BG1458" s="89"/>
      <c r="BH1458" s="89"/>
      <c r="BI1458" s="89"/>
      <c r="BJ1458" s="89"/>
      <c r="BK1458" s="89"/>
      <c r="BL1458" s="89"/>
    </row>
    <row r="1459" spans="27:64">
      <c r="AA1459" s="89"/>
      <c r="AB1459" s="89"/>
      <c r="AC1459" s="89"/>
      <c r="AD1459" s="89"/>
      <c r="AE1459" s="89"/>
      <c r="AG1459" s="73"/>
      <c r="AN1459" s="89"/>
      <c r="AO1459" s="89"/>
      <c r="AP1459" s="89"/>
      <c r="AQ1459" s="89"/>
      <c r="AR1459" s="89"/>
      <c r="AS1459" s="89"/>
      <c r="AT1459" s="89"/>
      <c r="AU1459" s="89"/>
      <c r="AV1459" s="89"/>
      <c r="AW1459" s="89"/>
      <c r="AX1459" s="89"/>
      <c r="AY1459" s="89"/>
      <c r="AZ1459" s="89"/>
      <c r="BA1459" s="89"/>
      <c r="BB1459" s="89"/>
      <c r="BC1459" s="89"/>
      <c r="BD1459" s="89"/>
      <c r="BE1459" s="89"/>
      <c r="BF1459" s="89"/>
      <c r="BG1459" s="89"/>
      <c r="BH1459" s="89"/>
      <c r="BI1459" s="89"/>
      <c r="BJ1459" s="89"/>
      <c r="BK1459" s="89"/>
      <c r="BL1459" s="89"/>
    </row>
    <row r="1460" spans="27:64">
      <c r="AA1460" s="89"/>
      <c r="AB1460" s="89"/>
      <c r="AC1460" s="89"/>
      <c r="AD1460" s="89"/>
      <c r="AE1460" s="89"/>
      <c r="AG1460" s="73"/>
      <c r="AN1460" s="89"/>
      <c r="AO1460" s="89"/>
      <c r="AP1460" s="89"/>
      <c r="AQ1460" s="89"/>
      <c r="AR1460" s="89"/>
      <c r="AS1460" s="89"/>
      <c r="AT1460" s="89"/>
      <c r="AU1460" s="89"/>
      <c r="AV1460" s="89"/>
      <c r="AW1460" s="89"/>
      <c r="AX1460" s="89"/>
      <c r="AY1460" s="89"/>
      <c r="AZ1460" s="89"/>
      <c r="BA1460" s="89"/>
      <c r="BB1460" s="89"/>
      <c r="BC1460" s="89"/>
      <c r="BD1460" s="89"/>
      <c r="BE1460" s="89"/>
      <c r="BF1460" s="89"/>
      <c r="BG1460" s="89"/>
      <c r="BH1460" s="89"/>
      <c r="BI1460" s="89"/>
      <c r="BJ1460" s="89"/>
      <c r="BK1460" s="89"/>
      <c r="BL1460" s="89"/>
    </row>
    <row r="1461" spans="27:64">
      <c r="AA1461" s="89"/>
      <c r="AB1461" s="89"/>
      <c r="AC1461" s="89"/>
      <c r="AD1461" s="89"/>
      <c r="AE1461" s="89"/>
      <c r="AG1461" s="73"/>
      <c r="AN1461" s="89"/>
      <c r="AO1461" s="89"/>
      <c r="AP1461" s="89"/>
      <c r="AQ1461" s="89"/>
      <c r="AR1461" s="89"/>
      <c r="AS1461" s="89"/>
      <c r="AT1461" s="89"/>
      <c r="AU1461" s="89"/>
    </row>
    <row r="1462" spans="27:64">
      <c r="AA1462" s="89"/>
      <c r="AB1462" s="89"/>
      <c r="AC1462" s="89"/>
      <c r="AD1462" s="89"/>
      <c r="AE1462" s="89"/>
      <c r="AG1462" s="73"/>
      <c r="AN1462" s="89"/>
      <c r="AO1462" s="89"/>
      <c r="AP1462" s="89"/>
      <c r="AQ1462" s="89"/>
      <c r="AR1462" s="89"/>
      <c r="AS1462" s="89"/>
      <c r="AT1462" s="89"/>
      <c r="AU1462" s="89"/>
      <c r="AV1462" s="89"/>
      <c r="AW1462" s="89"/>
      <c r="AX1462" s="89"/>
      <c r="AY1462" s="89"/>
      <c r="AZ1462" s="89"/>
      <c r="BA1462" s="89"/>
      <c r="BB1462" s="89"/>
      <c r="BC1462" s="89"/>
      <c r="BD1462" s="89"/>
      <c r="BE1462" s="89"/>
      <c r="BF1462" s="89"/>
      <c r="BG1462" s="89"/>
      <c r="BH1462" s="89"/>
      <c r="BI1462" s="89"/>
      <c r="BJ1462" s="89"/>
      <c r="BK1462" s="89"/>
      <c r="BL1462" s="89"/>
    </row>
    <row r="1463" spans="27:64">
      <c r="AA1463" s="89"/>
      <c r="AB1463" s="89"/>
      <c r="AC1463" s="89"/>
      <c r="AD1463" s="89"/>
      <c r="AE1463" s="89"/>
      <c r="AG1463" s="73"/>
      <c r="AN1463" s="89"/>
      <c r="AO1463" s="89"/>
      <c r="AP1463" s="89"/>
      <c r="AQ1463" s="89"/>
      <c r="AR1463" s="89"/>
      <c r="AS1463" s="89"/>
      <c r="AT1463" s="89"/>
      <c r="AU1463" s="89"/>
      <c r="AV1463" s="89"/>
    </row>
    <row r="1464" spans="27:64">
      <c r="AA1464" s="89"/>
      <c r="AB1464" s="89"/>
      <c r="AC1464" s="89"/>
      <c r="AD1464" s="89"/>
      <c r="AE1464" s="89"/>
      <c r="AG1464" s="73"/>
      <c r="AN1464" s="89"/>
      <c r="AO1464" s="89"/>
      <c r="AP1464" s="89"/>
      <c r="AQ1464" s="89"/>
      <c r="AR1464" s="89"/>
      <c r="AS1464" s="89"/>
      <c r="AT1464" s="89"/>
      <c r="AU1464" s="89"/>
      <c r="AV1464" s="89"/>
    </row>
    <row r="1465" spans="27:64">
      <c r="AA1465" s="89"/>
      <c r="AB1465" s="89"/>
      <c r="AC1465" s="89"/>
      <c r="AD1465" s="89"/>
      <c r="AE1465" s="89"/>
      <c r="AG1465" s="73"/>
      <c r="AN1465" s="89"/>
      <c r="AO1465" s="89"/>
      <c r="AP1465" s="89"/>
      <c r="AQ1465" s="89"/>
      <c r="AR1465" s="89"/>
      <c r="AS1465" s="89"/>
      <c r="AT1465" s="89"/>
      <c r="AU1465" s="89"/>
      <c r="AV1465" s="89"/>
    </row>
    <row r="1466" spans="27:64">
      <c r="AA1466" s="89"/>
      <c r="AB1466" s="89"/>
      <c r="AC1466" s="89"/>
      <c r="AD1466" s="89"/>
      <c r="AE1466" s="89"/>
      <c r="AG1466" s="73"/>
      <c r="AN1466" s="89"/>
      <c r="AO1466" s="89"/>
      <c r="AP1466" s="89"/>
      <c r="AQ1466" s="89"/>
      <c r="AR1466" s="89"/>
      <c r="AS1466" s="89"/>
      <c r="AT1466" s="89"/>
      <c r="AU1466" s="89"/>
      <c r="AV1466" s="89"/>
      <c r="AW1466" s="89"/>
      <c r="AX1466" s="89"/>
      <c r="AY1466" s="89"/>
      <c r="AZ1466" s="89"/>
      <c r="BA1466" s="89"/>
      <c r="BB1466" s="89"/>
      <c r="BC1466" s="89"/>
      <c r="BD1466" s="89"/>
      <c r="BE1466" s="89"/>
      <c r="BF1466" s="89"/>
      <c r="BG1466" s="89"/>
      <c r="BH1466" s="89"/>
      <c r="BI1466" s="89"/>
      <c r="BJ1466" s="89"/>
      <c r="BK1466" s="89"/>
      <c r="BL1466" s="89"/>
    </row>
    <row r="1467" spans="27:64">
      <c r="AA1467" s="89"/>
      <c r="AB1467" s="89"/>
      <c r="AC1467" s="89"/>
      <c r="AD1467" s="89"/>
      <c r="AE1467" s="89"/>
      <c r="AG1467" s="73"/>
      <c r="AN1467" s="89"/>
      <c r="AO1467" s="89"/>
      <c r="AP1467" s="89"/>
      <c r="AQ1467" s="89"/>
      <c r="AR1467" s="89"/>
      <c r="AS1467" s="89"/>
      <c r="AT1467" s="89"/>
      <c r="AU1467" s="89"/>
      <c r="AV1467" s="89"/>
      <c r="AW1467" s="89"/>
      <c r="AX1467" s="89"/>
      <c r="AY1467" s="89"/>
      <c r="AZ1467" s="89"/>
      <c r="BA1467" s="89"/>
      <c r="BB1467" s="89"/>
      <c r="BC1467" s="89"/>
      <c r="BD1467" s="89"/>
      <c r="BE1467" s="89"/>
      <c r="BF1467" s="89"/>
      <c r="BG1467" s="89"/>
      <c r="BH1467" s="89"/>
      <c r="BI1467" s="89"/>
      <c r="BJ1467" s="89"/>
      <c r="BK1467" s="89"/>
      <c r="BL1467" s="89"/>
    </row>
    <row r="1468" spans="27:64">
      <c r="AA1468" s="89"/>
      <c r="AB1468" s="89"/>
      <c r="AC1468" s="89"/>
      <c r="AD1468" s="89"/>
      <c r="AE1468" s="89"/>
      <c r="AG1468" s="73"/>
      <c r="AN1468" s="89"/>
      <c r="AO1468" s="89"/>
      <c r="AP1468" s="89"/>
      <c r="AQ1468" s="89"/>
      <c r="AR1468" s="89"/>
      <c r="AS1468" s="89"/>
      <c r="AT1468" s="89"/>
      <c r="AU1468" s="89"/>
    </row>
    <row r="1469" spans="27:64">
      <c r="AA1469" s="89"/>
      <c r="AB1469" s="89"/>
      <c r="AC1469" s="89"/>
      <c r="AD1469" s="89"/>
      <c r="AE1469" s="89"/>
      <c r="AG1469" s="73"/>
      <c r="AN1469" s="89"/>
      <c r="AO1469" s="89"/>
      <c r="AP1469" s="89"/>
      <c r="AQ1469" s="89"/>
      <c r="AR1469" s="89"/>
      <c r="AS1469" s="89"/>
      <c r="AT1469" s="89"/>
      <c r="AU1469" s="89"/>
      <c r="AV1469" s="89"/>
      <c r="AW1469" s="89"/>
      <c r="AX1469" s="89"/>
      <c r="AY1469" s="89"/>
      <c r="AZ1469" s="89"/>
      <c r="BA1469" s="89"/>
      <c r="BB1469" s="89"/>
      <c r="BC1469" s="89"/>
      <c r="BD1469" s="89"/>
      <c r="BE1469" s="89"/>
      <c r="BF1469" s="89"/>
      <c r="BG1469" s="89"/>
      <c r="BH1469" s="89"/>
      <c r="BI1469" s="89"/>
      <c r="BJ1469" s="89"/>
      <c r="BK1469" s="89"/>
      <c r="BL1469" s="89"/>
    </row>
    <row r="1470" spans="27:64">
      <c r="AA1470" s="89"/>
      <c r="AB1470" s="89"/>
      <c r="AC1470" s="89"/>
      <c r="AD1470" s="89"/>
      <c r="AE1470" s="89"/>
      <c r="AG1470" s="73"/>
      <c r="AN1470" s="89"/>
      <c r="AO1470" s="89"/>
      <c r="AP1470" s="89"/>
      <c r="AQ1470" s="89"/>
      <c r="AR1470" s="89"/>
      <c r="AS1470" s="89"/>
      <c r="AT1470" s="89"/>
      <c r="AU1470" s="89"/>
      <c r="AV1470" s="89"/>
    </row>
    <row r="1471" spans="27:64">
      <c r="AA1471" s="89"/>
      <c r="AB1471" s="89"/>
      <c r="AC1471" s="89"/>
      <c r="AD1471" s="89"/>
      <c r="AE1471" s="89"/>
      <c r="AG1471" s="73"/>
      <c r="AN1471" s="89"/>
      <c r="AO1471" s="89"/>
      <c r="AP1471" s="89"/>
      <c r="AQ1471" s="89"/>
      <c r="AR1471" s="89"/>
      <c r="AS1471" s="89"/>
      <c r="AT1471" s="89"/>
      <c r="AU1471" s="89"/>
      <c r="AV1471" s="89"/>
    </row>
    <row r="1472" spans="27:64">
      <c r="AA1472" s="89"/>
      <c r="AB1472" s="89"/>
      <c r="AC1472" s="89"/>
      <c r="AD1472" s="89"/>
      <c r="AE1472" s="89"/>
      <c r="AG1472" s="73"/>
      <c r="AN1472" s="89"/>
      <c r="AO1472" s="89"/>
      <c r="AP1472" s="89"/>
      <c r="AQ1472" s="89"/>
      <c r="AR1472" s="89"/>
      <c r="AS1472" s="89"/>
      <c r="AT1472" s="89"/>
      <c r="AU1472" s="89"/>
    </row>
    <row r="1473" spans="27:64">
      <c r="AA1473" s="89"/>
      <c r="AB1473" s="89"/>
      <c r="AC1473" s="89"/>
      <c r="AD1473" s="89"/>
      <c r="AE1473" s="89"/>
      <c r="AG1473" s="73"/>
      <c r="AN1473" s="89"/>
      <c r="AO1473" s="89"/>
      <c r="AP1473" s="89"/>
      <c r="AQ1473" s="89"/>
      <c r="AR1473" s="89"/>
      <c r="AS1473" s="89"/>
      <c r="AT1473" s="89"/>
      <c r="AU1473" s="89"/>
      <c r="AV1473" s="89"/>
      <c r="AX1473" s="89"/>
      <c r="AY1473" s="89"/>
      <c r="AZ1473" s="89"/>
      <c r="BA1473" s="89"/>
      <c r="BB1473" s="89"/>
      <c r="BC1473" s="89"/>
      <c r="BD1473" s="89"/>
      <c r="BE1473" s="89"/>
      <c r="BF1473" s="89"/>
      <c r="BG1473" s="89"/>
      <c r="BH1473" s="89"/>
      <c r="BI1473" s="89"/>
      <c r="BJ1473" s="89"/>
      <c r="BK1473" s="89"/>
      <c r="BL1473" s="89"/>
    </row>
    <row r="1474" spans="27:64">
      <c r="AA1474" s="89"/>
      <c r="AB1474" s="89"/>
      <c r="AC1474" s="89"/>
      <c r="AD1474" s="89"/>
      <c r="AE1474" s="89"/>
      <c r="AG1474" s="73"/>
      <c r="AN1474" s="89"/>
      <c r="AO1474" s="89"/>
      <c r="AP1474" s="89"/>
      <c r="AQ1474" s="89"/>
      <c r="AR1474" s="89"/>
      <c r="AS1474" s="89"/>
      <c r="AT1474" s="89"/>
      <c r="AU1474" s="89"/>
      <c r="AV1474" s="89"/>
      <c r="AX1474" s="89"/>
    </row>
    <row r="1475" spans="27:64">
      <c r="AA1475" s="89"/>
      <c r="AB1475" s="89"/>
      <c r="AC1475" s="89"/>
      <c r="AD1475" s="89"/>
      <c r="AE1475" s="89"/>
      <c r="AG1475" s="73"/>
      <c r="AN1475" s="89"/>
      <c r="AO1475" s="89"/>
      <c r="AP1475" s="89"/>
      <c r="AQ1475" s="89"/>
      <c r="AR1475" s="89"/>
      <c r="AS1475" s="89"/>
      <c r="AT1475" s="89"/>
      <c r="AU1475" s="89"/>
      <c r="AV1475" s="89"/>
      <c r="AX1475" s="89"/>
    </row>
    <row r="1476" spans="27:64">
      <c r="AA1476" s="89"/>
      <c r="AB1476" s="89"/>
      <c r="AC1476" s="89"/>
      <c r="AD1476" s="89"/>
      <c r="AE1476" s="89"/>
      <c r="AG1476" s="73"/>
      <c r="AN1476" s="89"/>
      <c r="AO1476" s="89"/>
      <c r="AP1476" s="89"/>
      <c r="AQ1476" s="89"/>
      <c r="AR1476" s="89"/>
      <c r="AS1476" s="89"/>
      <c r="AT1476" s="89"/>
      <c r="AU1476" s="89"/>
      <c r="AV1476" s="89"/>
      <c r="AW1476" s="89"/>
      <c r="AX1476" s="89"/>
      <c r="AY1476" s="89"/>
      <c r="AZ1476" s="89"/>
      <c r="BA1476" s="89"/>
      <c r="BB1476" s="89"/>
      <c r="BC1476" s="89"/>
      <c r="BD1476" s="89"/>
      <c r="BE1476" s="89"/>
      <c r="BF1476" s="89"/>
      <c r="BG1476" s="89"/>
      <c r="BH1476" s="89"/>
      <c r="BI1476" s="89"/>
      <c r="BJ1476" s="89"/>
      <c r="BK1476" s="89"/>
      <c r="BL1476" s="89"/>
    </row>
    <row r="1477" spans="27:64">
      <c r="AA1477" s="89"/>
      <c r="AB1477" s="89"/>
      <c r="AC1477" s="89"/>
      <c r="AD1477" s="89"/>
      <c r="AE1477" s="89"/>
      <c r="AG1477" s="73"/>
      <c r="AN1477" s="89"/>
      <c r="AO1477" s="89"/>
      <c r="AP1477" s="89"/>
      <c r="AQ1477" s="89"/>
      <c r="AR1477" s="89"/>
      <c r="AS1477" s="89"/>
      <c r="AT1477" s="89"/>
      <c r="AU1477" s="89"/>
      <c r="AV1477" s="89"/>
      <c r="AW1477" s="89"/>
      <c r="AX1477" s="89"/>
      <c r="AY1477" s="89"/>
      <c r="AZ1477" s="89"/>
      <c r="BA1477" s="89"/>
      <c r="BB1477" s="89"/>
      <c r="BC1477" s="89"/>
      <c r="BD1477" s="89"/>
      <c r="BE1477" s="89"/>
      <c r="BF1477" s="89"/>
      <c r="BG1477" s="89"/>
      <c r="BH1477" s="89"/>
      <c r="BI1477" s="89"/>
      <c r="BJ1477" s="89"/>
      <c r="BK1477" s="89"/>
      <c r="BL1477" s="89"/>
    </row>
    <row r="1478" spans="27:64">
      <c r="AA1478" s="89"/>
      <c r="AB1478" s="89"/>
      <c r="AC1478" s="89"/>
      <c r="AD1478" s="89"/>
      <c r="AE1478" s="89"/>
      <c r="AG1478" s="73"/>
      <c r="AN1478" s="89"/>
      <c r="AO1478" s="89"/>
      <c r="AP1478" s="89"/>
      <c r="AQ1478" s="89"/>
      <c r="AR1478" s="89"/>
      <c r="AS1478" s="89"/>
      <c r="AT1478" s="89"/>
      <c r="AU1478" s="89"/>
      <c r="AV1478" s="89"/>
      <c r="AW1478" s="89"/>
      <c r="AX1478" s="89"/>
      <c r="AY1478" s="89"/>
      <c r="AZ1478" s="89"/>
      <c r="BA1478" s="89"/>
      <c r="BB1478" s="89"/>
      <c r="BC1478" s="89"/>
      <c r="BD1478" s="89"/>
      <c r="BE1478" s="89"/>
      <c r="BF1478" s="89"/>
      <c r="BG1478" s="89"/>
      <c r="BH1478" s="89"/>
      <c r="BI1478" s="89"/>
      <c r="BJ1478" s="89"/>
      <c r="BK1478" s="89"/>
      <c r="BL1478" s="89"/>
    </row>
    <row r="1479" spans="27:64">
      <c r="AA1479" s="89"/>
      <c r="AB1479" s="89"/>
      <c r="AC1479" s="89"/>
      <c r="AD1479" s="89"/>
      <c r="AE1479" s="89"/>
      <c r="AG1479" s="73"/>
      <c r="AN1479" s="89"/>
      <c r="AO1479" s="89"/>
      <c r="AP1479" s="89"/>
      <c r="AQ1479" s="89"/>
      <c r="AR1479" s="89"/>
      <c r="AS1479" s="89"/>
      <c r="AT1479" s="89"/>
      <c r="AU1479" s="89"/>
      <c r="AV1479" s="89"/>
      <c r="AW1479" s="89"/>
      <c r="AX1479" s="89"/>
      <c r="AY1479" s="89"/>
      <c r="AZ1479" s="89"/>
      <c r="BA1479" s="89"/>
      <c r="BB1479" s="89"/>
      <c r="BC1479" s="89"/>
      <c r="BD1479" s="89"/>
      <c r="BE1479" s="89"/>
      <c r="BF1479" s="89"/>
      <c r="BG1479" s="89"/>
      <c r="BH1479" s="89"/>
      <c r="BI1479" s="89"/>
      <c r="BJ1479" s="89"/>
      <c r="BK1479" s="89"/>
      <c r="BL1479" s="89"/>
    </row>
    <row r="1480" spans="27:64">
      <c r="AA1480" s="89"/>
      <c r="AB1480" s="89"/>
      <c r="AC1480" s="89"/>
      <c r="AD1480" s="89"/>
      <c r="AE1480" s="89"/>
      <c r="AG1480" s="73"/>
      <c r="AN1480" s="89"/>
      <c r="AO1480" s="89"/>
      <c r="AP1480" s="89"/>
      <c r="AQ1480" s="89"/>
      <c r="AR1480" s="89"/>
      <c r="AS1480" s="89"/>
      <c r="AT1480" s="89"/>
      <c r="AU1480" s="89"/>
      <c r="AV1480" s="89"/>
    </row>
    <row r="1481" spans="27:64">
      <c r="AA1481" s="89"/>
      <c r="AB1481" s="89"/>
      <c r="AC1481" s="89"/>
      <c r="AD1481" s="89"/>
      <c r="AE1481" s="89"/>
      <c r="AG1481" s="73"/>
      <c r="AN1481" s="89"/>
      <c r="AO1481" s="89"/>
      <c r="AP1481" s="89"/>
      <c r="AQ1481" s="89"/>
      <c r="AR1481" s="89"/>
      <c r="AS1481" s="89"/>
      <c r="AT1481" s="89"/>
      <c r="AU1481" s="89"/>
    </row>
    <row r="1482" spans="27:64">
      <c r="AA1482" s="89"/>
      <c r="AB1482" s="89"/>
      <c r="AC1482" s="89"/>
      <c r="AD1482" s="89"/>
      <c r="AE1482" s="89"/>
      <c r="AG1482" s="73"/>
      <c r="AN1482" s="89"/>
      <c r="AO1482" s="89"/>
      <c r="AP1482" s="89"/>
      <c r="AQ1482" s="89"/>
      <c r="AR1482" s="89"/>
      <c r="AS1482" s="89"/>
      <c r="AT1482" s="89"/>
      <c r="AU1482" s="89"/>
    </row>
    <row r="1483" spans="27:64">
      <c r="AA1483" s="89"/>
      <c r="AB1483" s="89"/>
      <c r="AC1483" s="89"/>
      <c r="AD1483" s="89"/>
      <c r="AE1483" s="89"/>
      <c r="AG1483" s="73"/>
      <c r="AN1483" s="89"/>
      <c r="AO1483" s="89"/>
      <c r="AP1483" s="89"/>
      <c r="AQ1483" s="89"/>
      <c r="AR1483" s="89"/>
      <c r="AS1483" s="89"/>
      <c r="AT1483" s="89"/>
      <c r="AU1483" s="89"/>
      <c r="AV1483" s="89"/>
    </row>
    <row r="1484" spans="27:64">
      <c r="AA1484" s="89"/>
      <c r="AB1484" s="89"/>
      <c r="AC1484" s="89"/>
      <c r="AD1484" s="89"/>
      <c r="AE1484" s="89"/>
      <c r="AG1484" s="73"/>
      <c r="AN1484" s="89"/>
      <c r="AO1484" s="89"/>
      <c r="AP1484" s="89"/>
      <c r="AQ1484" s="89"/>
      <c r="AR1484" s="89"/>
      <c r="AS1484" s="89"/>
      <c r="AT1484" s="89"/>
      <c r="AU1484" s="89"/>
      <c r="AV1484" s="89"/>
      <c r="AW1484" s="89"/>
      <c r="AX1484" s="89"/>
      <c r="AY1484" s="89"/>
      <c r="AZ1484" s="89"/>
      <c r="BA1484" s="89"/>
      <c r="BB1484" s="89"/>
      <c r="BC1484" s="89"/>
      <c r="BD1484" s="89"/>
      <c r="BE1484" s="89"/>
      <c r="BF1484" s="89"/>
      <c r="BG1484" s="89"/>
      <c r="BH1484" s="89"/>
      <c r="BI1484" s="89"/>
      <c r="BJ1484" s="89"/>
      <c r="BK1484" s="89"/>
      <c r="BL1484" s="89"/>
    </row>
    <row r="1485" spans="27:64">
      <c r="AA1485" s="89"/>
      <c r="AB1485" s="89"/>
      <c r="AC1485" s="89"/>
      <c r="AD1485" s="89"/>
      <c r="AE1485" s="89"/>
      <c r="AG1485" s="73"/>
      <c r="AN1485" s="89"/>
      <c r="AO1485" s="89"/>
      <c r="AP1485" s="89"/>
      <c r="AQ1485" s="89"/>
      <c r="AR1485" s="89"/>
      <c r="AS1485" s="89"/>
      <c r="AT1485" s="89"/>
      <c r="AU1485" s="89"/>
      <c r="AV1485" s="89"/>
      <c r="AW1485" s="89"/>
      <c r="AX1485" s="89"/>
      <c r="AY1485" s="89"/>
      <c r="AZ1485" s="89"/>
      <c r="BA1485" s="89"/>
      <c r="BB1485" s="89"/>
      <c r="BC1485" s="89"/>
      <c r="BD1485" s="89"/>
      <c r="BE1485" s="89"/>
      <c r="BF1485" s="89"/>
      <c r="BG1485" s="89"/>
      <c r="BH1485" s="89"/>
      <c r="BI1485" s="89"/>
      <c r="BJ1485" s="89"/>
      <c r="BK1485" s="89"/>
      <c r="BL1485" s="89"/>
    </row>
    <row r="1486" spans="27:64">
      <c r="AA1486" s="89"/>
      <c r="AB1486" s="89"/>
      <c r="AC1486" s="89"/>
      <c r="AD1486" s="89"/>
      <c r="AE1486" s="89"/>
      <c r="AG1486" s="73"/>
      <c r="AN1486" s="89"/>
      <c r="AO1486" s="89"/>
      <c r="AP1486" s="89"/>
      <c r="AQ1486" s="89"/>
      <c r="AR1486" s="89"/>
      <c r="AS1486" s="89"/>
      <c r="AT1486" s="89"/>
      <c r="AU1486" s="89"/>
    </row>
    <row r="1487" spans="27:64">
      <c r="AA1487" s="89"/>
      <c r="AB1487" s="89"/>
      <c r="AC1487" s="89"/>
      <c r="AD1487" s="89"/>
      <c r="AE1487" s="89"/>
      <c r="AG1487" s="73"/>
      <c r="AN1487" s="89"/>
      <c r="AO1487" s="89"/>
      <c r="AP1487" s="89"/>
      <c r="AQ1487" s="89"/>
      <c r="AR1487" s="89"/>
      <c r="AS1487" s="89"/>
      <c r="AT1487" s="89"/>
      <c r="AU1487" s="89"/>
      <c r="AV1487" s="89"/>
      <c r="AX1487" s="89"/>
    </row>
    <row r="1488" spans="27:64">
      <c r="AA1488" s="89"/>
      <c r="AB1488" s="89"/>
      <c r="AC1488" s="89"/>
      <c r="AD1488" s="89"/>
      <c r="AE1488" s="89"/>
      <c r="AG1488" s="73"/>
      <c r="AN1488" s="89"/>
      <c r="AO1488" s="89"/>
      <c r="AP1488" s="89"/>
      <c r="AQ1488" s="89"/>
      <c r="AR1488" s="89"/>
      <c r="AS1488" s="89"/>
      <c r="AT1488" s="89"/>
      <c r="AU1488" s="89"/>
      <c r="AV1488" s="89"/>
    </row>
    <row r="1489" spans="27:64">
      <c r="AA1489" s="89"/>
      <c r="AB1489" s="89"/>
      <c r="AC1489" s="89"/>
      <c r="AD1489" s="89"/>
      <c r="AE1489" s="89"/>
      <c r="AG1489" s="73"/>
      <c r="AN1489" s="89"/>
      <c r="AO1489" s="89"/>
      <c r="AP1489" s="89"/>
      <c r="AQ1489" s="89"/>
      <c r="AR1489" s="89"/>
      <c r="AS1489" s="89"/>
      <c r="AT1489" s="89"/>
      <c r="AU1489" s="89"/>
    </row>
    <row r="1490" spans="27:64">
      <c r="AA1490" s="89"/>
      <c r="AB1490" s="89"/>
      <c r="AC1490" s="89"/>
      <c r="AD1490" s="89"/>
      <c r="AE1490" s="89"/>
      <c r="AG1490" s="73"/>
      <c r="AN1490" s="89"/>
      <c r="AO1490" s="89"/>
      <c r="AP1490" s="89"/>
      <c r="AQ1490" s="89"/>
      <c r="AR1490" s="89"/>
      <c r="AS1490" s="89"/>
      <c r="AT1490" s="89"/>
      <c r="AU1490" s="89"/>
    </row>
    <row r="1491" spans="27:64">
      <c r="AA1491" s="89"/>
      <c r="AB1491" s="89"/>
      <c r="AC1491" s="89"/>
      <c r="AD1491" s="89"/>
      <c r="AE1491" s="89"/>
      <c r="AG1491" s="73"/>
      <c r="AN1491" s="89"/>
      <c r="AO1491" s="89"/>
      <c r="AP1491" s="89"/>
      <c r="AQ1491" s="89"/>
      <c r="AR1491" s="89"/>
      <c r="AS1491" s="89"/>
      <c r="AT1491" s="89"/>
      <c r="AU1491" s="89"/>
    </row>
    <row r="1492" spans="27:64">
      <c r="AA1492" s="89"/>
      <c r="AB1492" s="89"/>
      <c r="AC1492" s="89"/>
      <c r="AD1492" s="89"/>
      <c r="AE1492" s="89"/>
      <c r="AG1492" s="73"/>
      <c r="AN1492" s="89"/>
      <c r="AO1492" s="89"/>
      <c r="AP1492" s="89"/>
      <c r="AQ1492" s="89"/>
      <c r="AR1492" s="89"/>
      <c r="AS1492" s="89"/>
      <c r="AT1492" s="89"/>
      <c r="AU1492" s="89"/>
    </row>
    <row r="1493" spans="27:64">
      <c r="AA1493" s="89"/>
      <c r="AB1493" s="89"/>
      <c r="AC1493" s="89"/>
      <c r="AD1493" s="89"/>
      <c r="AE1493" s="89"/>
      <c r="AG1493" s="73"/>
      <c r="AN1493" s="89"/>
      <c r="AO1493" s="89"/>
      <c r="AP1493" s="89"/>
      <c r="AQ1493" s="89"/>
      <c r="AR1493" s="89"/>
      <c r="AS1493" s="89"/>
      <c r="AT1493" s="89"/>
      <c r="AU1493" s="89"/>
      <c r="AV1493" s="89"/>
      <c r="AW1493" s="89"/>
      <c r="AX1493" s="89"/>
      <c r="AY1493" s="89"/>
      <c r="AZ1493" s="89"/>
      <c r="BA1493" s="89"/>
      <c r="BB1493" s="89"/>
      <c r="BC1493" s="89"/>
      <c r="BD1493" s="89"/>
      <c r="BE1493" s="89"/>
      <c r="BF1493" s="89"/>
      <c r="BG1493" s="89"/>
      <c r="BH1493" s="89"/>
      <c r="BI1493" s="89"/>
      <c r="BJ1493" s="89"/>
      <c r="BK1493" s="89"/>
      <c r="BL1493" s="89"/>
    </row>
    <row r="1494" spans="27:64">
      <c r="AA1494" s="89"/>
      <c r="AB1494" s="89"/>
      <c r="AC1494" s="89"/>
      <c r="AD1494" s="89"/>
      <c r="AE1494" s="89"/>
      <c r="AG1494" s="73"/>
      <c r="AN1494" s="89"/>
      <c r="AO1494" s="89"/>
      <c r="AP1494" s="89"/>
      <c r="AQ1494" s="89"/>
      <c r="AR1494" s="89"/>
      <c r="AS1494" s="89"/>
      <c r="AT1494" s="89"/>
      <c r="AU1494" s="89"/>
    </row>
    <row r="1495" spans="27:64">
      <c r="AA1495" s="89"/>
      <c r="AB1495" s="89"/>
      <c r="AC1495" s="89"/>
      <c r="AD1495" s="89"/>
      <c r="AE1495" s="89"/>
      <c r="AG1495" s="73"/>
      <c r="AN1495" s="89"/>
      <c r="AO1495" s="89"/>
      <c r="AP1495" s="89"/>
      <c r="AQ1495" s="89"/>
      <c r="AR1495" s="89"/>
      <c r="AS1495" s="89"/>
      <c r="AT1495" s="89"/>
      <c r="AU1495" s="89"/>
      <c r="AV1495" s="89"/>
      <c r="AW1495" s="89"/>
      <c r="AX1495" s="89"/>
      <c r="AY1495" s="89"/>
      <c r="AZ1495" s="89"/>
      <c r="BA1495" s="89"/>
      <c r="BB1495" s="89"/>
      <c r="BC1495" s="89"/>
      <c r="BD1495" s="89"/>
      <c r="BE1495" s="89"/>
      <c r="BF1495" s="89"/>
      <c r="BG1495" s="89"/>
      <c r="BH1495" s="89"/>
      <c r="BI1495" s="89"/>
      <c r="BJ1495" s="89"/>
      <c r="BK1495" s="89"/>
      <c r="BL1495" s="89"/>
    </row>
    <row r="1496" spans="27:64">
      <c r="AA1496" s="89"/>
      <c r="AB1496" s="89"/>
      <c r="AC1496" s="89"/>
      <c r="AD1496" s="89"/>
      <c r="AE1496" s="89"/>
      <c r="AG1496" s="73"/>
      <c r="AN1496" s="89"/>
      <c r="AO1496" s="89"/>
      <c r="AP1496" s="89"/>
      <c r="AQ1496" s="89"/>
      <c r="AR1496" s="89"/>
      <c r="AS1496" s="89"/>
      <c r="AT1496" s="89"/>
      <c r="AU1496" s="89"/>
      <c r="AV1496" s="89"/>
      <c r="AX1496" s="89"/>
    </row>
    <row r="1497" spans="27:64">
      <c r="AA1497" s="89"/>
      <c r="AB1497" s="89"/>
      <c r="AC1497" s="89"/>
      <c r="AD1497" s="89"/>
      <c r="AE1497" s="89"/>
      <c r="AG1497" s="73"/>
      <c r="AN1497" s="89"/>
      <c r="AO1497" s="89"/>
      <c r="AP1497" s="89"/>
      <c r="AQ1497" s="89"/>
      <c r="AR1497" s="89"/>
      <c r="AS1497" s="89"/>
      <c r="AT1497" s="89"/>
      <c r="AU1497" s="89"/>
      <c r="AV1497" s="89"/>
    </row>
    <row r="1498" spans="27:64">
      <c r="AA1498" s="89"/>
      <c r="AB1498" s="89"/>
      <c r="AC1498" s="89"/>
      <c r="AD1498" s="89"/>
      <c r="AE1498" s="89"/>
      <c r="AG1498" s="73"/>
      <c r="AN1498" s="89"/>
      <c r="AO1498" s="89"/>
      <c r="AP1498" s="89"/>
      <c r="AQ1498" s="89"/>
      <c r="AR1498" s="89"/>
      <c r="AS1498" s="89"/>
      <c r="AT1498" s="89"/>
      <c r="AU1498" s="89"/>
      <c r="AV1498" s="89"/>
    </row>
    <row r="1499" spans="27:64">
      <c r="AA1499" s="89"/>
      <c r="AB1499" s="89"/>
      <c r="AC1499" s="89"/>
      <c r="AD1499" s="89"/>
      <c r="AE1499" s="89"/>
      <c r="AG1499" s="73"/>
      <c r="AN1499" s="89"/>
      <c r="AO1499" s="89"/>
      <c r="AP1499" s="89"/>
      <c r="AQ1499" s="89"/>
      <c r="AR1499" s="89"/>
      <c r="AS1499" s="89"/>
      <c r="AT1499" s="89"/>
      <c r="AU1499" s="89"/>
      <c r="AV1499" s="89"/>
      <c r="AX1499" s="89"/>
    </row>
    <row r="1500" spans="27:64">
      <c r="AA1500" s="89"/>
      <c r="AB1500" s="89"/>
      <c r="AC1500" s="89"/>
      <c r="AD1500" s="89"/>
      <c r="AE1500" s="89"/>
      <c r="AG1500" s="73"/>
      <c r="AN1500" s="89"/>
      <c r="AO1500" s="89"/>
      <c r="AP1500" s="89"/>
      <c r="AQ1500" s="89"/>
      <c r="AR1500" s="89"/>
      <c r="AS1500" s="89"/>
      <c r="AT1500" s="89"/>
      <c r="AU1500" s="89"/>
      <c r="AV1500" s="89"/>
      <c r="AW1500" s="89"/>
      <c r="AX1500" s="89"/>
      <c r="AY1500" s="89"/>
      <c r="AZ1500" s="89"/>
      <c r="BA1500" s="89"/>
      <c r="BB1500" s="89"/>
      <c r="BC1500" s="89"/>
      <c r="BD1500" s="89"/>
      <c r="BE1500" s="89"/>
      <c r="BF1500" s="89"/>
      <c r="BG1500" s="89"/>
      <c r="BH1500" s="89"/>
      <c r="BI1500" s="89"/>
      <c r="BJ1500" s="89"/>
      <c r="BK1500" s="89"/>
      <c r="BL1500" s="89"/>
    </row>
    <row r="1501" spans="27:64">
      <c r="AA1501" s="89"/>
      <c r="AB1501" s="89"/>
      <c r="AC1501" s="89"/>
      <c r="AD1501" s="89"/>
      <c r="AE1501" s="89"/>
      <c r="AG1501" s="73"/>
      <c r="AN1501" s="89"/>
      <c r="AO1501" s="89"/>
      <c r="AP1501" s="89"/>
      <c r="AQ1501" s="89"/>
      <c r="AR1501" s="89"/>
      <c r="AS1501" s="89"/>
      <c r="AT1501" s="89"/>
      <c r="AU1501" s="89"/>
      <c r="AV1501" s="89"/>
    </row>
    <row r="1502" spans="27:64">
      <c r="AA1502" s="89"/>
      <c r="AB1502" s="89"/>
      <c r="AC1502" s="89"/>
      <c r="AD1502" s="89"/>
      <c r="AE1502" s="89"/>
      <c r="AG1502" s="73"/>
      <c r="AN1502" s="89"/>
      <c r="AO1502" s="89"/>
      <c r="AP1502" s="89"/>
      <c r="AQ1502" s="89"/>
      <c r="AR1502" s="89"/>
      <c r="AS1502" s="89"/>
      <c r="AT1502" s="89"/>
      <c r="AU1502" s="89"/>
      <c r="AV1502" s="89"/>
      <c r="AX1502" s="89"/>
    </row>
    <row r="1503" spans="27:64">
      <c r="AA1503" s="89"/>
      <c r="AB1503" s="89"/>
      <c r="AC1503" s="89"/>
      <c r="AD1503" s="89"/>
      <c r="AE1503" s="89"/>
      <c r="AG1503" s="73"/>
      <c r="AN1503" s="89"/>
      <c r="AO1503" s="89"/>
      <c r="AP1503" s="89"/>
      <c r="AQ1503" s="89"/>
      <c r="AR1503" s="89"/>
      <c r="AS1503" s="89"/>
      <c r="AT1503" s="89"/>
      <c r="AU1503" s="89"/>
      <c r="AV1503" s="89"/>
      <c r="AW1503" s="89"/>
      <c r="AX1503" s="89"/>
      <c r="AY1503" s="89"/>
      <c r="AZ1503" s="89"/>
      <c r="BA1503" s="89"/>
      <c r="BB1503" s="89"/>
      <c r="BC1503" s="89"/>
      <c r="BD1503" s="89"/>
      <c r="BE1503" s="89"/>
      <c r="BF1503" s="89"/>
      <c r="BG1503" s="89"/>
      <c r="BH1503" s="89"/>
      <c r="BI1503" s="89"/>
      <c r="BJ1503" s="89"/>
      <c r="BK1503" s="89"/>
      <c r="BL1503" s="89"/>
    </row>
    <row r="1504" spans="27:64">
      <c r="AA1504" s="89"/>
      <c r="AB1504" s="89"/>
      <c r="AC1504" s="89"/>
      <c r="AD1504" s="89"/>
      <c r="AE1504" s="89"/>
      <c r="AG1504" s="73"/>
      <c r="AN1504" s="89"/>
      <c r="AO1504" s="89"/>
      <c r="AP1504" s="89"/>
      <c r="AQ1504" s="89"/>
      <c r="AR1504" s="89"/>
      <c r="AS1504" s="89"/>
      <c r="AT1504" s="89"/>
      <c r="AU1504" s="89"/>
      <c r="AV1504" s="89"/>
    </row>
    <row r="1505" spans="27:64">
      <c r="AA1505" s="89"/>
      <c r="AB1505" s="89"/>
      <c r="AC1505" s="89"/>
      <c r="AD1505" s="89"/>
      <c r="AE1505" s="89"/>
      <c r="AG1505" s="73"/>
      <c r="AN1505" s="89"/>
      <c r="AO1505" s="89"/>
      <c r="AP1505" s="89"/>
      <c r="AQ1505" s="89"/>
      <c r="AR1505" s="89"/>
      <c r="AS1505" s="89"/>
      <c r="AT1505" s="89"/>
      <c r="AU1505" s="89"/>
      <c r="AV1505" s="89"/>
    </row>
    <row r="1506" spans="27:64">
      <c r="AA1506" s="89"/>
      <c r="AB1506" s="89"/>
      <c r="AC1506" s="89"/>
      <c r="AD1506" s="89"/>
      <c r="AE1506" s="89"/>
      <c r="AG1506" s="73"/>
      <c r="AN1506" s="89"/>
      <c r="AO1506" s="89"/>
      <c r="AP1506" s="89"/>
      <c r="AQ1506" s="89"/>
      <c r="AR1506" s="89"/>
      <c r="AS1506" s="89"/>
      <c r="AT1506" s="89"/>
      <c r="AU1506" s="89"/>
      <c r="AV1506" s="89"/>
      <c r="AX1506" s="89"/>
      <c r="AY1506" s="89"/>
      <c r="AZ1506" s="89"/>
      <c r="BA1506" s="89"/>
      <c r="BB1506" s="89"/>
      <c r="BC1506" s="89"/>
      <c r="BD1506" s="89"/>
      <c r="BE1506" s="89"/>
      <c r="BF1506" s="89"/>
      <c r="BG1506" s="89"/>
      <c r="BH1506" s="89"/>
      <c r="BI1506" s="89"/>
      <c r="BJ1506" s="89"/>
      <c r="BK1506" s="89"/>
      <c r="BL1506" s="89"/>
    </row>
    <row r="1507" spans="27:64">
      <c r="AA1507" s="89"/>
      <c r="AB1507" s="89"/>
      <c r="AC1507" s="89"/>
      <c r="AD1507" s="89"/>
      <c r="AE1507" s="89"/>
      <c r="AG1507" s="73"/>
      <c r="AN1507" s="89"/>
      <c r="AO1507" s="89"/>
      <c r="AP1507" s="89"/>
      <c r="AQ1507" s="89"/>
      <c r="AR1507" s="89"/>
      <c r="AS1507" s="89"/>
      <c r="AT1507" s="89"/>
      <c r="AU1507" s="89"/>
      <c r="AV1507" s="89"/>
    </row>
    <row r="1508" spans="27:64">
      <c r="AA1508" s="89"/>
      <c r="AB1508" s="89"/>
      <c r="AC1508" s="89"/>
      <c r="AD1508" s="89"/>
      <c r="AE1508" s="89"/>
      <c r="AG1508" s="73"/>
      <c r="AN1508" s="89"/>
      <c r="AO1508" s="89"/>
      <c r="AP1508" s="89"/>
      <c r="AQ1508" s="89"/>
      <c r="AR1508" s="89"/>
      <c r="AS1508" s="89"/>
      <c r="AT1508" s="89"/>
      <c r="AU1508" s="89"/>
      <c r="AV1508" s="89"/>
      <c r="AX1508" s="89"/>
      <c r="AY1508" s="89"/>
      <c r="AZ1508" s="89"/>
      <c r="BA1508" s="89"/>
      <c r="BB1508" s="89"/>
      <c r="BC1508" s="89"/>
      <c r="BD1508" s="89"/>
      <c r="BE1508" s="89"/>
      <c r="BF1508" s="89"/>
      <c r="BG1508" s="89"/>
      <c r="BH1508" s="89"/>
      <c r="BI1508" s="89"/>
      <c r="BJ1508" s="89"/>
      <c r="BK1508" s="89"/>
      <c r="BL1508" s="89"/>
    </row>
    <row r="1509" spans="27:64">
      <c r="AA1509" s="89"/>
      <c r="AB1509" s="89"/>
      <c r="AC1509" s="89"/>
      <c r="AD1509" s="89"/>
      <c r="AE1509" s="89"/>
      <c r="AG1509" s="73"/>
      <c r="AN1509" s="89"/>
      <c r="AO1509" s="89"/>
      <c r="AP1509" s="89"/>
      <c r="AQ1509" s="89"/>
      <c r="AR1509" s="89"/>
      <c r="AS1509" s="89"/>
      <c r="AT1509" s="89"/>
      <c r="AU1509" s="89"/>
    </row>
    <row r="1510" spans="27:64">
      <c r="AA1510" s="89"/>
      <c r="AB1510" s="89"/>
      <c r="AC1510" s="89"/>
      <c r="AD1510" s="89"/>
      <c r="AE1510" s="89"/>
      <c r="AG1510" s="73"/>
      <c r="AN1510" s="89"/>
      <c r="AO1510" s="89"/>
      <c r="AP1510" s="89"/>
      <c r="AQ1510" s="89"/>
      <c r="AR1510" s="89"/>
      <c r="AS1510" s="89"/>
      <c r="AT1510" s="89"/>
      <c r="AU1510" s="89"/>
      <c r="AV1510" s="89"/>
      <c r="AX1510" s="89"/>
    </row>
    <row r="1511" spans="27:64">
      <c r="AA1511" s="89"/>
      <c r="AB1511" s="89"/>
      <c r="AC1511" s="89"/>
      <c r="AD1511" s="89"/>
      <c r="AE1511" s="89"/>
      <c r="AG1511" s="73"/>
      <c r="AN1511" s="89"/>
      <c r="AO1511" s="89"/>
      <c r="AP1511" s="89"/>
      <c r="AQ1511" s="89"/>
      <c r="AR1511" s="89"/>
      <c r="AS1511" s="89"/>
      <c r="AT1511" s="89"/>
      <c r="AU1511" s="89"/>
    </row>
    <row r="1512" spans="27:64">
      <c r="AA1512" s="89"/>
      <c r="AB1512" s="89"/>
      <c r="AC1512" s="89"/>
      <c r="AD1512" s="89"/>
      <c r="AE1512" s="89"/>
      <c r="AG1512" s="73"/>
      <c r="AN1512" s="89"/>
      <c r="AO1512" s="89"/>
      <c r="AP1512" s="89"/>
      <c r="AQ1512" s="89"/>
      <c r="AR1512" s="89"/>
      <c r="AS1512" s="89"/>
      <c r="AT1512" s="89"/>
      <c r="AU1512" s="89"/>
      <c r="AV1512" s="89"/>
    </row>
    <row r="1513" spans="27:64">
      <c r="AA1513" s="89"/>
      <c r="AB1513" s="89"/>
      <c r="AC1513" s="89"/>
      <c r="AD1513" s="89"/>
      <c r="AE1513" s="89"/>
      <c r="AG1513" s="73"/>
      <c r="AN1513" s="89"/>
      <c r="AO1513" s="89"/>
      <c r="AP1513" s="89"/>
      <c r="AQ1513" s="89"/>
      <c r="AR1513" s="89"/>
      <c r="AS1513" s="89"/>
      <c r="AT1513" s="89"/>
      <c r="AU1513" s="89"/>
      <c r="AV1513" s="89"/>
      <c r="AW1513" s="89"/>
      <c r="AX1513" s="89"/>
      <c r="AY1513" s="89"/>
      <c r="AZ1513" s="89"/>
      <c r="BA1513" s="89"/>
      <c r="BB1513" s="89"/>
      <c r="BC1513" s="89"/>
      <c r="BD1513" s="89"/>
      <c r="BE1513" s="89"/>
      <c r="BF1513" s="89"/>
      <c r="BG1513" s="89"/>
      <c r="BH1513" s="89"/>
      <c r="BI1513" s="89"/>
      <c r="BJ1513" s="89"/>
      <c r="BK1513" s="89"/>
      <c r="BL1513" s="89"/>
    </row>
    <row r="1514" spans="27:64">
      <c r="AA1514" s="89"/>
      <c r="AB1514" s="89"/>
      <c r="AC1514" s="89"/>
      <c r="AD1514" s="89"/>
      <c r="AE1514" s="89"/>
      <c r="AG1514" s="73"/>
      <c r="AN1514" s="89"/>
      <c r="AO1514" s="89"/>
      <c r="AP1514" s="89"/>
      <c r="AQ1514" s="89"/>
      <c r="AR1514" s="89"/>
      <c r="AS1514" s="89"/>
      <c r="AT1514" s="89"/>
      <c r="AU1514" s="89"/>
    </row>
    <row r="1515" spans="27:64">
      <c r="AA1515" s="89"/>
      <c r="AB1515" s="89"/>
      <c r="AC1515" s="89"/>
      <c r="AD1515" s="89"/>
      <c r="AE1515" s="89"/>
      <c r="AG1515" s="73"/>
      <c r="AN1515" s="89"/>
      <c r="AO1515" s="89"/>
      <c r="AP1515" s="89"/>
      <c r="AQ1515" s="89"/>
      <c r="AR1515" s="89"/>
      <c r="AS1515" s="89"/>
      <c r="AT1515" s="89"/>
      <c r="AU1515" s="89"/>
      <c r="AV1515" s="89"/>
      <c r="AX1515" s="89"/>
    </row>
    <row r="1516" spans="27:64">
      <c r="AA1516" s="89"/>
      <c r="AB1516" s="89"/>
      <c r="AC1516" s="89"/>
      <c r="AD1516" s="89"/>
      <c r="AE1516" s="89"/>
      <c r="AG1516" s="73"/>
      <c r="AN1516" s="89"/>
      <c r="AO1516" s="89"/>
      <c r="AP1516" s="89"/>
      <c r="AQ1516" s="89"/>
      <c r="AR1516" s="89"/>
      <c r="AS1516" s="89"/>
      <c r="AT1516" s="89"/>
      <c r="AU1516" s="89"/>
      <c r="AV1516" s="89"/>
      <c r="AW1516" s="89"/>
      <c r="AX1516" s="89"/>
      <c r="AY1516" s="89"/>
      <c r="AZ1516" s="89"/>
      <c r="BA1516" s="89"/>
      <c r="BB1516" s="89"/>
      <c r="BC1516" s="89"/>
      <c r="BD1516" s="89"/>
      <c r="BE1516" s="89"/>
      <c r="BF1516" s="89"/>
      <c r="BG1516" s="89"/>
      <c r="BH1516" s="89"/>
      <c r="BI1516" s="89"/>
      <c r="BJ1516" s="89"/>
      <c r="BK1516" s="89"/>
      <c r="BL1516" s="89"/>
    </row>
    <row r="1517" spans="27:64">
      <c r="AA1517" s="89"/>
      <c r="AB1517" s="89"/>
      <c r="AC1517" s="89"/>
      <c r="AD1517" s="89"/>
      <c r="AE1517" s="89"/>
      <c r="AG1517" s="73"/>
      <c r="AN1517" s="89"/>
      <c r="AO1517" s="89"/>
      <c r="AP1517" s="89"/>
      <c r="AQ1517" s="89"/>
      <c r="AR1517" s="89"/>
      <c r="AS1517" s="89"/>
      <c r="AT1517" s="89"/>
      <c r="AU1517" s="89"/>
      <c r="AV1517" s="89"/>
      <c r="AW1517" s="89"/>
      <c r="AX1517" s="89"/>
      <c r="AY1517" s="89"/>
      <c r="AZ1517" s="89"/>
      <c r="BA1517" s="89"/>
      <c r="BB1517" s="89"/>
      <c r="BC1517" s="89"/>
      <c r="BD1517" s="89"/>
      <c r="BE1517" s="89"/>
      <c r="BF1517" s="89"/>
      <c r="BG1517" s="89"/>
      <c r="BH1517" s="89"/>
      <c r="BI1517" s="89"/>
      <c r="BJ1517" s="89"/>
      <c r="BK1517" s="89"/>
      <c r="BL1517" s="89"/>
    </row>
    <row r="1518" spans="27:64">
      <c r="AA1518" s="89"/>
      <c r="AB1518" s="89"/>
      <c r="AC1518" s="89"/>
      <c r="AD1518" s="89"/>
      <c r="AE1518" s="89"/>
      <c r="AG1518" s="73"/>
      <c r="AN1518" s="89"/>
      <c r="AO1518" s="89"/>
      <c r="AP1518" s="89"/>
      <c r="AQ1518" s="89"/>
      <c r="AR1518" s="89"/>
      <c r="AS1518" s="89"/>
      <c r="AT1518" s="89"/>
      <c r="AU1518" s="89"/>
      <c r="AV1518" s="89"/>
      <c r="AW1518" s="89"/>
      <c r="AX1518" s="89"/>
      <c r="AY1518" s="89"/>
      <c r="AZ1518" s="89"/>
      <c r="BA1518" s="89"/>
      <c r="BB1518" s="89"/>
      <c r="BC1518" s="89"/>
      <c r="BD1518" s="89"/>
      <c r="BE1518" s="89"/>
      <c r="BF1518" s="89"/>
      <c r="BG1518" s="89"/>
      <c r="BH1518" s="89"/>
      <c r="BI1518" s="89"/>
      <c r="BJ1518" s="89"/>
      <c r="BK1518" s="89"/>
      <c r="BL1518" s="89"/>
    </row>
    <row r="1519" spans="27:64">
      <c r="AA1519" s="89"/>
      <c r="AB1519" s="89"/>
      <c r="AC1519" s="89"/>
      <c r="AD1519" s="89"/>
      <c r="AE1519" s="89"/>
      <c r="AG1519" s="73"/>
      <c r="AN1519" s="89"/>
      <c r="AO1519" s="89"/>
      <c r="AP1519" s="89"/>
      <c r="AQ1519" s="89"/>
      <c r="AR1519" s="89"/>
      <c r="AS1519" s="89"/>
      <c r="AT1519" s="89"/>
      <c r="AU1519" s="89"/>
      <c r="AV1519" s="89"/>
    </row>
    <row r="1520" spans="27:64">
      <c r="AA1520" s="89"/>
      <c r="AB1520" s="89"/>
      <c r="AC1520" s="89"/>
      <c r="AD1520" s="89"/>
      <c r="AE1520" s="89"/>
      <c r="AG1520" s="73"/>
      <c r="AN1520" s="89"/>
      <c r="AO1520" s="89"/>
      <c r="AP1520" s="89"/>
      <c r="AQ1520" s="89"/>
      <c r="AR1520" s="89"/>
      <c r="AS1520" s="89"/>
      <c r="AT1520" s="89"/>
      <c r="AU1520" s="89"/>
      <c r="AV1520" s="89"/>
    </row>
    <row r="1521" spans="27:64">
      <c r="AA1521" s="89"/>
      <c r="AB1521" s="89"/>
      <c r="AC1521" s="89"/>
      <c r="AD1521" s="89"/>
      <c r="AE1521" s="89"/>
      <c r="AG1521" s="73"/>
      <c r="AN1521" s="89"/>
      <c r="AO1521" s="89"/>
      <c r="AP1521" s="89"/>
      <c r="AQ1521" s="89"/>
      <c r="AR1521" s="89"/>
      <c r="AS1521" s="89"/>
      <c r="AT1521" s="89"/>
      <c r="AU1521" s="89"/>
      <c r="AV1521" s="89"/>
      <c r="AX1521" s="89"/>
      <c r="AY1521" s="89"/>
      <c r="AZ1521" s="89"/>
      <c r="BA1521" s="89"/>
      <c r="BB1521" s="89"/>
      <c r="BC1521" s="89"/>
      <c r="BD1521" s="89"/>
      <c r="BE1521" s="89"/>
      <c r="BF1521" s="89"/>
      <c r="BG1521" s="89"/>
      <c r="BH1521" s="89"/>
      <c r="BI1521" s="89"/>
      <c r="BJ1521" s="89"/>
      <c r="BK1521" s="89"/>
      <c r="BL1521" s="89"/>
    </row>
    <row r="1522" spans="27:64">
      <c r="AA1522" s="89"/>
      <c r="AB1522" s="89"/>
      <c r="AC1522" s="89"/>
      <c r="AD1522" s="89"/>
      <c r="AE1522" s="89"/>
      <c r="AG1522" s="73"/>
      <c r="AN1522" s="89"/>
      <c r="AO1522" s="89"/>
      <c r="AP1522" s="89"/>
      <c r="AQ1522" s="89"/>
      <c r="AR1522" s="89"/>
      <c r="AS1522" s="89"/>
      <c r="AT1522" s="89"/>
      <c r="AU1522" s="89"/>
      <c r="AV1522" s="89"/>
    </row>
    <row r="1523" spans="27:64">
      <c r="AA1523" s="89"/>
      <c r="AB1523" s="89"/>
      <c r="AC1523" s="89"/>
      <c r="AD1523" s="89"/>
      <c r="AE1523" s="89"/>
      <c r="AG1523" s="73"/>
      <c r="AN1523" s="89"/>
      <c r="AO1523" s="89"/>
      <c r="AP1523" s="89"/>
      <c r="AQ1523" s="89"/>
      <c r="AR1523" s="89"/>
      <c r="AS1523" s="89"/>
      <c r="AT1523" s="89"/>
      <c r="AU1523" s="89"/>
      <c r="AV1523" s="89"/>
      <c r="AX1523" s="89"/>
      <c r="AY1523" s="89"/>
      <c r="AZ1523" s="89"/>
      <c r="BA1523" s="89"/>
      <c r="BB1523" s="89"/>
      <c r="BC1523" s="89"/>
      <c r="BD1523" s="89"/>
      <c r="BE1523" s="89"/>
      <c r="BF1523" s="89"/>
      <c r="BG1523" s="89"/>
      <c r="BH1523" s="89"/>
      <c r="BI1523" s="89"/>
      <c r="BJ1523" s="89"/>
      <c r="BK1523" s="89"/>
      <c r="BL1523" s="89"/>
    </row>
    <row r="1524" spans="27:64">
      <c r="AA1524" s="89"/>
      <c r="AB1524" s="89"/>
      <c r="AC1524" s="89"/>
      <c r="AD1524" s="89"/>
      <c r="AE1524" s="89"/>
      <c r="AG1524" s="73"/>
      <c r="AN1524" s="89"/>
      <c r="AO1524" s="89"/>
      <c r="AP1524" s="89"/>
      <c r="AQ1524" s="89"/>
      <c r="AR1524" s="89"/>
      <c r="AS1524" s="89"/>
      <c r="AT1524" s="89"/>
      <c r="AU1524" s="89"/>
      <c r="AV1524" s="89"/>
    </row>
    <row r="1525" spans="27:64">
      <c r="AA1525" s="89"/>
      <c r="AB1525" s="89"/>
      <c r="AC1525" s="89"/>
      <c r="AD1525" s="89"/>
      <c r="AE1525" s="89"/>
      <c r="AG1525" s="73"/>
      <c r="AN1525" s="89"/>
      <c r="AO1525" s="89"/>
      <c r="AP1525" s="89"/>
      <c r="AQ1525" s="89"/>
      <c r="AR1525" s="89"/>
      <c r="AS1525" s="89"/>
      <c r="AT1525" s="89"/>
      <c r="AU1525" s="89"/>
      <c r="AV1525" s="89"/>
    </row>
    <row r="1526" spans="27:64">
      <c r="AA1526" s="89"/>
      <c r="AB1526" s="89"/>
      <c r="AC1526" s="89"/>
      <c r="AD1526" s="89"/>
      <c r="AE1526" s="89"/>
      <c r="AG1526" s="73"/>
      <c r="AN1526" s="89"/>
      <c r="AO1526" s="89"/>
      <c r="AP1526" s="89"/>
      <c r="AQ1526" s="89"/>
      <c r="AR1526" s="89"/>
      <c r="AS1526" s="89"/>
      <c r="AT1526" s="89"/>
      <c r="AU1526" s="89"/>
      <c r="AV1526" s="89"/>
      <c r="AX1526" s="89"/>
    </row>
    <row r="1527" spans="27:64">
      <c r="AA1527" s="89"/>
      <c r="AB1527" s="89"/>
      <c r="AC1527" s="89"/>
      <c r="AD1527" s="89"/>
      <c r="AE1527" s="89"/>
      <c r="AG1527" s="73"/>
      <c r="AN1527" s="89"/>
      <c r="AO1527" s="89"/>
      <c r="AP1527" s="89"/>
      <c r="AQ1527" s="89"/>
      <c r="AR1527" s="89"/>
      <c r="AS1527" s="89"/>
      <c r="AT1527" s="89"/>
      <c r="AU1527" s="89"/>
      <c r="AV1527" s="89"/>
    </row>
    <row r="1528" spans="27:64">
      <c r="AA1528" s="89"/>
      <c r="AB1528" s="89"/>
      <c r="AC1528" s="89"/>
      <c r="AD1528" s="89"/>
      <c r="AE1528" s="89"/>
      <c r="AG1528" s="73"/>
      <c r="AN1528" s="89"/>
      <c r="AO1528" s="89"/>
      <c r="AP1528" s="89"/>
      <c r="AQ1528" s="89"/>
      <c r="AR1528" s="89"/>
      <c r="AS1528" s="89"/>
      <c r="AT1528" s="89"/>
      <c r="AU1528" s="89"/>
      <c r="AV1528" s="89"/>
      <c r="AX1528" s="89"/>
    </row>
    <row r="1529" spans="27:64">
      <c r="AA1529" s="89"/>
      <c r="AB1529" s="89"/>
      <c r="AC1529" s="89"/>
      <c r="AD1529" s="89"/>
      <c r="AE1529" s="89"/>
      <c r="AG1529" s="73"/>
      <c r="AN1529" s="89"/>
      <c r="AO1529" s="89"/>
      <c r="AP1529" s="89"/>
      <c r="AQ1529" s="89"/>
      <c r="AR1529" s="89"/>
      <c r="AS1529" s="89"/>
      <c r="AT1529" s="89"/>
      <c r="AU1529" s="89"/>
      <c r="AV1529" s="89"/>
    </row>
    <row r="1530" spans="27:64">
      <c r="AA1530" s="89"/>
      <c r="AB1530" s="89"/>
      <c r="AC1530" s="89"/>
      <c r="AD1530" s="89"/>
      <c r="AE1530" s="89"/>
      <c r="AG1530" s="73"/>
      <c r="AN1530" s="89"/>
      <c r="AO1530" s="89"/>
      <c r="AP1530" s="89"/>
      <c r="AQ1530" s="89"/>
      <c r="AR1530" s="89"/>
      <c r="AS1530" s="89"/>
      <c r="AT1530" s="89"/>
      <c r="AU1530" s="89"/>
      <c r="AV1530" s="89"/>
    </row>
    <row r="1531" spans="27:64">
      <c r="AA1531" s="89"/>
      <c r="AB1531" s="89"/>
      <c r="AC1531" s="89"/>
      <c r="AD1531" s="89"/>
      <c r="AE1531" s="89"/>
      <c r="AG1531" s="73"/>
      <c r="AN1531" s="89"/>
      <c r="AO1531" s="89"/>
      <c r="AP1531" s="89"/>
      <c r="AQ1531" s="89"/>
      <c r="AR1531" s="89"/>
      <c r="AS1531" s="89"/>
      <c r="AT1531" s="89"/>
      <c r="AU1531" s="89"/>
      <c r="AV1531" s="89"/>
    </row>
    <row r="1532" spans="27:64">
      <c r="AA1532" s="89"/>
      <c r="AB1532" s="89"/>
      <c r="AC1532" s="89"/>
      <c r="AD1532" s="89"/>
      <c r="AE1532" s="89"/>
      <c r="AG1532" s="73"/>
      <c r="AN1532" s="89"/>
      <c r="AO1532" s="89"/>
      <c r="AP1532" s="89"/>
      <c r="AQ1532" s="89"/>
      <c r="AR1532" s="89"/>
      <c r="AS1532" s="89"/>
      <c r="AT1532" s="89"/>
      <c r="AU1532" s="89"/>
    </row>
    <row r="1533" spans="27:64">
      <c r="AA1533" s="89"/>
      <c r="AB1533" s="89"/>
      <c r="AC1533" s="89"/>
      <c r="AD1533" s="89"/>
      <c r="AE1533" s="89"/>
      <c r="AG1533" s="73"/>
      <c r="AN1533" s="89"/>
      <c r="AO1533" s="89"/>
      <c r="AP1533" s="89"/>
      <c r="AQ1533" s="89"/>
      <c r="AR1533" s="89"/>
      <c r="AS1533" s="89"/>
      <c r="AT1533" s="89"/>
      <c r="AU1533" s="89"/>
      <c r="AV1533" s="89"/>
    </row>
    <row r="1534" spans="27:64">
      <c r="AA1534" s="89"/>
      <c r="AB1534" s="89"/>
      <c r="AC1534" s="89"/>
      <c r="AD1534" s="89"/>
      <c r="AE1534" s="89"/>
      <c r="AG1534" s="73"/>
      <c r="AN1534" s="89"/>
      <c r="AO1534" s="89"/>
      <c r="AP1534" s="89"/>
      <c r="AQ1534" s="89"/>
      <c r="AR1534" s="89"/>
      <c r="AS1534" s="89"/>
      <c r="AT1534" s="89"/>
      <c r="AU1534" s="89"/>
      <c r="AV1534" s="89"/>
      <c r="AW1534" s="89"/>
      <c r="AX1534" s="89"/>
      <c r="AY1534" s="89"/>
      <c r="AZ1534" s="89"/>
      <c r="BA1534" s="89"/>
      <c r="BB1534" s="89"/>
      <c r="BC1534" s="89"/>
      <c r="BD1534" s="89"/>
      <c r="BE1534" s="89"/>
      <c r="BF1534" s="89"/>
      <c r="BG1534" s="89"/>
      <c r="BH1534" s="89"/>
      <c r="BI1534" s="89"/>
      <c r="BJ1534" s="89"/>
      <c r="BK1534" s="89"/>
      <c r="BL1534" s="89"/>
    </row>
    <row r="1535" spans="27:64">
      <c r="AA1535" s="89"/>
      <c r="AB1535" s="89"/>
      <c r="AC1535" s="89"/>
      <c r="AD1535" s="89"/>
      <c r="AE1535" s="89"/>
      <c r="AG1535" s="73"/>
      <c r="AN1535" s="89"/>
      <c r="AO1535" s="89"/>
      <c r="AP1535" s="89"/>
      <c r="AQ1535" s="89"/>
      <c r="AR1535" s="89"/>
      <c r="AS1535" s="89"/>
      <c r="AT1535" s="89"/>
      <c r="AU1535" s="89"/>
    </row>
    <row r="1536" spans="27:64">
      <c r="AA1536" s="89"/>
      <c r="AB1536" s="89"/>
      <c r="AC1536" s="89"/>
      <c r="AD1536" s="89"/>
      <c r="AE1536" s="89"/>
      <c r="AG1536" s="73"/>
      <c r="AN1536" s="89"/>
      <c r="AO1536" s="89"/>
      <c r="AP1536" s="89"/>
      <c r="AQ1536" s="89"/>
      <c r="AR1536" s="89"/>
      <c r="AS1536" s="89"/>
      <c r="AT1536" s="89"/>
      <c r="AU1536" s="89"/>
    </row>
    <row r="1537" spans="27:64">
      <c r="AA1537" s="89"/>
      <c r="AB1537" s="89"/>
      <c r="AC1537" s="89"/>
      <c r="AD1537" s="89"/>
      <c r="AE1537" s="89"/>
      <c r="AG1537" s="73"/>
      <c r="AN1537" s="89"/>
      <c r="AO1537" s="89"/>
      <c r="AP1537" s="89"/>
      <c r="AQ1537" s="89"/>
      <c r="AR1537" s="89"/>
      <c r="AS1537" s="89"/>
      <c r="AT1537" s="89"/>
      <c r="AU1537" s="89"/>
    </row>
    <row r="1538" spans="27:64">
      <c r="AA1538" s="89"/>
      <c r="AB1538" s="89"/>
      <c r="AC1538" s="89"/>
      <c r="AD1538" s="89"/>
      <c r="AE1538" s="89"/>
      <c r="AG1538" s="73"/>
      <c r="AN1538" s="89"/>
      <c r="AO1538" s="89"/>
      <c r="AP1538" s="89"/>
      <c r="AQ1538" s="89"/>
      <c r="AR1538" s="89"/>
      <c r="AS1538" s="89"/>
      <c r="AT1538" s="89"/>
      <c r="AU1538" s="89"/>
      <c r="AV1538" s="89"/>
    </row>
    <row r="1539" spans="27:64">
      <c r="AA1539" s="89"/>
      <c r="AB1539" s="89"/>
      <c r="AC1539" s="89"/>
      <c r="AD1539" s="89"/>
      <c r="AE1539" s="89"/>
      <c r="AG1539" s="73"/>
      <c r="AN1539" s="89"/>
      <c r="AO1539" s="89"/>
      <c r="AP1539" s="89"/>
      <c r="AQ1539" s="89"/>
      <c r="AR1539" s="89"/>
      <c r="AS1539" s="89"/>
      <c r="AT1539" s="89"/>
      <c r="AU1539" s="89"/>
      <c r="AV1539" s="89"/>
    </row>
    <row r="1540" spans="27:64">
      <c r="AA1540" s="89"/>
      <c r="AB1540" s="89"/>
      <c r="AC1540" s="89"/>
      <c r="AD1540" s="89"/>
      <c r="AE1540" s="89"/>
      <c r="AG1540" s="73"/>
      <c r="AN1540" s="89"/>
      <c r="AO1540" s="89"/>
      <c r="AP1540" s="89"/>
      <c r="AQ1540" s="89"/>
      <c r="AR1540" s="89"/>
      <c r="AS1540" s="89"/>
      <c r="AT1540" s="89"/>
      <c r="AU1540" s="89"/>
      <c r="AV1540" s="89"/>
    </row>
    <row r="1541" spans="27:64">
      <c r="AA1541" s="89"/>
      <c r="AB1541" s="89"/>
      <c r="AC1541" s="89"/>
      <c r="AD1541" s="89"/>
      <c r="AE1541" s="89"/>
      <c r="AG1541" s="73"/>
      <c r="AN1541" s="89"/>
      <c r="AO1541" s="89"/>
      <c r="AP1541" s="89"/>
      <c r="AQ1541" s="89"/>
      <c r="AR1541" s="89"/>
      <c r="AS1541" s="89"/>
      <c r="AT1541" s="89"/>
      <c r="AU1541" s="89"/>
    </row>
    <row r="1542" spans="27:64">
      <c r="AA1542" s="89"/>
      <c r="AB1542" s="89"/>
      <c r="AC1542" s="89"/>
      <c r="AD1542" s="89"/>
      <c r="AE1542" s="89"/>
      <c r="AG1542" s="73"/>
      <c r="AN1542" s="89"/>
      <c r="AO1542" s="89"/>
      <c r="AP1542" s="89"/>
      <c r="AQ1542" s="89"/>
      <c r="AR1542" s="89"/>
      <c r="AS1542" s="89"/>
      <c r="AT1542" s="89"/>
      <c r="AU1542" s="89"/>
      <c r="AV1542" s="89"/>
      <c r="AW1542" s="89"/>
      <c r="AX1542" s="89"/>
      <c r="AY1542" s="89"/>
      <c r="AZ1542" s="89"/>
      <c r="BA1542" s="89"/>
      <c r="BB1542" s="89"/>
      <c r="BC1542" s="89"/>
      <c r="BD1542" s="89"/>
      <c r="BE1542" s="89"/>
      <c r="BF1542" s="89"/>
      <c r="BG1542" s="89"/>
      <c r="BH1542" s="89"/>
      <c r="BI1542" s="89"/>
      <c r="BJ1542" s="89"/>
      <c r="BK1542" s="89"/>
      <c r="BL1542" s="89"/>
    </row>
    <row r="1543" spans="27:64">
      <c r="AA1543" s="89"/>
      <c r="AB1543" s="89"/>
      <c r="AC1543" s="89"/>
      <c r="AD1543" s="89"/>
      <c r="AE1543" s="89"/>
      <c r="AG1543" s="73"/>
      <c r="AN1543" s="89"/>
      <c r="AO1543" s="89"/>
      <c r="AP1543" s="89"/>
      <c r="AQ1543" s="89"/>
      <c r="AR1543" s="89"/>
      <c r="AS1543" s="89"/>
      <c r="AT1543" s="89"/>
      <c r="AU1543" s="89"/>
      <c r="AV1543" s="89"/>
      <c r="AX1543" s="89"/>
      <c r="AY1543" s="89"/>
      <c r="AZ1543" s="89"/>
      <c r="BA1543" s="89"/>
      <c r="BB1543" s="89"/>
      <c r="BC1543" s="89"/>
      <c r="BD1543" s="89"/>
      <c r="BE1543" s="89"/>
      <c r="BF1543" s="89"/>
      <c r="BG1543" s="89"/>
      <c r="BH1543" s="89"/>
      <c r="BI1543" s="89"/>
      <c r="BJ1543" s="89"/>
      <c r="BK1543" s="89"/>
      <c r="BL1543" s="89"/>
    </row>
    <row r="1544" spans="27:64">
      <c r="AA1544" s="89"/>
      <c r="AB1544" s="89"/>
      <c r="AC1544" s="89"/>
      <c r="AD1544" s="89"/>
      <c r="AE1544" s="89"/>
      <c r="AG1544" s="73"/>
      <c r="AN1544" s="89"/>
      <c r="AO1544" s="89"/>
      <c r="AP1544" s="89"/>
      <c r="AQ1544" s="89"/>
      <c r="AR1544" s="89"/>
      <c r="AS1544" s="89"/>
      <c r="AT1544" s="89"/>
      <c r="AU1544" s="89"/>
    </row>
    <row r="1545" spans="27:64">
      <c r="AA1545" s="89"/>
      <c r="AB1545" s="89"/>
      <c r="AC1545" s="89"/>
      <c r="AD1545" s="89"/>
      <c r="AE1545" s="89"/>
      <c r="AG1545" s="73"/>
      <c r="AN1545" s="89"/>
      <c r="AO1545" s="89"/>
      <c r="AP1545" s="89"/>
      <c r="AQ1545" s="89"/>
      <c r="AR1545" s="89"/>
      <c r="AS1545" s="89"/>
      <c r="AT1545" s="89"/>
      <c r="AU1545" s="89"/>
      <c r="AV1545" s="89"/>
    </row>
    <row r="1546" spans="27:64">
      <c r="AA1546" s="89"/>
      <c r="AB1546" s="89"/>
      <c r="AC1546" s="89"/>
      <c r="AD1546" s="89"/>
      <c r="AE1546" s="89"/>
      <c r="AG1546" s="73"/>
      <c r="AN1546" s="89"/>
      <c r="AO1546" s="89"/>
      <c r="AP1546" s="89"/>
      <c r="AQ1546" s="89"/>
      <c r="AR1546" s="89"/>
      <c r="AS1546" s="89"/>
      <c r="AT1546" s="89"/>
      <c r="AU1546" s="89"/>
    </row>
    <row r="1547" spans="27:64">
      <c r="AA1547" s="89"/>
      <c r="AB1547" s="89"/>
      <c r="AC1547" s="89"/>
      <c r="AD1547" s="89"/>
      <c r="AE1547" s="89"/>
      <c r="AG1547" s="73"/>
      <c r="AN1547" s="89"/>
      <c r="AO1547" s="89"/>
      <c r="AP1547" s="89"/>
      <c r="AQ1547" s="89"/>
      <c r="AR1547" s="89"/>
      <c r="AS1547" s="89"/>
      <c r="AT1547" s="89"/>
      <c r="AU1547" s="89"/>
      <c r="AV1547" s="89"/>
      <c r="AW1547" s="89"/>
      <c r="AX1547" s="89"/>
      <c r="AY1547" s="89"/>
      <c r="AZ1547" s="89"/>
      <c r="BA1547" s="89"/>
      <c r="BB1547" s="89"/>
      <c r="BC1547" s="89"/>
      <c r="BD1547" s="89"/>
      <c r="BE1547" s="89"/>
      <c r="BF1547" s="89"/>
      <c r="BG1547" s="89"/>
      <c r="BH1547" s="89"/>
      <c r="BI1547" s="89"/>
      <c r="BJ1547" s="89"/>
      <c r="BK1547" s="89"/>
      <c r="BL1547" s="89"/>
    </row>
    <row r="1548" spans="27:64">
      <c r="AA1548" s="89"/>
      <c r="AB1548" s="89"/>
      <c r="AC1548" s="89"/>
      <c r="AD1548" s="89"/>
      <c r="AE1548" s="89"/>
      <c r="AG1548" s="73"/>
      <c r="AN1548" s="89"/>
      <c r="AO1548" s="89"/>
      <c r="AP1548" s="89"/>
      <c r="AQ1548" s="89"/>
      <c r="AR1548" s="89"/>
      <c r="AS1548" s="89"/>
      <c r="AT1548" s="89"/>
      <c r="AU1548" s="89"/>
    </row>
    <row r="1549" spans="27:64">
      <c r="AA1549" s="89"/>
      <c r="AB1549" s="89"/>
      <c r="AC1549" s="89"/>
      <c r="AD1549" s="89"/>
      <c r="AE1549" s="89"/>
      <c r="AG1549" s="73"/>
      <c r="AN1549" s="89"/>
      <c r="AO1549" s="89"/>
      <c r="AP1549" s="89"/>
      <c r="AQ1549" s="89"/>
      <c r="AR1549" s="89"/>
      <c r="AS1549" s="89"/>
      <c r="AT1549" s="89"/>
      <c r="AU1549" s="89"/>
      <c r="AV1549" s="89"/>
      <c r="AX1549" s="89"/>
    </row>
    <row r="1550" spans="27:64">
      <c r="AA1550" s="89"/>
      <c r="AB1550" s="89"/>
      <c r="AC1550" s="89"/>
      <c r="AD1550" s="89"/>
      <c r="AE1550" s="89"/>
      <c r="AG1550" s="73"/>
      <c r="AN1550" s="89"/>
      <c r="AO1550" s="89"/>
      <c r="AP1550" s="89"/>
      <c r="AQ1550" s="89"/>
      <c r="AR1550" s="89"/>
      <c r="AS1550" s="89"/>
      <c r="AT1550" s="89"/>
      <c r="AU1550" s="89"/>
      <c r="AV1550" s="89"/>
      <c r="AX1550" s="89"/>
    </row>
    <row r="1551" spans="27:64">
      <c r="AA1551" s="89"/>
      <c r="AB1551" s="89"/>
      <c r="AC1551" s="89"/>
      <c r="AD1551" s="89"/>
      <c r="AE1551" s="89"/>
      <c r="AG1551" s="73"/>
      <c r="AN1551" s="89"/>
      <c r="AO1551" s="89"/>
      <c r="AP1551" s="89"/>
      <c r="AQ1551" s="89"/>
      <c r="AR1551" s="89"/>
      <c r="AS1551" s="89"/>
      <c r="AT1551" s="89"/>
      <c r="AU1551" s="89"/>
      <c r="AV1551" s="89"/>
      <c r="AX1551" s="89"/>
    </row>
    <row r="1552" spans="27:64">
      <c r="AA1552" s="89"/>
      <c r="AB1552" s="89"/>
      <c r="AC1552" s="89"/>
      <c r="AD1552" s="89"/>
      <c r="AE1552" s="89"/>
      <c r="AG1552" s="73"/>
      <c r="AN1552" s="89"/>
      <c r="AO1552" s="89"/>
      <c r="AP1552" s="89"/>
      <c r="AQ1552" s="89"/>
      <c r="AR1552" s="89"/>
      <c r="AS1552" s="89"/>
      <c r="AT1552" s="89"/>
      <c r="AU1552" s="89"/>
      <c r="AV1552" s="89"/>
    </row>
    <row r="1553" spans="27:64">
      <c r="AA1553" s="89"/>
      <c r="AB1553" s="89"/>
      <c r="AC1553" s="89"/>
      <c r="AD1553" s="89"/>
      <c r="AE1553" s="89"/>
      <c r="AG1553" s="73"/>
      <c r="AN1553" s="89"/>
      <c r="AO1553" s="89"/>
      <c r="AP1553" s="89"/>
      <c r="AQ1553" s="89"/>
      <c r="AR1553" s="89"/>
      <c r="AS1553" s="89"/>
      <c r="AT1553" s="89"/>
      <c r="AU1553" s="89"/>
    </row>
    <row r="1554" spans="27:64">
      <c r="AA1554" s="89"/>
      <c r="AB1554" s="89"/>
      <c r="AC1554" s="89"/>
      <c r="AD1554" s="89"/>
      <c r="AE1554" s="89"/>
      <c r="AG1554" s="73"/>
      <c r="AN1554" s="89"/>
      <c r="AO1554" s="89"/>
      <c r="AP1554" s="89"/>
      <c r="AQ1554" s="89"/>
      <c r="AR1554" s="89"/>
      <c r="AS1554" s="89"/>
      <c r="AT1554" s="89"/>
      <c r="AU1554" s="89"/>
      <c r="AV1554" s="89"/>
    </row>
    <row r="1555" spans="27:64">
      <c r="AA1555" s="89"/>
      <c r="AB1555" s="89"/>
      <c r="AC1555" s="89"/>
      <c r="AD1555" s="89"/>
      <c r="AE1555" s="89"/>
      <c r="AG1555" s="73"/>
      <c r="AN1555" s="89"/>
      <c r="AO1555" s="89"/>
      <c r="AP1555" s="89"/>
      <c r="AQ1555" s="89"/>
      <c r="AR1555" s="89"/>
      <c r="AS1555" s="89"/>
      <c r="AT1555" s="89"/>
      <c r="AU1555" s="89"/>
      <c r="AV1555" s="89"/>
    </row>
    <row r="1556" spans="27:64">
      <c r="AA1556" s="89"/>
      <c r="AB1556" s="89"/>
      <c r="AC1556" s="89"/>
      <c r="AD1556" s="89"/>
      <c r="AE1556" s="89"/>
      <c r="AG1556" s="73"/>
      <c r="AN1556" s="89"/>
      <c r="AO1556" s="89"/>
      <c r="AP1556" s="89"/>
      <c r="AQ1556" s="89"/>
      <c r="AR1556" s="89"/>
      <c r="AS1556" s="89"/>
      <c r="AT1556" s="89"/>
      <c r="AU1556" s="89"/>
      <c r="AV1556" s="89"/>
      <c r="AW1556" s="89"/>
      <c r="AX1556" s="89"/>
      <c r="AY1556" s="89"/>
      <c r="AZ1556" s="89"/>
      <c r="BA1556" s="89"/>
      <c r="BB1556" s="89"/>
      <c r="BC1556" s="89"/>
      <c r="BD1556" s="89"/>
      <c r="BE1556" s="89"/>
      <c r="BF1556" s="89"/>
      <c r="BG1556" s="89"/>
      <c r="BH1556" s="89"/>
      <c r="BI1556" s="89"/>
      <c r="BJ1556" s="89"/>
      <c r="BK1556" s="89"/>
      <c r="BL1556" s="89"/>
    </row>
    <row r="1557" spans="27:64">
      <c r="AA1557" s="89"/>
      <c r="AB1557" s="89"/>
      <c r="AC1557" s="89"/>
      <c r="AD1557" s="89"/>
      <c r="AE1557" s="89"/>
      <c r="AG1557" s="73"/>
      <c r="AN1557" s="89"/>
      <c r="AO1557" s="89"/>
      <c r="AP1557" s="89"/>
      <c r="AQ1557" s="89"/>
      <c r="AR1557" s="89"/>
      <c r="AS1557" s="89"/>
      <c r="AT1557" s="89"/>
      <c r="AU1557" s="89"/>
    </row>
    <row r="1558" spans="27:64">
      <c r="AA1558" s="89"/>
      <c r="AB1558" s="89"/>
      <c r="AC1558" s="89"/>
      <c r="AD1558" s="89"/>
      <c r="AE1558" s="89"/>
      <c r="AG1558" s="73"/>
      <c r="AN1558" s="89"/>
      <c r="AO1558" s="89"/>
      <c r="AP1558" s="89"/>
      <c r="AQ1558" s="89"/>
      <c r="AR1558" s="89"/>
      <c r="AS1558" s="89"/>
      <c r="AT1558" s="89"/>
      <c r="AU1558" s="89"/>
    </row>
    <row r="1559" spans="27:64">
      <c r="AA1559" s="89"/>
      <c r="AB1559" s="89"/>
      <c r="AC1559" s="89"/>
      <c r="AD1559" s="89"/>
      <c r="AE1559" s="89"/>
      <c r="AG1559" s="73"/>
      <c r="AN1559" s="89"/>
      <c r="AO1559" s="89"/>
      <c r="AP1559" s="89"/>
      <c r="AQ1559" s="89"/>
      <c r="AR1559" s="89"/>
      <c r="AS1559" s="89"/>
      <c r="AT1559" s="89"/>
      <c r="AU1559" s="89"/>
      <c r="AV1559" s="89"/>
      <c r="AW1559" s="89"/>
      <c r="AX1559" s="89"/>
      <c r="AY1559" s="89"/>
      <c r="AZ1559" s="89"/>
      <c r="BA1559" s="89"/>
      <c r="BB1559" s="89"/>
      <c r="BC1559" s="89"/>
      <c r="BD1559" s="89"/>
      <c r="BE1559" s="89"/>
      <c r="BF1559" s="89"/>
      <c r="BG1559" s="89"/>
      <c r="BH1559" s="89"/>
      <c r="BI1559" s="89"/>
      <c r="BJ1559" s="89"/>
      <c r="BK1559" s="89"/>
      <c r="BL1559" s="89"/>
    </row>
    <row r="1560" spans="27:64">
      <c r="AA1560" s="89"/>
      <c r="AB1560" s="89"/>
      <c r="AC1560" s="89"/>
      <c r="AD1560" s="89"/>
      <c r="AE1560" s="89"/>
      <c r="AG1560" s="73"/>
      <c r="AN1560" s="89"/>
      <c r="AO1560" s="89"/>
      <c r="AP1560" s="89"/>
      <c r="AQ1560" s="89"/>
      <c r="AR1560" s="89"/>
      <c r="AS1560" s="89"/>
      <c r="AT1560" s="89"/>
      <c r="AU1560" s="89"/>
      <c r="AV1560" s="89"/>
      <c r="AX1560" s="89"/>
      <c r="AY1560" s="89"/>
      <c r="AZ1560" s="89"/>
      <c r="BA1560" s="89"/>
      <c r="BB1560" s="89"/>
      <c r="BC1560" s="89"/>
      <c r="BD1560" s="89"/>
      <c r="BE1560" s="89"/>
      <c r="BF1560" s="89"/>
      <c r="BG1560" s="89"/>
      <c r="BH1560" s="89"/>
      <c r="BI1560" s="89"/>
      <c r="BJ1560" s="89"/>
      <c r="BK1560" s="89"/>
      <c r="BL1560" s="89"/>
    </row>
    <row r="1561" spans="27:64">
      <c r="AA1561" s="89"/>
      <c r="AB1561" s="89"/>
      <c r="AC1561" s="89"/>
      <c r="AD1561" s="89"/>
      <c r="AE1561" s="89"/>
      <c r="AG1561" s="73"/>
      <c r="AN1561" s="89"/>
      <c r="AO1561" s="89"/>
      <c r="AP1561" s="89"/>
      <c r="AQ1561" s="89"/>
      <c r="AR1561" s="89"/>
      <c r="AS1561" s="89"/>
      <c r="AT1561" s="89"/>
      <c r="AU1561" s="89"/>
      <c r="AV1561" s="89"/>
      <c r="AX1561" s="89"/>
    </row>
    <row r="1562" spans="27:64">
      <c r="AA1562" s="89"/>
      <c r="AB1562" s="89"/>
      <c r="AC1562" s="89"/>
      <c r="AD1562" s="89"/>
      <c r="AE1562" s="89"/>
      <c r="AG1562" s="73"/>
      <c r="AN1562" s="89"/>
      <c r="AO1562" s="89"/>
      <c r="AP1562" s="89"/>
      <c r="AQ1562" s="89"/>
      <c r="AR1562" s="89"/>
      <c r="AS1562" s="89"/>
      <c r="AT1562" s="89"/>
      <c r="AU1562" s="89"/>
    </row>
    <row r="1563" spans="27:64">
      <c r="AA1563" s="89"/>
      <c r="AB1563" s="89"/>
      <c r="AC1563" s="89"/>
      <c r="AD1563" s="89"/>
      <c r="AE1563" s="89"/>
      <c r="AG1563" s="73"/>
      <c r="AN1563" s="89"/>
      <c r="AO1563" s="89"/>
      <c r="AP1563" s="89"/>
      <c r="AQ1563" s="89"/>
      <c r="AR1563" s="89"/>
      <c r="AS1563" s="89"/>
      <c r="AT1563" s="89"/>
      <c r="AU1563" s="89"/>
      <c r="AV1563" s="89"/>
    </row>
    <row r="1564" spans="27:64">
      <c r="AA1564" s="89"/>
      <c r="AB1564" s="89"/>
      <c r="AC1564" s="89"/>
      <c r="AD1564" s="89"/>
      <c r="AE1564" s="89"/>
      <c r="AG1564" s="73"/>
      <c r="AN1564" s="89"/>
      <c r="AO1564" s="89"/>
      <c r="AP1564" s="89"/>
      <c r="AQ1564" s="89"/>
      <c r="AR1564" s="89"/>
      <c r="AS1564" s="89"/>
      <c r="AT1564" s="89"/>
      <c r="AU1564" s="89"/>
      <c r="AV1564" s="89"/>
    </row>
    <row r="1565" spans="27:64">
      <c r="AA1565" s="89"/>
      <c r="AB1565" s="89"/>
      <c r="AC1565" s="89"/>
      <c r="AD1565" s="89"/>
      <c r="AE1565" s="89"/>
      <c r="AG1565" s="73"/>
      <c r="AN1565" s="89"/>
      <c r="AO1565" s="89"/>
      <c r="AP1565" s="89"/>
      <c r="AQ1565" s="89"/>
      <c r="AR1565" s="89"/>
      <c r="AS1565" s="89"/>
      <c r="AT1565" s="89"/>
      <c r="AU1565" s="89"/>
      <c r="AV1565" s="89"/>
      <c r="AX1565" s="89"/>
    </row>
    <row r="1566" spans="27:64">
      <c r="AA1566" s="89"/>
      <c r="AB1566" s="89"/>
      <c r="AC1566" s="89"/>
      <c r="AD1566" s="89"/>
      <c r="AE1566" s="89"/>
      <c r="AG1566" s="73"/>
      <c r="AN1566" s="89"/>
      <c r="AO1566" s="89"/>
      <c r="AP1566" s="89"/>
      <c r="AQ1566" s="89"/>
      <c r="AR1566" s="89"/>
      <c r="AS1566" s="89"/>
      <c r="AT1566" s="89"/>
      <c r="AU1566" s="89"/>
      <c r="AV1566" s="89"/>
      <c r="AX1566" s="89"/>
      <c r="AY1566" s="89"/>
      <c r="AZ1566" s="89"/>
      <c r="BA1566" s="89"/>
      <c r="BB1566" s="89"/>
      <c r="BC1566" s="89"/>
      <c r="BD1566" s="89"/>
      <c r="BE1566" s="89"/>
      <c r="BF1566" s="89"/>
      <c r="BG1566" s="89"/>
      <c r="BH1566" s="89"/>
      <c r="BI1566" s="89"/>
      <c r="BJ1566" s="89"/>
      <c r="BK1566" s="89"/>
      <c r="BL1566" s="89"/>
    </row>
    <row r="1567" spans="27:64">
      <c r="AA1567" s="89"/>
      <c r="AB1567" s="89"/>
      <c r="AC1567" s="89"/>
      <c r="AD1567" s="89"/>
      <c r="AE1567" s="89"/>
      <c r="AG1567" s="73"/>
      <c r="AN1567" s="89"/>
      <c r="AO1567" s="89"/>
      <c r="AP1567" s="89"/>
      <c r="AQ1567" s="89"/>
      <c r="AR1567" s="89"/>
      <c r="AS1567" s="89"/>
      <c r="AT1567" s="89"/>
      <c r="AU1567" s="89"/>
      <c r="AV1567" s="89"/>
    </row>
    <row r="1568" spans="27:64">
      <c r="AA1568" s="89"/>
      <c r="AB1568" s="89"/>
      <c r="AC1568" s="89"/>
      <c r="AD1568" s="89"/>
      <c r="AE1568" s="89"/>
      <c r="AG1568" s="73"/>
      <c r="AN1568" s="89"/>
      <c r="AO1568" s="89"/>
      <c r="AP1568" s="89"/>
      <c r="AQ1568" s="89"/>
      <c r="AR1568" s="89"/>
      <c r="AS1568" s="89"/>
      <c r="AT1568" s="89"/>
      <c r="AU1568" s="89"/>
      <c r="AV1568" s="89"/>
    </row>
    <row r="1569" spans="27:64">
      <c r="AA1569" s="89"/>
      <c r="AB1569" s="89"/>
      <c r="AC1569" s="89"/>
      <c r="AD1569" s="89"/>
      <c r="AE1569" s="89"/>
      <c r="AG1569" s="73"/>
      <c r="AN1569" s="89"/>
      <c r="AO1569" s="89"/>
      <c r="AP1569" s="89"/>
      <c r="AQ1569" s="89"/>
      <c r="AR1569" s="89"/>
      <c r="AS1569" s="89"/>
      <c r="AT1569" s="89"/>
      <c r="AU1569" s="89"/>
      <c r="AV1569" s="89"/>
    </row>
    <row r="1570" spans="27:64">
      <c r="AA1570" s="89"/>
      <c r="AB1570" s="89"/>
      <c r="AC1570" s="89"/>
      <c r="AD1570" s="89"/>
      <c r="AE1570" s="89"/>
      <c r="AG1570" s="73"/>
      <c r="AN1570" s="89"/>
      <c r="AO1570" s="89"/>
      <c r="AP1570" s="89"/>
      <c r="AQ1570" s="89"/>
      <c r="AR1570" s="89"/>
      <c r="AS1570" s="89"/>
      <c r="AT1570" s="89"/>
      <c r="AU1570" s="89"/>
      <c r="AV1570" s="89"/>
      <c r="AX1570" s="89"/>
    </row>
    <row r="1571" spans="27:64">
      <c r="AA1571" s="89"/>
      <c r="AB1571" s="89"/>
      <c r="AC1571" s="89"/>
      <c r="AD1571" s="89"/>
      <c r="AE1571" s="89"/>
      <c r="AG1571" s="73"/>
      <c r="AN1571" s="89"/>
      <c r="AO1571" s="89"/>
      <c r="AP1571" s="89"/>
      <c r="AQ1571" s="89"/>
      <c r="AR1571" s="89"/>
      <c r="AS1571" s="89"/>
      <c r="AT1571" s="89"/>
      <c r="AU1571" s="89"/>
      <c r="AV1571" s="89"/>
      <c r="AX1571" s="89"/>
      <c r="AY1571" s="89"/>
      <c r="AZ1571" s="89"/>
      <c r="BA1571" s="89"/>
      <c r="BB1571" s="89"/>
      <c r="BC1571" s="89"/>
      <c r="BD1571" s="89"/>
      <c r="BE1571" s="89"/>
      <c r="BF1571" s="89"/>
      <c r="BG1571" s="89"/>
      <c r="BH1571" s="89"/>
      <c r="BI1571" s="89"/>
      <c r="BJ1571" s="89"/>
      <c r="BK1571" s="89"/>
      <c r="BL1571" s="89"/>
    </row>
    <row r="1572" spans="27:64">
      <c r="AA1572" s="89"/>
      <c r="AB1572" s="89"/>
      <c r="AC1572" s="89"/>
      <c r="AD1572" s="89"/>
      <c r="AE1572" s="89"/>
      <c r="AG1572" s="73"/>
      <c r="AN1572" s="89"/>
      <c r="AO1572" s="89"/>
      <c r="AP1572" s="89"/>
      <c r="AQ1572" s="89"/>
      <c r="AR1572" s="89"/>
      <c r="AS1572" s="89"/>
      <c r="AT1572" s="89"/>
      <c r="AU1572" s="89"/>
    </row>
    <row r="1573" spans="27:64">
      <c r="AA1573" s="89"/>
      <c r="AB1573" s="89"/>
      <c r="AC1573" s="89"/>
      <c r="AD1573" s="89"/>
      <c r="AE1573" s="89"/>
      <c r="AG1573" s="73"/>
      <c r="AN1573" s="89"/>
      <c r="AO1573" s="89"/>
      <c r="AP1573" s="89"/>
      <c r="AQ1573" s="89"/>
      <c r="AR1573" s="89"/>
      <c r="AS1573" s="89"/>
      <c r="AT1573" s="89"/>
      <c r="AU1573" s="89"/>
      <c r="AV1573" s="89"/>
    </row>
    <row r="1574" spans="27:64">
      <c r="AA1574" s="89"/>
      <c r="AB1574" s="89"/>
      <c r="AC1574" s="89"/>
      <c r="AD1574" s="89"/>
      <c r="AE1574" s="89"/>
      <c r="AG1574" s="73"/>
      <c r="AN1574" s="89"/>
      <c r="AO1574" s="89"/>
      <c r="AP1574" s="89"/>
      <c r="AQ1574" s="89"/>
      <c r="AR1574" s="89"/>
      <c r="AS1574" s="89"/>
      <c r="AT1574" s="89"/>
      <c r="AU1574" s="89"/>
      <c r="AV1574" s="89"/>
    </row>
    <row r="1575" spans="27:64">
      <c r="AA1575" s="89"/>
      <c r="AB1575" s="89"/>
      <c r="AC1575" s="89"/>
      <c r="AD1575" s="89"/>
      <c r="AE1575" s="89"/>
      <c r="AG1575" s="73"/>
      <c r="AN1575" s="89"/>
      <c r="AO1575" s="89"/>
      <c r="AP1575" s="89"/>
      <c r="AQ1575" s="89"/>
      <c r="AR1575" s="89"/>
      <c r="AS1575" s="89"/>
      <c r="AT1575" s="89"/>
      <c r="AU1575" s="89"/>
      <c r="AV1575" s="89"/>
      <c r="AX1575" s="89"/>
    </row>
    <row r="1576" spans="27:64">
      <c r="AA1576" s="89"/>
      <c r="AB1576" s="89"/>
      <c r="AC1576" s="89"/>
      <c r="AD1576" s="89"/>
      <c r="AE1576" s="89"/>
      <c r="AG1576" s="73"/>
      <c r="AN1576" s="89"/>
      <c r="AO1576" s="89"/>
      <c r="AP1576" s="89"/>
      <c r="AQ1576" s="89"/>
      <c r="AR1576" s="89"/>
      <c r="AS1576" s="89"/>
      <c r="AT1576" s="89"/>
      <c r="AU1576" s="89"/>
      <c r="AV1576" s="89"/>
    </row>
    <row r="1577" spans="27:64">
      <c r="AA1577" s="89"/>
      <c r="AB1577" s="89"/>
      <c r="AC1577" s="89"/>
      <c r="AD1577" s="89"/>
      <c r="AE1577" s="89"/>
      <c r="AG1577" s="73"/>
      <c r="AN1577" s="89"/>
      <c r="AO1577" s="89"/>
      <c r="AP1577" s="89"/>
      <c r="AQ1577" s="89"/>
      <c r="AR1577" s="89"/>
      <c r="AS1577" s="89"/>
      <c r="AT1577" s="89"/>
      <c r="AU1577" s="89"/>
    </row>
    <row r="1578" spans="27:64">
      <c r="AA1578" s="89"/>
      <c r="AB1578" s="89"/>
      <c r="AC1578" s="89"/>
      <c r="AD1578" s="89"/>
      <c r="AE1578" s="89"/>
      <c r="AG1578" s="73"/>
      <c r="AN1578" s="89"/>
      <c r="AO1578" s="89"/>
      <c r="AP1578" s="89"/>
      <c r="AQ1578" s="89"/>
      <c r="AR1578" s="89"/>
      <c r="AS1578" s="89"/>
      <c r="AT1578" s="89"/>
      <c r="AU1578" s="89"/>
    </row>
    <row r="1579" spans="27:64">
      <c r="AA1579" s="89"/>
      <c r="AB1579" s="89"/>
      <c r="AC1579" s="89"/>
      <c r="AD1579" s="89"/>
      <c r="AE1579" s="89"/>
      <c r="AG1579" s="73"/>
      <c r="AN1579" s="89"/>
      <c r="AO1579" s="89"/>
      <c r="AP1579" s="89"/>
      <c r="AQ1579" s="89"/>
      <c r="AR1579" s="89"/>
      <c r="AS1579" s="89"/>
      <c r="AT1579" s="89"/>
      <c r="AU1579" s="89"/>
      <c r="AV1579" s="89"/>
      <c r="AW1579" s="89"/>
      <c r="AX1579" s="89"/>
      <c r="AY1579" s="89"/>
      <c r="AZ1579" s="89"/>
      <c r="BA1579" s="89"/>
      <c r="BB1579" s="89"/>
      <c r="BC1579" s="89"/>
      <c r="BD1579" s="89"/>
      <c r="BE1579" s="89"/>
      <c r="BF1579" s="89"/>
      <c r="BG1579" s="89"/>
      <c r="BH1579" s="89"/>
      <c r="BI1579" s="89"/>
      <c r="BJ1579" s="89"/>
      <c r="BK1579" s="89"/>
      <c r="BL1579" s="89"/>
    </row>
    <row r="1580" spans="27:64">
      <c r="AA1580" s="89"/>
      <c r="AB1580" s="89"/>
      <c r="AC1580" s="89"/>
      <c r="AD1580" s="89"/>
      <c r="AE1580" s="89"/>
      <c r="AG1580" s="73"/>
      <c r="AN1580" s="89"/>
      <c r="AO1580" s="89"/>
      <c r="AP1580" s="89"/>
      <c r="AQ1580" s="89"/>
      <c r="AR1580" s="89"/>
      <c r="AS1580" s="89"/>
      <c r="AT1580" s="89"/>
      <c r="AU1580" s="89"/>
    </row>
    <row r="1581" spans="27:64">
      <c r="AA1581" s="89"/>
      <c r="AB1581" s="89"/>
      <c r="AC1581" s="89"/>
      <c r="AD1581" s="89"/>
      <c r="AE1581" s="89"/>
      <c r="AG1581" s="73"/>
      <c r="AN1581" s="89"/>
      <c r="AO1581" s="89"/>
      <c r="AP1581" s="89"/>
      <c r="AQ1581" s="89"/>
      <c r="AR1581" s="89"/>
      <c r="AS1581" s="89"/>
      <c r="AT1581" s="89"/>
      <c r="AU1581" s="89"/>
      <c r="AV1581" s="89"/>
      <c r="AW1581" s="89"/>
      <c r="AX1581" s="89"/>
      <c r="AY1581" s="89"/>
      <c r="AZ1581" s="89"/>
      <c r="BA1581" s="89"/>
      <c r="BB1581" s="89"/>
      <c r="BC1581" s="89"/>
      <c r="BD1581" s="89"/>
      <c r="BE1581" s="89"/>
      <c r="BF1581" s="89"/>
      <c r="BG1581" s="89"/>
      <c r="BH1581" s="89"/>
      <c r="BI1581" s="89"/>
      <c r="BJ1581" s="89"/>
      <c r="BK1581" s="89"/>
      <c r="BL1581" s="89"/>
    </row>
    <row r="1582" spans="27:64">
      <c r="AA1582" s="89"/>
      <c r="AB1582" s="89"/>
      <c r="AC1582" s="89"/>
      <c r="AD1582" s="89"/>
      <c r="AE1582" s="89"/>
      <c r="AG1582" s="73"/>
      <c r="AN1582" s="89"/>
      <c r="AO1582" s="89"/>
      <c r="AP1582" s="89"/>
      <c r="AQ1582" s="89"/>
      <c r="AR1582" s="89"/>
      <c r="AS1582" s="89"/>
      <c r="AT1582" s="89"/>
      <c r="AU1582" s="89"/>
      <c r="AV1582" s="89"/>
      <c r="AX1582" s="89"/>
      <c r="AY1582" s="89"/>
      <c r="AZ1582" s="89"/>
      <c r="BA1582" s="89"/>
      <c r="BB1582" s="89"/>
      <c r="BC1582" s="89"/>
      <c r="BD1582" s="89"/>
      <c r="BE1582" s="89"/>
      <c r="BF1582" s="89"/>
      <c r="BG1582" s="89"/>
      <c r="BH1582" s="89"/>
      <c r="BI1582" s="89"/>
      <c r="BJ1582" s="89"/>
      <c r="BK1582" s="89"/>
      <c r="BL1582" s="89"/>
    </row>
    <row r="1583" spans="27:64">
      <c r="AA1583" s="89"/>
      <c r="AB1583" s="89"/>
      <c r="AC1583" s="89"/>
      <c r="AD1583" s="89"/>
      <c r="AE1583" s="89"/>
      <c r="AG1583" s="73"/>
      <c r="AN1583" s="89"/>
      <c r="AO1583" s="89"/>
      <c r="AP1583" s="89"/>
      <c r="AQ1583" s="89"/>
      <c r="AR1583" s="89"/>
      <c r="AS1583" s="89"/>
      <c r="AT1583" s="89"/>
      <c r="AU1583" s="89"/>
      <c r="AV1583" s="89"/>
      <c r="AW1583" s="89"/>
      <c r="AX1583" s="89"/>
      <c r="AY1583" s="89"/>
      <c r="AZ1583" s="89"/>
      <c r="BA1583" s="89"/>
      <c r="BB1583" s="89"/>
      <c r="BC1583" s="89"/>
      <c r="BD1583" s="89"/>
      <c r="BE1583" s="89"/>
      <c r="BF1583" s="89"/>
      <c r="BG1583" s="89"/>
      <c r="BH1583" s="89"/>
      <c r="BI1583" s="89"/>
      <c r="BJ1583" s="89"/>
      <c r="BK1583" s="89"/>
      <c r="BL1583" s="89"/>
    </row>
    <row r="1584" spans="27:64">
      <c r="AA1584" s="89"/>
      <c r="AB1584" s="89"/>
      <c r="AC1584" s="89"/>
      <c r="AD1584" s="89"/>
      <c r="AE1584" s="89"/>
      <c r="AG1584" s="73"/>
      <c r="AN1584" s="89"/>
      <c r="AO1584" s="89"/>
      <c r="AP1584" s="89"/>
      <c r="AQ1584" s="89"/>
      <c r="AR1584" s="89"/>
      <c r="AS1584" s="89"/>
      <c r="AT1584" s="89"/>
      <c r="AU1584" s="89"/>
      <c r="AV1584" s="89"/>
      <c r="AX1584" s="89"/>
      <c r="AY1584" s="89"/>
      <c r="AZ1584" s="89"/>
      <c r="BA1584" s="89"/>
      <c r="BB1584" s="89"/>
      <c r="BC1584" s="89"/>
      <c r="BD1584" s="89"/>
      <c r="BE1584" s="89"/>
      <c r="BF1584" s="89"/>
      <c r="BG1584" s="89"/>
      <c r="BH1584" s="89"/>
      <c r="BI1584" s="89"/>
      <c r="BJ1584" s="89"/>
      <c r="BK1584" s="89"/>
      <c r="BL1584" s="89"/>
    </row>
    <row r="1585" spans="27:64">
      <c r="AA1585" s="89"/>
      <c r="AB1585" s="89"/>
      <c r="AC1585" s="89"/>
      <c r="AD1585" s="89"/>
      <c r="AE1585" s="89"/>
      <c r="AG1585" s="73"/>
      <c r="AN1585" s="89"/>
      <c r="AO1585" s="89"/>
      <c r="AP1585" s="89"/>
      <c r="AQ1585" s="89"/>
      <c r="AR1585" s="89"/>
      <c r="AS1585" s="89"/>
      <c r="AT1585" s="89"/>
      <c r="AU1585" s="89"/>
      <c r="AV1585" s="89"/>
      <c r="AW1585" s="89"/>
      <c r="AX1585" s="89"/>
      <c r="AY1585" s="89"/>
      <c r="AZ1585" s="89"/>
      <c r="BA1585" s="89"/>
      <c r="BB1585" s="89"/>
      <c r="BC1585" s="89"/>
      <c r="BD1585" s="89"/>
      <c r="BE1585" s="89"/>
      <c r="BF1585" s="89"/>
      <c r="BG1585" s="89"/>
      <c r="BH1585" s="89"/>
      <c r="BI1585" s="89"/>
      <c r="BJ1585" s="89"/>
      <c r="BK1585" s="89"/>
      <c r="BL1585" s="89"/>
    </row>
    <row r="1586" spans="27:64">
      <c r="AA1586" s="89"/>
      <c r="AB1586" s="89"/>
      <c r="AC1586" s="89"/>
      <c r="AD1586" s="89"/>
      <c r="AE1586" s="89"/>
      <c r="AG1586" s="73"/>
      <c r="AN1586" s="89"/>
      <c r="AO1586" s="89"/>
      <c r="AP1586" s="89"/>
      <c r="AQ1586" s="89"/>
      <c r="AR1586" s="89"/>
      <c r="AS1586" s="89"/>
      <c r="AT1586" s="89"/>
      <c r="AU1586" s="89"/>
      <c r="AV1586" s="89"/>
      <c r="AX1586" s="89"/>
    </row>
    <row r="1587" spans="27:64">
      <c r="AA1587" s="89"/>
      <c r="AB1587" s="89"/>
      <c r="AC1587" s="89"/>
      <c r="AD1587" s="89"/>
      <c r="AE1587" s="89"/>
      <c r="AG1587" s="73"/>
      <c r="AN1587" s="89"/>
      <c r="AO1587" s="89"/>
      <c r="AP1587" s="89"/>
      <c r="AQ1587" s="89"/>
      <c r="AR1587" s="89"/>
      <c r="AS1587" s="89"/>
      <c r="AT1587" s="89"/>
      <c r="AU1587" s="89"/>
      <c r="AV1587" s="89"/>
      <c r="AW1587" s="89"/>
      <c r="AX1587" s="89"/>
      <c r="AY1587" s="89"/>
      <c r="AZ1587" s="89"/>
      <c r="BA1587" s="89"/>
      <c r="BB1587" s="89"/>
      <c r="BC1587" s="89"/>
      <c r="BD1587" s="89"/>
      <c r="BE1587" s="89"/>
      <c r="BF1587" s="89"/>
      <c r="BG1587" s="89"/>
      <c r="BH1587" s="89"/>
      <c r="BI1587" s="89"/>
      <c r="BJ1587" s="89"/>
      <c r="BK1587" s="89"/>
      <c r="BL1587" s="89"/>
    </row>
    <row r="1588" spans="27:64">
      <c r="AA1588" s="89"/>
      <c r="AB1588" s="89"/>
      <c r="AC1588" s="89"/>
      <c r="AD1588" s="89"/>
      <c r="AE1588" s="89"/>
      <c r="AG1588" s="73"/>
      <c r="AN1588" s="89"/>
      <c r="AO1588" s="89"/>
      <c r="AP1588" s="89"/>
      <c r="AQ1588" s="89"/>
      <c r="AR1588" s="89"/>
      <c r="AS1588" s="89"/>
      <c r="AT1588" s="89"/>
      <c r="AU1588" s="89"/>
      <c r="AV1588" s="89"/>
      <c r="AX1588" s="89"/>
    </row>
    <row r="1589" spans="27:64">
      <c r="AA1589" s="89"/>
      <c r="AB1589" s="89"/>
      <c r="AC1589" s="89"/>
      <c r="AD1589" s="89"/>
      <c r="AE1589" s="89"/>
      <c r="AG1589" s="73"/>
      <c r="AN1589" s="89"/>
      <c r="AO1589" s="89"/>
      <c r="AP1589" s="89"/>
      <c r="AQ1589" s="89"/>
      <c r="AR1589" s="89"/>
      <c r="AS1589" s="89"/>
      <c r="AT1589" s="89"/>
      <c r="AU1589" s="89"/>
      <c r="AV1589" s="89"/>
      <c r="AW1589" s="89"/>
      <c r="AX1589" s="89"/>
      <c r="AY1589" s="89"/>
      <c r="AZ1589" s="89"/>
      <c r="BA1589" s="89"/>
      <c r="BB1589" s="89"/>
      <c r="BC1589" s="89"/>
      <c r="BD1589" s="89"/>
      <c r="BE1589" s="89"/>
      <c r="BF1589" s="89"/>
      <c r="BG1589" s="89"/>
      <c r="BH1589" s="89"/>
      <c r="BI1589" s="89"/>
      <c r="BJ1589" s="89"/>
      <c r="BK1589" s="89"/>
      <c r="BL1589" s="89"/>
    </row>
    <row r="1590" spans="27:64">
      <c r="AA1590" s="89"/>
      <c r="AB1590" s="89"/>
      <c r="AC1590" s="89"/>
      <c r="AD1590" s="89"/>
      <c r="AE1590" s="89"/>
      <c r="AG1590" s="73"/>
      <c r="AN1590" s="89"/>
      <c r="AO1590" s="89"/>
      <c r="AP1590" s="89"/>
      <c r="AQ1590" s="89"/>
      <c r="AR1590" s="89"/>
      <c r="AS1590" s="89"/>
      <c r="AT1590" s="89"/>
      <c r="AU1590" s="89"/>
      <c r="AV1590" s="89"/>
      <c r="AW1590" s="89"/>
      <c r="AX1590" s="89"/>
      <c r="AY1590" s="89"/>
      <c r="AZ1590" s="89"/>
      <c r="BA1590" s="89"/>
      <c r="BB1590" s="89"/>
      <c r="BC1590" s="89"/>
      <c r="BD1590" s="89"/>
      <c r="BE1590" s="89"/>
      <c r="BF1590" s="89"/>
      <c r="BG1590" s="89"/>
      <c r="BH1590" s="89"/>
      <c r="BI1590" s="89"/>
      <c r="BJ1590" s="89"/>
      <c r="BK1590" s="89"/>
      <c r="BL1590" s="89"/>
    </row>
    <row r="1591" spans="27:64">
      <c r="AA1591" s="89"/>
      <c r="AB1591" s="89"/>
      <c r="AC1591" s="89"/>
      <c r="AD1591" s="89"/>
      <c r="AE1591" s="89"/>
      <c r="AG1591" s="73"/>
      <c r="AN1591" s="89"/>
      <c r="AO1591" s="89"/>
      <c r="AP1591" s="89"/>
      <c r="AQ1591" s="89"/>
      <c r="AR1591" s="89"/>
      <c r="AS1591" s="89"/>
      <c r="AT1591" s="89"/>
      <c r="AU1591" s="89"/>
      <c r="AV1591" s="89"/>
      <c r="AW1591" s="89"/>
      <c r="AX1591" s="89"/>
      <c r="AY1591" s="89"/>
      <c r="AZ1591" s="89"/>
      <c r="BA1591" s="89"/>
      <c r="BB1591" s="89"/>
      <c r="BC1591" s="89"/>
      <c r="BD1591" s="89"/>
      <c r="BE1591" s="89"/>
      <c r="BF1591" s="89"/>
      <c r="BG1591" s="89"/>
      <c r="BH1591" s="89"/>
      <c r="BI1591" s="89"/>
      <c r="BJ1591" s="89"/>
      <c r="BK1591" s="89"/>
      <c r="BL1591" s="89"/>
    </row>
    <row r="1592" spans="27:64">
      <c r="AA1592" s="89"/>
      <c r="AB1592" s="89"/>
      <c r="AC1592" s="89"/>
      <c r="AD1592" s="89"/>
      <c r="AE1592" s="89"/>
      <c r="AG1592" s="73"/>
      <c r="AN1592" s="89"/>
      <c r="AO1592" s="89"/>
      <c r="AP1592" s="89"/>
      <c r="AQ1592" s="89"/>
      <c r="AR1592" s="89"/>
      <c r="AS1592" s="89"/>
      <c r="AT1592" s="89"/>
      <c r="AU1592" s="89"/>
      <c r="AV1592" s="89"/>
      <c r="AW1592" s="89"/>
      <c r="AX1592" s="89"/>
      <c r="AY1592" s="89"/>
      <c r="AZ1592" s="89"/>
      <c r="BA1592" s="89"/>
      <c r="BB1592" s="89"/>
      <c r="BC1592" s="89"/>
      <c r="BD1592" s="89"/>
      <c r="BE1592" s="89"/>
      <c r="BF1592" s="89"/>
      <c r="BG1592" s="89"/>
      <c r="BH1592" s="89"/>
      <c r="BI1592" s="89"/>
      <c r="BJ1592" s="89"/>
      <c r="BK1592" s="89"/>
      <c r="BL1592" s="89"/>
    </row>
    <row r="1593" spans="27:64">
      <c r="AA1593" s="89"/>
      <c r="AB1593" s="89"/>
      <c r="AC1593" s="89"/>
      <c r="AD1593" s="89"/>
      <c r="AE1593" s="89"/>
      <c r="AG1593" s="73"/>
      <c r="AN1593" s="89"/>
      <c r="AO1593" s="89"/>
      <c r="AP1593" s="89"/>
      <c r="AQ1593" s="89"/>
      <c r="AR1593" s="89"/>
      <c r="AS1593" s="89"/>
      <c r="AT1593" s="89"/>
      <c r="AU1593" s="89"/>
      <c r="AV1593" s="89"/>
      <c r="AX1593" s="89"/>
    </row>
    <row r="1594" spans="27:64">
      <c r="AA1594" s="89"/>
      <c r="AB1594" s="89"/>
      <c r="AC1594" s="89"/>
      <c r="AD1594" s="89"/>
      <c r="AE1594" s="89"/>
      <c r="AG1594" s="73"/>
      <c r="AN1594" s="89"/>
      <c r="AO1594" s="89"/>
      <c r="AP1594" s="89"/>
      <c r="AQ1594" s="89"/>
      <c r="AR1594" s="89"/>
      <c r="AS1594" s="89"/>
      <c r="AT1594" s="89"/>
      <c r="AU1594" s="89"/>
    </row>
    <row r="1595" spans="27:64">
      <c r="AA1595" s="89"/>
      <c r="AB1595" s="89"/>
      <c r="AC1595" s="89"/>
      <c r="AD1595" s="89"/>
      <c r="AE1595" s="89"/>
      <c r="AG1595" s="73"/>
      <c r="AN1595" s="89"/>
      <c r="AO1595" s="89"/>
      <c r="AP1595" s="89"/>
      <c r="AQ1595" s="89"/>
      <c r="AR1595" s="89"/>
      <c r="AS1595" s="89"/>
      <c r="AT1595" s="89"/>
      <c r="AU1595" s="89"/>
    </row>
    <row r="1596" spans="27:64">
      <c r="AA1596" s="89"/>
      <c r="AB1596" s="89"/>
      <c r="AC1596" s="89"/>
      <c r="AD1596" s="89"/>
      <c r="AE1596" s="89"/>
      <c r="AG1596" s="73"/>
      <c r="AN1596" s="89"/>
      <c r="AO1596" s="89"/>
      <c r="AP1596" s="89"/>
      <c r="AQ1596" s="89"/>
      <c r="AR1596" s="89"/>
      <c r="AS1596" s="89"/>
      <c r="AT1596" s="89"/>
      <c r="AU1596" s="89"/>
    </row>
    <row r="1597" spans="27:64">
      <c r="AA1597" s="89"/>
      <c r="AB1597" s="89"/>
      <c r="AC1597" s="89"/>
      <c r="AD1597" s="89"/>
      <c r="AE1597" s="89"/>
      <c r="AG1597" s="73"/>
      <c r="AN1597" s="89"/>
      <c r="AO1597" s="89"/>
      <c r="AP1597" s="89"/>
      <c r="AQ1597" s="89"/>
      <c r="AR1597" s="89"/>
      <c r="AS1597" s="89"/>
      <c r="AT1597" s="89"/>
      <c r="AU1597" s="89"/>
      <c r="AV1597" s="89"/>
    </row>
    <row r="1598" spans="27:64">
      <c r="AA1598" s="89"/>
      <c r="AB1598" s="89"/>
      <c r="AC1598" s="89"/>
      <c r="AD1598" s="89"/>
      <c r="AE1598" s="89"/>
      <c r="AG1598" s="73"/>
      <c r="AN1598" s="89"/>
      <c r="AO1598" s="89"/>
      <c r="AP1598" s="89"/>
      <c r="AQ1598" s="89"/>
      <c r="AR1598" s="89"/>
      <c r="AS1598" s="89"/>
      <c r="AT1598" s="89"/>
      <c r="AU1598" s="89"/>
      <c r="AV1598" s="89"/>
      <c r="AX1598" s="89"/>
    </row>
    <row r="1599" spans="27:64">
      <c r="AA1599" s="89"/>
      <c r="AB1599" s="89"/>
      <c r="AC1599" s="89"/>
      <c r="AD1599" s="89"/>
      <c r="AE1599" s="89"/>
      <c r="AG1599" s="73"/>
      <c r="AN1599" s="89"/>
      <c r="AO1599" s="89"/>
      <c r="AP1599" s="89"/>
      <c r="AQ1599" s="89"/>
      <c r="AR1599" s="89"/>
      <c r="AS1599" s="89"/>
      <c r="AT1599" s="89"/>
      <c r="AU1599" s="89"/>
      <c r="AV1599" s="89"/>
      <c r="AW1599" s="89"/>
      <c r="AX1599" s="89"/>
      <c r="AY1599" s="89"/>
      <c r="AZ1599" s="89"/>
      <c r="BA1599" s="89"/>
      <c r="BB1599" s="89"/>
      <c r="BC1599" s="89"/>
      <c r="BD1599" s="89"/>
      <c r="BE1599" s="89"/>
      <c r="BF1599" s="89"/>
      <c r="BG1599" s="89"/>
      <c r="BH1599" s="89"/>
      <c r="BI1599" s="89"/>
      <c r="BJ1599" s="89"/>
      <c r="BK1599" s="89"/>
      <c r="BL1599" s="89"/>
    </row>
    <row r="1600" spans="27:64">
      <c r="AA1600" s="89"/>
      <c r="AB1600" s="89"/>
      <c r="AC1600" s="89"/>
      <c r="AD1600" s="89"/>
      <c r="AE1600" s="89"/>
      <c r="AG1600" s="73"/>
      <c r="AN1600" s="89"/>
      <c r="AO1600" s="89"/>
      <c r="AP1600" s="89"/>
      <c r="AQ1600" s="89"/>
      <c r="AR1600" s="89"/>
      <c r="AS1600" s="89"/>
      <c r="AT1600" s="89"/>
      <c r="AU1600" s="89"/>
      <c r="AV1600" s="89"/>
    </row>
    <row r="1601" spans="27:64">
      <c r="AA1601" s="89"/>
      <c r="AB1601" s="89"/>
      <c r="AC1601" s="89"/>
      <c r="AD1601" s="89"/>
      <c r="AE1601" s="89"/>
      <c r="AG1601" s="73"/>
      <c r="AN1601" s="89"/>
      <c r="AO1601" s="89"/>
      <c r="AP1601" s="89"/>
      <c r="AQ1601" s="89"/>
      <c r="AR1601" s="89"/>
      <c r="AS1601" s="89"/>
      <c r="AT1601" s="89"/>
      <c r="AU1601" s="89"/>
      <c r="AV1601" s="89"/>
      <c r="AX1601" s="89"/>
    </row>
    <row r="1602" spans="27:64">
      <c r="AA1602" s="89"/>
      <c r="AB1602" s="89"/>
      <c r="AC1602" s="89"/>
      <c r="AD1602" s="89"/>
      <c r="AE1602" s="89"/>
      <c r="AG1602" s="73"/>
      <c r="AN1602" s="89"/>
      <c r="AO1602" s="89"/>
      <c r="AP1602" s="89"/>
      <c r="AQ1602" s="89"/>
      <c r="AR1602" s="89"/>
      <c r="AS1602" s="89"/>
      <c r="AT1602" s="89"/>
      <c r="AU1602" s="89"/>
    </row>
    <row r="1603" spans="27:64">
      <c r="AA1603" s="89"/>
      <c r="AB1603" s="89"/>
      <c r="AC1603" s="89"/>
      <c r="AD1603" s="89"/>
      <c r="AE1603" s="89"/>
      <c r="AG1603" s="73"/>
      <c r="AN1603" s="89"/>
      <c r="AO1603" s="89"/>
      <c r="AP1603" s="89"/>
      <c r="AQ1603" s="89"/>
      <c r="AR1603" s="89"/>
      <c r="AS1603" s="89"/>
      <c r="AT1603" s="89"/>
      <c r="AU1603" s="89"/>
      <c r="AV1603" s="89"/>
      <c r="AX1603" s="89"/>
    </row>
    <row r="1604" spans="27:64">
      <c r="AA1604" s="89"/>
      <c r="AB1604" s="89"/>
      <c r="AC1604" s="89"/>
      <c r="AD1604" s="89"/>
      <c r="AE1604" s="89"/>
      <c r="AG1604" s="73"/>
      <c r="AN1604" s="89"/>
      <c r="AO1604" s="89"/>
      <c r="AP1604" s="89"/>
      <c r="AQ1604" s="89"/>
      <c r="AR1604" s="89"/>
      <c r="AS1604" s="89"/>
      <c r="AT1604" s="89"/>
      <c r="AU1604" s="89"/>
    </row>
    <row r="1605" spans="27:64">
      <c r="AA1605" s="89"/>
      <c r="AB1605" s="89"/>
      <c r="AC1605" s="89"/>
      <c r="AD1605" s="89"/>
      <c r="AE1605" s="89"/>
      <c r="AG1605" s="73"/>
      <c r="AN1605" s="89"/>
      <c r="AO1605" s="89"/>
      <c r="AP1605" s="89"/>
      <c r="AQ1605" s="89"/>
      <c r="AR1605" s="89"/>
      <c r="AS1605" s="89"/>
      <c r="AT1605" s="89"/>
      <c r="AU1605" s="89"/>
      <c r="AV1605" s="89"/>
    </row>
    <row r="1606" spans="27:64">
      <c r="AA1606" s="89"/>
      <c r="AB1606" s="89"/>
      <c r="AC1606" s="89"/>
      <c r="AD1606" s="89"/>
      <c r="AE1606" s="89"/>
      <c r="AG1606" s="73"/>
      <c r="AN1606" s="89"/>
      <c r="AO1606" s="89"/>
      <c r="AP1606" s="89"/>
      <c r="AQ1606" s="89"/>
      <c r="AR1606" s="89"/>
      <c r="AS1606" s="89"/>
      <c r="AT1606" s="89"/>
      <c r="AU1606" s="89"/>
      <c r="AV1606" s="89"/>
      <c r="AW1606" s="89"/>
      <c r="AX1606" s="89"/>
      <c r="AY1606" s="89"/>
      <c r="AZ1606" s="89"/>
      <c r="BA1606" s="89"/>
      <c r="BB1606" s="89"/>
      <c r="BC1606" s="89"/>
      <c r="BD1606" s="89"/>
      <c r="BE1606" s="89"/>
      <c r="BF1606" s="89"/>
      <c r="BG1606" s="89"/>
      <c r="BH1606" s="89"/>
      <c r="BI1606" s="89"/>
      <c r="BJ1606" s="89"/>
      <c r="BK1606" s="89"/>
      <c r="BL1606" s="89"/>
    </row>
    <row r="1607" spans="27:64">
      <c r="AA1607" s="89"/>
      <c r="AB1607" s="89"/>
      <c r="AC1607" s="89"/>
      <c r="AD1607" s="89"/>
      <c r="AE1607" s="89"/>
      <c r="AG1607" s="73"/>
      <c r="AN1607" s="89"/>
      <c r="AO1607" s="89"/>
      <c r="AP1607" s="89"/>
      <c r="AQ1607" s="89"/>
      <c r="AR1607" s="89"/>
      <c r="AS1607" s="89"/>
      <c r="AT1607" s="89"/>
      <c r="AU1607" s="89"/>
    </row>
    <row r="1608" spans="27:64">
      <c r="AA1608" s="89"/>
      <c r="AB1608" s="89"/>
      <c r="AC1608" s="89"/>
      <c r="AD1608" s="89"/>
      <c r="AE1608" s="89"/>
      <c r="AG1608" s="73"/>
      <c r="AN1608" s="89"/>
      <c r="AO1608" s="89"/>
      <c r="AP1608" s="89"/>
      <c r="AQ1608" s="89"/>
      <c r="AR1608" s="89"/>
      <c r="AS1608" s="89"/>
      <c r="AT1608" s="89"/>
      <c r="AU1608" s="89"/>
      <c r="AV1608" s="89"/>
    </row>
    <row r="1609" spans="27:64">
      <c r="AA1609" s="89"/>
      <c r="AB1609" s="89"/>
      <c r="AC1609" s="89"/>
      <c r="AD1609" s="89"/>
      <c r="AE1609" s="89"/>
      <c r="AG1609" s="73"/>
      <c r="AN1609" s="89"/>
      <c r="AO1609" s="89"/>
      <c r="AP1609" s="89"/>
      <c r="AQ1609" s="89"/>
      <c r="AR1609" s="89"/>
      <c r="AS1609" s="89"/>
      <c r="AT1609" s="89"/>
      <c r="AU1609" s="89"/>
    </row>
    <row r="1610" spans="27:64">
      <c r="AA1610" s="89"/>
      <c r="AB1610" s="89"/>
      <c r="AC1610" s="89"/>
      <c r="AD1610" s="89"/>
      <c r="AE1610" s="89"/>
      <c r="AG1610" s="73"/>
      <c r="AN1610" s="89"/>
      <c r="AO1610" s="89"/>
      <c r="AP1610" s="89"/>
      <c r="AQ1610" s="89"/>
      <c r="AR1610" s="89"/>
      <c r="AS1610" s="89"/>
      <c r="AT1610" s="89"/>
      <c r="AU1610" s="89"/>
      <c r="AV1610" s="89"/>
      <c r="AX1610" s="89"/>
    </row>
    <row r="1611" spans="27:64">
      <c r="AA1611" s="89"/>
      <c r="AB1611" s="89"/>
      <c r="AC1611" s="89"/>
      <c r="AD1611" s="89"/>
      <c r="AE1611" s="89"/>
      <c r="AG1611" s="73"/>
      <c r="AN1611" s="89"/>
      <c r="AO1611" s="89"/>
      <c r="AP1611" s="89"/>
      <c r="AQ1611" s="89"/>
      <c r="AR1611" s="89"/>
      <c r="AS1611" s="89"/>
      <c r="AT1611" s="89"/>
      <c r="AU1611" s="89"/>
      <c r="AV1611" s="89"/>
    </row>
    <row r="1612" spans="27:64">
      <c r="AA1612" s="89"/>
      <c r="AB1612" s="89"/>
      <c r="AC1612" s="89"/>
      <c r="AD1612" s="89"/>
      <c r="AE1612" s="89"/>
      <c r="AG1612" s="73"/>
      <c r="AN1612" s="89"/>
      <c r="AO1612" s="89"/>
      <c r="AP1612" s="89"/>
      <c r="AQ1612" s="89"/>
      <c r="AR1612" s="89"/>
      <c r="AS1612" s="89"/>
      <c r="AT1612" s="89"/>
      <c r="AU1612" s="89"/>
    </row>
    <row r="1613" spans="27:64">
      <c r="AA1613" s="89"/>
      <c r="AB1613" s="89"/>
      <c r="AC1613" s="89"/>
      <c r="AD1613" s="89"/>
      <c r="AE1613" s="89"/>
      <c r="AG1613" s="73"/>
      <c r="AN1613" s="89"/>
      <c r="AO1613" s="89"/>
      <c r="AP1613" s="89"/>
      <c r="AQ1613" s="89"/>
      <c r="AR1613" s="89"/>
      <c r="AS1613" s="89"/>
      <c r="AT1613" s="89"/>
      <c r="AU1613" s="89"/>
    </row>
    <row r="1614" spans="27:64">
      <c r="AA1614" s="89"/>
      <c r="AB1614" s="89"/>
      <c r="AC1614" s="89"/>
      <c r="AD1614" s="89"/>
      <c r="AE1614" s="89"/>
      <c r="AG1614" s="73"/>
      <c r="AN1614" s="89"/>
      <c r="AO1614" s="89"/>
      <c r="AP1614" s="89"/>
      <c r="AQ1614" s="89"/>
      <c r="AR1614" s="89"/>
      <c r="AS1614" s="89"/>
      <c r="AT1614" s="89"/>
      <c r="AU1614" s="89"/>
      <c r="AV1614" s="89"/>
      <c r="AX1614" s="89"/>
      <c r="AY1614" s="89"/>
      <c r="AZ1614" s="89"/>
      <c r="BA1614" s="89"/>
      <c r="BB1614" s="89"/>
      <c r="BC1614" s="89"/>
      <c r="BD1614" s="89"/>
      <c r="BE1614" s="89"/>
      <c r="BF1614" s="89"/>
      <c r="BG1614" s="89"/>
      <c r="BH1614" s="89"/>
      <c r="BI1614" s="89"/>
      <c r="BJ1614" s="89"/>
      <c r="BK1614" s="89"/>
      <c r="BL1614" s="89"/>
    </row>
    <row r="1615" spans="27:64">
      <c r="AA1615" s="89"/>
      <c r="AB1615" s="89"/>
      <c r="AC1615" s="89"/>
      <c r="AD1615" s="89"/>
      <c r="AE1615" s="89"/>
      <c r="AG1615" s="73"/>
      <c r="AN1615" s="89"/>
      <c r="AO1615" s="89"/>
      <c r="AP1615" s="89"/>
      <c r="AQ1615" s="89"/>
      <c r="AR1615" s="89"/>
      <c r="AS1615" s="89"/>
      <c r="AT1615" s="89"/>
      <c r="AU1615" s="89"/>
      <c r="AV1615" s="89"/>
    </row>
    <row r="1616" spans="27:64">
      <c r="AA1616" s="89"/>
      <c r="AB1616" s="89"/>
      <c r="AC1616" s="89"/>
      <c r="AD1616" s="89"/>
      <c r="AE1616" s="89"/>
      <c r="AG1616" s="73"/>
      <c r="AN1616" s="89"/>
      <c r="AO1616" s="89"/>
      <c r="AP1616" s="89"/>
      <c r="AQ1616" s="89"/>
      <c r="AR1616" s="89"/>
      <c r="AS1616" s="89"/>
      <c r="AT1616" s="89"/>
      <c r="AU1616" s="89"/>
      <c r="AV1616" s="89"/>
    </row>
    <row r="1617" spans="27:64">
      <c r="AA1617" s="89"/>
      <c r="AB1617" s="89"/>
      <c r="AC1617" s="89"/>
      <c r="AD1617" s="89"/>
      <c r="AE1617" s="89"/>
      <c r="AG1617" s="73"/>
      <c r="AN1617" s="89"/>
      <c r="AO1617" s="89"/>
      <c r="AP1617" s="89"/>
      <c r="AQ1617" s="89"/>
      <c r="AR1617" s="89"/>
      <c r="AS1617" s="89"/>
      <c r="AT1617" s="89"/>
      <c r="AU1617" s="89"/>
      <c r="AV1617" s="89"/>
    </row>
    <row r="1618" spans="27:64">
      <c r="AA1618" s="89"/>
      <c r="AB1618" s="89"/>
      <c r="AC1618" s="89"/>
      <c r="AD1618" s="89"/>
      <c r="AE1618" s="89"/>
      <c r="AG1618" s="73"/>
      <c r="AN1618" s="89"/>
      <c r="AO1618" s="89"/>
      <c r="AP1618" s="89"/>
      <c r="AQ1618" s="89"/>
      <c r="AR1618" s="89"/>
      <c r="AS1618" s="89"/>
      <c r="AT1618" s="89"/>
      <c r="AU1618" s="89"/>
      <c r="AV1618" s="89"/>
      <c r="AX1618" s="89"/>
    </row>
    <row r="1619" spans="27:64">
      <c r="AA1619" s="89"/>
      <c r="AB1619" s="89"/>
      <c r="AC1619" s="89"/>
      <c r="AD1619" s="89"/>
      <c r="AE1619" s="89"/>
      <c r="AG1619" s="73"/>
      <c r="AN1619" s="89"/>
      <c r="AO1619" s="89"/>
      <c r="AP1619" s="89"/>
      <c r="AQ1619" s="89"/>
      <c r="AR1619" s="89"/>
      <c r="AS1619" s="89"/>
      <c r="AT1619" s="89"/>
      <c r="AU1619" s="89"/>
      <c r="AV1619" s="89"/>
    </row>
    <row r="1620" spans="27:64">
      <c r="AA1620" s="89"/>
      <c r="AB1620" s="89"/>
      <c r="AC1620" s="89"/>
      <c r="AD1620" s="89"/>
      <c r="AE1620" s="89"/>
      <c r="AG1620" s="73"/>
      <c r="AN1620" s="89"/>
      <c r="AO1620" s="89"/>
      <c r="AP1620" s="89"/>
      <c r="AQ1620" s="89"/>
      <c r="AR1620" s="89"/>
      <c r="AS1620" s="89"/>
      <c r="AT1620" s="89"/>
      <c r="AU1620" s="89"/>
      <c r="AV1620" s="89"/>
    </row>
    <row r="1621" spans="27:64">
      <c r="AA1621" s="89"/>
      <c r="AB1621" s="89"/>
      <c r="AC1621" s="89"/>
      <c r="AD1621" s="89"/>
      <c r="AE1621" s="89"/>
      <c r="AG1621" s="73"/>
      <c r="AN1621" s="89"/>
      <c r="AO1621" s="89"/>
      <c r="AP1621" s="89"/>
      <c r="AQ1621" s="89"/>
      <c r="AR1621" s="89"/>
      <c r="AS1621" s="89"/>
      <c r="AT1621" s="89"/>
      <c r="AU1621" s="89"/>
      <c r="AV1621" s="89"/>
      <c r="AW1621" s="89"/>
      <c r="AX1621" s="89"/>
      <c r="AY1621" s="89"/>
      <c r="AZ1621" s="89"/>
      <c r="BA1621" s="89"/>
      <c r="BB1621" s="89"/>
      <c r="BC1621" s="89"/>
      <c r="BD1621" s="89"/>
      <c r="BE1621" s="89"/>
      <c r="BF1621" s="89"/>
      <c r="BG1621" s="89"/>
      <c r="BH1621" s="89"/>
      <c r="BI1621" s="89"/>
      <c r="BJ1621" s="89"/>
      <c r="BK1621" s="89"/>
      <c r="BL1621" s="89"/>
    </row>
    <row r="1622" spans="27:64">
      <c r="AA1622" s="89"/>
      <c r="AB1622" s="89"/>
      <c r="AC1622" s="89"/>
      <c r="AD1622" s="89"/>
      <c r="AE1622" s="89"/>
      <c r="AG1622" s="73"/>
      <c r="AN1622" s="89"/>
      <c r="AO1622" s="89"/>
      <c r="AP1622" s="89"/>
      <c r="AQ1622" s="89"/>
      <c r="AR1622" s="89"/>
      <c r="AS1622" s="89"/>
      <c r="AT1622" s="89"/>
      <c r="AU1622" s="89"/>
      <c r="AV1622" s="89"/>
      <c r="AX1622" s="89"/>
      <c r="AY1622" s="89"/>
      <c r="AZ1622" s="89"/>
      <c r="BA1622" s="89"/>
      <c r="BB1622" s="89"/>
      <c r="BC1622" s="89"/>
      <c r="BD1622" s="89"/>
      <c r="BE1622" s="89"/>
      <c r="BF1622" s="89"/>
      <c r="BG1622" s="89"/>
      <c r="BH1622" s="89"/>
      <c r="BI1622" s="89"/>
      <c r="BJ1622" s="89"/>
      <c r="BK1622" s="89"/>
      <c r="BL1622" s="89"/>
    </row>
    <row r="1623" spans="27:64">
      <c r="AA1623" s="89"/>
      <c r="AB1623" s="89"/>
      <c r="AC1623" s="89"/>
      <c r="AD1623" s="89"/>
      <c r="AE1623" s="89"/>
      <c r="AG1623" s="73"/>
      <c r="AN1623" s="89"/>
      <c r="AO1623" s="89"/>
      <c r="AP1623" s="89"/>
      <c r="AQ1623" s="89"/>
      <c r="AR1623" s="89"/>
      <c r="AS1623" s="89"/>
      <c r="AT1623" s="89"/>
      <c r="AU1623" s="89"/>
      <c r="AV1623" s="89"/>
      <c r="AX1623" s="89"/>
    </row>
    <row r="1624" spans="27:64">
      <c r="AA1624" s="89"/>
      <c r="AB1624" s="89"/>
      <c r="AC1624" s="89"/>
      <c r="AD1624" s="89"/>
      <c r="AE1624" s="89"/>
      <c r="AG1624" s="73"/>
      <c r="AN1624" s="89"/>
      <c r="AO1624" s="89"/>
      <c r="AP1624" s="89"/>
      <c r="AQ1624" s="89"/>
      <c r="AR1624" s="89"/>
      <c r="AS1624" s="89"/>
      <c r="AT1624" s="89"/>
      <c r="AU1624" s="89"/>
      <c r="AV1624" s="89"/>
      <c r="AW1624" s="89"/>
      <c r="AX1624" s="89"/>
      <c r="AY1624" s="89"/>
      <c r="AZ1624" s="89"/>
      <c r="BA1624" s="89"/>
      <c r="BB1624" s="89"/>
      <c r="BC1624" s="89"/>
      <c r="BD1624" s="89"/>
      <c r="BE1624" s="89"/>
      <c r="BF1624" s="89"/>
      <c r="BG1624" s="89"/>
      <c r="BH1624" s="89"/>
      <c r="BI1624" s="89"/>
      <c r="BJ1624" s="89"/>
      <c r="BK1624" s="89"/>
      <c r="BL1624" s="89"/>
    </row>
    <row r="1625" spans="27:64">
      <c r="AA1625" s="89"/>
      <c r="AB1625" s="89"/>
      <c r="AC1625" s="89"/>
      <c r="AD1625" s="89"/>
      <c r="AE1625" s="89"/>
      <c r="AG1625" s="73"/>
      <c r="AN1625" s="89"/>
      <c r="AO1625" s="89"/>
      <c r="AP1625" s="89"/>
      <c r="AQ1625" s="89"/>
      <c r="AR1625" s="89"/>
      <c r="AS1625" s="89"/>
      <c r="AT1625" s="89"/>
      <c r="AU1625" s="89"/>
    </row>
    <row r="1626" spans="27:64">
      <c r="AA1626" s="89"/>
      <c r="AB1626" s="89"/>
      <c r="AC1626" s="89"/>
      <c r="AD1626" s="89"/>
      <c r="AE1626" s="89"/>
      <c r="AG1626" s="73"/>
      <c r="AN1626" s="89"/>
      <c r="AO1626" s="89"/>
      <c r="AP1626" s="89"/>
      <c r="AQ1626" s="89"/>
      <c r="AR1626" s="89"/>
      <c r="AS1626" s="89"/>
      <c r="AT1626" s="89"/>
      <c r="AU1626" s="89"/>
    </row>
    <row r="1627" spans="27:64">
      <c r="AA1627" s="89"/>
      <c r="AB1627" s="89"/>
      <c r="AC1627" s="89"/>
      <c r="AD1627" s="89"/>
      <c r="AE1627" s="89"/>
      <c r="AG1627" s="73"/>
      <c r="AN1627" s="89"/>
      <c r="AO1627" s="89"/>
      <c r="AP1627" s="89"/>
      <c r="AQ1627" s="89"/>
      <c r="AR1627" s="89"/>
      <c r="AS1627" s="89"/>
      <c r="AT1627" s="89"/>
      <c r="AU1627" s="89"/>
      <c r="AV1627" s="89"/>
      <c r="AX1627" s="89"/>
      <c r="AY1627" s="89"/>
      <c r="AZ1627" s="89"/>
      <c r="BA1627" s="89"/>
      <c r="BB1627" s="89"/>
      <c r="BC1627" s="89"/>
      <c r="BD1627" s="89"/>
      <c r="BE1627" s="89"/>
      <c r="BF1627" s="89"/>
      <c r="BG1627" s="89"/>
      <c r="BH1627" s="89"/>
      <c r="BI1627" s="89"/>
      <c r="BJ1627" s="89"/>
      <c r="BK1627" s="89"/>
      <c r="BL1627" s="89"/>
    </row>
    <row r="1628" spans="27:64">
      <c r="AA1628" s="89"/>
      <c r="AB1628" s="89"/>
      <c r="AC1628" s="89"/>
      <c r="AD1628" s="89"/>
      <c r="AE1628" s="89"/>
      <c r="AG1628" s="73"/>
      <c r="AN1628" s="89"/>
      <c r="AO1628" s="89"/>
      <c r="AP1628" s="89"/>
      <c r="AQ1628" s="89"/>
      <c r="AR1628" s="89"/>
      <c r="AS1628" s="89"/>
      <c r="AT1628" s="89"/>
      <c r="AU1628" s="89"/>
      <c r="AV1628" s="89"/>
    </row>
    <row r="1629" spans="27:64">
      <c r="AA1629" s="89"/>
      <c r="AB1629" s="89"/>
      <c r="AC1629" s="89"/>
      <c r="AD1629" s="89"/>
      <c r="AE1629" s="89"/>
      <c r="AG1629" s="73"/>
      <c r="AN1629" s="89"/>
      <c r="AO1629" s="89"/>
      <c r="AP1629" s="89"/>
      <c r="AQ1629" s="89"/>
      <c r="AR1629" s="89"/>
      <c r="AS1629" s="89"/>
      <c r="AT1629" s="89"/>
      <c r="AU1629" s="89"/>
      <c r="AV1629" s="89"/>
      <c r="AW1629" s="89"/>
      <c r="AX1629" s="89"/>
      <c r="AY1629" s="89"/>
      <c r="AZ1629" s="89"/>
      <c r="BA1629" s="89"/>
      <c r="BB1629" s="89"/>
      <c r="BC1629" s="89"/>
      <c r="BD1629" s="89"/>
      <c r="BE1629" s="89"/>
      <c r="BF1629" s="89"/>
      <c r="BG1629" s="89"/>
      <c r="BH1629" s="89"/>
      <c r="BI1629" s="89"/>
      <c r="BJ1629" s="89"/>
      <c r="BK1629" s="89"/>
      <c r="BL1629" s="89"/>
    </row>
    <row r="1630" spans="27:64">
      <c r="AA1630" s="89"/>
      <c r="AB1630" s="89"/>
      <c r="AC1630" s="89"/>
      <c r="AD1630" s="89"/>
      <c r="AE1630" s="89"/>
      <c r="AG1630" s="73"/>
      <c r="AN1630" s="89"/>
      <c r="AO1630" s="89"/>
      <c r="AP1630" s="89"/>
      <c r="AQ1630" s="89"/>
      <c r="AR1630" s="89"/>
      <c r="AS1630" s="89"/>
      <c r="AT1630" s="89"/>
      <c r="AU1630" s="89"/>
    </row>
    <row r="1631" spans="27:64">
      <c r="AA1631" s="89"/>
      <c r="AB1631" s="89"/>
      <c r="AC1631" s="89"/>
      <c r="AD1631" s="89"/>
      <c r="AE1631" s="89"/>
      <c r="AG1631" s="73"/>
      <c r="AN1631" s="89"/>
      <c r="AO1631" s="89"/>
      <c r="AP1631" s="89"/>
      <c r="AQ1631" s="89"/>
      <c r="AR1631" s="89"/>
      <c r="AS1631" s="89"/>
      <c r="AT1631" s="89"/>
      <c r="AU1631" s="89"/>
      <c r="AV1631" s="89"/>
      <c r="AW1631" s="89"/>
      <c r="AX1631" s="89"/>
      <c r="AY1631" s="89"/>
      <c r="AZ1631" s="89"/>
      <c r="BA1631" s="89"/>
      <c r="BB1631" s="89"/>
      <c r="BC1631" s="89"/>
      <c r="BD1631" s="89"/>
      <c r="BE1631" s="89"/>
      <c r="BF1631" s="89"/>
      <c r="BG1631" s="89"/>
      <c r="BH1631" s="89"/>
      <c r="BI1631" s="89"/>
      <c r="BJ1631" s="89"/>
      <c r="BK1631" s="89"/>
      <c r="BL1631" s="89"/>
    </row>
    <row r="1632" spans="27:64">
      <c r="AA1632" s="89"/>
      <c r="AB1632" s="89"/>
      <c r="AC1632" s="89"/>
      <c r="AD1632" s="89"/>
      <c r="AE1632" s="89"/>
      <c r="AG1632" s="73"/>
      <c r="AN1632" s="89"/>
      <c r="AO1632" s="89"/>
      <c r="AP1632" s="89"/>
      <c r="AQ1632" s="89"/>
      <c r="AR1632" s="89"/>
      <c r="AS1632" s="89"/>
      <c r="AT1632" s="89"/>
      <c r="AU1632" s="89"/>
    </row>
    <row r="1633" spans="27:64">
      <c r="AA1633" s="89"/>
      <c r="AB1633" s="89"/>
      <c r="AC1633" s="89"/>
      <c r="AD1633" s="89"/>
      <c r="AE1633" s="89"/>
      <c r="AG1633" s="73"/>
      <c r="AN1633" s="89"/>
      <c r="AO1633" s="89"/>
      <c r="AP1633" s="89"/>
      <c r="AQ1633" s="89"/>
      <c r="AR1633" s="89"/>
      <c r="AS1633" s="89"/>
      <c r="AT1633" s="89"/>
      <c r="AU1633" s="89"/>
    </row>
    <row r="1634" spans="27:64">
      <c r="AA1634" s="89"/>
      <c r="AB1634" s="89"/>
      <c r="AC1634" s="89"/>
      <c r="AD1634" s="89"/>
      <c r="AE1634" s="89"/>
      <c r="AG1634" s="73"/>
      <c r="AN1634" s="89"/>
      <c r="AO1634" s="89"/>
      <c r="AP1634" s="89"/>
      <c r="AQ1634" s="89"/>
      <c r="AR1634" s="89"/>
      <c r="AS1634" s="89"/>
      <c r="AT1634" s="89"/>
      <c r="AU1634" s="89"/>
    </row>
    <row r="1635" spans="27:64">
      <c r="AA1635" s="89"/>
      <c r="AB1635" s="89"/>
      <c r="AC1635" s="89"/>
      <c r="AD1635" s="89"/>
      <c r="AE1635" s="89"/>
      <c r="AG1635" s="73"/>
      <c r="AN1635" s="89"/>
      <c r="AO1635" s="89"/>
      <c r="AP1635" s="89"/>
      <c r="AQ1635" s="89"/>
      <c r="AR1635" s="89"/>
      <c r="AS1635" s="89"/>
      <c r="AT1635" s="89"/>
      <c r="AU1635" s="89"/>
    </row>
    <row r="1636" spans="27:64">
      <c r="AA1636" s="89"/>
      <c r="AB1636" s="89"/>
      <c r="AC1636" s="89"/>
      <c r="AD1636" s="89"/>
      <c r="AE1636" s="89"/>
      <c r="AG1636" s="73"/>
      <c r="AN1636" s="89"/>
      <c r="AO1636" s="89"/>
      <c r="AP1636" s="89"/>
      <c r="AQ1636" s="89"/>
      <c r="AR1636" s="89"/>
      <c r="AS1636" s="89"/>
      <c r="AT1636" s="89"/>
      <c r="AU1636" s="89"/>
    </row>
    <row r="1637" spans="27:64">
      <c r="AA1637" s="89"/>
      <c r="AB1637" s="89"/>
      <c r="AC1637" s="89"/>
      <c r="AD1637" s="89"/>
      <c r="AE1637" s="89"/>
      <c r="AG1637" s="73"/>
      <c r="AN1637" s="89"/>
      <c r="AO1637" s="89"/>
      <c r="AP1637" s="89"/>
      <c r="AQ1637" s="89"/>
      <c r="AR1637" s="89"/>
      <c r="AS1637" s="89"/>
      <c r="AT1637" s="89"/>
      <c r="AU1637" s="89"/>
      <c r="AV1637" s="89"/>
      <c r="AX1637" s="89"/>
    </row>
    <row r="1638" spans="27:64">
      <c r="AA1638" s="89"/>
      <c r="AB1638" s="89"/>
      <c r="AC1638" s="89"/>
      <c r="AD1638" s="89"/>
      <c r="AE1638" s="89"/>
      <c r="AG1638" s="73"/>
      <c r="AN1638" s="89"/>
      <c r="AO1638" s="89"/>
      <c r="AP1638" s="89"/>
      <c r="AQ1638" s="89"/>
      <c r="AR1638" s="89"/>
      <c r="AS1638" s="89"/>
      <c r="AT1638" s="89"/>
      <c r="AU1638" s="89"/>
      <c r="AV1638" s="89"/>
      <c r="AX1638" s="89"/>
    </row>
    <row r="1639" spans="27:64">
      <c r="AA1639" s="89"/>
      <c r="AB1639" s="89"/>
      <c r="AC1639" s="89"/>
      <c r="AD1639" s="89"/>
      <c r="AE1639" s="89"/>
      <c r="AG1639" s="73"/>
      <c r="AN1639" s="89"/>
      <c r="AO1639" s="89"/>
      <c r="AP1639" s="89"/>
      <c r="AQ1639" s="89"/>
      <c r="AR1639" s="89"/>
      <c r="AS1639" s="89"/>
      <c r="AT1639" s="89"/>
      <c r="AU1639" s="89"/>
      <c r="AV1639" s="89"/>
      <c r="AW1639" s="89"/>
      <c r="AX1639" s="89"/>
      <c r="AY1639" s="89"/>
      <c r="AZ1639" s="89"/>
      <c r="BA1639" s="89"/>
      <c r="BB1639" s="89"/>
      <c r="BC1639" s="89"/>
      <c r="BD1639" s="89"/>
      <c r="BE1639" s="89"/>
      <c r="BF1639" s="89"/>
      <c r="BG1639" s="89"/>
      <c r="BH1639" s="89"/>
      <c r="BI1639" s="89"/>
      <c r="BJ1639" s="89"/>
      <c r="BK1639" s="89"/>
      <c r="BL1639" s="89"/>
    </row>
    <row r="1640" spans="27:64">
      <c r="AA1640" s="89"/>
      <c r="AB1640" s="89"/>
      <c r="AC1640" s="89"/>
      <c r="AD1640" s="89"/>
      <c r="AE1640" s="89"/>
      <c r="AG1640" s="73"/>
      <c r="AN1640" s="89"/>
      <c r="AO1640" s="89"/>
      <c r="AP1640" s="89"/>
      <c r="AQ1640" s="89"/>
      <c r="AR1640" s="89"/>
      <c r="AS1640" s="89"/>
      <c r="AT1640" s="89"/>
      <c r="AU1640" s="89"/>
    </row>
    <row r="1641" spans="27:64">
      <c r="AA1641" s="89"/>
      <c r="AB1641" s="89"/>
      <c r="AC1641" s="89"/>
      <c r="AD1641" s="89"/>
      <c r="AE1641" s="89"/>
      <c r="AG1641" s="73"/>
      <c r="AN1641" s="89"/>
      <c r="AO1641" s="89"/>
      <c r="AP1641" s="89"/>
      <c r="AQ1641" s="89"/>
      <c r="AR1641" s="89"/>
      <c r="AS1641" s="89"/>
      <c r="AT1641" s="89"/>
      <c r="AU1641" s="89"/>
      <c r="AV1641" s="89"/>
      <c r="AX1641" s="89"/>
      <c r="AY1641" s="89"/>
      <c r="AZ1641" s="89"/>
      <c r="BA1641" s="89"/>
      <c r="BB1641" s="89"/>
      <c r="BC1641" s="89"/>
      <c r="BD1641" s="89"/>
      <c r="BE1641" s="89"/>
      <c r="BF1641" s="89"/>
      <c r="BG1641" s="89"/>
      <c r="BH1641" s="89"/>
      <c r="BI1641" s="89"/>
      <c r="BJ1641" s="89"/>
      <c r="BK1641" s="89"/>
      <c r="BL1641" s="89"/>
    </row>
    <row r="1642" spans="27:64">
      <c r="AA1642" s="89"/>
      <c r="AB1642" s="89"/>
      <c r="AC1642" s="89"/>
      <c r="AD1642" s="89"/>
      <c r="AE1642" s="89"/>
      <c r="AG1642" s="73"/>
      <c r="AN1642" s="89"/>
      <c r="AO1642" s="89"/>
      <c r="AP1642" s="89"/>
      <c r="AQ1642" s="89"/>
      <c r="AR1642" s="89"/>
      <c r="AS1642" s="89"/>
      <c r="AT1642" s="89"/>
      <c r="AU1642" s="89"/>
      <c r="AV1642" s="5"/>
    </row>
    <row r="1643" spans="27:64">
      <c r="AA1643" s="89"/>
      <c r="AB1643" s="89"/>
      <c r="AC1643" s="89"/>
      <c r="AD1643" s="89"/>
      <c r="AE1643" s="89"/>
      <c r="AG1643" s="73"/>
      <c r="AN1643" s="89"/>
      <c r="AO1643" s="89"/>
      <c r="AP1643" s="89"/>
      <c r="AQ1643" s="89"/>
      <c r="AR1643" s="89"/>
      <c r="AS1643" s="89"/>
      <c r="AT1643" s="89"/>
      <c r="AU1643" s="89"/>
      <c r="AV1643" s="89"/>
    </row>
    <row r="1644" spans="27:64">
      <c r="AA1644" s="89"/>
      <c r="AB1644" s="89"/>
      <c r="AC1644" s="89"/>
      <c r="AD1644" s="89"/>
      <c r="AE1644" s="89"/>
      <c r="AG1644" s="73"/>
      <c r="AN1644" s="89"/>
      <c r="AO1644" s="89"/>
      <c r="AP1644" s="89"/>
      <c r="AQ1644" s="89"/>
      <c r="AR1644" s="89"/>
      <c r="AS1644" s="89"/>
      <c r="AT1644" s="89"/>
      <c r="AU1644" s="89"/>
      <c r="AV1644" s="89"/>
      <c r="AX1644" s="89"/>
      <c r="AY1644" s="89"/>
      <c r="AZ1644" s="89"/>
      <c r="BA1644" s="89"/>
      <c r="BB1644" s="89"/>
      <c r="BC1644" s="89"/>
      <c r="BD1644" s="89"/>
      <c r="BE1644" s="89"/>
      <c r="BF1644" s="89"/>
      <c r="BG1644" s="89"/>
      <c r="BH1644" s="89"/>
      <c r="BI1644" s="89"/>
      <c r="BJ1644" s="89"/>
      <c r="BK1644" s="89"/>
      <c r="BL1644" s="89"/>
    </row>
    <row r="1645" spans="27:64">
      <c r="AA1645" s="89"/>
      <c r="AB1645" s="89"/>
      <c r="AC1645" s="89"/>
      <c r="AD1645" s="89"/>
      <c r="AE1645" s="89"/>
      <c r="AG1645" s="73"/>
      <c r="AN1645" s="89"/>
      <c r="AO1645" s="89"/>
      <c r="AP1645" s="89"/>
      <c r="AQ1645" s="89"/>
      <c r="AR1645" s="89"/>
      <c r="AS1645" s="89"/>
      <c r="AT1645" s="89"/>
      <c r="AU1645" s="89"/>
      <c r="AV1645" s="89"/>
    </row>
    <row r="1646" spans="27:64">
      <c r="AA1646" s="89"/>
      <c r="AB1646" s="89"/>
      <c r="AC1646" s="89"/>
      <c r="AD1646" s="89"/>
      <c r="AE1646" s="89"/>
      <c r="AG1646" s="73"/>
      <c r="AN1646" s="89"/>
      <c r="AO1646" s="89"/>
      <c r="AP1646" s="89"/>
      <c r="AQ1646" s="89"/>
      <c r="AR1646" s="89"/>
      <c r="AS1646" s="89"/>
      <c r="AT1646" s="89"/>
      <c r="AU1646" s="89"/>
      <c r="AV1646" s="89"/>
    </row>
    <row r="1647" spans="27:64">
      <c r="AA1647" s="89"/>
      <c r="AB1647" s="89"/>
      <c r="AC1647" s="89"/>
      <c r="AD1647" s="89"/>
      <c r="AE1647" s="89"/>
      <c r="AG1647" s="73"/>
      <c r="AN1647" s="89"/>
      <c r="AO1647" s="89"/>
      <c r="AP1647" s="89"/>
      <c r="AQ1647" s="89"/>
      <c r="AR1647" s="89"/>
      <c r="AS1647" s="89"/>
      <c r="AT1647" s="89"/>
      <c r="AU1647" s="89"/>
    </row>
    <row r="1648" spans="27:64">
      <c r="AA1648" s="89"/>
      <c r="AB1648" s="89"/>
      <c r="AC1648" s="89"/>
      <c r="AD1648" s="89"/>
      <c r="AE1648" s="89"/>
      <c r="AG1648" s="73"/>
      <c r="AN1648" s="89"/>
      <c r="AO1648" s="89"/>
      <c r="AP1648" s="89"/>
      <c r="AQ1648" s="89"/>
      <c r="AR1648" s="89"/>
      <c r="AS1648" s="89"/>
      <c r="AT1648" s="89"/>
      <c r="AU1648" s="89"/>
    </row>
    <row r="1649" spans="27:64">
      <c r="AA1649" s="89"/>
      <c r="AB1649" s="89"/>
      <c r="AC1649" s="89"/>
      <c r="AD1649" s="89"/>
      <c r="AE1649" s="89"/>
      <c r="AG1649" s="73"/>
      <c r="AN1649" s="89"/>
      <c r="AO1649" s="89"/>
      <c r="AP1649" s="89"/>
      <c r="AQ1649" s="89"/>
      <c r="AR1649" s="89"/>
      <c r="AS1649" s="89"/>
      <c r="AT1649" s="89"/>
      <c r="AU1649" s="89"/>
    </row>
    <row r="1650" spans="27:64">
      <c r="AA1650" s="89"/>
      <c r="AB1650" s="89"/>
      <c r="AC1650" s="89"/>
      <c r="AD1650" s="89"/>
      <c r="AE1650" s="89"/>
      <c r="AG1650" s="73"/>
      <c r="AN1650" s="89"/>
      <c r="AO1650" s="89"/>
      <c r="AP1650" s="89"/>
      <c r="AQ1650" s="89"/>
      <c r="AR1650" s="89"/>
      <c r="AS1650" s="89"/>
      <c r="AT1650" s="89"/>
      <c r="AU1650" s="89"/>
    </row>
    <row r="1651" spans="27:64">
      <c r="AA1651" s="89"/>
      <c r="AB1651" s="89"/>
      <c r="AC1651" s="89"/>
      <c r="AD1651" s="89"/>
      <c r="AE1651" s="89"/>
      <c r="AG1651" s="73"/>
      <c r="AN1651" s="89"/>
      <c r="AO1651" s="89"/>
      <c r="AP1651" s="89"/>
      <c r="AQ1651" s="89"/>
      <c r="AR1651" s="89"/>
      <c r="AS1651" s="89"/>
      <c r="AT1651" s="89"/>
      <c r="AU1651" s="89"/>
    </row>
    <row r="1652" spans="27:64">
      <c r="AA1652" s="89"/>
      <c r="AB1652" s="89"/>
      <c r="AC1652" s="89"/>
      <c r="AD1652" s="89"/>
      <c r="AE1652" s="89"/>
      <c r="AG1652" s="73"/>
      <c r="AN1652" s="89"/>
      <c r="AO1652" s="89"/>
      <c r="AP1652" s="89"/>
      <c r="AQ1652" s="89"/>
      <c r="AR1652" s="89"/>
      <c r="AS1652" s="89"/>
      <c r="AT1652" s="89"/>
      <c r="AU1652" s="89"/>
    </row>
    <row r="1653" spans="27:64">
      <c r="AA1653" s="89"/>
      <c r="AB1653" s="89"/>
      <c r="AC1653" s="89"/>
      <c r="AD1653" s="89"/>
      <c r="AE1653" s="89"/>
      <c r="AG1653" s="73"/>
      <c r="AN1653" s="89"/>
      <c r="AO1653" s="89"/>
      <c r="AP1653" s="89"/>
      <c r="AQ1653" s="89"/>
      <c r="AR1653" s="89"/>
      <c r="AS1653" s="89"/>
      <c r="AT1653" s="89"/>
      <c r="AU1653" s="89"/>
    </row>
    <row r="1654" spans="27:64">
      <c r="AA1654" s="89"/>
      <c r="AB1654" s="89"/>
      <c r="AC1654" s="89"/>
      <c r="AD1654" s="89"/>
      <c r="AE1654" s="89"/>
      <c r="AG1654" s="73"/>
      <c r="AN1654" s="89"/>
      <c r="AO1654" s="89"/>
      <c r="AP1654" s="89"/>
      <c r="AQ1654" s="89"/>
      <c r="AR1654" s="89"/>
      <c r="AS1654" s="89"/>
      <c r="AT1654" s="89"/>
      <c r="AU1654" s="89"/>
      <c r="AV1654" s="89"/>
    </row>
    <row r="1655" spans="27:64">
      <c r="AA1655" s="89"/>
      <c r="AB1655" s="89"/>
      <c r="AC1655" s="89"/>
      <c r="AD1655" s="89"/>
      <c r="AE1655" s="89"/>
      <c r="AG1655" s="73"/>
      <c r="AN1655" s="89"/>
      <c r="AO1655" s="89"/>
      <c r="AP1655" s="89"/>
      <c r="AQ1655" s="89"/>
      <c r="AR1655" s="89"/>
      <c r="AS1655" s="89"/>
      <c r="AT1655" s="89"/>
      <c r="AU1655" s="89"/>
      <c r="AV1655" s="89"/>
      <c r="AW1655" s="89"/>
      <c r="AX1655" s="89"/>
      <c r="AY1655" s="89"/>
      <c r="AZ1655" s="89"/>
      <c r="BA1655" s="89"/>
      <c r="BB1655" s="89"/>
      <c r="BC1655" s="89"/>
      <c r="BD1655" s="89"/>
      <c r="BE1655" s="89"/>
      <c r="BF1655" s="89"/>
      <c r="BG1655" s="89"/>
      <c r="BH1655" s="89"/>
      <c r="BI1655" s="89"/>
      <c r="BJ1655" s="89"/>
      <c r="BK1655" s="89"/>
      <c r="BL1655" s="89"/>
    </row>
    <row r="1656" spans="27:64">
      <c r="AA1656" s="89"/>
      <c r="AB1656" s="89"/>
      <c r="AC1656" s="89"/>
      <c r="AD1656" s="89"/>
      <c r="AE1656" s="89"/>
      <c r="AG1656" s="73"/>
      <c r="AN1656" s="89"/>
      <c r="AO1656" s="89"/>
      <c r="AP1656" s="89"/>
      <c r="AQ1656" s="89"/>
      <c r="AR1656" s="89"/>
      <c r="AS1656" s="89"/>
      <c r="AT1656" s="89"/>
      <c r="AU1656" s="89"/>
    </row>
    <row r="1657" spans="27:64">
      <c r="AA1657" s="89"/>
      <c r="AB1657" s="89"/>
      <c r="AC1657" s="89"/>
      <c r="AD1657" s="89"/>
      <c r="AE1657" s="89"/>
      <c r="AG1657" s="73"/>
      <c r="AN1657" s="89"/>
      <c r="AO1657" s="89"/>
      <c r="AP1657" s="89"/>
      <c r="AQ1657" s="89"/>
      <c r="AR1657" s="89"/>
      <c r="AS1657" s="89"/>
      <c r="AT1657" s="89"/>
      <c r="AU1657" s="89"/>
    </row>
    <row r="1658" spans="27:64">
      <c r="AA1658" s="89"/>
      <c r="AB1658" s="89"/>
      <c r="AC1658" s="89"/>
      <c r="AD1658" s="89"/>
      <c r="AE1658" s="89"/>
      <c r="AG1658" s="73"/>
      <c r="AN1658" s="89"/>
      <c r="AO1658" s="89"/>
      <c r="AP1658" s="89"/>
      <c r="AQ1658" s="89"/>
      <c r="AR1658" s="89"/>
      <c r="AS1658" s="89"/>
      <c r="AT1658" s="89"/>
      <c r="AU1658" s="89"/>
    </row>
    <row r="1659" spans="27:64">
      <c r="AA1659" s="89"/>
      <c r="AB1659" s="89"/>
      <c r="AC1659" s="89"/>
      <c r="AD1659" s="89"/>
      <c r="AE1659" s="89"/>
      <c r="AG1659" s="73"/>
      <c r="AN1659" s="89"/>
      <c r="AO1659" s="89"/>
      <c r="AP1659" s="89"/>
      <c r="AQ1659" s="89"/>
      <c r="AR1659" s="89"/>
      <c r="AS1659" s="89"/>
      <c r="AT1659" s="89"/>
      <c r="AU1659" s="89"/>
    </row>
    <row r="1660" spans="27:64">
      <c r="AA1660" s="89"/>
      <c r="AB1660" s="89"/>
      <c r="AC1660" s="89"/>
      <c r="AD1660" s="89"/>
      <c r="AE1660" s="89"/>
      <c r="AG1660" s="73"/>
      <c r="AN1660" s="89"/>
      <c r="AO1660" s="89"/>
      <c r="AP1660" s="89"/>
      <c r="AQ1660" s="89"/>
      <c r="AR1660" s="89"/>
      <c r="AS1660" s="89"/>
      <c r="AT1660" s="89"/>
      <c r="AU1660" s="89"/>
      <c r="AV1660" s="89"/>
      <c r="AW1660" s="89"/>
      <c r="AX1660" s="89"/>
      <c r="AY1660" s="89"/>
      <c r="AZ1660" s="89"/>
      <c r="BA1660" s="89"/>
      <c r="BB1660" s="89"/>
      <c r="BC1660" s="89"/>
      <c r="BD1660" s="89"/>
      <c r="BE1660" s="89"/>
      <c r="BF1660" s="89"/>
      <c r="BG1660" s="89"/>
      <c r="BH1660" s="89"/>
      <c r="BI1660" s="89"/>
      <c r="BJ1660" s="89"/>
      <c r="BK1660" s="89"/>
      <c r="BL1660" s="89"/>
    </row>
    <row r="1661" spans="27:64">
      <c r="AA1661" s="89"/>
      <c r="AB1661" s="89"/>
      <c r="AC1661" s="89"/>
      <c r="AD1661" s="89"/>
      <c r="AE1661" s="89"/>
      <c r="AG1661" s="73"/>
      <c r="AN1661" s="89"/>
      <c r="AO1661" s="89"/>
      <c r="AP1661" s="89"/>
      <c r="AQ1661" s="89"/>
      <c r="AR1661" s="89"/>
      <c r="AS1661" s="89"/>
      <c r="AT1661" s="89"/>
      <c r="AU1661" s="89"/>
    </row>
    <row r="1662" spans="27:64">
      <c r="AA1662" s="89"/>
      <c r="AB1662" s="89"/>
      <c r="AC1662" s="89"/>
      <c r="AD1662" s="89"/>
      <c r="AE1662" s="89"/>
      <c r="AG1662" s="73"/>
      <c r="AN1662" s="89"/>
      <c r="AO1662" s="89"/>
      <c r="AP1662" s="89"/>
      <c r="AQ1662" s="89"/>
      <c r="AR1662" s="89"/>
      <c r="AS1662" s="89"/>
      <c r="AT1662" s="89"/>
      <c r="AU1662" s="89"/>
    </row>
    <row r="1663" spans="27:64">
      <c r="AA1663" s="89"/>
      <c r="AB1663" s="89"/>
      <c r="AC1663" s="89"/>
      <c r="AD1663" s="89"/>
      <c r="AE1663" s="89"/>
      <c r="AG1663" s="73"/>
      <c r="AN1663" s="89"/>
      <c r="AO1663" s="89"/>
      <c r="AP1663" s="89"/>
      <c r="AQ1663" s="89"/>
      <c r="AR1663" s="89"/>
      <c r="AS1663" s="89"/>
      <c r="AT1663" s="89"/>
      <c r="AU1663" s="89"/>
      <c r="AV1663" s="89"/>
      <c r="AX1663" s="89"/>
    </row>
    <row r="1664" spans="27:64">
      <c r="AA1664" s="89"/>
      <c r="AB1664" s="89"/>
      <c r="AC1664" s="89"/>
      <c r="AD1664" s="89"/>
      <c r="AE1664" s="89"/>
      <c r="AG1664" s="73"/>
      <c r="AN1664" s="89"/>
      <c r="AO1664" s="89"/>
      <c r="AP1664" s="89"/>
      <c r="AQ1664" s="89"/>
      <c r="AR1664" s="89"/>
      <c r="AS1664" s="89"/>
      <c r="AT1664" s="89"/>
      <c r="AU1664" s="89"/>
      <c r="AV1664" s="89"/>
      <c r="AX1664" s="89"/>
      <c r="AY1664" s="89"/>
      <c r="AZ1664" s="89"/>
      <c r="BA1664" s="89"/>
      <c r="BB1664" s="89"/>
      <c r="BC1664" s="89"/>
      <c r="BD1664" s="89"/>
      <c r="BE1664" s="89"/>
      <c r="BF1664" s="89"/>
      <c r="BG1664" s="89"/>
      <c r="BH1664" s="89"/>
      <c r="BI1664" s="89"/>
      <c r="BJ1664" s="89"/>
      <c r="BK1664" s="89"/>
      <c r="BL1664" s="89"/>
    </row>
    <row r="1665" spans="27:64">
      <c r="AA1665" s="89"/>
      <c r="AB1665" s="89"/>
      <c r="AC1665" s="89"/>
      <c r="AD1665" s="89"/>
      <c r="AE1665" s="89"/>
      <c r="AG1665" s="73"/>
      <c r="AN1665" s="89"/>
      <c r="AO1665" s="89"/>
      <c r="AP1665" s="89"/>
      <c r="AQ1665" s="89"/>
      <c r="AR1665" s="89"/>
      <c r="AS1665" s="89"/>
      <c r="AT1665" s="89"/>
      <c r="AU1665" s="89"/>
      <c r="AV1665" s="89"/>
      <c r="AW1665" s="89"/>
      <c r="AX1665" s="89"/>
      <c r="AY1665" s="89"/>
      <c r="AZ1665" s="89"/>
      <c r="BA1665" s="89"/>
      <c r="BB1665" s="89"/>
      <c r="BC1665" s="89"/>
      <c r="BD1665" s="89"/>
      <c r="BE1665" s="89"/>
      <c r="BF1665" s="89"/>
      <c r="BG1665" s="89"/>
      <c r="BH1665" s="89"/>
      <c r="BI1665" s="89"/>
      <c r="BJ1665" s="89"/>
      <c r="BK1665" s="89"/>
      <c r="BL1665" s="89"/>
    </row>
    <row r="1666" spans="27:64">
      <c r="AA1666" s="89"/>
      <c r="AB1666" s="89"/>
      <c r="AC1666" s="89"/>
      <c r="AD1666" s="89"/>
      <c r="AE1666" s="89"/>
      <c r="AG1666" s="73"/>
      <c r="AN1666" s="89"/>
      <c r="AO1666" s="89"/>
      <c r="AP1666" s="89"/>
      <c r="AQ1666" s="89"/>
      <c r="AR1666" s="89"/>
      <c r="AS1666" s="89"/>
      <c r="AT1666" s="89"/>
      <c r="AU1666" s="89"/>
      <c r="AV1666" s="89"/>
    </row>
    <row r="1667" spans="27:64">
      <c r="AA1667" s="89"/>
      <c r="AB1667" s="89"/>
      <c r="AC1667" s="89"/>
      <c r="AD1667" s="89"/>
      <c r="AE1667" s="89"/>
      <c r="AG1667" s="73"/>
      <c r="AN1667" s="89"/>
      <c r="AO1667" s="89"/>
      <c r="AP1667" s="89"/>
      <c r="AQ1667" s="89"/>
      <c r="AR1667" s="89"/>
      <c r="AS1667" s="89"/>
      <c r="AT1667" s="89"/>
      <c r="AU1667" s="89"/>
    </row>
    <row r="1668" spans="27:64">
      <c r="AA1668" s="89"/>
      <c r="AB1668" s="89"/>
      <c r="AC1668" s="89"/>
      <c r="AD1668" s="89"/>
      <c r="AE1668" s="89"/>
      <c r="AG1668" s="73"/>
      <c r="AN1668" s="89"/>
      <c r="AO1668" s="89"/>
      <c r="AP1668" s="89"/>
      <c r="AQ1668" s="89"/>
      <c r="AR1668" s="89"/>
      <c r="AS1668" s="89"/>
      <c r="AT1668" s="89"/>
      <c r="AU1668" s="89"/>
      <c r="AV1668" s="89"/>
    </row>
    <row r="1669" spans="27:64">
      <c r="AA1669" s="89"/>
      <c r="AB1669" s="89"/>
      <c r="AC1669" s="89"/>
      <c r="AD1669" s="89"/>
      <c r="AE1669" s="89"/>
      <c r="AG1669" s="73"/>
      <c r="AN1669" s="89"/>
      <c r="AO1669" s="89"/>
      <c r="AP1669" s="89"/>
      <c r="AQ1669" s="89"/>
      <c r="AR1669" s="89"/>
      <c r="AS1669" s="89"/>
      <c r="AT1669" s="89"/>
      <c r="AU1669" s="89"/>
      <c r="AV1669" s="89"/>
    </row>
    <row r="1670" spans="27:64">
      <c r="AA1670" s="89"/>
      <c r="AB1670" s="89"/>
      <c r="AC1670" s="89"/>
      <c r="AD1670" s="89"/>
      <c r="AE1670" s="89"/>
      <c r="AG1670" s="73"/>
      <c r="AN1670" s="89"/>
      <c r="AO1670" s="89"/>
      <c r="AP1670" s="89"/>
      <c r="AQ1670" s="89"/>
      <c r="AR1670" s="89"/>
      <c r="AS1670" s="89"/>
      <c r="AT1670" s="89"/>
      <c r="AU1670" s="89"/>
    </row>
    <row r="1671" spans="27:64">
      <c r="AA1671" s="89"/>
      <c r="AB1671" s="89"/>
      <c r="AC1671" s="89"/>
      <c r="AD1671" s="89"/>
      <c r="AE1671" s="89"/>
      <c r="AG1671" s="73"/>
      <c r="AN1671" s="89"/>
      <c r="AO1671" s="89"/>
      <c r="AP1671" s="89"/>
      <c r="AQ1671" s="89"/>
      <c r="AR1671" s="89"/>
      <c r="AS1671" s="89"/>
      <c r="AT1671" s="89"/>
      <c r="AU1671" s="89"/>
      <c r="AV1671" s="89"/>
      <c r="AX1671" s="89"/>
    </row>
    <row r="1672" spans="27:64">
      <c r="AA1672" s="89"/>
      <c r="AB1672" s="89"/>
      <c r="AC1672" s="89"/>
      <c r="AD1672" s="89"/>
      <c r="AE1672" s="89"/>
      <c r="AG1672" s="73"/>
      <c r="AN1672" s="89"/>
      <c r="AO1672" s="89"/>
      <c r="AP1672" s="89"/>
      <c r="AQ1672" s="89"/>
      <c r="AR1672" s="89"/>
      <c r="AS1672" s="89"/>
      <c r="AT1672" s="89"/>
      <c r="AU1672" s="89"/>
    </row>
    <row r="1673" spans="27:64">
      <c r="AA1673" s="89"/>
      <c r="AB1673" s="89"/>
      <c r="AC1673" s="89"/>
      <c r="AD1673" s="89"/>
      <c r="AE1673" s="89"/>
      <c r="AG1673" s="73"/>
      <c r="AN1673" s="89"/>
      <c r="AO1673" s="89"/>
      <c r="AP1673" s="89"/>
      <c r="AQ1673" s="89"/>
      <c r="AR1673" s="89"/>
      <c r="AS1673" s="89"/>
      <c r="AT1673" s="89"/>
      <c r="AU1673" s="89"/>
    </row>
    <row r="1674" spans="27:64">
      <c r="AA1674" s="89"/>
      <c r="AB1674" s="89"/>
      <c r="AC1674" s="89"/>
      <c r="AD1674" s="89"/>
      <c r="AE1674" s="89"/>
      <c r="AG1674" s="73"/>
      <c r="AN1674" s="89"/>
      <c r="AO1674" s="89"/>
      <c r="AP1674" s="89"/>
      <c r="AQ1674" s="89"/>
      <c r="AR1674" s="89"/>
      <c r="AS1674" s="89"/>
      <c r="AT1674" s="89"/>
      <c r="AU1674" s="89"/>
    </row>
    <row r="1675" spans="27:64">
      <c r="AA1675" s="89"/>
      <c r="AB1675" s="89"/>
      <c r="AC1675" s="89"/>
      <c r="AD1675" s="89"/>
      <c r="AE1675" s="89"/>
      <c r="AG1675" s="73"/>
      <c r="AN1675" s="89"/>
      <c r="AO1675" s="89"/>
      <c r="AP1675" s="89"/>
      <c r="AQ1675" s="89"/>
      <c r="AR1675" s="89"/>
      <c r="AS1675" s="89"/>
      <c r="AT1675" s="89"/>
      <c r="AU1675" s="89"/>
      <c r="AV1675" s="89"/>
      <c r="AX1675" s="89"/>
    </row>
    <row r="1676" spans="27:64">
      <c r="AA1676" s="89"/>
      <c r="AB1676" s="89"/>
      <c r="AC1676" s="89"/>
      <c r="AD1676" s="89"/>
      <c r="AE1676" s="89"/>
      <c r="AG1676" s="73"/>
      <c r="AN1676" s="89"/>
      <c r="AO1676" s="89"/>
      <c r="AP1676" s="89"/>
      <c r="AQ1676" s="89"/>
      <c r="AR1676" s="89"/>
      <c r="AS1676" s="89"/>
      <c r="AT1676" s="89"/>
      <c r="AU1676" s="89"/>
      <c r="AV1676" s="89"/>
    </row>
    <row r="1677" spans="27:64">
      <c r="AA1677" s="89"/>
      <c r="AB1677" s="89"/>
      <c r="AC1677" s="89"/>
      <c r="AD1677" s="89"/>
      <c r="AE1677" s="89"/>
      <c r="AG1677" s="73"/>
      <c r="AN1677" s="89"/>
      <c r="AO1677" s="89"/>
      <c r="AP1677" s="89"/>
      <c r="AQ1677" s="89"/>
      <c r="AR1677" s="89"/>
      <c r="AS1677" s="89"/>
      <c r="AT1677" s="89"/>
      <c r="AU1677" s="89"/>
      <c r="AV1677" s="89"/>
      <c r="AW1677" s="89"/>
      <c r="AX1677" s="89"/>
      <c r="AY1677" s="89"/>
      <c r="AZ1677" s="89"/>
      <c r="BA1677" s="89"/>
      <c r="BB1677" s="89"/>
      <c r="BC1677" s="89"/>
      <c r="BD1677" s="89"/>
      <c r="BE1677" s="89"/>
      <c r="BF1677" s="89"/>
      <c r="BG1677" s="89"/>
      <c r="BH1677" s="89"/>
      <c r="BI1677" s="89"/>
      <c r="BJ1677" s="89"/>
      <c r="BK1677" s="89"/>
      <c r="BL1677" s="89"/>
    </row>
    <row r="1678" spans="27:64">
      <c r="AA1678" s="89"/>
      <c r="AB1678" s="89"/>
      <c r="AC1678" s="89"/>
      <c r="AD1678" s="89"/>
      <c r="AE1678" s="89"/>
      <c r="AG1678" s="73"/>
      <c r="AN1678" s="89"/>
      <c r="AO1678" s="89"/>
      <c r="AP1678" s="89"/>
      <c r="AQ1678" s="89"/>
      <c r="AR1678" s="89"/>
      <c r="AS1678" s="89"/>
      <c r="AT1678" s="89"/>
      <c r="AU1678" s="89"/>
      <c r="AV1678" s="89"/>
      <c r="AW1678" s="89"/>
      <c r="AX1678" s="89"/>
      <c r="AY1678" s="89"/>
      <c r="AZ1678" s="89"/>
      <c r="BA1678" s="89"/>
      <c r="BB1678" s="89"/>
      <c r="BC1678" s="89"/>
      <c r="BD1678" s="89"/>
      <c r="BE1678" s="89"/>
      <c r="BF1678" s="89"/>
      <c r="BG1678" s="89"/>
      <c r="BH1678" s="89"/>
      <c r="BI1678" s="89"/>
      <c r="BJ1678" s="89"/>
      <c r="BK1678" s="89"/>
      <c r="BL1678" s="89"/>
    </row>
    <row r="1679" spans="27:64">
      <c r="AA1679" s="89"/>
      <c r="AB1679" s="89"/>
      <c r="AC1679" s="89"/>
      <c r="AD1679" s="89"/>
      <c r="AE1679" s="89"/>
      <c r="AG1679" s="73"/>
      <c r="AN1679" s="89"/>
      <c r="AO1679" s="89"/>
      <c r="AP1679" s="89"/>
      <c r="AQ1679" s="89"/>
      <c r="AR1679" s="89"/>
      <c r="AS1679" s="89"/>
      <c r="AT1679" s="89"/>
      <c r="AU1679" s="89"/>
      <c r="AV1679" s="89"/>
      <c r="AW1679" s="89"/>
      <c r="AX1679" s="89"/>
      <c r="AY1679" s="89"/>
      <c r="AZ1679" s="89"/>
      <c r="BA1679" s="89"/>
      <c r="BB1679" s="89"/>
      <c r="BC1679" s="89"/>
      <c r="BD1679" s="89"/>
      <c r="BE1679" s="89"/>
      <c r="BF1679" s="89"/>
      <c r="BG1679" s="89"/>
      <c r="BH1679" s="89"/>
      <c r="BI1679" s="89"/>
      <c r="BJ1679" s="89"/>
      <c r="BK1679" s="89"/>
      <c r="BL1679" s="89"/>
    </row>
    <row r="1680" spans="27:64">
      <c r="AA1680" s="89"/>
      <c r="AB1680" s="89"/>
      <c r="AC1680" s="89"/>
      <c r="AD1680" s="89"/>
      <c r="AE1680" s="89"/>
      <c r="AG1680" s="73"/>
      <c r="AN1680" s="89"/>
      <c r="AO1680" s="89"/>
      <c r="AP1680" s="89"/>
      <c r="AQ1680" s="89"/>
      <c r="AR1680" s="89"/>
      <c r="AS1680" s="89"/>
      <c r="AT1680" s="89"/>
      <c r="AU1680" s="89"/>
      <c r="AV1680" s="89"/>
      <c r="AW1680" s="89"/>
      <c r="AX1680" s="89"/>
      <c r="AY1680" s="89"/>
      <c r="AZ1680" s="89"/>
      <c r="BA1680" s="89"/>
      <c r="BB1680" s="89"/>
      <c r="BC1680" s="89"/>
      <c r="BD1680" s="89"/>
      <c r="BE1680" s="89"/>
      <c r="BF1680" s="89"/>
      <c r="BG1680" s="89"/>
      <c r="BH1680" s="89"/>
      <c r="BI1680" s="89"/>
      <c r="BJ1680" s="89"/>
      <c r="BK1680" s="89"/>
      <c r="BL1680" s="89"/>
    </row>
    <row r="1681" spans="27:64">
      <c r="AA1681" s="89"/>
      <c r="AB1681" s="89"/>
      <c r="AC1681" s="89"/>
      <c r="AD1681" s="89"/>
      <c r="AE1681" s="89"/>
      <c r="AG1681" s="73"/>
      <c r="AN1681" s="89"/>
      <c r="AO1681" s="89"/>
      <c r="AP1681" s="89"/>
      <c r="AQ1681" s="89"/>
      <c r="AR1681" s="89"/>
      <c r="AS1681" s="89"/>
      <c r="AT1681" s="89"/>
      <c r="AU1681" s="89"/>
      <c r="AV1681" s="89"/>
      <c r="AX1681" s="89"/>
    </row>
    <row r="1682" spans="27:64">
      <c r="AA1682" s="89"/>
      <c r="AB1682" s="89"/>
      <c r="AC1682" s="89"/>
      <c r="AD1682" s="89"/>
      <c r="AE1682" s="89"/>
      <c r="AG1682" s="73"/>
      <c r="AN1682" s="89"/>
      <c r="AO1682" s="89"/>
      <c r="AP1682" s="89"/>
      <c r="AQ1682" s="89"/>
      <c r="AR1682" s="89"/>
      <c r="AS1682" s="89"/>
      <c r="AT1682" s="89"/>
      <c r="AU1682" s="89"/>
      <c r="AV1682" s="89"/>
      <c r="AW1682" s="89"/>
      <c r="AX1682" s="89"/>
      <c r="AY1682" s="89"/>
      <c r="AZ1682" s="89"/>
      <c r="BA1682" s="89"/>
      <c r="BB1682" s="89"/>
      <c r="BC1682" s="89"/>
      <c r="BD1682" s="89"/>
      <c r="BE1682" s="89"/>
      <c r="BF1682" s="89"/>
      <c r="BG1682" s="89"/>
      <c r="BH1682" s="89"/>
      <c r="BI1682" s="89"/>
      <c r="BJ1682" s="89"/>
      <c r="BK1682" s="89"/>
      <c r="BL1682" s="89"/>
    </row>
    <row r="1683" spans="27:64">
      <c r="AA1683" s="89"/>
      <c r="AB1683" s="89"/>
      <c r="AC1683" s="89"/>
      <c r="AD1683" s="89"/>
      <c r="AE1683" s="89"/>
      <c r="AG1683" s="73"/>
      <c r="AN1683" s="89"/>
      <c r="AO1683" s="89"/>
      <c r="AP1683" s="89"/>
      <c r="AQ1683" s="89"/>
      <c r="AR1683" s="89"/>
      <c r="AS1683" s="89"/>
      <c r="AT1683" s="89"/>
      <c r="AU1683" s="89"/>
      <c r="AV1683" s="89"/>
      <c r="AW1683" s="89"/>
      <c r="AX1683" s="89"/>
      <c r="AY1683" s="89"/>
      <c r="AZ1683" s="89"/>
      <c r="BA1683" s="89"/>
      <c r="BB1683" s="89"/>
      <c r="BC1683" s="89"/>
      <c r="BD1683" s="89"/>
      <c r="BE1683" s="89"/>
      <c r="BF1683" s="89"/>
      <c r="BG1683" s="89"/>
      <c r="BH1683" s="89"/>
      <c r="BI1683" s="89"/>
      <c r="BJ1683" s="89"/>
      <c r="BK1683" s="89"/>
      <c r="BL1683" s="89"/>
    </row>
    <row r="1684" spans="27:64">
      <c r="AA1684" s="89"/>
      <c r="AB1684" s="89"/>
      <c r="AC1684" s="89"/>
      <c r="AD1684" s="89"/>
      <c r="AE1684" s="89"/>
      <c r="AG1684" s="73"/>
      <c r="AN1684" s="89"/>
      <c r="AO1684" s="89"/>
      <c r="AP1684" s="89"/>
      <c r="AQ1684" s="89"/>
      <c r="AR1684" s="89"/>
      <c r="AS1684" s="89"/>
      <c r="AT1684" s="89"/>
      <c r="AU1684" s="89"/>
      <c r="AV1684" s="89"/>
      <c r="AX1684" s="89"/>
    </row>
    <row r="1685" spans="27:64">
      <c r="AA1685" s="89"/>
      <c r="AB1685" s="89"/>
      <c r="AC1685" s="89"/>
      <c r="AD1685" s="89"/>
      <c r="AE1685" s="89"/>
      <c r="AG1685" s="73"/>
      <c r="AN1685" s="89"/>
      <c r="AO1685" s="89"/>
      <c r="AP1685" s="89"/>
      <c r="AQ1685" s="89"/>
      <c r="AR1685" s="89"/>
      <c r="AS1685" s="89"/>
      <c r="AT1685" s="89"/>
      <c r="AU1685" s="89"/>
      <c r="AV1685" s="89"/>
      <c r="AX1685" s="89"/>
    </row>
    <row r="1686" spans="27:64">
      <c r="AA1686" s="89"/>
      <c r="AB1686" s="89"/>
      <c r="AC1686" s="89"/>
      <c r="AD1686" s="89"/>
      <c r="AE1686" s="89"/>
      <c r="AG1686" s="73"/>
      <c r="AN1686" s="89"/>
      <c r="AO1686" s="89"/>
      <c r="AP1686" s="89"/>
      <c r="AQ1686" s="89"/>
      <c r="AR1686" s="89"/>
      <c r="AS1686" s="89"/>
      <c r="AT1686" s="89"/>
      <c r="AU1686" s="89"/>
      <c r="AV1686" s="89"/>
      <c r="AX1686" s="89"/>
      <c r="AY1686" s="89"/>
      <c r="AZ1686" s="89"/>
      <c r="BA1686" s="89"/>
      <c r="BB1686" s="89"/>
      <c r="BC1686" s="89"/>
      <c r="BD1686" s="89"/>
      <c r="BE1686" s="89"/>
      <c r="BF1686" s="89"/>
      <c r="BG1686" s="89"/>
      <c r="BH1686" s="89"/>
      <c r="BI1686" s="89"/>
      <c r="BJ1686" s="89"/>
      <c r="BK1686" s="89"/>
      <c r="BL1686" s="89"/>
    </row>
    <row r="1687" spans="27:64">
      <c r="AA1687" s="89"/>
      <c r="AB1687" s="89"/>
      <c r="AC1687" s="89"/>
      <c r="AD1687" s="89"/>
      <c r="AE1687" s="89"/>
      <c r="AG1687" s="73"/>
      <c r="AN1687" s="89"/>
      <c r="AO1687" s="89"/>
      <c r="AP1687" s="89"/>
      <c r="AQ1687" s="89"/>
      <c r="AR1687" s="89"/>
      <c r="AS1687" s="89"/>
      <c r="AT1687" s="89"/>
      <c r="AU1687" s="89"/>
      <c r="AV1687" s="89"/>
      <c r="AW1687" s="89"/>
      <c r="AX1687" s="89"/>
      <c r="AY1687" s="89"/>
      <c r="AZ1687" s="89"/>
      <c r="BA1687" s="89"/>
      <c r="BB1687" s="89"/>
      <c r="BC1687" s="89"/>
      <c r="BD1687" s="89"/>
      <c r="BE1687" s="89"/>
      <c r="BF1687" s="89"/>
      <c r="BG1687" s="89"/>
      <c r="BH1687" s="89"/>
      <c r="BI1687" s="89"/>
      <c r="BJ1687" s="89"/>
      <c r="BK1687" s="89"/>
      <c r="BL1687" s="89"/>
    </row>
    <row r="1688" spans="27:64">
      <c r="AA1688" s="89"/>
      <c r="AB1688" s="89"/>
      <c r="AC1688" s="89"/>
      <c r="AD1688" s="89"/>
      <c r="AE1688" s="89"/>
      <c r="AG1688" s="73"/>
      <c r="AN1688" s="89"/>
      <c r="AO1688" s="89"/>
      <c r="AP1688" s="89"/>
      <c r="AQ1688" s="89"/>
      <c r="AR1688" s="89"/>
      <c r="AS1688" s="89"/>
      <c r="AT1688" s="89"/>
      <c r="AU1688" s="89"/>
      <c r="AV1688" s="89"/>
      <c r="AW1688" s="89"/>
      <c r="AX1688" s="89"/>
      <c r="AY1688" s="89"/>
      <c r="AZ1688" s="89"/>
      <c r="BA1688" s="89"/>
      <c r="BB1688" s="89"/>
      <c r="BC1688" s="89"/>
      <c r="BD1688" s="89"/>
      <c r="BE1688" s="89"/>
      <c r="BF1688" s="89"/>
      <c r="BG1688" s="89"/>
      <c r="BH1688" s="89"/>
      <c r="BI1688" s="89"/>
      <c r="BJ1688" s="89"/>
      <c r="BK1688" s="89"/>
      <c r="BL1688" s="89"/>
    </row>
    <row r="1689" spans="27:64">
      <c r="AA1689" s="89"/>
      <c r="AB1689" s="89"/>
      <c r="AC1689" s="89"/>
      <c r="AD1689" s="89"/>
      <c r="AE1689" s="89"/>
      <c r="AG1689" s="73"/>
      <c r="AN1689" s="89"/>
      <c r="AO1689" s="89"/>
      <c r="AP1689" s="89"/>
      <c r="AQ1689" s="89"/>
      <c r="AR1689" s="89"/>
      <c r="AS1689" s="89"/>
      <c r="AT1689" s="89"/>
      <c r="AU1689" s="89"/>
      <c r="AV1689" s="89"/>
    </row>
    <row r="1690" spans="27:64">
      <c r="AA1690" s="89"/>
      <c r="AB1690" s="89"/>
      <c r="AC1690" s="89"/>
      <c r="AD1690" s="89"/>
      <c r="AE1690" s="89"/>
      <c r="AG1690" s="73"/>
      <c r="AN1690" s="89"/>
      <c r="AO1690" s="89"/>
      <c r="AP1690" s="89"/>
      <c r="AQ1690" s="89"/>
      <c r="AR1690" s="89"/>
      <c r="AS1690" s="89"/>
      <c r="AT1690" s="89"/>
      <c r="AU1690" s="89"/>
      <c r="AV1690" s="89"/>
    </row>
    <row r="1691" spans="27:64">
      <c r="AA1691" s="89"/>
      <c r="AB1691" s="89"/>
      <c r="AC1691" s="89"/>
      <c r="AD1691" s="89"/>
      <c r="AE1691" s="89"/>
      <c r="AG1691" s="73"/>
      <c r="AN1691" s="89"/>
      <c r="AO1691" s="89"/>
      <c r="AP1691" s="89"/>
      <c r="AQ1691" s="89"/>
      <c r="AR1691" s="89"/>
      <c r="AS1691" s="89"/>
      <c r="AT1691" s="89"/>
      <c r="AU1691" s="89"/>
      <c r="AV1691" s="89"/>
    </row>
    <row r="1692" spans="27:64">
      <c r="AA1692" s="89"/>
      <c r="AB1692" s="89"/>
      <c r="AC1692" s="89"/>
      <c r="AD1692" s="89"/>
      <c r="AE1692" s="89"/>
      <c r="AG1692" s="73"/>
      <c r="AN1692" s="89"/>
      <c r="AO1692" s="89"/>
      <c r="AP1692" s="89"/>
      <c r="AQ1692" s="89"/>
      <c r="AR1692" s="89"/>
      <c r="AS1692" s="89"/>
      <c r="AT1692" s="89"/>
      <c r="AU1692" s="89"/>
      <c r="AV1692" s="89"/>
      <c r="AX1692" s="89"/>
    </row>
    <row r="1693" spans="27:64">
      <c r="AA1693" s="89"/>
      <c r="AB1693" s="89"/>
      <c r="AC1693" s="89"/>
      <c r="AD1693" s="89"/>
      <c r="AE1693" s="89"/>
      <c r="AG1693" s="73"/>
      <c r="AN1693" s="89"/>
      <c r="AO1693" s="89"/>
      <c r="AP1693" s="89"/>
      <c r="AQ1693" s="89"/>
      <c r="AR1693" s="89"/>
      <c r="AS1693" s="89"/>
      <c r="AT1693" s="89"/>
      <c r="AU1693" s="89"/>
      <c r="AV1693" s="89"/>
      <c r="AW1693" s="89"/>
      <c r="AX1693" s="89"/>
      <c r="AY1693" s="89"/>
      <c r="AZ1693" s="89"/>
      <c r="BA1693" s="89"/>
      <c r="BB1693" s="89"/>
      <c r="BC1693" s="89"/>
      <c r="BD1693" s="89"/>
      <c r="BE1693" s="89"/>
      <c r="BF1693" s="89"/>
      <c r="BG1693" s="89"/>
      <c r="BH1693" s="89"/>
      <c r="BI1693" s="89"/>
      <c r="BJ1693" s="89"/>
      <c r="BK1693" s="89"/>
      <c r="BL1693" s="89"/>
    </row>
    <row r="1694" spans="27:64">
      <c r="AA1694" s="89"/>
      <c r="AB1694" s="89"/>
      <c r="AC1694" s="89"/>
      <c r="AD1694" s="89"/>
      <c r="AE1694" s="89"/>
      <c r="AG1694" s="73"/>
      <c r="AN1694" s="89"/>
      <c r="AO1694" s="89"/>
      <c r="AP1694" s="89"/>
      <c r="AQ1694" s="89"/>
      <c r="AR1694" s="89"/>
      <c r="AS1694" s="89"/>
      <c r="AT1694" s="89"/>
      <c r="AU1694" s="89"/>
      <c r="AV1694" s="89"/>
      <c r="AW1694" s="89"/>
      <c r="AX1694" s="89"/>
      <c r="AY1694" s="89"/>
      <c r="AZ1694" s="89"/>
      <c r="BA1694" s="89"/>
      <c r="BB1694" s="89"/>
      <c r="BC1694" s="89"/>
      <c r="BD1694" s="89"/>
      <c r="BE1694" s="89"/>
      <c r="BF1694" s="89"/>
      <c r="BG1694" s="89"/>
      <c r="BH1694" s="89"/>
      <c r="BI1694" s="89"/>
      <c r="BJ1694" s="89"/>
      <c r="BK1694" s="89"/>
      <c r="BL1694" s="89"/>
    </row>
    <row r="1695" spans="27:64">
      <c r="AA1695" s="89"/>
      <c r="AB1695" s="89"/>
      <c r="AC1695" s="89"/>
      <c r="AD1695" s="89"/>
      <c r="AE1695" s="89"/>
      <c r="AG1695" s="73"/>
      <c r="AN1695" s="89"/>
      <c r="AO1695" s="89"/>
      <c r="AP1695" s="89"/>
      <c r="AQ1695" s="89"/>
      <c r="AR1695" s="89"/>
      <c r="AS1695" s="89"/>
      <c r="AT1695" s="89"/>
      <c r="AU1695" s="89"/>
    </row>
    <row r="1696" spans="27:64">
      <c r="AA1696" s="89"/>
      <c r="AB1696" s="89"/>
      <c r="AC1696" s="89"/>
      <c r="AD1696" s="89"/>
      <c r="AE1696" s="89"/>
      <c r="AG1696" s="73"/>
      <c r="AN1696" s="89"/>
      <c r="AO1696" s="89"/>
      <c r="AP1696" s="89"/>
      <c r="AQ1696" s="89"/>
      <c r="AR1696" s="89"/>
      <c r="AS1696" s="89"/>
      <c r="AT1696" s="89"/>
      <c r="AU1696" s="89"/>
      <c r="AV1696" s="89"/>
      <c r="AX1696" s="89"/>
    </row>
    <row r="1697" spans="27:64">
      <c r="AA1697" s="89"/>
      <c r="AB1697" s="89"/>
      <c r="AC1697" s="89"/>
      <c r="AD1697" s="89"/>
      <c r="AE1697" s="89"/>
      <c r="AG1697" s="73"/>
      <c r="AN1697" s="89"/>
      <c r="AO1697" s="89"/>
      <c r="AP1697" s="89"/>
      <c r="AQ1697" s="89"/>
      <c r="AR1697" s="89"/>
      <c r="AS1697" s="89"/>
      <c r="AT1697" s="89"/>
      <c r="AU1697" s="89"/>
      <c r="AV1697" s="89"/>
    </row>
    <row r="1698" spans="27:64">
      <c r="AA1698" s="89"/>
      <c r="AB1698" s="89"/>
      <c r="AC1698" s="89"/>
      <c r="AD1698" s="89"/>
      <c r="AE1698" s="89"/>
      <c r="AG1698" s="73"/>
      <c r="AN1698" s="89"/>
      <c r="AO1698" s="89"/>
      <c r="AP1698" s="89"/>
      <c r="AQ1698" s="89"/>
      <c r="AR1698" s="89"/>
      <c r="AS1698" s="89"/>
      <c r="AT1698" s="89"/>
      <c r="AU1698" s="89"/>
      <c r="AV1698" s="89"/>
    </row>
    <row r="1699" spans="27:64">
      <c r="AA1699" s="89"/>
      <c r="AB1699" s="89"/>
      <c r="AC1699" s="89"/>
      <c r="AD1699" s="89"/>
      <c r="AE1699" s="89"/>
      <c r="AG1699" s="73"/>
      <c r="AN1699" s="89"/>
      <c r="AO1699" s="89"/>
      <c r="AP1699" s="89"/>
      <c r="AQ1699" s="89"/>
      <c r="AR1699" s="89"/>
      <c r="AS1699" s="89"/>
      <c r="AT1699" s="89"/>
      <c r="AU1699" s="89"/>
    </row>
    <row r="1700" spans="27:64">
      <c r="AA1700" s="89"/>
      <c r="AB1700" s="89"/>
      <c r="AC1700" s="89"/>
      <c r="AD1700" s="89"/>
      <c r="AE1700" s="89"/>
      <c r="AG1700" s="73"/>
      <c r="AN1700" s="89"/>
      <c r="AO1700" s="89"/>
      <c r="AP1700" s="89"/>
      <c r="AQ1700" s="89"/>
      <c r="AR1700" s="89"/>
      <c r="AS1700" s="89"/>
      <c r="AT1700" s="89"/>
      <c r="AU1700" s="89"/>
    </row>
    <row r="1701" spans="27:64">
      <c r="AA1701" s="89"/>
      <c r="AB1701" s="89"/>
      <c r="AC1701" s="89"/>
      <c r="AD1701" s="89"/>
      <c r="AE1701" s="89"/>
      <c r="AG1701" s="73"/>
      <c r="AN1701" s="89"/>
      <c r="AO1701" s="89"/>
      <c r="AP1701" s="89"/>
      <c r="AQ1701" s="89"/>
      <c r="AR1701" s="89"/>
      <c r="AS1701" s="89"/>
      <c r="AT1701" s="89"/>
      <c r="AU1701" s="89"/>
    </row>
    <row r="1702" spans="27:64">
      <c r="AA1702" s="89"/>
      <c r="AB1702" s="89"/>
      <c r="AC1702" s="89"/>
      <c r="AD1702" s="89"/>
      <c r="AE1702" s="89"/>
      <c r="AG1702" s="73"/>
      <c r="AN1702" s="89"/>
      <c r="AO1702" s="89"/>
      <c r="AP1702" s="89"/>
      <c r="AQ1702" s="89"/>
      <c r="AR1702" s="89"/>
      <c r="AS1702" s="89"/>
      <c r="AT1702" s="89"/>
      <c r="AU1702" s="89"/>
    </row>
    <row r="1703" spans="27:64">
      <c r="AA1703" s="89"/>
      <c r="AB1703" s="89"/>
      <c r="AC1703" s="89"/>
      <c r="AD1703" s="89"/>
      <c r="AE1703" s="89"/>
      <c r="AG1703" s="73"/>
      <c r="AN1703" s="89"/>
      <c r="AO1703" s="89"/>
      <c r="AP1703" s="89"/>
      <c r="AQ1703" s="89"/>
      <c r="AR1703" s="89"/>
      <c r="AS1703" s="89"/>
      <c r="AT1703" s="89"/>
      <c r="AU1703" s="89"/>
    </row>
    <row r="1704" spans="27:64">
      <c r="AA1704" s="89"/>
      <c r="AB1704" s="89"/>
      <c r="AC1704" s="89"/>
      <c r="AD1704" s="89"/>
      <c r="AE1704" s="89"/>
      <c r="AG1704" s="73"/>
      <c r="AN1704" s="89"/>
      <c r="AO1704" s="89"/>
      <c r="AP1704" s="89"/>
      <c r="AQ1704" s="89"/>
      <c r="AR1704" s="89"/>
      <c r="AS1704" s="89"/>
      <c r="AT1704" s="89"/>
      <c r="AU1704" s="89"/>
    </row>
    <row r="1705" spans="27:64">
      <c r="AA1705" s="89"/>
      <c r="AB1705" s="89"/>
      <c r="AC1705" s="89"/>
      <c r="AD1705" s="89"/>
      <c r="AE1705" s="89"/>
      <c r="AG1705" s="73"/>
      <c r="AN1705" s="89"/>
      <c r="AO1705" s="89"/>
      <c r="AP1705" s="89"/>
      <c r="AQ1705" s="89"/>
      <c r="AR1705" s="89"/>
      <c r="AS1705" s="89"/>
      <c r="AT1705" s="89"/>
      <c r="AU1705" s="89"/>
    </row>
    <row r="1706" spans="27:64">
      <c r="AA1706" s="89"/>
      <c r="AB1706" s="89"/>
      <c r="AC1706" s="89"/>
      <c r="AD1706" s="89"/>
      <c r="AE1706" s="89"/>
      <c r="AG1706" s="73"/>
      <c r="AN1706" s="89"/>
      <c r="AO1706" s="89"/>
      <c r="AP1706" s="89"/>
      <c r="AQ1706" s="89"/>
      <c r="AR1706" s="89"/>
      <c r="AS1706" s="89"/>
      <c r="AT1706" s="89"/>
      <c r="AU1706" s="89"/>
    </row>
    <row r="1707" spans="27:64">
      <c r="AA1707" s="89"/>
      <c r="AB1707" s="89"/>
      <c r="AC1707" s="89"/>
      <c r="AD1707" s="89"/>
      <c r="AE1707" s="89"/>
      <c r="AG1707" s="73"/>
      <c r="AN1707" s="89"/>
      <c r="AO1707" s="89"/>
      <c r="AP1707" s="89"/>
      <c r="AQ1707" s="89"/>
      <c r="AR1707" s="89"/>
      <c r="AS1707" s="89"/>
      <c r="AT1707" s="89"/>
      <c r="AU1707" s="89"/>
      <c r="AV1707" s="89"/>
    </row>
    <row r="1708" spans="27:64">
      <c r="AA1708" s="89"/>
      <c r="AB1708" s="89"/>
      <c r="AC1708" s="89"/>
      <c r="AD1708" s="89"/>
      <c r="AE1708" s="89"/>
      <c r="AG1708" s="73"/>
      <c r="AN1708" s="89"/>
      <c r="AO1708" s="89"/>
      <c r="AP1708" s="89"/>
      <c r="AQ1708" s="89"/>
      <c r="AR1708" s="89"/>
      <c r="AS1708" s="89"/>
      <c r="AT1708" s="89"/>
      <c r="AU1708" s="89"/>
      <c r="AV1708" s="89"/>
      <c r="AW1708" s="89"/>
      <c r="AX1708" s="89"/>
      <c r="AY1708" s="89"/>
      <c r="AZ1708" s="89"/>
      <c r="BA1708" s="89"/>
      <c r="BB1708" s="89"/>
      <c r="BC1708" s="89"/>
      <c r="BD1708" s="89"/>
      <c r="BE1708" s="89"/>
      <c r="BF1708" s="89"/>
      <c r="BG1708" s="89"/>
      <c r="BH1708" s="89"/>
      <c r="BI1708" s="89"/>
      <c r="BJ1708" s="89"/>
      <c r="BK1708" s="89"/>
      <c r="BL1708" s="89"/>
    </row>
    <row r="1709" spans="27:64">
      <c r="AA1709" s="89"/>
      <c r="AB1709" s="89"/>
      <c r="AC1709" s="89"/>
      <c r="AD1709" s="89"/>
      <c r="AE1709" s="89"/>
      <c r="AG1709" s="73"/>
      <c r="AN1709" s="89"/>
      <c r="AO1709" s="89"/>
      <c r="AP1709" s="89"/>
      <c r="AQ1709" s="89"/>
      <c r="AR1709" s="89"/>
      <c r="AS1709" s="89"/>
      <c r="AT1709" s="89"/>
      <c r="AU1709" s="89"/>
      <c r="AV1709" s="89"/>
    </row>
    <row r="1710" spans="27:64">
      <c r="AA1710" s="89"/>
      <c r="AB1710" s="89"/>
      <c r="AC1710" s="89"/>
      <c r="AD1710" s="89"/>
      <c r="AE1710" s="89"/>
      <c r="AG1710" s="73"/>
      <c r="AN1710" s="89"/>
      <c r="AO1710" s="89"/>
      <c r="AP1710" s="89"/>
      <c r="AQ1710" s="89"/>
      <c r="AR1710" s="89"/>
      <c r="AS1710" s="89"/>
      <c r="AT1710" s="89"/>
      <c r="AU1710" s="89"/>
      <c r="AV1710" s="89"/>
    </row>
    <row r="1711" spans="27:64">
      <c r="AA1711" s="89"/>
      <c r="AB1711" s="89"/>
      <c r="AC1711" s="89"/>
      <c r="AD1711" s="89"/>
      <c r="AE1711" s="89"/>
      <c r="AG1711" s="73"/>
      <c r="AN1711" s="89"/>
      <c r="AO1711" s="89"/>
      <c r="AP1711" s="89"/>
      <c r="AQ1711" s="89"/>
      <c r="AR1711" s="89"/>
      <c r="AS1711" s="89"/>
      <c r="AT1711" s="89"/>
      <c r="AU1711" s="89"/>
      <c r="AV1711" s="89"/>
      <c r="AX1711" s="89"/>
    </row>
    <row r="1712" spans="27:64">
      <c r="AA1712" s="89"/>
      <c r="AB1712" s="89"/>
      <c r="AC1712" s="89"/>
      <c r="AD1712" s="89"/>
      <c r="AE1712" s="89"/>
      <c r="AG1712" s="73"/>
      <c r="AN1712" s="89"/>
      <c r="AO1712" s="89"/>
      <c r="AP1712" s="89"/>
      <c r="AQ1712" s="89"/>
      <c r="AR1712" s="89"/>
      <c r="AS1712" s="89"/>
      <c r="AT1712" s="89"/>
      <c r="AU1712" s="89"/>
      <c r="AV1712" s="89"/>
    </row>
    <row r="1713" spans="27:64">
      <c r="AA1713" s="89"/>
      <c r="AB1713" s="89"/>
      <c r="AC1713" s="89"/>
      <c r="AD1713" s="89"/>
      <c r="AE1713" s="89"/>
      <c r="AG1713" s="73"/>
      <c r="AN1713" s="89"/>
      <c r="AO1713" s="89"/>
      <c r="AP1713" s="89"/>
      <c r="AQ1713" s="89"/>
      <c r="AR1713" s="89"/>
      <c r="AS1713" s="89"/>
      <c r="AT1713" s="89"/>
      <c r="AU1713" s="89"/>
    </row>
    <row r="1714" spans="27:64">
      <c r="AA1714" s="89"/>
      <c r="AB1714" s="89"/>
      <c r="AC1714" s="89"/>
      <c r="AD1714" s="89"/>
      <c r="AE1714" s="89"/>
      <c r="AG1714" s="73"/>
      <c r="AN1714" s="89"/>
      <c r="AO1714" s="89"/>
      <c r="AP1714" s="89"/>
      <c r="AQ1714" s="89"/>
      <c r="AR1714" s="89"/>
      <c r="AS1714" s="89"/>
      <c r="AT1714" s="89"/>
      <c r="AU1714" s="89"/>
      <c r="AV1714" s="89"/>
      <c r="AX1714" s="89"/>
    </row>
    <row r="1715" spans="27:64">
      <c r="AA1715" s="89"/>
      <c r="AB1715" s="89"/>
      <c r="AC1715" s="89"/>
      <c r="AD1715" s="89"/>
      <c r="AE1715" s="89"/>
      <c r="AG1715" s="73"/>
      <c r="AN1715" s="89"/>
      <c r="AO1715" s="89"/>
      <c r="AP1715" s="89"/>
      <c r="AQ1715" s="89"/>
      <c r="AR1715" s="89"/>
      <c r="AS1715" s="89"/>
      <c r="AT1715" s="89"/>
      <c r="AU1715" s="89"/>
      <c r="AV1715" s="89"/>
      <c r="AX1715" s="89"/>
      <c r="AY1715" s="89"/>
      <c r="AZ1715" s="89"/>
      <c r="BA1715" s="89"/>
      <c r="BB1715" s="89"/>
      <c r="BC1715" s="89"/>
      <c r="BD1715" s="89"/>
      <c r="BE1715" s="89"/>
      <c r="BF1715" s="89"/>
      <c r="BG1715" s="89"/>
      <c r="BH1715" s="89"/>
      <c r="BI1715" s="89"/>
      <c r="BJ1715" s="89"/>
      <c r="BK1715" s="89"/>
      <c r="BL1715" s="89"/>
    </row>
    <row r="1716" spans="27:64">
      <c r="AA1716" s="89"/>
      <c r="AB1716" s="89"/>
      <c r="AC1716" s="89"/>
      <c r="AD1716" s="89"/>
      <c r="AE1716" s="89"/>
      <c r="AG1716" s="73"/>
      <c r="AN1716" s="89"/>
      <c r="AO1716" s="89"/>
      <c r="AP1716" s="89"/>
      <c r="AQ1716" s="89"/>
      <c r="AR1716" s="89"/>
      <c r="AS1716" s="89"/>
      <c r="AT1716" s="89"/>
      <c r="AU1716" s="89"/>
      <c r="AV1716" s="89"/>
      <c r="AW1716" s="89"/>
      <c r="AX1716" s="89"/>
      <c r="AY1716" s="89"/>
      <c r="AZ1716" s="89"/>
      <c r="BA1716" s="89"/>
      <c r="BB1716" s="89"/>
      <c r="BC1716" s="89"/>
      <c r="BD1716" s="89"/>
      <c r="BE1716" s="89"/>
      <c r="BF1716" s="89"/>
      <c r="BG1716" s="89"/>
      <c r="BH1716" s="89"/>
      <c r="BI1716" s="89"/>
      <c r="BJ1716" s="89"/>
      <c r="BK1716" s="89"/>
      <c r="BL1716" s="89"/>
    </row>
    <row r="1717" spans="27:64">
      <c r="AA1717" s="89"/>
      <c r="AB1717" s="89"/>
      <c r="AC1717" s="89"/>
      <c r="AD1717" s="89"/>
      <c r="AE1717" s="89"/>
      <c r="AG1717" s="73"/>
      <c r="AN1717" s="89"/>
      <c r="AO1717" s="89"/>
      <c r="AP1717" s="89"/>
      <c r="AQ1717" s="89"/>
      <c r="AR1717" s="89"/>
      <c r="AS1717" s="89"/>
      <c r="AT1717" s="89"/>
      <c r="AU1717" s="89"/>
      <c r="AV1717" s="89"/>
    </row>
    <row r="1718" spans="27:64">
      <c r="AA1718" s="89"/>
      <c r="AB1718" s="89"/>
      <c r="AC1718" s="89"/>
      <c r="AD1718" s="89"/>
      <c r="AE1718" s="89"/>
      <c r="AG1718" s="73"/>
      <c r="AN1718" s="89"/>
      <c r="AO1718" s="89"/>
      <c r="AP1718" s="89"/>
      <c r="AQ1718" s="89"/>
      <c r="AR1718" s="89"/>
      <c r="AS1718" s="89"/>
      <c r="AT1718" s="89"/>
      <c r="AU1718" s="89"/>
    </row>
    <row r="1719" spans="27:64">
      <c r="AA1719" s="89"/>
      <c r="AB1719" s="89"/>
      <c r="AC1719" s="89"/>
      <c r="AD1719" s="89"/>
      <c r="AE1719" s="89"/>
      <c r="AG1719" s="73"/>
      <c r="AN1719" s="89"/>
      <c r="AO1719" s="89"/>
      <c r="AP1719" s="89"/>
      <c r="AQ1719" s="89"/>
      <c r="AR1719" s="89"/>
      <c r="AS1719" s="89"/>
      <c r="AT1719" s="89"/>
      <c r="AU1719" s="89"/>
      <c r="AV1719" s="89"/>
    </row>
    <row r="1720" spans="27:64">
      <c r="AA1720" s="89"/>
      <c r="AB1720" s="89"/>
      <c r="AC1720" s="89"/>
      <c r="AD1720" s="89"/>
      <c r="AE1720" s="89"/>
      <c r="AG1720" s="73"/>
      <c r="AN1720" s="89"/>
      <c r="AO1720" s="89"/>
      <c r="AP1720" s="89"/>
      <c r="AQ1720" s="89"/>
      <c r="AR1720" s="89"/>
      <c r="AS1720" s="89"/>
      <c r="AT1720" s="89"/>
      <c r="AU1720" s="89"/>
      <c r="AV1720" s="89"/>
    </row>
    <row r="1721" spans="27:64">
      <c r="AA1721" s="89"/>
      <c r="AB1721" s="89"/>
      <c r="AC1721" s="89"/>
      <c r="AD1721" s="89"/>
      <c r="AE1721" s="89"/>
      <c r="AG1721" s="73"/>
      <c r="AN1721" s="89"/>
      <c r="AO1721" s="89"/>
      <c r="AP1721" s="89"/>
      <c r="AQ1721" s="89"/>
      <c r="AR1721" s="89"/>
      <c r="AS1721" s="89"/>
      <c r="AT1721" s="89"/>
      <c r="AU1721" s="89"/>
      <c r="AV1721" s="89"/>
    </row>
    <row r="1722" spans="27:64">
      <c r="AA1722" s="89"/>
      <c r="AB1722" s="89"/>
      <c r="AC1722" s="89"/>
      <c r="AD1722" s="89"/>
      <c r="AE1722" s="89"/>
      <c r="AG1722" s="73"/>
      <c r="AN1722" s="89"/>
      <c r="AO1722" s="89"/>
      <c r="AP1722" s="89"/>
      <c r="AQ1722" s="89"/>
      <c r="AR1722" s="89"/>
      <c r="AS1722" s="89"/>
      <c r="AT1722" s="89"/>
      <c r="AU1722" s="89"/>
      <c r="AV1722" s="89"/>
    </row>
    <row r="1723" spans="27:64">
      <c r="AA1723" s="89"/>
      <c r="AB1723" s="89"/>
      <c r="AC1723" s="89"/>
      <c r="AD1723" s="89"/>
      <c r="AE1723" s="89"/>
      <c r="AG1723" s="73"/>
      <c r="AN1723" s="89"/>
      <c r="AO1723" s="89"/>
      <c r="AP1723" s="89"/>
      <c r="AQ1723" s="89"/>
      <c r="AR1723" s="89"/>
      <c r="AS1723" s="89"/>
      <c r="AT1723" s="89"/>
      <c r="AU1723" s="89"/>
      <c r="AV1723" s="89"/>
    </row>
    <row r="1724" spans="27:64">
      <c r="AA1724" s="89"/>
      <c r="AB1724" s="89"/>
      <c r="AC1724" s="89"/>
      <c r="AD1724" s="89"/>
      <c r="AE1724" s="89"/>
      <c r="AG1724" s="73"/>
      <c r="AN1724" s="89"/>
      <c r="AO1724" s="89"/>
      <c r="AP1724" s="89"/>
      <c r="AQ1724" s="89"/>
      <c r="AR1724" s="89"/>
      <c r="AS1724" s="89"/>
      <c r="AT1724" s="89"/>
      <c r="AU1724" s="89"/>
      <c r="AV1724" s="89"/>
      <c r="AX1724" s="89"/>
      <c r="AY1724" s="89"/>
      <c r="AZ1724" s="89"/>
      <c r="BA1724" s="89"/>
      <c r="BB1724" s="89"/>
      <c r="BC1724" s="89"/>
      <c r="BD1724" s="89"/>
      <c r="BE1724" s="89"/>
      <c r="BF1724" s="89"/>
      <c r="BG1724" s="89"/>
      <c r="BH1724" s="89"/>
      <c r="BI1724" s="89"/>
      <c r="BJ1724" s="89"/>
      <c r="BK1724" s="89"/>
      <c r="BL1724" s="89"/>
    </row>
    <row r="1725" spans="27:64">
      <c r="AA1725" s="89"/>
      <c r="AB1725" s="89"/>
      <c r="AC1725" s="89"/>
      <c r="AD1725" s="89"/>
      <c r="AE1725" s="89"/>
      <c r="AG1725" s="73"/>
      <c r="AN1725" s="89"/>
      <c r="AO1725" s="89"/>
      <c r="AP1725" s="89"/>
      <c r="AQ1725" s="89"/>
      <c r="AR1725" s="89"/>
      <c r="AS1725" s="89"/>
      <c r="AT1725" s="89"/>
      <c r="AU1725" s="89"/>
    </row>
    <row r="1726" spans="27:64">
      <c r="AA1726" s="89"/>
      <c r="AB1726" s="89"/>
      <c r="AC1726" s="89"/>
      <c r="AD1726" s="89"/>
      <c r="AE1726" s="89"/>
      <c r="AG1726" s="73"/>
      <c r="AN1726" s="89"/>
      <c r="AO1726" s="89"/>
      <c r="AP1726" s="89"/>
      <c r="AQ1726" s="89"/>
      <c r="AR1726" s="89"/>
      <c r="AS1726" s="89"/>
      <c r="AT1726" s="89"/>
      <c r="AU1726" s="89"/>
      <c r="AV1726" s="89"/>
    </row>
    <row r="1727" spans="27:64">
      <c r="AA1727" s="89"/>
      <c r="AB1727" s="89"/>
      <c r="AC1727" s="89"/>
      <c r="AD1727" s="89"/>
      <c r="AE1727" s="89"/>
      <c r="AG1727" s="73"/>
      <c r="AN1727" s="89"/>
      <c r="AO1727" s="89"/>
      <c r="AP1727" s="89"/>
      <c r="AQ1727" s="89"/>
      <c r="AR1727" s="89"/>
      <c r="AS1727" s="89"/>
      <c r="AT1727" s="89"/>
      <c r="AU1727" s="89"/>
      <c r="AV1727" s="89"/>
    </row>
    <row r="1728" spans="27:64">
      <c r="AA1728" s="89"/>
      <c r="AB1728" s="89"/>
      <c r="AC1728" s="89"/>
      <c r="AD1728" s="89"/>
      <c r="AE1728" s="89"/>
      <c r="AG1728" s="73"/>
      <c r="AN1728" s="89"/>
      <c r="AO1728" s="89"/>
      <c r="AP1728" s="89"/>
      <c r="AQ1728" s="89"/>
      <c r="AR1728" s="89"/>
      <c r="AS1728" s="89"/>
      <c r="AT1728" s="89"/>
      <c r="AU1728" s="89"/>
    </row>
    <row r="1729" spans="27:64">
      <c r="AA1729" s="89"/>
      <c r="AB1729" s="89"/>
      <c r="AC1729" s="89"/>
      <c r="AD1729" s="89"/>
      <c r="AE1729" s="89"/>
      <c r="AG1729" s="73"/>
      <c r="AN1729" s="89"/>
      <c r="AO1729" s="89"/>
      <c r="AP1729" s="89"/>
      <c r="AQ1729" s="89"/>
      <c r="AR1729" s="89"/>
      <c r="AS1729" s="89"/>
      <c r="AT1729" s="89"/>
      <c r="AU1729" s="89"/>
      <c r="AV1729" s="89"/>
      <c r="AX1729" s="89"/>
      <c r="AY1729" s="89"/>
      <c r="AZ1729" s="89"/>
      <c r="BA1729" s="89"/>
      <c r="BB1729" s="89"/>
      <c r="BC1729" s="89"/>
      <c r="BD1729" s="89"/>
      <c r="BE1729" s="89"/>
      <c r="BF1729" s="89"/>
      <c r="BG1729" s="89"/>
      <c r="BH1729" s="89"/>
      <c r="BI1729" s="89"/>
      <c r="BJ1729" s="89"/>
      <c r="BK1729" s="89"/>
      <c r="BL1729" s="89"/>
    </row>
    <row r="1730" spans="27:64">
      <c r="AA1730" s="89"/>
      <c r="AB1730" s="89"/>
      <c r="AC1730" s="89"/>
      <c r="AD1730" s="89"/>
      <c r="AE1730" s="89"/>
      <c r="AG1730" s="73"/>
      <c r="AN1730" s="89"/>
      <c r="AO1730" s="89"/>
      <c r="AP1730" s="89"/>
      <c r="AQ1730" s="89"/>
      <c r="AR1730" s="89"/>
      <c r="AS1730" s="89"/>
      <c r="AT1730" s="89"/>
      <c r="AU1730" s="89"/>
      <c r="AV1730" s="89"/>
    </row>
    <row r="1731" spans="27:64">
      <c r="AA1731" s="89"/>
      <c r="AB1731" s="89"/>
      <c r="AC1731" s="89"/>
      <c r="AD1731" s="89"/>
      <c r="AE1731" s="89"/>
      <c r="AG1731" s="73"/>
      <c r="AN1731" s="89"/>
      <c r="AO1731" s="89"/>
      <c r="AP1731" s="89"/>
      <c r="AQ1731" s="89"/>
      <c r="AR1731" s="89"/>
      <c r="AS1731" s="89"/>
      <c r="AT1731" s="89"/>
      <c r="AU1731" s="89"/>
    </row>
    <row r="1732" spans="27:64">
      <c r="AA1732" s="89"/>
      <c r="AB1732" s="89"/>
      <c r="AC1732" s="89"/>
      <c r="AD1732" s="89"/>
      <c r="AE1732" s="89"/>
      <c r="AG1732" s="73"/>
      <c r="AN1732" s="89"/>
      <c r="AO1732" s="89"/>
      <c r="AP1732" s="89"/>
      <c r="AQ1732" s="89"/>
      <c r="AR1732" s="89"/>
      <c r="AS1732" s="89"/>
      <c r="AT1732" s="89"/>
      <c r="AU1732" s="89"/>
    </row>
    <row r="1733" spans="27:64">
      <c r="AA1733" s="89"/>
      <c r="AB1733" s="89"/>
      <c r="AC1733" s="89"/>
      <c r="AD1733" s="89"/>
      <c r="AE1733" s="89"/>
      <c r="AG1733" s="73"/>
      <c r="AN1733" s="89"/>
      <c r="AO1733" s="89"/>
      <c r="AP1733" s="89"/>
      <c r="AQ1733" s="89"/>
      <c r="AR1733" s="89"/>
      <c r="AS1733" s="89"/>
      <c r="AT1733" s="89"/>
      <c r="AU1733" s="89"/>
    </row>
    <row r="1734" spans="27:64">
      <c r="AA1734" s="89"/>
      <c r="AB1734" s="89"/>
      <c r="AC1734" s="89"/>
      <c r="AD1734" s="89"/>
      <c r="AE1734" s="89"/>
      <c r="AG1734" s="73"/>
      <c r="AN1734" s="89"/>
      <c r="AO1734" s="89"/>
      <c r="AP1734" s="89"/>
      <c r="AQ1734" s="89"/>
      <c r="AR1734" s="89"/>
      <c r="AS1734" s="89"/>
      <c r="AT1734" s="89"/>
      <c r="AU1734" s="89"/>
      <c r="AV1734" s="89"/>
      <c r="AX1734" s="89"/>
      <c r="AY1734" s="89"/>
      <c r="AZ1734" s="89"/>
      <c r="BA1734" s="89"/>
      <c r="BB1734" s="89"/>
      <c r="BC1734" s="89"/>
      <c r="BD1734" s="89"/>
      <c r="BE1734" s="89"/>
      <c r="BF1734" s="89"/>
      <c r="BG1734" s="89"/>
      <c r="BH1734" s="89"/>
      <c r="BI1734" s="89"/>
      <c r="BJ1734" s="89"/>
      <c r="BK1734" s="89"/>
      <c r="BL1734" s="89"/>
    </row>
    <row r="1735" spans="27:64">
      <c r="AA1735" s="89"/>
      <c r="AB1735" s="89"/>
      <c r="AC1735" s="89"/>
      <c r="AD1735" s="89"/>
      <c r="AE1735" s="89"/>
      <c r="AG1735" s="73"/>
      <c r="AN1735" s="89"/>
      <c r="AO1735" s="89"/>
      <c r="AP1735" s="89"/>
      <c r="AQ1735" s="89"/>
      <c r="AR1735" s="89"/>
      <c r="AS1735" s="89"/>
      <c r="AT1735" s="89"/>
      <c r="AU1735" s="89"/>
    </row>
    <row r="1736" spans="27:64">
      <c r="AA1736" s="89"/>
      <c r="AB1736" s="89"/>
      <c r="AC1736" s="89"/>
      <c r="AD1736" s="89"/>
      <c r="AE1736" s="89"/>
      <c r="AG1736" s="73"/>
      <c r="AN1736" s="89"/>
      <c r="AO1736" s="89"/>
      <c r="AP1736" s="89"/>
      <c r="AQ1736" s="89"/>
      <c r="AR1736" s="89"/>
      <c r="AS1736" s="89"/>
      <c r="AT1736" s="89"/>
      <c r="AU1736" s="89"/>
      <c r="AV1736" s="89"/>
      <c r="AX1736" s="89"/>
    </row>
    <row r="1737" spans="27:64">
      <c r="AA1737" s="89"/>
      <c r="AB1737" s="89"/>
      <c r="AC1737" s="89"/>
      <c r="AD1737" s="89"/>
      <c r="AE1737" s="89"/>
      <c r="AG1737" s="73"/>
      <c r="AN1737" s="89"/>
      <c r="AO1737" s="89"/>
      <c r="AP1737" s="89"/>
      <c r="AQ1737" s="89"/>
      <c r="AR1737" s="89"/>
      <c r="AS1737" s="89"/>
      <c r="AT1737" s="89"/>
      <c r="AU1737" s="89"/>
    </row>
    <row r="1738" spans="27:64">
      <c r="AA1738" s="89"/>
      <c r="AB1738" s="89"/>
      <c r="AC1738" s="89"/>
      <c r="AD1738" s="89"/>
      <c r="AE1738" s="89"/>
      <c r="AG1738" s="73"/>
      <c r="AN1738" s="89"/>
      <c r="AO1738" s="89"/>
      <c r="AP1738" s="89"/>
      <c r="AQ1738" s="89"/>
      <c r="AR1738" s="89"/>
      <c r="AS1738" s="89"/>
      <c r="AT1738" s="89"/>
      <c r="AU1738" s="89"/>
    </row>
    <row r="1739" spans="27:64">
      <c r="AA1739" s="89"/>
      <c r="AB1739" s="89"/>
      <c r="AC1739" s="89"/>
      <c r="AD1739" s="89"/>
      <c r="AE1739" s="89"/>
      <c r="AG1739" s="73"/>
      <c r="AN1739" s="89"/>
      <c r="AO1739" s="89"/>
      <c r="AP1739" s="89"/>
      <c r="AQ1739" s="89"/>
      <c r="AR1739" s="89"/>
      <c r="AS1739" s="89"/>
      <c r="AT1739" s="89"/>
      <c r="AU1739" s="89"/>
      <c r="AV1739" s="89"/>
      <c r="AW1739" s="89"/>
      <c r="AX1739" s="89"/>
      <c r="AY1739" s="89"/>
      <c r="AZ1739" s="89"/>
      <c r="BA1739" s="89"/>
      <c r="BB1739" s="89"/>
      <c r="BC1739" s="89"/>
      <c r="BD1739" s="89"/>
      <c r="BE1739" s="89"/>
      <c r="BF1739" s="89"/>
      <c r="BG1739" s="89"/>
      <c r="BH1739" s="89"/>
      <c r="BI1739" s="89"/>
      <c r="BJ1739" s="89"/>
      <c r="BK1739" s="89"/>
      <c r="BL1739" s="89"/>
    </row>
    <row r="1740" spans="27:64">
      <c r="AA1740" s="89"/>
      <c r="AB1740" s="89"/>
      <c r="AC1740" s="89"/>
      <c r="AD1740" s="89"/>
      <c r="AE1740" s="89"/>
      <c r="AG1740" s="73"/>
      <c r="AN1740" s="89"/>
      <c r="AO1740" s="89"/>
      <c r="AP1740" s="89"/>
      <c r="AQ1740" s="89"/>
      <c r="AR1740" s="89"/>
      <c r="AS1740" s="89"/>
      <c r="AT1740" s="89"/>
      <c r="AU1740" s="89"/>
      <c r="AV1740" s="89"/>
      <c r="AW1740" s="89"/>
      <c r="AX1740" s="89"/>
      <c r="AY1740" s="89"/>
      <c r="AZ1740" s="89"/>
      <c r="BA1740" s="89"/>
      <c r="BB1740" s="89"/>
      <c r="BC1740" s="89"/>
      <c r="BD1740" s="89"/>
      <c r="BE1740" s="89"/>
      <c r="BF1740" s="89"/>
      <c r="BG1740" s="89"/>
      <c r="BH1740" s="89"/>
      <c r="BI1740" s="89"/>
      <c r="BJ1740" s="89"/>
      <c r="BK1740" s="89"/>
      <c r="BL1740" s="89"/>
    </row>
    <row r="1741" spans="27:64">
      <c r="AA1741" s="89"/>
      <c r="AB1741" s="89"/>
      <c r="AC1741" s="89"/>
      <c r="AD1741" s="89"/>
      <c r="AE1741" s="89"/>
      <c r="AG1741" s="73"/>
      <c r="AN1741" s="89"/>
      <c r="AO1741" s="89"/>
      <c r="AP1741" s="89"/>
      <c r="AQ1741" s="89"/>
      <c r="AR1741" s="89"/>
      <c r="AS1741" s="89"/>
      <c r="AT1741" s="89"/>
      <c r="AU1741" s="89"/>
    </row>
    <row r="1742" spans="27:64">
      <c r="AA1742" s="89"/>
      <c r="AB1742" s="89"/>
      <c r="AC1742" s="89"/>
      <c r="AD1742" s="89"/>
      <c r="AE1742" s="89"/>
      <c r="AG1742" s="73"/>
      <c r="AN1742" s="89"/>
      <c r="AO1742" s="89"/>
      <c r="AP1742" s="89"/>
      <c r="AQ1742" s="89"/>
      <c r="AR1742" s="89"/>
      <c r="AS1742" s="89"/>
      <c r="AT1742" s="89"/>
      <c r="AU1742" s="89"/>
    </row>
    <row r="1743" spans="27:64">
      <c r="AA1743" s="89"/>
      <c r="AB1743" s="89"/>
      <c r="AC1743" s="89"/>
      <c r="AD1743" s="89"/>
      <c r="AE1743" s="89"/>
      <c r="AG1743" s="73"/>
      <c r="AN1743" s="89"/>
      <c r="AO1743" s="89"/>
      <c r="AP1743" s="89"/>
      <c r="AQ1743" s="89"/>
      <c r="AR1743" s="89"/>
      <c r="AS1743" s="89"/>
      <c r="AT1743" s="89"/>
      <c r="AU1743" s="89"/>
      <c r="AV1743" s="89"/>
    </row>
    <row r="1744" spans="27:64">
      <c r="AA1744" s="89"/>
      <c r="AB1744" s="89"/>
      <c r="AC1744" s="89"/>
      <c r="AD1744" s="89"/>
      <c r="AE1744" s="89"/>
      <c r="AG1744" s="73"/>
      <c r="AN1744" s="89"/>
      <c r="AO1744" s="89"/>
      <c r="AP1744" s="89"/>
      <c r="AQ1744" s="89"/>
      <c r="AR1744" s="89"/>
      <c r="AS1744" s="89"/>
      <c r="AT1744" s="89"/>
      <c r="AU1744" s="89"/>
    </row>
    <row r="1745" spans="27:64">
      <c r="AA1745" s="89"/>
      <c r="AB1745" s="89"/>
      <c r="AC1745" s="89"/>
      <c r="AD1745" s="89"/>
      <c r="AE1745" s="89"/>
      <c r="AG1745" s="73"/>
      <c r="AN1745" s="89"/>
      <c r="AO1745" s="89"/>
      <c r="AP1745" s="89"/>
      <c r="AQ1745" s="89"/>
      <c r="AR1745" s="89"/>
      <c r="AS1745" s="89"/>
      <c r="AT1745" s="89"/>
      <c r="AU1745" s="89"/>
    </row>
    <row r="1746" spans="27:64">
      <c r="AA1746" s="89"/>
      <c r="AB1746" s="89"/>
      <c r="AC1746" s="89"/>
      <c r="AD1746" s="89"/>
      <c r="AE1746" s="89"/>
      <c r="AG1746" s="73"/>
      <c r="AN1746" s="89"/>
      <c r="AO1746" s="89"/>
      <c r="AP1746" s="89"/>
      <c r="AQ1746" s="89"/>
      <c r="AR1746" s="89"/>
      <c r="AS1746" s="89"/>
      <c r="AT1746" s="89"/>
      <c r="AU1746" s="89"/>
    </row>
    <row r="1747" spans="27:64">
      <c r="AA1747" s="89"/>
      <c r="AB1747" s="89"/>
      <c r="AC1747" s="89"/>
      <c r="AD1747" s="89"/>
      <c r="AE1747" s="89"/>
      <c r="AG1747" s="73"/>
      <c r="AN1747" s="89"/>
      <c r="AO1747" s="89"/>
      <c r="AP1747" s="89"/>
      <c r="AQ1747" s="89"/>
      <c r="AR1747" s="89"/>
      <c r="AS1747" s="89"/>
      <c r="AT1747" s="89"/>
      <c r="AU1747" s="89"/>
    </row>
    <row r="1748" spans="27:64">
      <c r="AA1748" s="89"/>
      <c r="AB1748" s="89"/>
      <c r="AC1748" s="89"/>
      <c r="AD1748" s="89"/>
      <c r="AE1748" s="89"/>
      <c r="AG1748" s="73"/>
      <c r="AN1748" s="89"/>
      <c r="AO1748" s="89"/>
      <c r="AP1748" s="89"/>
      <c r="AQ1748" s="89"/>
      <c r="AR1748" s="89"/>
      <c r="AS1748" s="89"/>
      <c r="AT1748" s="89"/>
      <c r="AU1748" s="89"/>
    </row>
    <row r="1749" spans="27:64">
      <c r="AA1749" s="89"/>
      <c r="AB1749" s="89"/>
      <c r="AC1749" s="89"/>
      <c r="AD1749" s="89"/>
      <c r="AE1749" s="89"/>
      <c r="AG1749" s="73"/>
      <c r="AN1749" s="89"/>
      <c r="AO1749" s="89"/>
      <c r="AP1749" s="89"/>
      <c r="AQ1749" s="89"/>
      <c r="AR1749" s="89"/>
      <c r="AS1749" s="89"/>
      <c r="AT1749" s="89"/>
      <c r="AU1749" s="89"/>
      <c r="AV1749" s="89"/>
    </row>
    <row r="1750" spans="27:64">
      <c r="AA1750" s="89"/>
      <c r="AB1750" s="89"/>
      <c r="AC1750" s="89"/>
      <c r="AD1750" s="89"/>
      <c r="AE1750" s="89"/>
      <c r="AG1750" s="73"/>
      <c r="AN1750" s="89"/>
      <c r="AO1750" s="89"/>
      <c r="AP1750" s="89"/>
      <c r="AQ1750" s="89"/>
      <c r="AR1750" s="89"/>
      <c r="AS1750" s="89"/>
      <c r="AT1750" s="89"/>
      <c r="AU1750" s="89"/>
    </row>
    <row r="1751" spans="27:64">
      <c r="AA1751" s="89"/>
      <c r="AB1751" s="89"/>
      <c r="AC1751" s="89"/>
      <c r="AD1751" s="89"/>
      <c r="AE1751" s="89"/>
      <c r="AG1751" s="73"/>
      <c r="AN1751" s="89"/>
      <c r="AO1751" s="89"/>
      <c r="AP1751" s="89"/>
      <c r="AQ1751" s="89"/>
      <c r="AR1751" s="89"/>
      <c r="AS1751" s="89"/>
      <c r="AT1751" s="89"/>
      <c r="AU1751" s="89"/>
    </row>
    <row r="1752" spans="27:64">
      <c r="AA1752" s="89"/>
      <c r="AB1752" s="89"/>
      <c r="AC1752" s="89"/>
      <c r="AD1752" s="89"/>
      <c r="AE1752" s="89"/>
      <c r="AG1752" s="73"/>
      <c r="AN1752" s="89"/>
      <c r="AO1752" s="89"/>
      <c r="AP1752" s="89"/>
      <c r="AQ1752" s="89"/>
      <c r="AR1752" s="89"/>
      <c r="AS1752" s="89"/>
      <c r="AT1752" s="89"/>
      <c r="AU1752" s="89"/>
      <c r="AV1752" s="89"/>
      <c r="AW1752" s="89"/>
      <c r="AX1752" s="89"/>
      <c r="AY1752" s="89"/>
      <c r="AZ1752" s="89"/>
      <c r="BA1752" s="89"/>
      <c r="BB1752" s="89"/>
      <c r="BC1752" s="89"/>
      <c r="BD1752" s="89"/>
      <c r="BE1752" s="89"/>
      <c r="BF1752" s="89"/>
      <c r="BG1752" s="89"/>
      <c r="BH1752" s="89"/>
      <c r="BI1752" s="89"/>
      <c r="BJ1752" s="89"/>
      <c r="BK1752" s="89"/>
      <c r="BL1752" s="89"/>
    </row>
    <row r="1753" spans="27:64">
      <c r="AA1753" s="89"/>
      <c r="AB1753" s="89"/>
      <c r="AC1753" s="89"/>
      <c r="AD1753" s="89"/>
      <c r="AE1753" s="89"/>
      <c r="AG1753" s="73"/>
      <c r="AN1753" s="89"/>
      <c r="AO1753" s="89"/>
      <c r="AP1753" s="89"/>
      <c r="AQ1753" s="89"/>
      <c r="AR1753" s="89"/>
      <c r="AS1753" s="89"/>
      <c r="AT1753" s="89"/>
      <c r="AU1753" s="89"/>
    </row>
    <row r="1754" spans="27:64">
      <c r="AA1754" s="89"/>
      <c r="AB1754" s="89"/>
      <c r="AC1754" s="89"/>
      <c r="AD1754" s="89"/>
      <c r="AE1754" s="89"/>
      <c r="AG1754" s="73"/>
      <c r="AN1754" s="89"/>
      <c r="AO1754" s="89"/>
      <c r="AP1754" s="89"/>
      <c r="AQ1754" s="89"/>
      <c r="AR1754" s="89"/>
      <c r="AS1754" s="89"/>
      <c r="AT1754" s="89"/>
      <c r="AU1754" s="89"/>
    </row>
    <row r="1755" spans="27:64">
      <c r="AA1755" s="89"/>
      <c r="AB1755" s="89"/>
      <c r="AC1755" s="89"/>
      <c r="AD1755" s="89"/>
      <c r="AE1755" s="89"/>
      <c r="AG1755" s="73"/>
      <c r="AN1755" s="89"/>
      <c r="AO1755" s="89"/>
      <c r="AP1755" s="89"/>
      <c r="AQ1755" s="89"/>
      <c r="AR1755" s="89"/>
      <c r="AS1755" s="89"/>
      <c r="AT1755" s="89"/>
      <c r="AU1755" s="89"/>
    </row>
    <row r="1756" spans="27:64">
      <c r="AA1756" s="89"/>
      <c r="AB1756" s="89"/>
      <c r="AC1756" s="89"/>
      <c r="AD1756" s="89"/>
      <c r="AE1756" s="89"/>
      <c r="AG1756" s="73"/>
      <c r="AN1756" s="89"/>
      <c r="AO1756" s="89"/>
      <c r="AP1756" s="89"/>
      <c r="AQ1756" s="89"/>
      <c r="AR1756" s="89"/>
      <c r="AS1756" s="89"/>
      <c r="AT1756" s="89"/>
      <c r="AU1756" s="89"/>
    </row>
    <row r="1757" spans="27:64">
      <c r="AA1757" s="89"/>
      <c r="AB1757" s="89"/>
      <c r="AC1757" s="89"/>
      <c r="AD1757" s="89"/>
      <c r="AE1757" s="89"/>
      <c r="AG1757" s="73"/>
      <c r="AN1757" s="89"/>
      <c r="AO1757" s="89"/>
      <c r="AP1757" s="89"/>
      <c r="AQ1757" s="89"/>
      <c r="AR1757" s="89"/>
      <c r="AS1757" s="89"/>
      <c r="AT1757" s="89"/>
      <c r="AU1757" s="89"/>
    </row>
    <row r="1758" spans="27:64">
      <c r="AA1758" s="89"/>
      <c r="AB1758" s="89"/>
      <c r="AC1758" s="89"/>
      <c r="AD1758" s="89"/>
      <c r="AE1758" s="89"/>
      <c r="AG1758" s="73"/>
      <c r="AN1758" s="89"/>
      <c r="AO1758" s="89"/>
      <c r="AP1758" s="89"/>
      <c r="AQ1758" s="89"/>
      <c r="AR1758" s="89"/>
      <c r="AS1758" s="89"/>
      <c r="AT1758" s="89"/>
      <c r="AU1758" s="89"/>
      <c r="AV1758" s="89"/>
      <c r="AW1758" s="89"/>
      <c r="AX1758" s="89"/>
      <c r="AY1758" s="89"/>
      <c r="AZ1758" s="89"/>
      <c r="BA1758" s="89"/>
      <c r="BB1758" s="89"/>
      <c r="BC1758" s="89"/>
      <c r="BD1758" s="89"/>
      <c r="BE1758" s="89"/>
      <c r="BF1758" s="89"/>
      <c r="BG1758" s="89"/>
      <c r="BH1758" s="89"/>
      <c r="BI1758" s="89"/>
      <c r="BJ1758" s="89"/>
      <c r="BK1758" s="89"/>
      <c r="BL1758" s="89"/>
    </row>
    <row r="1759" spans="27:64">
      <c r="AA1759" s="89"/>
      <c r="AB1759" s="89"/>
      <c r="AC1759" s="89"/>
      <c r="AD1759" s="89"/>
      <c r="AE1759" s="89"/>
      <c r="AG1759" s="73"/>
      <c r="AN1759" s="89"/>
      <c r="AO1759" s="89"/>
      <c r="AP1759" s="89"/>
      <c r="AQ1759" s="89"/>
      <c r="AR1759" s="89"/>
      <c r="AS1759" s="89"/>
      <c r="AT1759" s="89"/>
      <c r="AU1759" s="89"/>
      <c r="AV1759" s="89"/>
      <c r="AW1759" s="89"/>
      <c r="AX1759" s="89"/>
      <c r="AY1759" s="89"/>
      <c r="AZ1759" s="89"/>
      <c r="BA1759" s="89"/>
      <c r="BB1759" s="89"/>
      <c r="BC1759" s="89"/>
      <c r="BD1759" s="89"/>
      <c r="BE1759" s="89"/>
      <c r="BF1759" s="89"/>
      <c r="BG1759" s="89"/>
      <c r="BH1759" s="89"/>
      <c r="BI1759" s="89"/>
      <c r="BJ1759" s="89"/>
      <c r="BK1759" s="89"/>
      <c r="BL1759" s="89"/>
    </row>
    <row r="1760" spans="27:64">
      <c r="AA1760" s="89"/>
      <c r="AB1760" s="89"/>
      <c r="AC1760" s="89"/>
      <c r="AD1760" s="89"/>
      <c r="AE1760" s="89"/>
      <c r="AG1760" s="73"/>
      <c r="AN1760" s="89"/>
      <c r="AO1760" s="89"/>
      <c r="AP1760" s="89"/>
      <c r="AQ1760" s="89"/>
      <c r="AR1760" s="89"/>
      <c r="AS1760" s="89"/>
      <c r="AT1760" s="89"/>
      <c r="AU1760" s="89"/>
      <c r="AV1760" s="89"/>
    </row>
    <row r="1761" spans="27:64">
      <c r="AA1761" s="89"/>
      <c r="AB1761" s="89"/>
      <c r="AC1761" s="89"/>
      <c r="AD1761" s="89"/>
      <c r="AE1761" s="89"/>
      <c r="AG1761" s="73"/>
      <c r="AN1761" s="89"/>
      <c r="AO1761" s="89"/>
      <c r="AP1761" s="89"/>
      <c r="AQ1761" s="89"/>
      <c r="AR1761" s="89"/>
      <c r="AS1761" s="89"/>
      <c r="AT1761" s="89"/>
      <c r="AU1761" s="89"/>
      <c r="AV1761" s="89"/>
    </row>
    <row r="1762" spans="27:64">
      <c r="AA1762" s="89"/>
      <c r="AB1762" s="89"/>
      <c r="AC1762" s="89"/>
      <c r="AD1762" s="89"/>
      <c r="AE1762" s="89"/>
      <c r="AG1762" s="73"/>
      <c r="AN1762" s="89"/>
      <c r="AO1762" s="89"/>
      <c r="AP1762" s="89"/>
      <c r="AQ1762" s="89"/>
      <c r="AR1762" s="89"/>
      <c r="AS1762" s="89"/>
      <c r="AT1762" s="89"/>
      <c r="AU1762" s="89"/>
    </row>
    <row r="1763" spans="27:64">
      <c r="AA1763" s="89"/>
      <c r="AB1763" s="89"/>
      <c r="AC1763" s="89"/>
      <c r="AD1763" s="89"/>
      <c r="AE1763" s="89"/>
      <c r="AG1763" s="73"/>
      <c r="AN1763" s="89"/>
      <c r="AO1763" s="89"/>
      <c r="AP1763" s="89"/>
      <c r="AQ1763" s="89"/>
      <c r="AR1763" s="89"/>
      <c r="AS1763" s="89"/>
      <c r="AT1763" s="89"/>
      <c r="AU1763" s="89"/>
    </row>
    <row r="1764" spans="27:64">
      <c r="AA1764" s="89"/>
      <c r="AB1764" s="89"/>
      <c r="AC1764" s="89"/>
      <c r="AD1764" s="89"/>
      <c r="AE1764" s="89"/>
      <c r="AG1764" s="73"/>
      <c r="AN1764" s="89"/>
      <c r="AO1764" s="89"/>
      <c r="AP1764" s="89"/>
      <c r="AQ1764" s="89"/>
      <c r="AR1764" s="89"/>
      <c r="AS1764" s="89"/>
      <c r="AT1764" s="89"/>
      <c r="AU1764" s="89"/>
      <c r="AV1764" s="89"/>
      <c r="AW1764" s="89"/>
      <c r="AX1764" s="89"/>
      <c r="AY1764" s="89"/>
      <c r="AZ1764" s="89"/>
      <c r="BA1764" s="89"/>
      <c r="BB1764" s="89"/>
      <c r="BC1764" s="89"/>
      <c r="BD1764" s="89"/>
      <c r="BE1764" s="89"/>
      <c r="BF1764" s="89"/>
      <c r="BG1764" s="89"/>
      <c r="BH1764" s="89"/>
      <c r="BI1764" s="89"/>
      <c r="BJ1764" s="89"/>
      <c r="BK1764" s="89"/>
      <c r="BL1764" s="89"/>
    </row>
    <row r="1765" spans="27:64">
      <c r="AA1765" s="89"/>
      <c r="AB1765" s="89"/>
      <c r="AC1765" s="89"/>
      <c r="AD1765" s="89"/>
      <c r="AE1765" s="89"/>
      <c r="AG1765" s="73"/>
      <c r="AN1765" s="89"/>
      <c r="AO1765" s="89"/>
      <c r="AP1765" s="89"/>
      <c r="AQ1765" s="89"/>
      <c r="AR1765" s="89"/>
      <c r="AS1765" s="89"/>
      <c r="AT1765" s="89"/>
      <c r="AU1765" s="89"/>
      <c r="AV1765" s="89"/>
      <c r="AX1765" s="89"/>
      <c r="AY1765" s="89"/>
      <c r="AZ1765" s="89"/>
      <c r="BA1765" s="89"/>
      <c r="BB1765" s="89"/>
      <c r="BC1765" s="89"/>
      <c r="BD1765" s="89"/>
      <c r="BE1765" s="89"/>
      <c r="BF1765" s="89"/>
      <c r="BG1765" s="89"/>
      <c r="BH1765" s="89"/>
      <c r="BI1765" s="89"/>
      <c r="BJ1765" s="89"/>
      <c r="BK1765" s="89"/>
      <c r="BL1765" s="89"/>
    </row>
    <row r="1766" spans="27:64">
      <c r="AA1766" s="89"/>
      <c r="AB1766" s="89"/>
      <c r="AC1766" s="89"/>
      <c r="AD1766" s="89"/>
      <c r="AE1766" s="89"/>
      <c r="AG1766" s="73"/>
      <c r="AN1766" s="89"/>
      <c r="AO1766" s="89"/>
      <c r="AP1766" s="89"/>
      <c r="AQ1766" s="89"/>
      <c r="AR1766" s="89"/>
      <c r="AS1766" s="89"/>
      <c r="AT1766" s="89"/>
      <c r="AU1766" s="89"/>
    </row>
    <row r="1767" spans="27:64">
      <c r="AA1767" s="89"/>
      <c r="AB1767" s="89"/>
      <c r="AC1767" s="89"/>
      <c r="AD1767" s="89"/>
      <c r="AE1767" s="89"/>
      <c r="AG1767" s="73"/>
      <c r="AN1767" s="89"/>
      <c r="AO1767" s="89"/>
      <c r="AP1767" s="89"/>
      <c r="AQ1767" s="89"/>
      <c r="AR1767" s="89"/>
      <c r="AS1767" s="89"/>
      <c r="AT1767" s="89"/>
      <c r="AU1767" s="89"/>
      <c r="AV1767" s="89"/>
    </row>
    <row r="1768" spans="27:64">
      <c r="AA1768" s="89"/>
      <c r="AB1768" s="89"/>
      <c r="AC1768" s="89"/>
      <c r="AD1768" s="89"/>
      <c r="AE1768" s="89"/>
      <c r="AG1768" s="73"/>
      <c r="AN1768" s="89"/>
      <c r="AO1768" s="89"/>
      <c r="AP1768" s="89"/>
      <c r="AQ1768" s="89"/>
      <c r="AR1768" s="89"/>
      <c r="AS1768" s="89"/>
      <c r="AT1768" s="89"/>
      <c r="AU1768" s="89"/>
    </row>
    <row r="1769" spans="27:64">
      <c r="AA1769" s="89"/>
      <c r="AB1769" s="89"/>
      <c r="AC1769" s="89"/>
      <c r="AD1769" s="89"/>
      <c r="AE1769" s="89"/>
      <c r="AG1769" s="73"/>
      <c r="AN1769" s="89"/>
      <c r="AO1769" s="89"/>
      <c r="AP1769" s="89"/>
      <c r="AQ1769" s="89"/>
      <c r="AR1769" s="89"/>
      <c r="AS1769" s="89"/>
      <c r="AT1769" s="89"/>
      <c r="AU1769" s="89"/>
      <c r="AV1769" s="89"/>
    </row>
    <row r="1770" spans="27:64">
      <c r="AA1770" s="89"/>
      <c r="AB1770" s="89"/>
      <c r="AC1770" s="89"/>
      <c r="AD1770" s="89"/>
      <c r="AE1770" s="89"/>
      <c r="AG1770" s="73"/>
      <c r="AN1770" s="89"/>
      <c r="AO1770" s="89"/>
      <c r="AP1770" s="89"/>
      <c r="AQ1770" s="89"/>
      <c r="AR1770" s="89"/>
      <c r="AS1770" s="89"/>
      <c r="AT1770" s="89"/>
      <c r="AU1770" s="89"/>
    </row>
    <row r="1771" spans="27:64">
      <c r="AA1771" s="89"/>
      <c r="AB1771" s="89"/>
      <c r="AC1771" s="89"/>
      <c r="AD1771" s="89"/>
      <c r="AE1771" s="89"/>
      <c r="AG1771" s="73"/>
      <c r="AN1771" s="89"/>
      <c r="AO1771" s="89"/>
      <c r="AP1771" s="89"/>
      <c r="AQ1771" s="89"/>
      <c r="AR1771" s="89"/>
      <c r="AS1771" s="89"/>
      <c r="AT1771" s="89"/>
      <c r="AU1771" s="89"/>
      <c r="AV1771" s="89"/>
    </row>
    <row r="1772" spans="27:64">
      <c r="AA1772" s="89"/>
      <c r="AB1772" s="89"/>
      <c r="AC1772" s="89"/>
      <c r="AD1772" s="89"/>
      <c r="AE1772" s="89"/>
      <c r="AG1772" s="73"/>
      <c r="AN1772" s="89"/>
      <c r="AO1772" s="89"/>
      <c r="AP1772" s="89"/>
      <c r="AQ1772" s="89"/>
      <c r="AR1772" s="89"/>
      <c r="AS1772" s="89"/>
      <c r="AT1772" s="89"/>
      <c r="AU1772" s="89"/>
      <c r="AV1772" s="89"/>
      <c r="AW1772" s="89"/>
      <c r="AX1772" s="89"/>
      <c r="AY1772" s="89"/>
      <c r="AZ1772" s="89"/>
      <c r="BA1772" s="89"/>
      <c r="BB1772" s="89"/>
      <c r="BC1772" s="89"/>
      <c r="BD1772" s="89"/>
      <c r="BE1772" s="89"/>
      <c r="BF1772" s="89"/>
      <c r="BG1772" s="89"/>
      <c r="BH1772" s="89"/>
      <c r="BI1772" s="89"/>
      <c r="BJ1772" s="89"/>
      <c r="BK1772" s="89"/>
      <c r="BL1772" s="89"/>
    </row>
    <row r="1773" spans="27:64">
      <c r="AA1773" s="89"/>
      <c r="AB1773" s="89"/>
      <c r="AC1773" s="89"/>
      <c r="AD1773" s="89"/>
      <c r="AE1773" s="89"/>
      <c r="AG1773" s="73"/>
      <c r="AN1773" s="89"/>
      <c r="AO1773" s="89"/>
      <c r="AP1773" s="89"/>
      <c r="AQ1773" s="89"/>
      <c r="AR1773" s="89"/>
      <c r="AS1773" s="89"/>
      <c r="AT1773" s="89"/>
      <c r="AU1773" s="89"/>
    </row>
    <row r="1774" spans="27:64">
      <c r="AA1774" s="89"/>
      <c r="AB1774" s="89"/>
      <c r="AC1774" s="89"/>
      <c r="AD1774" s="89"/>
      <c r="AE1774" s="89"/>
      <c r="AG1774" s="73"/>
      <c r="AN1774" s="89"/>
      <c r="AO1774" s="89"/>
      <c r="AP1774" s="89"/>
      <c r="AQ1774" s="89"/>
      <c r="AR1774" s="89"/>
      <c r="AS1774" s="89"/>
      <c r="AT1774" s="89"/>
      <c r="AU1774" s="89"/>
    </row>
    <row r="1775" spans="27:64">
      <c r="AA1775" s="89"/>
      <c r="AB1775" s="89"/>
      <c r="AC1775" s="89"/>
      <c r="AD1775" s="89"/>
      <c r="AE1775" s="89"/>
      <c r="AG1775" s="73"/>
      <c r="AN1775" s="89"/>
      <c r="AO1775" s="89"/>
      <c r="AP1775" s="89"/>
      <c r="AQ1775" s="89"/>
      <c r="AR1775" s="89"/>
      <c r="AS1775" s="89"/>
      <c r="AT1775" s="89"/>
      <c r="AU1775" s="89"/>
    </row>
    <row r="1776" spans="27:64">
      <c r="AA1776" s="89"/>
      <c r="AB1776" s="89"/>
      <c r="AC1776" s="89"/>
      <c r="AD1776" s="89"/>
      <c r="AE1776" s="89"/>
      <c r="AG1776" s="73"/>
      <c r="AN1776" s="89"/>
      <c r="AO1776" s="89"/>
      <c r="AP1776" s="89"/>
      <c r="AQ1776" s="89"/>
      <c r="AR1776" s="89"/>
      <c r="AS1776" s="89"/>
      <c r="AT1776" s="89"/>
      <c r="AU1776" s="89"/>
    </row>
    <row r="1777" spans="27:48">
      <c r="AA1777" s="89"/>
      <c r="AB1777" s="89"/>
      <c r="AC1777" s="89"/>
      <c r="AD1777" s="89"/>
      <c r="AE1777" s="89"/>
      <c r="AG1777" s="73"/>
      <c r="AN1777" s="89"/>
      <c r="AO1777" s="89"/>
      <c r="AP1777" s="89"/>
      <c r="AQ1777" s="89"/>
      <c r="AR1777" s="89"/>
      <c r="AS1777" s="89"/>
      <c r="AT1777" s="89"/>
      <c r="AU1777" s="89"/>
    </row>
    <row r="1778" spans="27:48">
      <c r="AA1778" s="89"/>
      <c r="AB1778" s="89"/>
      <c r="AC1778" s="89"/>
      <c r="AD1778" s="89"/>
      <c r="AE1778" s="89"/>
      <c r="AG1778" s="73"/>
      <c r="AN1778" s="89"/>
      <c r="AO1778" s="89"/>
      <c r="AP1778" s="89"/>
      <c r="AQ1778" s="89"/>
      <c r="AR1778" s="89"/>
      <c r="AS1778" s="89"/>
      <c r="AT1778" s="89"/>
      <c r="AU1778" s="89"/>
    </row>
    <row r="1779" spans="27:48">
      <c r="AA1779" s="89"/>
      <c r="AB1779" s="89"/>
      <c r="AC1779" s="89"/>
      <c r="AD1779" s="89"/>
      <c r="AE1779" s="89"/>
      <c r="AG1779" s="73"/>
      <c r="AN1779" s="89"/>
      <c r="AO1779" s="89"/>
      <c r="AP1779" s="89"/>
      <c r="AQ1779" s="89"/>
      <c r="AR1779" s="89"/>
      <c r="AS1779" s="89"/>
      <c r="AT1779" s="89"/>
      <c r="AU1779" s="89"/>
    </row>
    <row r="1780" spans="27:48">
      <c r="AA1780" s="89"/>
      <c r="AB1780" s="89"/>
      <c r="AC1780" s="89"/>
      <c r="AD1780" s="89"/>
      <c r="AE1780" s="89"/>
      <c r="AG1780" s="73"/>
      <c r="AN1780" s="89"/>
      <c r="AO1780" s="89"/>
      <c r="AP1780" s="89"/>
      <c r="AQ1780" s="89"/>
      <c r="AR1780" s="89"/>
      <c r="AS1780" s="89"/>
      <c r="AT1780" s="89"/>
      <c r="AU1780" s="89"/>
    </row>
    <row r="1781" spans="27:48">
      <c r="AA1781" s="89"/>
      <c r="AB1781" s="89"/>
      <c r="AC1781" s="89"/>
      <c r="AD1781" s="89"/>
      <c r="AE1781" s="89"/>
      <c r="AG1781" s="73"/>
      <c r="AN1781" s="89"/>
      <c r="AO1781" s="89"/>
      <c r="AP1781" s="89"/>
      <c r="AQ1781" s="89"/>
      <c r="AR1781" s="89"/>
      <c r="AS1781" s="89"/>
      <c r="AT1781" s="89"/>
      <c r="AU1781" s="89"/>
    </row>
    <row r="1782" spans="27:48">
      <c r="AA1782" s="89"/>
      <c r="AB1782" s="89"/>
      <c r="AC1782" s="89"/>
      <c r="AD1782" s="89"/>
      <c r="AE1782" s="89"/>
      <c r="AG1782" s="73"/>
      <c r="AN1782" s="89"/>
      <c r="AO1782" s="89"/>
      <c r="AP1782" s="89"/>
      <c r="AQ1782" s="89"/>
      <c r="AR1782" s="89"/>
      <c r="AS1782" s="89"/>
      <c r="AT1782" s="89"/>
      <c r="AU1782" s="89"/>
    </row>
    <row r="1783" spans="27:48">
      <c r="AA1783" s="89"/>
      <c r="AB1783" s="89"/>
      <c r="AC1783" s="89"/>
      <c r="AD1783" s="89"/>
      <c r="AE1783" s="89"/>
      <c r="AG1783" s="73"/>
      <c r="AN1783" s="89"/>
      <c r="AO1783" s="89"/>
      <c r="AP1783" s="89"/>
      <c r="AQ1783" s="89"/>
      <c r="AR1783" s="89"/>
      <c r="AS1783" s="89"/>
      <c r="AT1783" s="89"/>
      <c r="AU1783" s="89"/>
      <c r="AV1783" s="89"/>
    </row>
    <row r="1784" spans="27:48">
      <c r="AA1784" s="89"/>
      <c r="AB1784" s="89"/>
      <c r="AC1784" s="89"/>
      <c r="AD1784" s="89"/>
      <c r="AE1784" s="89"/>
      <c r="AG1784" s="73"/>
      <c r="AN1784" s="89"/>
      <c r="AO1784" s="89"/>
      <c r="AP1784" s="89"/>
      <c r="AQ1784" s="89"/>
      <c r="AR1784" s="89"/>
      <c r="AS1784" s="89"/>
      <c r="AT1784" s="89"/>
      <c r="AU1784" s="89"/>
    </row>
    <row r="1785" spans="27:48">
      <c r="AA1785" s="89"/>
      <c r="AB1785" s="89"/>
      <c r="AC1785" s="89"/>
      <c r="AD1785" s="89"/>
      <c r="AE1785" s="89"/>
      <c r="AG1785" s="73"/>
      <c r="AN1785" s="89"/>
      <c r="AO1785" s="89"/>
      <c r="AP1785" s="89"/>
      <c r="AQ1785" s="89"/>
      <c r="AR1785" s="89"/>
      <c r="AS1785" s="89"/>
      <c r="AT1785" s="89"/>
      <c r="AU1785" s="89"/>
    </row>
    <row r="1786" spans="27:48">
      <c r="AA1786" s="89"/>
      <c r="AB1786" s="89"/>
      <c r="AC1786" s="89"/>
      <c r="AD1786" s="89"/>
      <c r="AE1786" s="89"/>
      <c r="AG1786" s="73"/>
      <c r="AN1786" s="89"/>
      <c r="AO1786" s="89"/>
      <c r="AP1786" s="89"/>
      <c r="AQ1786" s="89"/>
      <c r="AR1786" s="89"/>
      <c r="AS1786" s="89"/>
      <c r="AT1786" s="89"/>
      <c r="AU1786" s="89"/>
    </row>
    <row r="1787" spans="27:48">
      <c r="AA1787" s="89"/>
      <c r="AB1787" s="89"/>
      <c r="AC1787" s="89"/>
      <c r="AD1787" s="89"/>
      <c r="AE1787" s="89"/>
      <c r="AG1787" s="73"/>
      <c r="AN1787" s="89"/>
      <c r="AO1787" s="89"/>
      <c r="AP1787" s="89"/>
      <c r="AQ1787" s="89"/>
      <c r="AR1787" s="89"/>
      <c r="AS1787" s="89"/>
      <c r="AT1787" s="89"/>
      <c r="AU1787" s="89"/>
    </row>
    <row r="1788" spans="27:48">
      <c r="AA1788" s="89"/>
      <c r="AB1788" s="89"/>
      <c r="AC1788" s="89"/>
      <c r="AD1788" s="89"/>
      <c r="AE1788" s="89"/>
      <c r="AG1788" s="73"/>
      <c r="AN1788" s="89"/>
      <c r="AO1788" s="89"/>
      <c r="AP1788" s="89"/>
      <c r="AQ1788" s="89"/>
      <c r="AR1788" s="89"/>
      <c r="AS1788" s="89"/>
      <c r="AT1788" s="89"/>
      <c r="AU1788" s="89"/>
      <c r="AV1788" s="89"/>
    </row>
    <row r="1789" spans="27:48">
      <c r="AA1789" s="89"/>
      <c r="AB1789" s="89"/>
      <c r="AC1789" s="89"/>
      <c r="AD1789" s="89"/>
      <c r="AE1789" s="89"/>
      <c r="AG1789" s="73"/>
      <c r="AN1789" s="89"/>
      <c r="AO1789" s="89"/>
      <c r="AP1789" s="89"/>
      <c r="AQ1789" s="89"/>
      <c r="AR1789" s="89"/>
      <c r="AS1789" s="89"/>
      <c r="AT1789" s="89"/>
      <c r="AU1789" s="89"/>
    </row>
    <row r="1790" spans="27:48">
      <c r="AA1790" s="89"/>
      <c r="AB1790" s="89"/>
      <c r="AC1790" s="89"/>
      <c r="AD1790" s="89"/>
      <c r="AE1790" s="89"/>
      <c r="AG1790" s="73"/>
      <c r="AN1790" s="89"/>
      <c r="AO1790" s="89"/>
      <c r="AP1790" s="89"/>
      <c r="AQ1790" s="89"/>
      <c r="AR1790" s="89"/>
      <c r="AS1790" s="89"/>
      <c r="AT1790" s="89"/>
      <c r="AU1790" s="89"/>
    </row>
    <row r="1791" spans="27:48">
      <c r="AA1791" s="89"/>
      <c r="AB1791" s="89"/>
      <c r="AC1791" s="89"/>
      <c r="AD1791" s="89"/>
      <c r="AE1791" s="89"/>
      <c r="AG1791" s="73"/>
      <c r="AN1791" s="89"/>
      <c r="AO1791" s="89"/>
      <c r="AP1791" s="89"/>
      <c r="AQ1791" s="89"/>
      <c r="AR1791" s="89"/>
      <c r="AS1791" s="89"/>
      <c r="AT1791" s="89"/>
      <c r="AU1791" s="89"/>
    </row>
    <row r="1792" spans="27:48">
      <c r="AA1792" s="89"/>
      <c r="AB1792" s="89"/>
      <c r="AC1792" s="89"/>
      <c r="AD1792" s="89"/>
      <c r="AE1792" s="89"/>
      <c r="AG1792" s="73"/>
      <c r="AN1792" s="89"/>
      <c r="AO1792" s="89"/>
      <c r="AP1792" s="89"/>
      <c r="AQ1792" s="89"/>
      <c r="AR1792" s="89"/>
      <c r="AS1792" s="89"/>
      <c r="AT1792" s="89"/>
      <c r="AU1792" s="89"/>
    </row>
    <row r="1793" spans="27:64">
      <c r="AA1793" s="89"/>
      <c r="AB1793" s="89"/>
      <c r="AC1793" s="89"/>
      <c r="AD1793" s="89"/>
      <c r="AE1793" s="89"/>
      <c r="AG1793" s="73"/>
      <c r="AN1793" s="89"/>
      <c r="AO1793" s="89"/>
      <c r="AP1793" s="89"/>
      <c r="AQ1793" s="89"/>
      <c r="AR1793" s="89"/>
      <c r="AS1793" s="89"/>
      <c r="AT1793" s="89"/>
      <c r="AU1793" s="89"/>
    </row>
    <row r="1794" spans="27:64">
      <c r="AA1794" s="89"/>
      <c r="AB1794" s="89"/>
      <c r="AC1794" s="89"/>
      <c r="AD1794" s="89"/>
      <c r="AE1794" s="89"/>
      <c r="AG1794" s="73"/>
      <c r="AN1794" s="89"/>
      <c r="AO1794" s="89"/>
      <c r="AP1794" s="89"/>
      <c r="AQ1794" s="89"/>
      <c r="AR1794" s="89"/>
      <c r="AS1794" s="89"/>
      <c r="AT1794" s="89"/>
      <c r="AU1794" s="89"/>
    </row>
    <row r="1795" spans="27:64">
      <c r="AA1795" s="89"/>
      <c r="AB1795" s="89"/>
      <c r="AC1795" s="89"/>
      <c r="AD1795" s="89"/>
      <c r="AE1795" s="89"/>
      <c r="AG1795" s="73"/>
      <c r="AN1795" s="89"/>
      <c r="AO1795" s="89"/>
      <c r="AP1795" s="89"/>
      <c r="AQ1795" s="89"/>
      <c r="AR1795" s="89"/>
      <c r="AS1795" s="89"/>
      <c r="AT1795" s="89"/>
      <c r="AU1795" s="89"/>
    </row>
    <row r="1796" spans="27:64">
      <c r="AA1796" s="89"/>
      <c r="AB1796" s="89"/>
      <c r="AC1796" s="89"/>
      <c r="AD1796" s="89"/>
      <c r="AE1796" s="89"/>
      <c r="AG1796" s="73"/>
      <c r="AN1796" s="89"/>
      <c r="AO1796" s="89"/>
      <c r="AP1796" s="89"/>
      <c r="AQ1796" s="89"/>
      <c r="AR1796" s="89"/>
      <c r="AS1796" s="89"/>
      <c r="AT1796" s="89"/>
      <c r="AU1796" s="89"/>
    </row>
    <row r="1797" spans="27:64">
      <c r="AA1797" s="89"/>
      <c r="AB1797" s="89"/>
      <c r="AC1797" s="89"/>
      <c r="AD1797" s="89"/>
      <c r="AE1797" s="89"/>
      <c r="AG1797" s="73"/>
      <c r="AN1797" s="89"/>
      <c r="AO1797" s="89"/>
      <c r="AP1797" s="89"/>
      <c r="AQ1797" s="89"/>
      <c r="AR1797" s="89"/>
      <c r="AS1797" s="89"/>
      <c r="AT1797" s="89"/>
      <c r="AU1797" s="89"/>
      <c r="AV1797" s="89"/>
    </row>
    <row r="1798" spans="27:64">
      <c r="AA1798" s="89"/>
      <c r="AB1798" s="89"/>
      <c r="AC1798" s="89"/>
      <c r="AD1798" s="89"/>
      <c r="AE1798" s="89"/>
      <c r="AG1798" s="73"/>
      <c r="AN1798" s="89"/>
      <c r="AO1798" s="89"/>
      <c r="AP1798" s="89"/>
      <c r="AQ1798" s="89"/>
      <c r="AR1798" s="89"/>
      <c r="AS1798" s="89"/>
      <c r="AT1798" s="89"/>
      <c r="AU1798" s="89"/>
    </row>
    <row r="1799" spans="27:64">
      <c r="AA1799" s="89"/>
      <c r="AB1799" s="89"/>
      <c r="AC1799" s="89"/>
      <c r="AD1799" s="89"/>
      <c r="AE1799" s="89"/>
      <c r="AG1799" s="73"/>
      <c r="AN1799" s="89"/>
      <c r="AO1799" s="89"/>
      <c r="AP1799" s="89"/>
      <c r="AQ1799" s="89"/>
      <c r="AR1799" s="89"/>
      <c r="AS1799" s="89"/>
      <c r="AT1799" s="89"/>
      <c r="AU1799" s="89"/>
      <c r="AV1799" s="89"/>
      <c r="AX1799" s="89"/>
    </row>
    <row r="1800" spans="27:64">
      <c r="AA1800" s="89"/>
      <c r="AB1800" s="89"/>
      <c r="AC1800" s="89"/>
      <c r="AD1800" s="89"/>
      <c r="AE1800" s="89"/>
      <c r="AG1800" s="73"/>
      <c r="AN1800" s="89"/>
      <c r="AO1800" s="89"/>
      <c r="AP1800" s="89"/>
      <c r="AQ1800" s="89"/>
      <c r="AR1800" s="89"/>
      <c r="AS1800" s="89"/>
      <c r="AT1800" s="89"/>
      <c r="AU1800" s="89"/>
      <c r="AV1800" s="89"/>
      <c r="AW1800" s="89"/>
      <c r="AX1800" s="89"/>
      <c r="AY1800" s="89"/>
      <c r="AZ1800" s="89"/>
      <c r="BA1800" s="89"/>
      <c r="BB1800" s="89"/>
      <c r="BC1800" s="89"/>
      <c r="BD1800" s="89"/>
      <c r="BE1800" s="89"/>
      <c r="BF1800" s="89"/>
      <c r="BG1800" s="89"/>
      <c r="BH1800" s="89"/>
      <c r="BI1800" s="89"/>
      <c r="BJ1800" s="89"/>
      <c r="BK1800" s="89"/>
      <c r="BL1800" s="89"/>
    </row>
    <row r="1801" spans="27:64">
      <c r="AA1801" s="89"/>
      <c r="AB1801" s="89"/>
      <c r="AC1801" s="89"/>
      <c r="AD1801" s="89"/>
      <c r="AE1801" s="89"/>
      <c r="AG1801" s="73"/>
      <c r="AN1801" s="89"/>
      <c r="AO1801" s="89"/>
      <c r="AP1801" s="89"/>
      <c r="AQ1801" s="89"/>
      <c r="AR1801" s="89"/>
      <c r="AS1801" s="89"/>
      <c r="AT1801" s="89"/>
      <c r="AU1801" s="89"/>
    </row>
    <row r="1802" spans="27:64">
      <c r="AA1802" s="89"/>
      <c r="AB1802" s="89"/>
      <c r="AC1802" s="89"/>
      <c r="AD1802" s="89"/>
      <c r="AE1802" s="89"/>
      <c r="AG1802" s="73"/>
      <c r="AN1802" s="89"/>
      <c r="AO1802" s="89"/>
      <c r="AP1802" s="89"/>
      <c r="AQ1802" s="89"/>
      <c r="AR1802" s="89"/>
      <c r="AS1802" s="89"/>
      <c r="AT1802" s="89"/>
      <c r="AU1802" s="89"/>
    </row>
    <row r="1803" spans="27:64">
      <c r="AA1803" s="89"/>
      <c r="AB1803" s="89"/>
      <c r="AC1803" s="89"/>
      <c r="AD1803" s="89"/>
      <c r="AE1803" s="89"/>
      <c r="AG1803" s="73"/>
      <c r="AN1803" s="89"/>
      <c r="AO1803" s="89"/>
      <c r="AP1803" s="89"/>
      <c r="AQ1803" s="89"/>
      <c r="AR1803" s="89"/>
      <c r="AS1803" s="89"/>
      <c r="AT1803" s="89"/>
      <c r="AU1803" s="89"/>
    </row>
    <row r="1804" spans="27:64">
      <c r="AA1804" s="89"/>
      <c r="AB1804" s="89"/>
      <c r="AC1804" s="89"/>
      <c r="AD1804" s="89"/>
      <c r="AE1804" s="89"/>
      <c r="AG1804" s="73"/>
      <c r="AN1804" s="89"/>
      <c r="AO1804" s="89"/>
      <c r="AP1804" s="89"/>
      <c r="AQ1804" s="89"/>
      <c r="AR1804" s="89"/>
      <c r="AS1804" s="89"/>
      <c r="AT1804" s="89"/>
      <c r="AU1804" s="89"/>
      <c r="AV1804" s="89"/>
      <c r="AX1804" s="89"/>
    </row>
    <row r="1805" spans="27:64">
      <c r="AA1805" s="89"/>
      <c r="AB1805" s="89"/>
      <c r="AC1805" s="89"/>
      <c r="AD1805" s="89"/>
      <c r="AE1805" s="89"/>
      <c r="AG1805" s="73"/>
      <c r="AN1805" s="89"/>
      <c r="AO1805" s="89"/>
      <c r="AP1805" s="89"/>
      <c r="AQ1805" s="89"/>
      <c r="AR1805" s="89"/>
      <c r="AS1805" s="89"/>
      <c r="AT1805" s="89"/>
      <c r="AU1805" s="89"/>
      <c r="AV1805" s="89"/>
      <c r="AW1805" s="89"/>
      <c r="AX1805" s="89"/>
      <c r="AY1805" s="89"/>
      <c r="AZ1805" s="89"/>
      <c r="BA1805" s="89"/>
      <c r="BB1805" s="89"/>
      <c r="BC1805" s="89"/>
      <c r="BD1805" s="89"/>
      <c r="BE1805" s="89"/>
      <c r="BF1805" s="89"/>
      <c r="BG1805" s="89"/>
      <c r="BH1805" s="89"/>
      <c r="BI1805" s="89"/>
      <c r="BJ1805" s="89"/>
      <c r="BK1805" s="89"/>
      <c r="BL1805" s="89"/>
    </row>
    <row r="1806" spans="27:64">
      <c r="AA1806" s="89"/>
      <c r="AB1806" s="89"/>
      <c r="AC1806" s="89"/>
      <c r="AD1806" s="89"/>
      <c r="AE1806" s="89"/>
      <c r="AG1806" s="73"/>
      <c r="AN1806" s="89"/>
      <c r="AO1806" s="89"/>
      <c r="AP1806" s="89"/>
      <c r="AQ1806" s="89"/>
      <c r="AR1806" s="89"/>
      <c r="AS1806" s="89"/>
      <c r="AT1806" s="89"/>
      <c r="AU1806" s="89"/>
    </row>
    <row r="1807" spans="27:64">
      <c r="AA1807" s="89"/>
      <c r="AB1807" s="89"/>
      <c r="AC1807" s="89"/>
      <c r="AD1807" s="89"/>
      <c r="AE1807" s="89"/>
      <c r="AG1807" s="73"/>
      <c r="AN1807" s="89"/>
      <c r="AO1807" s="89"/>
      <c r="AP1807" s="89"/>
      <c r="AQ1807" s="89"/>
      <c r="AR1807" s="89"/>
      <c r="AS1807" s="89"/>
      <c r="AT1807" s="89"/>
      <c r="AU1807" s="89"/>
    </row>
    <row r="1808" spans="27:64">
      <c r="AA1808" s="89"/>
      <c r="AB1808" s="89"/>
      <c r="AC1808" s="89"/>
      <c r="AD1808" s="89"/>
      <c r="AE1808" s="89"/>
      <c r="AG1808" s="73"/>
      <c r="AN1808" s="89"/>
      <c r="AO1808" s="89"/>
      <c r="AP1808" s="89"/>
      <c r="AQ1808" s="89"/>
      <c r="AR1808" s="89"/>
      <c r="AS1808" s="89"/>
      <c r="AT1808" s="89"/>
      <c r="AU1808" s="89"/>
    </row>
    <row r="1809" spans="27:64">
      <c r="AA1809" s="89"/>
      <c r="AB1809" s="89"/>
      <c r="AC1809" s="89"/>
      <c r="AD1809" s="89"/>
      <c r="AE1809" s="89"/>
      <c r="AG1809" s="73"/>
      <c r="AN1809" s="89"/>
      <c r="AO1809" s="89"/>
      <c r="AP1809" s="89"/>
      <c r="AQ1809" s="89"/>
      <c r="AR1809" s="89"/>
      <c r="AS1809" s="89"/>
      <c r="AT1809" s="89"/>
      <c r="AU1809" s="89"/>
    </row>
    <row r="1810" spans="27:64">
      <c r="AA1810" s="89"/>
      <c r="AB1810" s="89"/>
      <c r="AC1810" s="89"/>
      <c r="AD1810" s="89"/>
      <c r="AE1810" s="89"/>
      <c r="AG1810" s="73"/>
      <c r="AN1810" s="89"/>
      <c r="AO1810" s="89"/>
      <c r="AP1810" s="89"/>
      <c r="AQ1810" s="89"/>
      <c r="AR1810" s="89"/>
      <c r="AS1810" s="89"/>
      <c r="AT1810" s="89"/>
      <c r="AU1810" s="89"/>
      <c r="AV1810" s="89"/>
      <c r="AX1810" s="89"/>
    </row>
    <row r="1811" spans="27:64">
      <c r="AA1811" s="89"/>
      <c r="AB1811" s="89"/>
      <c r="AC1811" s="89"/>
      <c r="AD1811" s="89"/>
      <c r="AE1811" s="89"/>
      <c r="AG1811" s="73"/>
      <c r="AN1811" s="89"/>
      <c r="AO1811" s="89"/>
      <c r="AP1811" s="89"/>
      <c r="AQ1811" s="89"/>
      <c r="AR1811" s="89"/>
      <c r="AS1811" s="89"/>
      <c r="AT1811" s="89"/>
      <c r="AU1811" s="89"/>
    </row>
    <row r="1812" spans="27:64">
      <c r="AA1812" s="89"/>
      <c r="AB1812" s="89"/>
      <c r="AC1812" s="89"/>
      <c r="AD1812" s="89"/>
      <c r="AE1812" s="89"/>
      <c r="AG1812" s="73"/>
      <c r="AN1812" s="89"/>
      <c r="AO1812" s="89"/>
      <c r="AP1812" s="89"/>
      <c r="AQ1812" s="89"/>
      <c r="AR1812" s="89"/>
      <c r="AS1812" s="89"/>
      <c r="AT1812" s="89"/>
      <c r="AU1812" s="89"/>
    </row>
    <row r="1813" spans="27:64">
      <c r="AA1813" s="89"/>
      <c r="AB1813" s="89"/>
      <c r="AC1813" s="89"/>
      <c r="AD1813" s="89"/>
      <c r="AE1813" s="89"/>
      <c r="AG1813" s="73"/>
      <c r="AN1813" s="89"/>
      <c r="AO1813" s="89"/>
      <c r="AP1813" s="89"/>
      <c r="AQ1813" s="89"/>
      <c r="AR1813" s="89"/>
      <c r="AS1813" s="89"/>
      <c r="AT1813" s="89"/>
      <c r="AU1813" s="89"/>
    </row>
    <row r="1814" spans="27:64">
      <c r="AA1814" s="89"/>
      <c r="AB1814" s="89"/>
      <c r="AC1814" s="89"/>
      <c r="AD1814" s="89"/>
      <c r="AE1814" s="89"/>
      <c r="AG1814" s="73"/>
      <c r="AN1814" s="89"/>
      <c r="AO1814" s="89"/>
      <c r="AP1814" s="89"/>
      <c r="AQ1814" s="89"/>
      <c r="AR1814" s="89"/>
      <c r="AS1814" s="89"/>
      <c r="AT1814" s="89"/>
      <c r="AU1814" s="89"/>
    </row>
    <row r="1815" spans="27:64">
      <c r="AA1815" s="89"/>
      <c r="AB1815" s="89"/>
      <c r="AC1815" s="89"/>
      <c r="AD1815" s="89"/>
      <c r="AE1815" s="89"/>
      <c r="AG1815" s="73"/>
      <c r="AN1815" s="89"/>
      <c r="AO1815" s="89"/>
      <c r="AP1815" s="89"/>
      <c r="AQ1815" s="89"/>
      <c r="AR1815" s="89"/>
      <c r="AS1815" s="89"/>
      <c r="AT1815" s="89"/>
      <c r="AU1815" s="89"/>
    </row>
    <row r="1816" spans="27:64">
      <c r="AA1816" s="89"/>
      <c r="AB1816" s="89"/>
      <c r="AC1816" s="89"/>
      <c r="AD1816" s="89"/>
      <c r="AE1816" s="89"/>
      <c r="AG1816" s="73"/>
      <c r="AN1816" s="89"/>
      <c r="AO1816" s="89"/>
      <c r="AP1816" s="89"/>
      <c r="AQ1816" s="89"/>
      <c r="AR1816" s="89"/>
      <c r="AS1816" s="89"/>
      <c r="AT1816" s="89"/>
      <c r="AU1816" s="89"/>
    </row>
    <row r="1817" spans="27:64">
      <c r="AA1817" s="89"/>
      <c r="AB1817" s="89"/>
      <c r="AC1817" s="89"/>
      <c r="AD1817" s="89"/>
      <c r="AE1817" s="89"/>
      <c r="AG1817" s="73"/>
      <c r="AN1817" s="89"/>
      <c r="AO1817" s="89"/>
      <c r="AP1817" s="89"/>
      <c r="AQ1817" s="89"/>
      <c r="AR1817" s="89"/>
      <c r="AS1817" s="89"/>
      <c r="AT1817" s="89"/>
      <c r="AU1817" s="89"/>
      <c r="AV1817" s="89"/>
      <c r="AX1817" s="89"/>
      <c r="AY1817" s="89"/>
      <c r="AZ1817" s="89"/>
      <c r="BA1817" s="89"/>
      <c r="BB1817" s="89"/>
      <c r="BC1817" s="89"/>
      <c r="BD1817" s="89"/>
      <c r="BE1817" s="89"/>
      <c r="BF1817" s="89"/>
      <c r="BG1817" s="89"/>
      <c r="BH1817" s="89"/>
      <c r="BI1817" s="89"/>
      <c r="BJ1817" s="89"/>
      <c r="BK1817" s="89"/>
      <c r="BL1817" s="89"/>
    </row>
    <row r="1818" spans="27:64">
      <c r="AA1818" s="89"/>
      <c r="AB1818" s="89"/>
      <c r="AC1818" s="89"/>
      <c r="AD1818" s="89"/>
      <c r="AE1818" s="89"/>
      <c r="AG1818" s="73"/>
      <c r="AN1818" s="89"/>
      <c r="AO1818" s="89"/>
      <c r="AP1818" s="89"/>
      <c r="AQ1818" s="89"/>
      <c r="AR1818" s="89"/>
      <c r="AS1818" s="89"/>
      <c r="AT1818" s="89"/>
      <c r="AU1818" s="89"/>
      <c r="AV1818" s="89"/>
    </row>
    <row r="1819" spans="27:64">
      <c r="AA1819" s="89"/>
      <c r="AB1819" s="89"/>
      <c r="AC1819" s="89"/>
      <c r="AD1819" s="89"/>
      <c r="AE1819" s="89"/>
      <c r="AG1819" s="73"/>
      <c r="AN1819" s="89"/>
      <c r="AO1819" s="89"/>
      <c r="AP1819" s="89"/>
      <c r="AQ1819" s="89"/>
      <c r="AR1819" s="89"/>
      <c r="AS1819" s="89"/>
      <c r="AT1819" s="89"/>
      <c r="AU1819" s="89"/>
    </row>
    <row r="1820" spans="27:64">
      <c r="AA1820" s="89"/>
      <c r="AB1820" s="89"/>
      <c r="AC1820" s="89"/>
      <c r="AD1820" s="89"/>
      <c r="AE1820" s="89"/>
      <c r="AG1820" s="73"/>
      <c r="AN1820" s="89"/>
      <c r="AO1820" s="89"/>
      <c r="AP1820" s="89"/>
      <c r="AQ1820" s="89"/>
      <c r="AR1820" s="89"/>
      <c r="AS1820" s="89"/>
      <c r="AT1820" s="89"/>
      <c r="AU1820" s="89"/>
      <c r="AV1820" s="89"/>
    </row>
    <row r="1821" spans="27:64">
      <c r="AA1821" s="89"/>
      <c r="AB1821" s="89"/>
      <c r="AC1821" s="89"/>
      <c r="AD1821" s="89"/>
      <c r="AE1821" s="89"/>
      <c r="AG1821" s="73"/>
      <c r="AN1821" s="89"/>
      <c r="AO1821" s="89"/>
      <c r="AP1821" s="89"/>
      <c r="AQ1821" s="89"/>
      <c r="AR1821" s="89"/>
      <c r="AS1821" s="89"/>
      <c r="AT1821" s="89"/>
      <c r="AU1821" s="89"/>
    </row>
    <row r="1822" spans="27:64">
      <c r="AA1822" s="89"/>
      <c r="AB1822" s="89"/>
      <c r="AC1822" s="89"/>
      <c r="AD1822" s="89"/>
      <c r="AE1822" s="89"/>
      <c r="AG1822" s="73"/>
      <c r="AN1822" s="89"/>
      <c r="AO1822" s="89"/>
      <c r="AP1822" s="89"/>
      <c r="AQ1822" s="89"/>
      <c r="AR1822" s="89"/>
      <c r="AS1822" s="89"/>
      <c r="AT1822" s="89"/>
      <c r="AU1822" s="89"/>
    </row>
    <row r="1823" spans="27:64">
      <c r="AA1823" s="89"/>
      <c r="AB1823" s="89"/>
      <c r="AC1823" s="89"/>
      <c r="AD1823" s="89"/>
      <c r="AE1823" s="89"/>
      <c r="AG1823" s="73"/>
      <c r="AN1823" s="89"/>
      <c r="AO1823" s="89"/>
      <c r="AP1823" s="89"/>
      <c r="AQ1823" s="89"/>
      <c r="AR1823" s="89"/>
      <c r="AS1823" s="89"/>
      <c r="AT1823" s="89"/>
      <c r="AU1823" s="89"/>
    </row>
    <row r="1824" spans="27:64">
      <c r="AA1824" s="89"/>
      <c r="AB1824" s="89"/>
      <c r="AC1824" s="89"/>
      <c r="AD1824" s="89"/>
      <c r="AE1824" s="89"/>
      <c r="AG1824" s="73"/>
      <c r="AN1824" s="89"/>
      <c r="AO1824" s="89"/>
      <c r="AP1824" s="89"/>
      <c r="AQ1824" s="89"/>
      <c r="AR1824" s="89"/>
      <c r="AS1824" s="89"/>
      <c r="AT1824" s="89"/>
      <c r="AU1824" s="89"/>
    </row>
    <row r="1825" spans="27:64">
      <c r="AA1825" s="89"/>
      <c r="AB1825" s="89"/>
      <c r="AC1825" s="89"/>
      <c r="AD1825" s="89"/>
      <c r="AE1825" s="89"/>
      <c r="AG1825" s="73"/>
      <c r="AN1825" s="89"/>
      <c r="AO1825" s="89"/>
      <c r="AP1825" s="89"/>
      <c r="AQ1825" s="89"/>
      <c r="AR1825" s="89"/>
      <c r="AS1825" s="89"/>
      <c r="AT1825" s="89"/>
      <c r="AU1825" s="89"/>
    </row>
    <row r="1826" spans="27:64">
      <c r="AA1826" s="89"/>
      <c r="AB1826" s="89"/>
      <c r="AC1826" s="89"/>
      <c r="AD1826" s="89"/>
      <c r="AE1826" s="89"/>
      <c r="AG1826" s="73"/>
      <c r="AN1826" s="89"/>
      <c r="AO1826" s="89"/>
      <c r="AP1826" s="89"/>
      <c r="AQ1826" s="89"/>
      <c r="AR1826" s="89"/>
      <c r="AS1826" s="89"/>
      <c r="AT1826" s="89"/>
      <c r="AU1826" s="89"/>
    </row>
    <row r="1827" spans="27:64">
      <c r="AA1827" s="89"/>
      <c r="AB1827" s="89"/>
      <c r="AC1827" s="89"/>
      <c r="AD1827" s="89"/>
      <c r="AE1827" s="89"/>
      <c r="AG1827" s="73"/>
      <c r="AN1827" s="89"/>
      <c r="AO1827" s="89"/>
      <c r="AP1827" s="89"/>
      <c r="AQ1827" s="89"/>
      <c r="AR1827" s="89"/>
      <c r="AS1827" s="89"/>
      <c r="AT1827" s="89"/>
      <c r="AU1827" s="89"/>
    </row>
    <row r="1828" spans="27:64">
      <c r="AA1828" s="89"/>
      <c r="AB1828" s="89"/>
      <c r="AC1828" s="89"/>
      <c r="AD1828" s="89"/>
      <c r="AE1828" s="89"/>
      <c r="AG1828" s="73"/>
      <c r="AN1828" s="89"/>
      <c r="AO1828" s="89"/>
      <c r="AP1828" s="89"/>
      <c r="AQ1828" s="89"/>
      <c r="AR1828" s="89"/>
      <c r="AS1828" s="89"/>
      <c r="AT1828" s="89"/>
      <c r="AU1828" s="89"/>
    </row>
    <row r="1829" spans="27:64">
      <c r="AA1829" s="89"/>
      <c r="AB1829" s="89"/>
      <c r="AC1829" s="89"/>
      <c r="AD1829" s="89"/>
      <c r="AE1829" s="89"/>
      <c r="AG1829" s="73"/>
      <c r="AN1829" s="89"/>
      <c r="AO1829" s="89"/>
      <c r="AP1829" s="89"/>
      <c r="AQ1829" s="89"/>
      <c r="AR1829" s="89"/>
      <c r="AS1829" s="89"/>
      <c r="AT1829" s="89"/>
      <c r="AU1829" s="89"/>
    </row>
    <row r="1830" spans="27:64">
      <c r="AA1830" s="89"/>
      <c r="AB1830" s="89"/>
      <c r="AC1830" s="89"/>
      <c r="AD1830" s="89"/>
      <c r="AE1830" s="89"/>
      <c r="AG1830" s="73"/>
      <c r="AN1830" s="89"/>
      <c r="AO1830" s="89"/>
      <c r="AP1830" s="89"/>
      <c r="AQ1830" s="89"/>
      <c r="AR1830" s="89"/>
      <c r="AS1830" s="89"/>
      <c r="AT1830" s="89"/>
      <c r="AU1830" s="89"/>
      <c r="AV1830" s="89"/>
      <c r="AW1830" s="89"/>
      <c r="AX1830" s="89"/>
      <c r="AY1830" s="89"/>
      <c r="AZ1830" s="89"/>
      <c r="BA1830" s="89"/>
      <c r="BB1830" s="89"/>
      <c r="BC1830" s="89"/>
      <c r="BD1830" s="89"/>
      <c r="BE1830" s="89"/>
      <c r="BF1830" s="89"/>
      <c r="BG1830" s="89"/>
      <c r="BH1830" s="89"/>
      <c r="BI1830" s="89"/>
      <c r="BJ1830" s="89"/>
      <c r="BK1830" s="89"/>
      <c r="BL1830" s="89"/>
    </row>
    <row r="1831" spans="27:64">
      <c r="AA1831" s="89"/>
      <c r="AB1831" s="89"/>
      <c r="AC1831" s="89"/>
      <c r="AD1831" s="89"/>
      <c r="AE1831" s="89"/>
      <c r="AG1831" s="73"/>
      <c r="AN1831" s="89"/>
      <c r="AO1831" s="89"/>
      <c r="AP1831" s="89"/>
      <c r="AQ1831" s="89"/>
      <c r="AR1831" s="89"/>
      <c r="AS1831" s="89"/>
      <c r="AT1831" s="89"/>
      <c r="AU1831" s="89"/>
    </row>
    <row r="1832" spans="27:64">
      <c r="AA1832" s="89"/>
      <c r="AB1832" s="89"/>
      <c r="AC1832" s="89"/>
      <c r="AD1832" s="89"/>
      <c r="AE1832" s="89"/>
      <c r="AG1832" s="73"/>
      <c r="AN1832" s="89"/>
      <c r="AO1832" s="89"/>
      <c r="AP1832" s="89"/>
      <c r="AQ1832" s="89"/>
      <c r="AR1832" s="89"/>
      <c r="AS1832" s="89"/>
      <c r="AT1832" s="89"/>
      <c r="AU1832" s="89"/>
    </row>
    <row r="1833" spans="27:64">
      <c r="AA1833" s="89"/>
      <c r="AB1833" s="89"/>
      <c r="AC1833" s="89"/>
      <c r="AD1833" s="89"/>
      <c r="AE1833" s="89"/>
      <c r="AG1833" s="73"/>
      <c r="AN1833" s="89"/>
      <c r="AO1833" s="89"/>
      <c r="AP1833" s="89"/>
      <c r="AQ1833" s="89"/>
      <c r="AR1833" s="89"/>
      <c r="AS1833" s="89"/>
      <c r="AT1833" s="89"/>
      <c r="AU1833" s="89"/>
    </row>
    <row r="1834" spans="27:64">
      <c r="AA1834" s="89"/>
      <c r="AB1834" s="89"/>
      <c r="AC1834" s="89"/>
      <c r="AD1834" s="89"/>
      <c r="AE1834" s="89"/>
      <c r="AG1834" s="73"/>
      <c r="AN1834" s="89"/>
      <c r="AO1834" s="89"/>
      <c r="AP1834" s="89"/>
      <c r="AQ1834" s="89"/>
      <c r="AR1834" s="89"/>
      <c r="AS1834" s="89"/>
      <c r="AT1834" s="89"/>
      <c r="AU1834" s="89"/>
    </row>
    <row r="1835" spans="27:64">
      <c r="AA1835" s="89"/>
      <c r="AB1835" s="89"/>
      <c r="AC1835" s="89"/>
      <c r="AD1835" s="89"/>
      <c r="AE1835" s="89"/>
      <c r="AG1835" s="73"/>
      <c r="AN1835" s="89"/>
      <c r="AO1835" s="89"/>
      <c r="AP1835" s="89"/>
      <c r="AQ1835" s="89"/>
      <c r="AR1835" s="89"/>
      <c r="AS1835" s="89"/>
      <c r="AT1835" s="89"/>
      <c r="AU1835" s="89"/>
    </row>
    <row r="1836" spans="27:64">
      <c r="AA1836" s="89"/>
      <c r="AB1836" s="89"/>
      <c r="AC1836" s="89"/>
      <c r="AD1836" s="89"/>
      <c r="AE1836" s="89"/>
      <c r="AG1836" s="73"/>
      <c r="AN1836" s="89"/>
      <c r="AO1836" s="89"/>
      <c r="AP1836" s="89"/>
      <c r="AQ1836" s="89"/>
      <c r="AR1836" s="89"/>
      <c r="AS1836" s="89"/>
      <c r="AT1836" s="89"/>
      <c r="AU1836" s="89"/>
    </row>
    <row r="1837" spans="27:64">
      <c r="AA1837" s="89"/>
      <c r="AB1837" s="89"/>
      <c r="AC1837" s="89"/>
      <c r="AD1837" s="89"/>
      <c r="AE1837" s="89"/>
      <c r="AG1837" s="73"/>
      <c r="AN1837" s="89"/>
      <c r="AO1837" s="89"/>
      <c r="AP1837" s="89"/>
      <c r="AQ1837" s="89"/>
      <c r="AR1837" s="89"/>
      <c r="AS1837" s="89"/>
      <c r="AT1837" s="89"/>
      <c r="AU1837" s="89"/>
    </row>
    <row r="1838" spans="27:64">
      <c r="AA1838" s="89"/>
      <c r="AB1838" s="89"/>
      <c r="AC1838" s="89"/>
      <c r="AD1838" s="89"/>
      <c r="AE1838" s="89"/>
      <c r="AG1838" s="73"/>
      <c r="AN1838" s="89"/>
      <c r="AO1838" s="89"/>
      <c r="AP1838" s="89"/>
      <c r="AQ1838" s="89"/>
      <c r="AR1838" s="89"/>
      <c r="AS1838" s="89"/>
      <c r="AT1838" s="89"/>
      <c r="AU1838" s="89"/>
    </row>
    <row r="1839" spans="27:64">
      <c r="AA1839" s="89"/>
      <c r="AB1839" s="89"/>
      <c r="AC1839" s="89"/>
      <c r="AD1839" s="89"/>
      <c r="AE1839" s="89"/>
      <c r="AG1839" s="73"/>
      <c r="AN1839" s="89"/>
      <c r="AO1839" s="89"/>
      <c r="AP1839" s="89"/>
      <c r="AQ1839" s="89"/>
      <c r="AR1839" s="89"/>
      <c r="AS1839" s="89"/>
      <c r="AT1839" s="89"/>
      <c r="AU1839" s="89"/>
    </row>
    <row r="1840" spans="27:64">
      <c r="AA1840" s="89"/>
      <c r="AB1840" s="89"/>
      <c r="AC1840" s="89"/>
      <c r="AD1840" s="89"/>
      <c r="AE1840" s="89"/>
      <c r="AG1840" s="73"/>
      <c r="AN1840" s="89"/>
      <c r="AO1840" s="89"/>
      <c r="AP1840" s="89"/>
      <c r="AQ1840" s="89"/>
      <c r="AR1840" s="89"/>
      <c r="AS1840" s="89"/>
      <c r="AT1840" s="89"/>
      <c r="AU1840" s="89"/>
    </row>
    <row r="1841" spans="27:64">
      <c r="AA1841" s="89"/>
      <c r="AB1841" s="89"/>
      <c r="AC1841" s="89"/>
      <c r="AD1841" s="89"/>
      <c r="AE1841" s="89"/>
      <c r="AG1841" s="73"/>
      <c r="AN1841" s="89"/>
      <c r="AO1841" s="89"/>
      <c r="AP1841" s="89"/>
      <c r="AQ1841" s="89"/>
      <c r="AR1841" s="89"/>
      <c r="AS1841" s="89"/>
      <c r="AT1841" s="89"/>
      <c r="AU1841" s="89"/>
    </row>
    <row r="1842" spans="27:64">
      <c r="AA1842" s="89"/>
      <c r="AB1842" s="89"/>
      <c r="AC1842" s="89"/>
      <c r="AD1842" s="89"/>
      <c r="AE1842" s="89"/>
      <c r="AG1842" s="73"/>
      <c r="AN1842" s="89"/>
      <c r="AO1842" s="89"/>
      <c r="AP1842" s="89"/>
      <c r="AQ1842" s="89"/>
      <c r="AR1842" s="89"/>
      <c r="AS1842" s="89"/>
      <c r="AT1842" s="89"/>
      <c r="AU1842" s="89"/>
    </row>
    <row r="1843" spans="27:64">
      <c r="AA1843" s="89"/>
      <c r="AB1843" s="89"/>
      <c r="AC1843" s="89"/>
      <c r="AD1843" s="89"/>
      <c r="AE1843" s="89"/>
      <c r="AG1843" s="73"/>
      <c r="AN1843" s="89"/>
      <c r="AO1843" s="89"/>
      <c r="AP1843" s="89"/>
      <c r="AQ1843" s="89"/>
      <c r="AR1843" s="89"/>
      <c r="AS1843" s="89"/>
      <c r="AT1843" s="89"/>
      <c r="AU1843" s="89"/>
    </row>
    <row r="1844" spans="27:64">
      <c r="AA1844" s="89"/>
      <c r="AB1844" s="89"/>
      <c r="AC1844" s="89"/>
      <c r="AD1844" s="89"/>
      <c r="AE1844" s="89"/>
      <c r="AG1844" s="73"/>
      <c r="AN1844" s="89"/>
      <c r="AO1844" s="89"/>
      <c r="AP1844" s="89"/>
      <c r="AQ1844" s="89"/>
      <c r="AR1844" s="89"/>
      <c r="AS1844" s="89"/>
      <c r="AT1844" s="89"/>
      <c r="AU1844" s="89"/>
    </row>
    <row r="1845" spans="27:64">
      <c r="AA1845" s="89"/>
      <c r="AB1845" s="89"/>
      <c r="AC1845" s="89"/>
      <c r="AD1845" s="89"/>
      <c r="AE1845" s="89"/>
      <c r="AG1845" s="73"/>
      <c r="AN1845" s="89"/>
      <c r="AO1845" s="89"/>
      <c r="AP1845" s="89"/>
      <c r="AQ1845" s="89"/>
      <c r="AR1845" s="89"/>
      <c r="AS1845" s="89"/>
      <c r="AT1845" s="89"/>
      <c r="AU1845" s="89"/>
    </row>
    <row r="1846" spans="27:64">
      <c r="AA1846" s="89"/>
      <c r="AB1846" s="89"/>
      <c r="AC1846" s="89"/>
      <c r="AD1846" s="89"/>
      <c r="AE1846" s="89"/>
      <c r="AG1846" s="73"/>
      <c r="AN1846" s="89"/>
      <c r="AO1846" s="89"/>
      <c r="AP1846" s="89"/>
      <c r="AQ1846" s="89"/>
      <c r="AR1846" s="89"/>
      <c r="AS1846" s="89"/>
      <c r="AT1846" s="89"/>
      <c r="AU1846" s="89"/>
    </row>
    <row r="1847" spans="27:64">
      <c r="AA1847" s="89"/>
      <c r="AB1847" s="89"/>
      <c r="AC1847" s="89"/>
      <c r="AD1847" s="89"/>
      <c r="AE1847" s="89"/>
      <c r="AG1847" s="73"/>
      <c r="AN1847" s="89"/>
      <c r="AO1847" s="89"/>
      <c r="AP1847" s="89"/>
      <c r="AQ1847" s="89"/>
      <c r="AR1847" s="89"/>
      <c r="AS1847" s="89"/>
      <c r="AT1847" s="89"/>
      <c r="AU1847" s="89"/>
    </row>
    <row r="1848" spans="27:64">
      <c r="AA1848" s="89"/>
      <c r="AB1848" s="89"/>
      <c r="AC1848" s="89"/>
      <c r="AD1848" s="89"/>
      <c r="AE1848" s="89"/>
      <c r="AG1848" s="73"/>
      <c r="AN1848" s="89"/>
      <c r="AO1848" s="89"/>
      <c r="AP1848" s="89"/>
      <c r="AQ1848" s="89"/>
      <c r="AR1848" s="89"/>
      <c r="AS1848" s="89"/>
      <c r="AT1848" s="89"/>
      <c r="AU1848" s="89"/>
    </row>
    <row r="1849" spans="27:64">
      <c r="AA1849" s="89"/>
      <c r="AB1849" s="89"/>
      <c r="AC1849" s="89"/>
      <c r="AD1849" s="89"/>
      <c r="AE1849" s="89"/>
      <c r="AG1849" s="73"/>
      <c r="AN1849" s="89"/>
      <c r="AO1849" s="89"/>
      <c r="AP1849" s="89"/>
      <c r="AQ1849" s="89"/>
      <c r="AR1849" s="89"/>
      <c r="AS1849" s="89"/>
      <c r="AT1849" s="89"/>
      <c r="AU1849" s="89"/>
      <c r="AV1849" s="89"/>
    </row>
    <row r="1850" spans="27:64">
      <c r="AA1850" s="89"/>
      <c r="AB1850" s="89"/>
      <c r="AC1850" s="89"/>
      <c r="AD1850" s="89"/>
      <c r="AE1850" s="89"/>
      <c r="AG1850" s="73"/>
      <c r="AN1850" s="89"/>
      <c r="AO1850" s="89"/>
      <c r="AP1850" s="89"/>
      <c r="AQ1850" s="89"/>
      <c r="AR1850" s="89"/>
      <c r="AS1850" s="89"/>
      <c r="AT1850" s="89"/>
      <c r="AU1850" s="89"/>
    </row>
    <row r="1851" spans="27:64">
      <c r="AA1851" s="89"/>
      <c r="AB1851" s="89"/>
      <c r="AC1851" s="89"/>
      <c r="AD1851" s="89"/>
      <c r="AE1851" s="89"/>
      <c r="AG1851" s="73"/>
      <c r="AN1851" s="89"/>
      <c r="AO1851" s="89"/>
      <c r="AP1851" s="89"/>
      <c r="AQ1851" s="89"/>
      <c r="AR1851" s="89"/>
      <c r="AS1851" s="89"/>
      <c r="AT1851" s="89"/>
      <c r="AU1851" s="89"/>
      <c r="AV1851" s="89"/>
      <c r="AW1851" s="89"/>
      <c r="AX1851" s="89"/>
      <c r="AY1851" s="89"/>
      <c r="AZ1851" s="89"/>
      <c r="BA1851" s="89"/>
      <c r="BB1851" s="89"/>
      <c r="BC1851" s="89"/>
      <c r="BD1851" s="89"/>
      <c r="BE1851" s="89"/>
      <c r="BF1851" s="89"/>
      <c r="BG1851" s="89"/>
      <c r="BH1851" s="89"/>
      <c r="BI1851" s="89"/>
      <c r="BJ1851" s="89"/>
      <c r="BK1851" s="89"/>
      <c r="BL1851" s="89"/>
    </row>
    <row r="1852" spans="27:64">
      <c r="AA1852" s="89"/>
      <c r="AB1852" s="89"/>
      <c r="AC1852" s="89"/>
      <c r="AD1852" s="89"/>
      <c r="AE1852" s="89"/>
      <c r="AG1852" s="73"/>
      <c r="AN1852" s="89"/>
      <c r="AO1852" s="89"/>
      <c r="AP1852" s="89"/>
      <c r="AQ1852" s="89"/>
      <c r="AR1852" s="89"/>
      <c r="AS1852" s="89"/>
      <c r="AT1852" s="89"/>
      <c r="AU1852" s="89"/>
      <c r="AV1852" s="89"/>
    </row>
    <row r="1853" spans="27:64">
      <c r="AA1853" s="89"/>
      <c r="AB1853" s="89"/>
      <c r="AC1853" s="89"/>
      <c r="AD1853" s="89"/>
      <c r="AE1853" s="89"/>
      <c r="AG1853" s="73"/>
      <c r="AN1853" s="89"/>
      <c r="AO1853" s="89"/>
      <c r="AP1853" s="89"/>
      <c r="AQ1853" s="89"/>
      <c r="AR1853" s="89"/>
      <c r="AS1853" s="89"/>
      <c r="AT1853" s="89"/>
      <c r="AU1853" s="89"/>
    </row>
    <row r="1854" spans="27:64">
      <c r="AA1854" s="89"/>
      <c r="AB1854" s="89"/>
      <c r="AC1854" s="89"/>
      <c r="AD1854" s="89"/>
      <c r="AE1854" s="89"/>
      <c r="AG1854" s="73"/>
      <c r="AN1854" s="89"/>
      <c r="AO1854" s="89"/>
      <c r="AP1854" s="89"/>
      <c r="AQ1854" s="89"/>
      <c r="AR1854" s="89"/>
      <c r="AS1854" s="89"/>
      <c r="AT1854" s="89"/>
      <c r="AU1854" s="89"/>
    </row>
    <row r="1855" spans="27:64">
      <c r="AA1855" s="89"/>
      <c r="AB1855" s="89"/>
      <c r="AC1855" s="89"/>
      <c r="AD1855" s="89"/>
      <c r="AE1855" s="89"/>
      <c r="AG1855" s="73"/>
      <c r="AN1855" s="89"/>
      <c r="AO1855" s="89"/>
      <c r="AP1855" s="89"/>
      <c r="AQ1855" s="89"/>
      <c r="AR1855" s="89"/>
      <c r="AS1855" s="89"/>
      <c r="AT1855" s="89"/>
      <c r="AU1855" s="89"/>
    </row>
    <row r="1856" spans="27:64">
      <c r="AA1856" s="89"/>
      <c r="AB1856" s="89"/>
      <c r="AC1856" s="89"/>
      <c r="AD1856" s="89"/>
      <c r="AE1856" s="89"/>
      <c r="AG1856" s="73"/>
      <c r="AN1856" s="89"/>
      <c r="AO1856" s="89"/>
      <c r="AP1856" s="89"/>
      <c r="AQ1856" s="89"/>
      <c r="AR1856" s="89"/>
      <c r="AS1856" s="89"/>
      <c r="AT1856" s="89"/>
      <c r="AU1856" s="89"/>
    </row>
    <row r="1857" spans="27:47">
      <c r="AA1857" s="89"/>
      <c r="AB1857" s="89"/>
      <c r="AC1857" s="89"/>
      <c r="AD1857" s="89"/>
      <c r="AE1857" s="89"/>
      <c r="AG1857" s="73"/>
      <c r="AN1857" s="89"/>
      <c r="AO1857" s="89"/>
      <c r="AP1857" s="89"/>
      <c r="AQ1857" s="89"/>
      <c r="AR1857" s="89"/>
      <c r="AS1857" s="89"/>
      <c r="AT1857" s="89"/>
      <c r="AU1857" s="89"/>
    </row>
    <row r="1858" spans="27:47">
      <c r="AA1858" s="89"/>
      <c r="AB1858" s="89"/>
      <c r="AC1858" s="89"/>
      <c r="AD1858" s="89"/>
      <c r="AE1858" s="89"/>
      <c r="AG1858" s="73"/>
      <c r="AN1858" s="89"/>
      <c r="AO1858" s="89"/>
      <c r="AP1858" s="89"/>
      <c r="AQ1858" s="89"/>
      <c r="AR1858" s="89"/>
      <c r="AS1858" s="89"/>
      <c r="AT1858" s="89"/>
      <c r="AU1858" s="89"/>
    </row>
    <row r="1859" spans="27:47">
      <c r="AA1859" s="89"/>
      <c r="AB1859" s="89"/>
      <c r="AC1859" s="89"/>
      <c r="AD1859" s="89"/>
      <c r="AE1859" s="89"/>
      <c r="AG1859" s="73"/>
      <c r="AN1859" s="89"/>
      <c r="AO1859" s="89"/>
      <c r="AP1859" s="89"/>
      <c r="AQ1859" s="89"/>
      <c r="AR1859" s="89"/>
      <c r="AS1859" s="89"/>
      <c r="AT1859" s="89"/>
      <c r="AU1859" s="89"/>
    </row>
    <row r="1860" spans="27:47">
      <c r="AA1860" s="89"/>
      <c r="AB1860" s="89"/>
      <c r="AC1860" s="89"/>
      <c r="AD1860" s="89"/>
      <c r="AE1860" s="89"/>
      <c r="AG1860" s="73"/>
      <c r="AN1860" s="89"/>
      <c r="AO1860" s="89"/>
      <c r="AP1860" s="89"/>
      <c r="AQ1860" s="89"/>
      <c r="AR1860" s="89"/>
      <c r="AS1860" s="89"/>
      <c r="AT1860" s="89"/>
      <c r="AU1860" s="89"/>
    </row>
    <row r="1861" spans="27:47">
      <c r="AA1861" s="89"/>
      <c r="AB1861" s="89"/>
      <c r="AC1861" s="89"/>
      <c r="AD1861" s="89"/>
      <c r="AE1861" s="89"/>
      <c r="AG1861" s="73"/>
      <c r="AN1861" s="89"/>
      <c r="AO1861" s="89"/>
      <c r="AP1861" s="89"/>
      <c r="AQ1861" s="89"/>
      <c r="AR1861" s="89"/>
      <c r="AS1861" s="89"/>
      <c r="AT1861" s="89"/>
      <c r="AU1861" s="89"/>
    </row>
    <row r="1862" spans="27:47">
      <c r="AA1862" s="89"/>
      <c r="AB1862" s="89"/>
      <c r="AC1862" s="89"/>
      <c r="AD1862" s="89"/>
      <c r="AE1862" s="89"/>
      <c r="AG1862" s="73"/>
      <c r="AN1862" s="89"/>
      <c r="AO1862" s="89"/>
      <c r="AP1862" s="89"/>
      <c r="AQ1862" s="89"/>
      <c r="AR1862" s="89"/>
      <c r="AS1862" s="89"/>
      <c r="AT1862" s="89"/>
      <c r="AU1862" s="89"/>
    </row>
    <row r="1863" spans="27:47">
      <c r="AA1863" s="89"/>
      <c r="AB1863" s="89"/>
      <c r="AC1863" s="89"/>
      <c r="AD1863" s="89"/>
      <c r="AE1863" s="89"/>
      <c r="AG1863" s="73"/>
      <c r="AN1863" s="89"/>
      <c r="AO1863" s="89"/>
      <c r="AP1863" s="89"/>
      <c r="AQ1863" s="89"/>
      <c r="AR1863" s="89"/>
      <c r="AS1863" s="89"/>
      <c r="AT1863" s="89"/>
      <c r="AU1863" s="89"/>
    </row>
    <row r="1864" spans="27:47">
      <c r="AA1864" s="89"/>
      <c r="AB1864" s="89"/>
      <c r="AC1864" s="89"/>
      <c r="AD1864" s="89"/>
      <c r="AE1864" s="89"/>
      <c r="AG1864" s="73"/>
      <c r="AN1864" s="89"/>
      <c r="AO1864" s="89"/>
      <c r="AP1864" s="89"/>
      <c r="AQ1864" s="89"/>
      <c r="AR1864" s="89"/>
      <c r="AS1864" s="89"/>
      <c r="AT1864" s="89"/>
      <c r="AU1864" s="89"/>
    </row>
    <row r="1865" spans="27:47">
      <c r="AA1865" s="89"/>
      <c r="AB1865" s="89"/>
      <c r="AC1865" s="89"/>
      <c r="AD1865" s="89"/>
      <c r="AE1865" s="89"/>
      <c r="AG1865" s="73"/>
      <c r="AN1865" s="89"/>
      <c r="AO1865" s="89"/>
      <c r="AP1865" s="89"/>
      <c r="AQ1865" s="89"/>
      <c r="AR1865" s="89"/>
      <c r="AS1865" s="89"/>
      <c r="AT1865" s="89"/>
      <c r="AU1865" s="89"/>
    </row>
    <row r="1866" spans="27:47">
      <c r="AA1866" s="89"/>
      <c r="AB1866" s="89"/>
      <c r="AC1866" s="89"/>
      <c r="AD1866" s="89"/>
      <c r="AE1866" s="89"/>
      <c r="AG1866" s="73"/>
      <c r="AN1866" s="89"/>
      <c r="AO1866" s="89"/>
      <c r="AP1866" s="89"/>
      <c r="AQ1866" s="89"/>
      <c r="AR1866" s="89"/>
      <c r="AS1866" s="89"/>
      <c r="AT1866" s="89"/>
      <c r="AU1866" s="89"/>
    </row>
    <row r="1867" spans="27:47">
      <c r="AA1867" s="89"/>
      <c r="AB1867" s="89"/>
      <c r="AC1867" s="89"/>
      <c r="AD1867" s="89"/>
      <c r="AE1867" s="89"/>
      <c r="AG1867" s="73"/>
      <c r="AN1867" s="89"/>
      <c r="AO1867" s="89"/>
      <c r="AP1867" s="89"/>
      <c r="AQ1867" s="89"/>
      <c r="AR1867" s="89"/>
      <c r="AS1867" s="89"/>
      <c r="AT1867" s="89"/>
      <c r="AU1867" s="89"/>
    </row>
    <row r="1868" spans="27:47">
      <c r="AA1868" s="89"/>
      <c r="AB1868" s="89"/>
      <c r="AC1868" s="89"/>
      <c r="AD1868" s="89"/>
      <c r="AE1868" s="89"/>
      <c r="AG1868" s="73"/>
      <c r="AN1868" s="89"/>
      <c r="AO1868" s="89"/>
      <c r="AP1868" s="89"/>
      <c r="AQ1868" s="89"/>
      <c r="AR1868" s="89"/>
      <c r="AS1868" s="89"/>
      <c r="AT1868" s="89"/>
      <c r="AU1868" s="89"/>
    </row>
    <row r="1869" spans="27:47">
      <c r="AA1869" s="89"/>
      <c r="AB1869" s="89"/>
      <c r="AC1869" s="89"/>
      <c r="AD1869" s="89"/>
      <c r="AE1869" s="89"/>
      <c r="AG1869" s="73"/>
      <c r="AN1869" s="89"/>
      <c r="AO1869" s="89"/>
      <c r="AP1869" s="89"/>
      <c r="AQ1869" s="89"/>
      <c r="AR1869" s="89"/>
      <c r="AS1869" s="89"/>
      <c r="AT1869" s="89"/>
      <c r="AU1869" s="89"/>
    </row>
    <row r="1870" spans="27:47">
      <c r="AA1870" s="89"/>
      <c r="AB1870" s="89"/>
      <c r="AC1870" s="89"/>
      <c r="AD1870" s="89"/>
      <c r="AE1870" s="89"/>
      <c r="AG1870" s="73"/>
      <c r="AN1870" s="89"/>
      <c r="AO1870" s="89"/>
      <c r="AP1870" s="89"/>
      <c r="AQ1870" s="89"/>
      <c r="AR1870" s="89"/>
      <c r="AS1870" s="89"/>
      <c r="AT1870" s="89"/>
      <c r="AU1870" s="89"/>
    </row>
    <row r="1871" spans="27:47">
      <c r="AA1871" s="89"/>
      <c r="AB1871" s="89"/>
      <c r="AC1871" s="89"/>
      <c r="AD1871" s="89"/>
      <c r="AE1871" s="89"/>
      <c r="AG1871" s="73"/>
      <c r="AN1871" s="89"/>
      <c r="AO1871" s="89"/>
      <c r="AP1871" s="89"/>
      <c r="AQ1871" s="89"/>
      <c r="AR1871" s="89"/>
      <c r="AS1871" s="89"/>
      <c r="AT1871" s="89"/>
      <c r="AU1871" s="89"/>
    </row>
    <row r="1872" spans="27:47">
      <c r="AA1872" s="89"/>
      <c r="AB1872" s="89"/>
      <c r="AC1872" s="89"/>
      <c r="AD1872" s="89"/>
      <c r="AE1872" s="89"/>
      <c r="AG1872" s="73"/>
      <c r="AN1872" s="89"/>
      <c r="AO1872" s="89"/>
      <c r="AP1872" s="89"/>
      <c r="AQ1872" s="89"/>
      <c r="AR1872" s="89"/>
      <c r="AS1872" s="89"/>
      <c r="AT1872" s="89"/>
      <c r="AU1872" s="89"/>
    </row>
    <row r="1873" spans="27:47">
      <c r="AA1873" s="89"/>
      <c r="AB1873" s="89"/>
      <c r="AC1873" s="89"/>
      <c r="AD1873" s="89"/>
      <c r="AE1873" s="89"/>
      <c r="AG1873" s="73"/>
      <c r="AN1873" s="89"/>
      <c r="AO1873" s="89"/>
      <c r="AP1873" s="89"/>
      <c r="AQ1873" s="89"/>
      <c r="AR1873" s="89"/>
      <c r="AS1873" s="89"/>
      <c r="AT1873" s="89"/>
      <c r="AU1873" s="89"/>
    </row>
    <row r="1874" spans="27:47">
      <c r="AA1874" s="89"/>
      <c r="AB1874" s="89"/>
      <c r="AC1874" s="89"/>
      <c r="AD1874" s="89"/>
      <c r="AE1874" s="89"/>
      <c r="AG1874" s="73"/>
      <c r="AN1874" s="89"/>
      <c r="AO1874" s="89"/>
      <c r="AP1874" s="89"/>
      <c r="AQ1874" s="89"/>
      <c r="AR1874" s="89"/>
      <c r="AS1874" s="89"/>
      <c r="AT1874" s="89"/>
      <c r="AU1874" s="89"/>
    </row>
    <row r="1875" spans="27:47">
      <c r="AA1875" s="89"/>
      <c r="AB1875" s="89"/>
      <c r="AC1875" s="89"/>
      <c r="AD1875" s="89"/>
      <c r="AE1875" s="89"/>
      <c r="AG1875" s="73"/>
      <c r="AN1875" s="89"/>
      <c r="AO1875" s="89"/>
      <c r="AP1875" s="89"/>
      <c r="AQ1875" s="89"/>
      <c r="AR1875" s="89"/>
      <c r="AS1875" s="89"/>
      <c r="AT1875" s="89"/>
      <c r="AU1875" s="89"/>
    </row>
    <row r="1876" spans="27:47">
      <c r="AA1876" s="89"/>
      <c r="AB1876" s="89"/>
      <c r="AC1876" s="89"/>
      <c r="AD1876" s="89"/>
      <c r="AE1876" s="89"/>
      <c r="AG1876" s="73"/>
      <c r="AN1876" s="89"/>
      <c r="AO1876" s="89"/>
      <c r="AP1876" s="89"/>
      <c r="AQ1876" s="89"/>
      <c r="AR1876" s="89"/>
      <c r="AS1876" s="89"/>
      <c r="AT1876" s="89"/>
      <c r="AU1876" s="89"/>
    </row>
    <row r="1877" spans="27:47">
      <c r="AA1877" s="89"/>
      <c r="AB1877" s="89"/>
      <c r="AC1877" s="89"/>
      <c r="AD1877" s="89"/>
      <c r="AE1877" s="89"/>
      <c r="AG1877" s="73"/>
      <c r="AN1877" s="89"/>
      <c r="AO1877" s="89"/>
      <c r="AP1877" s="89"/>
      <c r="AQ1877" s="89"/>
      <c r="AR1877" s="89"/>
      <c r="AS1877" s="89"/>
      <c r="AT1877" s="89"/>
      <c r="AU1877" s="89"/>
    </row>
    <row r="1878" spans="27:47">
      <c r="AA1878" s="89"/>
      <c r="AB1878" s="89"/>
      <c r="AC1878" s="89"/>
      <c r="AD1878" s="89"/>
      <c r="AE1878" s="89"/>
      <c r="AG1878" s="73"/>
      <c r="AN1878" s="89"/>
      <c r="AO1878" s="89"/>
      <c r="AP1878" s="89"/>
      <c r="AQ1878" s="89"/>
      <c r="AR1878" s="89"/>
      <c r="AS1878" s="89"/>
      <c r="AT1878" s="89"/>
      <c r="AU1878" s="89"/>
    </row>
    <row r="1879" spans="27:47">
      <c r="AA1879" s="89"/>
      <c r="AB1879" s="89"/>
      <c r="AC1879" s="89"/>
      <c r="AD1879" s="89"/>
      <c r="AE1879" s="89"/>
      <c r="AG1879" s="73"/>
      <c r="AN1879" s="89"/>
      <c r="AO1879" s="89"/>
      <c r="AP1879" s="89"/>
      <c r="AQ1879" s="89"/>
      <c r="AR1879" s="89"/>
      <c r="AS1879" s="89"/>
      <c r="AT1879" s="89"/>
      <c r="AU1879" s="89"/>
    </row>
    <row r="1880" spans="27:47">
      <c r="AA1880" s="89"/>
      <c r="AB1880" s="89"/>
      <c r="AC1880" s="89"/>
      <c r="AD1880" s="89"/>
      <c r="AE1880" s="89"/>
      <c r="AG1880" s="73"/>
      <c r="AN1880" s="89"/>
      <c r="AO1880" s="89"/>
      <c r="AP1880" s="89"/>
      <c r="AQ1880" s="89"/>
      <c r="AR1880" s="89"/>
      <c r="AS1880" s="89"/>
      <c r="AT1880" s="89"/>
      <c r="AU1880" s="89"/>
    </row>
    <row r="1881" spans="27:47">
      <c r="AA1881" s="89"/>
      <c r="AB1881" s="89"/>
      <c r="AC1881" s="89"/>
      <c r="AD1881" s="89"/>
      <c r="AE1881" s="89"/>
      <c r="AG1881" s="73"/>
      <c r="AN1881" s="89"/>
      <c r="AO1881" s="89"/>
      <c r="AP1881" s="89"/>
      <c r="AQ1881" s="89"/>
      <c r="AR1881" s="89"/>
      <c r="AS1881" s="89"/>
      <c r="AT1881" s="89"/>
      <c r="AU1881" s="89"/>
    </row>
    <row r="1882" spans="27:47">
      <c r="AA1882" s="89"/>
      <c r="AB1882" s="89"/>
      <c r="AC1882" s="89"/>
      <c r="AD1882" s="89"/>
      <c r="AE1882" s="89"/>
      <c r="AG1882" s="73"/>
      <c r="AN1882" s="89"/>
      <c r="AO1882" s="89"/>
      <c r="AP1882" s="89"/>
      <c r="AQ1882" s="89"/>
      <c r="AR1882" s="89"/>
      <c r="AS1882" s="89"/>
      <c r="AT1882" s="89"/>
      <c r="AU1882" s="89"/>
    </row>
    <row r="1883" spans="27:47">
      <c r="AA1883" s="89"/>
      <c r="AB1883" s="89"/>
      <c r="AC1883" s="89"/>
      <c r="AD1883" s="89"/>
      <c r="AE1883" s="89"/>
      <c r="AG1883" s="73"/>
      <c r="AN1883" s="89"/>
      <c r="AO1883" s="89"/>
      <c r="AP1883" s="89"/>
      <c r="AQ1883" s="89"/>
      <c r="AR1883" s="89"/>
      <c r="AS1883" s="89"/>
      <c r="AT1883" s="89"/>
      <c r="AU1883" s="89"/>
    </row>
    <row r="1884" spans="27:47">
      <c r="AA1884" s="89"/>
      <c r="AB1884" s="89"/>
      <c r="AC1884" s="89"/>
      <c r="AD1884" s="89"/>
      <c r="AE1884" s="89"/>
      <c r="AG1884" s="73"/>
      <c r="AN1884" s="89"/>
      <c r="AO1884" s="89"/>
      <c r="AP1884" s="89"/>
      <c r="AQ1884" s="89"/>
      <c r="AR1884" s="89"/>
      <c r="AS1884" s="89"/>
      <c r="AT1884" s="89"/>
      <c r="AU1884" s="89"/>
    </row>
    <row r="1885" spans="27:47">
      <c r="AA1885" s="89"/>
      <c r="AB1885" s="89"/>
      <c r="AC1885" s="89"/>
      <c r="AD1885" s="89"/>
      <c r="AE1885" s="89"/>
      <c r="AG1885" s="73"/>
      <c r="AN1885" s="89"/>
      <c r="AO1885" s="89"/>
      <c r="AP1885" s="89"/>
      <c r="AQ1885" s="89"/>
      <c r="AR1885" s="89"/>
      <c r="AS1885" s="89"/>
      <c r="AT1885" s="89"/>
      <c r="AU1885" s="89"/>
    </row>
    <row r="1886" spans="27:47">
      <c r="AA1886" s="89"/>
      <c r="AB1886" s="89"/>
      <c r="AC1886" s="89"/>
      <c r="AD1886" s="89"/>
      <c r="AE1886" s="89"/>
      <c r="AG1886" s="73"/>
      <c r="AN1886" s="89"/>
      <c r="AO1886" s="89"/>
      <c r="AP1886" s="89"/>
      <c r="AQ1886" s="89"/>
      <c r="AR1886" s="89"/>
      <c r="AS1886" s="89"/>
      <c r="AT1886" s="89"/>
      <c r="AU1886" s="89"/>
    </row>
    <row r="1887" spans="27:47">
      <c r="AA1887" s="89"/>
      <c r="AB1887" s="89"/>
      <c r="AC1887" s="89"/>
      <c r="AD1887" s="89"/>
      <c r="AE1887" s="89"/>
      <c r="AG1887" s="73"/>
      <c r="AN1887" s="89"/>
      <c r="AO1887" s="89"/>
      <c r="AP1887" s="89"/>
      <c r="AQ1887" s="89"/>
      <c r="AR1887" s="89"/>
      <c r="AS1887" s="89"/>
      <c r="AT1887" s="89"/>
      <c r="AU1887" s="89"/>
    </row>
    <row r="1888" spans="27:47">
      <c r="AA1888" s="89"/>
      <c r="AB1888" s="89"/>
      <c r="AC1888" s="89"/>
      <c r="AD1888" s="89"/>
      <c r="AE1888" s="89"/>
      <c r="AG1888" s="73"/>
      <c r="AN1888" s="89"/>
      <c r="AO1888" s="89"/>
      <c r="AP1888" s="89"/>
      <c r="AQ1888" s="89"/>
      <c r="AR1888" s="89"/>
      <c r="AS1888" s="89"/>
      <c r="AT1888" s="89"/>
      <c r="AU1888" s="89"/>
    </row>
    <row r="1889" spans="27:47">
      <c r="AA1889" s="89"/>
      <c r="AB1889" s="89"/>
      <c r="AC1889" s="89"/>
      <c r="AD1889" s="89"/>
      <c r="AE1889" s="89"/>
      <c r="AG1889" s="73"/>
      <c r="AN1889" s="89"/>
      <c r="AO1889" s="89"/>
      <c r="AP1889" s="89"/>
      <c r="AQ1889" s="89"/>
      <c r="AR1889" s="89"/>
      <c r="AS1889" s="89"/>
      <c r="AT1889" s="89"/>
      <c r="AU1889" s="89"/>
    </row>
    <row r="1890" spans="27:47">
      <c r="AA1890" s="89"/>
      <c r="AB1890" s="89"/>
      <c r="AC1890" s="89"/>
      <c r="AD1890" s="89"/>
      <c r="AE1890" s="89"/>
      <c r="AG1890" s="73"/>
      <c r="AN1890" s="89"/>
      <c r="AO1890" s="89"/>
      <c r="AP1890" s="89"/>
      <c r="AQ1890" s="89"/>
      <c r="AR1890" s="89"/>
      <c r="AS1890" s="89"/>
      <c r="AT1890" s="89"/>
      <c r="AU1890" s="89"/>
    </row>
    <row r="1891" spans="27:47">
      <c r="AA1891" s="89"/>
      <c r="AB1891" s="89"/>
      <c r="AC1891" s="89"/>
      <c r="AD1891" s="89"/>
      <c r="AE1891" s="89"/>
      <c r="AG1891" s="73"/>
      <c r="AN1891" s="89"/>
      <c r="AO1891" s="89"/>
      <c r="AP1891" s="89"/>
      <c r="AQ1891" s="89"/>
      <c r="AR1891" s="89"/>
      <c r="AS1891" s="89"/>
      <c r="AT1891" s="89"/>
      <c r="AU1891" s="89"/>
    </row>
    <row r="1892" spans="27:47">
      <c r="AA1892" s="89"/>
      <c r="AB1892" s="89"/>
      <c r="AC1892" s="89"/>
      <c r="AD1892" s="89"/>
      <c r="AE1892" s="89"/>
      <c r="AG1892" s="73"/>
      <c r="AN1892" s="89"/>
      <c r="AO1892" s="89"/>
      <c r="AP1892" s="89"/>
      <c r="AQ1892" s="89"/>
      <c r="AR1892" s="89"/>
      <c r="AS1892" s="89"/>
      <c r="AT1892" s="89"/>
      <c r="AU1892" s="89"/>
    </row>
    <row r="1893" spans="27:47">
      <c r="AA1893" s="89"/>
      <c r="AB1893" s="89"/>
      <c r="AC1893" s="89"/>
      <c r="AD1893" s="89"/>
      <c r="AE1893" s="89"/>
      <c r="AG1893" s="73"/>
      <c r="AN1893" s="89"/>
      <c r="AO1893" s="89"/>
      <c r="AP1893" s="89"/>
      <c r="AQ1893" s="89"/>
      <c r="AR1893" s="89"/>
      <c r="AS1893" s="89"/>
      <c r="AT1893" s="89"/>
      <c r="AU1893" s="89"/>
    </row>
    <row r="1894" spans="27:47">
      <c r="AA1894" s="89"/>
      <c r="AB1894" s="89"/>
      <c r="AC1894" s="89"/>
      <c r="AD1894" s="89"/>
      <c r="AE1894" s="89"/>
      <c r="AG1894" s="73"/>
      <c r="AN1894" s="89"/>
      <c r="AO1894" s="89"/>
      <c r="AP1894" s="89"/>
      <c r="AQ1894" s="89"/>
      <c r="AR1894" s="89"/>
      <c r="AS1894" s="89"/>
      <c r="AT1894" s="89"/>
      <c r="AU1894" s="89"/>
    </row>
    <row r="1895" spans="27:47">
      <c r="AA1895" s="89"/>
      <c r="AB1895" s="89"/>
      <c r="AC1895" s="89"/>
      <c r="AD1895" s="89"/>
      <c r="AE1895" s="89"/>
      <c r="AG1895" s="73"/>
      <c r="AN1895" s="89"/>
      <c r="AO1895" s="89"/>
      <c r="AP1895" s="89"/>
      <c r="AQ1895" s="89"/>
      <c r="AR1895" s="89"/>
      <c r="AS1895" s="89"/>
      <c r="AT1895" s="89"/>
      <c r="AU1895" s="89"/>
    </row>
    <row r="1896" spans="27:47">
      <c r="AA1896" s="89"/>
      <c r="AB1896" s="89"/>
      <c r="AC1896" s="89"/>
      <c r="AD1896" s="89"/>
      <c r="AE1896" s="89"/>
      <c r="AG1896" s="73"/>
      <c r="AN1896" s="89"/>
      <c r="AO1896" s="89"/>
      <c r="AP1896" s="89"/>
      <c r="AQ1896" s="89"/>
      <c r="AR1896" s="89"/>
      <c r="AS1896" s="89"/>
      <c r="AT1896" s="89"/>
      <c r="AU1896" s="89"/>
    </row>
    <row r="1897" spans="27:47">
      <c r="AA1897" s="89"/>
      <c r="AB1897" s="89"/>
      <c r="AC1897" s="89"/>
      <c r="AD1897" s="89"/>
      <c r="AE1897" s="89"/>
      <c r="AG1897" s="73"/>
      <c r="AN1897" s="89"/>
      <c r="AO1897" s="89"/>
      <c r="AP1897" s="89"/>
      <c r="AQ1897" s="89"/>
      <c r="AR1897" s="89"/>
      <c r="AS1897" s="89"/>
      <c r="AT1897" s="89"/>
      <c r="AU1897" s="89"/>
    </row>
    <row r="1898" spans="27:47">
      <c r="AA1898" s="89"/>
      <c r="AB1898" s="89"/>
      <c r="AC1898" s="89"/>
      <c r="AD1898" s="89"/>
      <c r="AE1898" s="89"/>
      <c r="AG1898" s="73"/>
      <c r="AN1898" s="89"/>
      <c r="AO1898" s="89"/>
      <c r="AP1898" s="89"/>
      <c r="AQ1898" s="89"/>
      <c r="AR1898" s="89"/>
      <c r="AS1898" s="89"/>
      <c r="AT1898" s="89"/>
      <c r="AU1898" s="89"/>
    </row>
    <row r="1899" spans="27:47">
      <c r="AA1899" s="89"/>
      <c r="AB1899" s="89"/>
      <c r="AC1899" s="89"/>
      <c r="AD1899" s="89"/>
      <c r="AE1899" s="89"/>
      <c r="AG1899" s="73"/>
      <c r="AN1899" s="89"/>
      <c r="AO1899" s="89"/>
      <c r="AP1899" s="89"/>
      <c r="AQ1899" s="89"/>
      <c r="AR1899" s="89"/>
      <c r="AS1899" s="89"/>
      <c r="AT1899" s="89"/>
      <c r="AU1899" s="89"/>
    </row>
    <row r="1900" spans="27:47">
      <c r="AA1900" s="89"/>
      <c r="AB1900" s="89"/>
      <c r="AC1900" s="89"/>
      <c r="AD1900" s="89"/>
      <c r="AE1900" s="89"/>
      <c r="AG1900" s="73"/>
      <c r="AN1900" s="89"/>
      <c r="AO1900" s="89"/>
      <c r="AP1900" s="89"/>
      <c r="AQ1900" s="89"/>
      <c r="AR1900" s="89"/>
      <c r="AS1900" s="89"/>
      <c r="AT1900" s="89"/>
      <c r="AU1900" s="89"/>
    </row>
    <row r="1901" spans="27:47">
      <c r="AA1901" s="89"/>
      <c r="AB1901" s="89"/>
      <c r="AC1901" s="89"/>
      <c r="AD1901" s="89"/>
      <c r="AE1901" s="89"/>
      <c r="AG1901" s="73"/>
      <c r="AN1901" s="89"/>
      <c r="AO1901" s="89"/>
      <c r="AP1901" s="89"/>
      <c r="AQ1901" s="89"/>
      <c r="AR1901" s="89"/>
      <c r="AS1901" s="89"/>
      <c r="AT1901" s="89"/>
      <c r="AU1901" s="89"/>
    </row>
    <row r="1902" spans="27:47">
      <c r="AA1902" s="89"/>
      <c r="AB1902" s="89"/>
      <c r="AC1902" s="89"/>
      <c r="AD1902" s="89"/>
      <c r="AE1902" s="89"/>
      <c r="AG1902" s="73"/>
      <c r="AN1902" s="89"/>
      <c r="AO1902" s="89"/>
      <c r="AP1902" s="89"/>
      <c r="AQ1902" s="89"/>
      <c r="AR1902" s="89"/>
      <c r="AS1902" s="89"/>
      <c r="AT1902" s="89"/>
      <c r="AU1902" s="89"/>
    </row>
    <row r="1903" spans="27:47">
      <c r="AA1903" s="89"/>
      <c r="AB1903" s="89"/>
      <c r="AC1903" s="89"/>
      <c r="AD1903" s="89"/>
      <c r="AE1903" s="89"/>
      <c r="AG1903" s="73"/>
      <c r="AN1903" s="89"/>
      <c r="AO1903" s="89"/>
      <c r="AP1903" s="89"/>
      <c r="AQ1903" s="89"/>
      <c r="AR1903" s="89"/>
      <c r="AS1903" s="89"/>
      <c r="AT1903" s="89"/>
      <c r="AU1903" s="89"/>
    </row>
    <row r="1904" spans="27:47">
      <c r="AA1904" s="89"/>
      <c r="AB1904" s="89"/>
      <c r="AC1904" s="89"/>
      <c r="AD1904" s="89"/>
      <c r="AE1904" s="89"/>
      <c r="AG1904" s="73"/>
      <c r="AN1904" s="89"/>
      <c r="AO1904" s="89"/>
      <c r="AP1904" s="89"/>
      <c r="AQ1904" s="89"/>
      <c r="AR1904" s="89"/>
      <c r="AS1904" s="89"/>
      <c r="AT1904" s="89"/>
      <c r="AU1904" s="89"/>
    </row>
    <row r="1905" spans="27:48">
      <c r="AA1905" s="89"/>
      <c r="AB1905" s="89"/>
      <c r="AC1905" s="89"/>
      <c r="AD1905" s="89"/>
      <c r="AE1905" s="89"/>
      <c r="AG1905" s="73"/>
      <c r="AN1905" s="89"/>
      <c r="AO1905" s="89"/>
      <c r="AP1905" s="89"/>
      <c r="AQ1905" s="89"/>
      <c r="AR1905" s="89"/>
      <c r="AS1905" s="89"/>
      <c r="AT1905" s="89"/>
      <c r="AU1905" s="89"/>
    </row>
    <row r="1906" spans="27:48">
      <c r="AA1906" s="89"/>
      <c r="AB1906" s="89"/>
      <c r="AC1906" s="89"/>
      <c r="AD1906" s="89"/>
      <c r="AE1906" s="89"/>
      <c r="AG1906" s="73"/>
      <c r="AN1906" s="89"/>
      <c r="AO1906" s="89"/>
      <c r="AP1906" s="89"/>
      <c r="AQ1906" s="89"/>
      <c r="AR1906" s="89"/>
      <c r="AS1906" s="89"/>
      <c r="AT1906" s="89"/>
      <c r="AU1906" s="89"/>
    </row>
    <row r="1907" spans="27:48">
      <c r="AA1907" s="89"/>
      <c r="AB1907" s="89"/>
      <c r="AC1907" s="89"/>
      <c r="AD1907" s="89"/>
      <c r="AE1907" s="89"/>
      <c r="AG1907" s="73"/>
      <c r="AN1907" s="89"/>
      <c r="AO1907" s="89"/>
      <c r="AP1907" s="89"/>
      <c r="AQ1907" s="89"/>
      <c r="AR1907" s="89"/>
      <c r="AS1907" s="89"/>
      <c r="AT1907" s="89"/>
      <c r="AU1907" s="89"/>
    </row>
    <row r="1908" spans="27:48">
      <c r="AA1908" s="89"/>
      <c r="AB1908" s="89"/>
      <c r="AC1908" s="89"/>
      <c r="AD1908" s="89"/>
      <c r="AE1908" s="89"/>
      <c r="AG1908" s="73"/>
      <c r="AN1908" s="89"/>
      <c r="AO1908" s="89"/>
      <c r="AP1908" s="89"/>
      <c r="AQ1908" s="89"/>
      <c r="AR1908" s="89"/>
      <c r="AS1908" s="89"/>
      <c r="AT1908" s="89"/>
      <c r="AU1908" s="89"/>
    </row>
    <row r="1909" spans="27:48">
      <c r="AA1909" s="89"/>
      <c r="AB1909" s="89"/>
      <c r="AC1909" s="89"/>
      <c r="AD1909" s="89"/>
      <c r="AE1909" s="89"/>
      <c r="AG1909" s="73"/>
      <c r="AN1909" s="89"/>
      <c r="AO1909" s="89"/>
      <c r="AP1909" s="89"/>
      <c r="AQ1909" s="89"/>
      <c r="AR1909" s="89"/>
      <c r="AS1909" s="89"/>
      <c r="AT1909" s="89"/>
      <c r="AU1909" s="89"/>
    </row>
    <row r="1910" spans="27:48">
      <c r="AA1910" s="89"/>
      <c r="AB1910" s="89"/>
      <c r="AC1910" s="89"/>
      <c r="AD1910" s="89"/>
      <c r="AE1910" s="89"/>
      <c r="AG1910" s="73"/>
      <c r="AN1910" s="89"/>
      <c r="AO1910" s="89"/>
      <c r="AP1910" s="89"/>
      <c r="AQ1910" s="89"/>
      <c r="AR1910" s="89"/>
      <c r="AS1910" s="89"/>
      <c r="AT1910" s="89"/>
      <c r="AU1910" s="89"/>
    </row>
    <row r="1911" spans="27:48">
      <c r="AA1911" s="89"/>
      <c r="AB1911" s="89"/>
      <c r="AC1911" s="89"/>
      <c r="AD1911" s="89"/>
      <c r="AE1911" s="89"/>
      <c r="AG1911" s="73"/>
      <c r="AN1911" s="89"/>
      <c r="AO1911" s="89"/>
      <c r="AP1911" s="89"/>
      <c r="AQ1911" s="89"/>
      <c r="AR1911" s="89"/>
      <c r="AS1911" s="89"/>
      <c r="AT1911" s="89"/>
      <c r="AU1911" s="89"/>
    </row>
    <row r="1912" spans="27:48">
      <c r="AA1912" s="89"/>
      <c r="AB1912" s="89"/>
      <c r="AC1912" s="89"/>
      <c r="AD1912" s="89"/>
      <c r="AE1912" s="89"/>
      <c r="AG1912" s="73"/>
      <c r="AN1912" s="89"/>
      <c r="AO1912" s="89"/>
      <c r="AP1912" s="89"/>
      <c r="AQ1912" s="89"/>
      <c r="AR1912" s="89"/>
      <c r="AS1912" s="89"/>
      <c r="AT1912" s="89"/>
      <c r="AU1912" s="89"/>
    </row>
    <row r="1913" spans="27:48">
      <c r="AA1913" s="89"/>
      <c r="AB1913" s="89"/>
      <c r="AC1913" s="89"/>
      <c r="AD1913" s="89"/>
      <c r="AE1913" s="89"/>
      <c r="AG1913" s="73"/>
      <c r="AN1913" s="89"/>
      <c r="AO1913" s="89"/>
      <c r="AP1913" s="89"/>
      <c r="AQ1913" s="89"/>
      <c r="AR1913" s="89"/>
      <c r="AS1913" s="89"/>
      <c r="AT1913" s="89"/>
      <c r="AU1913" s="89"/>
    </row>
    <row r="1914" spans="27:48">
      <c r="AA1914" s="89"/>
      <c r="AB1914" s="89"/>
      <c r="AC1914" s="89"/>
      <c r="AD1914" s="89"/>
      <c r="AE1914" s="89"/>
      <c r="AG1914" s="73"/>
      <c r="AN1914" s="89"/>
      <c r="AO1914" s="89"/>
      <c r="AP1914" s="89"/>
      <c r="AQ1914" s="89"/>
      <c r="AR1914" s="89"/>
      <c r="AS1914" s="89"/>
      <c r="AT1914" s="89"/>
      <c r="AU1914" s="89"/>
    </row>
    <row r="1915" spans="27:48">
      <c r="AA1915" s="89"/>
      <c r="AB1915" s="89"/>
      <c r="AC1915" s="89"/>
      <c r="AD1915" s="89"/>
      <c r="AE1915" s="89"/>
      <c r="AG1915" s="73"/>
      <c r="AN1915" s="89"/>
      <c r="AO1915" s="89"/>
      <c r="AP1915" s="89"/>
      <c r="AQ1915" s="89"/>
      <c r="AR1915" s="89"/>
      <c r="AS1915" s="89"/>
      <c r="AT1915" s="89"/>
      <c r="AU1915" s="89"/>
      <c r="AV1915" s="89"/>
    </row>
    <row r="1916" spans="27:48">
      <c r="AA1916" s="89"/>
      <c r="AB1916" s="89"/>
      <c r="AC1916" s="89"/>
      <c r="AD1916" s="89"/>
      <c r="AE1916" s="89"/>
      <c r="AG1916" s="73"/>
      <c r="AN1916" s="89"/>
      <c r="AO1916" s="89"/>
      <c r="AP1916" s="89"/>
      <c r="AQ1916" s="89"/>
      <c r="AR1916" s="89"/>
      <c r="AS1916" s="89"/>
      <c r="AT1916" s="89"/>
      <c r="AU1916" s="89"/>
    </row>
    <row r="1917" spans="27:48">
      <c r="AA1917" s="89"/>
      <c r="AB1917" s="89"/>
      <c r="AC1917" s="89"/>
      <c r="AD1917" s="89"/>
      <c r="AE1917" s="89"/>
      <c r="AG1917" s="73"/>
      <c r="AN1917" s="89"/>
      <c r="AO1917" s="89"/>
      <c r="AP1917" s="89"/>
      <c r="AQ1917" s="89"/>
      <c r="AR1917" s="89"/>
      <c r="AS1917" s="89"/>
      <c r="AT1917" s="89"/>
      <c r="AU1917" s="89"/>
    </row>
    <row r="1918" spans="27:48">
      <c r="AA1918" s="89"/>
      <c r="AB1918" s="89"/>
      <c r="AC1918" s="89"/>
      <c r="AD1918" s="89"/>
      <c r="AE1918" s="89"/>
      <c r="AG1918" s="73"/>
      <c r="AN1918" s="89"/>
      <c r="AO1918" s="89"/>
      <c r="AP1918" s="89"/>
      <c r="AQ1918" s="89"/>
      <c r="AR1918" s="89"/>
      <c r="AS1918" s="89"/>
      <c r="AT1918" s="89"/>
      <c r="AU1918" s="89"/>
    </row>
    <row r="1919" spans="27:48">
      <c r="AA1919" s="89"/>
      <c r="AB1919" s="89"/>
      <c r="AC1919" s="89"/>
      <c r="AD1919" s="89"/>
      <c r="AE1919" s="89"/>
      <c r="AG1919" s="73"/>
      <c r="AN1919" s="89"/>
      <c r="AO1919" s="89"/>
      <c r="AP1919" s="89"/>
      <c r="AQ1919" s="89"/>
      <c r="AR1919" s="89"/>
      <c r="AS1919" s="89"/>
      <c r="AT1919" s="89"/>
      <c r="AU1919" s="89"/>
      <c r="AV1919" s="89"/>
    </row>
    <row r="1920" spans="27:48">
      <c r="AA1920" s="89"/>
      <c r="AB1920" s="89"/>
      <c r="AC1920" s="89"/>
      <c r="AD1920" s="89"/>
      <c r="AE1920" s="89"/>
      <c r="AG1920" s="73"/>
      <c r="AN1920" s="89"/>
      <c r="AO1920" s="89"/>
      <c r="AP1920" s="89"/>
      <c r="AQ1920" s="89"/>
      <c r="AR1920" s="89"/>
      <c r="AS1920" s="89"/>
      <c r="AT1920" s="89"/>
      <c r="AU1920" s="89"/>
    </row>
    <row r="1921" spans="27:48">
      <c r="AA1921" s="89"/>
      <c r="AB1921" s="89"/>
      <c r="AC1921" s="89"/>
      <c r="AD1921" s="89"/>
      <c r="AE1921" s="89"/>
      <c r="AG1921" s="73"/>
      <c r="AN1921" s="89"/>
      <c r="AO1921" s="89"/>
      <c r="AP1921" s="89"/>
      <c r="AQ1921" s="89"/>
      <c r="AR1921" s="89"/>
      <c r="AS1921" s="89"/>
      <c r="AT1921" s="89"/>
      <c r="AU1921" s="89"/>
    </row>
    <row r="1922" spans="27:48">
      <c r="AA1922" s="89"/>
      <c r="AB1922" s="89"/>
      <c r="AC1922" s="89"/>
      <c r="AD1922" s="89"/>
      <c r="AE1922" s="89"/>
      <c r="AG1922" s="73"/>
      <c r="AN1922" s="89"/>
      <c r="AO1922" s="89"/>
      <c r="AP1922" s="89"/>
      <c r="AQ1922" s="89"/>
      <c r="AR1922" s="89"/>
      <c r="AS1922" s="89"/>
      <c r="AT1922" s="89"/>
      <c r="AU1922" s="89"/>
      <c r="AV1922" s="89"/>
    </row>
    <row r="1923" spans="27:48">
      <c r="AA1923" s="89"/>
      <c r="AB1923" s="89"/>
      <c r="AC1923" s="89"/>
      <c r="AD1923" s="89"/>
      <c r="AE1923" s="89"/>
      <c r="AG1923" s="73"/>
      <c r="AN1923" s="89"/>
      <c r="AO1923" s="89"/>
      <c r="AP1923" s="89"/>
      <c r="AQ1923" s="89"/>
      <c r="AR1923" s="89"/>
      <c r="AS1923" s="89"/>
      <c r="AT1923" s="89"/>
      <c r="AU1923" s="89"/>
    </row>
    <row r="1924" spans="27:48">
      <c r="AA1924" s="89"/>
      <c r="AB1924" s="89"/>
      <c r="AC1924" s="89"/>
      <c r="AD1924" s="89"/>
      <c r="AE1924" s="89"/>
      <c r="AG1924" s="73"/>
      <c r="AN1924" s="89"/>
      <c r="AO1924" s="89"/>
      <c r="AP1924" s="89"/>
      <c r="AQ1924" s="89"/>
      <c r="AR1924" s="89"/>
      <c r="AS1924" s="89"/>
      <c r="AT1924" s="89"/>
      <c r="AU1924" s="89"/>
    </row>
    <row r="1925" spans="27:48">
      <c r="AA1925" s="89"/>
      <c r="AB1925" s="89"/>
      <c r="AC1925" s="89"/>
      <c r="AD1925" s="89"/>
      <c r="AE1925" s="89"/>
      <c r="AG1925" s="73"/>
      <c r="AN1925" s="89"/>
      <c r="AO1925" s="89"/>
      <c r="AP1925" s="89"/>
      <c r="AQ1925" s="89"/>
      <c r="AR1925" s="89"/>
      <c r="AS1925" s="89"/>
      <c r="AT1925" s="89"/>
      <c r="AU1925" s="89"/>
    </row>
    <row r="1926" spans="27:48">
      <c r="AA1926" s="89"/>
      <c r="AB1926" s="89"/>
      <c r="AC1926" s="89"/>
      <c r="AD1926" s="89"/>
      <c r="AE1926" s="89"/>
      <c r="AG1926" s="73"/>
      <c r="AN1926" s="89"/>
      <c r="AO1926" s="89"/>
      <c r="AP1926" s="89"/>
      <c r="AQ1926" s="89"/>
      <c r="AR1926" s="89"/>
      <c r="AS1926" s="89"/>
      <c r="AT1926" s="89"/>
      <c r="AU1926" s="89"/>
    </row>
    <row r="1927" spans="27:48">
      <c r="AA1927" s="89"/>
      <c r="AB1927" s="89"/>
      <c r="AC1927" s="89"/>
      <c r="AD1927" s="89"/>
      <c r="AE1927" s="89"/>
      <c r="AG1927" s="73"/>
      <c r="AN1927" s="89"/>
      <c r="AO1927" s="89"/>
      <c r="AP1927" s="89"/>
      <c r="AQ1927" s="89"/>
      <c r="AR1927" s="89"/>
      <c r="AS1927" s="89"/>
      <c r="AT1927" s="89"/>
      <c r="AU1927" s="89"/>
    </row>
    <row r="1928" spans="27:48">
      <c r="AA1928" s="89"/>
      <c r="AB1928" s="89"/>
      <c r="AC1928" s="89"/>
      <c r="AD1928" s="89"/>
      <c r="AE1928" s="89"/>
      <c r="AG1928" s="73"/>
      <c r="AN1928" s="89"/>
      <c r="AO1928" s="89"/>
      <c r="AP1928" s="89"/>
      <c r="AQ1928" s="89"/>
      <c r="AR1928" s="89"/>
      <c r="AS1928" s="89"/>
      <c r="AT1928" s="89"/>
      <c r="AU1928" s="89"/>
    </row>
    <row r="1929" spans="27:48">
      <c r="AA1929" s="89"/>
      <c r="AB1929" s="89"/>
      <c r="AC1929" s="89"/>
      <c r="AD1929" s="89"/>
      <c r="AE1929" s="89"/>
      <c r="AG1929" s="73"/>
      <c r="AN1929" s="89"/>
      <c r="AO1929" s="89"/>
      <c r="AP1929" s="89"/>
      <c r="AQ1929" s="89"/>
      <c r="AR1929" s="89"/>
      <c r="AS1929" s="89"/>
      <c r="AT1929" s="89"/>
      <c r="AU1929" s="89"/>
    </row>
    <row r="1930" spans="27:48">
      <c r="AA1930" s="89"/>
      <c r="AB1930" s="89"/>
      <c r="AC1930" s="89"/>
      <c r="AD1930" s="89"/>
      <c r="AE1930" s="89"/>
      <c r="AG1930" s="73"/>
      <c r="AN1930" s="89"/>
      <c r="AO1930" s="89"/>
      <c r="AP1930" s="89"/>
      <c r="AQ1930" s="89"/>
      <c r="AR1930" s="89"/>
      <c r="AS1930" s="89"/>
      <c r="AT1930" s="89"/>
      <c r="AU1930" s="89"/>
    </row>
    <row r="1931" spans="27:48">
      <c r="AA1931" s="89"/>
      <c r="AB1931" s="89"/>
      <c r="AC1931" s="89"/>
      <c r="AD1931" s="89"/>
      <c r="AE1931" s="89"/>
      <c r="AG1931" s="73"/>
      <c r="AN1931" s="89"/>
      <c r="AO1931" s="89"/>
      <c r="AP1931" s="89"/>
      <c r="AQ1931" s="89"/>
      <c r="AR1931" s="89"/>
      <c r="AS1931" s="89"/>
      <c r="AT1931" s="89"/>
      <c r="AU1931" s="89"/>
    </row>
    <row r="1932" spans="27:48">
      <c r="AA1932" s="89"/>
      <c r="AB1932" s="89"/>
      <c r="AC1932" s="89"/>
      <c r="AD1932" s="89"/>
      <c r="AE1932" s="89"/>
      <c r="AG1932" s="73"/>
      <c r="AN1932" s="89"/>
      <c r="AO1932" s="89"/>
      <c r="AP1932" s="89"/>
      <c r="AQ1932" s="89"/>
      <c r="AR1932" s="89"/>
      <c r="AS1932" s="89"/>
      <c r="AT1932" s="89"/>
      <c r="AU1932" s="89"/>
    </row>
    <row r="1933" spans="27:48">
      <c r="AA1933" s="89"/>
      <c r="AB1933" s="89"/>
      <c r="AC1933" s="89"/>
      <c r="AD1933" s="89"/>
      <c r="AE1933" s="89"/>
      <c r="AG1933" s="73"/>
      <c r="AN1933" s="89"/>
      <c r="AO1933" s="89"/>
      <c r="AP1933" s="89"/>
      <c r="AQ1933" s="89"/>
      <c r="AR1933" s="89"/>
      <c r="AS1933" s="89"/>
      <c r="AT1933" s="89"/>
      <c r="AU1933" s="89"/>
    </row>
    <row r="1934" spans="27:48">
      <c r="AA1934" s="89"/>
      <c r="AB1934" s="89"/>
      <c r="AC1934" s="89"/>
      <c r="AD1934" s="89"/>
      <c r="AE1934" s="89"/>
      <c r="AG1934" s="73"/>
      <c r="AN1934" s="89"/>
      <c r="AO1934" s="89"/>
      <c r="AP1934" s="89"/>
      <c r="AQ1934" s="89"/>
      <c r="AR1934" s="89"/>
      <c r="AS1934" s="89"/>
      <c r="AT1934" s="89"/>
      <c r="AU1934" s="89"/>
    </row>
    <row r="1935" spans="27:48">
      <c r="AA1935" s="89"/>
      <c r="AB1935" s="89"/>
      <c r="AC1935" s="89"/>
      <c r="AD1935" s="89"/>
      <c r="AE1935" s="89"/>
      <c r="AG1935" s="73"/>
      <c r="AN1935" s="89"/>
      <c r="AO1935" s="89"/>
      <c r="AP1935" s="89"/>
      <c r="AQ1935" s="89"/>
      <c r="AR1935" s="89"/>
      <c r="AS1935" s="89"/>
      <c r="AT1935" s="89"/>
      <c r="AU1935" s="89"/>
    </row>
    <row r="1936" spans="27:48">
      <c r="AA1936" s="89"/>
      <c r="AB1936" s="89"/>
      <c r="AC1936" s="89"/>
      <c r="AD1936" s="89"/>
      <c r="AE1936" s="89"/>
      <c r="AG1936" s="73"/>
      <c r="AN1936" s="89"/>
      <c r="AO1936" s="89"/>
      <c r="AP1936" s="89"/>
      <c r="AQ1936" s="89"/>
      <c r="AR1936" s="89"/>
      <c r="AS1936" s="89"/>
      <c r="AT1936" s="89"/>
      <c r="AU1936" s="89"/>
    </row>
    <row r="1937" spans="27:47">
      <c r="AA1937" s="89"/>
      <c r="AB1937" s="89"/>
      <c r="AC1937" s="89"/>
      <c r="AD1937" s="89"/>
      <c r="AE1937" s="89"/>
      <c r="AG1937" s="73"/>
      <c r="AN1937" s="89"/>
      <c r="AO1937" s="89"/>
      <c r="AP1937" s="89"/>
      <c r="AQ1937" s="89"/>
      <c r="AR1937" s="89"/>
      <c r="AS1937" s="89"/>
      <c r="AT1937" s="89"/>
      <c r="AU1937" s="89"/>
    </row>
    <row r="1938" spans="27:47">
      <c r="AA1938" s="89"/>
      <c r="AB1938" s="89"/>
      <c r="AC1938" s="89"/>
      <c r="AD1938" s="89"/>
      <c r="AE1938" s="89"/>
      <c r="AG1938" s="73"/>
      <c r="AN1938" s="89"/>
      <c r="AO1938" s="89"/>
      <c r="AP1938" s="89"/>
      <c r="AQ1938" s="89"/>
      <c r="AR1938" s="89"/>
      <c r="AS1938" s="89"/>
      <c r="AT1938" s="89"/>
      <c r="AU1938" s="89"/>
    </row>
    <row r="1939" spans="27:47">
      <c r="AA1939" s="89"/>
      <c r="AB1939" s="89"/>
      <c r="AC1939" s="89"/>
      <c r="AD1939" s="89"/>
      <c r="AE1939" s="89"/>
      <c r="AG1939" s="73"/>
      <c r="AN1939" s="89"/>
      <c r="AO1939" s="89"/>
      <c r="AP1939" s="89"/>
      <c r="AQ1939" s="89"/>
      <c r="AR1939" s="89"/>
      <c r="AS1939" s="89"/>
      <c r="AT1939" s="89"/>
      <c r="AU1939" s="89"/>
    </row>
    <row r="1940" spans="27:47">
      <c r="AA1940" s="89"/>
      <c r="AB1940" s="89"/>
      <c r="AC1940" s="89"/>
      <c r="AD1940" s="89"/>
      <c r="AE1940" s="89"/>
      <c r="AG1940" s="73"/>
      <c r="AN1940" s="89"/>
      <c r="AO1940" s="89"/>
      <c r="AP1940" s="89"/>
      <c r="AQ1940" s="89"/>
      <c r="AR1940" s="89"/>
      <c r="AS1940" s="89"/>
      <c r="AT1940" s="89"/>
      <c r="AU1940" s="89"/>
    </row>
    <row r="1941" spans="27:47">
      <c r="AA1941" s="89"/>
      <c r="AB1941" s="89"/>
      <c r="AC1941" s="89"/>
      <c r="AD1941" s="89"/>
      <c r="AE1941" s="89"/>
      <c r="AG1941" s="73"/>
      <c r="AN1941" s="89"/>
      <c r="AO1941" s="89"/>
      <c r="AP1941" s="89"/>
      <c r="AQ1941" s="89"/>
      <c r="AR1941" s="89"/>
      <c r="AS1941" s="89"/>
      <c r="AT1941" s="89"/>
      <c r="AU1941" s="89"/>
    </row>
    <row r="1942" spans="27:47">
      <c r="AA1942" s="89"/>
      <c r="AB1942" s="89"/>
      <c r="AC1942" s="89"/>
      <c r="AD1942" s="89"/>
      <c r="AE1942" s="89"/>
      <c r="AG1942" s="73"/>
      <c r="AN1942" s="89"/>
      <c r="AO1942" s="89"/>
      <c r="AP1942" s="89"/>
      <c r="AQ1942" s="89"/>
      <c r="AR1942" s="89"/>
      <c r="AS1942" s="89"/>
      <c r="AT1942" s="89"/>
      <c r="AU1942" s="89"/>
    </row>
    <row r="1943" spans="27:47">
      <c r="AA1943" s="89"/>
      <c r="AB1943" s="89"/>
      <c r="AC1943" s="89"/>
      <c r="AD1943" s="89"/>
      <c r="AE1943" s="89"/>
      <c r="AG1943" s="73"/>
      <c r="AN1943" s="89"/>
      <c r="AO1943" s="89"/>
      <c r="AP1943" s="89"/>
      <c r="AQ1943" s="89"/>
      <c r="AR1943" s="89"/>
      <c r="AS1943" s="89"/>
      <c r="AT1943" s="89"/>
      <c r="AU1943" s="89"/>
    </row>
    <row r="1944" spans="27:47">
      <c r="AA1944" s="89"/>
      <c r="AB1944" s="89"/>
      <c r="AC1944" s="89"/>
      <c r="AD1944" s="89"/>
      <c r="AE1944" s="89"/>
      <c r="AG1944" s="73"/>
      <c r="AN1944" s="89"/>
      <c r="AO1944" s="89"/>
      <c r="AP1944" s="89"/>
      <c r="AQ1944" s="89"/>
      <c r="AR1944" s="89"/>
      <c r="AS1944" s="89"/>
      <c r="AT1944" s="89"/>
      <c r="AU1944" s="89"/>
    </row>
    <row r="1945" spans="27:47">
      <c r="AA1945" s="89"/>
      <c r="AB1945" s="89"/>
      <c r="AC1945" s="89"/>
      <c r="AD1945" s="89"/>
      <c r="AE1945" s="89"/>
      <c r="AG1945" s="73"/>
      <c r="AN1945" s="89"/>
      <c r="AO1945" s="89"/>
      <c r="AP1945" s="89"/>
      <c r="AQ1945" s="89"/>
      <c r="AR1945" s="89"/>
      <c r="AS1945" s="89"/>
      <c r="AT1945" s="89"/>
      <c r="AU1945" s="89"/>
    </row>
    <row r="1946" spans="27:47">
      <c r="AA1946" s="89"/>
      <c r="AB1946" s="89"/>
      <c r="AC1946" s="89"/>
      <c r="AD1946" s="89"/>
      <c r="AE1946" s="89"/>
      <c r="AG1946" s="73"/>
      <c r="AN1946" s="89"/>
      <c r="AO1946" s="89"/>
      <c r="AP1946" s="89"/>
      <c r="AQ1946" s="89"/>
      <c r="AR1946" s="89"/>
      <c r="AS1946" s="89"/>
      <c r="AT1946" s="89"/>
      <c r="AU1946" s="89"/>
    </row>
    <row r="1947" spans="27:47">
      <c r="AA1947" s="89"/>
      <c r="AB1947" s="89"/>
      <c r="AC1947" s="89"/>
      <c r="AD1947" s="89"/>
      <c r="AE1947" s="89"/>
      <c r="AG1947" s="73"/>
      <c r="AN1947" s="89"/>
      <c r="AO1947" s="89"/>
      <c r="AP1947" s="89"/>
      <c r="AQ1947" s="89"/>
      <c r="AR1947" s="89"/>
      <c r="AS1947" s="89"/>
      <c r="AT1947" s="89"/>
      <c r="AU1947" s="89"/>
    </row>
    <row r="1948" spans="27:47">
      <c r="AA1948" s="89"/>
      <c r="AB1948" s="89"/>
      <c r="AC1948" s="89"/>
      <c r="AD1948" s="89"/>
      <c r="AE1948" s="89"/>
      <c r="AG1948" s="73"/>
      <c r="AN1948" s="89"/>
      <c r="AO1948" s="89"/>
      <c r="AP1948" s="89"/>
      <c r="AQ1948" s="89"/>
      <c r="AR1948" s="89"/>
      <c r="AS1948" s="89"/>
      <c r="AT1948" s="89"/>
      <c r="AU1948" s="89"/>
    </row>
    <row r="1949" spans="27:47">
      <c r="AA1949" s="89"/>
      <c r="AB1949" s="89"/>
      <c r="AC1949" s="89"/>
      <c r="AD1949" s="89"/>
      <c r="AE1949" s="89"/>
      <c r="AG1949" s="73"/>
      <c r="AN1949" s="89"/>
      <c r="AO1949" s="89"/>
      <c r="AP1949" s="89"/>
      <c r="AQ1949" s="89"/>
      <c r="AR1949" s="89"/>
      <c r="AS1949" s="89"/>
      <c r="AT1949" s="89"/>
      <c r="AU1949" s="89"/>
    </row>
    <row r="1950" spans="27:47">
      <c r="AA1950" s="89"/>
      <c r="AB1950" s="89"/>
      <c r="AC1950" s="89"/>
      <c r="AD1950" s="89"/>
      <c r="AE1950" s="89"/>
      <c r="AG1950" s="73"/>
      <c r="AN1950" s="89"/>
      <c r="AO1950" s="89"/>
      <c r="AP1950" s="89"/>
      <c r="AQ1950" s="89"/>
      <c r="AR1950" s="89"/>
      <c r="AS1950" s="89"/>
      <c r="AT1950" s="89"/>
      <c r="AU1950" s="89"/>
    </row>
    <row r="1951" spans="27:47">
      <c r="AA1951" s="89"/>
      <c r="AB1951" s="89"/>
      <c r="AC1951" s="89"/>
      <c r="AD1951" s="89"/>
      <c r="AE1951" s="89"/>
      <c r="AG1951" s="73"/>
      <c r="AN1951" s="89"/>
      <c r="AO1951" s="89"/>
      <c r="AP1951" s="89"/>
      <c r="AQ1951" s="89"/>
      <c r="AR1951" s="89"/>
      <c r="AS1951" s="89"/>
      <c r="AT1951" s="89"/>
      <c r="AU1951" s="89"/>
    </row>
    <row r="1952" spans="27:47">
      <c r="AA1952" s="89"/>
      <c r="AB1952" s="89"/>
      <c r="AC1952" s="89"/>
      <c r="AD1952" s="89"/>
      <c r="AE1952" s="89"/>
      <c r="AG1952" s="73"/>
      <c r="AN1952" s="89"/>
      <c r="AO1952" s="89"/>
      <c r="AP1952" s="89"/>
      <c r="AQ1952" s="89"/>
      <c r="AR1952" s="89"/>
      <c r="AS1952" s="89"/>
      <c r="AT1952" s="89"/>
      <c r="AU1952" s="89"/>
    </row>
    <row r="1953" spans="27:47">
      <c r="AA1953" s="89"/>
      <c r="AB1953" s="89"/>
      <c r="AC1953" s="89"/>
      <c r="AD1953" s="89"/>
      <c r="AE1953" s="89"/>
      <c r="AG1953" s="73"/>
      <c r="AN1953" s="89"/>
      <c r="AO1953" s="89"/>
      <c r="AP1953" s="89"/>
      <c r="AQ1953" s="89"/>
      <c r="AR1953" s="89"/>
      <c r="AS1953" s="89"/>
      <c r="AT1953" s="89"/>
      <c r="AU1953" s="89"/>
    </row>
    <row r="1954" spans="27:47">
      <c r="AA1954" s="89"/>
      <c r="AB1954" s="89"/>
      <c r="AC1954" s="89"/>
      <c r="AD1954" s="89"/>
      <c r="AE1954" s="89"/>
      <c r="AG1954" s="73"/>
      <c r="AN1954" s="89"/>
      <c r="AO1954" s="89"/>
      <c r="AP1954" s="89"/>
      <c r="AQ1954" s="89"/>
      <c r="AR1954" s="89"/>
      <c r="AS1954" s="89"/>
      <c r="AT1954" s="89"/>
      <c r="AU1954" s="89"/>
    </row>
    <row r="1955" spans="27:47">
      <c r="AA1955" s="89"/>
      <c r="AB1955" s="89"/>
      <c r="AC1955" s="89"/>
      <c r="AD1955" s="89"/>
      <c r="AE1955" s="89"/>
      <c r="AG1955" s="73"/>
      <c r="AN1955" s="89"/>
      <c r="AO1955" s="89"/>
      <c r="AP1955" s="89"/>
      <c r="AQ1955" s="89"/>
      <c r="AR1955" s="89"/>
      <c r="AS1955" s="89"/>
      <c r="AT1955" s="89"/>
      <c r="AU1955" s="89"/>
    </row>
    <row r="1956" spans="27:47">
      <c r="AA1956" s="89"/>
      <c r="AB1956" s="89"/>
      <c r="AC1956" s="89"/>
      <c r="AD1956" s="89"/>
      <c r="AE1956" s="89"/>
      <c r="AG1956" s="73"/>
      <c r="AN1956" s="89"/>
      <c r="AO1956" s="89"/>
      <c r="AP1956" s="89"/>
      <c r="AQ1956" s="89"/>
      <c r="AR1956" s="89"/>
      <c r="AS1956" s="89"/>
      <c r="AT1956" s="89"/>
      <c r="AU1956" s="89"/>
    </row>
    <row r="1957" spans="27:47">
      <c r="AA1957" s="89"/>
      <c r="AB1957" s="89"/>
      <c r="AC1957" s="89"/>
      <c r="AD1957" s="89"/>
      <c r="AE1957" s="89"/>
      <c r="AG1957" s="73"/>
      <c r="AN1957" s="89"/>
      <c r="AO1957" s="89"/>
      <c r="AP1957" s="89"/>
      <c r="AQ1957" s="89"/>
      <c r="AR1957" s="89"/>
      <c r="AS1957" s="89"/>
      <c r="AT1957" s="89"/>
      <c r="AU1957" s="89"/>
    </row>
    <row r="1958" spans="27:47">
      <c r="AA1958" s="89"/>
      <c r="AB1958" s="89"/>
      <c r="AC1958" s="89"/>
      <c r="AD1958" s="89"/>
      <c r="AE1958" s="89"/>
      <c r="AG1958" s="73"/>
      <c r="AN1958" s="89"/>
      <c r="AO1958" s="89"/>
      <c r="AP1958" s="89"/>
      <c r="AQ1958" s="89"/>
      <c r="AR1958" s="89"/>
      <c r="AS1958" s="89"/>
      <c r="AT1958" s="89"/>
      <c r="AU1958" s="89"/>
    </row>
    <row r="1959" spans="27:47">
      <c r="AA1959" s="89"/>
      <c r="AB1959" s="89"/>
      <c r="AC1959" s="89"/>
      <c r="AD1959" s="89"/>
      <c r="AE1959" s="89"/>
      <c r="AG1959" s="73"/>
      <c r="AN1959" s="89"/>
      <c r="AO1959" s="89"/>
      <c r="AP1959" s="89"/>
      <c r="AQ1959" s="89"/>
      <c r="AR1959" s="89"/>
      <c r="AS1959" s="89"/>
      <c r="AT1959" s="89"/>
      <c r="AU1959" s="89"/>
    </row>
    <row r="1960" spans="27:47">
      <c r="AA1960" s="89"/>
      <c r="AB1960" s="89"/>
      <c r="AC1960" s="89"/>
      <c r="AD1960" s="89"/>
      <c r="AE1960" s="89"/>
      <c r="AG1960" s="73"/>
      <c r="AN1960" s="89"/>
      <c r="AO1960" s="89"/>
      <c r="AP1960" s="89"/>
      <c r="AQ1960" s="89"/>
      <c r="AR1960" s="89"/>
      <c r="AS1960" s="89"/>
      <c r="AT1960" s="89"/>
      <c r="AU1960" s="89"/>
    </row>
    <row r="1961" spans="27:47">
      <c r="AA1961" s="89"/>
      <c r="AB1961" s="89"/>
      <c r="AC1961" s="89"/>
      <c r="AD1961" s="89"/>
      <c r="AE1961" s="89"/>
      <c r="AG1961" s="73"/>
      <c r="AN1961" s="89"/>
      <c r="AO1961" s="89"/>
      <c r="AP1961" s="89"/>
      <c r="AQ1961" s="89"/>
      <c r="AR1961" s="89"/>
      <c r="AS1961" s="89"/>
      <c r="AT1961" s="89"/>
      <c r="AU1961" s="89"/>
    </row>
    <row r="1962" spans="27:47">
      <c r="AA1962" s="89"/>
      <c r="AB1962" s="89"/>
      <c r="AC1962" s="89"/>
      <c r="AD1962" s="89"/>
      <c r="AE1962" s="89"/>
      <c r="AG1962" s="73"/>
      <c r="AN1962" s="89"/>
      <c r="AO1962" s="89"/>
      <c r="AP1962" s="89"/>
      <c r="AQ1962" s="89"/>
      <c r="AR1962" s="89"/>
      <c r="AS1962" s="89"/>
      <c r="AT1962" s="89"/>
      <c r="AU1962" s="89"/>
    </row>
    <row r="1963" spans="27:47">
      <c r="AA1963" s="89"/>
      <c r="AB1963" s="89"/>
      <c r="AC1963" s="89"/>
      <c r="AD1963" s="89"/>
      <c r="AE1963" s="89"/>
      <c r="AG1963" s="73"/>
      <c r="AN1963" s="89"/>
      <c r="AO1963" s="89"/>
      <c r="AP1963" s="89"/>
      <c r="AQ1963" s="89"/>
      <c r="AR1963" s="89"/>
      <c r="AS1963" s="89"/>
      <c r="AT1963" s="89"/>
      <c r="AU1963" s="89"/>
    </row>
    <row r="1964" spans="27:47">
      <c r="AA1964" s="89"/>
      <c r="AB1964" s="89"/>
      <c r="AC1964" s="89"/>
      <c r="AD1964" s="89"/>
      <c r="AE1964" s="89"/>
      <c r="AG1964" s="73"/>
      <c r="AN1964" s="89"/>
      <c r="AO1964" s="89"/>
      <c r="AP1964" s="89"/>
      <c r="AQ1964" s="89"/>
      <c r="AR1964" s="89"/>
      <c r="AS1964" s="89"/>
      <c r="AT1964" s="89"/>
      <c r="AU1964" s="89"/>
    </row>
    <row r="1965" spans="27:47">
      <c r="AA1965" s="89"/>
      <c r="AB1965" s="89"/>
      <c r="AC1965" s="89"/>
      <c r="AD1965" s="89"/>
      <c r="AE1965" s="89"/>
      <c r="AG1965" s="73"/>
      <c r="AN1965" s="89"/>
      <c r="AO1965" s="89"/>
      <c r="AP1965" s="89"/>
      <c r="AQ1965" s="89"/>
      <c r="AR1965" s="89"/>
      <c r="AS1965" s="89"/>
      <c r="AT1965" s="89"/>
      <c r="AU1965" s="89"/>
    </row>
    <row r="1966" spans="27:47">
      <c r="AA1966" s="89"/>
      <c r="AB1966" s="89"/>
      <c r="AC1966" s="89"/>
      <c r="AD1966" s="89"/>
      <c r="AE1966" s="89"/>
      <c r="AG1966" s="73"/>
      <c r="AN1966" s="89"/>
      <c r="AO1966" s="89"/>
      <c r="AP1966" s="89"/>
      <c r="AQ1966" s="89"/>
      <c r="AR1966" s="89"/>
      <c r="AS1966" s="89"/>
      <c r="AT1966" s="89"/>
      <c r="AU1966" s="89"/>
    </row>
    <row r="1967" spans="27:47">
      <c r="AA1967" s="89"/>
      <c r="AB1967" s="89"/>
      <c r="AC1967" s="89"/>
      <c r="AD1967" s="89"/>
      <c r="AE1967" s="89"/>
      <c r="AG1967" s="73"/>
      <c r="AN1967" s="89"/>
      <c r="AO1967" s="89"/>
      <c r="AP1967" s="89"/>
      <c r="AQ1967" s="89"/>
      <c r="AR1967" s="89"/>
      <c r="AS1967" s="89"/>
      <c r="AT1967" s="89"/>
      <c r="AU1967" s="89"/>
    </row>
    <row r="1968" spans="27:47">
      <c r="AA1968" s="89"/>
      <c r="AB1968" s="89"/>
      <c r="AC1968" s="89"/>
      <c r="AD1968" s="89"/>
      <c r="AE1968" s="89"/>
      <c r="AG1968" s="73"/>
      <c r="AN1968" s="89"/>
      <c r="AO1968" s="89"/>
      <c r="AP1968" s="89"/>
      <c r="AQ1968" s="89"/>
      <c r="AR1968" s="89"/>
      <c r="AS1968" s="89"/>
      <c r="AT1968" s="89"/>
      <c r="AU1968" s="89"/>
    </row>
    <row r="1969" spans="27:47">
      <c r="AA1969" s="89"/>
      <c r="AB1969" s="89"/>
      <c r="AC1969" s="89"/>
      <c r="AD1969" s="89"/>
      <c r="AE1969" s="89"/>
      <c r="AG1969" s="73"/>
      <c r="AN1969" s="89"/>
      <c r="AO1969" s="89"/>
      <c r="AP1969" s="89"/>
      <c r="AQ1969" s="89"/>
      <c r="AR1969" s="89"/>
      <c r="AS1969" s="89"/>
      <c r="AT1969" s="89"/>
      <c r="AU1969" s="89"/>
    </row>
    <row r="1970" spans="27:47">
      <c r="AA1970" s="89"/>
      <c r="AB1970" s="89"/>
      <c r="AC1970" s="89"/>
      <c r="AD1970" s="89"/>
      <c r="AE1970" s="89"/>
      <c r="AG1970" s="73"/>
      <c r="AN1970" s="89"/>
      <c r="AO1970" s="89"/>
      <c r="AP1970" s="89"/>
      <c r="AQ1970" s="89"/>
      <c r="AR1970" s="89"/>
      <c r="AS1970" s="89"/>
      <c r="AT1970" s="89"/>
      <c r="AU1970" s="89"/>
    </row>
    <row r="1971" spans="27:47">
      <c r="AA1971" s="89"/>
      <c r="AB1971" s="89"/>
      <c r="AC1971" s="89"/>
      <c r="AD1971" s="89"/>
      <c r="AE1971" s="89"/>
      <c r="AG1971" s="73"/>
      <c r="AN1971" s="89"/>
      <c r="AO1971" s="89"/>
      <c r="AP1971" s="89"/>
      <c r="AQ1971" s="89"/>
      <c r="AR1971" s="89"/>
      <c r="AS1971" s="89"/>
      <c r="AT1971" s="89"/>
      <c r="AU1971" s="89"/>
    </row>
    <row r="1972" spans="27:47">
      <c r="AA1972" s="89"/>
      <c r="AB1972" s="89"/>
      <c r="AC1972" s="89"/>
      <c r="AD1972" s="89"/>
      <c r="AE1972" s="89"/>
      <c r="AG1972" s="73"/>
      <c r="AN1972" s="89"/>
      <c r="AO1972" s="89"/>
      <c r="AP1972" s="89"/>
      <c r="AQ1972" s="89"/>
      <c r="AR1972" s="89"/>
      <c r="AS1972" s="89"/>
      <c r="AT1972" s="89"/>
      <c r="AU1972" s="89"/>
    </row>
    <row r="1973" spans="27:47">
      <c r="AA1973" s="89"/>
      <c r="AB1973" s="89"/>
      <c r="AC1973" s="89"/>
      <c r="AD1973" s="89"/>
      <c r="AE1973" s="89"/>
      <c r="AG1973" s="73"/>
      <c r="AN1973" s="89"/>
      <c r="AO1973" s="89"/>
      <c r="AP1973" s="89"/>
      <c r="AQ1973" s="89"/>
      <c r="AR1973" s="89"/>
      <c r="AS1973" s="89"/>
      <c r="AT1973" s="89"/>
      <c r="AU1973" s="89"/>
    </row>
    <row r="1974" spans="27:47">
      <c r="AA1974" s="89"/>
      <c r="AB1974" s="89"/>
      <c r="AC1974" s="89"/>
      <c r="AD1974" s="89"/>
      <c r="AE1974" s="89"/>
      <c r="AG1974" s="73"/>
      <c r="AN1974" s="89"/>
      <c r="AO1974" s="89"/>
      <c r="AP1974" s="89"/>
      <c r="AQ1974" s="89"/>
      <c r="AR1974" s="89"/>
      <c r="AS1974" s="89"/>
      <c r="AT1974" s="89"/>
      <c r="AU1974" s="89"/>
    </row>
    <row r="1975" spans="27:47">
      <c r="AA1975" s="89"/>
      <c r="AB1975" s="89"/>
      <c r="AC1975" s="89"/>
      <c r="AD1975" s="89"/>
      <c r="AE1975" s="89"/>
      <c r="AG1975" s="73"/>
      <c r="AN1975" s="89"/>
      <c r="AO1975" s="89"/>
      <c r="AP1975" s="89"/>
      <c r="AQ1975" s="89"/>
      <c r="AR1975" s="89"/>
      <c r="AS1975" s="89"/>
      <c r="AT1975" s="89"/>
      <c r="AU1975" s="89"/>
    </row>
    <row r="1976" spans="27:47">
      <c r="AA1976" s="89"/>
      <c r="AB1976" s="89"/>
      <c r="AC1976" s="89"/>
      <c r="AD1976" s="89"/>
      <c r="AE1976" s="89"/>
      <c r="AG1976" s="73"/>
      <c r="AN1976" s="89"/>
      <c r="AO1976" s="89"/>
      <c r="AP1976" s="89"/>
      <c r="AQ1976" s="89"/>
      <c r="AR1976" s="89"/>
      <c r="AS1976" s="89"/>
      <c r="AT1976" s="89"/>
      <c r="AU1976" s="89"/>
    </row>
    <row r="1977" spans="27:47">
      <c r="AA1977" s="89"/>
      <c r="AB1977" s="89"/>
      <c r="AC1977" s="89"/>
      <c r="AD1977" s="89"/>
      <c r="AE1977" s="89"/>
      <c r="AG1977" s="73"/>
      <c r="AN1977" s="89"/>
      <c r="AO1977" s="89"/>
      <c r="AP1977" s="89"/>
      <c r="AQ1977" s="89"/>
      <c r="AR1977" s="89"/>
      <c r="AS1977" s="89"/>
      <c r="AT1977" s="89"/>
      <c r="AU1977" s="89"/>
    </row>
    <row r="1978" spans="27:47">
      <c r="AA1978" s="89"/>
      <c r="AB1978" s="89"/>
      <c r="AC1978" s="89"/>
      <c r="AD1978" s="89"/>
      <c r="AE1978" s="89"/>
      <c r="AG1978" s="73"/>
      <c r="AN1978" s="89"/>
      <c r="AO1978" s="89"/>
      <c r="AP1978" s="89"/>
      <c r="AQ1978" s="89"/>
      <c r="AR1978" s="89"/>
      <c r="AS1978" s="89"/>
      <c r="AT1978" s="89"/>
      <c r="AU1978" s="89"/>
    </row>
    <row r="1979" spans="27:47">
      <c r="AA1979" s="89"/>
      <c r="AB1979" s="89"/>
      <c r="AC1979" s="89"/>
      <c r="AD1979" s="89"/>
      <c r="AE1979" s="89"/>
      <c r="AG1979" s="73"/>
      <c r="AN1979" s="89"/>
      <c r="AO1979" s="89"/>
      <c r="AP1979" s="89"/>
      <c r="AQ1979" s="89"/>
      <c r="AR1979" s="89"/>
      <c r="AS1979" s="89"/>
      <c r="AT1979" s="89"/>
      <c r="AU1979" s="89"/>
    </row>
    <row r="1980" spans="27:47">
      <c r="AA1980" s="89"/>
      <c r="AB1980" s="89"/>
      <c r="AC1980" s="89"/>
      <c r="AD1980" s="89"/>
      <c r="AE1980" s="89"/>
      <c r="AG1980" s="73"/>
      <c r="AN1980" s="89"/>
      <c r="AO1980" s="89"/>
      <c r="AP1980" s="89"/>
      <c r="AQ1980" s="89"/>
      <c r="AR1980" s="89"/>
      <c r="AS1980" s="89"/>
      <c r="AT1980" s="89"/>
      <c r="AU1980" s="89"/>
    </row>
    <row r="1981" spans="27:47">
      <c r="AA1981" s="89"/>
      <c r="AB1981" s="89"/>
      <c r="AC1981" s="89"/>
      <c r="AD1981" s="89"/>
      <c r="AE1981" s="89"/>
      <c r="AG1981" s="73"/>
      <c r="AN1981" s="89"/>
      <c r="AO1981" s="89"/>
      <c r="AP1981" s="89"/>
      <c r="AQ1981" s="89"/>
      <c r="AR1981" s="89"/>
      <c r="AS1981" s="89"/>
      <c r="AT1981" s="89"/>
      <c r="AU1981" s="89"/>
    </row>
    <row r="1982" spans="27:47">
      <c r="AA1982" s="89"/>
      <c r="AB1982" s="89"/>
      <c r="AC1982" s="89"/>
      <c r="AD1982" s="89"/>
      <c r="AE1982" s="89"/>
      <c r="AG1982" s="73"/>
      <c r="AN1982" s="89"/>
      <c r="AO1982" s="89"/>
      <c r="AP1982" s="89"/>
      <c r="AQ1982" s="89"/>
      <c r="AR1982" s="89"/>
      <c r="AS1982" s="89"/>
      <c r="AT1982" s="89"/>
      <c r="AU1982" s="89"/>
    </row>
    <row r="1983" spans="27:47">
      <c r="AA1983" s="89"/>
      <c r="AB1983" s="89"/>
      <c r="AC1983" s="89"/>
      <c r="AD1983" s="89"/>
      <c r="AE1983" s="89"/>
      <c r="AG1983" s="73"/>
      <c r="AN1983" s="89"/>
      <c r="AO1983" s="89"/>
      <c r="AP1983" s="89"/>
      <c r="AQ1983" s="89"/>
      <c r="AR1983" s="89"/>
      <c r="AS1983" s="89"/>
      <c r="AT1983" s="89"/>
      <c r="AU1983" s="89"/>
    </row>
    <row r="1984" spans="27:47">
      <c r="AA1984" s="89"/>
      <c r="AB1984" s="89"/>
      <c r="AC1984" s="89"/>
      <c r="AD1984" s="89"/>
      <c r="AE1984" s="89"/>
      <c r="AG1984" s="73"/>
      <c r="AN1984" s="89"/>
      <c r="AO1984" s="89"/>
      <c r="AP1984" s="89"/>
      <c r="AQ1984" s="89"/>
      <c r="AR1984" s="89"/>
      <c r="AS1984" s="89"/>
      <c r="AT1984" s="89"/>
      <c r="AU1984" s="89"/>
    </row>
    <row r="1985" spans="27:47">
      <c r="AA1985" s="89"/>
      <c r="AB1985" s="89"/>
      <c r="AC1985" s="89"/>
      <c r="AD1985" s="89"/>
      <c r="AE1985" s="89"/>
      <c r="AG1985" s="73"/>
      <c r="AN1985" s="89"/>
      <c r="AO1985" s="89"/>
      <c r="AP1985" s="89"/>
      <c r="AQ1985" s="89"/>
      <c r="AR1985" s="89"/>
      <c r="AS1985" s="89"/>
      <c r="AT1985" s="89"/>
      <c r="AU1985" s="89"/>
    </row>
    <row r="1986" spans="27:47">
      <c r="AA1986" s="89"/>
      <c r="AB1986" s="89"/>
      <c r="AC1986" s="89"/>
      <c r="AD1986" s="89"/>
      <c r="AE1986" s="89"/>
      <c r="AG1986" s="73"/>
      <c r="AN1986" s="89"/>
      <c r="AO1986" s="89"/>
      <c r="AP1986" s="89"/>
      <c r="AQ1986" s="89"/>
      <c r="AR1986" s="89"/>
      <c r="AS1986" s="89"/>
      <c r="AT1986" s="89"/>
      <c r="AU1986" s="89"/>
    </row>
    <row r="1987" spans="27:47">
      <c r="AA1987" s="89"/>
      <c r="AB1987" s="89"/>
      <c r="AC1987" s="89"/>
      <c r="AD1987" s="89"/>
      <c r="AE1987" s="89"/>
      <c r="AG1987" s="73"/>
      <c r="AN1987" s="89"/>
      <c r="AO1987" s="89"/>
      <c r="AP1987" s="89"/>
      <c r="AQ1987" s="89"/>
      <c r="AR1987" s="89"/>
      <c r="AS1987" s="89"/>
      <c r="AT1987" s="89"/>
      <c r="AU1987" s="89"/>
    </row>
    <row r="1988" spans="27:47">
      <c r="AA1988" s="89"/>
      <c r="AB1988" s="89"/>
      <c r="AC1988" s="89"/>
      <c r="AD1988" s="89"/>
      <c r="AE1988" s="89"/>
      <c r="AG1988" s="73"/>
      <c r="AN1988" s="89"/>
      <c r="AO1988" s="89"/>
      <c r="AP1988" s="89"/>
      <c r="AQ1988" s="89"/>
      <c r="AR1988" s="89"/>
      <c r="AS1988" s="89"/>
      <c r="AT1988" s="89"/>
      <c r="AU1988" s="89"/>
    </row>
    <row r="1989" spans="27:47">
      <c r="AA1989" s="89"/>
      <c r="AB1989" s="89"/>
      <c r="AC1989" s="89"/>
      <c r="AD1989" s="89"/>
      <c r="AE1989" s="89"/>
      <c r="AG1989" s="73"/>
      <c r="AN1989" s="89"/>
      <c r="AO1989" s="89"/>
      <c r="AP1989" s="89"/>
      <c r="AQ1989" s="89"/>
      <c r="AR1989" s="89"/>
      <c r="AS1989" s="89"/>
      <c r="AT1989" s="89"/>
      <c r="AU1989" s="89"/>
    </row>
    <row r="1990" spans="27:47">
      <c r="AA1990" s="89"/>
      <c r="AB1990" s="89"/>
      <c r="AC1990" s="89"/>
      <c r="AD1990" s="89"/>
      <c r="AE1990" s="89"/>
      <c r="AG1990" s="73"/>
      <c r="AN1990" s="89"/>
      <c r="AO1990" s="89"/>
      <c r="AP1990" s="89"/>
      <c r="AQ1990" s="89"/>
      <c r="AR1990" s="89"/>
      <c r="AS1990" s="89"/>
      <c r="AT1990" s="89"/>
      <c r="AU1990" s="89"/>
    </row>
    <row r="1991" spans="27:47">
      <c r="AA1991" s="89"/>
      <c r="AB1991" s="89"/>
      <c r="AC1991" s="89"/>
      <c r="AD1991" s="89"/>
      <c r="AE1991" s="89"/>
      <c r="AG1991" s="73"/>
      <c r="AN1991" s="89"/>
      <c r="AO1991" s="89"/>
      <c r="AP1991" s="89"/>
      <c r="AQ1991" s="89"/>
      <c r="AR1991" s="89"/>
      <c r="AS1991" s="89"/>
      <c r="AT1991" s="89"/>
      <c r="AU1991" s="89"/>
    </row>
    <row r="1992" spans="27:47">
      <c r="AA1992" s="89"/>
      <c r="AB1992" s="89"/>
      <c r="AC1992" s="89"/>
      <c r="AD1992" s="89"/>
      <c r="AE1992" s="89"/>
      <c r="AG1992" s="73"/>
      <c r="AN1992" s="89"/>
      <c r="AO1992" s="89"/>
      <c r="AP1992" s="89"/>
      <c r="AQ1992" s="89"/>
      <c r="AR1992" s="89"/>
      <c r="AS1992" s="89"/>
      <c r="AT1992" s="89"/>
      <c r="AU1992" s="89"/>
    </row>
    <row r="1993" spans="27:47">
      <c r="AA1993" s="89"/>
      <c r="AB1993" s="89"/>
      <c r="AC1993" s="89"/>
      <c r="AD1993" s="89"/>
      <c r="AE1993" s="89"/>
      <c r="AG1993" s="73"/>
      <c r="AN1993" s="89"/>
      <c r="AO1993" s="89"/>
      <c r="AP1993" s="89"/>
      <c r="AQ1993" s="89"/>
      <c r="AR1993" s="89"/>
      <c r="AS1993" s="89"/>
      <c r="AT1993" s="89"/>
      <c r="AU1993" s="89"/>
    </row>
    <row r="1994" spans="27:47">
      <c r="AA1994" s="89"/>
      <c r="AB1994" s="89"/>
      <c r="AC1994" s="89"/>
      <c r="AD1994" s="89"/>
      <c r="AE1994" s="89"/>
      <c r="AG1994" s="73"/>
      <c r="AN1994" s="89"/>
      <c r="AO1994" s="89"/>
      <c r="AP1994" s="89"/>
      <c r="AQ1994" s="89"/>
      <c r="AR1994" s="89"/>
      <c r="AS1994" s="89"/>
      <c r="AT1994" s="89"/>
      <c r="AU1994" s="89"/>
    </row>
    <row r="1995" spans="27:47">
      <c r="AA1995" s="89"/>
      <c r="AB1995" s="89"/>
      <c r="AC1995" s="89"/>
      <c r="AD1995" s="89"/>
      <c r="AE1995" s="89"/>
      <c r="AG1995" s="73"/>
      <c r="AN1995" s="89"/>
      <c r="AO1995" s="89"/>
      <c r="AP1995" s="89"/>
      <c r="AQ1995" s="89"/>
      <c r="AR1995" s="89"/>
      <c r="AS1995" s="89"/>
      <c r="AT1995" s="89"/>
      <c r="AU1995" s="89"/>
    </row>
    <row r="1996" spans="27:47">
      <c r="AA1996" s="89"/>
      <c r="AB1996" s="89"/>
      <c r="AC1996" s="89"/>
      <c r="AD1996" s="89"/>
      <c r="AE1996" s="89"/>
      <c r="AG1996" s="73"/>
      <c r="AN1996" s="89"/>
      <c r="AO1996" s="89"/>
      <c r="AP1996" s="89"/>
      <c r="AQ1996" s="89"/>
      <c r="AR1996" s="89"/>
      <c r="AS1996" s="89"/>
      <c r="AT1996" s="89"/>
      <c r="AU1996" s="89"/>
    </row>
    <row r="1997" spans="27:47">
      <c r="AA1997" s="89"/>
      <c r="AB1997" s="89"/>
      <c r="AC1997" s="89"/>
      <c r="AD1997" s="89"/>
      <c r="AE1997" s="89"/>
      <c r="AG1997" s="73"/>
      <c r="AN1997" s="89"/>
      <c r="AO1997" s="89"/>
      <c r="AP1997" s="89"/>
      <c r="AQ1997" s="89"/>
      <c r="AR1997" s="89"/>
      <c r="AS1997" s="89"/>
      <c r="AT1997" s="89"/>
      <c r="AU1997" s="89"/>
    </row>
    <row r="1998" spans="27:47">
      <c r="AA1998" s="89"/>
      <c r="AB1998" s="89"/>
      <c r="AC1998" s="89"/>
      <c r="AD1998" s="89"/>
      <c r="AE1998" s="89"/>
      <c r="AG1998" s="73"/>
      <c r="AN1998" s="89"/>
      <c r="AO1998" s="89"/>
      <c r="AP1998" s="89"/>
      <c r="AQ1998" s="89"/>
      <c r="AR1998" s="89"/>
      <c r="AS1998" s="89"/>
      <c r="AT1998" s="89"/>
      <c r="AU1998" s="89"/>
    </row>
    <row r="1999" spans="27:47">
      <c r="AA1999" s="89"/>
      <c r="AB1999" s="89"/>
      <c r="AC1999" s="89"/>
      <c r="AD1999" s="89"/>
      <c r="AE1999" s="89"/>
      <c r="AG1999" s="73"/>
      <c r="AN1999" s="89"/>
      <c r="AO1999" s="89"/>
      <c r="AP1999" s="89"/>
      <c r="AQ1999" s="89"/>
      <c r="AR1999" s="89"/>
      <c r="AS1999" s="89"/>
      <c r="AT1999" s="89"/>
      <c r="AU1999" s="89"/>
    </row>
    <row r="2000" spans="27:47">
      <c r="AA2000" s="89"/>
      <c r="AB2000" s="89"/>
      <c r="AC2000" s="89"/>
      <c r="AD2000" s="89"/>
      <c r="AE2000" s="89"/>
      <c r="AG2000" s="73"/>
      <c r="AN2000" s="89"/>
      <c r="AO2000" s="89"/>
      <c r="AP2000" s="89"/>
      <c r="AQ2000" s="89"/>
      <c r="AR2000" s="89"/>
      <c r="AS2000" s="89"/>
      <c r="AT2000" s="89"/>
      <c r="AU2000" s="89"/>
    </row>
    <row r="2001" spans="27:47">
      <c r="AA2001" s="89"/>
      <c r="AB2001" s="89"/>
      <c r="AC2001" s="89"/>
      <c r="AD2001" s="89"/>
      <c r="AE2001" s="89"/>
      <c r="AG2001" s="73"/>
      <c r="AN2001" s="89"/>
      <c r="AO2001" s="89"/>
      <c r="AP2001" s="89"/>
      <c r="AQ2001" s="89"/>
      <c r="AR2001" s="89"/>
      <c r="AS2001" s="89"/>
      <c r="AT2001" s="89"/>
      <c r="AU2001" s="89"/>
    </row>
    <row r="2002" spans="27:47">
      <c r="AA2002" s="89"/>
      <c r="AB2002" s="89"/>
      <c r="AC2002" s="89"/>
      <c r="AD2002" s="89"/>
      <c r="AE2002" s="89"/>
      <c r="AG2002" s="73"/>
      <c r="AN2002" s="89"/>
      <c r="AO2002" s="89"/>
      <c r="AP2002" s="89"/>
      <c r="AQ2002" s="89"/>
      <c r="AR2002" s="89"/>
      <c r="AS2002" s="89"/>
      <c r="AT2002" s="89"/>
      <c r="AU2002" s="89"/>
    </row>
    <row r="2003" spans="27:47">
      <c r="AA2003" s="89"/>
      <c r="AB2003" s="89"/>
      <c r="AC2003" s="89"/>
      <c r="AD2003" s="89"/>
      <c r="AE2003" s="89"/>
      <c r="AG2003" s="73"/>
      <c r="AN2003" s="89"/>
      <c r="AO2003" s="89"/>
      <c r="AP2003" s="89"/>
      <c r="AQ2003" s="89"/>
      <c r="AR2003" s="89"/>
      <c r="AS2003" s="89"/>
      <c r="AT2003" s="89"/>
      <c r="AU2003" s="89"/>
    </row>
    <row r="2004" spans="27:47">
      <c r="AA2004" s="89"/>
      <c r="AB2004" s="89"/>
      <c r="AC2004" s="89"/>
      <c r="AD2004" s="89"/>
      <c r="AE2004" s="89"/>
      <c r="AG2004" s="73"/>
      <c r="AN2004" s="89"/>
      <c r="AO2004" s="89"/>
      <c r="AP2004" s="89"/>
      <c r="AQ2004" s="89"/>
      <c r="AR2004" s="89"/>
      <c r="AS2004" s="89"/>
      <c r="AT2004" s="89"/>
      <c r="AU2004" s="89"/>
    </row>
    <row r="2005" spans="27:47">
      <c r="AA2005" s="89"/>
      <c r="AB2005" s="89"/>
      <c r="AC2005" s="89"/>
      <c r="AD2005" s="89"/>
      <c r="AE2005" s="89"/>
      <c r="AG2005" s="73"/>
      <c r="AN2005" s="89"/>
      <c r="AO2005" s="89"/>
      <c r="AP2005" s="89"/>
      <c r="AQ2005" s="89"/>
      <c r="AR2005" s="89"/>
      <c r="AS2005" s="89"/>
      <c r="AT2005" s="89"/>
      <c r="AU2005" s="89"/>
    </row>
    <row r="2006" spans="27:47">
      <c r="AA2006" s="89"/>
      <c r="AB2006" s="89"/>
      <c r="AC2006" s="89"/>
      <c r="AD2006" s="89"/>
      <c r="AE2006" s="89"/>
      <c r="AG2006" s="73"/>
      <c r="AN2006" s="89"/>
      <c r="AO2006" s="89"/>
      <c r="AP2006" s="89"/>
      <c r="AQ2006" s="89"/>
      <c r="AR2006" s="89"/>
      <c r="AS2006" s="89"/>
      <c r="AT2006" s="89"/>
      <c r="AU2006" s="89"/>
    </row>
    <row r="2007" spans="27:47">
      <c r="AA2007" s="89"/>
      <c r="AB2007" s="89"/>
      <c r="AC2007" s="89"/>
      <c r="AD2007" s="89"/>
      <c r="AE2007" s="89"/>
      <c r="AG2007" s="73"/>
      <c r="AN2007" s="89"/>
      <c r="AO2007" s="89"/>
      <c r="AP2007" s="89"/>
      <c r="AQ2007" s="89"/>
      <c r="AR2007" s="89"/>
      <c r="AS2007" s="89"/>
      <c r="AT2007" s="89"/>
      <c r="AU2007" s="89"/>
    </row>
    <row r="2008" spans="27:47">
      <c r="AA2008" s="89"/>
      <c r="AB2008" s="89"/>
      <c r="AC2008" s="89"/>
      <c r="AD2008" s="89"/>
      <c r="AE2008" s="89"/>
      <c r="AG2008" s="73"/>
      <c r="AN2008" s="89"/>
      <c r="AO2008" s="89"/>
      <c r="AP2008" s="89"/>
      <c r="AQ2008" s="89"/>
      <c r="AR2008" s="89"/>
      <c r="AS2008" s="89"/>
      <c r="AT2008" s="89"/>
      <c r="AU2008" s="89"/>
    </row>
    <row r="2009" spans="27:47">
      <c r="AA2009" s="89"/>
      <c r="AB2009" s="89"/>
      <c r="AC2009" s="89"/>
      <c r="AD2009" s="89"/>
      <c r="AE2009" s="89"/>
      <c r="AG2009" s="73"/>
      <c r="AN2009" s="89"/>
      <c r="AO2009" s="89"/>
      <c r="AP2009" s="89"/>
      <c r="AQ2009" s="89"/>
      <c r="AR2009" s="89"/>
      <c r="AS2009" s="89"/>
      <c r="AT2009" s="89"/>
      <c r="AU2009" s="89"/>
    </row>
    <row r="2010" spans="27:47">
      <c r="AA2010" s="89"/>
      <c r="AB2010" s="89"/>
      <c r="AC2010" s="89"/>
      <c r="AD2010" s="89"/>
      <c r="AE2010" s="89"/>
      <c r="AG2010" s="73"/>
      <c r="AN2010" s="89"/>
      <c r="AO2010" s="89"/>
      <c r="AP2010" s="89"/>
      <c r="AQ2010" s="89"/>
      <c r="AR2010" s="89"/>
      <c r="AS2010" s="89"/>
      <c r="AT2010" s="89"/>
      <c r="AU2010" s="89"/>
    </row>
    <row r="2011" spans="27:47">
      <c r="AA2011" s="89"/>
      <c r="AB2011" s="89"/>
      <c r="AC2011" s="89"/>
      <c r="AD2011" s="89"/>
      <c r="AE2011" s="89"/>
      <c r="AG2011" s="73"/>
      <c r="AN2011" s="89"/>
      <c r="AO2011" s="89"/>
      <c r="AP2011" s="89"/>
      <c r="AQ2011" s="89"/>
      <c r="AR2011" s="89"/>
      <c r="AS2011" s="89"/>
      <c r="AT2011" s="89"/>
      <c r="AU2011" s="89"/>
    </row>
    <row r="2012" spans="27:47">
      <c r="AA2012" s="89"/>
      <c r="AB2012" s="89"/>
      <c r="AC2012" s="89"/>
      <c r="AD2012" s="89"/>
      <c r="AE2012" s="89"/>
      <c r="AG2012" s="73"/>
      <c r="AN2012" s="89"/>
      <c r="AO2012" s="89"/>
      <c r="AP2012" s="89"/>
      <c r="AQ2012" s="89"/>
      <c r="AR2012" s="89"/>
      <c r="AS2012" s="89"/>
      <c r="AT2012" s="89"/>
      <c r="AU2012" s="89"/>
    </row>
    <row r="2013" spans="27:47">
      <c r="AA2013" s="89"/>
      <c r="AB2013" s="89"/>
      <c r="AC2013" s="89"/>
      <c r="AD2013" s="89"/>
      <c r="AE2013" s="89"/>
      <c r="AG2013" s="73"/>
      <c r="AN2013" s="89"/>
      <c r="AO2013" s="89"/>
      <c r="AP2013" s="89"/>
      <c r="AQ2013" s="89"/>
      <c r="AR2013" s="89"/>
      <c r="AS2013" s="89"/>
      <c r="AT2013" s="89"/>
      <c r="AU2013" s="89"/>
    </row>
    <row r="2014" spans="27:47">
      <c r="AA2014" s="89"/>
      <c r="AB2014" s="89"/>
      <c r="AC2014" s="89"/>
      <c r="AD2014" s="89"/>
      <c r="AE2014" s="89"/>
      <c r="AG2014" s="73"/>
      <c r="AN2014" s="89"/>
      <c r="AO2014" s="89"/>
      <c r="AP2014" s="89"/>
      <c r="AQ2014" s="89"/>
      <c r="AR2014" s="89"/>
      <c r="AS2014" s="89"/>
      <c r="AT2014" s="89"/>
      <c r="AU2014" s="89"/>
    </row>
    <row r="2015" spans="27:47">
      <c r="AA2015" s="89"/>
      <c r="AB2015" s="89"/>
      <c r="AC2015" s="89"/>
      <c r="AD2015" s="89"/>
      <c r="AE2015" s="89"/>
      <c r="AG2015" s="73"/>
      <c r="AN2015" s="89"/>
      <c r="AO2015" s="89"/>
      <c r="AP2015" s="89"/>
      <c r="AQ2015" s="89"/>
      <c r="AR2015" s="89"/>
      <c r="AS2015" s="89"/>
      <c r="AT2015" s="89"/>
      <c r="AU2015" s="89"/>
    </row>
    <row r="2016" spans="27:47">
      <c r="AA2016" s="89"/>
      <c r="AB2016" s="89"/>
      <c r="AC2016" s="89"/>
      <c r="AD2016" s="89"/>
      <c r="AE2016" s="89"/>
      <c r="AG2016" s="73"/>
      <c r="AN2016" s="89"/>
      <c r="AO2016" s="89"/>
      <c r="AP2016" s="89"/>
      <c r="AQ2016" s="89"/>
      <c r="AR2016" s="89"/>
      <c r="AS2016" s="89"/>
      <c r="AT2016" s="89"/>
      <c r="AU2016" s="89"/>
    </row>
    <row r="2017" spans="27:47">
      <c r="AA2017" s="89"/>
      <c r="AB2017" s="89"/>
      <c r="AC2017" s="89"/>
      <c r="AD2017" s="89"/>
      <c r="AE2017" s="89"/>
      <c r="AG2017" s="73"/>
      <c r="AN2017" s="89"/>
      <c r="AO2017" s="89"/>
      <c r="AP2017" s="89"/>
      <c r="AQ2017" s="89"/>
      <c r="AR2017" s="89"/>
      <c r="AS2017" s="89"/>
      <c r="AT2017" s="89"/>
      <c r="AU2017" s="89"/>
    </row>
    <row r="2018" spans="27:47">
      <c r="AA2018" s="89"/>
      <c r="AB2018" s="89"/>
      <c r="AC2018" s="89"/>
      <c r="AD2018" s="89"/>
      <c r="AE2018" s="89"/>
      <c r="AG2018" s="73"/>
      <c r="AN2018" s="89"/>
      <c r="AO2018" s="89"/>
      <c r="AP2018" s="89"/>
      <c r="AQ2018" s="89"/>
      <c r="AR2018" s="89"/>
      <c r="AS2018" s="89"/>
      <c r="AT2018" s="89"/>
      <c r="AU2018" s="89"/>
    </row>
    <row r="2019" spans="27:47">
      <c r="AA2019" s="89"/>
      <c r="AB2019" s="89"/>
      <c r="AC2019" s="89"/>
      <c r="AD2019" s="89"/>
      <c r="AE2019" s="89"/>
      <c r="AG2019" s="73"/>
      <c r="AN2019" s="89"/>
      <c r="AO2019" s="89"/>
      <c r="AP2019" s="89"/>
      <c r="AQ2019" s="89"/>
      <c r="AR2019" s="89"/>
      <c r="AS2019" s="89"/>
      <c r="AT2019" s="89"/>
      <c r="AU2019" s="89"/>
    </row>
    <row r="2020" spans="27:47">
      <c r="AA2020" s="89"/>
      <c r="AB2020" s="89"/>
      <c r="AC2020" s="89"/>
      <c r="AD2020" s="89"/>
      <c r="AE2020" s="89"/>
      <c r="AG2020" s="73"/>
      <c r="AN2020" s="89"/>
      <c r="AO2020" s="89"/>
      <c r="AP2020" s="89"/>
      <c r="AQ2020" s="89"/>
      <c r="AR2020" s="89"/>
      <c r="AS2020" s="89"/>
      <c r="AT2020" s="89"/>
      <c r="AU2020" s="89"/>
    </row>
    <row r="2021" spans="27:47">
      <c r="AA2021" s="89"/>
      <c r="AB2021" s="89"/>
      <c r="AC2021" s="89"/>
      <c r="AD2021" s="89"/>
      <c r="AE2021" s="89"/>
      <c r="AG2021" s="73"/>
      <c r="AN2021" s="89"/>
      <c r="AO2021" s="89"/>
      <c r="AP2021" s="89"/>
      <c r="AQ2021" s="89"/>
      <c r="AR2021" s="89"/>
      <c r="AS2021" s="89"/>
      <c r="AT2021" s="89"/>
      <c r="AU2021" s="89"/>
    </row>
    <row r="2022" spans="27:47">
      <c r="AA2022" s="89"/>
      <c r="AB2022" s="89"/>
      <c r="AC2022" s="89"/>
      <c r="AD2022" s="89"/>
      <c r="AE2022" s="89"/>
      <c r="AG2022" s="73"/>
      <c r="AN2022" s="89"/>
      <c r="AO2022" s="89"/>
      <c r="AP2022" s="89"/>
      <c r="AQ2022" s="89"/>
      <c r="AR2022" s="89"/>
      <c r="AS2022" s="89"/>
      <c r="AT2022" s="89"/>
      <c r="AU2022" s="89"/>
    </row>
    <row r="2023" spans="27:47">
      <c r="AA2023" s="89"/>
      <c r="AB2023" s="89"/>
      <c r="AC2023" s="89"/>
      <c r="AD2023" s="89"/>
      <c r="AE2023" s="89"/>
      <c r="AG2023" s="73"/>
      <c r="AN2023" s="89"/>
      <c r="AO2023" s="89"/>
      <c r="AP2023" s="89"/>
      <c r="AQ2023" s="89"/>
      <c r="AR2023" s="89"/>
      <c r="AS2023" s="89"/>
      <c r="AT2023" s="89"/>
      <c r="AU2023" s="89"/>
    </row>
    <row r="2024" spans="27:47">
      <c r="AA2024" s="89"/>
      <c r="AB2024" s="89"/>
      <c r="AC2024" s="89"/>
      <c r="AD2024" s="89"/>
      <c r="AE2024" s="89"/>
      <c r="AG2024" s="73"/>
      <c r="AN2024" s="89"/>
      <c r="AO2024" s="89"/>
      <c r="AP2024" s="89"/>
      <c r="AQ2024" s="89"/>
      <c r="AR2024" s="89"/>
      <c r="AS2024" s="89"/>
      <c r="AT2024" s="89"/>
      <c r="AU2024" s="89"/>
    </row>
    <row r="2025" spans="27:47">
      <c r="AA2025" s="89"/>
      <c r="AB2025" s="89"/>
      <c r="AC2025" s="89"/>
      <c r="AD2025" s="89"/>
      <c r="AE2025" s="89"/>
      <c r="AG2025" s="73"/>
      <c r="AN2025" s="89"/>
      <c r="AO2025" s="89"/>
      <c r="AP2025" s="89"/>
      <c r="AQ2025" s="89"/>
      <c r="AR2025" s="89"/>
      <c r="AS2025" s="89"/>
      <c r="AT2025" s="89"/>
      <c r="AU2025" s="89"/>
    </row>
    <row r="2026" spans="27:47">
      <c r="AA2026" s="89"/>
      <c r="AB2026" s="89"/>
      <c r="AC2026" s="89"/>
      <c r="AD2026" s="89"/>
      <c r="AE2026" s="89"/>
      <c r="AG2026" s="73"/>
      <c r="AN2026" s="89"/>
      <c r="AO2026" s="89"/>
      <c r="AP2026" s="89"/>
      <c r="AQ2026" s="89"/>
      <c r="AR2026" s="89"/>
      <c r="AS2026" s="89"/>
      <c r="AT2026" s="89"/>
      <c r="AU2026" s="89"/>
    </row>
    <row r="2027" spans="27:47">
      <c r="AA2027" s="89"/>
      <c r="AB2027" s="89"/>
      <c r="AC2027" s="89"/>
      <c r="AD2027" s="89"/>
      <c r="AE2027" s="89"/>
      <c r="AG2027" s="73"/>
      <c r="AN2027" s="89"/>
      <c r="AO2027" s="89"/>
      <c r="AP2027" s="89"/>
      <c r="AQ2027" s="89"/>
      <c r="AR2027" s="89"/>
      <c r="AS2027" s="89"/>
      <c r="AT2027" s="89"/>
      <c r="AU2027" s="89"/>
    </row>
    <row r="2028" spans="27:47">
      <c r="AA2028" s="89"/>
      <c r="AB2028" s="89"/>
      <c r="AC2028" s="89"/>
      <c r="AD2028" s="89"/>
      <c r="AE2028" s="89"/>
      <c r="AG2028" s="73"/>
      <c r="AN2028" s="89"/>
      <c r="AO2028" s="89"/>
      <c r="AP2028" s="89"/>
      <c r="AQ2028" s="89"/>
      <c r="AR2028" s="89"/>
      <c r="AS2028" s="89"/>
      <c r="AT2028" s="89"/>
      <c r="AU2028" s="89"/>
    </row>
    <row r="2029" spans="27:47">
      <c r="AA2029" s="89"/>
      <c r="AB2029" s="89"/>
      <c r="AC2029" s="89"/>
      <c r="AD2029" s="89"/>
      <c r="AE2029" s="89"/>
      <c r="AG2029" s="73"/>
      <c r="AN2029" s="89"/>
      <c r="AO2029" s="89"/>
      <c r="AP2029" s="89"/>
      <c r="AQ2029" s="89"/>
      <c r="AR2029" s="89"/>
      <c r="AS2029" s="89"/>
      <c r="AT2029" s="89"/>
      <c r="AU2029" s="89"/>
    </row>
    <row r="2030" spans="27:47">
      <c r="AA2030" s="89"/>
      <c r="AB2030" s="89"/>
      <c r="AC2030" s="89"/>
      <c r="AD2030" s="89"/>
      <c r="AE2030" s="89"/>
      <c r="AG2030" s="73"/>
      <c r="AN2030" s="89"/>
      <c r="AO2030" s="89"/>
      <c r="AP2030" s="89"/>
      <c r="AQ2030" s="89"/>
      <c r="AR2030" s="89"/>
      <c r="AS2030" s="89"/>
      <c r="AT2030" s="89"/>
      <c r="AU2030" s="89"/>
    </row>
    <row r="2031" spans="27:47">
      <c r="AA2031" s="89"/>
      <c r="AB2031" s="89"/>
      <c r="AC2031" s="89"/>
      <c r="AD2031" s="89"/>
      <c r="AE2031" s="89"/>
      <c r="AG2031" s="73"/>
      <c r="AN2031" s="89"/>
      <c r="AO2031" s="89"/>
      <c r="AP2031" s="89"/>
      <c r="AQ2031" s="89"/>
      <c r="AR2031" s="89"/>
      <c r="AS2031" s="89"/>
      <c r="AT2031" s="89"/>
      <c r="AU2031" s="89"/>
    </row>
    <row r="2032" spans="27:47">
      <c r="AA2032" s="89"/>
      <c r="AB2032" s="89"/>
      <c r="AC2032" s="89"/>
      <c r="AD2032" s="89"/>
      <c r="AE2032" s="89"/>
      <c r="AG2032" s="73"/>
      <c r="AN2032" s="89"/>
      <c r="AO2032" s="89"/>
      <c r="AP2032" s="89"/>
      <c r="AQ2032" s="89"/>
      <c r="AR2032" s="89"/>
      <c r="AS2032" s="89"/>
      <c r="AT2032" s="89"/>
      <c r="AU2032" s="89"/>
    </row>
    <row r="2033" spans="27:47">
      <c r="AA2033" s="89"/>
      <c r="AB2033" s="89"/>
      <c r="AC2033" s="89"/>
      <c r="AD2033" s="89"/>
      <c r="AE2033" s="89"/>
      <c r="AG2033" s="73"/>
      <c r="AN2033" s="89"/>
      <c r="AO2033" s="89"/>
      <c r="AP2033" s="89"/>
      <c r="AQ2033" s="89"/>
      <c r="AR2033" s="89"/>
      <c r="AS2033" s="89"/>
      <c r="AT2033" s="89"/>
      <c r="AU2033" s="89"/>
    </row>
    <row r="2034" spans="27:47">
      <c r="AA2034" s="89"/>
      <c r="AB2034" s="89"/>
      <c r="AC2034" s="89"/>
      <c r="AD2034" s="89"/>
      <c r="AE2034" s="89"/>
      <c r="AG2034" s="73"/>
      <c r="AN2034" s="89"/>
      <c r="AO2034" s="89"/>
      <c r="AP2034" s="89"/>
      <c r="AQ2034" s="89"/>
      <c r="AR2034" s="89"/>
      <c r="AS2034" s="89"/>
      <c r="AT2034" s="89"/>
      <c r="AU2034" s="89"/>
    </row>
    <row r="2035" spans="27:47">
      <c r="AA2035" s="89"/>
      <c r="AB2035" s="89"/>
      <c r="AC2035" s="89"/>
      <c r="AD2035" s="89"/>
      <c r="AE2035" s="89"/>
      <c r="AG2035" s="73"/>
      <c r="AN2035" s="89"/>
      <c r="AO2035" s="89"/>
      <c r="AP2035" s="89"/>
      <c r="AQ2035" s="89"/>
      <c r="AR2035" s="89"/>
      <c r="AS2035" s="89"/>
      <c r="AT2035" s="89"/>
      <c r="AU2035" s="89"/>
    </row>
    <row r="2036" spans="27:47">
      <c r="AA2036" s="89"/>
      <c r="AB2036" s="89"/>
      <c r="AC2036" s="89"/>
      <c r="AD2036" s="89"/>
      <c r="AE2036" s="89"/>
      <c r="AG2036" s="73"/>
      <c r="AN2036" s="89"/>
      <c r="AO2036" s="89"/>
      <c r="AP2036" s="89"/>
      <c r="AQ2036" s="89"/>
      <c r="AR2036" s="89"/>
      <c r="AS2036" s="89"/>
      <c r="AT2036" s="89"/>
      <c r="AU2036" s="89"/>
    </row>
    <row r="2037" spans="27:47">
      <c r="AA2037" s="89"/>
      <c r="AB2037" s="89"/>
      <c r="AC2037" s="89"/>
      <c r="AD2037" s="89"/>
      <c r="AE2037" s="89"/>
      <c r="AG2037" s="73"/>
      <c r="AN2037" s="89"/>
      <c r="AO2037" s="89"/>
      <c r="AP2037" s="89"/>
      <c r="AQ2037" s="89"/>
      <c r="AR2037" s="89"/>
      <c r="AS2037" s="89"/>
      <c r="AT2037" s="89"/>
      <c r="AU2037" s="89"/>
    </row>
    <row r="2038" spans="27:47">
      <c r="AA2038" s="89"/>
      <c r="AB2038" s="89"/>
      <c r="AC2038" s="89"/>
      <c r="AD2038" s="89"/>
      <c r="AE2038" s="89"/>
      <c r="AG2038" s="73"/>
      <c r="AN2038" s="89"/>
      <c r="AO2038" s="89"/>
      <c r="AP2038" s="89"/>
      <c r="AQ2038" s="89"/>
      <c r="AR2038" s="89"/>
      <c r="AS2038" s="89"/>
      <c r="AT2038" s="89"/>
      <c r="AU2038" s="89"/>
    </row>
    <row r="2039" spans="27:47">
      <c r="AA2039" s="89"/>
      <c r="AB2039" s="89"/>
      <c r="AC2039" s="89"/>
      <c r="AD2039" s="89"/>
      <c r="AE2039" s="89"/>
      <c r="AG2039" s="73"/>
      <c r="AN2039" s="89"/>
      <c r="AO2039" s="89"/>
      <c r="AP2039" s="89"/>
      <c r="AQ2039" s="89"/>
      <c r="AR2039" s="89"/>
      <c r="AS2039" s="89"/>
      <c r="AT2039" s="89"/>
      <c r="AU2039" s="89"/>
    </row>
    <row r="2040" spans="27:47">
      <c r="AA2040" s="89"/>
      <c r="AB2040" s="89"/>
      <c r="AC2040" s="89"/>
      <c r="AD2040" s="89"/>
      <c r="AE2040" s="89"/>
      <c r="AG2040" s="73"/>
      <c r="AN2040" s="89"/>
      <c r="AO2040" s="89"/>
      <c r="AP2040" s="89"/>
      <c r="AQ2040" s="89"/>
      <c r="AR2040" s="89"/>
      <c r="AS2040" s="89"/>
      <c r="AT2040" s="89"/>
      <c r="AU2040" s="89"/>
    </row>
    <row r="2041" spans="27:47">
      <c r="AA2041" s="89"/>
      <c r="AB2041" s="89"/>
      <c r="AC2041" s="89"/>
      <c r="AD2041" s="89"/>
      <c r="AE2041" s="89"/>
      <c r="AG2041" s="73"/>
      <c r="AN2041" s="89"/>
      <c r="AO2041" s="89"/>
      <c r="AP2041" s="89"/>
      <c r="AQ2041" s="89"/>
      <c r="AR2041" s="89"/>
      <c r="AS2041" s="89"/>
      <c r="AT2041" s="89"/>
      <c r="AU2041" s="89"/>
    </row>
    <row r="2042" spans="27:47">
      <c r="AA2042" s="89"/>
      <c r="AB2042" s="89"/>
      <c r="AC2042" s="89"/>
      <c r="AD2042" s="89"/>
      <c r="AE2042" s="89"/>
      <c r="AG2042" s="73"/>
      <c r="AN2042" s="89"/>
      <c r="AO2042" s="89"/>
      <c r="AP2042" s="89"/>
      <c r="AQ2042" s="89"/>
      <c r="AR2042" s="89"/>
      <c r="AS2042" s="89"/>
      <c r="AT2042" s="89"/>
      <c r="AU2042" s="89"/>
    </row>
    <row r="2043" spans="27:47">
      <c r="AA2043" s="89"/>
      <c r="AB2043" s="89"/>
      <c r="AC2043" s="89"/>
      <c r="AD2043" s="89"/>
      <c r="AE2043" s="89"/>
      <c r="AG2043" s="73"/>
      <c r="AN2043" s="89"/>
      <c r="AO2043" s="89"/>
      <c r="AP2043" s="89"/>
      <c r="AQ2043" s="89"/>
      <c r="AR2043" s="89"/>
      <c r="AS2043" s="89"/>
      <c r="AT2043" s="89"/>
      <c r="AU2043" s="89"/>
    </row>
    <row r="2044" spans="27:47">
      <c r="AA2044" s="89"/>
      <c r="AB2044" s="89"/>
      <c r="AC2044" s="89"/>
      <c r="AD2044" s="89"/>
      <c r="AE2044" s="89"/>
      <c r="AG2044" s="73"/>
      <c r="AN2044" s="89"/>
      <c r="AO2044" s="89"/>
      <c r="AP2044" s="89"/>
      <c r="AQ2044" s="89"/>
      <c r="AR2044" s="89"/>
      <c r="AS2044" s="89"/>
      <c r="AT2044" s="89"/>
      <c r="AU2044" s="89"/>
    </row>
    <row r="2045" spans="27:47">
      <c r="AA2045" s="89"/>
      <c r="AB2045" s="89"/>
      <c r="AC2045" s="89"/>
      <c r="AD2045" s="89"/>
      <c r="AE2045" s="89"/>
      <c r="AG2045" s="73"/>
      <c r="AN2045" s="89"/>
      <c r="AO2045" s="89"/>
      <c r="AP2045" s="89"/>
      <c r="AQ2045" s="89"/>
      <c r="AR2045" s="89"/>
      <c r="AS2045" s="89"/>
      <c r="AT2045" s="89"/>
      <c r="AU2045" s="89"/>
    </row>
    <row r="2046" spans="27:47">
      <c r="AA2046" s="89"/>
      <c r="AB2046" s="89"/>
      <c r="AC2046" s="89"/>
      <c r="AD2046" s="89"/>
      <c r="AE2046" s="89"/>
      <c r="AG2046" s="73"/>
      <c r="AN2046" s="89"/>
      <c r="AO2046" s="89"/>
      <c r="AP2046" s="89"/>
      <c r="AQ2046" s="89"/>
      <c r="AR2046" s="89"/>
      <c r="AS2046" s="89"/>
      <c r="AT2046" s="89"/>
      <c r="AU2046" s="89"/>
    </row>
    <row r="2047" spans="27:47">
      <c r="AA2047" s="89"/>
      <c r="AB2047" s="89"/>
      <c r="AC2047" s="89"/>
      <c r="AD2047" s="89"/>
      <c r="AE2047" s="89"/>
      <c r="AG2047" s="73"/>
      <c r="AN2047" s="89"/>
      <c r="AO2047" s="89"/>
      <c r="AP2047" s="89"/>
      <c r="AQ2047" s="89"/>
      <c r="AR2047" s="89"/>
      <c r="AS2047" s="89"/>
      <c r="AT2047" s="89"/>
      <c r="AU2047" s="89"/>
    </row>
    <row r="2048" spans="27:47">
      <c r="AA2048" s="89"/>
      <c r="AB2048" s="89"/>
      <c r="AC2048" s="89"/>
      <c r="AD2048" s="89"/>
      <c r="AE2048" s="89"/>
      <c r="AG2048" s="73"/>
      <c r="AN2048" s="89"/>
      <c r="AO2048" s="89"/>
      <c r="AP2048" s="89"/>
      <c r="AQ2048" s="89"/>
      <c r="AR2048" s="89"/>
      <c r="AS2048" s="89"/>
      <c r="AT2048" s="89"/>
      <c r="AU2048" s="89"/>
    </row>
    <row r="2049" spans="27:47">
      <c r="AA2049" s="89"/>
      <c r="AB2049" s="89"/>
      <c r="AC2049" s="89"/>
      <c r="AD2049" s="89"/>
      <c r="AE2049" s="89"/>
      <c r="AG2049" s="73"/>
      <c r="AN2049" s="89"/>
      <c r="AO2049" s="89"/>
      <c r="AP2049" s="89"/>
      <c r="AQ2049" s="89"/>
      <c r="AR2049" s="89"/>
      <c r="AS2049" s="89"/>
      <c r="AT2049" s="89"/>
      <c r="AU2049" s="89"/>
    </row>
    <row r="2050" spans="27:47">
      <c r="AA2050" s="89"/>
      <c r="AB2050" s="89"/>
      <c r="AC2050" s="89"/>
      <c r="AD2050" s="89"/>
      <c r="AE2050" s="89"/>
      <c r="AG2050" s="73"/>
      <c r="AN2050" s="89"/>
      <c r="AO2050" s="89"/>
      <c r="AP2050" s="89"/>
      <c r="AQ2050" s="89"/>
      <c r="AR2050" s="89"/>
      <c r="AS2050" s="89"/>
      <c r="AT2050" s="89"/>
      <c r="AU2050" s="89"/>
    </row>
    <row r="2051" spans="27:47">
      <c r="AA2051" s="89"/>
      <c r="AB2051" s="89"/>
      <c r="AC2051" s="89"/>
      <c r="AD2051" s="89"/>
      <c r="AE2051" s="89"/>
      <c r="AG2051" s="73"/>
      <c r="AN2051" s="89"/>
      <c r="AO2051" s="89"/>
      <c r="AP2051" s="89"/>
      <c r="AQ2051" s="89"/>
      <c r="AR2051" s="89"/>
      <c r="AS2051" s="89"/>
      <c r="AT2051" s="89"/>
      <c r="AU2051" s="89"/>
    </row>
    <row r="2052" spans="27:47">
      <c r="AA2052" s="89"/>
      <c r="AB2052" s="89"/>
      <c r="AC2052" s="89"/>
      <c r="AD2052" s="89"/>
      <c r="AE2052" s="89"/>
      <c r="AG2052" s="73"/>
      <c r="AN2052" s="89"/>
      <c r="AO2052" s="89"/>
      <c r="AP2052" s="89"/>
      <c r="AQ2052" s="89"/>
      <c r="AR2052" s="89"/>
      <c r="AS2052" s="89"/>
      <c r="AT2052" s="89"/>
      <c r="AU2052" s="89"/>
    </row>
    <row r="2053" spans="27:47">
      <c r="AA2053" s="89"/>
      <c r="AB2053" s="89"/>
      <c r="AC2053" s="89"/>
      <c r="AD2053" s="89"/>
      <c r="AE2053" s="89"/>
      <c r="AG2053" s="73"/>
      <c r="AN2053" s="89"/>
      <c r="AO2053" s="89"/>
      <c r="AP2053" s="89"/>
      <c r="AQ2053" s="89"/>
      <c r="AR2053" s="89"/>
      <c r="AS2053" s="89"/>
      <c r="AT2053" s="89"/>
      <c r="AU2053" s="89"/>
    </row>
    <row r="2054" spans="27:47">
      <c r="AA2054" s="89"/>
      <c r="AB2054" s="89"/>
      <c r="AC2054" s="89"/>
      <c r="AD2054" s="89"/>
      <c r="AE2054" s="89"/>
      <c r="AG2054" s="73"/>
      <c r="AN2054" s="89"/>
      <c r="AO2054" s="89"/>
      <c r="AP2054" s="89"/>
      <c r="AQ2054" s="89"/>
      <c r="AR2054" s="89"/>
      <c r="AS2054" s="89"/>
      <c r="AT2054" s="89"/>
      <c r="AU2054" s="89"/>
    </row>
    <row r="2055" spans="27:47">
      <c r="AA2055" s="89"/>
      <c r="AB2055" s="89"/>
      <c r="AC2055" s="89"/>
      <c r="AD2055" s="89"/>
      <c r="AE2055" s="89"/>
      <c r="AG2055" s="73"/>
      <c r="AN2055" s="89"/>
      <c r="AO2055" s="89"/>
      <c r="AP2055" s="89"/>
      <c r="AQ2055" s="89"/>
      <c r="AR2055" s="89"/>
      <c r="AS2055" s="89"/>
      <c r="AT2055" s="89"/>
      <c r="AU2055" s="89"/>
    </row>
    <row r="2056" spans="27:47">
      <c r="AA2056" s="89"/>
      <c r="AB2056" s="89"/>
      <c r="AC2056" s="89"/>
      <c r="AD2056" s="89"/>
      <c r="AE2056" s="89"/>
      <c r="AG2056" s="73"/>
      <c r="AN2056" s="89"/>
      <c r="AO2056" s="89"/>
      <c r="AP2056" s="89"/>
      <c r="AQ2056" s="89"/>
      <c r="AR2056" s="89"/>
      <c r="AS2056" s="89"/>
      <c r="AT2056" s="89"/>
      <c r="AU2056" s="89"/>
    </row>
    <row r="2057" spans="27:47">
      <c r="AA2057" s="89"/>
      <c r="AB2057" s="89"/>
      <c r="AC2057" s="89"/>
      <c r="AD2057" s="89"/>
      <c r="AE2057" s="89"/>
      <c r="AG2057" s="73"/>
      <c r="AN2057" s="89"/>
      <c r="AO2057" s="89"/>
      <c r="AP2057" s="89"/>
      <c r="AQ2057" s="89"/>
      <c r="AR2057" s="89"/>
      <c r="AS2057" s="89"/>
      <c r="AT2057" s="89"/>
      <c r="AU2057" s="89"/>
    </row>
    <row r="2058" spans="27:47">
      <c r="AA2058" s="89"/>
      <c r="AB2058" s="89"/>
      <c r="AC2058" s="89"/>
      <c r="AD2058" s="89"/>
      <c r="AE2058" s="89"/>
      <c r="AG2058" s="73"/>
      <c r="AN2058" s="89"/>
      <c r="AO2058" s="89"/>
      <c r="AP2058" s="89"/>
      <c r="AQ2058" s="89"/>
      <c r="AR2058" s="89"/>
      <c r="AS2058" s="89"/>
      <c r="AT2058" s="89"/>
      <c r="AU2058" s="89"/>
    </row>
    <row r="2059" spans="27:47">
      <c r="AA2059" s="89"/>
      <c r="AB2059" s="89"/>
      <c r="AC2059" s="89"/>
      <c r="AD2059" s="89"/>
      <c r="AE2059" s="89"/>
      <c r="AG2059" s="73"/>
      <c r="AN2059" s="89"/>
      <c r="AO2059" s="89"/>
      <c r="AP2059" s="89"/>
      <c r="AQ2059" s="89"/>
      <c r="AR2059" s="89"/>
      <c r="AS2059" s="89"/>
      <c r="AT2059" s="89"/>
      <c r="AU2059" s="89"/>
    </row>
    <row r="2060" spans="27:47">
      <c r="AA2060" s="89"/>
      <c r="AB2060" s="89"/>
      <c r="AC2060" s="89"/>
      <c r="AD2060" s="89"/>
      <c r="AE2060" s="89"/>
      <c r="AG2060" s="73"/>
      <c r="AN2060" s="89"/>
      <c r="AO2060" s="89"/>
      <c r="AP2060" s="89"/>
      <c r="AQ2060" s="89"/>
      <c r="AR2060" s="89"/>
      <c r="AS2060" s="89"/>
      <c r="AT2060" s="89"/>
      <c r="AU2060" s="89"/>
    </row>
    <row r="2061" spans="27:47">
      <c r="AA2061" s="89"/>
      <c r="AB2061" s="89"/>
      <c r="AC2061" s="89"/>
      <c r="AD2061" s="89"/>
      <c r="AE2061" s="89"/>
      <c r="AG2061" s="73"/>
      <c r="AN2061" s="89"/>
      <c r="AO2061" s="89"/>
      <c r="AP2061" s="89"/>
      <c r="AQ2061" s="89"/>
      <c r="AR2061" s="89"/>
      <c r="AS2061" s="89"/>
      <c r="AT2061" s="89"/>
      <c r="AU2061" s="89"/>
    </row>
    <row r="2062" spans="27:47">
      <c r="AA2062" s="89"/>
      <c r="AB2062" s="89"/>
      <c r="AC2062" s="89"/>
      <c r="AD2062" s="89"/>
      <c r="AE2062" s="89"/>
      <c r="AG2062" s="73"/>
      <c r="AN2062" s="89"/>
      <c r="AO2062" s="89"/>
      <c r="AP2062" s="89"/>
      <c r="AQ2062" s="89"/>
      <c r="AR2062" s="89"/>
      <c r="AS2062" s="89"/>
      <c r="AT2062" s="89"/>
      <c r="AU2062" s="89"/>
    </row>
    <row r="2063" spans="27:47">
      <c r="AA2063" s="89"/>
      <c r="AB2063" s="89"/>
      <c r="AC2063" s="89"/>
      <c r="AD2063" s="89"/>
      <c r="AE2063" s="89"/>
      <c r="AG2063" s="73"/>
      <c r="AN2063" s="89"/>
      <c r="AO2063" s="89"/>
      <c r="AP2063" s="89"/>
      <c r="AQ2063" s="89"/>
      <c r="AR2063" s="89"/>
      <c r="AS2063" s="89"/>
      <c r="AT2063" s="89"/>
      <c r="AU2063" s="89"/>
    </row>
    <row r="2064" spans="27:47">
      <c r="AA2064" s="89"/>
      <c r="AB2064" s="89"/>
      <c r="AC2064" s="89"/>
      <c r="AD2064" s="89"/>
      <c r="AE2064" s="89"/>
      <c r="AG2064" s="73"/>
      <c r="AN2064" s="89"/>
      <c r="AO2064" s="89"/>
      <c r="AP2064" s="89"/>
      <c r="AQ2064" s="89"/>
      <c r="AR2064" s="89"/>
      <c r="AS2064" s="89"/>
      <c r="AT2064" s="89"/>
      <c r="AU2064" s="89"/>
    </row>
    <row r="2065" spans="27:47">
      <c r="AA2065" s="89"/>
      <c r="AB2065" s="89"/>
      <c r="AC2065" s="89"/>
      <c r="AD2065" s="89"/>
      <c r="AE2065" s="89"/>
      <c r="AG2065" s="73"/>
      <c r="AN2065" s="89"/>
      <c r="AO2065" s="89"/>
      <c r="AP2065" s="89"/>
      <c r="AQ2065" s="89"/>
      <c r="AR2065" s="89"/>
      <c r="AS2065" s="89"/>
      <c r="AT2065" s="89"/>
      <c r="AU2065" s="89"/>
    </row>
    <row r="2066" spans="27:47">
      <c r="AA2066" s="89"/>
      <c r="AB2066" s="89"/>
      <c r="AC2066" s="89"/>
      <c r="AD2066" s="89"/>
      <c r="AE2066" s="89"/>
      <c r="AG2066" s="73"/>
      <c r="AN2066" s="89"/>
      <c r="AO2066" s="89"/>
      <c r="AP2066" s="89"/>
      <c r="AQ2066" s="89"/>
      <c r="AR2066" s="89"/>
      <c r="AS2066" s="89"/>
      <c r="AT2066" s="89"/>
      <c r="AU2066" s="89"/>
    </row>
    <row r="2067" spans="27:47">
      <c r="AA2067" s="89"/>
      <c r="AB2067" s="89"/>
      <c r="AC2067" s="89"/>
      <c r="AD2067" s="89"/>
      <c r="AE2067" s="89"/>
      <c r="AG2067" s="73"/>
      <c r="AN2067" s="89"/>
      <c r="AO2067" s="89"/>
      <c r="AP2067" s="89"/>
      <c r="AQ2067" s="89"/>
      <c r="AR2067" s="89"/>
      <c r="AS2067" s="89"/>
      <c r="AT2067" s="89"/>
      <c r="AU2067" s="89"/>
    </row>
    <row r="2068" spans="27:47">
      <c r="AA2068" s="89"/>
      <c r="AB2068" s="89"/>
      <c r="AC2068" s="89"/>
      <c r="AD2068" s="89"/>
      <c r="AE2068" s="89"/>
      <c r="AG2068" s="73"/>
      <c r="AN2068" s="89"/>
      <c r="AO2068" s="89"/>
      <c r="AP2068" s="89"/>
      <c r="AQ2068" s="89"/>
      <c r="AR2068" s="89"/>
      <c r="AS2068" s="89"/>
      <c r="AT2068" s="89"/>
      <c r="AU2068" s="89"/>
    </row>
    <row r="2069" spans="27:47">
      <c r="AA2069" s="89"/>
      <c r="AB2069" s="89"/>
      <c r="AC2069" s="89"/>
      <c r="AD2069" s="89"/>
      <c r="AE2069" s="89"/>
      <c r="AG2069" s="73"/>
      <c r="AN2069" s="89"/>
      <c r="AO2069" s="89"/>
      <c r="AP2069" s="89"/>
      <c r="AQ2069" s="89"/>
      <c r="AR2069" s="89"/>
      <c r="AS2069" s="89"/>
      <c r="AT2069" s="89"/>
      <c r="AU2069" s="89"/>
    </row>
    <row r="2070" spans="27:47">
      <c r="AA2070" s="89"/>
      <c r="AB2070" s="89"/>
      <c r="AC2070" s="89"/>
      <c r="AD2070" s="89"/>
      <c r="AE2070" s="89"/>
      <c r="AF2070" s="117"/>
      <c r="AG2070" s="73"/>
      <c r="AN2070" s="89"/>
      <c r="AO2070" s="89"/>
      <c r="AP2070" s="89"/>
      <c r="AQ2070" s="89"/>
      <c r="AR2070" s="89"/>
      <c r="AS2070" s="89"/>
      <c r="AT2070" s="89"/>
      <c r="AU2070" s="89"/>
    </row>
    <row r="2071" spans="27:47">
      <c r="AA2071" s="89"/>
      <c r="AB2071" s="89"/>
      <c r="AC2071" s="89"/>
      <c r="AD2071" s="89"/>
      <c r="AE2071" s="89"/>
      <c r="AF2071" s="117"/>
      <c r="AG2071" s="73"/>
      <c r="AN2071" s="89"/>
      <c r="AO2071" s="89"/>
      <c r="AP2071" s="89"/>
      <c r="AQ2071" s="89"/>
      <c r="AR2071" s="89"/>
      <c r="AS2071" s="89"/>
      <c r="AT2071" s="89"/>
      <c r="AU2071" s="89"/>
    </row>
    <row r="2072" spans="27:47">
      <c r="AA2072" s="89"/>
      <c r="AB2072" s="89"/>
      <c r="AC2072" s="89"/>
      <c r="AD2072" s="89"/>
      <c r="AE2072" s="89"/>
      <c r="AF2072" s="117"/>
      <c r="AG2072" s="73"/>
      <c r="AN2072" s="89"/>
      <c r="AO2072" s="89"/>
      <c r="AP2072" s="89"/>
      <c r="AQ2072" s="89"/>
      <c r="AR2072" s="89"/>
      <c r="AS2072" s="89"/>
      <c r="AT2072" s="89"/>
      <c r="AU2072" s="89"/>
    </row>
    <row r="2073" spans="27:47">
      <c r="AA2073" s="89"/>
      <c r="AB2073" s="89"/>
      <c r="AC2073" s="89"/>
      <c r="AD2073" s="89"/>
      <c r="AE2073" s="89"/>
      <c r="AF2073" s="117"/>
      <c r="AG2073" s="73"/>
      <c r="AN2073" s="89"/>
      <c r="AO2073" s="89"/>
      <c r="AP2073" s="89"/>
      <c r="AQ2073" s="89"/>
      <c r="AR2073" s="89"/>
      <c r="AS2073" s="89"/>
      <c r="AT2073" s="89"/>
      <c r="AU2073" s="89"/>
    </row>
    <row r="2074" spans="27:47">
      <c r="AA2074" s="89"/>
      <c r="AB2074" s="89"/>
      <c r="AC2074" s="89"/>
      <c r="AD2074" s="89"/>
      <c r="AE2074" s="89"/>
      <c r="AF2074" s="117"/>
      <c r="AG2074" s="73"/>
      <c r="AN2074" s="89"/>
      <c r="AO2074" s="89"/>
      <c r="AP2074" s="89"/>
      <c r="AQ2074" s="89"/>
      <c r="AR2074" s="89"/>
      <c r="AS2074" s="89"/>
      <c r="AT2074" s="89"/>
      <c r="AU2074" s="89"/>
    </row>
    <row r="2075" spans="27:47">
      <c r="AA2075" s="89"/>
      <c r="AB2075" s="89"/>
      <c r="AC2075" s="89"/>
      <c r="AD2075" s="89"/>
      <c r="AE2075" s="89"/>
      <c r="AF2075" s="117"/>
      <c r="AG2075" s="73"/>
      <c r="AN2075" s="89"/>
      <c r="AO2075" s="89"/>
      <c r="AP2075" s="89"/>
      <c r="AQ2075" s="89"/>
      <c r="AR2075" s="89"/>
      <c r="AS2075" s="89"/>
      <c r="AT2075" s="89"/>
      <c r="AU2075" s="89"/>
    </row>
    <row r="2076" spans="27:47">
      <c r="AA2076" s="89"/>
      <c r="AB2076" s="89"/>
      <c r="AC2076" s="89"/>
      <c r="AD2076" s="89"/>
      <c r="AE2076" s="89"/>
      <c r="AF2076" s="117"/>
      <c r="AG2076" s="73"/>
      <c r="AN2076" s="89"/>
      <c r="AO2076" s="89"/>
      <c r="AP2076" s="89"/>
      <c r="AQ2076" s="89"/>
      <c r="AR2076" s="89"/>
      <c r="AS2076" s="89"/>
      <c r="AT2076" s="89"/>
      <c r="AU2076" s="89"/>
    </row>
    <row r="2077" spans="27:47">
      <c r="AA2077" s="89"/>
      <c r="AB2077" s="89"/>
      <c r="AC2077" s="89"/>
      <c r="AD2077" s="89"/>
      <c r="AE2077" s="89"/>
      <c r="AF2077" s="117"/>
      <c r="AG2077" s="73"/>
      <c r="AN2077" s="89"/>
      <c r="AO2077" s="89"/>
      <c r="AP2077" s="89"/>
      <c r="AQ2077" s="89"/>
      <c r="AR2077" s="89"/>
      <c r="AS2077" s="89"/>
      <c r="AT2077" s="89"/>
      <c r="AU2077" s="89"/>
    </row>
    <row r="2078" spans="27:47">
      <c r="AA2078" s="89"/>
      <c r="AB2078" s="89"/>
      <c r="AC2078" s="89"/>
      <c r="AD2078" s="89"/>
      <c r="AE2078" s="89"/>
      <c r="AF2078" s="117"/>
      <c r="AG2078" s="73"/>
      <c r="AN2078" s="89"/>
      <c r="AO2078" s="89"/>
      <c r="AP2078" s="89"/>
      <c r="AQ2078" s="89"/>
      <c r="AR2078" s="89"/>
      <c r="AS2078" s="89"/>
      <c r="AT2078" s="89"/>
      <c r="AU2078" s="89"/>
    </row>
    <row r="2079" spans="27:47">
      <c r="AA2079" s="89"/>
      <c r="AB2079" s="89"/>
      <c r="AC2079" s="89"/>
      <c r="AD2079" s="89"/>
      <c r="AE2079" s="89"/>
      <c r="AF2079" s="117"/>
      <c r="AG2079" s="73"/>
      <c r="AN2079" s="89"/>
      <c r="AO2079" s="89"/>
      <c r="AP2079" s="89"/>
      <c r="AQ2079" s="89"/>
      <c r="AR2079" s="89"/>
      <c r="AS2079" s="89"/>
      <c r="AT2079" s="89"/>
      <c r="AU2079" s="89"/>
    </row>
    <row r="2080" spans="27:47">
      <c r="AA2080" s="89"/>
      <c r="AB2080" s="89"/>
      <c r="AC2080" s="89"/>
      <c r="AD2080" s="89"/>
      <c r="AE2080" s="89"/>
      <c r="AF2080" s="117"/>
      <c r="AG2080" s="73"/>
      <c r="AN2080" s="89"/>
      <c r="AO2080" s="89"/>
      <c r="AP2080" s="89"/>
      <c r="AQ2080" s="89"/>
      <c r="AR2080" s="89"/>
      <c r="AS2080" s="89"/>
      <c r="AT2080" s="89"/>
      <c r="AU2080" s="89"/>
    </row>
    <row r="2081" spans="27:47">
      <c r="AA2081" s="89"/>
      <c r="AB2081" s="89"/>
      <c r="AC2081" s="89"/>
      <c r="AD2081" s="89"/>
      <c r="AE2081" s="89"/>
      <c r="AF2081" s="117"/>
      <c r="AG2081" s="73"/>
      <c r="AN2081" s="89"/>
      <c r="AO2081" s="89"/>
      <c r="AP2081" s="89"/>
      <c r="AQ2081" s="89"/>
      <c r="AR2081" s="89"/>
      <c r="AS2081" s="89"/>
      <c r="AT2081" s="89"/>
      <c r="AU2081" s="89"/>
    </row>
    <row r="2082" spans="27:47">
      <c r="AA2082" s="89"/>
      <c r="AB2082" s="89"/>
      <c r="AC2082" s="89"/>
      <c r="AD2082" s="89"/>
      <c r="AE2082" s="89"/>
      <c r="AF2082" s="117"/>
      <c r="AG2082" s="73"/>
      <c r="AN2082" s="89"/>
      <c r="AO2082" s="89"/>
      <c r="AP2082" s="89"/>
      <c r="AQ2082" s="89"/>
      <c r="AR2082" s="89"/>
      <c r="AS2082" s="89"/>
      <c r="AT2082" s="89"/>
      <c r="AU2082" s="89"/>
    </row>
    <row r="2083" spans="27:47">
      <c r="AA2083" s="89"/>
      <c r="AB2083" s="89"/>
      <c r="AC2083" s="89"/>
      <c r="AD2083" s="89"/>
      <c r="AE2083" s="89"/>
      <c r="AF2083" s="117"/>
      <c r="AG2083" s="73"/>
      <c r="AN2083" s="89"/>
      <c r="AO2083" s="89"/>
      <c r="AP2083" s="89"/>
      <c r="AQ2083" s="89"/>
      <c r="AR2083" s="89"/>
      <c r="AS2083" s="89"/>
      <c r="AT2083" s="89"/>
      <c r="AU2083" s="89"/>
    </row>
    <row r="2084" spans="27:47">
      <c r="AA2084" s="89"/>
      <c r="AB2084" s="89"/>
      <c r="AC2084" s="89"/>
      <c r="AD2084" s="89"/>
      <c r="AE2084" s="89"/>
      <c r="AF2084" s="117"/>
      <c r="AG2084" s="73"/>
      <c r="AN2084" s="89"/>
      <c r="AO2084" s="89"/>
      <c r="AP2084" s="89"/>
      <c r="AQ2084" s="89"/>
      <c r="AR2084" s="89"/>
      <c r="AS2084" s="89"/>
      <c r="AT2084" s="89"/>
      <c r="AU2084" s="89"/>
    </row>
    <row r="2085" spans="27:47">
      <c r="AA2085" s="89"/>
      <c r="AB2085" s="89"/>
      <c r="AC2085" s="89"/>
      <c r="AD2085" s="89"/>
      <c r="AE2085" s="89"/>
      <c r="AF2085" s="117"/>
      <c r="AG2085" s="73"/>
      <c r="AN2085" s="89"/>
      <c r="AO2085" s="89"/>
      <c r="AP2085" s="89"/>
      <c r="AQ2085" s="89"/>
      <c r="AR2085" s="89"/>
      <c r="AS2085" s="89"/>
      <c r="AT2085" s="89"/>
      <c r="AU2085" s="89"/>
    </row>
    <row r="2086" spans="27:47">
      <c r="AA2086" s="89"/>
      <c r="AB2086" s="89"/>
      <c r="AC2086" s="89"/>
      <c r="AD2086" s="89"/>
      <c r="AE2086" s="89"/>
      <c r="AF2086" s="117"/>
      <c r="AG2086" s="73"/>
      <c r="AN2086" s="89"/>
      <c r="AO2086" s="89"/>
      <c r="AP2086" s="89"/>
      <c r="AQ2086" s="89"/>
      <c r="AR2086" s="89"/>
      <c r="AS2086" s="89"/>
      <c r="AT2086" s="89"/>
      <c r="AU2086" s="89"/>
    </row>
    <row r="2087" spans="27:47">
      <c r="AA2087" s="89"/>
      <c r="AB2087" s="89"/>
      <c r="AC2087" s="89"/>
      <c r="AD2087" s="89"/>
      <c r="AE2087" s="89"/>
      <c r="AF2087" s="117"/>
      <c r="AG2087" s="73"/>
      <c r="AN2087" s="89"/>
      <c r="AO2087" s="89"/>
      <c r="AP2087" s="89"/>
      <c r="AQ2087" s="89"/>
      <c r="AR2087" s="89"/>
      <c r="AS2087" s="89"/>
      <c r="AT2087" s="89"/>
      <c r="AU2087" s="89"/>
    </row>
    <row r="2088" spans="27:47">
      <c r="AA2088" s="89"/>
      <c r="AB2088" s="89"/>
      <c r="AC2088" s="89"/>
      <c r="AD2088" s="89"/>
      <c r="AE2088" s="89"/>
      <c r="AF2088" s="117"/>
      <c r="AG2088" s="73"/>
      <c r="AN2088" s="89"/>
      <c r="AO2088" s="89"/>
      <c r="AP2088" s="89"/>
      <c r="AQ2088" s="89"/>
      <c r="AR2088" s="89"/>
      <c r="AS2088" s="89"/>
      <c r="AT2088" s="89"/>
      <c r="AU2088" s="89"/>
    </row>
    <row r="2089" spans="27:47">
      <c r="AA2089" s="89"/>
      <c r="AB2089" s="89"/>
      <c r="AC2089" s="89"/>
      <c r="AD2089" s="89"/>
      <c r="AE2089" s="89"/>
      <c r="AF2089" s="117"/>
      <c r="AG2089" s="73"/>
      <c r="AN2089" s="89"/>
      <c r="AO2089" s="89"/>
      <c r="AP2089" s="89"/>
      <c r="AQ2089" s="89"/>
      <c r="AR2089" s="89"/>
      <c r="AS2089" s="89"/>
      <c r="AT2089" s="89"/>
      <c r="AU2089" s="89"/>
    </row>
    <row r="2090" spans="27:47">
      <c r="AA2090" s="89"/>
      <c r="AB2090" s="89"/>
      <c r="AC2090" s="89"/>
      <c r="AD2090" s="89"/>
      <c r="AE2090" s="89"/>
      <c r="AF2090" s="117"/>
      <c r="AG2090" s="73"/>
      <c r="AN2090" s="89"/>
      <c r="AO2090" s="89"/>
      <c r="AP2090" s="89"/>
      <c r="AQ2090" s="89"/>
      <c r="AR2090" s="89"/>
      <c r="AS2090" s="89"/>
      <c r="AT2090" s="89"/>
      <c r="AU2090" s="89"/>
    </row>
    <row r="2091" spans="27:47">
      <c r="AA2091" s="89"/>
      <c r="AB2091" s="89"/>
      <c r="AC2091" s="89"/>
      <c r="AD2091" s="89"/>
      <c r="AE2091" s="89"/>
      <c r="AF2091" s="117"/>
      <c r="AG2091" s="73"/>
      <c r="AN2091" s="89"/>
      <c r="AO2091" s="89"/>
      <c r="AP2091" s="89"/>
      <c r="AQ2091" s="89"/>
      <c r="AR2091" s="89"/>
      <c r="AS2091" s="89"/>
      <c r="AT2091" s="89"/>
      <c r="AU2091" s="89"/>
    </row>
    <row r="2092" spans="27:47">
      <c r="AA2092" s="89"/>
      <c r="AB2092" s="89"/>
      <c r="AC2092" s="89"/>
      <c r="AD2092" s="89"/>
      <c r="AE2092" s="89"/>
      <c r="AF2092" s="117"/>
      <c r="AG2092" s="73"/>
      <c r="AN2092" s="89"/>
      <c r="AO2092" s="89"/>
      <c r="AP2092" s="89"/>
      <c r="AQ2092" s="89"/>
      <c r="AR2092" s="89"/>
      <c r="AS2092" s="89"/>
      <c r="AT2092" s="89"/>
      <c r="AU2092" s="89"/>
    </row>
    <row r="2093" spans="27:47">
      <c r="AA2093" s="89"/>
      <c r="AB2093" s="89"/>
      <c r="AC2093" s="89"/>
      <c r="AD2093" s="89"/>
      <c r="AE2093" s="89"/>
      <c r="AF2093" s="117"/>
      <c r="AG2093" s="73"/>
      <c r="AN2093" s="89"/>
      <c r="AO2093" s="89"/>
      <c r="AP2093" s="89"/>
      <c r="AQ2093" s="89"/>
      <c r="AR2093" s="89"/>
      <c r="AS2093" s="89"/>
      <c r="AT2093" s="89"/>
      <c r="AU2093" s="89"/>
    </row>
    <row r="2094" spans="27:47">
      <c r="AA2094" s="89"/>
      <c r="AB2094" s="89"/>
      <c r="AC2094" s="89"/>
      <c r="AD2094" s="89"/>
      <c r="AE2094" s="89"/>
      <c r="AF2094" s="117"/>
      <c r="AG2094" s="73"/>
      <c r="AN2094" s="89"/>
      <c r="AO2094" s="89"/>
      <c r="AP2094" s="89"/>
      <c r="AQ2094" s="89"/>
      <c r="AR2094" s="89"/>
      <c r="AS2094" s="89"/>
      <c r="AT2094" s="89"/>
      <c r="AU2094" s="89"/>
    </row>
    <row r="2095" spans="27:47">
      <c r="AA2095" s="89"/>
      <c r="AB2095" s="89"/>
      <c r="AC2095" s="89"/>
      <c r="AD2095" s="89"/>
      <c r="AE2095" s="89"/>
      <c r="AF2095" s="117"/>
      <c r="AG2095" s="73"/>
      <c r="AN2095" s="89"/>
      <c r="AO2095" s="89"/>
      <c r="AP2095" s="89"/>
      <c r="AQ2095" s="89"/>
      <c r="AR2095" s="89"/>
      <c r="AS2095" s="89"/>
      <c r="AT2095" s="89"/>
      <c r="AU2095" s="89"/>
    </row>
    <row r="2096" spans="27:47">
      <c r="AA2096" s="89"/>
      <c r="AB2096" s="89"/>
      <c r="AC2096" s="89"/>
      <c r="AD2096" s="89"/>
      <c r="AE2096" s="89"/>
      <c r="AF2096" s="117"/>
      <c r="AG2096" s="73"/>
      <c r="AN2096" s="89"/>
      <c r="AO2096" s="89"/>
      <c r="AP2096" s="89"/>
      <c r="AQ2096" s="89"/>
      <c r="AR2096" s="89"/>
      <c r="AS2096" s="89"/>
      <c r="AT2096" s="89"/>
      <c r="AU2096" s="89"/>
    </row>
    <row r="2097" spans="27:47">
      <c r="AA2097" s="89"/>
      <c r="AB2097" s="89"/>
      <c r="AC2097" s="89"/>
      <c r="AD2097" s="89"/>
      <c r="AE2097" s="89"/>
      <c r="AF2097" s="117"/>
      <c r="AG2097" s="73"/>
      <c r="AN2097" s="89"/>
      <c r="AO2097" s="89"/>
      <c r="AP2097" s="89"/>
      <c r="AQ2097" s="89"/>
      <c r="AR2097" s="89"/>
      <c r="AS2097" s="89"/>
      <c r="AT2097" s="89"/>
      <c r="AU2097" s="89"/>
    </row>
    <row r="2098" spans="27:47">
      <c r="AA2098" s="89"/>
      <c r="AB2098" s="89"/>
      <c r="AC2098" s="89"/>
      <c r="AD2098" s="89"/>
      <c r="AE2098" s="89"/>
      <c r="AF2098" s="117"/>
      <c r="AG2098" s="73"/>
      <c r="AN2098" s="89"/>
      <c r="AO2098" s="89"/>
      <c r="AP2098" s="89"/>
      <c r="AQ2098" s="89"/>
      <c r="AR2098" s="89"/>
      <c r="AS2098" s="89"/>
      <c r="AT2098" s="89"/>
      <c r="AU2098" s="89"/>
    </row>
    <row r="2099" spans="27:47">
      <c r="AA2099" s="89"/>
      <c r="AB2099" s="89"/>
      <c r="AC2099" s="89"/>
      <c r="AD2099" s="89"/>
      <c r="AE2099" s="89"/>
      <c r="AF2099" s="117"/>
      <c r="AG2099" s="73"/>
      <c r="AN2099" s="89"/>
      <c r="AO2099" s="89"/>
      <c r="AP2099" s="89"/>
      <c r="AQ2099" s="89"/>
      <c r="AR2099" s="89"/>
      <c r="AS2099" s="89"/>
      <c r="AT2099" s="89"/>
      <c r="AU2099" s="89"/>
    </row>
    <row r="2100" spans="27:47">
      <c r="AA2100" s="89"/>
      <c r="AB2100" s="89"/>
      <c r="AC2100" s="89"/>
      <c r="AD2100" s="89"/>
      <c r="AE2100" s="89"/>
      <c r="AF2100" s="117"/>
      <c r="AG2100" s="73"/>
      <c r="AN2100" s="89"/>
      <c r="AO2100" s="89"/>
      <c r="AP2100" s="89"/>
      <c r="AQ2100" s="89"/>
      <c r="AR2100" s="89"/>
      <c r="AS2100" s="89"/>
      <c r="AT2100" s="89"/>
      <c r="AU2100" s="89"/>
    </row>
    <row r="2101" spans="27:47">
      <c r="AA2101" s="89"/>
      <c r="AB2101" s="89"/>
      <c r="AC2101" s="89"/>
      <c r="AD2101" s="89"/>
      <c r="AE2101" s="89"/>
      <c r="AF2101" s="117"/>
      <c r="AG2101" s="73"/>
      <c r="AN2101" s="89"/>
      <c r="AO2101" s="89"/>
      <c r="AP2101" s="89"/>
      <c r="AQ2101" s="89"/>
      <c r="AR2101" s="89"/>
      <c r="AS2101" s="89"/>
      <c r="AT2101" s="89"/>
      <c r="AU2101" s="89"/>
    </row>
    <row r="2102" spans="27:47">
      <c r="AA2102" s="89"/>
      <c r="AB2102" s="89"/>
      <c r="AC2102" s="89"/>
      <c r="AD2102" s="89"/>
      <c r="AE2102" s="89"/>
      <c r="AF2102" s="117"/>
      <c r="AG2102" s="73"/>
      <c r="AN2102" s="89"/>
      <c r="AO2102" s="89"/>
      <c r="AP2102" s="89"/>
      <c r="AQ2102" s="89"/>
      <c r="AR2102" s="89"/>
      <c r="AS2102" s="89"/>
      <c r="AT2102" s="89"/>
      <c r="AU2102" s="89"/>
    </row>
    <row r="2103" spans="27:47">
      <c r="AA2103" s="89"/>
      <c r="AB2103" s="89"/>
      <c r="AC2103" s="89"/>
      <c r="AD2103" s="89"/>
      <c r="AE2103" s="89"/>
      <c r="AF2103" s="117"/>
      <c r="AG2103" s="73"/>
      <c r="AN2103" s="89"/>
      <c r="AO2103" s="89"/>
      <c r="AP2103" s="89"/>
      <c r="AQ2103" s="89"/>
      <c r="AR2103" s="89"/>
      <c r="AS2103" s="89"/>
      <c r="AT2103" s="89"/>
      <c r="AU2103" s="89"/>
    </row>
    <row r="2104" spans="27:47">
      <c r="AA2104" s="89"/>
      <c r="AB2104" s="89"/>
      <c r="AC2104" s="89"/>
      <c r="AD2104" s="89"/>
      <c r="AE2104" s="89"/>
      <c r="AF2104" s="117"/>
      <c r="AG2104" s="73"/>
      <c r="AN2104" s="89"/>
      <c r="AO2104" s="89"/>
      <c r="AP2104" s="89"/>
      <c r="AQ2104" s="89"/>
      <c r="AR2104" s="89"/>
      <c r="AS2104" s="89"/>
      <c r="AT2104" s="89"/>
      <c r="AU2104" s="89"/>
    </row>
    <row r="2105" spans="27:47">
      <c r="AA2105" s="89"/>
      <c r="AB2105" s="89"/>
      <c r="AC2105" s="89"/>
      <c r="AD2105" s="89"/>
      <c r="AE2105" s="89"/>
      <c r="AF2105" s="117"/>
      <c r="AG2105" s="73"/>
      <c r="AN2105" s="89"/>
      <c r="AO2105" s="89"/>
      <c r="AP2105" s="89"/>
      <c r="AQ2105" s="89"/>
      <c r="AR2105" s="89"/>
      <c r="AS2105" s="89"/>
      <c r="AT2105" s="89"/>
      <c r="AU2105" s="89"/>
    </row>
    <row r="2106" spans="27:47">
      <c r="AA2106" s="89"/>
      <c r="AB2106" s="89"/>
      <c r="AC2106" s="89"/>
      <c r="AD2106" s="89"/>
      <c r="AE2106" s="89"/>
      <c r="AF2106" s="117"/>
      <c r="AG2106" s="73"/>
      <c r="AN2106" s="89"/>
      <c r="AO2106" s="89"/>
      <c r="AP2106" s="89"/>
      <c r="AQ2106" s="89"/>
      <c r="AR2106" s="89"/>
      <c r="AS2106" s="89"/>
      <c r="AT2106" s="89"/>
      <c r="AU2106" s="89"/>
    </row>
    <row r="2107" spans="27:47">
      <c r="AA2107" s="89"/>
      <c r="AB2107" s="89"/>
      <c r="AC2107" s="89"/>
      <c r="AD2107" s="89"/>
      <c r="AE2107" s="89"/>
      <c r="AF2107" s="117"/>
      <c r="AG2107" s="73"/>
      <c r="AN2107" s="89"/>
      <c r="AO2107" s="89"/>
      <c r="AP2107" s="89"/>
      <c r="AQ2107" s="89"/>
      <c r="AR2107" s="89"/>
      <c r="AS2107" s="89"/>
      <c r="AT2107" s="89"/>
      <c r="AU2107" s="89"/>
    </row>
    <row r="2108" spans="27:47">
      <c r="AA2108" s="89"/>
      <c r="AB2108" s="89"/>
      <c r="AC2108" s="89"/>
      <c r="AD2108" s="89"/>
      <c r="AE2108" s="89"/>
      <c r="AF2108" s="117"/>
      <c r="AG2108" s="73"/>
      <c r="AN2108" s="89"/>
      <c r="AO2108" s="89"/>
      <c r="AP2108" s="89"/>
      <c r="AQ2108" s="89"/>
      <c r="AR2108" s="89"/>
      <c r="AS2108" s="89"/>
      <c r="AT2108" s="89"/>
      <c r="AU2108" s="89"/>
    </row>
    <row r="2109" spans="27:47">
      <c r="AA2109" s="89"/>
      <c r="AB2109" s="89"/>
      <c r="AC2109" s="89"/>
      <c r="AD2109" s="89"/>
      <c r="AE2109" s="89"/>
      <c r="AF2109" s="117"/>
      <c r="AG2109" s="73"/>
      <c r="AN2109" s="89"/>
      <c r="AO2109" s="89"/>
      <c r="AP2109" s="89"/>
      <c r="AQ2109" s="89"/>
      <c r="AR2109" s="89"/>
      <c r="AS2109" s="89"/>
      <c r="AT2109" s="89"/>
      <c r="AU2109" s="89"/>
    </row>
    <row r="2110" spans="27:47">
      <c r="AA2110" s="89"/>
      <c r="AB2110" s="89"/>
      <c r="AC2110" s="89"/>
      <c r="AD2110" s="89"/>
      <c r="AE2110" s="89"/>
      <c r="AF2110" s="117"/>
      <c r="AG2110" s="73"/>
      <c r="AN2110" s="89"/>
      <c r="AO2110" s="89"/>
      <c r="AP2110" s="89"/>
      <c r="AQ2110" s="89"/>
      <c r="AR2110" s="89"/>
      <c r="AS2110" s="89"/>
      <c r="AT2110" s="89"/>
      <c r="AU2110" s="89"/>
    </row>
    <row r="2111" spans="27:47">
      <c r="AA2111" s="89"/>
      <c r="AB2111" s="89"/>
      <c r="AC2111" s="89"/>
      <c r="AD2111" s="89"/>
      <c r="AE2111" s="89"/>
      <c r="AF2111" s="117"/>
      <c r="AG2111" s="73"/>
      <c r="AN2111" s="89"/>
      <c r="AO2111" s="89"/>
      <c r="AP2111" s="89"/>
      <c r="AQ2111" s="89"/>
      <c r="AR2111" s="89"/>
      <c r="AS2111" s="89"/>
      <c r="AT2111" s="89"/>
      <c r="AU2111" s="89"/>
    </row>
    <row r="2112" spans="27:47">
      <c r="AA2112" s="89"/>
      <c r="AB2112" s="89"/>
      <c r="AC2112" s="89"/>
      <c r="AD2112" s="89"/>
      <c r="AE2112" s="89"/>
      <c r="AF2112" s="117"/>
      <c r="AG2112" s="73"/>
      <c r="AN2112" s="89"/>
      <c r="AO2112" s="89"/>
      <c r="AP2112" s="89"/>
      <c r="AQ2112" s="89"/>
      <c r="AR2112" s="89"/>
      <c r="AS2112" s="89"/>
      <c r="AT2112" s="89"/>
      <c r="AU2112" s="89"/>
    </row>
    <row r="2113" spans="27:47">
      <c r="AA2113" s="89"/>
      <c r="AB2113" s="89"/>
      <c r="AC2113" s="89"/>
      <c r="AD2113" s="89"/>
      <c r="AE2113" s="89"/>
      <c r="AF2113" s="117"/>
      <c r="AG2113" s="73"/>
      <c r="AN2113" s="89"/>
      <c r="AO2113" s="89"/>
      <c r="AP2113" s="89"/>
      <c r="AQ2113" s="89"/>
      <c r="AR2113" s="89"/>
      <c r="AS2113" s="89"/>
      <c r="AT2113" s="89"/>
      <c r="AU2113" s="89"/>
    </row>
    <row r="2114" spans="27:47">
      <c r="AA2114" s="89"/>
      <c r="AB2114" s="89"/>
      <c r="AC2114" s="89"/>
      <c r="AD2114" s="89"/>
      <c r="AE2114" s="89"/>
      <c r="AF2114" s="117"/>
      <c r="AG2114" s="73"/>
      <c r="AN2114" s="89"/>
      <c r="AO2114" s="89"/>
      <c r="AP2114" s="89"/>
      <c r="AQ2114" s="89"/>
      <c r="AR2114" s="89"/>
      <c r="AS2114" s="89"/>
      <c r="AT2114" s="89"/>
      <c r="AU2114" s="89"/>
    </row>
    <row r="2115" spans="27:47">
      <c r="AA2115" s="89"/>
      <c r="AB2115" s="89"/>
      <c r="AC2115" s="89"/>
      <c r="AD2115" s="89"/>
      <c r="AE2115" s="89"/>
      <c r="AF2115" s="117"/>
      <c r="AG2115" s="73"/>
      <c r="AN2115" s="89"/>
      <c r="AO2115" s="89"/>
      <c r="AP2115" s="89"/>
      <c r="AQ2115" s="89"/>
      <c r="AR2115" s="89"/>
      <c r="AS2115" s="89"/>
      <c r="AT2115" s="89"/>
      <c r="AU2115" s="89"/>
    </row>
    <row r="2116" spans="27:47">
      <c r="AA2116" s="89"/>
      <c r="AB2116" s="89"/>
      <c r="AC2116" s="89"/>
      <c r="AD2116" s="89"/>
      <c r="AE2116" s="89"/>
      <c r="AF2116" s="117"/>
      <c r="AG2116" s="73"/>
      <c r="AN2116" s="89"/>
      <c r="AO2116" s="89"/>
      <c r="AP2116" s="89"/>
      <c r="AQ2116" s="89"/>
      <c r="AR2116" s="89"/>
      <c r="AS2116" s="89"/>
      <c r="AT2116" s="89"/>
      <c r="AU2116" s="89"/>
    </row>
    <row r="2117" spans="27:47">
      <c r="AA2117" s="89"/>
      <c r="AB2117" s="89"/>
      <c r="AC2117" s="89"/>
      <c r="AD2117" s="89"/>
      <c r="AE2117" s="89"/>
      <c r="AF2117" s="117"/>
      <c r="AG2117" s="73"/>
      <c r="AN2117" s="89"/>
      <c r="AO2117" s="89"/>
      <c r="AP2117" s="89"/>
      <c r="AQ2117" s="89"/>
      <c r="AR2117" s="89"/>
      <c r="AS2117" s="89"/>
      <c r="AT2117" s="89"/>
      <c r="AU2117" s="89"/>
    </row>
    <row r="2118" spans="27:47">
      <c r="AA2118" s="89"/>
      <c r="AB2118" s="89"/>
      <c r="AC2118" s="89"/>
      <c r="AD2118" s="89"/>
      <c r="AE2118" s="89"/>
      <c r="AF2118" s="117"/>
      <c r="AG2118" s="73"/>
      <c r="AN2118" s="89"/>
      <c r="AO2118" s="89"/>
      <c r="AP2118" s="89"/>
      <c r="AQ2118" s="89"/>
      <c r="AR2118" s="89"/>
      <c r="AS2118" s="89"/>
      <c r="AT2118" s="89"/>
      <c r="AU2118" s="89"/>
    </row>
    <row r="2119" spans="27:47">
      <c r="AA2119" s="89"/>
      <c r="AB2119" s="89"/>
      <c r="AC2119" s="89"/>
      <c r="AD2119" s="89"/>
      <c r="AE2119" s="89"/>
      <c r="AF2119" s="117"/>
      <c r="AG2119" s="73"/>
      <c r="AN2119" s="89"/>
      <c r="AO2119" s="89"/>
      <c r="AP2119" s="89"/>
      <c r="AQ2119" s="89"/>
      <c r="AR2119" s="89"/>
      <c r="AS2119" s="89"/>
      <c r="AT2119" s="89"/>
      <c r="AU2119" s="89"/>
    </row>
    <row r="2120" spans="27:47">
      <c r="AA2120" s="89"/>
      <c r="AB2120" s="89"/>
      <c r="AC2120" s="89"/>
      <c r="AD2120" s="89"/>
      <c r="AE2120" s="89"/>
      <c r="AF2120" s="117"/>
      <c r="AG2120" s="73"/>
      <c r="AN2120" s="89"/>
      <c r="AO2120" s="89"/>
      <c r="AP2120" s="89"/>
      <c r="AQ2120" s="89"/>
      <c r="AR2120" s="89"/>
      <c r="AS2120" s="89"/>
      <c r="AT2120" s="89"/>
      <c r="AU2120" s="89"/>
    </row>
    <row r="2121" spans="27:47">
      <c r="AA2121" s="89"/>
      <c r="AB2121" s="89"/>
      <c r="AC2121" s="89"/>
      <c r="AD2121" s="89"/>
      <c r="AE2121" s="89"/>
      <c r="AF2121" s="117"/>
      <c r="AG2121" s="73"/>
      <c r="AN2121" s="89"/>
      <c r="AO2121" s="89"/>
      <c r="AP2121" s="89"/>
      <c r="AQ2121" s="89"/>
      <c r="AR2121" s="89"/>
      <c r="AS2121" s="89"/>
      <c r="AT2121" s="89"/>
      <c r="AU2121" s="89"/>
    </row>
    <row r="2122" spans="27:47">
      <c r="AA2122" s="89"/>
      <c r="AB2122" s="89"/>
      <c r="AC2122" s="89"/>
      <c r="AD2122" s="89"/>
      <c r="AE2122" s="89"/>
      <c r="AF2122" s="117"/>
      <c r="AG2122" s="73"/>
      <c r="AN2122" s="89"/>
      <c r="AO2122" s="89"/>
      <c r="AP2122" s="89"/>
      <c r="AQ2122" s="89"/>
      <c r="AR2122" s="89"/>
      <c r="AS2122" s="89"/>
      <c r="AT2122" s="89"/>
      <c r="AU2122" s="89"/>
    </row>
    <row r="2123" spans="27:47">
      <c r="AA2123" s="89"/>
      <c r="AB2123" s="89"/>
      <c r="AC2123" s="89"/>
      <c r="AD2123" s="89"/>
      <c r="AE2123" s="89"/>
      <c r="AF2123" s="117"/>
      <c r="AG2123" s="73"/>
      <c r="AN2123" s="89"/>
      <c r="AO2123" s="89"/>
      <c r="AP2123" s="89"/>
      <c r="AQ2123" s="89"/>
      <c r="AR2123" s="89"/>
      <c r="AS2123" s="89"/>
      <c r="AT2123" s="89"/>
      <c r="AU2123" s="89"/>
    </row>
    <row r="2124" spans="27:47">
      <c r="AA2124" s="89"/>
      <c r="AB2124" s="89"/>
      <c r="AC2124" s="89"/>
      <c r="AD2124" s="89"/>
      <c r="AE2124" s="89"/>
      <c r="AF2124" s="117"/>
      <c r="AG2124" s="73"/>
      <c r="AN2124" s="89"/>
      <c r="AO2124" s="89"/>
      <c r="AP2124" s="89"/>
      <c r="AQ2124" s="89"/>
      <c r="AR2124" s="89"/>
      <c r="AS2124" s="89"/>
      <c r="AT2124" s="89"/>
      <c r="AU2124" s="89"/>
    </row>
    <row r="2125" spans="27:47">
      <c r="AA2125" s="89"/>
      <c r="AB2125" s="89"/>
      <c r="AC2125" s="89"/>
      <c r="AD2125" s="89"/>
      <c r="AE2125" s="89"/>
      <c r="AF2125" s="117"/>
      <c r="AG2125" s="73"/>
      <c r="AN2125" s="89"/>
      <c r="AO2125" s="89"/>
      <c r="AP2125" s="89"/>
      <c r="AQ2125" s="89"/>
      <c r="AR2125" s="89"/>
      <c r="AS2125" s="89"/>
      <c r="AT2125" s="89"/>
      <c r="AU2125" s="89"/>
    </row>
    <row r="2126" spans="27:47">
      <c r="AA2126" s="89"/>
      <c r="AB2126" s="89"/>
      <c r="AC2126" s="89"/>
      <c r="AD2126" s="89"/>
      <c r="AE2126" s="89"/>
      <c r="AF2126" s="117"/>
      <c r="AG2126" s="73"/>
      <c r="AN2126" s="89"/>
      <c r="AO2126" s="89"/>
      <c r="AP2126" s="89"/>
      <c r="AQ2126" s="89"/>
      <c r="AR2126" s="89"/>
      <c r="AS2126" s="89"/>
      <c r="AT2126" s="89"/>
      <c r="AU2126" s="89"/>
    </row>
    <row r="2127" spans="27:47">
      <c r="AA2127" s="89"/>
      <c r="AB2127" s="89"/>
      <c r="AC2127" s="89"/>
      <c r="AD2127" s="89"/>
      <c r="AE2127" s="89"/>
      <c r="AF2127" s="117"/>
      <c r="AG2127" s="73"/>
      <c r="AN2127" s="89"/>
      <c r="AO2127" s="89"/>
      <c r="AP2127" s="89"/>
      <c r="AQ2127" s="89"/>
      <c r="AR2127" s="89"/>
      <c r="AS2127" s="89"/>
      <c r="AT2127" s="89"/>
      <c r="AU2127" s="89"/>
    </row>
    <row r="2128" spans="27:47">
      <c r="AA2128" s="89"/>
      <c r="AB2128" s="89"/>
      <c r="AC2128" s="89"/>
      <c r="AD2128" s="89"/>
      <c r="AE2128" s="89"/>
      <c r="AF2128" s="117"/>
      <c r="AG2128" s="73"/>
      <c r="AN2128" s="89"/>
      <c r="AO2128" s="89"/>
      <c r="AP2128" s="89"/>
      <c r="AQ2128" s="89"/>
      <c r="AR2128" s="89"/>
      <c r="AS2128" s="89"/>
      <c r="AT2128" s="89"/>
      <c r="AU2128" s="89"/>
    </row>
    <row r="2129" spans="27:47">
      <c r="AA2129" s="89"/>
      <c r="AB2129" s="89"/>
      <c r="AC2129" s="89"/>
      <c r="AD2129" s="89"/>
      <c r="AE2129" s="89"/>
      <c r="AF2129" s="117"/>
      <c r="AG2129" s="73"/>
      <c r="AN2129" s="89"/>
      <c r="AO2129" s="89"/>
      <c r="AP2129" s="89"/>
      <c r="AQ2129" s="89"/>
      <c r="AR2129" s="89"/>
      <c r="AS2129" s="89"/>
      <c r="AT2129" s="89"/>
      <c r="AU2129" s="89"/>
    </row>
    <row r="2130" spans="27:47">
      <c r="AA2130" s="89"/>
      <c r="AB2130" s="89"/>
      <c r="AC2130" s="89"/>
      <c r="AD2130" s="89"/>
      <c r="AE2130" s="89"/>
      <c r="AF2130" s="117"/>
      <c r="AG2130" s="73"/>
      <c r="AN2130" s="89"/>
      <c r="AO2130" s="89"/>
      <c r="AP2130" s="89"/>
      <c r="AQ2130" s="89"/>
      <c r="AR2130" s="89"/>
      <c r="AS2130" s="89"/>
      <c r="AT2130" s="89"/>
      <c r="AU2130" s="89"/>
    </row>
    <row r="2131" spans="27:47">
      <c r="AA2131" s="89"/>
      <c r="AB2131" s="89"/>
      <c r="AC2131" s="89"/>
      <c r="AD2131" s="89"/>
      <c r="AE2131" s="89"/>
      <c r="AF2131" s="117"/>
      <c r="AG2131" s="73"/>
      <c r="AN2131" s="89"/>
      <c r="AO2131" s="89"/>
      <c r="AP2131" s="89"/>
      <c r="AQ2131" s="89"/>
      <c r="AR2131" s="89"/>
      <c r="AS2131" s="89"/>
      <c r="AT2131" s="89"/>
      <c r="AU2131" s="89"/>
    </row>
    <row r="2132" spans="27:47">
      <c r="AA2132" s="89"/>
      <c r="AB2132" s="89"/>
      <c r="AC2132" s="89"/>
      <c r="AD2132" s="89"/>
      <c r="AE2132" s="89"/>
      <c r="AF2132" s="117"/>
      <c r="AG2132" s="73"/>
      <c r="AN2132" s="89"/>
      <c r="AO2132" s="89"/>
      <c r="AP2132" s="89"/>
      <c r="AQ2132" s="89"/>
      <c r="AR2132" s="89"/>
      <c r="AS2132" s="89"/>
      <c r="AT2132" s="89"/>
      <c r="AU2132" s="89"/>
    </row>
    <row r="2133" spans="27:47">
      <c r="AA2133" s="89"/>
      <c r="AB2133" s="89"/>
      <c r="AC2133" s="89"/>
      <c r="AD2133" s="89"/>
      <c r="AE2133" s="89"/>
      <c r="AF2133" s="117"/>
      <c r="AG2133" s="73"/>
      <c r="AN2133" s="89"/>
      <c r="AO2133" s="89"/>
      <c r="AP2133" s="89"/>
      <c r="AQ2133" s="89"/>
      <c r="AR2133" s="89"/>
      <c r="AS2133" s="89"/>
      <c r="AT2133" s="89"/>
      <c r="AU2133" s="89"/>
    </row>
    <row r="2134" spans="27:47">
      <c r="AA2134" s="89"/>
      <c r="AB2134" s="89"/>
      <c r="AC2134" s="89"/>
      <c r="AD2134" s="89"/>
      <c r="AE2134" s="89"/>
      <c r="AF2134" s="117"/>
      <c r="AG2134" s="73"/>
      <c r="AN2134" s="89"/>
      <c r="AO2134" s="89"/>
      <c r="AP2134" s="89"/>
      <c r="AQ2134" s="89"/>
      <c r="AR2134" s="89"/>
      <c r="AS2134" s="89"/>
      <c r="AT2134" s="89"/>
      <c r="AU2134" s="89"/>
    </row>
    <row r="2135" spans="27:47">
      <c r="AA2135" s="89"/>
      <c r="AB2135" s="89"/>
      <c r="AC2135" s="89"/>
      <c r="AD2135" s="89"/>
      <c r="AE2135" s="89"/>
      <c r="AF2135" s="117"/>
      <c r="AG2135" s="73"/>
      <c r="AN2135" s="89"/>
      <c r="AO2135" s="89"/>
      <c r="AP2135" s="89"/>
      <c r="AQ2135" s="89"/>
      <c r="AR2135" s="89"/>
      <c r="AS2135" s="89"/>
      <c r="AT2135" s="89"/>
      <c r="AU2135" s="89"/>
    </row>
    <row r="2136" spans="27:47">
      <c r="AA2136" s="89"/>
      <c r="AB2136" s="89"/>
      <c r="AC2136" s="89"/>
      <c r="AD2136" s="89"/>
      <c r="AE2136" s="89"/>
      <c r="AF2136" s="117"/>
      <c r="AG2136" s="73"/>
      <c r="AN2136" s="89"/>
      <c r="AO2136" s="89"/>
      <c r="AP2136" s="89"/>
      <c r="AQ2136" s="89"/>
      <c r="AR2136" s="89"/>
      <c r="AS2136" s="89"/>
      <c r="AT2136" s="89"/>
      <c r="AU2136" s="89"/>
    </row>
    <row r="2137" spans="27:47">
      <c r="AA2137" s="89"/>
      <c r="AB2137" s="89"/>
      <c r="AC2137" s="89"/>
      <c r="AD2137" s="89"/>
      <c r="AE2137" s="89"/>
      <c r="AF2137" s="117"/>
      <c r="AG2137" s="73"/>
      <c r="AN2137" s="89"/>
      <c r="AO2137" s="89"/>
      <c r="AP2137" s="89"/>
      <c r="AQ2137" s="89"/>
      <c r="AR2137" s="89"/>
      <c r="AS2137" s="89"/>
      <c r="AT2137" s="89"/>
      <c r="AU2137" s="89"/>
    </row>
    <row r="2138" spans="27:47">
      <c r="AA2138" s="89"/>
      <c r="AB2138" s="89"/>
      <c r="AC2138" s="89"/>
      <c r="AD2138" s="89"/>
      <c r="AE2138" s="89"/>
      <c r="AF2138" s="117"/>
      <c r="AG2138" s="73"/>
      <c r="AN2138" s="89"/>
      <c r="AO2138" s="89"/>
      <c r="AP2138" s="89"/>
      <c r="AQ2138" s="89"/>
      <c r="AR2138" s="89"/>
      <c r="AS2138" s="89"/>
      <c r="AT2138" s="89"/>
      <c r="AU2138" s="89"/>
    </row>
    <row r="2139" spans="27:47">
      <c r="AA2139" s="89"/>
      <c r="AB2139" s="89"/>
      <c r="AC2139" s="89"/>
      <c r="AD2139" s="89"/>
      <c r="AE2139" s="89"/>
      <c r="AF2139" s="117"/>
      <c r="AG2139" s="73"/>
      <c r="AN2139" s="89"/>
      <c r="AO2139" s="89"/>
      <c r="AP2139" s="89"/>
      <c r="AQ2139" s="89"/>
      <c r="AR2139" s="89"/>
      <c r="AS2139" s="89"/>
      <c r="AT2139" s="89"/>
      <c r="AU2139" s="89"/>
    </row>
    <row r="2140" spans="27:47">
      <c r="AA2140" s="89"/>
      <c r="AB2140" s="89"/>
      <c r="AC2140" s="89"/>
      <c r="AD2140" s="89"/>
      <c r="AE2140" s="89"/>
      <c r="AF2140" s="117"/>
      <c r="AG2140" s="73"/>
      <c r="AN2140" s="89"/>
      <c r="AO2140" s="89"/>
      <c r="AP2140" s="89"/>
      <c r="AQ2140" s="89"/>
      <c r="AR2140" s="89"/>
      <c r="AS2140" s="89"/>
      <c r="AT2140" s="89"/>
      <c r="AU2140" s="89"/>
    </row>
    <row r="2141" spans="27:47">
      <c r="AA2141" s="89"/>
      <c r="AB2141" s="89"/>
      <c r="AC2141" s="89"/>
      <c r="AD2141" s="89"/>
      <c r="AE2141" s="89"/>
      <c r="AF2141" s="117"/>
      <c r="AG2141" s="73"/>
      <c r="AN2141" s="89"/>
      <c r="AO2141" s="89"/>
      <c r="AP2141" s="89"/>
      <c r="AQ2141" s="89"/>
      <c r="AR2141" s="89"/>
      <c r="AS2141" s="89"/>
      <c r="AT2141" s="89"/>
      <c r="AU2141" s="89"/>
    </row>
    <row r="2142" spans="27:47">
      <c r="AA2142" s="89"/>
      <c r="AB2142" s="89"/>
      <c r="AC2142" s="89"/>
      <c r="AD2142" s="89"/>
      <c r="AE2142" s="89"/>
      <c r="AF2142" s="117"/>
      <c r="AG2142" s="73"/>
      <c r="AN2142" s="89"/>
      <c r="AO2142" s="89"/>
      <c r="AP2142" s="89"/>
      <c r="AQ2142" s="89"/>
      <c r="AR2142" s="89"/>
      <c r="AS2142" s="89"/>
      <c r="AT2142" s="89"/>
      <c r="AU2142" s="89"/>
    </row>
    <row r="2143" spans="27:47">
      <c r="AA2143" s="89"/>
      <c r="AB2143" s="89"/>
      <c r="AC2143" s="89"/>
      <c r="AD2143" s="89"/>
      <c r="AE2143" s="89"/>
      <c r="AF2143" s="117"/>
      <c r="AG2143" s="73"/>
      <c r="AN2143" s="89"/>
      <c r="AO2143" s="89"/>
      <c r="AP2143" s="89"/>
      <c r="AQ2143" s="89"/>
      <c r="AR2143" s="89"/>
      <c r="AS2143" s="89"/>
      <c r="AT2143" s="89"/>
      <c r="AU2143" s="89"/>
    </row>
    <row r="2144" spans="27:47">
      <c r="AA2144" s="89"/>
      <c r="AB2144" s="89"/>
      <c r="AC2144" s="89"/>
      <c r="AD2144" s="89"/>
      <c r="AE2144" s="89"/>
      <c r="AF2144" s="117"/>
      <c r="AG2144" s="73"/>
      <c r="AN2144" s="89"/>
      <c r="AO2144" s="89"/>
      <c r="AP2144" s="89"/>
      <c r="AQ2144" s="89"/>
      <c r="AR2144" s="89"/>
      <c r="AS2144" s="89"/>
      <c r="AT2144" s="89"/>
      <c r="AU2144" s="89"/>
    </row>
    <row r="2145" spans="27:47">
      <c r="AA2145" s="89"/>
      <c r="AB2145" s="89"/>
      <c r="AC2145" s="89"/>
      <c r="AD2145" s="89"/>
      <c r="AE2145" s="89"/>
      <c r="AF2145" s="117"/>
      <c r="AG2145" s="73"/>
      <c r="AN2145" s="89"/>
      <c r="AO2145" s="89"/>
      <c r="AP2145" s="89"/>
      <c r="AQ2145" s="89"/>
      <c r="AR2145" s="89"/>
      <c r="AS2145" s="89"/>
      <c r="AT2145" s="89"/>
      <c r="AU2145" s="89"/>
    </row>
    <row r="2146" spans="27:47">
      <c r="AA2146" s="89"/>
      <c r="AB2146" s="89"/>
      <c r="AC2146" s="89"/>
      <c r="AD2146" s="89"/>
      <c r="AE2146" s="89"/>
      <c r="AF2146" s="117"/>
      <c r="AG2146" s="73"/>
      <c r="AN2146" s="89"/>
      <c r="AO2146" s="89"/>
      <c r="AP2146" s="89"/>
      <c r="AQ2146" s="89"/>
      <c r="AR2146" s="89"/>
      <c r="AS2146" s="89"/>
      <c r="AT2146" s="89"/>
      <c r="AU2146" s="89"/>
    </row>
    <row r="2147" spans="27:47">
      <c r="AA2147" s="89"/>
      <c r="AB2147" s="89"/>
      <c r="AC2147" s="89"/>
      <c r="AD2147" s="89"/>
      <c r="AE2147" s="89"/>
      <c r="AF2147" s="117"/>
      <c r="AG2147" s="73"/>
      <c r="AN2147" s="89"/>
      <c r="AO2147" s="89"/>
      <c r="AP2147" s="89"/>
      <c r="AQ2147" s="89"/>
      <c r="AR2147" s="89"/>
      <c r="AS2147" s="89"/>
      <c r="AT2147" s="89"/>
      <c r="AU2147" s="89"/>
    </row>
    <row r="2148" spans="27:47">
      <c r="AA2148" s="89"/>
      <c r="AB2148" s="89"/>
      <c r="AC2148" s="89"/>
      <c r="AD2148" s="89"/>
      <c r="AE2148" s="89"/>
      <c r="AF2148" s="117"/>
      <c r="AG2148" s="73"/>
      <c r="AN2148" s="89"/>
      <c r="AO2148" s="89"/>
      <c r="AP2148" s="89"/>
      <c r="AQ2148" s="89"/>
      <c r="AR2148" s="89"/>
      <c r="AS2148" s="89"/>
      <c r="AT2148" s="89"/>
      <c r="AU2148" s="89"/>
    </row>
    <row r="2149" spans="27:47">
      <c r="AA2149" s="89"/>
      <c r="AB2149" s="89"/>
      <c r="AC2149" s="89"/>
      <c r="AD2149" s="89"/>
      <c r="AE2149" s="89"/>
      <c r="AF2149" s="117"/>
      <c r="AG2149" s="73"/>
      <c r="AN2149" s="89"/>
      <c r="AO2149" s="89"/>
      <c r="AP2149" s="89"/>
      <c r="AQ2149" s="89"/>
      <c r="AR2149" s="89"/>
      <c r="AS2149" s="89"/>
      <c r="AT2149" s="89"/>
      <c r="AU2149" s="89"/>
    </row>
    <row r="2150" spans="27:47">
      <c r="AA2150" s="89"/>
      <c r="AB2150" s="89"/>
      <c r="AC2150" s="89"/>
      <c r="AD2150" s="89"/>
      <c r="AE2150" s="89"/>
      <c r="AF2150" s="117"/>
      <c r="AG2150" s="73"/>
      <c r="AN2150" s="89"/>
      <c r="AO2150" s="89"/>
      <c r="AP2150" s="89"/>
      <c r="AQ2150" s="89"/>
      <c r="AR2150" s="89"/>
      <c r="AS2150" s="89"/>
      <c r="AT2150" s="89"/>
      <c r="AU2150" s="89"/>
    </row>
    <row r="2151" spans="27:47">
      <c r="AA2151" s="89"/>
      <c r="AB2151" s="89"/>
      <c r="AC2151" s="89"/>
      <c r="AD2151" s="89"/>
      <c r="AE2151" s="89"/>
      <c r="AF2151" s="117"/>
      <c r="AG2151" s="73"/>
      <c r="AN2151" s="89"/>
      <c r="AO2151" s="89"/>
      <c r="AP2151" s="89"/>
      <c r="AQ2151" s="89"/>
      <c r="AR2151" s="89"/>
      <c r="AS2151" s="89"/>
      <c r="AT2151" s="89"/>
      <c r="AU2151" s="89"/>
    </row>
    <row r="2152" spans="27:47">
      <c r="AA2152" s="89"/>
      <c r="AB2152" s="89"/>
      <c r="AC2152" s="89"/>
      <c r="AD2152" s="89"/>
      <c r="AE2152" s="89"/>
      <c r="AF2152" s="117"/>
      <c r="AG2152" s="73"/>
      <c r="AN2152" s="89"/>
      <c r="AO2152" s="89"/>
      <c r="AP2152" s="89"/>
      <c r="AQ2152" s="89"/>
      <c r="AR2152" s="89"/>
      <c r="AS2152" s="89"/>
      <c r="AT2152" s="89"/>
      <c r="AU2152" s="89"/>
    </row>
    <row r="2153" spans="27:47">
      <c r="AA2153" s="89"/>
      <c r="AB2153" s="89"/>
      <c r="AC2153" s="89"/>
      <c r="AD2153" s="89"/>
      <c r="AE2153" s="89"/>
      <c r="AF2153" s="117"/>
      <c r="AG2153" s="73"/>
      <c r="AN2153" s="89"/>
      <c r="AO2153" s="89"/>
      <c r="AP2153" s="89"/>
      <c r="AQ2153" s="89"/>
      <c r="AR2153" s="89"/>
      <c r="AS2153" s="89"/>
      <c r="AT2153" s="89"/>
      <c r="AU2153" s="89"/>
    </row>
    <row r="2154" spans="27:47">
      <c r="AA2154" s="89"/>
      <c r="AB2154" s="89"/>
      <c r="AC2154" s="89"/>
      <c r="AD2154" s="89"/>
      <c r="AE2154" s="89"/>
      <c r="AF2154" s="117"/>
      <c r="AG2154" s="73"/>
      <c r="AN2154" s="89"/>
      <c r="AO2154" s="89"/>
      <c r="AP2154" s="89"/>
      <c r="AQ2154" s="89"/>
      <c r="AR2154" s="89"/>
      <c r="AS2154" s="89"/>
      <c r="AT2154" s="89"/>
      <c r="AU2154" s="89"/>
    </row>
    <row r="2155" spans="27:47">
      <c r="AA2155" s="89"/>
      <c r="AB2155" s="89"/>
      <c r="AC2155" s="89"/>
      <c r="AD2155" s="89"/>
      <c r="AE2155" s="89"/>
      <c r="AF2155" s="117"/>
      <c r="AG2155" s="73"/>
      <c r="AN2155" s="89"/>
      <c r="AO2155" s="89"/>
      <c r="AP2155" s="89"/>
      <c r="AQ2155" s="89"/>
      <c r="AR2155" s="89"/>
      <c r="AS2155" s="89"/>
      <c r="AT2155" s="89"/>
      <c r="AU2155" s="89"/>
    </row>
    <row r="2156" spans="27:47">
      <c r="AA2156" s="89"/>
      <c r="AB2156" s="89"/>
      <c r="AC2156" s="89"/>
      <c r="AD2156" s="89"/>
      <c r="AE2156" s="89"/>
      <c r="AF2156" s="117"/>
      <c r="AG2156" s="73"/>
      <c r="AN2156" s="89"/>
      <c r="AO2156" s="89"/>
      <c r="AP2156" s="89"/>
      <c r="AQ2156" s="89"/>
      <c r="AR2156" s="89"/>
      <c r="AS2156" s="89"/>
      <c r="AT2156" s="89"/>
      <c r="AU2156" s="89"/>
    </row>
    <row r="2157" spans="27:47">
      <c r="AA2157" s="89"/>
      <c r="AB2157" s="89"/>
      <c r="AC2157" s="89"/>
      <c r="AD2157" s="89"/>
      <c r="AE2157" s="89"/>
      <c r="AF2157" s="117"/>
      <c r="AG2157" s="73"/>
      <c r="AN2157" s="89"/>
      <c r="AO2157" s="89"/>
      <c r="AP2157" s="89"/>
      <c r="AQ2157" s="89"/>
      <c r="AR2157" s="89"/>
      <c r="AS2157" s="89"/>
      <c r="AT2157" s="89"/>
      <c r="AU2157" s="89"/>
    </row>
    <row r="2158" spans="27:47">
      <c r="AA2158" s="89"/>
      <c r="AB2158" s="89"/>
      <c r="AC2158" s="89"/>
      <c r="AD2158" s="89"/>
      <c r="AE2158" s="89"/>
      <c r="AF2158" s="117"/>
      <c r="AG2158" s="73"/>
      <c r="AN2158" s="89"/>
      <c r="AO2158" s="89"/>
      <c r="AP2158" s="89"/>
      <c r="AQ2158" s="89"/>
      <c r="AR2158" s="89"/>
      <c r="AS2158" s="89"/>
      <c r="AT2158" s="89"/>
      <c r="AU2158" s="89"/>
    </row>
    <row r="2159" spans="27:47">
      <c r="AA2159" s="89"/>
      <c r="AB2159" s="89"/>
      <c r="AC2159" s="89"/>
      <c r="AD2159" s="89"/>
      <c r="AE2159" s="89"/>
      <c r="AF2159" s="117"/>
      <c r="AG2159" s="73"/>
      <c r="AN2159" s="89"/>
      <c r="AO2159" s="89"/>
      <c r="AP2159" s="89"/>
      <c r="AQ2159" s="89"/>
      <c r="AR2159" s="89"/>
      <c r="AS2159" s="89"/>
      <c r="AT2159" s="89"/>
      <c r="AU2159" s="89"/>
    </row>
    <row r="2160" spans="27:47">
      <c r="AA2160" s="89"/>
      <c r="AB2160" s="89"/>
      <c r="AC2160" s="89"/>
      <c r="AD2160" s="89"/>
      <c r="AE2160" s="89"/>
      <c r="AF2160" s="117"/>
      <c r="AG2160" s="73"/>
      <c r="AN2160" s="89"/>
      <c r="AO2160" s="89"/>
      <c r="AP2160" s="89"/>
      <c r="AQ2160" s="89"/>
      <c r="AR2160" s="89"/>
      <c r="AS2160" s="89"/>
      <c r="AT2160" s="89"/>
      <c r="AU2160" s="89"/>
    </row>
    <row r="2161" spans="27:47">
      <c r="AA2161" s="89"/>
      <c r="AB2161" s="89"/>
      <c r="AC2161" s="89"/>
      <c r="AD2161" s="89"/>
      <c r="AE2161" s="89"/>
      <c r="AF2161" s="117"/>
      <c r="AG2161" s="73"/>
      <c r="AN2161" s="89"/>
      <c r="AO2161" s="89"/>
      <c r="AP2161" s="89"/>
      <c r="AQ2161" s="89"/>
      <c r="AR2161" s="89"/>
      <c r="AS2161" s="89"/>
      <c r="AT2161" s="89"/>
      <c r="AU2161" s="89"/>
    </row>
    <row r="2162" spans="27:47">
      <c r="AA2162" s="89"/>
      <c r="AB2162" s="89"/>
      <c r="AC2162" s="89"/>
      <c r="AD2162" s="89"/>
      <c r="AE2162" s="89"/>
      <c r="AF2162" s="117"/>
      <c r="AG2162" s="73"/>
      <c r="AN2162" s="89"/>
      <c r="AO2162" s="89"/>
      <c r="AP2162" s="89"/>
      <c r="AQ2162" s="89"/>
      <c r="AR2162" s="89"/>
      <c r="AS2162" s="89"/>
      <c r="AT2162" s="89"/>
      <c r="AU2162" s="89"/>
    </row>
    <row r="2163" spans="27:47">
      <c r="AA2163" s="89"/>
      <c r="AB2163" s="89"/>
      <c r="AC2163" s="89"/>
      <c r="AD2163" s="89"/>
      <c r="AE2163" s="89"/>
      <c r="AF2163" s="117"/>
      <c r="AG2163" s="73"/>
      <c r="AN2163" s="89"/>
      <c r="AO2163" s="89"/>
      <c r="AP2163" s="89"/>
      <c r="AQ2163" s="89"/>
      <c r="AR2163" s="89"/>
      <c r="AS2163" s="89"/>
      <c r="AT2163" s="89"/>
      <c r="AU2163" s="89"/>
    </row>
    <row r="2164" spans="27:47">
      <c r="AA2164" s="89"/>
      <c r="AB2164" s="89"/>
      <c r="AC2164" s="89"/>
      <c r="AD2164" s="89"/>
      <c r="AE2164" s="89"/>
      <c r="AF2164" s="117"/>
      <c r="AG2164" s="73"/>
      <c r="AN2164" s="89"/>
      <c r="AO2164" s="89"/>
      <c r="AP2164" s="89"/>
      <c r="AQ2164" s="89"/>
      <c r="AR2164" s="89"/>
      <c r="AS2164" s="89"/>
      <c r="AT2164" s="89"/>
      <c r="AU2164" s="89"/>
    </row>
    <row r="2165" spans="27:47">
      <c r="AA2165" s="89"/>
      <c r="AB2165" s="89"/>
      <c r="AC2165" s="89"/>
      <c r="AD2165" s="89"/>
      <c r="AE2165" s="89"/>
      <c r="AF2165" s="117"/>
      <c r="AG2165" s="73"/>
      <c r="AN2165" s="89"/>
      <c r="AO2165" s="89"/>
      <c r="AP2165" s="89"/>
      <c r="AQ2165" s="89"/>
      <c r="AR2165" s="89"/>
      <c r="AS2165" s="89"/>
      <c r="AT2165" s="89"/>
      <c r="AU2165" s="89"/>
    </row>
    <row r="2166" spans="27:47">
      <c r="AA2166" s="89"/>
      <c r="AB2166" s="89"/>
      <c r="AC2166" s="89"/>
      <c r="AD2166" s="89"/>
      <c r="AE2166" s="89"/>
      <c r="AF2166" s="117"/>
      <c r="AG2166" s="73"/>
      <c r="AN2166" s="89"/>
      <c r="AO2166" s="89"/>
      <c r="AP2166" s="89"/>
      <c r="AQ2166" s="89"/>
      <c r="AR2166" s="89"/>
      <c r="AS2166" s="89"/>
      <c r="AT2166" s="89"/>
      <c r="AU2166" s="89"/>
    </row>
    <row r="2167" spans="27:47">
      <c r="AA2167" s="89"/>
      <c r="AB2167" s="89"/>
      <c r="AC2167" s="89"/>
      <c r="AD2167" s="89"/>
      <c r="AE2167" s="89"/>
      <c r="AF2167" s="117"/>
      <c r="AG2167" s="73"/>
      <c r="AN2167" s="89"/>
      <c r="AO2167" s="89"/>
      <c r="AP2167" s="89"/>
      <c r="AQ2167" s="89"/>
      <c r="AR2167" s="89"/>
      <c r="AS2167" s="89"/>
      <c r="AT2167" s="89"/>
      <c r="AU2167" s="89"/>
    </row>
    <row r="2168" spans="27:47">
      <c r="AA2168" s="89"/>
      <c r="AB2168" s="89"/>
      <c r="AC2168" s="89"/>
      <c r="AD2168" s="89"/>
      <c r="AE2168" s="89"/>
      <c r="AF2168" s="117"/>
      <c r="AG2168" s="73"/>
      <c r="AN2168" s="89"/>
      <c r="AO2168" s="89"/>
      <c r="AP2168" s="89"/>
      <c r="AQ2168" s="89"/>
      <c r="AR2168" s="89"/>
      <c r="AS2168" s="89"/>
      <c r="AT2168" s="89"/>
      <c r="AU2168" s="89"/>
    </row>
    <row r="2169" spans="27:47">
      <c r="AA2169" s="89"/>
      <c r="AB2169" s="89"/>
      <c r="AC2169" s="89"/>
      <c r="AD2169" s="89"/>
      <c r="AE2169" s="89"/>
      <c r="AF2169" s="117"/>
      <c r="AG2169" s="73"/>
      <c r="AN2169" s="89"/>
      <c r="AO2169" s="89"/>
      <c r="AP2169" s="89"/>
      <c r="AQ2169" s="89"/>
      <c r="AR2169" s="89"/>
      <c r="AS2169" s="89"/>
      <c r="AT2169" s="89"/>
      <c r="AU2169" s="89"/>
    </row>
    <row r="2170" spans="27:47">
      <c r="AA2170" s="89"/>
      <c r="AB2170" s="89"/>
      <c r="AC2170" s="89"/>
      <c r="AD2170" s="89"/>
      <c r="AE2170" s="89"/>
      <c r="AF2170" s="117"/>
      <c r="AG2170" s="73"/>
      <c r="AN2170" s="89"/>
      <c r="AO2170" s="89"/>
      <c r="AP2170" s="89"/>
      <c r="AQ2170" s="89"/>
      <c r="AR2170" s="89"/>
      <c r="AS2170" s="89"/>
      <c r="AT2170" s="89"/>
      <c r="AU2170" s="89"/>
    </row>
    <row r="2171" spans="27:47">
      <c r="AA2171" s="89"/>
      <c r="AB2171" s="89"/>
      <c r="AC2171" s="89"/>
      <c r="AD2171" s="89"/>
      <c r="AE2171" s="89"/>
      <c r="AF2171" s="117"/>
      <c r="AG2171" s="73"/>
      <c r="AN2171" s="89"/>
      <c r="AO2171" s="89"/>
      <c r="AP2171" s="89"/>
      <c r="AQ2171" s="89"/>
      <c r="AR2171" s="89"/>
      <c r="AS2171" s="89"/>
      <c r="AT2171" s="89"/>
      <c r="AU2171" s="89"/>
    </row>
    <row r="2172" spans="27:47">
      <c r="AA2172" s="89"/>
      <c r="AB2172" s="89"/>
      <c r="AC2172" s="89"/>
      <c r="AD2172" s="89"/>
      <c r="AE2172" s="89"/>
      <c r="AF2172" s="117"/>
      <c r="AG2172" s="73"/>
      <c r="AN2172" s="89"/>
      <c r="AO2172" s="89"/>
      <c r="AP2172" s="89"/>
      <c r="AQ2172" s="89"/>
      <c r="AR2172" s="89"/>
      <c r="AS2172" s="89"/>
      <c r="AT2172" s="89"/>
      <c r="AU2172" s="89"/>
    </row>
    <row r="2173" spans="27:47">
      <c r="AA2173" s="89"/>
      <c r="AB2173" s="89"/>
      <c r="AC2173" s="89"/>
      <c r="AD2173" s="89"/>
      <c r="AE2173" s="89"/>
      <c r="AF2173" s="117"/>
      <c r="AG2173" s="73"/>
      <c r="AN2173" s="89"/>
      <c r="AO2173" s="89"/>
      <c r="AP2173" s="89"/>
      <c r="AQ2173" s="89"/>
      <c r="AR2173" s="89"/>
      <c r="AS2173" s="89"/>
      <c r="AT2173" s="89"/>
      <c r="AU2173" s="89"/>
    </row>
    <row r="2174" spans="27:47">
      <c r="AA2174" s="89"/>
      <c r="AB2174" s="89"/>
      <c r="AC2174" s="89"/>
      <c r="AD2174" s="89"/>
      <c r="AE2174" s="89"/>
      <c r="AF2174" s="117"/>
      <c r="AG2174" s="73"/>
      <c r="AN2174" s="89"/>
      <c r="AO2174" s="89"/>
      <c r="AP2174" s="89"/>
      <c r="AQ2174" s="89"/>
      <c r="AR2174" s="89"/>
      <c r="AS2174" s="89"/>
      <c r="AT2174" s="89"/>
      <c r="AU2174" s="89"/>
    </row>
    <row r="2175" spans="27:47">
      <c r="AA2175" s="89"/>
      <c r="AB2175" s="89"/>
      <c r="AC2175" s="89"/>
      <c r="AD2175" s="89"/>
      <c r="AE2175" s="89"/>
      <c r="AF2175" s="117"/>
      <c r="AG2175" s="73"/>
      <c r="AN2175" s="89"/>
      <c r="AO2175" s="89"/>
      <c r="AP2175" s="89"/>
      <c r="AQ2175" s="89"/>
      <c r="AR2175" s="89"/>
      <c r="AS2175" s="89"/>
      <c r="AT2175" s="89"/>
      <c r="AU2175" s="89"/>
    </row>
    <row r="2176" spans="27:47">
      <c r="AA2176" s="89"/>
      <c r="AB2176" s="89"/>
      <c r="AC2176" s="89"/>
      <c r="AD2176" s="89"/>
      <c r="AE2176" s="89"/>
      <c r="AF2176" s="117"/>
      <c r="AG2176" s="73"/>
      <c r="AN2176" s="89"/>
      <c r="AO2176" s="89"/>
      <c r="AP2176" s="89"/>
      <c r="AQ2176" s="89"/>
      <c r="AR2176" s="89"/>
      <c r="AS2176" s="89"/>
      <c r="AT2176" s="89"/>
      <c r="AU2176" s="89"/>
    </row>
    <row r="2177" spans="27:47">
      <c r="AA2177" s="89"/>
      <c r="AB2177" s="89"/>
      <c r="AC2177" s="89"/>
      <c r="AD2177" s="89"/>
      <c r="AE2177" s="89"/>
      <c r="AF2177" s="117"/>
      <c r="AG2177" s="73"/>
      <c r="AN2177" s="89"/>
      <c r="AO2177" s="89"/>
      <c r="AP2177" s="89"/>
      <c r="AQ2177" s="89"/>
      <c r="AR2177" s="89"/>
      <c r="AS2177" s="89"/>
      <c r="AT2177" s="89"/>
      <c r="AU2177" s="89"/>
    </row>
    <row r="2178" spans="27:47">
      <c r="AA2178" s="89"/>
      <c r="AB2178" s="89"/>
      <c r="AC2178" s="89"/>
      <c r="AD2178" s="89"/>
      <c r="AE2178" s="89"/>
      <c r="AF2178" s="117"/>
      <c r="AG2178" s="73"/>
      <c r="AN2178" s="89"/>
      <c r="AO2178" s="89"/>
      <c r="AP2178" s="89"/>
      <c r="AQ2178" s="89"/>
      <c r="AR2178" s="89"/>
      <c r="AS2178" s="89"/>
      <c r="AT2178" s="89"/>
      <c r="AU2178" s="89"/>
    </row>
    <row r="2179" spans="27:47">
      <c r="AA2179" s="89"/>
      <c r="AB2179" s="89"/>
      <c r="AC2179" s="89"/>
      <c r="AD2179" s="89"/>
      <c r="AE2179" s="89"/>
      <c r="AF2179" s="117"/>
      <c r="AG2179" s="73"/>
      <c r="AN2179" s="89"/>
      <c r="AO2179" s="89"/>
      <c r="AP2179" s="89"/>
      <c r="AQ2179" s="89"/>
      <c r="AR2179" s="89"/>
      <c r="AS2179" s="89"/>
      <c r="AT2179" s="89"/>
      <c r="AU2179" s="89"/>
    </row>
    <row r="2180" spans="27:47">
      <c r="AA2180" s="89"/>
      <c r="AB2180" s="89"/>
      <c r="AC2180" s="89"/>
      <c r="AD2180" s="89"/>
      <c r="AE2180" s="89"/>
      <c r="AF2180" s="117"/>
      <c r="AG2180" s="73"/>
      <c r="AN2180" s="89"/>
      <c r="AO2180" s="89"/>
      <c r="AP2180" s="89"/>
      <c r="AQ2180" s="89"/>
      <c r="AR2180" s="89"/>
      <c r="AS2180" s="89"/>
      <c r="AT2180" s="89"/>
      <c r="AU2180" s="89"/>
    </row>
    <row r="2181" spans="27:47">
      <c r="AA2181" s="89"/>
      <c r="AB2181" s="89"/>
      <c r="AC2181" s="89"/>
      <c r="AD2181" s="89"/>
      <c r="AE2181" s="89"/>
      <c r="AF2181" s="117"/>
      <c r="AG2181" s="73"/>
      <c r="AN2181" s="89"/>
      <c r="AO2181" s="89"/>
      <c r="AP2181" s="89"/>
      <c r="AQ2181" s="89"/>
      <c r="AR2181" s="89"/>
      <c r="AS2181" s="89"/>
      <c r="AT2181" s="89"/>
      <c r="AU2181" s="89"/>
    </row>
    <row r="2182" spans="27:47">
      <c r="AA2182" s="89"/>
      <c r="AB2182" s="89"/>
      <c r="AC2182" s="89"/>
      <c r="AD2182" s="89"/>
      <c r="AE2182" s="89"/>
      <c r="AF2182" s="117"/>
      <c r="AG2182" s="73"/>
      <c r="AN2182" s="89"/>
      <c r="AO2182" s="89"/>
      <c r="AP2182" s="89"/>
      <c r="AQ2182" s="89"/>
      <c r="AR2182" s="89"/>
      <c r="AS2182" s="89"/>
      <c r="AT2182" s="89"/>
      <c r="AU2182" s="89"/>
    </row>
    <row r="2183" spans="27:47">
      <c r="AA2183" s="89"/>
      <c r="AB2183" s="89"/>
      <c r="AC2183" s="89"/>
      <c r="AD2183" s="89"/>
      <c r="AE2183" s="89"/>
      <c r="AF2183" s="117"/>
      <c r="AG2183" s="73"/>
      <c r="AN2183" s="89"/>
      <c r="AO2183" s="89"/>
      <c r="AP2183" s="89"/>
      <c r="AQ2183" s="89"/>
      <c r="AR2183" s="89"/>
      <c r="AS2183" s="89"/>
      <c r="AT2183" s="89"/>
      <c r="AU2183" s="89"/>
    </row>
    <row r="2184" spans="27:47">
      <c r="AA2184" s="89"/>
      <c r="AB2184" s="89"/>
      <c r="AC2184" s="89"/>
      <c r="AD2184" s="89"/>
      <c r="AE2184" s="89"/>
      <c r="AF2184" s="117"/>
      <c r="AG2184" s="73"/>
      <c r="AN2184" s="89"/>
      <c r="AO2184" s="89"/>
      <c r="AP2184" s="89"/>
      <c r="AQ2184" s="89"/>
      <c r="AR2184" s="89"/>
      <c r="AS2184" s="89"/>
      <c r="AT2184" s="89"/>
      <c r="AU2184" s="89"/>
    </row>
    <row r="2185" spans="27:47">
      <c r="AA2185" s="89"/>
      <c r="AB2185" s="89"/>
      <c r="AC2185" s="89"/>
      <c r="AD2185" s="89"/>
      <c r="AE2185" s="89"/>
      <c r="AF2185" s="117"/>
      <c r="AG2185" s="73"/>
      <c r="AN2185" s="89"/>
      <c r="AO2185" s="89"/>
      <c r="AP2185" s="89"/>
      <c r="AQ2185" s="89"/>
      <c r="AR2185" s="89"/>
      <c r="AS2185" s="89"/>
      <c r="AT2185" s="89"/>
      <c r="AU2185" s="89"/>
    </row>
    <row r="2186" spans="27:47">
      <c r="AA2186" s="89"/>
      <c r="AB2186" s="89"/>
      <c r="AC2186" s="89"/>
      <c r="AD2186" s="89"/>
      <c r="AE2186" s="89"/>
      <c r="AF2186" s="117"/>
      <c r="AG2186" s="73"/>
      <c r="AN2186" s="89"/>
      <c r="AO2186" s="89"/>
      <c r="AP2186" s="89"/>
      <c r="AQ2186" s="89"/>
      <c r="AR2186" s="89"/>
      <c r="AS2186" s="89"/>
      <c r="AT2186" s="89"/>
      <c r="AU2186" s="89"/>
    </row>
    <row r="2187" spans="27:47">
      <c r="AA2187" s="89"/>
      <c r="AB2187" s="89"/>
      <c r="AC2187" s="89"/>
      <c r="AD2187" s="89"/>
      <c r="AE2187" s="89"/>
      <c r="AF2187" s="117"/>
      <c r="AG2187" s="73"/>
      <c r="AN2187" s="89"/>
      <c r="AO2187" s="89"/>
      <c r="AP2187" s="89"/>
      <c r="AQ2187" s="89"/>
      <c r="AR2187" s="89"/>
      <c r="AS2187" s="89"/>
      <c r="AT2187" s="89"/>
      <c r="AU2187" s="89"/>
    </row>
    <row r="2188" spans="27:47">
      <c r="AA2188" s="89"/>
      <c r="AB2188" s="89"/>
      <c r="AC2188" s="89"/>
      <c r="AD2188" s="89"/>
      <c r="AE2188" s="89"/>
      <c r="AF2188" s="117"/>
      <c r="AG2188" s="73"/>
      <c r="AN2188" s="89"/>
      <c r="AO2188" s="89"/>
      <c r="AP2188" s="89"/>
      <c r="AQ2188" s="89"/>
      <c r="AR2188" s="89"/>
      <c r="AS2188" s="89"/>
      <c r="AT2188" s="89"/>
      <c r="AU2188" s="89"/>
    </row>
    <row r="2189" spans="27:47">
      <c r="AA2189" s="89"/>
      <c r="AB2189" s="89"/>
      <c r="AC2189" s="89"/>
      <c r="AD2189" s="89"/>
      <c r="AE2189" s="89"/>
      <c r="AF2189" s="117"/>
      <c r="AG2189" s="73"/>
      <c r="AN2189" s="89"/>
      <c r="AO2189" s="89"/>
      <c r="AP2189" s="89"/>
      <c r="AQ2189" s="89"/>
      <c r="AR2189" s="89"/>
      <c r="AS2189" s="89"/>
      <c r="AT2189" s="89"/>
      <c r="AU2189" s="89"/>
    </row>
    <row r="2190" spans="27:47">
      <c r="AA2190" s="89"/>
      <c r="AB2190" s="89"/>
      <c r="AC2190" s="89"/>
      <c r="AD2190" s="89"/>
      <c r="AE2190" s="89"/>
      <c r="AF2190" s="117"/>
      <c r="AG2190" s="73"/>
      <c r="AN2190" s="89"/>
      <c r="AO2190" s="89"/>
      <c r="AP2190" s="89"/>
      <c r="AQ2190" s="89"/>
      <c r="AR2190" s="89"/>
      <c r="AS2190" s="89"/>
      <c r="AT2190" s="89"/>
      <c r="AU2190" s="89"/>
    </row>
    <row r="2191" spans="27:47">
      <c r="AA2191" s="89"/>
      <c r="AB2191" s="89"/>
      <c r="AC2191" s="89"/>
      <c r="AD2191" s="89"/>
      <c r="AE2191" s="89"/>
      <c r="AF2191" s="117"/>
      <c r="AG2191" s="73"/>
      <c r="AN2191" s="89"/>
      <c r="AO2191" s="89"/>
      <c r="AP2191" s="89"/>
      <c r="AQ2191" s="89"/>
      <c r="AR2191" s="89"/>
      <c r="AS2191" s="89"/>
      <c r="AT2191" s="89"/>
      <c r="AU2191" s="89"/>
    </row>
    <row r="2192" spans="27:47">
      <c r="AA2192" s="89"/>
      <c r="AB2192" s="89"/>
      <c r="AC2192" s="89"/>
      <c r="AD2192" s="89"/>
      <c r="AE2192" s="89"/>
      <c r="AF2192" s="117"/>
      <c r="AG2192" s="73"/>
      <c r="AN2192" s="89"/>
      <c r="AO2192" s="89"/>
      <c r="AP2192" s="89"/>
      <c r="AQ2192" s="89"/>
      <c r="AR2192" s="89"/>
      <c r="AS2192" s="89"/>
      <c r="AT2192" s="89"/>
      <c r="AU2192" s="89"/>
    </row>
    <row r="2193" spans="27:47">
      <c r="AA2193" s="89"/>
      <c r="AB2193" s="89"/>
      <c r="AC2193" s="89"/>
      <c r="AD2193" s="89"/>
      <c r="AE2193" s="89"/>
      <c r="AF2193" s="117"/>
      <c r="AG2193" s="73"/>
      <c r="AN2193" s="89"/>
      <c r="AO2193" s="89"/>
      <c r="AP2193" s="89"/>
      <c r="AQ2193" s="89"/>
      <c r="AR2193" s="89"/>
      <c r="AS2193" s="89"/>
      <c r="AT2193" s="89"/>
      <c r="AU2193" s="89"/>
    </row>
    <row r="2194" spans="27:47">
      <c r="AA2194" s="89"/>
      <c r="AB2194" s="89"/>
      <c r="AC2194" s="89"/>
      <c r="AD2194" s="89"/>
      <c r="AE2194" s="89"/>
      <c r="AF2194" s="117"/>
      <c r="AG2194" s="73"/>
      <c r="AN2194" s="89"/>
      <c r="AO2194" s="89"/>
      <c r="AP2194" s="89"/>
      <c r="AQ2194" s="89"/>
      <c r="AR2194" s="89"/>
      <c r="AS2194" s="89"/>
      <c r="AT2194" s="89"/>
      <c r="AU2194" s="89"/>
    </row>
    <row r="2195" spans="27:47">
      <c r="AA2195" s="89"/>
      <c r="AB2195" s="89"/>
      <c r="AC2195" s="89"/>
      <c r="AD2195" s="89"/>
      <c r="AE2195" s="89"/>
      <c r="AF2195" s="117"/>
      <c r="AG2195" s="73"/>
      <c r="AN2195" s="89"/>
      <c r="AO2195" s="89"/>
      <c r="AP2195" s="89"/>
      <c r="AQ2195" s="89"/>
      <c r="AR2195" s="89"/>
      <c r="AS2195" s="89"/>
      <c r="AT2195" s="89"/>
      <c r="AU2195" s="89"/>
    </row>
    <row r="2196" spans="27:47">
      <c r="AA2196" s="89"/>
      <c r="AB2196" s="89"/>
      <c r="AC2196" s="89"/>
      <c r="AD2196" s="89"/>
      <c r="AE2196" s="89"/>
      <c r="AF2196" s="117"/>
      <c r="AG2196" s="73"/>
      <c r="AN2196" s="89"/>
      <c r="AO2196" s="89"/>
      <c r="AP2196" s="89"/>
      <c r="AQ2196" s="89"/>
      <c r="AR2196" s="89"/>
      <c r="AS2196" s="89"/>
      <c r="AT2196" s="89"/>
      <c r="AU2196" s="89"/>
    </row>
    <row r="2197" spans="27:47">
      <c r="AA2197" s="89"/>
      <c r="AB2197" s="89"/>
      <c r="AC2197" s="89"/>
      <c r="AD2197" s="89"/>
      <c r="AE2197" s="89"/>
      <c r="AF2197" s="117"/>
      <c r="AG2197" s="73"/>
      <c r="AN2197" s="89"/>
      <c r="AO2197" s="89"/>
      <c r="AP2197" s="89"/>
      <c r="AQ2197" s="89"/>
      <c r="AR2197" s="89"/>
      <c r="AS2197" s="89"/>
      <c r="AT2197" s="89"/>
      <c r="AU2197" s="89"/>
    </row>
    <row r="2198" spans="27:47">
      <c r="AA2198" s="89"/>
      <c r="AB2198" s="89"/>
      <c r="AC2198" s="89"/>
      <c r="AD2198" s="89"/>
      <c r="AE2198" s="89"/>
      <c r="AF2198" s="117"/>
      <c r="AG2198" s="73"/>
      <c r="AN2198" s="89"/>
      <c r="AO2198" s="89"/>
      <c r="AP2198" s="89"/>
      <c r="AQ2198" s="89"/>
      <c r="AR2198" s="89"/>
      <c r="AS2198" s="89"/>
      <c r="AT2198" s="89"/>
      <c r="AU2198" s="89"/>
    </row>
    <row r="2199" spans="27:47">
      <c r="AA2199" s="89"/>
      <c r="AB2199" s="89"/>
      <c r="AC2199" s="89"/>
      <c r="AD2199" s="89"/>
      <c r="AE2199" s="89"/>
      <c r="AF2199" s="117"/>
      <c r="AG2199" s="73"/>
      <c r="AN2199" s="89"/>
      <c r="AO2199" s="89"/>
      <c r="AP2199" s="89"/>
      <c r="AQ2199" s="89"/>
      <c r="AR2199" s="89"/>
      <c r="AS2199" s="89"/>
      <c r="AT2199" s="89"/>
      <c r="AU2199" s="89"/>
    </row>
    <row r="2200" spans="27:47">
      <c r="AA2200" s="89"/>
      <c r="AB2200" s="89"/>
      <c r="AC2200" s="89"/>
      <c r="AD2200" s="89"/>
      <c r="AE2200" s="89"/>
      <c r="AF2200" s="117"/>
      <c r="AG2200" s="73"/>
      <c r="AN2200" s="89"/>
      <c r="AO2200" s="89"/>
      <c r="AP2200" s="89"/>
      <c r="AQ2200" s="89"/>
      <c r="AR2200" s="89"/>
      <c r="AS2200" s="89"/>
      <c r="AT2200" s="89"/>
      <c r="AU2200" s="89"/>
    </row>
    <row r="2201" spans="27:47">
      <c r="AA2201" s="89"/>
      <c r="AB2201" s="89"/>
      <c r="AC2201" s="89"/>
      <c r="AD2201" s="89"/>
      <c r="AE2201" s="89"/>
      <c r="AF2201" s="117"/>
      <c r="AG2201" s="73"/>
      <c r="AN2201" s="89"/>
      <c r="AO2201" s="89"/>
      <c r="AP2201" s="89"/>
      <c r="AQ2201" s="89"/>
      <c r="AR2201" s="89"/>
      <c r="AS2201" s="89"/>
      <c r="AT2201" s="89"/>
      <c r="AU2201" s="89"/>
    </row>
    <row r="2202" spans="27:47">
      <c r="AA2202" s="89"/>
      <c r="AB2202" s="89"/>
      <c r="AC2202" s="89"/>
      <c r="AD2202" s="89"/>
      <c r="AE2202" s="89"/>
      <c r="AF2202" s="117"/>
      <c r="AG2202" s="73"/>
      <c r="AN2202" s="89"/>
      <c r="AO2202" s="89"/>
      <c r="AP2202" s="89"/>
      <c r="AQ2202" s="89"/>
      <c r="AR2202" s="89"/>
      <c r="AS2202" s="89"/>
      <c r="AT2202" s="89"/>
      <c r="AU2202" s="89"/>
    </row>
    <row r="2203" spans="27:47">
      <c r="AA2203" s="89"/>
      <c r="AB2203" s="89"/>
      <c r="AC2203" s="89"/>
      <c r="AD2203" s="89"/>
      <c r="AE2203" s="89"/>
      <c r="AF2203" s="117"/>
      <c r="AG2203" s="73"/>
      <c r="AN2203" s="89"/>
      <c r="AO2203" s="89"/>
      <c r="AP2203" s="89"/>
      <c r="AQ2203" s="89"/>
      <c r="AR2203" s="89"/>
      <c r="AS2203" s="89"/>
      <c r="AT2203" s="89"/>
      <c r="AU2203" s="89"/>
    </row>
    <row r="2204" spans="27:47">
      <c r="AA2204" s="89"/>
      <c r="AB2204" s="89"/>
      <c r="AC2204" s="89"/>
      <c r="AD2204" s="89"/>
      <c r="AE2204" s="89"/>
      <c r="AF2204" s="117"/>
      <c r="AG2204" s="73"/>
      <c r="AN2204" s="89"/>
      <c r="AO2204" s="89"/>
      <c r="AP2204" s="89"/>
      <c r="AQ2204" s="89"/>
      <c r="AR2204" s="89"/>
      <c r="AS2204" s="89"/>
      <c r="AT2204" s="89"/>
      <c r="AU2204" s="89"/>
    </row>
    <row r="2205" spans="27:47">
      <c r="AA2205" s="89"/>
      <c r="AB2205" s="89"/>
      <c r="AC2205" s="89"/>
      <c r="AD2205" s="89"/>
      <c r="AE2205" s="89"/>
      <c r="AF2205" s="117"/>
      <c r="AG2205" s="73"/>
      <c r="AN2205" s="89"/>
      <c r="AO2205" s="89"/>
      <c r="AP2205" s="89"/>
      <c r="AQ2205" s="89"/>
      <c r="AR2205" s="89"/>
      <c r="AS2205" s="89"/>
      <c r="AT2205" s="89"/>
      <c r="AU2205" s="89"/>
    </row>
    <row r="2206" spans="27:47">
      <c r="AA2206" s="89"/>
      <c r="AB2206" s="89"/>
      <c r="AC2206" s="89"/>
      <c r="AD2206" s="89"/>
      <c r="AE2206" s="89"/>
      <c r="AF2206" s="117"/>
      <c r="AG2206" s="73"/>
      <c r="AN2206" s="89"/>
      <c r="AO2206" s="89"/>
      <c r="AP2206" s="89"/>
      <c r="AQ2206" s="89"/>
      <c r="AR2206" s="89"/>
      <c r="AS2206" s="89"/>
      <c r="AT2206" s="89"/>
      <c r="AU2206" s="89"/>
    </row>
    <row r="2207" spans="27:47">
      <c r="AA2207" s="89"/>
      <c r="AB2207" s="89"/>
      <c r="AC2207" s="89"/>
      <c r="AD2207" s="89"/>
      <c r="AE2207" s="89"/>
      <c r="AF2207" s="117"/>
      <c r="AG2207" s="73"/>
      <c r="AN2207" s="89"/>
      <c r="AO2207" s="89"/>
      <c r="AP2207" s="89"/>
      <c r="AQ2207" s="89"/>
      <c r="AR2207" s="89"/>
      <c r="AS2207" s="89"/>
      <c r="AT2207" s="89"/>
      <c r="AU2207" s="89"/>
    </row>
    <row r="2208" spans="27:47">
      <c r="AA2208" s="89"/>
      <c r="AB2208" s="89"/>
      <c r="AC2208" s="89"/>
      <c r="AD2208" s="89"/>
      <c r="AE2208" s="89"/>
      <c r="AF2208" s="117"/>
      <c r="AG2208" s="73"/>
      <c r="AN2208" s="89"/>
      <c r="AO2208" s="89"/>
      <c r="AP2208" s="89"/>
      <c r="AQ2208" s="89"/>
      <c r="AR2208" s="89"/>
      <c r="AS2208" s="89"/>
      <c r="AT2208" s="89"/>
      <c r="AU2208" s="89"/>
    </row>
    <row r="2209" spans="27:47">
      <c r="AA2209" s="89"/>
      <c r="AB2209" s="89"/>
      <c r="AC2209" s="89"/>
      <c r="AD2209" s="89"/>
      <c r="AE2209" s="89"/>
      <c r="AF2209" s="117"/>
      <c r="AG2209" s="73"/>
      <c r="AN2209" s="89"/>
      <c r="AO2209" s="89"/>
      <c r="AP2209" s="89"/>
      <c r="AQ2209" s="89"/>
      <c r="AR2209" s="89"/>
      <c r="AS2209" s="89"/>
      <c r="AT2209" s="89"/>
      <c r="AU2209" s="89"/>
    </row>
    <row r="2210" spans="27:47">
      <c r="AA2210" s="89"/>
      <c r="AB2210" s="89"/>
      <c r="AC2210" s="89"/>
      <c r="AD2210" s="89"/>
      <c r="AE2210" s="89"/>
      <c r="AF2210" s="117"/>
      <c r="AG2210" s="73"/>
      <c r="AN2210" s="89"/>
      <c r="AO2210" s="89"/>
      <c r="AP2210" s="89"/>
      <c r="AQ2210" s="89"/>
      <c r="AR2210" s="89"/>
      <c r="AS2210" s="89"/>
      <c r="AT2210" s="89"/>
      <c r="AU2210" s="89"/>
    </row>
    <row r="2211" spans="27:47">
      <c r="AA2211" s="89"/>
      <c r="AB2211" s="89"/>
      <c r="AC2211" s="89"/>
      <c r="AD2211" s="89"/>
      <c r="AE2211" s="89"/>
      <c r="AF2211" s="117"/>
      <c r="AG2211" s="73"/>
      <c r="AN2211" s="89"/>
      <c r="AO2211" s="89"/>
      <c r="AP2211" s="89"/>
      <c r="AQ2211" s="89"/>
      <c r="AR2211" s="89"/>
      <c r="AS2211" s="89"/>
      <c r="AT2211" s="89"/>
      <c r="AU2211" s="89"/>
    </row>
    <row r="2212" spans="27:47">
      <c r="AA2212" s="89"/>
      <c r="AB2212" s="89"/>
      <c r="AC2212" s="89"/>
      <c r="AD2212" s="89"/>
      <c r="AE2212" s="89"/>
      <c r="AF2212" s="117"/>
      <c r="AG2212" s="73"/>
      <c r="AN2212" s="89"/>
      <c r="AO2212" s="89"/>
      <c r="AP2212" s="89"/>
      <c r="AQ2212" s="89"/>
      <c r="AR2212" s="89"/>
      <c r="AS2212" s="89"/>
      <c r="AT2212" s="89"/>
      <c r="AU2212" s="89"/>
    </row>
    <row r="2213" spans="27:47">
      <c r="AA2213" s="89"/>
      <c r="AB2213" s="89"/>
      <c r="AC2213" s="89"/>
      <c r="AD2213" s="89"/>
      <c r="AE2213" s="89"/>
      <c r="AF2213" s="117"/>
      <c r="AG2213" s="73"/>
      <c r="AN2213" s="89"/>
      <c r="AO2213" s="89"/>
      <c r="AP2213" s="89"/>
      <c r="AQ2213" s="89"/>
      <c r="AR2213" s="89"/>
      <c r="AS2213" s="89"/>
      <c r="AT2213" s="89"/>
      <c r="AU2213" s="89"/>
    </row>
    <row r="2214" spans="27:47">
      <c r="AA2214" s="89"/>
      <c r="AB2214" s="89"/>
      <c r="AC2214" s="89"/>
      <c r="AD2214" s="89"/>
      <c r="AE2214" s="89"/>
      <c r="AF2214" s="117"/>
      <c r="AG2214" s="73"/>
      <c r="AN2214" s="89"/>
      <c r="AO2214" s="89"/>
      <c r="AP2214" s="89"/>
      <c r="AQ2214" s="89"/>
      <c r="AR2214" s="89"/>
      <c r="AS2214" s="89"/>
      <c r="AT2214" s="89"/>
      <c r="AU2214" s="89"/>
    </row>
    <row r="2215" spans="27:47">
      <c r="AA2215" s="89"/>
      <c r="AB2215" s="89"/>
      <c r="AC2215" s="89"/>
      <c r="AD2215" s="89"/>
      <c r="AE2215" s="89"/>
      <c r="AF2215" s="117"/>
      <c r="AG2215" s="73"/>
      <c r="AN2215" s="89"/>
      <c r="AO2215" s="89"/>
      <c r="AP2215" s="89"/>
      <c r="AQ2215" s="89"/>
      <c r="AR2215" s="89"/>
      <c r="AS2215" s="89"/>
      <c r="AT2215" s="89"/>
      <c r="AU2215" s="89"/>
    </row>
    <row r="2216" spans="27:47">
      <c r="AA2216" s="89"/>
      <c r="AB2216" s="89"/>
      <c r="AC2216" s="89"/>
      <c r="AD2216" s="89"/>
      <c r="AE2216" s="89"/>
      <c r="AF2216" s="117"/>
      <c r="AG2216" s="73"/>
      <c r="AN2216" s="89"/>
      <c r="AO2216" s="89"/>
      <c r="AP2216" s="89"/>
      <c r="AQ2216" s="89"/>
      <c r="AR2216" s="89"/>
      <c r="AS2216" s="89"/>
      <c r="AT2216" s="89"/>
      <c r="AU2216" s="89"/>
    </row>
    <row r="2217" spans="27:47">
      <c r="AA2217" s="89"/>
      <c r="AB2217" s="89"/>
      <c r="AC2217" s="89"/>
      <c r="AD2217" s="89"/>
      <c r="AE2217" s="89"/>
      <c r="AF2217" s="117"/>
      <c r="AG2217" s="73"/>
      <c r="AN2217" s="89"/>
      <c r="AO2217" s="89"/>
      <c r="AP2217" s="89"/>
      <c r="AQ2217" s="89"/>
      <c r="AR2217" s="89"/>
      <c r="AS2217" s="89"/>
      <c r="AT2217" s="89"/>
      <c r="AU2217" s="89"/>
    </row>
    <row r="2218" spans="27:47">
      <c r="AA2218" s="89"/>
      <c r="AB2218" s="89"/>
      <c r="AC2218" s="89"/>
      <c r="AD2218" s="89"/>
      <c r="AE2218" s="89"/>
      <c r="AF2218" s="117"/>
      <c r="AG2218" s="73"/>
      <c r="AN2218" s="89"/>
      <c r="AO2218" s="89"/>
      <c r="AP2218" s="89"/>
      <c r="AQ2218" s="89"/>
      <c r="AR2218" s="89"/>
      <c r="AS2218" s="89"/>
      <c r="AT2218" s="89"/>
      <c r="AU2218" s="89"/>
    </row>
    <row r="2219" spans="27:47">
      <c r="AA2219" s="89"/>
      <c r="AB2219" s="89"/>
      <c r="AC2219" s="89"/>
      <c r="AD2219" s="89"/>
      <c r="AE2219" s="89"/>
      <c r="AF2219" s="117"/>
      <c r="AG2219" s="73"/>
      <c r="AN2219" s="89"/>
      <c r="AO2219" s="89"/>
      <c r="AP2219" s="89"/>
      <c r="AQ2219" s="89"/>
      <c r="AR2219" s="89"/>
      <c r="AS2219" s="89"/>
      <c r="AT2219" s="89"/>
      <c r="AU2219" s="89"/>
    </row>
    <row r="2220" spans="27:47">
      <c r="AA2220" s="89"/>
      <c r="AB2220" s="89"/>
      <c r="AC2220" s="89"/>
      <c r="AD2220" s="89"/>
      <c r="AE2220" s="89"/>
      <c r="AF2220" s="117"/>
      <c r="AG2220" s="73"/>
      <c r="AN2220" s="89"/>
      <c r="AO2220" s="89"/>
      <c r="AP2220" s="89"/>
      <c r="AQ2220" s="89"/>
      <c r="AR2220" s="89"/>
      <c r="AS2220" s="89"/>
      <c r="AT2220" s="89"/>
      <c r="AU2220" s="89"/>
    </row>
    <row r="2221" spans="27:47">
      <c r="AA2221" s="89"/>
      <c r="AB2221" s="89"/>
      <c r="AC2221" s="89"/>
      <c r="AD2221" s="89"/>
      <c r="AE2221" s="89"/>
      <c r="AF2221" s="117"/>
      <c r="AG2221" s="73"/>
      <c r="AN2221" s="89"/>
      <c r="AO2221" s="89"/>
      <c r="AP2221" s="89"/>
      <c r="AQ2221" s="89"/>
      <c r="AR2221" s="89"/>
      <c r="AS2221" s="89"/>
      <c r="AT2221" s="89"/>
      <c r="AU2221" s="89"/>
    </row>
    <row r="2222" spans="27:47">
      <c r="AA2222" s="89"/>
      <c r="AB2222" s="89"/>
      <c r="AC2222" s="89"/>
      <c r="AD2222" s="89"/>
      <c r="AE2222" s="89"/>
      <c r="AF2222" s="117"/>
      <c r="AG2222" s="73"/>
      <c r="AN2222" s="89"/>
      <c r="AO2222" s="89"/>
      <c r="AP2222" s="89"/>
      <c r="AQ2222" s="89"/>
      <c r="AR2222" s="89"/>
      <c r="AS2222" s="89"/>
      <c r="AT2222" s="89"/>
      <c r="AU2222" s="89"/>
    </row>
    <row r="2223" spans="27:47">
      <c r="AA2223" s="89"/>
      <c r="AB2223" s="89"/>
      <c r="AC2223" s="89"/>
      <c r="AD2223" s="89"/>
      <c r="AE2223" s="89"/>
      <c r="AF2223" s="117"/>
      <c r="AG2223" s="73"/>
      <c r="AN2223" s="89"/>
      <c r="AO2223" s="89"/>
      <c r="AP2223" s="89"/>
      <c r="AQ2223" s="89"/>
      <c r="AR2223" s="89"/>
      <c r="AS2223" s="89"/>
      <c r="AT2223" s="89"/>
      <c r="AU2223" s="89"/>
    </row>
    <row r="2224" spans="27:47">
      <c r="AA2224" s="89"/>
      <c r="AB2224" s="89"/>
      <c r="AC2224" s="89"/>
      <c r="AD2224" s="89"/>
      <c r="AE2224" s="89"/>
      <c r="AF2224" s="117"/>
      <c r="AG2224" s="73"/>
      <c r="AN2224" s="89"/>
      <c r="AO2224" s="89"/>
      <c r="AP2224" s="89"/>
      <c r="AQ2224" s="89"/>
      <c r="AR2224" s="89"/>
      <c r="AS2224" s="89"/>
      <c r="AT2224" s="89"/>
      <c r="AU2224" s="89"/>
    </row>
    <row r="2225" spans="27:47">
      <c r="AA2225" s="89"/>
      <c r="AB2225" s="89"/>
      <c r="AC2225" s="89"/>
      <c r="AD2225" s="89"/>
      <c r="AE2225" s="89"/>
      <c r="AF2225" s="117"/>
      <c r="AG2225" s="73"/>
      <c r="AN2225" s="89"/>
      <c r="AO2225" s="89"/>
      <c r="AP2225" s="89"/>
      <c r="AQ2225" s="89"/>
      <c r="AR2225" s="89"/>
      <c r="AS2225" s="89"/>
      <c r="AT2225" s="89"/>
      <c r="AU2225" s="89"/>
    </row>
    <row r="2226" spans="27:47">
      <c r="AA2226" s="89"/>
      <c r="AB2226" s="89"/>
      <c r="AC2226" s="89"/>
      <c r="AD2226" s="89"/>
      <c r="AE2226" s="89"/>
      <c r="AF2226" s="117"/>
      <c r="AG2226" s="73"/>
      <c r="AN2226" s="89"/>
      <c r="AO2226" s="89"/>
      <c r="AP2226" s="89"/>
      <c r="AQ2226" s="89"/>
      <c r="AR2226" s="89"/>
      <c r="AS2226" s="89"/>
      <c r="AT2226" s="89"/>
      <c r="AU2226" s="89"/>
    </row>
    <row r="2227" spans="27:47">
      <c r="AA2227" s="89"/>
      <c r="AB2227" s="89"/>
      <c r="AC2227" s="89"/>
      <c r="AD2227" s="89"/>
      <c r="AE2227" s="89"/>
      <c r="AF2227" s="117"/>
      <c r="AG2227" s="73"/>
      <c r="AN2227" s="89"/>
      <c r="AO2227" s="89"/>
      <c r="AP2227" s="89"/>
      <c r="AQ2227" s="89"/>
      <c r="AR2227" s="89"/>
      <c r="AS2227" s="89"/>
      <c r="AT2227" s="89"/>
      <c r="AU2227" s="89"/>
    </row>
    <row r="2228" spans="27:47">
      <c r="AA2228" s="89"/>
      <c r="AB2228" s="89"/>
      <c r="AC2228" s="89"/>
      <c r="AD2228" s="89"/>
      <c r="AE2228" s="89"/>
      <c r="AF2228" s="117"/>
      <c r="AG2228" s="73"/>
      <c r="AN2228" s="89"/>
      <c r="AO2228" s="89"/>
      <c r="AP2228" s="89"/>
      <c r="AQ2228" s="89"/>
      <c r="AR2228" s="89"/>
      <c r="AS2228" s="89"/>
      <c r="AT2228" s="89"/>
      <c r="AU2228" s="89"/>
    </row>
    <row r="2229" spans="27:47">
      <c r="AA2229" s="89"/>
      <c r="AB2229" s="89"/>
      <c r="AC2229" s="89"/>
      <c r="AD2229" s="89"/>
      <c r="AE2229" s="89"/>
      <c r="AF2229" s="117"/>
      <c r="AG2229" s="73"/>
      <c r="AN2229" s="89"/>
      <c r="AO2229" s="89"/>
      <c r="AP2229" s="89"/>
      <c r="AQ2229" s="89"/>
      <c r="AR2229" s="89"/>
      <c r="AS2229" s="89"/>
      <c r="AT2229" s="89"/>
      <c r="AU2229" s="89"/>
    </row>
    <row r="2230" spans="27:47">
      <c r="AA2230" s="89"/>
      <c r="AB2230" s="89"/>
      <c r="AC2230" s="89"/>
      <c r="AD2230" s="89"/>
      <c r="AE2230" s="89"/>
      <c r="AF2230" s="117"/>
      <c r="AG2230" s="73"/>
      <c r="AN2230" s="89"/>
      <c r="AO2230" s="89"/>
      <c r="AP2230" s="89"/>
      <c r="AQ2230" s="89"/>
      <c r="AR2230" s="89"/>
      <c r="AS2230" s="89"/>
      <c r="AT2230" s="89"/>
      <c r="AU2230" s="89"/>
    </row>
    <row r="2231" spans="27:47">
      <c r="AA2231" s="89"/>
      <c r="AB2231" s="89"/>
      <c r="AC2231" s="89"/>
      <c r="AD2231" s="89"/>
      <c r="AE2231" s="89"/>
      <c r="AF2231" s="117"/>
      <c r="AG2231" s="73"/>
      <c r="AN2231" s="89"/>
      <c r="AO2231" s="89"/>
      <c r="AP2231" s="89"/>
      <c r="AQ2231" s="89"/>
      <c r="AR2231" s="89"/>
      <c r="AS2231" s="89"/>
      <c r="AT2231" s="89"/>
      <c r="AU2231" s="89"/>
    </row>
    <row r="2232" spans="27:47">
      <c r="AA2232" s="89"/>
      <c r="AB2232" s="89"/>
      <c r="AC2232" s="89"/>
      <c r="AD2232" s="89"/>
      <c r="AE2232" s="89"/>
      <c r="AF2232" s="117"/>
      <c r="AG2232" s="73"/>
      <c r="AN2232" s="89"/>
      <c r="AO2232" s="89"/>
      <c r="AP2232" s="89"/>
      <c r="AQ2232" s="89"/>
      <c r="AR2232" s="89"/>
      <c r="AS2232" s="89"/>
      <c r="AT2232" s="89"/>
      <c r="AU2232" s="89"/>
    </row>
    <row r="2233" spans="27:47">
      <c r="AA2233" s="89"/>
      <c r="AB2233" s="89"/>
      <c r="AC2233" s="89"/>
      <c r="AD2233" s="89"/>
      <c r="AE2233" s="89"/>
      <c r="AF2233" s="117"/>
      <c r="AG2233" s="73"/>
      <c r="AN2233" s="89"/>
      <c r="AO2233" s="89"/>
      <c r="AP2233" s="89"/>
      <c r="AQ2233" s="89"/>
      <c r="AR2233" s="89"/>
      <c r="AS2233" s="89"/>
      <c r="AT2233" s="89"/>
      <c r="AU2233" s="89"/>
    </row>
    <row r="2234" spans="27:47">
      <c r="AA2234" s="89"/>
      <c r="AB2234" s="89"/>
      <c r="AC2234" s="89"/>
      <c r="AD2234" s="89"/>
      <c r="AE2234" s="89"/>
      <c r="AF2234" s="117"/>
      <c r="AG2234" s="73"/>
      <c r="AN2234" s="89"/>
      <c r="AO2234" s="89"/>
      <c r="AP2234" s="89"/>
      <c r="AQ2234" s="89"/>
      <c r="AR2234" s="89"/>
      <c r="AS2234" s="89"/>
      <c r="AT2234" s="89"/>
      <c r="AU2234" s="89"/>
    </row>
    <row r="2235" spans="27:47">
      <c r="AA2235" s="89"/>
      <c r="AB2235" s="89"/>
      <c r="AC2235" s="89"/>
      <c r="AD2235" s="89"/>
      <c r="AE2235" s="89"/>
      <c r="AF2235" s="117"/>
      <c r="AG2235" s="73"/>
      <c r="AN2235" s="89"/>
      <c r="AO2235" s="89"/>
      <c r="AP2235" s="89"/>
      <c r="AQ2235" s="89"/>
      <c r="AR2235" s="89"/>
      <c r="AS2235" s="89"/>
      <c r="AT2235" s="89"/>
      <c r="AU2235" s="89"/>
    </row>
    <row r="2236" spans="27:47">
      <c r="AA2236" s="89"/>
      <c r="AB2236" s="89"/>
      <c r="AC2236" s="89"/>
      <c r="AD2236" s="89"/>
      <c r="AE2236" s="89"/>
      <c r="AF2236" s="117"/>
      <c r="AG2236" s="73"/>
      <c r="AN2236" s="89"/>
      <c r="AO2236" s="89"/>
      <c r="AP2236" s="89"/>
      <c r="AQ2236" s="89"/>
      <c r="AR2236" s="89"/>
      <c r="AS2236" s="89"/>
      <c r="AT2236" s="89"/>
      <c r="AU2236" s="89"/>
    </row>
    <row r="2237" spans="27:47">
      <c r="AA2237" s="89"/>
      <c r="AB2237" s="89"/>
      <c r="AC2237" s="89"/>
      <c r="AD2237" s="89"/>
      <c r="AE2237" s="89"/>
      <c r="AF2237" s="117"/>
      <c r="AG2237" s="73"/>
      <c r="AN2237" s="89"/>
      <c r="AO2237" s="89"/>
      <c r="AP2237" s="89"/>
      <c r="AQ2237" s="89"/>
      <c r="AR2237" s="89"/>
      <c r="AS2237" s="89"/>
      <c r="AT2237" s="89"/>
      <c r="AU2237" s="89"/>
    </row>
    <row r="2238" spans="27:47">
      <c r="AA2238" s="89"/>
      <c r="AB2238" s="89"/>
      <c r="AC2238" s="89"/>
      <c r="AD2238" s="89"/>
      <c r="AE2238" s="89"/>
      <c r="AF2238" s="117"/>
      <c r="AG2238" s="73"/>
      <c r="AN2238" s="89"/>
      <c r="AO2238" s="89"/>
      <c r="AP2238" s="89"/>
      <c r="AQ2238" s="89"/>
      <c r="AR2238" s="89"/>
      <c r="AS2238" s="89"/>
      <c r="AT2238" s="89"/>
      <c r="AU2238" s="89"/>
    </row>
    <row r="2239" spans="27:47">
      <c r="AA2239" s="89"/>
      <c r="AB2239" s="89"/>
      <c r="AC2239" s="89"/>
      <c r="AD2239" s="89"/>
      <c r="AE2239" s="89"/>
      <c r="AF2239" s="117"/>
      <c r="AG2239" s="73"/>
      <c r="AN2239" s="89"/>
      <c r="AO2239" s="89"/>
      <c r="AP2239" s="89"/>
      <c r="AQ2239" s="89"/>
      <c r="AR2239" s="89"/>
      <c r="AS2239" s="89"/>
      <c r="AT2239" s="89"/>
      <c r="AU2239" s="89"/>
    </row>
    <row r="2240" spans="27:47">
      <c r="AA2240" s="89"/>
      <c r="AB2240" s="89"/>
      <c r="AC2240" s="89"/>
      <c r="AD2240" s="89"/>
      <c r="AE2240" s="89"/>
      <c r="AF2240" s="117"/>
      <c r="AG2240" s="73"/>
      <c r="AN2240" s="89"/>
      <c r="AO2240" s="89"/>
      <c r="AP2240" s="89"/>
      <c r="AQ2240" s="89"/>
      <c r="AR2240" s="89"/>
      <c r="AS2240" s="89"/>
      <c r="AT2240" s="89"/>
      <c r="AU2240" s="89"/>
    </row>
    <row r="2241" spans="27:47">
      <c r="AA2241" s="89"/>
      <c r="AB2241" s="89"/>
      <c r="AC2241" s="89"/>
      <c r="AD2241" s="89"/>
      <c r="AE2241" s="89"/>
      <c r="AF2241" s="117"/>
      <c r="AG2241" s="73"/>
      <c r="AN2241" s="89"/>
      <c r="AO2241" s="89"/>
      <c r="AP2241" s="89"/>
      <c r="AQ2241" s="89"/>
      <c r="AR2241" s="89"/>
      <c r="AS2241" s="89"/>
      <c r="AT2241" s="89"/>
      <c r="AU2241" s="89"/>
    </row>
    <row r="2242" spans="27:47">
      <c r="AA2242" s="89"/>
      <c r="AB2242" s="89"/>
      <c r="AC2242" s="89"/>
      <c r="AD2242" s="89"/>
      <c r="AE2242" s="89"/>
      <c r="AF2242" s="117"/>
      <c r="AG2242" s="73"/>
      <c r="AN2242" s="89"/>
      <c r="AO2242" s="89"/>
      <c r="AP2242" s="89"/>
      <c r="AQ2242" s="89"/>
      <c r="AR2242" s="89"/>
      <c r="AS2242" s="89"/>
      <c r="AT2242" s="89"/>
      <c r="AU2242" s="89"/>
    </row>
    <row r="2243" spans="27:47">
      <c r="AA2243" s="89"/>
      <c r="AB2243" s="89"/>
      <c r="AC2243" s="89"/>
      <c r="AD2243" s="89"/>
      <c r="AE2243" s="89"/>
      <c r="AF2243" s="117"/>
      <c r="AG2243" s="73"/>
      <c r="AN2243" s="89"/>
      <c r="AO2243" s="89"/>
      <c r="AP2243" s="89"/>
      <c r="AQ2243" s="89"/>
      <c r="AR2243" s="89"/>
      <c r="AS2243" s="89"/>
      <c r="AT2243" s="89"/>
      <c r="AU2243" s="89"/>
    </row>
    <row r="2244" spans="27:47">
      <c r="AA2244" s="89"/>
      <c r="AB2244" s="89"/>
      <c r="AC2244" s="89"/>
      <c r="AD2244" s="89"/>
      <c r="AE2244" s="89"/>
      <c r="AF2244" s="117"/>
      <c r="AG2244" s="73"/>
      <c r="AN2244" s="89"/>
      <c r="AO2244" s="89"/>
      <c r="AP2244" s="89"/>
      <c r="AQ2244" s="89"/>
      <c r="AR2244" s="89"/>
      <c r="AS2244" s="89"/>
      <c r="AT2244" s="89"/>
      <c r="AU2244" s="89"/>
    </row>
    <row r="2245" spans="27:47">
      <c r="AA2245" s="89"/>
      <c r="AB2245" s="89"/>
      <c r="AC2245" s="89"/>
      <c r="AD2245" s="89"/>
      <c r="AE2245" s="89"/>
      <c r="AF2245" s="117"/>
      <c r="AG2245" s="73"/>
      <c r="AN2245" s="89"/>
      <c r="AO2245" s="89"/>
      <c r="AP2245" s="89"/>
      <c r="AQ2245" s="89"/>
      <c r="AR2245" s="89"/>
      <c r="AS2245" s="89"/>
      <c r="AT2245" s="89"/>
      <c r="AU2245" s="89"/>
    </row>
    <row r="2246" spans="27:47">
      <c r="AA2246" s="89"/>
      <c r="AB2246" s="89"/>
      <c r="AC2246" s="89"/>
      <c r="AD2246" s="89"/>
      <c r="AE2246" s="89"/>
      <c r="AF2246" s="117"/>
      <c r="AG2246" s="73"/>
      <c r="AN2246" s="89"/>
      <c r="AO2246" s="89"/>
      <c r="AP2246" s="89"/>
      <c r="AQ2246" s="89"/>
      <c r="AR2246" s="89"/>
      <c r="AS2246" s="89"/>
      <c r="AT2246" s="89"/>
      <c r="AU2246" s="89"/>
    </row>
    <row r="2247" spans="27:47">
      <c r="AA2247" s="89"/>
      <c r="AB2247" s="89"/>
      <c r="AC2247" s="89"/>
      <c r="AD2247" s="89"/>
      <c r="AE2247" s="89"/>
      <c r="AF2247" s="117"/>
      <c r="AG2247" s="73"/>
      <c r="AN2247" s="89"/>
      <c r="AO2247" s="89"/>
      <c r="AP2247" s="89"/>
      <c r="AQ2247" s="89"/>
      <c r="AR2247" s="89"/>
      <c r="AS2247" s="89"/>
      <c r="AT2247" s="89"/>
      <c r="AU2247" s="89"/>
    </row>
    <row r="2248" spans="27:47">
      <c r="AA2248" s="89"/>
      <c r="AB2248" s="89"/>
      <c r="AC2248" s="89"/>
      <c r="AD2248" s="89"/>
      <c r="AE2248" s="89"/>
      <c r="AF2248" s="117"/>
      <c r="AG2248" s="73"/>
      <c r="AN2248" s="89"/>
      <c r="AO2248" s="89"/>
      <c r="AP2248" s="89"/>
      <c r="AQ2248" s="89"/>
      <c r="AR2248" s="89"/>
      <c r="AS2248" s="89"/>
      <c r="AT2248" s="89"/>
      <c r="AU2248" s="89"/>
    </row>
    <row r="2249" spans="27:47">
      <c r="AA2249" s="89"/>
      <c r="AB2249" s="89"/>
      <c r="AC2249" s="89"/>
      <c r="AD2249" s="89"/>
      <c r="AE2249" s="89"/>
      <c r="AF2249" s="117"/>
      <c r="AG2249" s="73"/>
      <c r="AN2249" s="89"/>
      <c r="AO2249" s="89"/>
      <c r="AP2249" s="89"/>
      <c r="AQ2249" s="89"/>
      <c r="AR2249" s="89"/>
      <c r="AS2249" s="89"/>
      <c r="AT2249" s="89"/>
      <c r="AU2249" s="89"/>
    </row>
    <row r="2250" spans="27:47">
      <c r="AA2250" s="89"/>
      <c r="AB2250" s="89"/>
      <c r="AC2250" s="89"/>
      <c r="AD2250" s="89"/>
      <c r="AE2250" s="89"/>
      <c r="AF2250" s="117"/>
      <c r="AG2250" s="73"/>
      <c r="AN2250" s="89"/>
      <c r="AO2250" s="89"/>
      <c r="AP2250" s="89"/>
      <c r="AQ2250" s="89"/>
      <c r="AR2250" s="89"/>
      <c r="AS2250" s="89"/>
      <c r="AT2250" s="89"/>
      <c r="AU2250" s="89"/>
    </row>
    <row r="2251" spans="27:47">
      <c r="AA2251" s="89"/>
      <c r="AB2251" s="89"/>
      <c r="AC2251" s="89"/>
      <c r="AD2251" s="89"/>
      <c r="AE2251" s="89"/>
      <c r="AF2251" s="117"/>
      <c r="AG2251" s="73"/>
      <c r="AN2251" s="89"/>
      <c r="AO2251" s="89"/>
      <c r="AP2251" s="89"/>
      <c r="AQ2251" s="89"/>
      <c r="AR2251" s="89"/>
      <c r="AS2251" s="89"/>
      <c r="AT2251" s="89"/>
      <c r="AU2251" s="89"/>
    </row>
    <row r="2252" spans="27:47">
      <c r="AA2252" s="89"/>
      <c r="AB2252" s="89"/>
      <c r="AC2252" s="89"/>
      <c r="AD2252" s="89"/>
      <c r="AE2252" s="89"/>
      <c r="AF2252" s="117"/>
      <c r="AG2252" s="73"/>
      <c r="AN2252" s="89"/>
      <c r="AO2252" s="89"/>
      <c r="AP2252" s="89"/>
      <c r="AQ2252" s="89"/>
      <c r="AR2252" s="89"/>
      <c r="AS2252" s="89"/>
      <c r="AT2252" s="89"/>
      <c r="AU2252" s="89"/>
    </row>
    <row r="2253" spans="27:47">
      <c r="AA2253" s="89"/>
      <c r="AB2253" s="89"/>
      <c r="AC2253" s="89"/>
      <c r="AD2253" s="89"/>
      <c r="AE2253" s="89"/>
      <c r="AF2253" s="117"/>
      <c r="AG2253" s="73"/>
      <c r="AN2253" s="89"/>
      <c r="AO2253" s="89"/>
      <c r="AP2253" s="89"/>
      <c r="AQ2253" s="89"/>
      <c r="AR2253" s="89"/>
      <c r="AS2253" s="89"/>
      <c r="AT2253" s="89"/>
      <c r="AU2253" s="89"/>
    </row>
    <row r="2254" spans="27:47">
      <c r="AA2254" s="89"/>
      <c r="AB2254" s="89"/>
      <c r="AC2254" s="89"/>
      <c r="AD2254" s="89"/>
      <c r="AE2254" s="89"/>
      <c r="AF2254" s="117"/>
      <c r="AG2254" s="73"/>
      <c r="AN2254" s="89"/>
      <c r="AO2254" s="89"/>
      <c r="AP2254" s="89"/>
      <c r="AQ2254" s="89"/>
      <c r="AR2254" s="89"/>
      <c r="AS2254" s="89"/>
      <c r="AT2254" s="89"/>
      <c r="AU2254" s="89"/>
    </row>
    <row r="2255" spans="27:47">
      <c r="AA2255" s="89"/>
      <c r="AB2255" s="89"/>
      <c r="AC2255" s="89"/>
      <c r="AD2255" s="89"/>
      <c r="AE2255" s="89"/>
      <c r="AF2255" s="117"/>
      <c r="AG2255" s="73"/>
      <c r="AN2255" s="89"/>
      <c r="AO2255" s="89"/>
      <c r="AP2255" s="89"/>
      <c r="AQ2255" s="89"/>
      <c r="AR2255" s="89"/>
      <c r="AS2255" s="89"/>
      <c r="AT2255" s="89"/>
      <c r="AU2255" s="89"/>
    </row>
    <row r="2256" spans="27:47">
      <c r="AA2256" s="89"/>
      <c r="AB2256" s="89"/>
      <c r="AC2256" s="89"/>
      <c r="AD2256" s="89"/>
      <c r="AE2256" s="89"/>
      <c r="AF2256" s="117"/>
      <c r="AG2256" s="73"/>
      <c r="AN2256" s="89"/>
      <c r="AO2256" s="89"/>
      <c r="AP2256" s="89"/>
      <c r="AQ2256" s="89"/>
      <c r="AR2256" s="89"/>
      <c r="AS2256" s="89"/>
      <c r="AT2256" s="89"/>
      <c r="AU2256" s="89"/>
    </row>
    <row r="2257" spans="27:47">
      <c r="AA2257" s="89"/>
      <c r="AB2257" s="89"/>
      <c r="AC2257" s="89"/>
      <c r="AD2257" s="89"/>
      <c r="AE2257" s="89"/>
      <c r="AF2257" s="117"/>
      <c r="AG2257" s="73"/>
      <c r="AN2257" s="89"/>
      <c r="AO2257" s="89"/>
      <c r="AP2257" s="89"/>
      <c r="AQ2257" s="89"/>
      <c r="AR2257" s="89"/>
      <c r="AS2257" s="89"/>
      <c r="AT2257" s="89"/>
      <c r="AU2257" s="89"/>
    </row>
    <row r="2258" spans="27:47">
      <c r="AA2258" s="89"/>
      <c r="AB2258" s="89"/>
      <c r="AC2258" s="89"/>
      <c r="AD2258" s="89"/>
      <c r="AE2258" s="89"/>
      <c r="AF2258" s="117"/>
      <c r="AG2258" s="73"/>
      <c r="AN2258" s="89"/>
      <c r="AO2258" s="89"/>
      <c r="AP2258" s="89"/>
      <c r="AQ2258" s="89"/>
      <c r="AR2258" s="89"/>
      <c r="AS2258" s="89"/>
      <c r="AT2258" s="89"/>
      <c r="AU2258" s="89"/>
    </row>
    <row r="2259" spans="27:47">
      <c r="AA2259" s="89"/>
      <c r="AB2259" s="89"/>
      <c r="AC2259" s="89"/>
      <c r="AD2259" s="89"/>
      <c r="AE2259" s="89"/>
      <c r="AF2259" s="117"/>
      <c r="AG2259" s="73"/>
      <c r="AN2259" s="89"/>
      <c r="AO2259" s="89"/>
      <c r="AP2259" s="89"/>
      <c r="AQ2259" s="89"/>
      <c r="AR2259" s="89"/>
      <c r="AS2259" s="89"/>
      <c r="AT2259" s="89"/>
      <c r="AU2259" s="89"/>
    </row>
    <row r="2260" spans="27:47">
      <c r="AA2260" s="89"/>
      <c r="AB2260" s="89"/>
      <c r="AC2260" s="89"/>
      <c r="AD2260" s="89"/>
      <c r="AE2260" s="89"/>
      <c r="AF2260" s="117"/>
      <c r="AG2260" s="73"/>
      <c r="AN2260" s="89"/>
      <c r="AO2260" s="89"/>
      <c r="AP2260" s="89"/>
      <c r="AQ2260" s="89"/>
      <c r="AR2260" s="89"/>
      <c r="AS2260" s="89"/>
      <c r="AT2260" s="89"/>
      <c r="AU2260" s="89"/>
    </row>
    <row r="2261" spans="27:47">
      <c r="AA2261" s="89"/>
      <c r="AB2261" s="89"/>
      <c r="AC2261" s="89"/>
      <c r="AD2261" s="89"/>
      <c r="AE2261" s="89"/>
      <c r="AF2261" s="117"/>
      <c r="AG2261" s="73"/>
      <c r="AN2261" s="89"/>
      <c r="AO2261" s="89"/>
      <c r="AP2261" s="89"/>
      <c r="AQ2261" s="89"/>
      <c r="AR2261" s="89"/>
      <c r="AS2261" s="89"/>
      <c r="AT2261" s="89"/>
      <c r="AU2261" s="89"/>
    </row>
    <row r="2262" spans="27:47">
      <c r="AA2262" s="89"/>
      <c r="AB2262" s="89"/>
      <c r="AC2262" s="89"/>
      <c r="AD2262" s="89"/>
      <c r="AE2262" s="89"/>
      <c r="AF2262" s="117"/>
      <c r="AG2262" s="73"/>
      <c r="AN2262" s="89"/>
      <c r="AO2262" s="89"/>
      <c r="AP2262" s="89"/>
      <c r="AQ2262" s="89"/>
      <c r="AR2262" s="89"/>
      <c r="AS2262" s="89"/>
      <c r="AT2262" s="89"/>
      <c r="AU2262" s="89"/>
    </row>
    <row r="2263" spans="27:47">
      <c r="AA2263" s="89"/>
      <c r="AB2263" s="89"/>
      <c r="AC2263" s="89"/>
      <c r="AD2263" s="89"/>
      <c r="AE2263" s="89"/>
      <c r="AF2263" s="117"/>
      <c r="AG2263" s="73"/>
      <c r="AN2263" s="89"/>
      <c r="AO2263" s="89"/>
      <c r="AP2263" s="89"/>
      <c r="AQ2263" s="89"/>
      <c r="AR2263" s="89"/>
      <c r="AS2263" s="89"/>
      <c r="AT2263" s="89"/>
      <c r="AU2263" s="89"/>
    </row>
    <row r="2264" spans="27:47">
      <c r="AA2264" s="89"/>
      <c r="AB2264" s="89"/>
      <c r="AC2264" s="89"/>
      <c r="AD2264" s="89"/>
      <c r="AE2264" s="89"/>
      <c r="AF2264" s="117"/>
      <c r="AG2264" s="73"/>
      <c r="AN2264" s="89"/>
      <c r="AO2264" s="89"/>
      <c r="AP2264" s="89"/>
      <c r="AQ2264" s="89"/>
      <c r="AR2264" s="89"/>
      <c r="AS2264" s="89"/>
      <c r="AT2264" s="89"/>
      <c r="AU2264" s="89"/>
    </row>
    <row r="2265" spans="27:47">
      <c r="AA2265" s="89"/>
      <c r="AB2265" s="89"/>
      <c r="AC2265" s="89"/>
      <c r="AD2265" s="89"/>
      <c r="AE2265" s="89"/>
      <c r="AF2265" s="117"/>
      <c r="AG2265" s="73"/>
      <c r="AN2265" s="89"/>
      <c r="AO2265" s="89"/>
      <c r="AP2265" s="89"/>
      <c r="AQ2265" s="89"/>
      <c r="AR2265" s="89"/>
      <c r="AS2265" s="89"/>
      <c r="AT2265" s="89"/>
      <c r="AU2265" s="89"/>
    </row>
    <row r="2266" spans="27:47">
      <c r="AA2266" s="89"/>
      <c r="AB2266" s="89"/>
      <c r="AC2266" s="89"/>
      <c r="AD2266" s="89"/>
      <c r="AE2266" s="89"/>
      <c r="AF2266" s="117"/>
      <c r="AG2266" s="73"/>
      <c r="AN2266" s="89"/>
      <c r="AO2266" s="89"/>
      <c r="AP2266" s="89"/>
      <c r="AQ2266" s="89"/>
      <c r="AR2266" s="89"/>
      <c r="AS2266" s="89"/>
      <c r="AT2266" s="89"/>
      <c r="AU2266" s="89"/>
    </row>
    <row r="2267" spans="27:47">
      <c r="AA2267" s="89"/>
      <c r="AB2267" s="89"/>
      <c r="AC2267" s="89"/>
      <c r="AD2267" s="89"/>
      <c r="AE2267" s="89"/>
      <c r="AF2267" s="117"/>
      <c r="AG2267" s="73"/>
      <c r="AN2267" s="89"/>
      <c r="AO2267" s="89"/>
      <c r="AP2267" s="89"/>
      <c r="AQ2267" s="89"/>
      <c r="AR2267" s="89"/>
      <c r="AS2267" s="89"/>
      <c r="AT2267" s="89"/>
      <c r="AU2267" s="89"/>
    </row>
    <row r="2268" spans="27:47">
      <c r="AA2268" s="89"/>
      <c r="AB2268" s="89"/>
      <c r="AC2268" s="89"/>
      <c r="AD2268" s="89"/>
      <c r="AE2268" s="89"/>
      <c r="AF2268" s="117"/>
      <c r="AG2268" s="73"/>
      <c r="AN2268" s="89"/>
      <c r="AO2268" s="89"/>
      <c r="AP2268" s="89"/>
      <c r="AQ2268" s="89"/>
      <c r="AR2268" s="89"/>
      <c r="AS2268" s="89"/>
      <c r="AT2268" s="89"/>
      <c r="AU2268" s="89"/>
    </row>
    <row r="2269" spans="27:47">
      <c r="AA2269" s="89"/>
      <c r="AB2269" s="89"/>
      <c r="AC2269" s="89"/>
      <c r="AD2269" s="89"/>
      <c r="AE2269" s="89"/>
      <c r="AF2269" s="117"/>
      <c r="AG2269" s="73"/>
      <c r="AN2269" s="89"/>
      <c r="AO2269" s="89"/>
      <c r="AP2269" s="89"/>
      <c r="AQ2269" s="89"/>
      <c r="AR2269" s="89"/>
      <c r="AS2269" s="89"/>
      <c r="AT2269" s="89"/>
      <c r="AU2269" s="89"/>
    </row>
    <row r="2270" spans="27:47">
      <c r="AA2270" s="89"/>
      <c r="AB2270" s="89"/>
      <c r="AC2270" s="89"/>
      <c r="AD2270" s="89"/>
      <c r="AE2270" s="89"/>
      <c r="AF2270" s="117"/>
      <c r="AG2270" s="73"/>
      <c r="AN2270" s="89"/>
      <c r="AO2270" s="89"/>
      <c r="AP2270" s="89"/>
      <c r="AQ2270" s="89"/>
      <c r="AR2270" s="89"/>
      <c r="AS2270" s="89"/>
      <c r="AT2270" s="89"/>
      <c r="AU2270" s="89"/>
    </row>
    <row r="2271" spans="27:47">
      <c r="AA2271" s="89"/>
      <c r="AB2271" s="89"/>
      <c r="AC2271" s="89"/>
      <c r="AD2271" s="89"/>
      <c r="AE2271" s="89"/>
      <c r="AF2271" s="117"/>
      <c r="AG2271" s="73"/>
      <c r="AN2271" s="89"/>
      <c r="AO2271" s="89"/>
      <c r="AP2271" s="89"/>
      <c r="AQ2271" s="89"/>
      <c r="AR2271" s="89"/>
      <c r="AS2271" s="89"/>
      <c r="AT2271" s="89"/>
      <c r="AU2271" s="89"/>
    </row>
    <row r="2272" spans="27:47">
      <c r="AA2272" s="89"/>
      <c r="AB2272" s="89"/>
      <c r="AC2272" s="89"/>
      <c r="AD2272" s="89"/>
      <c r="AE2272" s="89"/>
      <c r="AF2272" s="117"/>
      <c r="AG2272" s="73"/>
      <c r="AN2272" s="89"/>
      <c r="AO2272" s="89"/>
      <c r="AP2272" s="89"/>
      <c r="AQ2272" s="89"/>
      <c r="AR2272" s="89"/>
      <c r="AS2272" s="89"/>
      <c r="AT2272" s="89"/>
      <c r="AU2272" s="89"/>
    </row>
    <row r="2273" spans="27:47">
      <c r="AA2273" s="89"/>
      <c r="AB2273" s="89"/>
      <c r="AC2273" s="89"/>
      <c r="AD2273" s="89"/>
      <c r="AE2273" s="89"/>
      <c r="AF2273" s="117"/>
      <c r="AG2273" s="73"/>
      <c r="AN2273" s="89"/>
      <c r="AO2273" s="89"/>
      <c r="AP2273" s="89"/>
      <c r="AQ2273" s="89"/>
      <c r="AR2273" s="89"/>
      <c r="AS2273" s="89"/>
      <c r="AT2273" s="89"/>
      <c r="AU2273" s="89"/>
    </row>
    <row r="2274" spans="27:47">
      <c r="AA2274" s="89"/>
      <c r="AB2274" s="89"/>
      <c r="AC2274" s="89"/>
      <c r="AD2274" s="89"/>
      <c r="AE2274" s="89"/>
      <c r="AF2274" s="117"/>
      <c r="AG2274" s="73"/>
      <c r="AN2274" s="89"/>
      <c r="AO2274" s="89"/>
      <c r="AP2274" s="89"/>
      <c r="AQ2274" s="89"/>
      <c r="AR2274" s="89"/>
      <c r="AS2274" s="89"/>
      <c r="AT2274" s="89"/>
      <c r="AU2274" s="89"/>
    </row>
    <row r="2275" spans="27:47">
      <c r="AA2275" s="89"/>
      <c r="AB2275" s="89"/>
      <c r="AC2275" s="89"/>
      <c r="AD2275" s="89"/>
      <c r="AE2275" s="89"/>
      <c r="AF2275" s="117"/>
      <c r="AG2275" s="73"/>
      <c r="AN2275" s="89"/>
      <c r="AO2275" s="89"/>
      <c r="AP2275" s="89"/>
      <c r="AQ2275" s="89"/>
      <c r="AR2275" s="89"/>
      <c r="AS2275" s="89"/>
      <c r="AT2275" s="89"/>
      <c r="AU2275" s="89"/>
    </row>
    <row r="2276" spans="27:47">
      <c r="AA2276" s="89"/>
      <c r="AB2276" s="89"/>
      <c r="AC2276" s="89"/>
      <c r="AD2276" s="89"/>
      <c r="AE2276" s="89"/>
      <c r="AF2276" s="117"/>
      <c r="AG2276" s="73"/>
      <c r="AN2276" s="89"/>
      <c r="AO2276" s="89"/>
      <c r="AP2276" s="89"/>
      <c r="AQ2276" s="89"/>
      <c r="AR2276" s="89"/>
      <c r="AS2276" s="89"/>
      <c r="AT2276" s="89"/>
      <c r="AU2276" s="89"/>
    </row>
    <row r="2277" spans="27:47">
      <c r="AA2277" s="89"/>
      <c r="AB2277" s="89"/>
      <c r="AC2277" s="89"/>
      <c r="AD2277" s="89"/>
      <c r="AE2277" s="89"/>
      <c r="AF2277" s="117"/>
      <c r="AG2277" s="73"/>
      <c r="AN2277" s="89"/>
      <c r="AO2277" s="89"/>
      <c r="AP2277" s="89"/>
      <c r="AQ2277" s="89"/>
      <c r="AR2277" s="89"/>
      <c r="AS2277" s="89"/>
      <c r="AT2277" s="89"/>
      <c r="AU2277" s="89"/>
    </row>
    <row r="2278" spans="27:47">
      <c r="AA2278" s="89"/>
      <c r="AB2278" s="89"/>
      <c r="AC2278" s="89"/>
      <c r="AD2278" s="89"/>
      <c r="AE2278" s="89"/>
      <c r="AF2278" s="117"/>
      <c r="AG2278" s="73"/>
      <c r="AN2278" s="89"/>
      <c r="AO2278" s="89"/>
      <c r="AP2278" s="89"/>
      <c r="AQ2278" s="89"/>
      <c r="AR2278" s="89"/>
      <c r="AS2278" s="89"/>
      <c r="AT2278" s="89"/>
      <c r="AU2278" s="89"/>
    </row>
    <row r="2279" spans="27:47">
      <c r="AA2279" s="89"/>
      <c r="AB2279" s="89"/>
      <c r="AC2279" s="89"/>
      <c r="AD2279" s="89"/>
      <c r="AE2279" s="89"/>
      <c r="AF2279" s="117"/>
      <c r="AG2279" s="73"/>
      <c r="AN2279" s="89"/>
      <c r="AO2279" s="89"/>
      <c r="AP2279" s="89"/>
      <c r="AQ2279" s="89"/>
      <c r="AR2279" s="89"/>
      <c r="AS2279" s="89"/>
      <c r="AT2279" s="89"/>
      <c r="AU2279" s="89"/>
    </row>
    <row r="2280" spans="27:47">
      <c r="AA2280" s="89"/>
      <c r="AB2280" s="89"/>
      <c r="AC2280" s="89"/>
      <c r="AD2280" s="89"/>
      <c r="AE2280" s="89"/>
      <c r="AF2280" s="117"/>
      <c r="AG2280" s="73"/>
      <c r="AN2280" s="89"/>
      <c r="AO2280" s="89"/>
      <c r="AP2280" s="89"/>
      <c r="AQ2280" s="89"/>
      <c r="AR2280" s="89"/>
      <c r="AS2280" s="89"/>
      <c r="AT2280" s="89"/>
      <c r="AU2280" s="89"/>
    </row>
    <row r="2281" spans="27:47">
      <c r="AA2281" s="89"/>
      <c r="AB2281" s="89"/>
      <c r="AC2281" s="89"/>
      <c r="AD2281" s="89"/>
      <c r="AE2281" s="89"/>
      <c r="AF2281" s="117"/>
      <c r="AG2281" s="73"/>
      <c r="AN2281" s="89"/>
      <c r="AO2281" s="89"/>
      <c r="AP2281" s="89"/>
      <c r="AQ2281" s="89"/>
      <c r="AR2281" s="89"/>
      <c r="AS2281" s="89"/>
      <c r="AT2281" s="89"/>
      <c r="AU2281" s="89"/>
    </row>
    <row r="2282" spans="27:47">
      <c r="AA2282" s="89"/>
      <c r="AB2282" s="89"/>
      <c r="AC2282" s="89"/>
      <c r="AD2282" s="89"/>
      <c r="AE2282" s="89"/>
      <c r="AF2282" s="117"/>
      <c r="AG2282" s="73"/>
      <c r="AN2282" s="89"/>
      <c r="AO2282" s="89"/>
      <c r="AP2282" s="89"/>
      <c r="AQ2282" s="89"/>
      <c r="AR2282" s="89"/>
      <c r="AS2282" s="89"/>
      <c r="AT2282" s="89"/>
      <c r="AU2282" s="89"/>
    </row>
    <row r="2283" spans="27:47">
      <c r="AA2283" s="89"/>
      <c r="AB2283" s="89"/>
      <c r="AC2283" s="89"/>
      <c r="AD2283" s="89"/>
      <c r="AE2283" s="89"/>
      <c r="AF2283" s="117"/>
      <c r="AG2283" s="73"/>
      <c r="AN2283" s="89"/>
      <c r="AO2283" s="89"/>
      <c r="AP2283" s="89"/>
      <c r="AQ2283" s="89"/>
      <c r="AR2283" s="89"/>
      <c r="AS2283" s="89"/>
      <c r="AT2283" s="89"/>
      <c r="AU2283" s="89"/>
    </row>
    <row r="2284" spans="27:47">
      <c r="AA2284" s="89"/>
      <c r="AB2284" s="89"/>
      <c r="AC2284" s="89"/>
      <c r="AD2284" s="89"/>
      <c r="AE2284" s="89"/>
      <c r="AF2284" s="117"/>
      <c r="AG2284" s="73"/>
      <c r="AN2284" s="89"/>
      <c r="AO2284" s="89"/>
      <c r="AP2284" s="89"/>
      <c r="AQ2284" s="89"/>
      <c r="AR2284" s="89"/>
      <c r="AS2284" s="89"/>
      <c r="AT2284" s="89"/>
      <c r="AU2284" s="89"/>
    </row>
    <row r="2285" spans="27:47">
      <c r="AA2285" s="89"/>
      <c r="AB2285" s="89"/>
      <c r="AC2285" s="89"/>
      <c r="AD2285" s="89"/>
      <c r="AE2285" s="89"/>
      <c r="AF2285" s="117"/>
      <c r="AG2285" s="73"/>
      <c r="AN2285" s="89"/>
      <c r="AO2285" s="89"/>
      <c r="AP2285" s="89"/>
      <c r="AQ2285" s="89"/>
      <c r="AR2285" s="89"/>
      <c r="AS2285" s="89"/>
      <c r="AT2285" s="89"/>
      <c r="AU2285" s="89"/>
    </row>
    <row r="2286" spans="27:47">
      <c r="AA2286" s="89"/>
      <c r="AB2286" s="89"/>
      <c r="AC2286" s="89"/>
      <c r="AD2286" s="89"/>
      <c r="AE2286" s="89"/>
      <c r="AF2286" s="117"/>
      <c r="AG2286" s="73"/>
      <c r="AN2286" s="89"/>
      <c r="AO2286" s="89"/>
      <c r="AP2286" s="89"/>
      <c r="AQ2286" s="89"/>
      <c r="AR2286" s="89"/>
      <c r="AS2286" s="89"/>
      <c r="AT2286" s="89"/>
      <c r="AU2286" s="89"/>
    </row>
    <row r="2287" spans="27:47">
      <c r="AA2287" s="89"/>
      <c r="AB2287" s="89"/>
      <c r="AC2287" s="89"/>
      <c r="AD2287" s="89"/>
      <c r="AE2287" s="89"/>
      <c r="AF2287" s="117"/>
      <c r="AG2287" s="73"/>
      <c r="AN2287" s="89"/>
      <c r="AO2287" s="89"/>
      <c r="AP2287" s="89"/>
      <c r="AQ2287" s="89"/>
      <c r="AR2287" s="89"/>
      <c r="AS2287" s="89"/>
      <c r="AT2287" s="89"/>
      <c r="AU2287" s="89"/>
    </row>
    <row r="2288" spans="27:47">
      <c r="AA2288" s="89"/>
      <c r="AB2288" s="89"/>
      <c r="AC2288" s="89"/>
      <c r="AD2288" s="89"/>
      <c r="AE2288" s="89"/>
      <c r="AF2288" s="117"/>
      <c r="AG2288" s="73"/>
      <c r="AN2288" s="89"/>
      <c r="AO2288" s="89"/>
      <c r="AP2288" s="89"/>
      <c r="AQ2288" s="89"/>
      <c r="AR2288" s="89"/>
      <c r="AS2288" s="89"/>
      <c r="AT2288" s="89"/>
      <c r="AU2288" s="89"/>
    </row>
    <row r="2289" spans="27:47">
      <c r="AA2289" s="89"/>
      <c r="AB2289" s="89"/>
      <c r="AC2289" s="89"/>
      <c r="AD2289" s="89"/>
      <c r="AE2289" s="89"/>
      <c r="AF2289" s="117"/>
      <c r="AG2289" s="73"/>
      <c r="AN2289" s="89"/>
      <c r="AO2289" s="89"/>
      <c r="AP2289" s="89"/>
      <c r="AQ2289" s="89"/>
      <c r="AR2289" s="89"/>
      <c r="AS2289" s="89"/>
      <c r="AT2289" s="89"/>
      <c r="AU2289" s="89"/>
    </row>
    <row r="2290" spans="27:47">
      <c r="AA2290" s="89"/>
      <c r="AB2290" s="89"/>
      <c r="AC2290" s="89"/>
      <c r="AD2290" s="89"/>
      <c r="AE2290" s="89"/>
      <c r="AF2290" s="117"/>
      <c r="AG2290" s="73"/>
      <c r="AN2290" s="89"/>
      <c r="AO2290" s="89"/>
      <c r="AP2290" s="89"/>
      <c r="AQ2290" s="89"/>
      <c r="AR2290" s="89"/>
      <c r="AS2290" s="89"/>
      <c r="AT2290" s="89"/>
      <c r="AU2290" s="89"/>
    </row>
    <row r="2291" spans="27:47">
      <c r="AA2291" s="89"/>
      <c r="AB2291" s="89"/>
      <c r="AC2291" s="89"/>
      <c r="AD2291" s="89"/>
      <c r="AE2291" s="89"/>
      <c r="AF2291" s="117"/>
      <c r="AG2291" s="73"/>
      <c r="AN2291" s="89"/>
      <c r="AO2291" s="89"/>
      <c r="AP2291" s="89"/>
      <c r="AQ2291" s="89"/>
      <c r="AR2291" s="89"/>
      <c r="AS2291" s="89"/>
      <c r="AT2291" s="89"/>
      <c r="AU2291" s="89"/>
    </row>
    <row r="2292" spans="27:47">
      <c r="AA2292" s="89"/>
      <c r="AB2292" s="89"/>
      <c r="AC2292" s="89"/>
      <c r="AD2292" s="89"/>
      <c r="AE2292" s="89"/>
      <c r="AF2292" s="117"/>
      <c r="AG2292" s="73"/>
      <c r="AN2292" s="89"/>
      <c r="AO2292" s="89"/>
      <c r="AP2292" s="89"/>
      <c r="AQ2292" s="89"/>
      <c r="AR2292" s="89"/>
      <c r="AS2292" s="89"/>
      <c r="AT2292" s="89"/>
      <c r="AU2292" s="89"/>
    </row>
    <row r="2293" spans="27:47">
      <c r="AA2293" s="89"/>
      <c r="AB2293" s="89"/>
      <c r="AC2293" s="89"/>
      <c r="AD2293" s="89"/>
      <c r="AE2293" s="89"/>
      <c r="AF2293" s="117"/>
      <c r="AG2293" s="73"/>
      <c r="AN2293" s="89"/>
      <c r="AO2293" s="89"/>
      <c r="AP2293" s="89"/>
      <c r="AQ2293" s="89"/>
      <c r="AR2293" s="89"/>
      <c r="AS2293" s="89"/>
      <c r="AT2293" s="89"/>
      <c r="AU2293" s="89"/>
    </row>
    <row r="2294" spans="27:47">
      <c r="AA2294" s="89"/>
      <c r="AB2294" s="89"/>
      <c r="AC2294" s="89"/>
      <c r="AD2294" s="89"/>
      <c r="AE2294" s="89"/>
      <c r="AF2294" s="117"/>
      <c r="AG2294" s="73"/>
      <c r="AN2294" s="89"/>
      <c r="AO2294" s="89"/>
      <c r="AP2294" s="89"/>
      <c r="AQ2294" s="89"/>
      <c r="AR2294" s="89"/>
      <c r="AS2294" s="89"/>
      <c r="AT2294" s="89"/>
      <c r="AU2294" s="89"/>
    </row>
    <row r="2295" spans="27:47">
      <c r="AA2295" s="89"/>
      <c r="AB2295" s="89"/>
      <c r="AC2295" s="89"/>
      <c r="AD2295" s="89"/>
      <c r="AE2295" s="89"/>
      <c r="AF2295" s="117"/>
      <c r="AG2295" s="73"/>
      <c r="AN2295" s="89"/>
      <c r="AO2295" s="89"/>
      <c r="AP2295" s="89"/>
      <c r="AQ2295" s="89"/>
      <c r="AR2295" s="89"/>
      <c r="AS2295" s="89"/>
      <c r="AT2295" s="89"/>
      <c r="AU2295" s="89"/>
    </row>
    <row r="2296" spans="27:47">
      <c r="AA2296" s="89"/>
      <c r="AB2296" s="89"/>
      <c r="AC2296" s="89"/>
      <c r="AD2296" s="89"/>
      <c r="AE2296" s="89"/>
      <c r="AF2296" s="117"/>
      <c r="AG2296" s="73"/>
      <c r="AN2296" s="89"/>
      <c r="AO2296" s="89"/>
      <c r="AP2296" s="89"/>
      <c r="AQ2296" s="89"/>
      <c r="AR2296" s="89"/>
      <c r="AS2296" s="89"/>
      <c r="AT2296" s="89"/>
      <c r="AU2296" s="89"/>
    </row>
    <row r="2297" spans="27:47">
      <c r="AA2297" s="89"/>
      <c r="AB2297" s="89"/>
      <c r="AC2297" s="89"/>
      <c r="AD2297" s="89"/>
      <c r="AE2297" s="89"/>
      <c r="AF2297" s="117"/>
      <c r="AG2297" s="73"/>
      <c r="AN2297" s="89"/>
      <c r="AO2297" s="89"/>
      <c r="AP2297" s="89"/>
      <c r="AQ2297" s="89"/>
      <c r="AR2297" s="89"/>
      <c r="AS2297" s="89"/>
      <c r="AT2297" s="89"/>
      <c r="AU2297" s="89"/>
    </row>
    <row r="2298" spans="27:47">
      <c r="AA2298" s="89"/>
      <c r="AB2298" s="89"/>
      <c r="AC2298" s="89"/>
      <c r="AD2298" s="89"/>
      <c r="AE2298" s="89"/>
      <c r="AF2298" s="117"/>
      <c r="AG2298" s="73"/>
      <c r="AN2298" s="89"/>
      <c r="AO2298" s="89"/>
      <c r="AP2298" s="89"/>
      <c r="AQ2298" s="89"/>
      <c r="AR2298" s="89"/>
      <c r="AS2298" s="89"/>
      <c r="AT2298" s="89"/>
      <c r="AU2298" s="89"/>
    </row>
    <row r="2299" spans="27:47">
      <c r="AA2299" s="89"/>
      <c r="AB2299" s="89"/>
      <c r="AC2299" s="89"/>
      <c r="AD2299" s="89"/>
      <c r="AE2299" s="89"/>
      <c r="AF2299" s="117"/>
      <c r="AG2299" s="73"/>
      <c r="AN2299" s="89"/>
      <c r="AO2299" s="89"/>
      <c r="AP2299" s="89"/>
      <c r="AQ2299" s="89"/>
      <c r="AR2299" s="89"/>
      <c r="AS2299" s="89"/>
      <c r="AT2299" s="89"/>
      <c r="AU2299" s="89"/>
    </row>
    <row r="2300" spans="27:47">
      <c r="AA2300" s="89"/>
      <c r="AB2300" s="89"/>
      <c r="AC2300" s="89"/>
      <c r="AD2300" s="89"/>
      <c r="AE2300" s="89"/>
      <c r="AF2300" s="117"/>
      <c r="AG2300" s="73"/>
      <c r="AN2300" s="89"/>
      <c r="AO2300" s="89"/>
      <c r="AP2300" s="89"/>
      <c r="AQ2300" s="89"/>
      <c r="AR2300" s="89"/>
      <c r="AS2300" s="89"/>
      <c r="AT2300" s="89"/>
      <c r="AU2300" s="89"/>
    </row>
    <row r="2301" spans="27:47">
      <c r="AA2301" s="89"/>
      <c r="AB2301" s="89"/>
      <c r="AC2301" s="89"/>
      <c r="AD2301" s="89"/>
      <c r="AE2301" s="89"/>
      <c r="AF2301" s="117"/>
      <c r="AG2301" s="73"/>
      <c r="AN2301" s="89"/>
      <c r="AO2301" s="89"/>
      <c r="AP2301" s="89"/>
      <c r="AQ2301" s="89"/>
      <c r="AR2301" s="89"/>
      <c r="AS2301" s="89"/>
      <c r="AT2301" s="89"/>
      <c r="AU2301" s="89"/>
    </row>
    <row r="2302" spans="27:47">
      <c r="AA2302" s="89"/>
      <c r="AB2302" s="89"/>
      <c r="AC2302" s="89"/>
      <c r="AD2302" s="89"/>
      <c r="AE2302" s="89"/>
      <c r="AF2302" s="117"/>
      <c r="AG2302" s="73"/>
      <c r="AN2302" s="89"/>
      <c r="AO2302" s="89"/>
      <c r="AP2302" s="89"/>
      <c r="AQ2302" s="89"/>
      <c r="AR2302" s="89"/>
      <c r="AS2302" s="89"/>
      <c r="AT2302" s="89"/>
      <c r="AU2302" s="89"/>
    </row>
    <row r="2303" spans="27:47">
      <c r="AA2303" s="89"/>
      <c r="AB2303" s="89"/>
      <c r="AC2303" s="89"/>
      <c r="AD2303" s="89"/>
      <c r="AE2303" s="89"/>
      <c r="AF2303" s="117"/>
      <c r="AG2303" s="73"/>
      <c r="AN2303" s="89"/>
      <c r="AO2303" s="89"/>
      <c r="AP2303" s="89"/>
      <c r="AQ2303" s="89"/>
      <c r="AR2303" s="89"/>
      <c r="AS2303" s="89"/>
      <c r="AT2303" s="89"/>
      <c r="AU2303" s="89"/>
    </row>
    <row r="2304" spans="27:47">
      <c r="AA2304" s="89"/>
      <c r="AB2304" s="89"/>
      <c r="AC2304" s="89"/>
      <c r="AD2304" s="89"/>
      <c r="AE2304" s="89"/>
      <c r="AF2304" s="117"/>
      <c r="AG2304" s="73"/>
      <c r="AN2304" s="89"/>
      <c r="AO2304" s="89"/>
      <c r="AP2304" s="89"/>
      <c r="AQ2304" s="89"/>
      <c r="AR2304" s="89"/>
      <c r="AS2304" s="89"/>
      <c r="AT2304" s="89"/>
      <c r="AU2304" s="89"/>
    </row>
    <row r="2305" spans="27:47">
      <c r="AA2305" s="89"/>
      <c r="AB2305" s="89"/>
      <c r="AC2305" s="89"/>
      <c r="AD2305" s="89"/>
      <c r="AE2305" s="89"/>
      <c r="AF2305" s="117"/>
      <c r="AG2305" s="73"/>
      <c r="AN2305" s="89"/>
      <c r="AO2305" s="89"/>
      <c r="AP2305" s="89"/>
      <c r="AQ2305" s="89"/>
      <c r="AR2305" s="89"/>
      <c r="AS2305" s="89"/>
      <c r="AT2305" s="89"/>
      <c r="AU2305" s="89"/>
    </row>
    <row r="2306" spans="27:47">
      <c r="AA2306" s="89"/>
      <c r="AB2306" s="89"/>
      <c r="AC2306" s="89"/>
      <c r="AD2306" s="89"/>
      <c r="AE2306" s="89"/>
      <c r="AF2306" s="117"/>
      <c r="AG2306" s="73"/>
      <c r="AN2306" s="89"/>
      <c r="AO2306" s="89"/>
      <c r="AP2306" s="89"/>
      <c r="AQ2306" s="89"/>
      <c r="AR2306" s="89"/>
      <c r="AS2306" s="89"/>
      <c r="AT2306" s="89"/>
      <c r="AU2306" s="89"/>
    </row>
    <row r="2307" spans="27:47">
      <c r="AA2307" s="89"/>
      <c r="AB2307" s="89"/>
      <c r="AC2307" s="89"/>
      <c r="AD2307" s="89"/>
      <c r="AE2307" s="89"/>
      <c r="AF2307" s="117"/>
      <c r="AG2307" s="73"/>
      <c r="AN2307" s="89"/>
      <c r="AO2307" s="89"/>
      <c r="AP2307" s="89"/>
      <c r="AQ2307" s="89"/>
      <c r="AR2307" s="89"/>
      <c r="AS2307" s="89"/>
      <c r="AT2307" s="89"/>
      <c r="AU2307" s="89"/>
    </row>
    <row r="2308" spans="27:47">
      <c r="AA2308" s="89"/>
      <c r="AB2308" s="89"/>
      <c r="AC2308" s="89"/>
      <c r="AD2308" s="89"/>
      <c r="AE2308" s="89"/>
      <c r="AF2308" s="117"/>
      <c r="AG2308" s="73"/>
      <c r="AN2308" s="89"/>
      <c r="AO2308" s="89"/>
      <c r="AP2308" s="89"/>
      <c r="AQ2308" s="89"/>
      <c r="AR2308" s="89"/>
      <c r="AS2308" s="89"/>
      <c r="AT2308" s="89"/>
      <c r="AU2308" s="89"/>
    </row>
    <row r="2309" spans="27:47">
      <c r="AA2309" s="89"/>
      <c r="AB2309" s="89"/>
      <c r="AC2309" s="89"/>
      <c r="AD2309" s="89"/>
      <c r="AE2309" s="89"/>
      <c r="AF2309" s="117"/>
      <c r="AG2309" s="73"/>
      <c r="AN2309" s="89"/>
      <c r="AO2309" s="89"/>
      <c r="AP2309" s="89"/>
      <c r="AQ2309" s="89"/>
      <c r="AR2309" s="89"/>
      <c r="AS2309" s="89"/>
      <c r="AT2309" s="89"/>
      <c r="AU2309" s="89"/>
    </row>
    <row r="2310" spans="27:47">
      <c r="AA2310" s="89"/>
      <c r="AB2310" s="89"/>
      <c r="AC2310" s="89"/>
      <c r="AD2310" s="89"/>
      <c r="AE2310" s="89"/>
      <c r="AF2310" s="117"/>
      <c r="AG2310" s="73"/>
      <c r="AN2310" s="89"/>
      <c r="AO2310" s="89"/>
      <c r="AP2310" s="89"/>
      <c r="AQ2310" s="89"/>
      <c r="AR2310" s="89"/>
      <c r="AS2310" s="89"/>
      <c r="AT2310" s="89"/>
      <c r="AU2310" s="89"/>
    </row>
    <row r="2311" spans="27:47">
      <c r="AA2311" s="89"/>
      <c r="AB2311" s="89"/>
      <c r="AC2311" s="89"/>
      <c r="AD2311" s="89"/>
      <c r="AE2311" s="89"/>
      <c r="AF2311" s="117"/>
      <c r="AG2311" s="73"/>
      <c r="AN2311" s="89"/>
      <c r="AO2311" s="89"/>
      <c r="AP2311" s="89"/>
      <c r="AQ2311" s="89"/>
      <c r="AR2311" s="89"/>
      <c r="AS2311" s="89"/>
      <c r="AT2311" s="89"/>
      <c r="AU2311" s="89"/>
    </row>
    <row r="2312" spans="27:47">
      <c r="AA2312" s="89"/>
      <c r="AB2312" s="89"/>
      <c r="AC2312" s="89"/>
      <c r="AD2312" s="89"/>
      <c r="AE2312" s="89"/>
      <c r="AF2312" s="117"/>
      <c r="AG2312" s="73"/>
      <c r="AN2312" s="89"/>
      <c r="AO2312" s="89"/>
      <c r="AP2312" s="89"/>
      <c r="AQ2312" s="89"/>
      <c r="AR2312" s="89"/>
      <c r="AS2312" s="89"/>
      <c r="AT2312" s="89"/>
      <c r="AU2312" s="89"/>
    </row>
    <row r="2313" spans="27:47">
      <c r="AA2313" s="89"/>
      <c r="AB2313" s="89"/>
      <c r="AC2313" s="89"/>
      <c r="AD2313" s="89"/>
      <c r="AE2313" s="89"/>
      <c r="AF2313" s="117"/>
      <c r="AG2313" s="73"/>
      <c r="AN2313" s="89"/>
      <c r="AO2313" s="89"/>
      <c r="AP2313" s="89"/>
      <c r="AQ2313" s="89"/>
      <c r="AR2313" s="89"/>
      <c r="AS2313" s="89"/>
      <c r="AT2313" s="89"/>
      <c r="AU2313" s="89"/>
    </row>
    <row r="2314" spans="27:47">
      <c r="AA2314" s="89"/>
      <c r="AB2314" s="89"/>
      <c r="AC2314" s="89"/>
      <c r="AD2314" s="89"/>
      <c r="AE2314" s="89"/>
      <c r="AF2314" s="117"/>
      <c r="AG2314" s="73"/>
      <c r="AN2314" s="89"/>
      <c r="AO2314" s="89"/>
      <c r="AP2314" s="89"/>
      <c r="AQ2314" s="89"/>
      <c r="AR2314" s="89"/>
      <c r="AS2314" s="89"/>
      <c r="AT2314" s="89"/>
      <c r="AU2314" s="89"/>
    </row>
    <row r="2315" spans="27:47">
      <c r="AA2315" s="89"/>
      <c r="AB2315" s="89"/>
      <c r="AC2315" s="89"/>
      <c r="AD2315" s="89"/>
      <c r="AE2315" s="89"/>
      <c r="AF2315" s="117"/>
      <c r="AG2315" s="73"/>
      <c r="AN2315" s="89"/>
      <c r="AO2315" s="89"/>
      <c r="AP2315" s="89"/>
      <c r="AQ2315" s="89"/>
      <c r="AR2315" s="89"/>
      <c r="AS2315" s="89"/>
      <c r="AT2315" s="89"/>
      <c r="AU2315" s="89"/>
    </row>
    <row r="2316" spans="27:47">
      <c r="AA2316" s="89"/>
      <c r="AB2316" s="89"/>
      <c r="AC2316" s="89"/>
      <c r="AD2316" s="89"/>
      <c r="AE2316" s="89"/>
      <c r="AF2316" s="117"/>
      <c r="AG2316" s="73"/>
      <c r="AN2316" s="89"/>
      <c r="AO2316" s="89"/>
      <c r="AP2316" s="89"/>
      <c r="AQ2316" s="89"/>
      <c r="AR2316" s="89"/>
      <c r="AS2316" s="89"/>
      <c r="AT2316" s="89"/>
      <c r="AU2316" s="89"/>
    </row>
    <row r="2317" spans="27:47">
      <c r="AA2317" s="89"/>
      <c r="AB2317" s="89"/>
      <c r="AC2317" s="89"/>
      <c r="AD2317" s="89"/>
      <c r="AE2317" s="89"/>
      <c r="AF2317" s="117"/>
      <c r="AG2317" s="73"/>
      <c r="AN2317" s="89"/>
      <c r="AO2317" s="89"/>
      <c r="AP2317" s="89"/>
      <c r="AQ2317" s="89"/>
      <c r="AR2317" s="89"/>
      <c r="AS2317" s="89"/>
      <c r="AT2317" s="89"/>
      <c r="AU2317" s="89"/>
    </row>
    <row r="2318" spans="27:47">
      <c r="AA2318" s="89"/>
      <c r="AB2318" s="89"/>
      <c r="AC2318" s="89"/>
      <c r="AD2318" s="89"/>
      <c r="AE2318" s="89"/>
      <c r="AF2318" s="117"/>
      <c r="AG2318" s="73"/>
      <c r="AN2318" s="89"/>
      <c r="AO2318" s="89"/>
      <c r="AP2318" s="89"/>
      <c r="AQ2318" s="89"/>
      <c r="AR2318" s="89"/>
      <c r="AS2318" s="89"/>
      <c r="AT2318" s="89"/>
      <c r="AU2318" s="89"/>
    </row>
    <row r="2319" spans="27:47">
      <c r="AA2319" s="89"/>
      <c r="AB2319" s="89"/>
      <c r="AC2319" s="89"/>
      <c r="AD2319" s="89"/>
      <c r="AE2319" s="89"/>
      <c r="AF2319" s="117"/>
      <c r="AG2319" s="73"/>
      <c r="AN2319" s="89"/>
      <c r="AO2319" s="89"/>
      <c r="AP2319" s="89"/>
      <c r="AQ2319" s="89"/>
      <c r="AR2319" s="89"/>
      <c r="AS2319" s="89"/>
      <c r="AT2319" s="89"/>
      <c r="AU2319" s="89"/>
    </row>
    <row r="2320" spans="27:47">
      <c r="AA2320" s="89"/>
      <c r="AB2320" s="89"/>
      <c r="AC2320" s="89"/>
      <c r="AD2320" s="89"/>
      <c r="AE2320" s="89"/>
      <c r="AF2320" s="117"/>
      <c r="AG2320" s="73"/>
      <c r="AN2320" s="89"/>
      <c r="AO2320" s="89"/>
      <c r="AP2320" s="89"/>
      <c r="AQ2320" s="89"/>
      <c r="AR2320" s="89"/>
      <c r="AS2320" s="89"/>
      <c r="AT2320" s="89"/>
      <c r="AU2320" s="89"/>
    </row>
    <row r="2321" spans="27:47">
      <c r="AA2321" s="89"/>
      <c r="AB2321" s="89"/>
      <c r="AC2321" s="89"/>
      <c r="AD2321" s="89"/>
      <c r="AE2321" s="89"/>
      <c r="AF2321" s="117"/>
      <c r="AG2321" s="73"/>
      <c r="AN2321" s="89"/>
      <c r="AO2321" s="89"/>
      <c r="AP2321" s="89"/>
      <c r="AQ2321" s="89"/>
      <c r="AR2321" s="89"/>
      <c r="AS2321" s="89"/>
      <c r="AT2321" s="89"/>
      <c r="AU2321" s="89"/>
    </row>
    <row r="2322" spans="27:47">
      <c r="AA2322" s="89"/>
      <c r="AB2322" s="89"/>
      <c r="AC2322" s="89"/>
      <c r="AD2322" s="89"/>
      <c r="AE2322" s="89"/>
      <c r="AF2322" s="117"/>
      <c r="AG2322" s="73"/>
      <c r="AN2322" s="89"/>
      <c r="AO2322" s="89"/>
      <c r="AP2322" s="89"/>
      <c r="AQ2322" s="89"/>
      <c r="AR2322" s="89"/>
      <c r="AS2322" s="89"/>
      <c r="AT2322" s="89"/>
      <c r="AU2322" s="89"/>
    </row>
    <row r="2323" spans="27:47">
      <c r="AA2323" s="89"/>
      <c r="AB2323" s="89"/>
      <c r="AC2323" s="89"/>
      <c r="AD2323" s="89"/>
      <c r="AE2323" s="89"/>
      <c r="AF2323" s="117"/>
      <c r="AG2323" s="73"/>
      <c r="AN2323" s="89"/>
      <c r="AO2323" s="89"/>
      <c r="AP2323" s="89"/>
      <c r="AQ2323" s="89"/>
      <c r="AR2323" s="89"/>
      <c r="AS2323" s="89"/>
      <c r="AT2323" s="89"/>
      <c r="AU2323" s="89"/>
    </row>
    <row r="2324" spans="27:47">
      <c r="AA2324" s="89"/>
      <c r="AB2324" s="89"/>
      <c r="AC2324" s="89"/>
      <c r="AD2324" s="89"/>
      <c r="AE2324" s="89"/>
      <c r="AF2324" s="117"/>
      <c r="AG2324" s="73"/>
      <c r="AN2324" s="89"/>
      <c r="AO2324" s="89"/>
      <c r="AP2324" s="89"/>
      <c r="AQ2324" s="89"/>
      <c r="AR2324" s="89"/>
      <c r="AS2324" s="89"/>
      <c r="AT2324" s="89"/>
      <c r="AU2324" s="89"/>
    </row>
    <row r="2325" spans="27:47">
      <c r="AA2325" s="89"/>
      <c r="AB2325" s="89"/>
      <c r="AC2325" s="89"/>
      <c r="AD2325" s="89"/>
      <c r="AE2325" s="89"/>
      <c r="AF2325" s="117"/>
      <c r="AG2325" s="73"/>
      <c r="AN2325" s="89"/>
      <c r="AO2325" s="89"/>
      <c r="AP2325" s="89"/>
      <c r="AQ2325" s="89"/>
      <c r="AR2325" s="89"/>
      <c r="AS2325" s="89"/>
      <c r="AT2325" s="89"/>
      <c r="AU2325" s="89"/>
    </row>
    <row r="2326" spans="27:47">
      <c r="AA2326" s="89"/>
      <c r="AB2326" s="89"/>
      <c r="AC2326" s="89"/>
      <c r="AD2326" s="89"/>
      <c r="AE2326" s="89"/>
      <c r="AF2326" s="117"/>
      <c r="AG2326" s="73"/>
      <c r="AN2326" s="89"/>
      <c r="AO2326" s="89"/>
      <c r="AP2326" s="89"/>
      <c r="AQ2326" s="89"/>
      <c r="AR2326" s="89"/>
      <c r="AS2326" s="89"/>
      <c r="AT2326" s="89"/>
      <c r="AU2326" s="89"/>
    </row>
    <row r="2327" spans="27:47">
      <c r="AA2327" s="89"/>
      <c r="AB2327" s="89"/>
      <c r="AC2327" s="89"/>
      <c r="AD2327" s="89"/>
      <c r="AE2327" s="89"/>
      <c r="AF2327" s="117"/>
      <c r="AG2327" s="73"/>
      <c r="AN2327" s="89"/>
      <c r="AO2327" s="89"/>
      <c r="AP2327" s="89"/>
      <c r="AQ2327" s="89"/>
      <c r="AR2327" s="89"/>
      <c r="AS2327" s="89"/>
      <c r="AT2327" s="89"/>
      <c r="AU2327" s="89"/>
    </row>
    <row r="2328" spans="27:47">
      <c r="AA2328" s="89"/>
      <c r="AB2328" s="89"/>
      <c r="AC2328" s="89"/>
      <c r="AD2328" s="89"/>
      <c r="AE2328" s="89"/>
      <c r="AF2328" s="117"/>
      <c r="AG2328" s="73"/>
      <c r="AN2328" s="89"/>
      <c r="AO2328" s="89"/>
      <c r="AP2328" s="89"/>
      <c r="AQ2328" s="89"/>
      <c r="AR2328" s="89"/>
      <c r="AS2328" s="89"/>
      <c r="AT2328" s="89"/>
      <c r="AU2328" s="89"/>
    </row>
    <row r="2329" spans="27:47">
      <c r="AA2329" s="89"/>
      <c r="AB2329" s="89"/>
      <c r="AC2329" s="89"/>
      <c r="AD2329" s="89"/>
      <c r="AE2329" s="89"/>
      <c r="AF2329" s="117"/>
      <c r="AG2329" s="73"/>
      <c r="AN2329" s="89"/>
      <c r="AO2329" s="89"/>
      <c r="AP2329" s="89"/>
      <c r="AQ2329" s="89"/>
      <c r="AR2329" s="89"/>
      <c r="AS2329" s="89"/>
      <c r="AT2329" s="89"/>
      <c r="AU2329" s="89"/>
    </row>
    <row r="2330" spans="27:47">
      <c r="AA2330" s="89"/>
      <c r="AB2330" s="89"/>
      <c r="AC2330" s="89"/>
      <c r="AD2330" s="89"/>
      <c r="AE2330" s="89"/>
      <c r="AF2330" s="117"/>
      <c r="AG2330" s="73"/>
      <c r="AN2330" s="89"/>
      <c r="AO2330" s="89"/>
      <c r="AP2330" s="89"/>
      <c r="AQ2330" s="89"/>
      <c r="AR2330" s="89"/>
      <c r="AS2330" s="89"/>
      <c r="AT2330" s="89"/>
      <c r="AU2330" s="89"/>
    </row>
    <row r="2331" spans="27:47">
      <c r="AA2331" s="89"/>
      <c r="AB2331" s="89"/>
      <c r="AC2331" s="89"/>
      <c r="AD2331" s="89"/>
      <c r="AE2331" s="89"/>
      <c r="AF2331" s="117"/>
      <c r="AG2331" s="73"/>
      <c r="AN2331" s="89"/>
      <c r="AO2331" s="89"/>
      <c r="AP2331" s="89"/>
      <c r="AQ2331" s="89"/>
      <c r="AR2331" s="89"/>
      <c r="AS2331" s="89"/>
      <c r="AT2331" s="89"/>
      <c r="AU2331" s="89"/>
    </row>
    <row r="2332" spans="27:47">
      <c r="AA2332" s="89"/>
      <c r="AB2332" s="89"/>
      <c r="AC2332" s="89"/>
      <c r="AD2332" s="89"/>
      <c r="AE2332" s="89"/>
      <c r="AF2332" s="117"/>
      <c r="AG2332" s="73"/>
      <c r="AN2332" s="89"/>
      <c r="AO2332" s="89"/>
      <c r="AP2332" s="89"/>
      <c r="AQ2332" s="89"/>
      <c r="AR2332" s="89"/>
      <c r="AS2332" s="89"/>
      <c r="AT2332" s="89"/>
      <c r="AU2332" s="89"/>
    </row>
    <row r="2333" spans="27:47">
      <c r="AA2333" s="89"/>
      <c r="AB2333" s="89"/>
      <c r="AC2333" s="89"/>
      <c r="AD2333" s="89"/>
      <c r="AE2333" s="89"/>
      <c r="AF2333" s="117"/>
      <c r="AG2333" s="73"/>
      <c r="AN2333" s="89"/>
      <c r="AO2333" s="89"/>
      <c r="AP2333" s="89"/>
      <c r="AQ2333" s="89"/>
      <c r="AR2333" s="89"/>
      <c r="AS2333" s="89"/>
      <c r="AT2333" s="89"/>
      <c r="AU2333" s="89"/>
    </row>
    <row r="2334" spans="27:47">
      <c r="AA2334" s="89"/>
      <c r="AB2334" s="89"/>
      <c r="AC2334" s="89"/>
      <c r="AD2334" s="89"/>
      <c r="AE2334" s="89"/>
      <c r="AF2334" s="117"/>
      <c r="AG2334" s="73"/>
      <c r="AN2334" s="89"/>
      <c r="AO2334" s="89"/>
      <c r="AP2334" s="89"/>
      <c r="AQ2334" s="89"/>
      <c r="AR2334" s="89"/>
      <c r="AS2334" s="89"/>
      <c r="AT2334" s="89"/>
      <c r="AU2334" s="89"/>
    </row>
    <row r="2335" spans="27:47">
      <c r="AA2335" s="89"/>
      <c r="AB2335" s="89"/>
      <c r="AC2335" s="89"/>
      <c r="AD2335" s="89"/>
      <c r="AE2335" s="89"/>
      <c r="AF2335" s="117"/>
      <c r="AG2335" s="73"/>
      <c r="AN2335" s="89"/>
      <c r="AO2335" s="89"/>
      <c r="AP2335" s="89"/>
      <c r="AQ2335" s="89"/>
      <c r="AR2335" s="89"/>
      <c r="AS2335" s="89"/>
      <c r="AT2335" s="89"/>
      <c r="AU2335" s="89"/>
    </row>
    <row r="2336" spans="27:47">
      <c r="AA2336" s="89"/>
      <c r="AB2336" s="89"/>
      <c r="AC2336" s="89"/>
      <c r="AD2336" s="89"/>
      <c r="AE2336" s="89"/>
      <c r="AF2336" s="117"/>
      <c r="AG2336" s="73"/>
      <c r="AN2336" s="89"/>
      <c r="AO2336" s="89"/>
      <c r="AP2336" s="89"/>
      <c r="AQ2336" s="89"/>
      <c r="AR2336" s="89"/>
      <c r="AS2336" s="89"/>
      <c r="AT2336" s="89"/>
      <c r="AU2336" s="89"/>
    </row>
    <row r="2337" spans="27:47">
      <c r="AA2337" s="89"/>
      <c r="AB2337" s="89"/>
      <c r="AC2337" s="89"/>
      <c r="AD2337" s="89"/>
      <c r="AE2337" s="89"/>
      <c r="AF2337" s="117"/>
      <c r="AG2337" s="73"/>
      <c r="AN2337" s="89"/>
      <c r="AO2337" s="89"/>
      <c r="AP2337" s="89"/>
      <c r="AQ2337" s="89"/>
      <c r="AR2337" s="89"/>
      <c r="AS2337" s="89"/>
      <c r="AT2337" s="89"/>
      <c r="AU2337" s="89"/>
    </row>
    <row r="2338" spans="27:47">
      <c r="AA2338" s="89"/>
      <c r="AB2338" s="89"/>
      <c r="AC2338" s="89"/>
      <c r="AD2338" s="89"/>
      <c r="AE2338" s="89"/>
      <c r="AF2338" s="117"/>
      <c r="AG2338" s="73"/>
      <c r="AN2338" s="89"/>
      <c r="AO2338" s="89"/>
      <c r="AP2338" s="89"/>
      <c r="AQ2338" s="89"/>
      <c r="AR2338" s="89"/>
      <c r="AS2338" s="89"/>
      <c r="AT2338" s="89"/>
      <c r="AU2338" s="89"/>
    </row>
    <row r="2339" spans="27:47">
      <c r="AA2339" s="89"/>
      <c r="AB2339" s="89"/>
      <c r="AC2339" s="89"/>
      <c r="AD2339" s="89"/>
      <c r="AE2339" s="89"/>
      <c r="AF2339" s="117"/>
      <c r="AG2339" s="73"/>
      <c r="AN2339" s="89"/>
      <c r="AO2339" s="89"/>
      <c r="AP2339" s="89"/>
      <c r="AQ2339" s="89"/>
      <c r="AR2339" s="89"/>
      <c r="AS2339" s="89"/>
      <c r="AT2339" s="89"/>
      <c r="AU2339" s="89"/>
    </row>
    <row r="2340" spans="27:47">
      <c r="AA2340" s="89"/>
      <c r="AB2340" s="89"/>
      <c r="AC2340" s="89"/>
      <c r="AD2340" s="89"/>
      <c r="AE2340" s="89"/>
      <c r="AF2340" s="117"/>
      <c r="AG2340" s="73"/>
      <c r="AN2340" s="89"/>
      <c r="AO2340" s="89"/>
      <c r="AP2340" s="89"/>
      <c r="AQ2340" s="89"/>
      <c r="AR2340" s="89"/>
      <c r="AS2340" s="89"/>
      <c r="AT2340" s="89"/>
      <c r="AU2340" s="89"/>
    </row>
    <row r="2341" spans="27:47">
      <c r="AA2341" s="89"/>
      <c r="AB2341" s="89"/>
      <c r="AC2341" s="89"/>
      <c r="AD2341" s="89"/>
      <c r="AE2341" s="89"/>
      <c r="AF2341" s="117"/>
      <c r="AG2341" s="73"/>
      <c r="AN2341" s="89"/>
      <c r="AO2341" s="89"/>
      <c r="AP2341" s="89"/>
      <c r="AQ2341" s="89"/>
      <c r="AR2341" s="89"/>
      <c r="AS2341" s="89"/>
      <c r="AT2341" s="89"/>
      <c r="AU2341" s="89"/>
    </row>
    <row r="2342" spans="27:47">
      <c r="AA2342" s="89"/>
      <c r="AB2342" s="89"/>
      <c r="AC2342" s="89"/>
      <c r="AD2342" s="89"/>
      <c r="AE2342" s="89"/>
      <c r="AF2342" s="117"/>
      <c r="AG2342" s="73"/>
      <c r="AN2342" s="89"/>
      <c r="AO2342" s="89"/>
      <c r="AP2342" s="89"/>
      <c r="AQ2342" s="89"/>
      <c r="AR2342" s="89"/>
      <c r="AS2342" s="89"/>
      <c r="AT2342" s="89"/>
      <c r="AU2342" s="89"/>
    </row>
    <row r="2343" spans="27:47">
      <c r="AA2343" s="89"/>
      <c r="AB2343" s="89"/>
      <c r="AC2343" s="89"/>
      <c r="AD2343" s="89"/>
      <c r="AE2343" s="89"/>
      <c r="AF2343" s="117"/>
      <c r="AG2343" s="73"/>
      <c r="AN2343" s="89"/>
      <c r="AO2343" s="89"/>
      <c r="AP2343" s="89"/>
      <c r="AQ2343" s="89"/>
      <c r="AR2343" s="89"/>
      <c r="AS2343" s="89"/>
      <c r="AT2343" s="89"/>
      <c r="AU2343" s="89"/>
    </row>
    <row r="2344" spans="27:47">
      <c r="AA2344" s="89"/>
      <c r="AB2344" s="89"/>
      <c r="AC2344" s="89"/>
      <c r="AD2344" s="89"/>
      <c r="AE2344" s="89"/>
      <c r="AF2344" s="117"/>
      <c r="AG2344" s="73"/>
      <c r="AN2344" s="89"/>
      <c r="AO2344" s="89"/>
      <c r="AP2344" s="89"/>
      <c r="AQ2344" s="89"/>
      <c r="AR2344" s="89"/>
      <c r="AS2344" s="89"/>
      <c r="AT2344" s="89"/>
      <c r="AU2344" s="89"/>
    </row>
    <row r="2345" spans="27:47">
      <c r="AA2345" s="89"/>
      <c r="AB2345" s="89"/>
      <c r="AC2345" s="89"/>
      <c r="AD2345" s="89"/>
      <c r="AE2345" s="89"/>
      <c r="AF2345" s="117"/>
      <c r="AG2345" s="73"/>
      <c r="AN2345" s="89"/>
      <c r="AO2345" s="89"/>
      <c r="AP2345" s="89"/>
      <c r="AQ2345" s="89"/>
      <c r="AR2345" s="89"/>
      <c r="AS2345" s="89"/>
      <c r="AT2345" s="89"/>
      <c r="AU2345" s="89"/>
    </row>
    <row r="2346" spans="27:47">
      <c r="AA2346" s="89"/>
      <c r="AB2346" s="89"/>
      <c r="AC2346" s="89"/>
      <c r="AD2346" s="89"/>
      <c r="AE2346" s="89"/>
      <c r="AF2346" s="117"/>
      <c r="AG2346" s="73"/>
      <c r="AN2346" s="89"/>
      <c r="AO2346" s="89"/>
      <c r="AP2346" s="89"/>
      <c r="AQ2346" s="89"/>
      <c r="AR2346" s="89"/>
      <c r="AS2346" s="89"/>
      <c r="AT2346" s="89"/>
      <c r="AU2346" s="89"/>
    </row>
    <row r="2347" spans="27:47">
      <c r="AA2347" s="89"/>
      <c r="AB2347" s="89"/>
      <c r="AC2347" s="89"/>
      <c r="AD2347" s="89"/>
      <c r="AE2347" s="89"/>
      <c r="AF2347" s="117"/>
      <c r="AG2347" s="73"/>
      <c r="AN2347" s="89"/>
      <c r="AO2347" s="89"/>
      <c r="AP2347" s="89"/>
      <c r="AQ2347" s="89"/>
      <c r="AR2347" s="89"/>
      <c r="AS2347" s="89"/>
      <c r="AT2347" s="89"/>
      <c r="AU2347" s="89"/>
    </row>
    <row r="2348" spans="27:47">
      <c r="AA2348" s="89"/>
      <c r="AB2348" s="89"/>
      <c r="AC2348" s="89"/>
      <c r="AD2348" s="89"/>
      <c r="AE2348" s="89"/>
      <c r="AF2348" s="117"/>
      <c r="AG2348" s="73"/>
      <c r="AN2348" s="89"/>
      <c r="AO2348" s="89"/>
      <c r="AP2348" s="89"/>
      <c r="AQ2348" s="89"/>
      <c r="AR2348" s="89"/>
      <c r="AS2348" s="89"/>
      <c r="AT2348" s="89"/>
      <c r="AU2348" s="89"/>
    </row>
    <row r="2349" spans="27:47">
      <c r="AA2349" s="89"/>
      <c r="AB2349" s="89"/>
      <c r="AC2349" s="89"/>
      <c r="AD2349" s="89"/>
      <c r="AE2349" s="89"/>
      <c r="AF2349" s="117"/>
      <c r="AG2349" s="73"/>
      <c r="AN2349" s="89"/>
      <c r="AO2349" s="89"/>
      <c r="AP2349" s="89"/>
      <c r="AQ2349" s="89"/>
      <c r="AR2349" s="89"/>
      <c r="AS2349" s="89"/>
      <c r="AT2349" s="89"/>
      <c r="AU2349" s="89"/>
    </row>
    <row r="2350" spans="27:47">
      <c r="AA2350" s="89"/>
      <c r="AB2350" s="89"/>
      <c r="AC2350" s="89"/>
      <c r="AD2350" s="89"/>
      <c r="AE2350" s="89"/>
      <c r="AF2350" s="117"/>
      <c r="AG2350" s="73"/>
      <c r="AN2350" s="89"/>
      <c r="AO2350" s="89"/>
      <c r="AP2350" s="89"/>
      <c r="AQ2350" s="89"/>
      <c r="AR2350" s="89"/>
      <c r="AS2350" s="89"/>
      <c r="AT2350" s="89"/>
      <c r="AU2350" s="89"/>
    </row>
    <row r="2351" spans="27:47">
      <c r="AA2351" s="89"/>
      <c r="AB2351" s="89"/>
      <c r="AC2351" s="89"/>
      <c r="AD2351" s="89"/>
      <c r="AE2351" s="89"/>
      <c r="AF2351" s="117"/>
      <c r="AG2351" s="73"/>
      <c r="AN2351" s="89"/>
      <c r="AO2351" s="89"/>
      <c r="AP2351" s="89"/>
      <c r="AQ2351" s="89"/>
      <c r="AR2351" s="89"/>
      <c r="AS2351" s="89"/>
      <c r="AT2351" s="89"/>
      <c r="AU2351" s="89"/>
    </row>
    <row r="2352" spans="27:47">
      <c r="AA2352" s="89"/>
      <c r="AB2352" s="89"/>
      <c r="AC2352" s="89"/>
      <c r="AD2352" s="89"/>
      <c r="AE2352" s="89"/>
      <c r="AF2352" s="117"/>
      <c r="AG2352" s="73"/>
      <c r="AN2352" s="89"/>
      <c r="AO2352" s="89"/>
      <c r="AP2352" s="89"/>
      <c r="AQ2352" s="89"/>
      <c r="AR2352" s="89"/>
      <c r="AS2352" s="89"/>
      <c r="AT2352" s="89"/>
      <c r="AU2352" s="89"/>
    </row>
    <row r="2353" spans="27:47">
      <c r="AA2353" s="89"/>
      <c r="AB2353" s="89"/>
      <c r="AC2353" s="89"/>
      <c r="AD2353" s="89"/>
      <c r="AE2353" s="89"/>
      <c r="AF2353" s="117"/>
      <c r="AG2353" s="73"/>
      <c r="AN2353" s="89"/>
      <c r="AO2353" s="89"/>
      <c r="AP2353" s="89"/>
      <c r="AQ2353" s="89"/>
      <c r="AR2353" s="89"/>
      <c r="AS2353" s="89"/>
      <c r="AT2353" s="89"/>
      <c r="AU2353" s="89"/>
    </row>
    <row r="2354" spans="27:47">
      <c r="AA2354" s="89"/>
      <c r="AB2354" s="89"/>
      <c r="AC2354" s="89"/>
      <c r="AD2354" s="89"/>
      <c r="AE2354" s="89"/>
      <c r="AF2354" s="117"/>
      <c r="AG2354" s="73"/>
      <c r="AN2354" s="89"/>
      <c r="AO2354" s="89"/>
      <c r="AP2354" s="89"/>
      <c r="AQ2354" s="89"/>
      <c r="AR2354" s="89"/>
      <c r="AS2354" s="89"/>
      <c r="AT2354" s="89"/>
      <c r="AU2354" s="89"/>
    </row>
    <row r="2355" spans="27:47">
      <c r="AA2355" s="89"/>
      <c r="AB2355" s="89"/>
      <c r="AC2355" s="89"/>
      <c r="AD2355" s="89"/>
      <c r="AE2355" s="89"/>
      <c r="AF2355" s="117"/>
      <c r="AG2355" s="73"/>
      <c r="AN2355" s="89"/>
      <c r="AO2355" s="89"/>
      <c r="AP2355" s="89"/>
      <c r="AQ2355" s="89"/>
      <c r="AR2355" s="89"/>
      <c r="AS2355" s="89"/>
      <c r="AT2355" s="89"/>
      <c r="AU2355" s="89"/>
    </row>
    <row r="2356" spans="27:47">
      <c r="AA2356" s="89"/>
      <c r="AB2356" s="89"/>
      <c r="AC2356" s="89"/>
      <c r="AD2356" s="89"/>
      <c r="AE2356" s="89"/>
      <c r="AF2356" s="117"/>
      <c r="AG2356" s="73"/>
      <c r="AN2356" s="89"/>
      <c r="AO2356" s="89"/>
      <c r="AP2356" s="89"/>
      <c r="AQ2356" s="89"/>
      <c r="AR2356" s="89"/>
      <c r="AS2356" s="89"/>
      <c r="AT2356" s="89"/>
      <c r="AU2356" s="89"/>
    </row>
    <row r="2357" spans="27:47">
      <c r="AA2357" s="89"/>
      <c r="AB2357" s="89"/>
      <c r="AC2357" s="89"/>
      <c r="AD2357" s="89"/>
      <c r="AE2357" s="89"/>
      <c r="AF2357" s="117"/>
      <c r="AG2357" s="73"/>
      <c r="AN2357" s="89"/>
      <c r="AO2357" s="89"/>
      <c r="AP2357" s="89"/>
      <c r="AQ2357" s="89"/>
      <c r="AR2357" s="89"/>
      <c r="AS2357" s="89"/>
      <c r="AT2357" s="89"/>
      <c r="AU2357" s="89"/>
    </row>
    <row r="2358" spans="27:47">
      <c r="AA2358" s="89"/>
      <c r="AB2358" s="89"/>
      <c r="AC2358" s="89"/>
      <c r="AD2358" s="89"/>
      <c r="AE2358" s="89"/>
      <c r="AF2358" s="117"/>
      <c r="AG2358" s="73"/>
      <c r="AN2358" s="89"/>
      <c r="AO2358" s="89"/>
      <c r="AP2358" s="89"/>
      <c r="AQ2358" s="89"/>
      <c r="AR2358" s="89"/>
      <c r="AS2358" s="89"/>
      <c r="AT2358" s="89"/>
      <c r="AU2358" s="89"/>
    </row>
    <row r="2359" spans="27:47">
      <c r="AA2359" s="89"/>
      <c r="AB2359" s="89"/>
      <c r="AC2359" s="89"/>
      <c r="AD2359" s="89"/>
      <c r="AE2359" s="89"/>
      <c r="AF2359" s="117"/>
      <c r="AG2359" s="73"/>
      <c r="AN2359" s="89"/>
      <c r="AO2359" s="89"/>
      <c r="AP2359" s="89"/>
      <c r="AQ2359" s="89"/>
      <c r="AR2359" s="89"/>
      <c r="AS2359" s="89"/>
      <c r="AT2359" s="89"/>
      <c r="AU2359" s="89"/>
    </row>
    <row r="2360" spans="27:47">
      <c r="AA2360" s="89"/>
      <c r="AB2360" s="89"/>
      <c r="AC2360" s="89"/>
      <c r="AD2360" s="89"/>
      <c r="AE2360" s="89"/>
      <c r="AF2360" s="117"/>
      <c r="AG2360" s="73"/>
      <c r="AN2360" s="89"/>
      <c r="AO2360" s="89"/>
      <c r="AP2360" s="89"/>
      <c r="AQ2360" s="89"/>
      <c r="AR2360" s="89"/>
      <c r="AS2360" s="89"/>
      <c r="AT2360" s="89"/>
      <c r="AU2360" s="89"/>
    </row>
    <row r="2361" spans="27:47">
      <c r="AA2361" s="89"/>
      <c r="AB2361" s="89"/>
      <c r="AC2361" s="89"/>
      <c r="AD2361" s="89"/>
      <c r="AE2361" s="89"/>
      <c r="AF2361" s="117"/>
      <c r="AG2361" s="73"/>
      <c r="AN2361" s="89"/>
      <c r="AO2361" s="89"/>
      <c r="AP2361" s="89"/>
      <c r="AQ2361" s="89"/>
      <c r="AR2361" s="89"/>
      <c r="AS2361" s="89"/>
      <c r="AT2361" s="89"/>
      <c r="AU2361" s="89"/>
    </row>
    <row r="2362" spans="27:47">
      <c r="AA2362" s="89"/>
      <c r="AB2362" s="89"/>
      <c r="AC2362" s="89"/>
      <c r="AD2362" s="89"/>
      <c r="AE2362" s="89"/>
      <c r="AF2362" s="117"/>
      <c r="AG2362" s="73"/>
      <c r="AN2362" s="89"/>
      <c r="AO2362" s="89"/>
      <c r="AP2362" s="89"/>
      <c r="AQ2362" s="89"/>
      <c r="AR2362" s="89"/>
      <c r="AS2362" s="89"/>
      <c r="AT2362" s="89"/>
      <c r="AU2362" s="89"/>
    </row>
    <row r="2363" spans="27:47">
      <c r="AA2363" s="89"/>
      <c r="AB2363" s="89"/>
      <c r="AC2363" s="89"/>
      <c r="AD2363" s="89"/>
      <c r="AE2363" s="89"/>
      <c r="AF2363" s="117"/>
      <c r="AG2363" s="73"/>
      <c r="AN2363" s="89"/>
      <c r="AO2363" s="89"/>
      <c r="AP2363" s="89"/>
      <c r="AQ2363" s="89"/>
      <c r="AR2363" s="89"/>
      <c r="AS2363" s="89"/>
      <c r="AT2363" s="89"/>
      <c r="AU2363" s="89"/>
    </row>
    <row r="2364" spans="27:47">
      <c r="AA2364" s="89"/>
      <c r="AB2364" s="89"/>
      <c r="AC2364" s="89"/>
      <c r="AD2364" s="89"/>
      <c r="AE2364" s="89"/>
      <c r="AF2364" s="117"/>
      <c r="AG2364" s="73"/>
      <c r="AN2364" s="89"/>
      <c r="AO2364" s="89"/>
      <c r="AP2364" s="89"/>
      <c r="AQ2364" s="89"/>
      <c r="AR2364" s="89"/>
      <c r="AS2364" s="89"/>
      <c r="AT2364" s="89"/>
      <c r="AU2364" s="89"/>
    </row>
    <row r="2365" spans="27:47">
      <c r="AA2365" s="89"/>
      <c r="AB2365" s="89"/>
      <c r="AC2365" s="89"/>
      <c r="AD2365" s="89"/>
      <c r="AE2365" s="89"/>
      <c r="AF2365" s="117"/>
      <c r="AG2365" s="73"/>
      <c r="AN2365" s="89"/>
      <c r="AO2365" s="89"/>
      <c r="AP2365" s="89"/>
      <c r="AQ2365" s="89"/>
      <c r="AR2365" s="89"/>
      <c r="AS2365" s="89"/>
      <c r="AT2365" s="89"/>
      <c r="AU2365" s="89"/>
    </row>
    <row r="2366" spans="27:47">
      <c r="AA2366" s="89"/>
      <c r="AB2366" s="89"/>
      <c r="AC2366" s="89"/>
      <c r="AD2366" s="89"/>
      <c r="AE2366" s="89"/>
      <c r="AF2366" s="117"/>
      <c r="AG2366" s="73"/>
      <c r="AN2366" s="89"/>
      <c r="AO2366" s="89"/>
      <c r="AP2366" s="89"/>
      <c r="AQ2366" s="89"/>
      <c r="AR2366" s="89"/>
      <c r="AS2366" s="89"/>
      <c r="AT2366" s="89"/>
      <c r="AU2366" s="89"/>
    </row>
    <row r="2367" spans="27:47">
      <c r="AA2367" s="89"/>
      <c r="AB2367" s="89"/>
      <c r="AC2367" s="89"/>
      <c r="AD2367" s="89"/>
      <c r="AE2367" s="89"/>
      <c r="AF2367" s="117"/>
      <c r="AG2367" s="73"/>
      <c r="AN2367" s="89"/>
      <c r="AO2367" s="89"/>
      <c r="AP2367" s="89"/>
      <c r="AQ2367" s="89"/>
      <c r="AR2367" s="89"/>
      <c r="AS2367" s="89"/>
      <c r="AT2367" s="89"/>
      <c r="AU2367" s="89"/>
    </row>
    <row r="2368" spans="27:47">
      <c r="AA2368" s="89"/>
      <c r="AB2368" s="89"/>
      <c r="AC2368" s="89"/>
      <c r="AD2368" s="89"/>
      <c r="AE2368" s="89"/>
      <c r="AF2368" s="117"/>
      <c r="AG2368" s="73"/>
      <c r="AN2368" s="89"/>
      <c r="AO2368" s="89"/>
      <c r="AP2368" s="89"/>
      <c r="AQ2368" s="89"/>
      <c r="AR2368" s="89"/>
      <c r="AS2368" s="89"/>
      <c r="AT2368" s="89"/>
      <c r="AU2368" s="89"/>
    </row>
    <row r="2369" spans="27:47">
      <c r="AA2369" s="89"/>
      <c r="AB2369" s="89"/>
      <c r="AC2369" s="89"/>
      <c r="AD2369" s="89"/>
      <c r="AE2369" s="89"/>
      <c r="AF2369" s="117"/>
      <c r="AG2369" s="73"/>
      <c r="AN2369" s="89"/>
      <c r="AO2369" s="89"/>
      <c r="AP2369" s="89"/>
      <c r="AQ2369" s="89"/>
      <c r="AR2369" s="89"/>
      <c r="AS2369" s="89"/>
      <c r="AT2369" s="89"/>
      <c r="AU2369" s="89"/>
    </row>
    <row r="2370" spans="27:47">
      <c r="AA2370" s="89"/>
      <c r="AB2370" s="89"/>
      <c r="AC2370" s="89"/>
      <c r="AD2370" s="89"/>
      <c r="AE2370" s="89"/>
      <c r="AF2370" s="117"/>
      <c r="AG2370" s="73"/>
      <c r="AN2370" s="89"/>
      <c r="AO2370" s="89"/>
      <c r="AP2370" s="89"/>
      <c r="AQ2370" s="89"/>
      <c r="AR2370" s="89"/>
      <c r="AS2370" s="89"/>
      <c r="AT2370" s="89"/>
      <c r="AU2370" s="89"/>
    </row>
    <row r="2371" spans="27:47">
      <c r="AA2371" s="89"/>
      <c r="AB2371" s="89"/>
      <c r="AC2371" s="89"/>
      <c r="AD2371" s="89"/>
      <c r="AE2371" s="89"/>
      <c r="AF2371" s="117"/>
      <c r="AG2371" s="73"/>
      <c r="AN2371" s="89"/>
      <c r="AO2371" s="89"/>
      <c r="AP2371" s="89"/>
      <c r="AQ2371" s="89"/>
      <c r="AR2371" s="89"/>
      <c r="AS2371" s="89"/>
      <c r="AT2371" s="89"/>
      <c r="AU2371" s="89"/>
    </row>
    <row r="2372" spans="27:47">
      <c r="AA2372" s="89"/>
      <c r="AB2372" s="89"/>
      <c r="AC2372" s="89"/>
      <c r="AD2372" s="89"/>
      <c r="AE2372" s="89"/>
      <c r="AF2372" s="117"/>
      <c r="AG2372" s="73"/>
      <c r="AN2372" s="89"/>
      <c r="AO2372" s="89"/>
      <c r="AP2372" s="89"/>
      <c r="AQ2372" s="89"/>
      <c r="AR2372" s="89"/>
      <c r="AS2372" s="89"/>
      <c r="AT2372" s="89"/>
      <c r="AU2372" s="89"/>
    </row>
    <row r="2373" spans="27:47">
      <c r="AA2373" s="89"/>
      <c r="AB2373" s="89"/>
      <c r="AC2373" s="89"/>
      <c r="AD2373" s="89"/>
      <c r="AE2373" s="89"/>
      <c r="AF2373" s="117"/>
      <c r="AG2373" s="73"/>
      <c r="AN2373" s="89"/>
      <c r="AO2373" s="89"/>
      <c r="AP2373" s="89"/>
      <c r="AQ2373" s="89"/>
      <c r="AR2373" s="89"/>
      <c r="AS2373" s="89"/>
      <c r="AT2373" s="89"/>
      <c r="AU2373" s="89"/>
    </row>
    <row r="2374" spans="27:47">
      <c r="AA2374" s="89"/>
      <c r="AB2374" s="89"/>
      <c r="AC2374" s="89"/>
      <c r="AD2374" s="89"/>
      <c r="AE2374" s="89"/>
      <c r="AF2374" s="117"/>
      <c r="AG2374" s="73"/>
      <c r="AN2374" s="89"/>
      <c r="AO2374" s="89"/>
      <c r="AP2374" s="89"/>
      <c r="AQ2374" s="89"/>
      <c r="AR2374" s="89"/>
      <c r="AS2374" s="89"/>
      <c r="AT2374" s="89"/>
      <c r="AU2374" s="89"/>
    </row>
    <row r="2375" spans="27:47">
      <c r="AA2375" s="89"/>
      <c r="AB2375" s="89"/>
      <c r="AC2375" s="89"/>
      <c r="AD2375" s="89"/>
      <c r="AE2375" s="89"/>
      <c r="AF2375" s="117"/>
      <c r="AG2375" s="73"/>
      <c r="AN2375" s="89"/>
      <c r="AO2375" s="89"/>
      <c r="AP2375" s="89"/>
      <c r="AQ2375" s="89"/>
      <c r="AR2375" s="89"/>
      <c r="AS2375" s="89"/>
      <c r="AT2375" s="89"/>
      <c r="AU2375" s="89"/>
    </row>
    <row r="2376" spans="27:47">
      <c r="AA2376" s="89"/>
      <c r="AB2376" s="89"/>
      <c r="AC2376" s="89"/>
      <c r="AD2376" s="89"/>
      <c r="AE2376" s="89"/>
      <c r="AF2376" s="117"/>
      <c r="AG2376" s="73"/>
      <c r="AN2376" s="89"/>
      <c r="AO2376" s="89"/>
      <c r="AP2376" s="89"/>
      <c r="AQ2376" s="89"/>
      <c r="AR2376" s="89"/>
      <c r="AS2376" s="89"/>
      <c r="AT2376" s="89"/>
      <c r="AU2376" s="89"/>
    </row>
    <row r="2377" spans="27:47">
      <c r="AA2377" s="89"/>
      <c r="AB2377" s="89"/>
      <c r="AC2377" s="89"/>
      <c r="AD2377" s="89"/>
      <c r="AE2377" s="89"/>
      <c r="AF2377" s="117"/>
      <c r="AG2377" s="73"/>
      <c r="AN2377" s="89"/>
      <c r="AO2377" s="89"/>
      <c r="AP2377" s="89"/>
      <c r="AQ2377" s="89"/>
      <c r="AR2377" s="89"/>
      <c r="AS2377" s="89"/>
      <c r="AT2377" s="89"/>
      <c r="AU2377" s="89"/>
    </row>
    <row r="2378" spans="27:47">
      <c r="AA2378" s="89"/>
      <c r="AB2378" s="89"/>
      <c r="AC2378" s="89"/>
      <c r="AD2378" s="89"/>
      <c r="AE2378" s="89"/>
      <c r="AF2378" s="117"/>
      <c r="AG2378" s="73"/>
      <c r="AN2378" s="89"/>
      <c r="AO2378" s="89"/>
      <c r="AP2378" s="89"/>
      <c r="AQ2378" s="89"/>
      <c r="AR2378" s="89"/>
      <c r="AS2378" s="89"/>
      <c r="AT2378" s="89"/>
      <c r="AU2378" s="89"/>
    </row>
    <row r="2379" spans="27:47">
      <c r="AA2379" s="89"/>
      <c r="AB2379" s="89"/>
      <c r="AC2379" s="89"/>
      <c r="AD2379" s="89"/>
      <c r="AE2379" s="89"/>
      <c r="AF2379" s="117"/>
      <c r="AG2379" s="73"/>
      <c r="AN2379" s="89"/>
      <c r="AO2379" s="89"/>
      <c r="AP2379" s="89"/>
      <c r="AQ2379" s="89"/>
      <c r="AR2379" s="89"/>
      <c r="AS2379" s="89"/>
      <c r="AT2379" s="89"/>
      <c r="AU2379" s="89"/>
    </row>
    <row r="2380" spans="27:47">
      <c r="AA2380" s="89"/>
      <c r="AB2380" s="89"/>
      <c r="AC2380" s="89"/>
      <c r="AD2380" s="89"/>
      <c r="AE2380" s="89"/>
      <c r="AF2380" s="117"/>
      <c r="AG2380" s="73"/>
      <c r="AN2380" s="89"/>
      <c r="AO2380" s="89"/>
      <c r="AP2380" s="89"/>
      <c r="AQ2380" s="89"/>
      <c r="AR2380" s="89"/>
      <c r="AS2380" s="89"/>
      <c r="AT2380" s="89"/>
      <c r="AU2380" s="89"/>
    </row>
    <row r="2381" spans="27:47">
      <c r="AA2381" s="89"/>
      <c r="AB2381" s="89"/>
      <c r="AC2381" s="89"/>
      <c r="AD2381" s="89"/>
      <c r="AE2381" s="89"/>
      <c r="AF2381" s="117"/>
      <c r="AG2381" s="73"/>
      <c r="AN2381" s="89"/>
      <c r="AO2381" s="89"/>
      <c r="AP2381" s="89"/>
      <c r="AQ2381" s="89"/>
      <c r="AR2381" s="89"/>
      <c r="AS2381" s="89"/>
      <c r="AT2381" s="89"/>
      <c r="AU2381" s="89"/>
    </row>
    <row r="2382" spans="27:47">
      <c r="AA2382" s="89"/>
      <c r="AB2382" s="89"/>
      <c r="AC2382" s="89"/>
      <c r="AD2382" s="89"/>
      <c r="AE2382" s="89"/>
      <c r="AF2382" s="117"/>
      <c r="AG2382" s="73"/>
      <c r="AN2382" s="89"/>
      <c r="AO2382" s="89"/>
      <c r="AP2382" s="89"/>
      <c r="AQ2382" s="89"/>
      <c r="AR2382" s="89"/>
      <c r="AS2382" s="89"/>
      <c r="AT2382" s="89"/>
      <c r="AU2382" s="89"/>
    </row>
    <row r="2383" spans="27:47">
      <c r="AA2383" s="89"/>
      <c r="AB2383" s="89"/>
      <c r="AC2383" s="89"/>
      <c r="AD2383" s="89"/>
      <c r="AE2383" s="89"/>
      <c r="AF2383" s="117"/>
      <c r="AG2383" s="73"/>
      <c r="AN2383" s="89"/>
      <c r="AO2383" s="89"/>
      <c r="AP2383" s="89"/>
      <c r="AQ2383" s="89"/>
      <c r="AR2383" s="89"/>
      <c r="AS2383" s="89"/>
      <c r="AT2383" s="89"/>
      <c r="AU2383" s="89"/>
    </row>
    <row r="2384" spans="27:47">
      <c r="AA2384" s="89"/>
      <c r="AB2384" s="89"/>
      <c r="AC2384" s="89"/>
      <c r="AD2384" s="89"/>
      <c r="AE2384" s="89"/>
      <c r="AF2384" s="117"/>
      <c r="AG2384" s="73"/>
      <c r="AN2384" s="89"/>
      <c r="AO2384" s="89"/>
      <c r="AP2384" s="89"/>
      <c r="AQ2384" s="89"/>
      <c r="AR2384" s="89"/>
      <c r="AS2384" s="89"/>
      <c r="AT2384" s="89"/>
      <c r="AU2384" s="89"/>
    </row>
    <row r="2385" spans="27:47">
      <c r="AA2385" s="89"/>
      <c r="AB2385" s="89"/>
      <c r="AC2385" s="89"/>
      <c r="AD2385" s="89"/>
      <c r="AE2385" s="89"/>
      <c r="AF2385" s="117"/>
      <c r="AG2385" s="73"/>
      <c r="AN2385" s="89"/>
      <c r="AO2385" s="89"/>
      <c r="AP2385" s="89"/>
      <c r="AQ2385" s="89"/>
      <c r="AR2385" s="89"/>
      <c r="AS2385" s="89"/>
      <c r="AT2385" s="89"/>
      <c r="AU2385" s="89"/>
    </row>
    <row r="2386" spans="27:47">
      <c r="AA2386" s="89"/>
      <c r="AB2386" s="89"/>
      <c r="AC2386" s="89"/>
      <c r="AD2386" s="89"/>
      <c r="AE2386" s="89"/>
      <c r="AF2386" s="117"/>
      <c r="AG2386" s="73"/>
      <c r="AN2386" s="89"/>
      <c r="AO2386" s="89"/>
      <c r="AP2386" s="89"/>
      <c r="AQ2386" s="89"/>
      <c r="AR2386" s="89"/>
      <c r="AS2386" s="89"/>
      <c r="AT2386" s="89"/>
      <c r="AU2386" s="89"/>
    </row>
    <row r="2387" spans="27:47">
      <c r="AA2387" s="89"/>
      <c r="AB2387" s="89"/>
      <c r="AC2387" s="89"/>
      <c r="AD2387" s="89"/>
      <c r="AE2387" s="89"/>
      <c r="AF2387" s="117"/>
      <c r="AG2387" s="73"/>
      <c r="AN2387" s="89"/>
      <c r="AO2387" s="89"/>
      <c r="AP2387" s="89"/>
      <c r="AQ2387" s="89"/>
      <c r="AR2387" s="89"/>
      <c r="AS2387" s="89"/>
      <c r="AT2387" s="89"/>
      <c r="AU2387" s="89"/>
    </row>
    <row r="2388" spans="27:47">
      <c r="AA2388" s="89"/>
      <c r="AB2388" s="89"/>
      <c r="AC2388" s="89"/>
      <c r="AD2388" s="89"/>
      <c r="AE2388" s="89"/>
      <c r="AF2388" s="117"/>
      <c r="AG2388" s="73"/>
      <c r="AN2388" s="89"/>
      <c r="AO2388" s="89"/>
      <c r="AP2388" s="89"/>
      <c r="AQ2388" s="89"/>
      <c r="AR2388" s="89"/>
      <c r="AS2388" s="89"/>
      <c r="AT2388" s="89"/>
      <c r="AU2388" s="89"/>
    </row>
    <row r="2389" spans="27:47">
      <c r="AA2389" s="89"/>
      <c r="AB2389" s="89"/>
      <c r="AC2389" s="89"/>
      <c r="AD2389" s="89"/>
      <c r="AE2389" s="89"/>
      <c r="AF2389" s="117"/>
      <c r="AG2389" s="73"/>
      <c r="AN2389" s="89"/>
      <c r="AO2389" s="89"/>
      <c r="AP2389" s="89"/>
      <c r="AQ2389" s="89"/>
      <c r="AR2389" s="89"/>
      <c r="AS2389" s="89"/>
      <c r="AT2389" s="89"/>
      <c r="AU2389" s="89"/>
    </row>
    <row r="2390" spans="27:47">
      <c r="AA2390" s="89"/>
      <c r="AB2390" s="89"/>
      <c r="AC2390" s="89"/>
      <c r="AD2390" s="89"/>
      <c r="AE2390" s="89"/>
      <c r="AF2390" s="117"/>
      <c r="AG2390" s="73"/>
      <c r="AN2390" s="89"/>
      <c r="AO2390" s="89"/>
      <c r="AP2390" s="89"/>
      <c r="AQ2390" s="89"/>
      <c r="AR2390" s="89"/>
      <c r="AS2390" s="89"/>
      <c r="AT2390" s="89"/>
      <c r="AU2390" s="89"/>
    </row>
    <row r="2391" spans="27:47">
      <c r="AA2391" s="89"/>
      <c r="AB2391" s="89"/>
      <c r="AC2391" s="89"/>
      <c r="AD2391" s="89"/>
      <c r="AE2391" s="89"/>
      <c r="AF2391" s="117"/>
      <c r="AG2391" s="73"/>
      <c r="AN2391" s="89"/>
      <c r="AO2391" s="89"/>
      <c r="AP2391" s="89"/>
      <c r="AQ2391" s="89"/>
      <c r="AR2391" s="89"/>
      <c r="AS2391" s="89"/>
      <c r="AT2391" s="89"/>
      <c r="AU2391" s="89"/>
    </row>
    <row r="2392" spans="27:47">
      <c r="AA2392" s="89"/>
      <c r="AB2392" s="89"/>
      <c r="AC2392" s="89"/>
      <c r="AD2392" s="89"/>
      <c r="AE2392" s="89"/>
      <c r="AF2392" s="117"/>
      <c r="AG2392" s="73"/>
      <c r="AN2392" s="89"/>
      <c r="AO2392" s="89"/>
      <c r="AP2392" s="89"/>
      <c r="AQ2392" s="89"/>
      <c r="AR2392" s="89"/>
      <c r="AS2392" s="89"/>
      <c r="AT2392" s="89"/>
      <c r="AU2392" s="89"/>
    </row>
    <row r="2393" spans="27:47">
      <c r="AA2393" s="89"/>
      <c r="AB2393" s="89"/>
      <c r="AC2393" s="89"/>
      <c r="AD2393" s="89"/>
      <c r="AE2393" s="89"/>
      <c r="AF2393" s="117"/>
      <c r="AG2393" s="73"/>
      <c r="AN2393" s="89"/>
      <c r="AO2393" s="89"/>
      <c r="AP2393" s="89"/>
      <c r="AQ2393" s="89"/>
      <c r="AR2393" s="89"/>
      <c r="AS2393" s="89"/>
      <c r="AT2393" s="89"/>
      <c r="AU2393" s="89"/>
    </row>
    <row r="2394" spans="27:47">
      <c r="AA2394" s="89"/>
      <c r="AB2394" s="89"/>
      <c r="AC2394" s="89"/>
      <c r="AD2394" s="89"/>
      <c r="AE2394" s="89"/>
      <c r="AF2394" s="117"/>
      <c r="AG2394" s="73"/>
      <c r="AN2394" s="89"/>
      <c r="AO2394" s="89"/>
      <c r="AP2394" s="89"/>
      <c r="AQ2394" s="89"/>
      <c r="AR2394" s="89"/>
      <c r="AS2394" s="89"/>
      <c r="AT2394" s="89"/>
      <c r="AU2394" s="89"/>
    </row>
    <row r="2395" spans="27:47">
      <c r="AA2395" s="89"/>
      <c r="AB2395" s="89"/>
      <c r="AC2395" s="89"/>
      <c r="AD2395" s="89"/>
      <c r="AE2395" s="89"/>
      <c r="AF2395" s="117"/>
      <c r="AG2395" s="73"/>
      <c r="AN2395" s="89"/>
      <c r="AO2395" s="89"/>
      <c r="AP2395" s="89"/>
      <c r="AQ2395" s="89"/>
      <c r="AR2395" s="89"/>
      <c r="AS2395" s="89"/>
      <c r="AT2395" s="89"/>
      <c r="AU2395" s="89"/>
    </row>
    <row r="2396" spans="27:47">
      <c r="AA2396" s="89"/>
      <c r="AB2396" s="89"/>
      <c r="AC2396" s="89"/>
      <c r="AD2396" s="89"/>
      <c r="AE2396" s="89"/>
      <c r="AF2396" s="117"/>
      <c r="AG2396" s="73"/>
      <c r="AN2396" s="89"/>
      <c r="AO2396" s="89"/>
      <c r="AP2396" s="89"/>
      <c r="AQ2396" s="89"/>
      <c r="AR2396" s="89"/>
      <c r="AS2396" s="89"/>
      <c r="AT2396" s="89"/>
      <c r="AU2396" s="89"/>
    </row>
    <row r="2397" spans="27:47">
      <c r="AA2397" s="89"/>
      <c r="AB2397" s="89"/>
      <c r="AC2397" s="89"/>
      <c r="AD2397" s="89"/>
      <c r="AE2397" s="89"/>
      <c r="AF2397" s="117"/>
      <c r="AG2397" s="73"/>
      <c r="AN2397" s="89"/>
      <c r="AO2397" s="89"/>
      <c r="AP2397" s="89"/>
      <c r="AQ2397" s="89"/>
      <c r="AR2397" s="89"/>
      <c r="AS2397" s="89"/>
      <c r="AT2397" s="89"/>
      <c r="AU2397" s="89"/>
    </row>
    <row r="2398" spans="27:47">
      <c r="AA2398" s="89"/>
      <c r="AB2398" s="89"/>
      <c r="AC2398" s="89"/>
      <c r="AD2398" s="89"/>
      <c r="AE2398" s="89"/>
      <c r="AF2398" s="117"/>
      <c r="AG2398" s="73"/>
      <c r="AN2398" s="89"/>
      <c r="AO2398" s="89"/>
      <c r="AP2398" s="89"/>
      <c r="AQ2398" s="89"/>
      <c r="AR2398" s="89"/>
      <c r="AS2398" s="89"/>
      <c r="AT2398" s="89"/>
      <c r="AU2398" s="89"/>
    </row>
    <row r="2399" spans="27:47">
      <c r="AA2399" s="89"/>
      <c r="AB2399" s="89"/>
      <c r="AC2399" s="89"/>
      <c r="AD2399" s="89"/>
      <c r="AE2399" s="89"/>
      <c r="AF2399" s="117"/>
      <c r="AG2399" s="73"/>
      <c r="AN2399" s="89"/>
      <c r="AO2399" s="89"/>
      <c r="AP2399" s="89"/>
      <c r="AQ2399" s="89"/>
      <c r="AR2399" s="89"/>
      <c r="AS2399" s="89"/>
      <c r="AT2399" s="89"/>
      <c r="AU2399" s="89"/>
    </row>
    <row r="2400" spans="27:47">
      <c r="AA2400" s="89"/>
      <c r="AB2400" s="89"/>
      <c r="AC2400" s="89"/>
      <c r="AD2400" s="89"/>
      <c r="AE2400" s="89"/>
      <c r="AF2400" s="117"/>
      <c r="AG2400" s="73"/>
      <c r="AN2400" s="89"/>
      <c r="AO2400" s="89"/>
      <c r="AP2400" s="89"/>
      <c r="AQ2400" s="89"/>
      <c r="AR2400" s="89"/>
      <c r="AS2400" s="89"/>
      <c r="AT2400" s="89"/>
      <c r="AU2400" s="89"/>
    </row>
    <row r="2401" spans="27:47">
      <c r="AA2401" s="89"/>
      <c r="AB2401" s="89"/>
      <c r="AC2401" s="89"/>
      <c r="AD2401" s="89"/>
      <c r="AE2401" s="89"/>
      <c r="AF2401" s="117"/>
      <c r="AG2401" s="73"/>
      <c r="AN2401" s="89"/>
      <c r="AO2401" s="89"/>
      <c r="AP2401" s="89"/>
      <c r="AQ2401" s="89"/>
      <c r="AR2401" s="89"/>
      <c r="AS2401" s="89"/>
      <c r="AT2401" s="89"/>
      <c r="AU2401" s="89"/>
    </row>
    <row r="2402" spans="27:47">
      <c r="AA2402" s="89"/>
      <c r="AB2402" s="89"/>
      <c r="AC2402" s="89"/>
      <c r="AD2402" s="89"/>
      <c r="AE2402" s="89"/>
      <c r="AF2402" s="117"/>
      <c r="AG2402" s="73"/>
      <c r="AN2402" s="89"/>
      <c r="AO2402" s="89"/>
      <c r="AP2402" s="89"/>
      <c r="AQ2402" s="89"/>
      <c r="AR2402" s="89"/>
      <c r="AS2402" s="89"/>
      <c r="AT2402" s="89"/>
      <c r="AU2402" s="89"/>
    </row>
    <row r="2403" spans="27:47">
      <c r="AA2403" s="89"/>
      <c r="AB2403" s="89"/>
      <c r="AC2403" s="89"/>
      <c r="AD2403" s="89"/>
      <c r="AE2403" s="89"/>
      <c r="AF2403" s="117"/>
      <c r="AG2403" s="73"/>
      <c r="AN2403" s="89"/>
      <c r="AO2403" s="89"/>
      <c r="AP2403" s="89"/>
      <c r="AQ2403" s="89"/>
      <c r="AR2403" s="89"/>
      <c r="AS2403" s="89"/>
      <c r="AT2403" s="89"/>
      <c r="AU2403" s="89"/>
    </row>
    <row r="2404" spans="27:47">
      <c r="AA2404" s="89"/>
      <c r="AB2404" s="89"/>
      <c r="AC2404" s="89"/>
      <c r="AD2404" s="89"/>
      <c r="AE2404" s="89"/>
      <c r="AF2404" s="117"/>
      <c r="AG2404" s="73"/>
      <c r="AN2404" s="89"/>
      <c r="AO2404" s="89"/>
      <c r="AP2404" s="89"/>
      <c r="AQ2404" s="89"/>
      <c r="AR2404" s="89"/>
      <c r="AS2404" s="89"/>
      <c r="AT2404" s="89"/>
      <c r="AU2404" s="89"/>
    </row>
    <row r="2405" spans="27:47">
      <c r="AA2405" s="89"/>
      <c r="AB2405" s="89"/>
      <c r="AC2405" s="89"/>
      <c r="AD2405" s="89"/>
      <c r="AE2405" s="89"/>
      <c r="AF2405" s="117"/>
      <c r="AG2405" s="73"/>
      <c r="AN2405" s="89"/>
      <c r="AO2405" s="89"/>
      <c r="AP2405" s="89"/>
      <c r="AQ2405" s="89"/>
      <c r="AR2405" s="89"/>
      <c r="AS2405" s="89"/>
      <c r="AT2405" s="89"/>
      <c r="AU2405" s="89"/>
    </row>
    <row r="2406" spans="27:47">
      <c r="AA2406" s="89"/>
      <c r="AB2406" s="89"/>
      <c r="AC2406" s="89"/>
      <c r="AD2406" s="89"/>
      <c r="AE2406" s="89"/>
      <c r="AF2406" s="117"/>
      <c r="AG2406" s="73"/>
      <c r="AN2406" s="89"/>
      <c r="AO2406" s="89"/>
      <c r="AP2406" s="89"/>
      <c r="AQ2406" s="89"/>
      <c r="AR2406" s="89"/>
      <c r="AS2406" s="89"/>
      <c r="AT2406" s="89"/>
      <c r="AU2406" s="89"/>
    </row>
    <row r="2407" spans="27:47">
      <c r="AA2407" s="89"/>
      <c r="AB2407" s="89"/>
      <c r="AC2407" s="89"/>
      <c r="AD2407" s="89"/>
      <c r="AE2407" s="89"/>
      <c r="AF2407" s="117"/>
      <c r="AG2407" s="73"/>
      <c r="AN2407" s="89"/>
      <c r="AO2407" s="89"/>
      <c r="AP2407" s="89"/>
      <c r="AQ2407" s="89"/>
      <c r="AR2407" s="89"/>
      <c r="AS2407" s="89"/>
      <c r="AT2407" s="89"/>
      <c r="AU2407" s="89"/>
    </row>
    <row r="2408" spans="27:47">
      <c r="AA2408" s="89"/>
      <c r="AB2408" s="89"/>
      <c r="AC2408" s="89"/>
      <c r="AD2408" s="89"/>
      <c r="AE2408" s="89"/>
      <c r="AF2408" s="117"/>
      <c r="AG2408" s="73"/>
      <c r="AN2408" s="89"/>
      <c r="AO2408" s="89"/>
      <c r="AP2408" s="89"/>
      <c r="AQ2408" s="89"/>
      <c r="AR2408" s="89"/>
      <c r="AS2408" s="89"/>
      <c r="AT2408" s="89"/>
      <c r="AU2408" s="89"/>
    </row>
    <row r="2409" spans="27:47">
      <c r="AA2409" s="89"/>
      <c r="AB2409" s="89"/>
      <c r="AC2409" s="89"/>
      <c r="AD2409" s="89"/>
      <c r="AE2409" s="89"/>
      <c r="AF2409" s="117"/>
      <c r="AG2409" s="73"/>
      <c r="AN2409" s="89"/>
      <c r="AO2409" s="89"/>
      <c r="AP2409" s="89"/>
      <c r="AQ2409" s="89"/>
      <c r="AR2409" s="89"/>
      <c r="AS2409" s="89"/>
      <c r="AT2409" s="89"/>
      <c r="AU2409" s="89"/>
    </row>
    <row r="2410" spans="27:47">
      <c r="AA2410" s="89"/>
      <c r="AB2410" s="89"/>
      <c r="AC2410" s="89"/>
      <c r="AD2410" s="89"/>
      <c r="AE2410" s="89"/>
      <c r="AF2410" s="117"/>
      <c r="AG2410" s="73"/>
      <c r="AN2410" s="89"/>
      <c r="AO2410" s="89"/>
      <c r="AP2410" s="89"/>
      <c r="AQ2410" s="89"/>
      <c r="AR2410" s="89"/>
      <c r="AS2410" s="89"/>
      <c r="AT2410" s="89"/>
      <c r="AU2410" s="89"/>
    </row>
    <row r="2411" spans="27:47">
      <c r="AA2411" s="89"/>
      <c r="AB2411" s="89"/>
      <c r="AC2411" s="89"/>
      <c r="AD2411" s="89"/>
      <c r="AE2411" s="89"/>
      <c r="AF2411" s="117"/>
      <c r="AG2411" s="73"/>
      <c r="AN2411" s="89"/>
      <c r="AO2411" s="89"/>
      <c r="AP2411" s="89"/>
      <c r="AQ2411" s="89"/>
      <c r="AR2411" s="89"/>
      <c r="AS2411" s="89"/>
      <c r="AT2411" s="89"/>
      <c r="AU2411" s="89"/>
    </row>
    <row r="2412" spans="27:47">
      <c r="AA2412" s="89"/>
      <c r="AB2412" s="89"/>
      <c r="AC2412" s="89"/>
      <c r="AD2412" s="89"/>
      <c r="AE2412" s="89"/>
      <c r="AF2412" s="117"/>
      <c r="AG2412" s="73"/>
      <c r="AN2412" s="89"/>
      <c r="AO2412" s="89"/>
      <c r="AP2412" s="89"/>
      <c r="AQ2412" s="89"/>
      <c r="AR2412" s="89"/>
      <c r="AS2412" s="89"/>
      <c r="AT2412" s="89"/>
      <c r="AU2412" s="89"/>
    </row>
    <row r="2413" spans="27:47">
      <c r="AA2413" s="89"/>
      <c r="AB2413" s="89"/>
      <c r="AC2413" s="89"/>
      <c r="AD2413" s="89"/>
      <c r="AE2413" s="89"/>
      <c r="AF2413" s="117"/>
      <c r="AG2413" s="73"/>
      <c r="AN2413" s="89"/>
      <c r="AO2413" s="89"/>
      <c r="AP2413" s="89"/>
      <c r="AQ2413" s="89"/>
      <c r="AR2413" s="89"/>
      <c r="AS2413" s="89"/>
      <c r="AT2413" s="89"/>
      <c r="AU2413" s="89"/>
    </row>
    <row r="2414" spans="27:47">
      <c r="AA2414" s="89"/>
      <c r="AB2414" s="89"/>
      <c r="AC2414" s="89"/>
      <c r="AD2414" s="89"/>
      <c r="AE2414" s="89"/>
      <c r="AF2414" s="117"/>
      <c r="AG2414" s="73"/>
      <c r="AN2414" s="89"/>
      <c r="AO2414" s="89"/>
      <c r="AP2414" s="89"/>
      <c r="AQ2414" s="89"/>
      <c r="AR2414" s="89"/>
      <c r="AS2414" s="89"/>
      <c r="AT2414" s="89"/>
      <c r="AU2414" s="89"/>
    </row>
    <row r="2415" spans="27:47">
      <c r="AA2415" s="89"/>
      <c r="AB2415" s="89"/>
      <c r="AC2415" s="89"/>
      <c r="AD2415" s="89"/>
      <c r="AE2415" s="89"/>
      <c r="AF2415" s="117"/>
      <c r="AG2415" s="73"/>
      <c r="AN2415" s="89"/>
      <c r="AO2415" s="89"/>
      <c r="AP2415" s="89"/>
      <c r="AQ2415" s="89"/>
      <c r="AR2415" s="89"/>
      <c r="AS2415" s="89"/>
      <c r="AT2415" s="89"/>
      <c r="AU2415" s="89"/>
    </row>
    <row r="2416" spans="27:47">
      <c r="AA2416" s="89"/>
      <c r="AB2416" s="89"/>
      <c r="AC2416" s="89"/>
      <c r="AD2416" s="89"/>
      <c r="AE2416" s="89"/>
      <c r="AF2416" s="117"/>
      <c r="AG2416" s="73"/>
      <c r="AN2416" s="89"/>
      <c r="AO2416" s="89"/>
      <c r="AP2416" s="89"/>
      <c r="AQ2416" s="89"/>
      <c r="AR2416" s="89"/>
      <c r="AS2416" s="89"/>
      <c r="AT2416" s="89"/>
      <c r="AU2416" s="89"/>
    </row>
    <row r="2417" spans="27:47">
      <c r="AA2417" s="89"/>
      <c r="AB2417" s="89"/>
      <c r="AC2417" s="89"/>
      <c r="AD2417" s="89"/>
      <c r="AE2417" s="89"/>
      <c r="AF2417" s="117"/>
      <c r="AG2417" s="73"/>
      <c r="AN2417" s="89"/>
      <c r="AO2417" s="89"/>
      <c r="AP2417" s="89"/>
      <c r="AQ2417" s="89"/>
      <c r="AR2417" s="89"/>
      <c r="AS2417" s="89"/>
      <c r="AT2417" s="89"/>
      <c r="AU2417" s="89"/>
    </row>
    <row r="2418" spans="27:47">
      <c r="AA2418" s="89"/>
      <c r="AB2418" s="89"/>
      <c r="AC2418" s="89"/>
      <c r="AD2418" s="89"/>
      <c r="AE2418" s="89"/>
      <c r="AF2418" s="117"/>
      <c r="AG2418" s="73"/>
      <c r="AN2418" s="89"/>
      <c r="AO2418" s="89"/>
      <c r="AP2418" s="89"/>
      <c r="AQ2418" s="89"/>
      <c r="AR2418" s="89"/>
      <c r="AS2418" s="89"/>
      <c r="AT2418" s="89"/>
      <c r="AU2418" s="89"/>
    </row>
    <row r="2419" spans="27:47">
      <c r="AA2419" s="89"/>
      <c r="AB2419" s="89"/>
      <c r="AC2419" s="89"/>
      <c r="AD2419" s="89"/>
      <c r="AE2419" s="89"/>
      <c r="AF2419" s="117"/>
      <c r="AG2419" s="73"/>
      <c r="AN2419" s="89"/>
      <c r="AO2419" s="89"/>
      <c r="AP2419" s="89"/>
      <c r="AQ2419" s="89"/>
      <c r="AR2419" s="89"/>
      <c r="AS2419" s="89"/>
      <c r="AT2419" s="89"/>
      <c r="AU2419" s="89"/>
    </row>
    <row r="2420" spans="27:47">
      <c r="AA2420" s="89"/>
      <c r="AB2420" s="89"/>
      <c r="AC2420" s="89"/>
      <c r="AD2420" s="89"/>
      <c r="AE2420" s="89"/>
      <c r="AF2420" s="117"/>
      <c r="AG2420" s="73"/>
      <c r="AN2420" s="89"/>
      <c r="AO2420" s="89"/>
      <c r="AP2420" s="89"/>
      <c r="AQ2420" s="89"/>
      <c r="AR2420" s="89"/>
      <c r="AS2420" s="89"/>
      <c r="AT2420" s="89"/>
      <c r="AU2420" s="89"/>
    </row>
    <row r="2421" spans="27:47">
      <c r="AA2421" s="89"/>
      <c r="AB2421" s="89"/>
      <c r="AC2421" s="89"/>
      <c r="AD2421" s="89"/>
      <c r="AE2421" s="89"/>
      <c r="AF2421" s="117"/>
      <c r="AG2421" s="73"/>
      <c r="AN2421" s="89"/>
      <c r="AO2421" s="89"/>
      <c r="AP2421" s="89"/>
      <c r="AQ2421" s="89"/>
      <c r="AR2421" s="89"/>
      <c r="AS2421" s="89"/>
      <c r="AT2421" s="89"/>
      <c r="AU2421" s="89"/>
    </row>
    <row r="2422" spans="27:47">
      <c r="AA2422" s="89"/>
      <c r="AB2422" s="89"/>
      <c r="AC2422" s="89"/>
      <c r="AD2422" s="89"/>
      <c r="AE2422" s="89"/>
      <c r="AF2422" s="117"/>
      <c r="AG2422" s="73"/>
      <c r="AN2422" s="89"/>
      <c r="AO2422" s="89"/>
      <c r="AP2422" s="89"/>
      <c r="AQ2422" s="89"/>
      <c r="AR2422" s="89"/>
      <c r="AS2422" s="89"/>
      <c r="AT2422" s="89"/>
      <c r="AU2422" s="89"/>
    </row>
    <row r="2423" spans="27:47">
      <c r="AA2423" s="89"/>
      <c r="AB2423" s="89"/>
      <c r="AC2423" s="89"/>
      <c r="AD2423" s="89"/>
      <c r="AE2423" s="89"/>
      <c r="AF2423" s="117"/>
      <c r="AG2423" s="73"/>
      <c r="AN2423" s="89"/>
      <c r="AO2423" s="89"/>
      <c r="AP2423" s="89"/>
      <c r="AQ2423" s="89"/>
      <c r="AR2423" s="89"/>
      <c r="AS2423" s="89"/>
      <c r="AT2423" s="89"/>
      <c r="AU2423" s="89"/>
    </row>
    <row r="2424" spans="27:47">
      <c r="AA2424" s="89"/>
      <c r="AB2424" s="89"/>
      <c r="AC2424" s="89"/>
      <c r="AD2424" s="89"/>
      <c r="AE2424" s="89"/>
      <c r="AF2424" s="117"/>
      <c r="AG2424" s="73"/>
      <c r="AN2424" s="89"/>
      <c r="AO2424" s="89"/>
      <c r="AP2424" s="89"/>
      <c r="AQ2424" s="89"/>
      <c r="AR2424" s="89"/>
      <c r="AS2424" s="89"/>
      <c r="AT2424" s="89"/>
      <c r="AU2424" s="89"/>
    </row>
    <row r="2425" spans="27:47">
      <c r="AA2425" s="89"/>
      <c r="AB2425" s="89"/>
      <c r="AC2425" s="89"/>
      <c r="AD2425" s="89"/>
      <c r="AE2425" s="89"/>
      <c r="AF2425" s="117"/>
      <c r="AG2425" s="73"/>
      <c r="AN2425" s="89"/>
      <c r="AO2425" s="89"/>
      <c r="AP2425" s="89"/>
      <c r="AQ2425" s="89"/>
      <c r="AR2425" s="89"/>
      <c r="AS2425" s="89"/>
      <c r="AT2425" s="89"/>
      <c r="AU2425" s="89"/>
    </row>
    <row r="2426" spans="27:47">
      <c r="AA2426" s="89"/>
      <c r="AB2426" s="89"/>
      <c r="AC2426" s="89"/>
      <c r="AD2426" s="89"/>
      <c r="AE2426" s="89"/>
      <c r="AF2426" s="117"/>
      <c r="AG2426" s="73"/>
      <c r="AN2426" s="89"/>
      <c r="AO2426" s="89"/>
      <c r="AP2426" s="89"/>
      <c r="AQ2426" s="89"/>
      <c r="AR2426" s="89"/>
      <c r="AS2426" s="89"/>
      <c r="AT2426" s="89"/>
      <c r="AU2426" s="89"/>
    </row>
    <row r="2427" spans="27:47">
      <c r="AA2427" s="89"/>
      <c r="AB2427" s="89"/>
      <c r="AC2427" s="89"/>
      <c r="AD2427" s="89"/>
      <c r="AE2427" s="89"/>
      <c r="AF2427" s="117"/>
      <c r="AG2427" s="73"/>
      <c r="AN2427" s="89"/>
      <c r="AO2427" s="89"/>
      <c r="AP2427" s="89"/>
      <c r="AQ2427" s="89"/>
      <c r="AR2427" s="89"/>
      <c r="AS2427" s="89"/>
      <c r="AT2427" s="89"/>
      <c r="AU2427" s="89"/>
    </row>
    <row r="2428" spans="27:47">
      <c r="AA2428" s="89"/>
      <c r="AB2428" s="89"/>
      <c r="AC2428" s="89"/>
      <c r="AD2428" s="89"/>
      <c r="AE2428" s="89"/>
      <c r="AF2428" s="117"/>
      <c r="AG2428" s="73"/>
      <c r="AN2428" s="89"/>
      <c r="AO2428" s="89"/>
      <c r="AP2428" s="89"/>
      <c r="AQ2428" s="89"/>
      <c r="AR2428" s="89"/>
      <c r="AS2428" s="89"/>
      <c r="AT2428" s="89"/>
      <c r="AU2428" s="89"/>
    </row>
    <row r="2429" spans="27:47">
      <c r="AA2429" s="89"/>
      <c r="AB2429" s="89"/>
      <c r="AC2429" s="89"/>
      <c r="AD2429" s="89"/>
      <c r="AE2429" s="89"/>
      <c r="AF2429" s="117"/>
      <c r="AG2429" s="73"/>
      <c r="AN2429" s="89"/>
      <c r="AO2429" s="89"/>
      <c r="AP2429" s="89"/>
      <c r="AQ2429" s="89"/>
      <c r="AR2429" s="89"/>
      <c r="AS2429" s="89"/>
      <c r="AT2429" s="89"/>
      <c r="AU2429" s="89"/>
    </row>
    <row r="2430" spans="27:47">
      <c r="AA2430" s="89"/>
      <c r="AB2430" s="89"/>
      <c r="AC2430" s="89"/>
      <c r="AD2430" s="89"/>
      <c r="AE2430" s="89"/>
      <c r="AF2430" s="117"/>
      <c r="AG2430" s="73"/>
      <c r="AN2430" s="89"/>
      <c r="AO2430" s="89"/>
      <c r="AP2430" s="89"/>
      <c r="AQ2430" s="89"/>
      <c r="AR2430" s="89"/>
      <c r="AS2430" s="89"/>
      <c r="AT2430" s="89"/>
      <c r="AU2430" s="89"/>
    </row>
    <row r="2431" spans="27:47">
      <c r="AA2431" s="89"/>
      <c r="AB2431" s="89"/>
      <c r="AC2431" s="89"/>
      <c r="AD2431" s="89"/>
      <c r="AE2431" s="89"/>
      <c r="AF2431" s="117"/>
      <c r="AG2431" s="73"/>
      <c r="AN2431" s="89"/>
      <c r="AO2431" s="89"/>
      <c r="AP2431" s="89"/>
      <c r="AQ2431" s="89"/>
      <c r="AR2431" s="89"/>
      <c r="AS2431" s="89"/>
      <c r="AT2431" s="89"/>
      <c r="AU2431" s="89"/>
    </row>
    <row r="2432" spans="27:47">
      <c r="AA2432" s="89"/>
      <c r="AB2432" s="89"/>
      <c r="AC2432" s="89"/>
      <c r="AD2432" s="89"/>
      <c r="AE2432" s="89"/>
      <c r="AF2432" s="117"/>
      <c r="AG2432" s="73"/>
      <c r="AN2432" s="89"/>
      <c r="AO2432" s="89"/>
      <c r="AP2432" s="89"/>
      <c r="AQ2432" s="89"/>
      <c r="AR2432" s="89"/>
      <c r="AS2432" s="89"/>
      <c r="AT2432" s="89"/>
      <c r="AU2432" s="89"/>
    </row>
    <row r="2433" spans="27:47">
      <c r="AA2433" s="89"/>
      <c r="AB2433" s="89"/>
      <c r="AC2433" s="89"/>
      <c r="AD2433" s="89"/>
      <c r="AE2433" s="89"/>
      <c r="AF2433" s="117"/>
      <c r="AG2433" s="73"/>
      <c r="AN2433" s="89"/>
      <c r="AO2433" s="89"/>
      <c r="AP2433" s="89"/>
      <c r="AQ2433" s="89"/>
      <c r="AR2433" s="89"/>
      <c r="AS2433" s="89"/>
      <c r="AT2433" s="89"/>
      <c r="AU2433" s="89"/>
    </row>
    <row r="2434" spans="27:47">
      <c r="AA2434" s="89"/>
      <c r="AB2434" s="89"/>
      <c r="AC2434" s="89"/>
      <c r="AD2434" s="89"/>
      <c r="AE2434" s="89"/>
      <c r="AF2434" s="117"/>
      <c r="AG2434" s="73"/>
      <c r="AN2434" s="89"/>
      <c r="AO2434" s="89"/>
      <c r="AP2434" s="89"/>
      <c r="AQ2434" s="89"/>
      <c r="AR2434" s="89"/>
      <c r="AS2434" s="89"/>
      <c r="AT2434" s="89"/>
      <c r="AU2434" s="89"/>
    </row>
    <row r="2435" spans="27:47">
      <c r="AA2435" s="89"/>
      <c r="AB2435" s="89"/>
      <c r="AC2435" s="89"/>
      <c r="AD2435" s="89"/>
      <c r="AE2435" s="89"/>
      <c r="AF2435" s="117"/>
      <c r="AG2435" s="73"/>
      <c r="AN2435" s="89"/>
      <c r="AO2435" s="89"/>
      <c r="AP2435" s="89"/>
      <c r="AQ2435" s="89"/>
      <c r="AR2435" s="89"/>
      <c r="AS2435" s="89"/>
      <c r="AT2435" s="89"/>
      <c r="AU2435" s="89"/>
    </row>
    <row r="2436" spans="27:47">
      <c r="AA2436" s="89"/>
      <c r="AB2436" s="89"/>
      <c r="AC2436" s="89"/>
      <c r="AD2436" s="89"/>
      <c r="AE2436" s="89"/>
      <c r="AF2436" s="117"/>
      <c r="AG2436" s="73"/>
      <c r="AN2436" s="89"/>
      <c r="AO2436" s="89"/>
      <c r="AP2436" s="89"/>
      <c r="AQ2436" s="89"/>
      <c r="AR2436" s="89"/>
      <c r="AS2436" s="89"/>
      <c r="AT2436" s="89"/>
      <c r="AU2436" s="89"/>
    </row>
    <row r="2437" spans="27:47">
      <c r="AA2437" s="89"/>
      <c r="AB2437" s="89"/>
      <c r="AC2437" s="89"/>
      <c r="AD2437" s="89"/>
      <c r="AE2437" s="89"/>
      <c r="AF2437" s="117"/>
      <c r="AG2437" s="73"/>
      <c r="AN2437" s="89"/>
      <c r="AO2437" s="89"/>
      <c r="AP2437" s="89"/>
      <c r="AQ2437" s="89"/>
      <c r="AR2437" s="89"/>
      <c r="AS2437" s="89"/>
      <c r="AT2437" s="89"/>
      <c r="AU2437" s="89"/>
    </row>
    <row r="2438" spans="27:47">
      <c r="AA2438" s="89"/>
      <c r="AB2438" s="89"/>
      <c r="AC2438" s="89"/>
      <c r="AD2438" s="89"/>
      <c r="AE2438" s="89"/>
      <c r="AF2438" s="117"/>
      <c r="AG2438" s="73"/>
      <c r="AN2438" s="89"/>
      <c r="AO2438" s="89"/>
      <c r="AP2438" s="89"/>
      <c r="AQ2438" s="89"/>
      <c r="AR2438" s="89"/>
      <c r="AS2438" s="89"/>
      <c r="AT2438" s="89"/>
      <c r="AU2438" s="89"/>
    </row>
    <row r="2439" spans="27:47">
      <c r="AA2439" s="89"/>
      <c r="AB2439" s="89"/>
      <c r="AC2439" s="89"/>
      <c r="AD2439" s="89"/>
      <c r="AE2439" s="89"/>
      <c r="AF2439" s="117"/>
      <c r="AG2439" s="73"/>
      <c r="AN2439" s="89"/>
      <c r="AO2439" s="89"/>
      <c r="AP2439" s="89"/>
      <c r="AQ2439" s="89"/>
      <c r="AR2439" s="89"/>
      <c r="AS2439" s="89"/>
      <c r="AT2439" s="89"/>
      <c r="AU2439" s="89"/>
    </row>
    <row r="2440" spans="27:47">
      <c r="AA2440" s="89"/>
      <c r="AB2440" s="89"/>
      <c r="AC2440" s="89"/>
      <c r="AD2440" s="89"/>
      <c r="AE2440" s="89"/>
      <c r="AF2440" s="117"/>
      <c r="AG2440" s="73"/>
      <c r="AN2440" s="89"/>
      <c r="AO2440" s="89"/>
      <c r="AP2440" s="89"/>
      <c r="AQ2440" s="89"/>
      <c r="AR2440" s="89"/>
      <c r="AS2440" s="89"/>
      <c r="AT2440" s="89"/>
      <c r="AU2440" s="89"/>
    </row>
    <row r="2441" spans="27:47">
      <c r="AA2441" s="89"/>
      <c r="AB2441" s="89"/>
      <c r="AC2441" s="89"/>
      <c r="AD2441" s="89"/>
      <c r="AE2441" s="89"/>
      <c r="AF2441" s="117"/>
      <c r="AG2441" s="73"/>
      <c r="AN2441" s="89"/>
      <c r="AO2441" s="89"/>
      <c r="AP2441" s="89"/>
      <c r="AQ2441" s="89"/>
      <c r="AR2441" s="89"/>
      <c r="AS2441" s="89"/>
      <c r="AT2441" s="89"/>
      <c r="AU2441" s="89"/>
    </row>
    <row r="2442" spans="27:47">
      <c r="AA2442" s="89"/>
      <c r="AB2442" s="89"/>
      <c r="AC2442" s="89"/>
      <c r="AD2442" s="89"/>
      <c r="AE2442" s="89"/>
      <c r="AF2442" s="117"/>
      <c r="AG2442" s="73"/>
      <c r="AN2442" s="89"/>
      <c r="AO2442" s="89"/>
      <c r="AP2442" s="89"/>
      <c r="AQ2442" s="89"/>
      <c r="AR2442" s="89"/>
      <c r="AS2442" s="89"/>
      <c r="AT2442" s="89"/>
      <c r="AU2442" s="89"/>
    </row>
    <row r="2443" spans="27:47">
      <c r="AA2443" s="89"/>
      <c r="AB2443" s="89"/>
      <c r="AC2443" s="89"/>
      <c r="AD2443" s="89"/>
      <c r="AE2443" s="89"/>
      <c r="AF2443" s="117"/>
      <c r="AG2443" s="73"/>
      <c r="AN2443" s="89"/>
      <c r="AO2443" s="89"/>
      <c r="AP2443" s="89"/>
      <c r="AQ2443" s="89"/>
      <c r="AR2443" s="89"/>
      <c r="AS2443" s="89"/>
      <c r="AT2443" s="89"/>
      <c r="AU2443" s="89"/>
    </row>
    <row r="2444" spans="27:47">
      <c r="AA2444" s="89"/>
      <c r="AB2444" s="89"/>
      <c r="AC2444" s="89"/>
      <c r="AD2444" s="89"/>
      <c r="AE2444" s="89"/>
      <c r="AF2444" s="117"/>
      <c r="AG2444" s="73"/>
      <c r="AN2444" s="89"/>
      <c r="AO2444" s="89"/>
      <c r="AP2444" s="89"/>
      <c r="AQ2444" s="89"/>
      <c r="AR2444" s="89"/>
      <c r="AS2444" s="89"/>
      <c r="AT2444" s="89"/>
      <c r="AU2444" s="89"/>
    </row>
    <row r="2445" spans="27:47">
      <c r="AA2445" s="89"/>
      <c r="AB2445" s="89"/>
      <c r="AC2445" s="89"/>
      <c r="AD2445" s="89"/>
      <c r="AE2445" s="89"/>
      <c r="AF2445" s="117"/>
      <c r="AG2445" s="73"/>
      <c r="AN2445" s="89"/>
      <c r="AO2445" s="89"/>
      <c r="AP2445" s="89"/>
      <c r="AQ2445" s="89"/>
      <c r="AR2445" s="89"/>
      <c r="AS2445" s="89"/>
      <c r="AT2445" s="89"/>
      <c r="AU2445" s="89"/>
    </row>
    <row r="2446" spans="27:47">
      <c r="AA2446" s="89"/>
      <c r="AB2446" s="89"/>
      <c r="AC2446" s="89"/>
      <c r="AD2446" s="89"/>
      <c r="AE2446" s="89"/>
      <c r="AF2446" s="117"/>
      <c r="AG2446" s="73"/>
      <c r="AN2446" s="89"/>
      <c r="AO2446" s="89"/>
      <c r="AP2446" s="89"/>
      <c r="AQ2446" s="89"/>
      <c r="AR2446" s="89"/>
      <c r="AS2446" s="89"/>
      <c r="AT2446" s="89"/>
      <c r="AU2446" s="89"/>
    </row>
    <row r="2447" spans="27:47">
      <c r="AA2447" s="89"/>
      <c r="AB2447" s="89"/>
      <c r="AC2447" s="89"/>
      <c r="AD2447" s="89"/>
      <c r="AE2447" s="89"/>
      <c r="AF2447" s="117"/>
      <c r="AG2447" s="73"/>
      <c r="AN2447" s="89"/>
      <c r="AO2447" s="89"/>
      <c r="AP2447" s="89"/>
      <c r="AQ2447" s="89"/>
      <c r="AR2447" s="89"/>
      <c r="AS2447" s="89"/>
      <c r="AT2447" s="89"/>
      <c r="AU2447" s="89"/>
    </row>
    <row r="2448" spans="27:47">
      <c r="AA2448" s="89"/>
      <c r="AB2448" s="89"/>
      <c r="AC2448" s="89"/>
      <c r="AD2448" s="89"/>
      <c r="AE2448" s="89"/>
      <c r="AF2448" s="117"/>
      <c r="AG2448" s="73"/>
      <c r="AN2448" s="89"/>
      <c r="AO2448" s="89"/>
      <c r="AP2448" s="89"/>
      <c r="AQ2448" s="89"/>
      <c r="AR2448" s="89"/>
      <c r="AS2448" s="89"/>
      <c r="AT2448" s="89"/>
      <c r="AU2448" s="89"/>
    </row>
    <row r="2449" spans="27:47">
      <c r="AA2449" s="89"/>
      <c r="AB2449" s="89"/>
      <c r="AC2449" s="89"/>
      <c r="AD2449" s="89"/>
      <c r="AE2449" s="89"/>
      <c r="AF2449" s="117"/>
      <c r="AG2449" s="73"/>
      <c r="AN2449" s="89"/>
      <c r="AO2449" s="89"/>
      <c r="AP2449" s="89"/>
      <c r="AQ2449" s="89"/>
      <c r="AR2449" s="89"/>
      <c r="AS2449" s="89"/>
      <c r="AT2449" s="89"/>
      <c r="AU2449" s="89"/>
    </row>
    <row r="2450" spans="27:47">
      <c r="AA2450" s="89"/>
      <c r="AB2450" s="89"/>
      <c r="AC2450" s="89"/>
      <c r="AD2450" s="89"/>
      <c r="AE2450" s="89"/>
      <c r="AF2450" s="117"/>
      <c r="AG2450" s="73"/>
      <c r="AN2450" s="89"/>
      <c r="AO2450" s="89"/>
      <c r="AP2450" s="89"/>
      <c r="AQ2450" s="89"/>
      <c r="AR2450" s="89"/>
      <c r="AS2450" s="89"/>
      <c r="AT2450" s="89"/>
      <c r="AU2450" s="89"/>
    </row>
    <row r="2451" spans="27:47">
      <c r="AA2451" s="89"/>
      <c r="AB2451" s="89"/>
      <c r="AC2451" s="89"/>
      <c r="AD2451" s="89"/>
      <c r="AE2451" s="89"/>
      <c r="AF2451" s="117"/>
      <c r="AG2451" s="73"/>
      <c r="AN2451" s="89"/>
      <c r="AO2451" s="89"/>
      <c r="AP2451" s="89"/>
      <c r="AQ2451" s="89"/>
      <c r="AR2451" s="89"/>
      <c r="AS2451" s="89"/>
      <c r="AT2451" s="89"/>
      <c r="AU2451" s="89"/>
    </row>
    <row r="2452" spans="27:47">
      <c r="AA2452" s="89"/>
      <c r="AB2452" s="89"/>
      <c r="AC2452" s="89"/>
      <c r="AD2452" s="89"/>
      <c r="AE2452" s="89"/>
      <c r="AF2452" s="117"/>
      <c r="AG2452" s="73"/>
      <c r="AN2452" s="89"/>
      <c r="AO2452" s="89"/>
      <c r="AP2452" s="89"/>
      <c r="AQ2452" s="89"/>
      <c r="AR2452" s="89"/>
      <c r="AS2452" s="89"/>
      <c r="AT2452" s="89"/>
      <c r="AU2452" s="89"/>
    </row>
    <row r="2453" spans="27:47">
      <c r="AA2453" s="89"/>
      <c r="AB2453" s="89"/>
      <c r="AC2453" s="89"/>
      <c r="AD2453" s="89"/>
      <c r="AE2453" s="89"/>
      <c r="AF2453" s="117"/>
      <c r="AG2453" s="73"/>
      <c r="AN2453" s="89"/>
      <c r="AO2453" s="89"/>
      <c r="AP2453" s="89"/>
      <c r="AQ2453" s="89"/>
      <c r="AR2453" s="89"/>
      <c r="AS2453" s="89"/>
      <c r="AT2453" s="89"/>
      <c r="AU2453" s="89"/>
    </row>
    <row r="2454" spans="27:47">
      <c r="AA2454" s="89"/>
      <c r="AB2454" s="89"/>
      <c r="AC2454" s="89"/>
      <c r="AD2454" s="89"/>
      <c r="AE2454" s="89"/>
      <c r="AF2454" s="117"/>
      <c r="AG2454" s="73"/>
      <c r="AN2454" s="89"/>
      <c r="AO2454" s="89"/>
      <c r="AP2454" s="89"/>
      <c r="AQ2454" s="89"/>
      <c r="AR2454" s="89"/>
      <c r="AS2454" s="89"/>
      <c r="AT2454" s="89"/>
      <c r="AU2454" s="89"/>
    </row>
    <row r="2455" spans="27:47">
      <c r="AA2455" s="89"/>
      <c r="AB2455" s="89"/>
      <c r="AC2455" s="89"/>
      <c r="AD2455" s="89"/>
      <c r="AE2455" s="89"/>
      <c r="AF2455" s="117"/>
      <c r="AG2455" s="73"/>
      <c r="AN2455" s="89"/>
      <c r="AO2455" s="89"/>
      <c r="AP2455" s="89"/>
      <c r="AQ2455" s="89"/>
      <c r="AR2455" s="89"/>
      <c r="AS2455" s="89"/>
      <c r="AT2455" s="89"/>
      <c r="AU2455" s="89"/>
    </row>
    <row r="2456" spans="27:47">
      <c r="AA2456" s="89"/>
      <c r="AB2456" s="89"/>
      <c r="AC2456" s="89"/>
      <c r="AD2456" s="89"/>
      <c r="AE2456" s="89"/>
      <c r="AF2456" s="117"/>
      <c r="AG2456" s="73"/>
      <c r="AN2456" s="89"/>
      <c r="AO2456" s="89"/>
      <c r="AP2456" s="89"/>
      <c r="AQ2456" s="89"/>
      <c r="AR2456" s="89"/>
      <c r="AS2456" s="89"/>
      <c r="AT2456" s="89"/>
      <c r="AU2456" s="89"/>
    </row>
    <row r="2457" spans="27:47">
      <c r="AA2457" s="89"/>
      <c r="AB2457" s="89"/>
      <c r="AC2457" s="89"/>
      <c r="AD2457" s="89"/>
      <c r="AE2457" s="89"/>
      <c r="AF2457" s="117"/>
      <c r="AG2457" s="73"/>
      <c r="AN2457" s="89"/>
      <c r="AO2457" s="89"/>
      <c r="AP2457" s="89"/>
      <c r="AQ2457" s="89"/>
      <c r="AR2457" s="89"/>
      <c r="AS2457" s="89"/>
      <c r="AT2457" s="89"/>
      <c r="AU2457" s="89"/>
    </row>
    <row r="2458" spans="27:47">
      <c r="AA2458" s="89"/>
      <c r="AB2458" s="89"/>
      <c r="AC2458" s="89"/>
      <c r="AD2458" s="89"/>
      <c r="AE2458" s="89"/>
      <c r="AF2458" s="117"/>
      <c r="AG2458" s="73"/>
      <c r="AN2458" s="89"/>
      <c r="AO2458" s="89"/>
      <c r="AP2458" s="89"/>
      <c r="AQ2458" s="89"/>
      <c r="AR2458" s="89"/>
      <c r="AS2458" s="89"/>
      <c r="AT2458" s="89"/>
      <c r="AU2458" s="89"/>
    </row>
    <row r="2459" spans="27:47">
      <c r="AA2459" s="89"/>
      <c r="AB2459" s="89"/>
      <c r="AC2459" s="89"/>
      <c r="AD2459" s="89"/>
      <c r="AE2459" s="89"/>
      <c r="AF2459" s="117"/>
      <c r="AG2459" s="73"/>
      <c r="AN2459" s="89"/>
      <c r="AO2459" s="89"/>
      <c r="AP2459" s="89"/>
      <c r="AQ2459" s="89"/>
      <c r="AR2459" s="89"/>
      <c r="AS2459" s="89"/>
      <c r="AT2459" s="89"/>
      <c r="AU2459" s="89"/>
    </row>
    <row r="2460" spans="27:47">
      <c r="AA2460" s="89"/>
      <c r="AB2460" s="89"/>
      <c r="AC2460" s="89"/>
      <c r="AD2460" s="89"/>
      <c r="AE2460" s="89"/>
      <c r="AF2460" s="117"/>
      <c r="AG2460" s="73"/>
      <c r="AN2460" s="89"/>
      <c r="AO2460" s="89"/>
      <c r="AP2460" s="89"/>
      <c r="AQ2460" s="89"/>
      <c r="AR2460" s="89"/>
      <c r="AS2460" s="89"/>
      <c r="AT2460" s="89"/>
      <c r="AU2460" s="89"/>
    </row>
    <row r="2461" spans="27:47">
      <c r="AA2461" s="89"/>
      <c r="AB2461" s="89"/>
      <c r="AC2461" s="89"/>
      <c r="AD2461" s="89"/>
      <c r="AE2461" s="89"/>
      <c r="AF2461" s="117"/>
      <c r="AG2461" s="73"/>
      <c r="AN2461" s="89"/>
      <c r="AO2461" s="89"/>
      <c r="AP2461" s="89"/>
      <c r="AQ2461" s="89"/>
      <c r="AR2461" s="89"/>
      <c r="AS2461" s="89"/>
      <c r="AT2461" s="89"/>
      <c r="AU2461" s="89"/>
    </row>
    <row r="2462" spans="27:47">
      <c r="AA2462" s="89"/>
      <c r="AB2462" s="89"/>
      <c r="AC2462" s="89"/>
      <c r="AD2462" s="89"/>
      <c r="AE2462" s="89"/>
      <c r="AF2462" s="117"/>
      <c r="AG2462" s="73"/>
      <c r="AN2462" s="89"/>
      <c r="AO2462" s="89"/>
      <c r="AP2462" s="89"/>
      <c r="AQ2462" s="89"/>
      <c r="AR2462" s="89"/>
      <c r="AS2462" s="89"/>
      <c r="AT2462" s="89"/>
      <c r="AU2462" s="89"/>
    </row>
    <row r="2463" spans="27:47">
      <c r="AA2463" s="89"/>
      <c r="AB2463" s="89"/>
      <c r="AC2463" s="89"/>
      <c r="AD2463" s="89"/>
      <c r="AE2463" s="89"/>
      <c r="AF2463" s="117"/>
      <c r="AG2463" s="73"/>
      <c r="AN2463" s="89"/>
      <c r="AO2463" s="89"/>
      <c r="AP2463" s="89"/>
      <c r="AQ2463" s="89"/>
      <c r="AR2463" s="89"/>
      <c r="AS2463" s="89"/>
      <c r="AT2463" s="89"/>
      <c r="AU2463" s="89"/>
    </row>
    <row r="2464" spans="27:47">
      <c r="AA2464" s="89"/>
      <c r="AB2464" s="89"/>
      <c r="AC2464" s="89"/>
      <c r="AD2464" s="89"/>
      <c r="AE2464" s="89"/>
      <c r="AF2464" s="117"/>
      <c r="AG2464" s="73"/>
      <c r="AN2464" s="89"/>
      <c r="AO2464" s="89"/>
      <c r="AP2464" s="89"/>
      <c r="AQ2464" s="89"/>
      <c r="AR2464" s="89"/>
      <c r="AS2464" s="89"/>
      <c r="AT2464" s="89"/>
      <c r="AU2464" s="89"/>
    </row>
    <row r="2465" spans="27:47">
      <c r="AA2465" s="89"/>
      <c r="AB2465" s="89"/>
      <c r="AC2465" s="89"/>
      <c r="AD2465" s="89"/>
      <c r="AE2465" s="89"/>
      <c r="AF2465" s="117"/>
      <c r="AG2465" s="73"/>
      <c r="AN2465" s="89"/>
      <c r="AO2465" s="89"/>
      <c r="AP2465" s="89"/>
      <c r="AQ2465" s="89"/>
      <c r="AR2465" s="89"/>
      <c r="AS2465" s="89"/>
      <c r="AT2465" s="89"/>
      <c r="AU2465" s="89"/>
    </row>
    <row r="2466" spans="27:47">
      <c r="AA2466" s="89"/>
      <c r="AB2466" s="89"/>
      <c r="AC2466" s="89"/>
      <c r="AD2466" s="89"/>
      <c r="AE2466" s="89"/>
      <c r="AF2466" s="117"/>
      <c r="AG2466" s="73"/>
      <c r="AN2466" s="89"/>
      <c r="AO2466" s="89"/>
      <c r="AP2466" s="89"/>
      <c r="AQ2466" s="89"/>
      <c r="AR2466" s="89"/>
      <c r="AS2466" s="89"/>
      <c r="AT2466" s="89"/>
      <c r="AU2466" s="89"/>
    </row>
    <row r="2467" spans="27:47">
      <c r="AA2467" s="89"/>
      <c r="AB2467" s="89"/>
      <c r="AC2467" s="89"/>
      <c r="AD2467" s="89"/>
      <c r="AE2467" s="89"/>
      <c r="AF2467" s="117"/>
      <c r="AG2467" s="73"/>
      <c r="AN2467" s="89"/>
      <c r="AO2467" s="89"/>
      <c r="AP2467" s="89"/>
      <c r="AQ2467" s="89"/>
      <c r="AR2467" s="89"/>
      <c r="AS2467" s="89"/>
      <c r="AT2467" s="89"/>
      <c r="AU2467" s="89"/>
    </row>
    <row r="2468" spans="27:47">
      <c r="AA2468" s="89"/>
      <c r="AB2468" s="89"/>
      <c r="AC2468" s="89"/>
      <c r="AD2468" s="89"/>
      <c r="AE2468" s="89"/>
      <c r="AF2468" s="117"/>
      <c r="AG2468" s="73"/>
      <c r="AN2468" s="89"/>
      <c r="AO2468" s="89"/>
      <c r="AP2468" s="89"/>
      <c r="AQ2468" s="89"/>
      <c r="AR2468" s="89"/>
      <c r="AS2468" s="89"/>
      <c r="AT2468" s="89"/>
      <c r="AU2468" s="89"/>
    </row>
    <row r="2469" spans="27:47">
      <c r="AA2469" s="89"/>
      <c r="AB2469" s="89"/>
      <c r="AC2469" s="89"/>
      <c r="AD2469" s="89"/>
      <c r="AE2469" s="89"/>
      <c r="AF2469" s="117"/>
      <c r="AG2469" s="73"/>
      <c r="AN2469" s="89"/>
      <c r="AO2469" s="89"/>
      <c r="AP2469" s="89"/>
      <c r="AQ2469" s="89"/>
      <c r="AR2469" s="89"/>
      <c r="AS2469" s="89"/>
      <c r="AT2469" s="89"/>
      <c r="AU2469" s="89"/>
    </row>
    <row r="2470" spans="27:47">
      <c r="AA2470" s="89"/>
      <c r="AB2470" s="89"/>
      <c r="AC2470" s="89"/>
      <c r="AD2470" s="89"/>
      <c r="AE2470" s="89"/>
      <c r="AF2470" s="117"/>
      <c r="AG2470" s="73"/>
      <c r="AN2470" s="89"/>
      <c r="AO2470" s="89"/>
      <c r="AP2470" s="89"/>
      <c r="AQ2470" s="89"/>
      <c r="AR2470" s="89"/>
      <c r="AS2470" s="89"/>
      <c r="AT2470" s="89"/>
      <c r="AU2470" s="89"/>
    </row>
    <row r="2471" spans="27:47">
      <c r="AA2471" s="89"/>
      <c r="AB2471" s="89"/>
      <c r="AC2471" s="89"/>
      <c r="AD2471" s="89"/>
      <c r="AE2471" s="89"/>
      <c r="AF2471" s="117"/>
      <c r="AG2471" s="73"/>
      <c r="AN2471" s="89"/>
      <c r="AO2471" s="89"/>
      <c r="AP2471" s="89"/>
      <c r="AQ2471" s="89"/>
      <c r="AR2471" s="89"/>
      <c r="AS2471" s="89"/>
      <c r="AT2471" s="89"/>
      <c r="AU2471" s="89"/>
    </row>
    <row r="2472" spans="27:47">
      <c r="AA2472" s="89"/>
      <c r="AB2472" s="89"/>
      <c r="AC2472" s="89"/>
      <c r="AD2472" s="89"/>
      <c r="AE2472" s="89"/>
      <c r="AF2472" s="117"/>
      <c r="AG2472" s="73"/>
      <c r="AN2472" s="89"/>
      <c r="AO2472" s="89"/>
      <c r="AP2472" s="89"/>
      <c r="AQ2472" s="89"/>
      <c r="AR2472" s="89"/>
      <c r="AS2472" s="89"/>
      <c r="AT2472" s="89"/>
      <c r="AU2472" s="89"/>
    </row>
    <row r="2473" spans="27:47">
      <c r="AA2473" s="89"/>
      <c r="AB2473" s="89"/>
      <c r="AC2473" s="89"/>
      <c r="AD2473" s="89"/>
      <c r="AE2473" s="89"/>
      <c r="AF2473" s="117"/>
      <c r="AG2473" s="73"/>
      <c r="AN2473" s="89"/>
      <c r="AO2473" s="89"/>
      <c r="AP2473" s="89"/>
      <c r="AQ2473" s="89"/>
      <c r="AR2473" s="89"/>
      <c r="AS2473" s="89"/>
      <c r="AT2473" s="89"/>
      <c r="AU2473" s="89"/>
    </row>
    <row r="2474" spans="27:47">
      <c r="AA2474" s="89"/>
      <c r="AB2474" s="89"/>
      <c r="AC2474" s="89"/>
      <c r="AD2474" s="89"/>
      <c r="AE2474" s="89"/>
      <c r="AF2474" s="117"/>
      <c r="AG2474" s="73"/>
      <c r="AN2474" s="89"/>
      <c r="AO2474" s="89"/>
      <c r="AP2474" s="89"/>
      <c r="AQ2474" s="89"/>
      <c r="AR2474" s="89"/>
      <c r="AS2474" s="89"/>
      <c r="AT2474" s="89"/>
      <c r="AU2474" s="89"/>
    </row>
    <row r="2475" spans="27:47">
      <c r="AA2475" s="89"/>
      <c r="AB2475" s="89"/>
      <c r="AC2475" s="89"/>
      <c r="AD2475" s="89"/>
      <c r="AE2475" s="89"/>
      <c r="AF2475" s="117"/>
      <c r="AG2475" s="73"/>
      <c r="AN2475" s="89"/>
      <c r="AO2475" s="89"/>
      <c r="AP2475" s="89"/>
      <c r="AQ2475" s="89"/>
      <c r="AR2475" s="89"/>
      <c r="AS2475" s="89"/>
      <c r="AT2475" s="89"/>
      <c r="AU2475" s="89"/>
    </row>
    <row r="2476" spans="27:47">
      <c r="AA2476" s="89"/>
      <c r="AB2476" s="89"/>
      <c r="AC2476" s="89"/>
      <c r="AD2476" s="89"/>
      <c r="AE2476" s="89"/>
      <c r="AF2476" s="117"/>
      <c r="AG2476" s="73"/>
      <c r="AN2476" s="89"/>
      <c r="AO2476" s="89"/>
      <c r="AP2476" s="89"/>
      <c r="AQ2476" s="89"/>
      <c r="AR2476" s="89"/>
      <c r="AS2476" s="89"/>
      <c r="AT2476" s="89"/>
      <c r="AU2476" s="89"/>
    </row>
    <row r="2477" spans="27:47">
      <c r="AA2477" s="89"/>
      <c r="AB2477" s="89"/>
      <c r="AC2477" s="89"/>
      <c r="AD2477" s="89"/>
      <c r="AE2477" s="89"/>
      <c r="AF2477" s="117"/>
      <c r="AG2477" s="73"/>
      <c r="AN2477" s="89"/>
      <c r="AO2477" s="89"/>
      <c r="AP2477" s="89"/>
      <c r="AQ2477" s="89"/>
      <c r="AR2477" s="89"/>
      <c r="AS2477" s="89"/>
      <c r="AT2477" s="89"/>
      <c r="AU2477" s="89"/>
    </row>
    <row r="2478" spans="27:47">
      <c r="AA2478" s="89"/>
      <c r="AB2478" s="89"/>
      <c r="AC2478" s="89"/>
      <c r="AD2478" s="89"/>
      <c r="AE2478" s="89"/>
      <c r="AF2478" s="117"/>
      <c r="AG2478" s="73"/>
      <c r="AN2478" s="89"/>
      <c r="AO2478" s="89"/>
      <c r="AP2478" s="89"/>
      <c r="AQ2478" s="89"/>
      <c r="AR2478" s="89"/>
      <c r="AS2478" s="89"/>
      <c r="AT2478" s="89"/>
      <c r="AU2478" s="89"/>
    </row>
    <row r="2479" spans="27:47">
      <c r="AA2479" s="89"/>
      <c r="AB2479" s="89"/>
      <c r="AC2479" s="89"/>
      <c r="AD2479" s="89"/>
      <c r="AE2479" s="89"/>
      <c r="AF2479" s="117"/>
      <c r="AG2479" s="73"/>
      <c r="AN2479" s="89"/>
      <c r="AO2479" s="89"/>
      <c r="AP2479" s="89"/>
      <c r="AQ2479" s="89"/>
      <c r="AR2479" s="89"/>
      <c r="AS2479" s="89"/>
      <c r="AT2479" s="89"/>
      <c r="AU2479" s="89"/>
    </row>
    <row r="2480" spans="27:47">
      <c r="AA2480" s="89"/>
      <c r="AB2480" s="89"/>
      <c r="AC2480" s="89"/>
      <c r="AD2480" s="89"/>
      <c r="AE2480" s="89"/>
      <c r="AF2480" s="117"/>
      <c r="AG2480" s="73"/>
      <c r="AN2480" s="89"/>
      <c r="AO2480" s="89"/>
      <c r="AP2480" s="89"/>
      <c r="AQ2480" s="89"/>
      <c r="AR2480" s="89"/>
      <c r="AS2480" s="89"/>
      <c r="AT2480" s="89"/>
      <c r="AU2480" s="89"/>
    </row>
    <row r="2481" spans="27:47">
      <c r="AA2481" s="89"/>
      <c r="AB2481" s="89"/>
      <c r="AC2481" s="89"/>
      <c r="AD2481" s="89"/>
      <c r="AE2481" s="89"/>
      <c r="AF2481" s="117"/>
      <c r="AG2481" s="73"/>
      <c r="AN2481" s="89"/>
      <c r="AO2481" s="89"/>
      <c r="AP2481" s="89"/>
      <c r="AQ2481" s="89"/>
      <c r="AR2481" s="89"/>
      <c r="AS2481" s="89"/>
      <c r="AT2481" s="89"/>
      <c r="AU2481" s="89"/>
    </row>
    <row r="2482" spans="27:47">
      <c r="AA2482" s="89"/>
      <c r="AB2482" s="89"/>
      <c r="AC2482" s="89"/>
      <c r="AD2482" s="89"/>
      <c r="AE2482" s="89"/>
      <c r="AF2482" s="117"/>
      <c r="AG2482" s="73"/>
      <c r="AN2482" s="89"/>
      <c r="AO2482" s="89"/>
      <c r="AP2482" s="89"/>
      <c r="AQ2482" s="89"/>
      <c r="AR2482" s="89"/>
      <c r="AS2482" s="89"/>
      <c r="AT2482" s="89"/>
      <c r="AU2482" s="89"/>
    </row>
    <row r="2483" spans="27:47">
      <c r="AA2483" s="89"/>
      <c r="AB2483" s="89"/>
      <c r="AC2483" s="89"/>
      <c r="AD2483" s="89"/>
      <c r="AE2483" s="89"/>
      <c r="AF2483" s="117"/>
      <c r="AG2483" s="73"/>
      <c r="AN2483" s="89"/>
      <c r="AO2483" s="89"/>
      <c r="AP2483" s="89"/>
      <c r="AQ2483" s="89"/>
      <c r="AR2483" s="89"/>
      <c r="AS2483" s="89"/>
      <c r="AT2483" s="89"/>
      <c r="AU2483" s="89"/>
    </row>
    <row r="2484" spans="27:47">
      <c r="AA2484" s="89"/>
      <c r="AB2484" s="89"/>
      <c r="AC2484" s="89"/>
      <c r="AD2484" s="89"/>
      <c r="AE2484" s="89"/>
      <c r="AF2484" s="117"/>
      <c r="AG2484" s="73"/>
      <c r="AN2484" s="89"/>
      <c r="AO2484" s="89"/>
      <c r="AP2484" s="89"/>
      <c r="AQ2484" s="89"/>
      <c r="AR2484" s="89"/>
      <c r="AS2484" s="89"/>
      <c r="AT2484" s="89"/>
      <c r="AU2484" s="89"/>
    </row>
    <row r="2485" spans="27:47">
      <c r="AA2485" s="89"/>
      <c r="AB2485" s="89"/>
      <c r="AC2485" s="89"/>
      <c r="AD2485" s="89"/>
      <c r="AE2485" s="89"/>
      <c r="AF2485" s="117"/>
      <c r="AG2485" s="73"/>
      <c r="AN2485" s="89"/>
      <c r="AO2485" s="89"/>
      <c r="AP2485" s="89"/>
      <c r="AQ2485" s="89"/>
      <c r="AR2485" s="89"/>
      <c r="AS2485" s="89"/>
      <c r="AT2485" s="89"/>
      <c r="AU2485" s="89"/>
    </row>
    <row r="2486" spans="27:47">
      <c r="AA2486" s="89"/>
      <c r="AB2486" s="89"/>
      <c r="AC2486" s="89"/>
      <c r="AD2486" s="89"/>
      <c r="AE2486" s="89"/>
      <c r="AF2486" s="117"/>
      <c r="AG2486" s="73"/>
      <c r="AN2486" s="89"/>
      <c r="AO2486" s="89"/>
      <c r="AP2486" s="89"/>
      <c r="AQ2486" s="89"/>
      <c r="AR2486" s="89"/>
      <c r="AS2486" s="89"/>
      <c r="AT2486" s="89"/>
      <c r="AU2486" s="89"/>
    </row>
    <row r="2487" spans="27:47">
      <c r="AA2487" s="89"/>
      <c r="AB2487" s="89"/>
      <c r="AC2487" s="89"/>
      <c r="AD2487" s="89"/>
      <c r="AE2487" s="89"/>
      <c r="AF2487" s="117"/>
      <c r="AG2487" s="73"/>
      <c r="AN2487" s="89"/>
      <c r="AO2487" s="89"/>
      <c r="AP2487" s="89"/>
      <c r="AQ2487" s="89"/>
      <c r="AR2487" s="89"/>
      <c r="AS2487" s="89"/>
      <c r="AT2487" s="89"/>
      <c r="AU2487" s="89"/>
    </row>
    <row r="2488" spans="27:47">
      <c r="AA2488" s="89"/>
      <c r="AB2488" s="89"/>
      <c r="AC2488" s="89"/>
      <c r="AD2488" s="89"/>
      <c r="AE2488" s="89"/>
      <c r="AF2488" s="117"/>
      <c r="AG2488" s="73"/>
      <c r="AN2488" s="89"/>
      <c r="AO2488" s="89"/>
      <c r="AP2488" s="89"/>
      <c r="AQ2488" s="89"/>
      <c r="AR2488" s="89"/>
      <c r="AS2488" s="89"/>
      <c r="AT2488" s="89"/>
      <c r="AU2488" s="89"/>
    </row>
    <row r="2489" spans="27:47">
      <c r="AA2489" s="89"/>
      <c r="AB2489" s="89"/>
      <c r="AC2489" s="89"/>
      <c r="AD2489" s="89"/>
      <c r="AE2489" s="89"/>
      <c r="AF2489" s="117"/>
      <c r="AG2489" s="73"/>
      <c r="AN2489" s="89"/>
      <c r="AO2489" s="89"/>
      <c r="AP2489" s="89"/>
      <c r="AQ2489" s="89"/>
      <c r="AR2489" s="89"/>
      <c r="AS2489" s="89"/>
      <c r="AT2489" s="89"/>
      <c r="AU2489" s="89"/>
    </row>
    <row r="2490" spans="27:47">
      <c r="AA2490" s="89"/>
      <c r="AB2490" s="89"/>
      <c r="AC2490" s="89"/>
      <c r="AD2490" s="89"/>
      <c r="AE2490" s="89"/>
      <c r="AF2490" s="117"/>
      <c r="AG2490" s="73"/>
      <c r="AN2490" s="89"/>
      <c r="AO2490" s="89"/>
      <c r="AP2490" s="89"/>
      <c r="AQ2490" s="89"/>
      <c r="AR2490" s="89"/>
      <c r="AS2490" s="89"/>
      <c r="AT2490" s="89"/>
      <c r="AU2490" s="89"/>
    </row>
    <row r="2491" spans="27:47">
      <c r="AA2491" s="89"/>
      <c r="AB2491" s="89"/>
      <c r="AC2491" s="89"/>
      <c r="AD2491" s="89"/>
      <c r="AE2491" s="89"/>
      <c r="AF2491" s="117"/>
      <c r="AG2491" s="73"/>
      <c r="AN2491" s="89"/>
      <c r="AO2491" s="89"/>
      <c r="AP2491" s="89"/>
      <c r="AQ2491" s="89"/>
      <c r="AR2491" s="89"/>
      <c r="AS2491" s="89"/>
      <c r="AT2491" s="89"/>
      <c r="AU2491" s="89"/>
    </row>
    <row r="2492" spans="27:47">
      <c r="AA2492" s="89"/>
      <c r="AB2492" s="89"/>
      <c r="AC2492" s="89"/>
      <c r="AD2492" s="89"/>
      <c r="AE2492" s="89"/>
      <c r="AF2492" s="117"/>
      <c r="AG2492" s="73"/>
      <c r="AN2492" s="89"/>
      <c r="AO2492" s="89"/>
      <c r="AP2492" s="89"/>
      <c r="AQ2492" s="89"/>
      <c r="AR2492" s="89"/>
      <c r="AS2492" s="89"/>
      <c r="AT2492" s="89"/>
      <c r="AU2492" s="89"/>
    </row>
    <row r="2493" spans="27:47">
      <c r="AA2493" s="89"/>
      <c r="AB2493" s="89"/>
      <c r="AC2493" s="89"/>
      <c r="AD2493" s="89"/>
      <c r="AE2493" s="89"/>
      <c r="AF2493" s="117"/>
      <c r="AG2493" s="73"/>
      <c r="AN2493" s="89"/>
      <c r="AO2493" s="89"/>
      <c r="AP2493" s="89"/>
      <c r="AQ2493" s="89"/>
      <c r="AR2493" s="89"/>
      <c r="AS2493" s="89"/>
      <c r="AT2493" s="89"/>
      <c r="AU2493" s="89"/>
    </row>
    <row r="2494" spans="27:47">
      <c r="AA2494" s="89"/>
      <c r="AB2494" s="89"/>
      <c r="AC2494" s="89"/>
      <c r="AD2494" s="89"/>
      <c r="AE2494" s="89"/>
      <c r="AF2494" s="117"/>
      <c r="AG2494" s="73"/>
      <c r="AN2494" s="89"/>
      <c r="AO2494" s="89"/>
      <c r="AP2494" s="89"/>
      <c r="AQ2494" s="89"/>
      <c r="AR2494" s="89"/>
      <c r="AS2494" s="89"/>
      <c r="AT2494" s="89"/>
      <c r="AU2494" s="89"/>
    </row>
    <row r="2495" spans="27:47">
      <c r="AA2495" s="89"/>
      <c r="AB2495" s="89"/>
      <c r="AC2495" s="89"/>
      <c r="AD2495" s="89"/>
      <c r="AE2495" s="89"/>
      <c r="AF2495" s="117"/>
      <c r="AG2495" s="73"/>
      <c r="AN2495" s="89"/>
      <c r="AO2495" s="89"/>
      <c r="AP2495" s="89"/>
      <c r="AQ2495" s="89"/>
      <c r="AR2495" s="89"/>
      <c r="AS2495" s="89"/>
      <c r="AT2495" s="89"/>
      <c r="AU2495" s="89"/>
    </row>
    <row r="2496" spans="27:47">
      <c r="AA2496" s="89"/>
      <c r="AB2496" s="89"/>
      <c r="AC2496" s="89"/>
      <c r="AD2496" s="89"/>
      <c r="AE2496" s="89"/>
      <c r="AF2496" s="117"/>
      <c r="AG2496" s="73"/>
      <c r="AN2496" s="89"/>
      <c r="AO2496" s="89"/>
      <c r="AP2496" s="89"/>
      <c r="AQ2496" s="89"/>
      <c r="AR2496" s="89"/>
      <c r="AS2496" s="89"/>
      <c r="AT2496" s="89"/>
      <c r="AU2496" s="89"/>
    </row>
    <row r="2497" spans="27:47">
      <c r="AA2497" s="89"/>
      <c r="AB2497" s="89"/>
      <c r="AC2497" s="89"/>
      <c r="AD2497" s="89"/>
      <c r="AE2497" s="89"/>
      <c r="AF2497" s="117"/>
      <c r="AG2497" s="73"/>
      <c r="AN2497" s="89"/>
      <c r="AO2497" s="89"/>
      <c r="AP2497" s="89"/>
      <c r="AQ2497" s="89"/>
      <c r="AR2497" s="89"/>
      <c r="AS2497" s="89"/>
      <c r="AT2497" s="89"/>
      <c r="AU2497" s="89"/>
    </row>
    <row r="2498" spans="27:47">
      <c r="AA2498" s="89"/>
      <c r="AB2498" s="89"/>
      <c r="AC2498" s="89"/>
      <c r="AD2498" s="89"/>
      <c r="AE2498" s="89"/>
      <c r="AF2498" s="117"/>
      <c r="AG2498" s="73"/>
      <c r="AN2498" s="89"/>
      <c r="AO2498" s="89"/>
      <c r="AP2498" s="89"/>
      <c r="AQ2498" s="89"/>
      <c r="AR2498" s="89"/>
      <c r="AS2498" s="89"/>
      <c r="AT2498" s="89"/>
      <c r="AU2498" s="89"/>
    </row>
    <row r="2499" spans="27:47">
      <c r="AA2499" s="89"/>
      <c r="AB2499" s="89"/>
      <c r="AC2499" s="89"/>
      <c r="AD2499" s="89"/>
      <c r="AE2499" s="89"/>
      <c r="AF2499" s="117"/>
      <c r="AG2499" s="73"/>
      <c r="AN2499" s="89"/>
      <c r="AO2499" s="89"/>
      <c r="AP2499" s="89"/>
      <c r="AQ2499" s="89"/>
      <c r="AR2499" s="89"/>
      <c r="AS2499" s="89"/>
      <c r="AT2499" s="89"/>
      <c r="AU2499" s="89"/>
    </row>
    <row r="2500" spans="27:47">
      <c r="AA2500" s="89"/>
      <c r="AB2500" s="89"/>
      <c r="AC2500" s="89"/>
      <c r="AD2500" s="89"/>
      <c r="AE2500" s="89"/>
      <c r="AF2500" s="117"/>
      <c r="AG2500" s="73"/>
      <c r="AN2500" s="89"/>
      <c r="AO2500" s="89"/>
      <c r="AP2500" s="89"/>
      <c r="AQ2500" s="89"/>
      <c r="AR2500" s="89"/>
      <c r="AS2500" s="89"/>
      <c r="AT2500" s="89"/>
      <c r="AU2500" s="89"/>
    </row>
    <row r="2501" spans="27:47">
      <c r="AA2501" s="89"/>
      <c r="AB2501" s="89"/>
      <c r="AC2501" s="89"/>
      <c r="AD2501" s="89"/>
      <c r="AE2501" s="89"/>
      <c r="AF2501" s="117"/>
      <c r="AG2501" s="73"/>
      <c r="AN2501" s="89"/>
      <c r="AO2501" s="89"/>
      <c r="AP2501" s="89"/>
      <c r="AQ2501" s="89"/>
      <c r="AR2501" s="89"/>
      <c r="AS2501" s="89"/>
      <c r="AT2501" s="89"/>
      <c r="AU2501" s="89"/>
    </row>
    <row r="2502" spans="27:47">
      <c r="AA2502" s="89"/>
      <c r="AB2502" s="89"/>
      <c r="AC2502" s="89"/>
      <c r="AD2502" s="89"/>
      <c r="AE2502" s="89"/>
      <c r="AF2502" s="117"/>
      <c r="AG2502" s="73"/>
      <c r="AN2502" s="89"/>
      <c r="AO2502" s="89"/>
      <c r="AP2502" s="89"/>
      <c r="AQ2502" s="89"/>
      <c r="AR2502" s="89"/>
      <c r="AS2502" s="89"/>
      <c r="AT2502" s="89"/>
      <c r="AU2502" s="89"/>
    </row>
    <row r="2503" spans="27:47">
      <c r="AA2503" s="89"/>
      <c r="AB2503" s="89"/>
      <c r="AC2503" s="89"/>
      <c r="AD2503" s="89"/>
      <c r="AE2503" s="89"/>
      <c r="AF2503" s="117"/>
      <c r="AG2503" s="73"/>
      <c r="AN2503" s="89"/>
      <c r="AO2503" s="89"/>
      <c r="AP2503" s="89"/>
      <c r="AQ2503" s="89"/>
      <c r="AR2503" s="89"/>
      <c r="AS2503" s="89"/>
      <c r="AT2503" s="89"/>
      <c r="AU2503" s="89"/>
    </row>
    <row r="2504" spans="27:47">
      <c r="AA2504" s="89"/>
      <c r="AB2504" s="89"/>
      <c r="AC2504" s="89"/>
      <c r="AD2504" s="89"/>
      <c r="AE2504" s="89"/>
      <c r="AF2504" s="117"/>
      <c r="AG2504" s="73"/>
      <c r="AN2504" s="89"/>
      <c r="AO2504" s="89"/>
      <c r="AP2504" s="89"/>
      <c r="AQ2504" s="89"/>
      <c r="AR2504" s="89"/>
      <c r="AS2504" s="89"/>
      <c r="AT2504" s="89"/>
      <c r="AU2504" s="89"/>
    </row>
    <row r="2505" spans="27:47">
      <c r="AA2505" s="89"/>
      <c r="AB2505" s="89"/>
      <c r="AC2505" s="89"/>
      <c r="AD2505" s="89"/>
      <c r="AE2505" s="89"/>
      <c r="AF2505" s="117"/>
      <c r="AG2505" s="73"/>
      <c r="AN2505" s="89"/>
      <c r="AO2505" s="89"/>
      <c r="AP2505" s="89"/>
      <c r="AQ2505" s="89"/>
      <c r="AR2505" s="89"/>
      <c r="AS2505" s="89"/>
      <c r="AT2505" s="89"/>
      <c r="AU2505" s="89"/>
    </row>
    <row r="2506" spans="27:47">
      <c r="AA2506" s="89"/>
      <c r="AB2506" s="89"/>
      <c r="AC2506" s="89"/>
      <c r="AD2506" s="89"/>
      <c r="AE2506" s="89"/>
      <c r="AF2506" s="117"/>
      <c r="AG2506" s="73"/>
      <c r="AN2506" s="89"/>
      <c r="AO2506" s="89"/>
      <c r="AP2506" s="89"/>
      <c r="AQ2506" s="89"/>
      <c r="AR2506" s="89"/>
      <c r="AS2506" s="89"/>
      <c r="AT2506" s="89"/>
      <c r="AU2506" s="89"/>
    </row>
    <row r="2507" spans="27:47">
      <c r="AA2507" s="89"/>
      <c r="AB2507" s="89"/>
      <c r="AC2507" s="89"/>
      <c r="AD2507" s="89"/>
      <c r="AE2507" s="89"/>
      <c r="AF2507" s="117"/>
      <c r="AG2507" s="73"/>
      <c r="AN2507" s="89"/>
      <c r="AO2507" s="89"/>
      <c r="AP2507" s="89"/>
      <c r="AQ2507" s="89"/>
      <c r="AR2507" s="89"/>
      <c r="AS2507" s="89"/>
      <c r="AT2507" s="89"/>
      <c r="AU2507" s="89"/>
    </row>
    <row r="2508" spans="27:47">
      <c r="AA2508" s="89"/>
      <c r="AB2508" s="89"/>
      <c r="AC2508" s="89"/>
      <c r="AD2508" s="89"/>
      <c r="AE2508" s="89"/>
      <c r="AF2508" s="117"/>
      <c r="AG2508" s="73"/>
      <c r="AN2508" s="89"/>
      <c r="AO2508" s="89"/>
      <c r="AP2508" s="89"/>
      <c r="AQ2508" s="89"/>
      <c r="AR2508" s="89"/>
      <c r="AS2508" s="89"/>
      <c r="AT2508" s="89"/>
      <c r="AU2508" s="89"/>
    </row>
    <row r="2509" spans="27:47">
      <c r="AA2509" s="89"/>
      <c r="AB2509" s="89"/>
      <c r="AC2509" s="89"/>
      <c r="AD2509" s="89"/>
      <c r="AE2509" s="89"/>
      <c r="AF2509" s="117"/>
      <c r="AG2509" s="73"/>
      <c r="AN2509" s="89"/>
      <c r="AO2509" s="89"/>
      <c r="AP2509" s="89"/>
      <c r="AQ2509" s="89"/>
      <c r="AR2509" s="89"/>
      <c r="AS2509" s="89"/>
      <c r="AT2509" s="89"/>
      <c r="AU2509" s="89"/>
    </row>
    <row r="2510" spans="27:47">
      <c r="AA2510" s="89"/>
      <c r="AB2510" s="89"/>
      <c r="AC2510" s="89"/>
      <c r="AD2510" s="89"/>
      <c r="AE2510" s="89"/>
      <c r="AF2510" s="117"/>
      <c r="AG2510" s="73"/>
      <c r="AN2510" s="89"/>
      <c r="AO2510" s="89"/>
      <c r="AP2510" s="89"/>
      <c r="AQ2510" s="89"/>
      <c r="AR2510" s="89"/>
      <c r="AS2510" s="89"/>
      <c r="AT2510" s="89"/>
      <c r="AU2510" s="89"/>
    </row>
    <row r="2511" spans="27:47">
      <c r="AA2511" s="89"/>
      <c r="AB2511" s="89"/>
      <c r="AC2511" s="89"/>
      <c r="AD2511" s="89"/>
      <c r="AE2511" s="89"/>
      <c r="AF2511" s="117"/>
      <c r="AG2511" s="73"/>
      <c r="AN2511" s="89"/>
      <c r="AO2511" s="89"/>
      <c r="AP2511" s="89"/>
      <c r="AQ2511" s="89"/>
      <c r="AR2511" s="89"/>
      <c r="AS2511" s="89"/>
      <c r="AT2511" s="89"/>
      <c r="AU2511" s="89"/>
    </row>
    <row r="2512" spans="27:47">
      <c r="AA2512" s="89"/>
      <c r="AB2512" s="89"/>
      <c r="AC2512" s="89"/>
      <c r="AD2512" s="89"/>
      <c r="AE2512" s="89"/>
      <c r="AF2512" s="117"/>
      <c r="AG2512" s="73"/>
      <c r="AN2512" s="89"/>
      <c r="AO2512" s="89"/>
      <c r="AP2512" s="89"/>
      <c r="AQ2512" s="89"/>
      <c r="AR2512" s="89"/>
      <c r="AS2512" s="89"/>
      <c r="AT2512" s="89"/>
      <c r="AU2512" s="89"/>
    </row>
    <row r="2513" spans="27:47">
      <c r="AA2513" s="89"/>
      <c r="AB2513" s="89"/>
      <c r="AC2513" s="89"/>
      <c r="AD2513" s="89"/>
      <c r="AE2513" s="89"/>
      <c r="AF2513" s="117"/>
      <c r="AG2513" s="73"/>
      <c r="AN2513" s="89"/>
      <c r="AO2513" s="89"/>
      <c r="AP2513" s="89"/>
      <c r="AQ2513" s="89"/>
      <c r="AR2513" s="89"/>
      <c r="AS2513" s="89"/>
      <c r="AT2513" s="89"/>
      <c r="AU2513" s="89"/>
    </row>
    <row r="2514" spans="27:47">
      <c r="AA2514" s="89"/>
      <c r="AB2514" s="89"/>
      <c r="AC2514" s="89"/>
      <c r="AD2514" s="89"/>
      <c r="AE2514" s="89"/>
      <c r="AF2514" s="117"/>
      <c r="AG2514" s="73"/>
      <c r="AN2514" s="89"/>
      <c r="AO2514" s="89"/>
      <c r="AP2514" s="89"/>
      <c r="AQ2514" s="89"/>
      <c r="AR2514" s="89"/>
      <c r="AS2514" s="89"/>
      <c r="AT2514" s="89"/>
      <c r="AU2514" s="89"/>
    </row>
    <row r="2515" spans="27:47">
      <c r="AA2515" s="89"/>
      <c r="AB2515" s="89"/>
      <c r="AC2515" s="89"/>
      <c r="AD2515" s="89"/>
      <c r="AE2515" s="89"/>
      <c r="AF2515" s="117"/>
      <c r="AG2515" s="73"/>
      <c r="AN2515" s="89"/>
      <c r="AO2515" s="89"/>
      <c r="AP2515" s="89"/>
      <c r="AQ2515" s="89"/>
      <c r="AR2515" s="89"/>
      <c r="AS2515" s="89"/>
      <c r="AT2515" s="89"/>
      <c r="AU2515" s="89"/>
    </row>
    <row r="2516" spans="27:47">
      <c r="AA2516" s="89"/>
      <c r="AB2516" s="89"/>
      <c r="AC2516" s="89"/>
      <c r="AD2516" s="89"/>
      <c r="AE2516" s="89"/>
      <c r="AF2516" s="117"/>
      <c r="AG2516" s="73"/>
      <c r="AN2516" s="89"/>
      <c r="AO2516" s="89"/>
      <c r="AP2516" s="89"/>
      <c r="AQ2516" s="89"/>
      <c r="AR2516" s="89"/>
      <c r="AS2516" s="89"/>
      <c r="AT2516" s="89"/>
      <c r="AU2516" s="89"/>
    </row>
    <row r="2517" spans="27:47">
      <c r="AA2517" s="89"/>
      <c r="AB2517" s="89"/>
      <c r="AC2517" s="89"/>
      <c r="AD2517" s="89"/>
      <c r="AE2517" s="89"/>
      <c r="AF2517" s="117"/>
      <c r="AG2517" s="73"/>
      <c r="AN2517" s="89"/>
      <c r="AO2517" s="89"/>
      <c r="AP2517" s="89"/>
      <c r="AQ2517" s="89"/>
      <c r="AR2517" s="89"/>
      <c r="AS2517" s="89"/>
      <c r="AT2517" s="89"/>
      <c r="AU2517" s="89"/>
    </row>
    <row r="2518" spans="27:47">
      <c r="AA2518" s="89"/>
      <c r="AB2518" s="89"/>
      <c r="AC2518" s="89"/>
      <c r="AD2518" s="89"/>
      <c r="AE2518" s="89"/>
      <c r="AF2518" s="117"/>
      <c r="AG2518" s="73"/>
      <c r="AN2518" s="89"/>
      <c r="AO2518" s="89"/>
      <c r="AP2518" s="89"/>
      <c r="AQ2518" s="89"/>
      <c r="AR2518" s="89"/>
      <c r="AS2518" s="89"/>
      <c r="AT2518" s="89"/>
      <c r="AU2518" s="89"/>
    </row>
    <row r="2519" spans="27:47">
      <c r="AA2519" s="89"/>
      <c r="AB2519" s="89"/>
      <c r="AC2519" s="89"/>
      <c r="AD2519" s="89"/>
      <c r="AE2519" s="89"/>
      <c r="AF2519" s="117"/>
      <c r="AG2519" s="73"/>
      <c r="AN2519" s="89"/>
      <c r="AO2519" s="89"/>
      <c r="AP2519" s="89"/>
      <c r="AQ2519" s="89"/>
      <c r="AR2519" s="89"/>
      <c r="AS2519" s="89"/>
      <c r="AT2519" s="89"/>
      <c r="AU2519" s="89"/>
    </row>
    <row r="2520" spans="27:47">
      <c r="AA2520" s="89"/>
      <c r="AB2520" s="89"/>
      <c r="AC2520" s="89"/>
      <c r="AD2520" s="89"/>
      <c r="AE2520" s="89"/>
      <c r="AF2520" s="117"/>
      <c r="AG2520" s="73"/>
      <c r="AN2520" s="89"/>
      <c r="AO2520" s="89"/>
      <c r="AP2520" s="89"/>
      <c r="AQ2520" s="89"/>
      <c r="AR2520" s="89"/>
      <c r="AS2520" s="89"/>
      <c r="AT2520" s="89"/>
      <c r="AU2520" s="89"/>
    </row>
    <row r="2521" spans="27:47">
      <c r="AA2521" s="89"/>
      <c r="AB2521" s="89"/>
      <c r="AC2521" s="89"/>
      <c r="AD2521" s="89"/>
      <c r="AE2521" s="89"/>
      <c r="AF2521" s="117"/>
      <c r="AG2521" s="73"/>
      <c r="AN2521" s="89"/>
      <c r="AO2521" s="89"/>
      <c r="AP2521" s="89"/>
      <c r="AQ2521" s="89"/>
      <c r="AR2521" s="89"/>
      <c r="AS2521" s="89"/>
      <c r="AT2521" s="89"/>
      <c r="AU2521" s="89"/>
    </row>
    <row r="2522" spans="27:47">
      <c r="AA2522" s="89"/>
      <c r="AB2522" s="89"/>
      <c r="AC2522" s="89"/>
      <c r="AD2522" s="89"/>
      <c r="AE2522" s="89"/>
      <c r="AF2522" s="117"/>
      <c r="AG2522" s="73"/>
      <c r="AN2522" s="89"/>
      <c r="AO2522" s="89"/>
      <c r="AP2522" s="89"/>
      <c r="AQ2522" s="89"/>
      <c r="AR2522" s="89"/>
      <c r="AS2522" s="89"/>
      <c r="AT2522" s="89"/>
      <c r="AU2522" s="89"/>
    </row>
    <row r="2523" spans="27:47">
      <c r="AA2523" s="89"/>
      <c r="AB2523" s="89"/>
      <c r="AC2523" s="89"/>
      <c r="AD2523" s="89"/>
      <c r="AE2523" s="89"/>
      <c r="AF2523" s="117"/>
      <c r="AG2523" s="73"/>
      <c r="AN2523" s="89"/>
      <c r="AO2523" s="89"/>
      <c r="AP2523" s="89"/>
      <c r="AQ2523" s="89"/>
      <c r="AR2523" s="89"/>
      <c r="AS2523" s="89"/>
      <c r="AT2523" s="89"/>
      <c r="AU2523" s="89"/>
    </row>
    <row r="2524" spans="27:47">
      <c r="AA2524" s="89"/>
      <c r="AB2524" s="89"/>
      <c r="AC2524" s="89"/>
      <c r="AD2524" s="89"/>
      <c r="AE2524" s="89"/>
      <c r="AF2524" s="117"/>
      <c r="AG2524" s="73"/>
      <c r="AN2524" s="89"/>
      <c r="AO2524" s="89"/>
      <c r="AP2524" s="89"/>
      <c r="AQ2524" s="89"/>
      <c r="AR2524" s="89"/>
      <c r="AS2524" s="89"/>
      <c r="AT2524" s="89"/>
      <c r="AU2524" s="89"/>
    </row>
    <row r="2525" spans="27:47">
      <c r="AA2525" s="89"/>
      <c r="AB2525" s="89"/>
      <c r="AC2525" s="89"/>
      <c r="AD2525" s="89"/>
      <c r="AE2525" s="89"/>
      <c r="AF2525" s="117"/>
      <c r="AG2525" s="73"/>
      <c r="AN2525" s="89"/>
      <c r="AO2525" s="89"/>
      <c r="AP2525" s="89"/>
      <c r="AQ2525" s="89"/>
      <c r="AR2525" s="89"/>
      <c r="AS2525" s="89"/>
      <c r="AT2525" s="89"/>
      <c r="AU2525" s="89"/>
    </row>
    <row r="2526" spans="27:47">
      <c r="AA2526" s="89"/>
      <c r="AB2526" s="89"/>
      <c r="AC2526" s="89"/>
      <c r="AD2526" s="89"/>
      <c r="AE2526" s="89"/>
      <c r="AF2526" s="117"/>
      <c r="AG2526" s="73"/>
      <c r="AN2526" s="89"/>
      <c r="AO2526" s="89"/>
      <c r="AP2526" s="89"/>
      <c r="AQ2526" s="89"/>
      <c r="AR2526" s="89"/>
      <c r="AS2526" s="89"/>
      <c r="AT2526" s="89"/>
      <c r="AU2526" s="89"/>
    </row>
    <row r="2527" spans="27:47">
      <c r="AA2527" s="89"/>
      <c r="AB2527" s="89"/>
      <c r="AC2527" s="89"/>
      <c r="AD2527" s="89"/>
      <c r="AE2527" s="89"/>
      <c r="AF2527" s="117"/>
      <c r="AG2527" s="73"/>
      <c r="AN2527" s="89"/>
      <c r="AO2527" s="89"/>
      <c r="AP2527" s="89"/>
      <c r="AQ2527" s="89"/>
      <c r="AR2527" s="89"/>
      <c r="AS2527" s="89"/>
      <c r="AT2527" s="89"/>
      <c r="AU2527" s="89"/>
    </row>
    <row r="2528" spans="27:47">
      <c r="AA2528" s="89"/>
      <c r="AB2528" s="89"/>
      <c r="AC2528" s="89"/>
      <c r="AD2528" s="89"/>
      <c r="AE2528" s="89"/>
      <c r="AF2528" s="117"/>
      <c r="AG2528" s="73"/>
      <c r="AN2528" s="89"/>
      <c r="AO2528" s="89"/>
      <c r="AP2528" s="89"/>
      <c r="AQ2528" s="89"/>
      <c r="AR2528" s="89"/>
      <c r="AS2528" s="89"/>
      <c r="AT2528" s="89"/>
      <c r="AU2528" s="89"/>
    </row>
    <row r="2529" spans="27:47">
      <c r="AA2529" s="89"/>
      <c r="AB2529" s="89"/>
      <c r="AC2529" s="89"/>
      <c r="AD2529" s="89"/>
      <c r="AE2529" s="89"/>
      <c r="AF2529" s="117"/>
      <c r="AG2529" s="73"/>
      <c r="AN2529" s="89"/>
      <c r="AO2529" s="89"/>
      <c r="AP2529" s="89"/>
      <c r="AQ2529" s="89"/>
      <c r="AR2529" s="89"/>
      <c r="AS2529" s="89"/>
      <c r="AT2529" s="89"/>
      <c r="AU2529" s="89"/>
    </row>
    <row r="2530" spans="27:47">
      <c r="AA2530" s="89"/>
      <c r="AB2530" s="89"/>
      <c r="AC2530" s="89"/>
      <c r="AD2530" s="89"/>
      <c r="AE2530" s="89"/>
      <c r="AF2530" s="117"/>
      <c r="AG2530" s="73"/>
      <c r="AN2530" s="89"/>
      <c r="AO2530" s="89"/>
      <c r="AP2530" s="89"/>
      <c r="AQ2530" s="89"/>
      <c r="AR2530" s="89"/>
      <c r="AS2530" s="89"/>
      <c r="AT2530" s="89"/>
      <c r="AU2530" s="89"/>
    </row>
    <row r="2531" spans="27:47">
      <c r="AA2531" s="89"/>
      <c r="AB2531" s="89"/>
      <c r="AC2531" s="89"/>
      <c r="AD2531" s="89"/>
      <c r="AE2531" s="89"/>
      <c r="AF2531" s="117"/>
      <c r="AG2531" s="73"/>
      <c r="AN2531" s="89"/>
      <c r="AO2531" s="89"/>
      <c r="AP2531" s="89"/>
      <c r="AQ2531" s="89"/>
      <c r="AR2531" s="89"/>
      <c r="AS2531" s="89"/>
      <c r="AT2531" s="89"/>
      <c r="AU2531" s="89"/>
    </row>
    <row r="2532" spans="27:47">
      <c r="AA2532" s="89"/>
      <c r="AB2532" s="89"/>
      <c r="AC2532" s="89"/>
      <c r="AD2532" s="89"/>
      <c r="AE2532" s="89"/>
      <c r="AF2532" s="117"/>
      <c r="AG2532" s="73"/>
      <c r="AN2532" s="89"/>
      <c r="AO2532" s="89"/>
      <c r="AP2532" s="89"/>
      <c r="AQ2532" s="89"/>
      <c r="AR2532" s="89"/>
      <c r="AS2532" s="89"/>
      <c r="AT2532" s="89"/>
      <c r="AU2532" s="89"/>
    </row>
    <row r="2533" spans="27:47">
      <c r="AA2533" s="89"/>
      <c r="AB2533" s="89"/>
      <c r="AC2533" s="89"/>
      <c r="AD2533" s="89"/>
      <c r="AE2533" s="89"/>
      <c r="AF2533" s="117"/>
      <c r="AG2533" s="73"/>
      <c r="AN2533" s="89"/>
      <c r="AO2533" s="89"/>
      <c r="AP2533" s="89"/>
      <c r="AQ2533" s="89"/>
      <c r="AR2533" s="89"/>
      <c r="AS2533" s="89"/>
      <c r="AT2533" s="89"/>
      <c r="AU2533" s="89"/>
    </row>
    <row r="2534" spans="27:47">
      <c r="AA2534" s="89"/>
      <c r="AB2534" s="89"/>
      <c r="AC2534" s="89"/>
      <c r="AD2534" s="89"/>
      <c r="AE2534" s="89"/>
      <c r="AF2534" s="117"/>
      <c r="AG2534" s="73"/>
      <c r="AN2534" s="89"/>
      <c r="AO2534" s="89"/>
      <c r="AP2534" s="89"/>
      <c r="AQ2534" s="89"/>
      <c r="AR2534" s="89"/>
      <c r="AS2534" s="89"/>
      <c r="AT2534" s="89"/>
      <c r="AU2534" s="89"/>
    </row>
    <row r="2535" spans="27:47">
      <c r="AA2535" s="89"/>
      <c r="AB2535" s="89"/>
      <c r="AC2535" s="89"/>
      <c r="AD2535" s="89"/>
      <c r="AE2535" s="89"/>
      <c r="AF2535" s="117"/>
      <c r="AG2535" s="73"/>
      <c r="AN2535" s="89"/>
      <c r="AO2535" s="89"/>
      <c r="AP2535" s="89"/>
      <c r="AQ2535" s="89"/>
      <c r="AR2535" s="89"/>
      <c r="AS2535" s="89"/>
      <c r="AT2535" s="89"/>
      <c r="AU2535" s="89"/>
    </row>
    <row r="2536" spans="27:47">
      <c r="AA2536" s="89"/>
      <c r="AB2536" s="89"/>
      <c r="AC2536" s="89"/>
      <c r="AD2536" s="89"/>
      <c r="AE2536" s="89"/>
      <c r="AF2536" s="117"/>
      <c r="AG2536" s="73"/>
      <c r="AN2536" s="89"/>
      <c r="AO2536" s="89"/>
      <c r="AP2536" s="89"/>
      <c r="AQ2536" s="89"/>
      <c r="AR2536" s="89"/>
      <c r="AS2536" s="89"/>
      <c r="AT2536" s="89"/>
      <c r="AU2536" s="89"/>
    </row>
    <row r="2537" spans="27:47">
      <c r="AA2537" s="89"/>
      <c r="AB2537" s="89"/>
      <c r="AC2537" s="89"/>
      <c r="AD2537" s="89"/>
      <c r="AE2537" s="89"/>
      <c r="AF2537" s="117"/>
      <c r="AG2537" s="73"/>
      <c r="AN2537" s="89"/>
      <c r="AO2537" s="89"/>
      <c r="AP2537" s="89"/>
      <c r="AQ2537" s="89"/>
      <c r="AR2537" s="89"/>
      <c r="AS2537" s="89"/>
      <c r="AT2537" s="89"/>
      <c r="AU2537" s="89"/>
    </row>
    <row r="2538" spans="27:47">
      <c r="AA2538" s="89"/>
      <c r="AB2538" s="89"/>
      <c r="AC2538" s="89"/>
      <c r="AD2538" s="89"/>
      <c r="AE2538" s="89"/>
      <c r="AF2538" s="117"/>
      <c r="AG2538" s="73"/>
      <c r="AN2538" s="89"/>
      <c r="AO2538" s="89"/>
      <c r="AP2538" s="89"/>
      <c r="AQ2538" s="89"/>
      <c r="AR2538" s="89"/>
      <c r="AS2538" s="89"/>
      <c r="AT2538" s="89"/>
      <c r="AU2538" s="89"/>
    </row>
    <row r="2539" spans="27:47">
      <c r="AA2539" s="89"/>
      <c r="AB2539" s="89"/>
      <c r="AC2539" s="89"/>
      <c r="AD2539" s="89"/>
      <c r="AE2539" s="89"/>
      <c r="AF2539" s="117"/>
      <c r="AG2539" s="73"/>
      <c r="AN2539" s="89"/>
      <c r="AO2539" s="89"/>
      <c r="AP2539" s="89"/>
      <c r="AQ2539" s="89"/>
      <c r="AR2539" s="89"/>
      <c r="AS2539" s="89"/>
      <c r="AT2539" s="89"/>
      <c r="AU2539" s="89"/>
    </row>
    <row r="2540" spans="27:47">
      <c r="AA2540" s="89"/>
      <c r="AB2540" s="89"/>
      <c r="AC2540" s="89"/>
      <c r="AD2540" s="89"/>
      <c r="AE2540" s="89"/>
      <c r="AF2540" s="117"/>
      <c r="AG2540" s="73"/>
      <c r="AN2540" s="89"/>
      <c r="AO2540" s="89"/>
      <c r="AP2540" s="89"/>
      <c r="AQ2540" s="89"/>
      <c r="AR2540" s="89"/>
      <c r="AS2540" s="89"/>
      <c r="AT2540" s="89"/>
      <c r="AU2540" s="89"/>
    </row>
    <row r="2541" spans="27:47">
      <c r="AA2541" s="89"/>
      <c r="AB2541" s="89"/>
      <c r="AC2541" s="89"/>
      <c r="AD2541" s="89"/>
      <c r="AE2541" s="89"/>
      <c r="AF2541" s="117"/>
      <c r="AG2541" s="73"/>
      <c r="AN2541" s="89"/>
      <c r="AO2541" s="89"/>
      <c r="AP2541" s="89"/>
      <c r="AQ2541" s="89"/>
      <c r="AR2541" s="89"/>
      <c r="AS2541" s="89"/>
      <c r="AT2541" s="89"/>
      <c r="AU2541" s="89"/>
    </row>
  </sheetData>
  <protectedRanges>
    <protectedRange sqref="A289:D292" name="Range1"/>
  </protectedRanges>
  <phoneticPr fontId="8" type="noConversion"/>
  <hyperlinks>
    <hyperlink ref="H3216" r:id="rId1" display="http://vsolj.cetus-net.org/bulletin.html" xr:uid="{00000000-0004-0000-0000-000000000000}"/>
    <hyperlink ref="H64973" r:id="rId2" display="http://vsolj.cetus-net.org/bulletin.html" xr:uid="{00000000-0004-0000-0000-000001000000}"/>
    <hyperlink ref="H64966" r:id="rId3" display="https://www.aavso.org/ejaavso" xr:uid="{00000000-0004-0000-0000-000002000000}"/>
    <hyperlink ref="AP1824" r:id="rId4" display="http://cdsbib.u-strasbg.fr/cgi-bin/cdsbib?1990RMxAA..21..381G" xr:uid="{00000000-0004-0000-0000-000003000000}"/>
    <hyperlink ref="AP1821" r:id="rId5" display="http://cdsbib.u-strasbg.fr/cgi-bin/cdsbib?1990RMxAA..21..381G" xr:uid="{00000000-0004-0000-0000-000004000000}"/>
    <hyperlink ref="AP1823" r:id="rId6" display="http://cdsbib.u-strasbg.fr/cgi-bin/cdsbib?1990RMxAA..21..381G" xr:uid="{00000000-0004-0000-0000-000005000000}"/>
    <hyperlink ref="AP1799" r:id="rId7" display="http://cdsbib.u-strasbg.fr/cgi-bin/cdsbib?1990RMxAA..21..381G" xr:uid="{00000000-0004-0000-0000-000006000000}"/>
    <hyperlink ref="I64973" r:id="rId8" display="http://vsolj.cetus-net.org/bulletin.html" xr:uid="{00000000-0004-0000-0000-000007000000}"/>
    <hyperlink ref="AQ1960" r:id="rId9" display="http://cdsbib.u-strasbg.fr/cgi-bin/cdsbib?1990RMxAA..21..381G" xr:uid="{00000000-0004-0000-0000-000008000000}"/>
    <hyperlink ref="AQ3604" r:id="rId10" display="http://cdsbib.u-strasbg.fr/cgi-bin/cdsbib?1990RMxAA..21..381G" xr:uid="{00000000-0004-0000-0000-000009000000}"/>
    <hyperlink ref="AQ1961" r:id="rId11" display="http://cdsbib.u-strasbg.fr/cgi-bin/cdsbib?1990RMxAA..21..381G" xr:uid="{00000000-0004-0000-0000-00000A000000}"/>
    <hyperlink ref="H64970" r:id="rId12" display="https://www.aavso.org/ejaavso" xr:uid="{00000000-0004-0000-0000-00000B000000}"/>
    <hyperlink ref="H2811" r:id="rId13" display="http://vsolj.cetus-net.org/bulletin.html" xr:uid="{00000000-0004-0000-0000-00000C000000}"/>
    <hyperlink ref="AP6049" r:id="rId14" display="http://cdsbib.u-strasbg.fr/cgi-bin/cdsbib?1990RMxAA..21..381G" xr:uid="{00000000-0004-0000-0000-00000D000000}"/>
    <hyperlink ref="AP6052" r:id="rId15" display="http://cdsbib.u-strasbg.fr/cgi-bin/cdsbib?1990RMxAA..21..381G" xr:uid="{00000000-0004-0000-0000-00000E000000}"/>
    <hyperlink ref="AP6050" r:id="rId16" display="http://cdsbib.u-strasbg.fr/cgi-bin/cdsbib?1990RMxAA..21..381G" xr:uid="{00000000-0004-0000-0000-00000F000000}"/>
    <hyperlink ref="AP6028" r:id="rId17" display="http://cdsbib.u-strasbg.fr/cgi-bin/cdsbib?1990RMxAA..21..381G" xr:uid="{00000000-0004-0000-0000-000010000000}"/>
    <hyperlink ref="I2811" r:id="rId18" display="http://vsolj.cetus-net.org/bulletin.html" xr:uid="{00000000-0004-0000-0000-000011000000}"/>
    <hyperlink ref="AQ6162" r:id="rId19" display="http://cdsbib.u-strasbg.fr/cgi-bin/cdsbib?1990RMxAA..21..381G" xr:uid="{00000000-0004-0000-0000-000012000000}"/>
    <hyperlink ref="AQ714" r:id="rId20" display="http://cdsbib.u-strasbg.fr/cgi-bin/cdsbib?1990RMxAA..21..381G" xr:uid="{00000000-0004-0000-0000-000013000000}"/>
    <hyperlink ref="AQ6163" r:id="rId21" display="http://cdsbib.u-strasbg.fr/cgi-bin/cdsbib?1990RMxAA..21..381G" xr:uid="{00000000-0004-0000-0000-000014000000}"/>
    <hyperlink ref="H65091" r:id="rId22" display="http://vsolj.cetus-net.org/bulletin.html" xr:uid="{00000000-0004-0000-0000-000015000000}"/>
    <hyperlink ref="H65084" r:id="rId23" display="https://www.aavso.org/ejaavso" xr:uid="{00000000-0004-0000-0000-000016000000}"/>
    <hyperlink ref="I65091" r:id="rId24" display="http://vsolj.cetus-net.org/bulletin.html" xr:uid="{00000000-0004-0000-0000-000017000000}"/>
    <hyperlink ref="AQ58742" r:id="rId25" display="http://cdsbib.u-strasbg.fr/cgi-bin/cdsbib?1990RMxAA..21..381G" xr:uid="{00000000-0004-0000-0000-000018000000}"/>
    <hyperlink ref="H65088" r:id="rId26" display="https://www.aavso.org/ejaavso" xr:uid="{00000000-0004-0000-0000-000019000000}"/>
    <hyperlink ref="AP6106" r:id="rId27" display="http://cdsbib.u-strasbg.fr/cgi-bin/cdsbib?1990RMxAA..21..381G" xr:uid="{00000000-0004-0000-0000-00001A000000}"/>
    <hyperlink ref="AP6109" r:id="rId28" display="http://cdsbib.u-strasbg.fr/cgi-bin/cdsbib?1990RMxAA..21..381G" xr:uid="{00000000-0004-0000-0000-00001B000000}"/>
    <hyperlink ref="AP6107" r:id="rId29" display="http://cdsbib.u-strasbg.fr/cgi-bin/cdsbib?1990RMxAA..21..381G" xr:uid="{00000000-0004-0000-0000-00001C000000}"/>
    <hyperlink ref="AP6091" r:id="rId30" display="http://cdsbib.u-strasbg.fr/cgi-bin/cdsbib?1990RMxAA..21..381G" xr:uid="{00000000-0004-0000-0000-00001D000000}"/>
    <hyperlink ref="AQ6320" r:id="rId31" display="http://cdsbib.u-strasbg.fr/cgi-bin/cdsbib?1990RMxAA..21..381G" xr:uid="{00000000-0004-0000-0000-00001E000000}"/>
    <hyperlink ref="AQ6324" r:id="rId32" display="http://cdsbib.u-strasbg.fr/cgi-bin/cdsbib?1990RMxAA..21..381G" xr:uid="{00000000-0004-0000-0000-00001F000000}"/>
    <hyperlink ref="AQ468" r:id="rId33" display="http://cdsbib.u-strasbg.fr/cgi-bin/cdsbib?1990RMxAA..21..381G" xr:uid="{00000000-0004-0000-0000-000020000000}"/>
    <hyperlink ref="I3212" r:id="rId34" display="http://vsolj.cetus-net.org/bulletin.html" xr:uid="{00000000-0004-0000-0000-000021000000}"/>
    <hyperlink ref="H3212" r:id="rId35" display="http://vsolj.cetus-net.org/bulletin.html" xr:uid="{00000000-0004-0000-0000-000022000000}"/>
    <hyperlink ref="AQ1129" r:id="rId36" display="http://cdsbib.u-strasbg.fr/cgi-bin/cdsbib?1990RMxAA..21..381G" xr:uid="{00000000-0004-0000-0000-000023000000}"/>
    <hyperlink ref="AQ1128" r:id="rId37" display="http://cdsbib.u-strasbg.fr/cgi-bin/cdsbib?1990RMxAA..21..381G" xr:uid="{00000000-0004-0000-0000-000024000000}"/>
    <hyperlink ref="AP4382" r:id="rId38" display="http://cdsbib.u-strasbg.fr/cgi-bin/cdsbib?1990RMxAA..21..381G" xr:uid="{00000000-0004-0000-0000-000025000000}"/>
    <hyperlink ref="AP4400" r:id="rId39" display="http://cdsbib.u-strasbg.fr/cgi-bin/cdsbib?1990RMxAA..21..381G" xr:uid="{00000000-0004-0000-0000-000026000000}"/>
    <hyperlink ref="AP4401" r:id="rId40" display="http://cdsbib.u-strasbg.fr/cgi-bin/cdsbib?1990RMxAA..21..381G" xr:uid="{00000000-0004-0000-0000-000027000000}"/>
    <hyperlink ref="AP4397" r:id="rId41" display="http://cdsbib.u-strasbg.fr/cgi-bin/cdsbib?1990RMxAA..21..381G" xr:uid="{00000000-0004-0000-0000-000028000000}"/>
  </hyperlinks>
  <pageMargins left="0.75" right="0.75" top="1" bottom="1" header="0.5" footer="0.5"/>
  <pageSetup orientation="portrait" verticalDpi="0" r:id="rId42"/>
  <headerFooter alignWithMargins="0"/>
  <drawing r:id="rId4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E3B318-CE7B-472C-862A-AEC83AF62413}">
  <dimension ref="A1"/>
  <sheetViews>
    <sheetView workbookViewId="0"/>
  </sheetViews>
  <sheetFormatPr defaultRowHeight="12.7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A1:Q6938"/>
  <sheetViews>
    <sheetView workbookViewId="0">
      <selection activeCell="A6" sqref="A6"/>
    </sheetView>
  </sheetViews>
  <sheetFormatPr defaultColWidth="10.28515625" defaultRowHeight="12.75"/>
  <cols>
    <col min="1" max="1" width="14.42578125" customWidth="1"/>
    <col min="2" max="2" width="3.85546875" customWidth="1"/>
    <col min="3" max="3" width="11.85546875" customWidth="1"/>
    <col min="4" max="4" width="9.42578125" customWidth="1"/>
    <col min="5" max="5" width="16" customWidth="1"/>
    <col min="6" max="6" width="9.140625" customWidth="1"/>
    <col min="7" max="7" width="8.140625" customWidth="1"/>
    <col min="8" max="14" width="8.5703125" customWidth="1"/>
    <col min="15" max="15" width="8" customWidth="1"/>
    <col min="16" max="16" width="7.7109375" customWidth="1"/>
    <col min="17" max="17" width="9.85546875" customWidth="1"/>
  </cols>
  <sheetData>
    <row r="1" spans="1:7" ht="20.25">
      <c r="A1" s="1" t="s">
        <v>46</v>
      </c>
    </row>
    <row r="2" spans="1:7">
      <c r="A2" t="s">
        <v>32</v>
      </c>
      <c r="B2" t="s">
        <v>47</v>
      </c>
      <c r="C2" s="3"/>
      <c r="D2" s="3"/>
    </row>
    <row r="3" spans="1:7" ht="13.5" thickBot="1"/>
    <row r="4" spans="1:7" ht="14.25" thickTop="1" thickBot="1">
      <c r="A4" s="5" t="s">
        <v>9</v>
      </c>
      <c r="C4" s="8" t="s">
        <v>52</v>
      </c>
      <c r="D4" s="9" t="s">
        <v>52</v>
      </c>
    </row>
    <row r="6" spans="1:7">
      <c r="A6" s="5" t="s">
        <v>10</v>
      </c>
    </row>
    <row r="7" spans="1:7">
      <c r="A7" t="s">
        <v>11</v>
      </c>
      <c r="C7">
        <v>54925.365140000002</v>
      </c>
    </row>
    <row r="8" spans="1:7">
      <c r="A8" t="s">
        <v>12</v>
      </c>
      <c r="C8">
        <v>0.47777999999999998</v>
      </c>
      <c r="D8" t="s">
        <v>48</v>
      </c>
    </row>
    <row r="9" spans="1:7">
      <c r="A9" s="11" t="s">
        <v>39</v>
      </c>
      <c r="B9" s="12"/>
      <c r="C9" s="13">
        <v>8</v>
      </c>
      <c r="D9" s="12" t="s">
        <v>40</v>
      </c>
      <c r="E9" s="12"/>
    </row>
    <row r="10" spans="1:7" ht="13.5" thickBot="1">
      <c r="A10" s="12"/>
      <c r="B10" s="12"/>
      <c r="C10" s="4" t="s">
        <v>28</v>
      </c>
      <c r="D10" s="4" t="s">
        <v>29</v>
      </c>
      <c r="E10" s="12"/>
    </row>
    <row r="11" spans="1:7">
      <c r="A11" s="12" t="s">
        <v>24</v>
      </c>
      <c r="B11" s="12"/>
      <c r="C11" s="24">
        <f ca="1">INTERCEPT(INDIRECT($G$11):G990,INDIRECT($F$11):F990)</f>
        <v>-0.23843610386982469</v>
      </c>
      <c r="D11" s="3"/>
      <c r="E11" s="12"/>
      <c r="F11" s="25" t="str">
        <f>"F"&amp;E19</f>
        <v>F22</v>
      </c>
      <c r="G11" s="26" t="str">
        <f>"G"&amp;E19</f>
        <v>G22</v>
      </c>
    </row>
    <row r="12" spans="1:7">
      <c r="A12" s="12" t="s">
        <v>25</v>
      </c>
      <c r="B12" s="12"/>
      <c r="C12" s="24">
        <f ca="1">SLOPE(INDIRECT($G$11):G990,INDIRECT($F$11):F990)</f>
        <v>-8.036759460719345E-6</v>
      </c>
      <c r="D12" s="3"/>
      <c r="E12" s="12"/>
    </row>
    <row r="13" spans="1:7">
      <c r="A13" s="12" t="s">
        <v>27</v>
      </c>
      <c r="B13" s="12"/>
      <c r="C13" s="3" t="s">
        <v>22</v>
      </c>
      <c r="D13" s="16" t="s">
        <v>56</v>
      </c>
      <c r="E13" s="13">
        <v>1</v>
      </c>
    </row>
    <row r="14" spans="1:7">
      <c r="A14" s="12"/>
      <c r="B14" s="12"/>
      <c r="C14" s="12"/>
      <c r="D14" s="16" t="s">
        <v>41</v>
      </c>
      <c r="E14" s="17">
        <f ca="1">NOW()+15018.5+$C$9/24</f>
        <v>60679.475631365742</v>
      </c>
    </row>
    <row r="15" spans="1:7">
      <c r="A15" s="14" t="s">
        <v>26</v>
      </c>
      <c r="B15" s="12"/>
      <c r="C15" s="15">
        <f ca="1">(C7+C11)+(C8+C12)*INT(MAX(F21:F3531))</f>
        <v>56781.270781085623</v>
      </c>
      <c r="D15" s="16" t="s">
        <v>57</v>
      </c>
      <c r="E15" s="17">
        <f ca="1">ROUND(2*(E14-$C$7)/$C$8,0)/2+E13</f>
        <v>12044.5</v>
      </c>
    </row>
    <row r="16" spans="1:7">
      <c r="A16" s="18" t="s">
        <v>13</v>
      </c>
      <c r="B16" s="12"/>
      <c r="C16" s="19">
        <f ca="1">+C8+C12</f>
        <v>0.47777196324053928</v>
      </c>
      <c r="D16" s="16" t="s">
        <v>42</v>
      </c>
      <c r="E16" s="26">
        <f ca="1">ROUND(2*(E14-$C$15)/$C$16,0)/2+E13</f>
        <v>8160</v>
      </c>
    </row>
    <row r="17" spans="1:17" ht="13.5" thickBot="1">
      <c r="A17" s="16" t="s">
        <v>38</v>
      </c>
      <c r="B17" s="12"/>
      <c r="C17" s="12">
        <f>COUNT(C21:C2189)</f>
        <v>49</v>
      </c>
      <c r="D17" s="16" t="s">
        <v>43</v>
      </c>
      <c r="E17" s="20">
        <f ca="1">+$C$15+$C$16*E16-15018.5-$C$9/24</f>
        <v>45661.056667795085</v>
      </c>
    </row>
    <row r="18" spans="1:17" ht="14.25" thickTop="1" thickBot="1">
      <c r="A18" s="18" t="s">
        <v>14</v>
      </c>
      <c r="B18" s="12"/>
      <c r="C18" s="21">
        <f ca="1">+C15</f>
        <v>56781.270781085623</v>
      </c>
      <c r="D18" s="22">
        <f ca="1">+C16</f>
        <v>0.47777196324053928</v>
      </c>
      <c r="E18" s="23" t="s">
        <v>44</v>
      </c>
    </row>
    <row r="19" spans="1:17" ht="13.5" thickTop="1">
      <c r="A19" s="27" t="s">
        <v>45</v>
      </c>
      <c r="E19" s="28">
        <v>22</v>
      </c>
    </row>
    <row r="20" spans="1:17" ht="13.5" thickBot="1">
      <c r="A20" s="4" t="s">
        <v>15</v>
      </c>
      <c r="B20" s="4" t="s">
        <v>16</v>
      </c>
      <c r="C20" s="4" t="s">
        <v>17</v>
      </c>
      <c r="D20" s="4" t="s">
        <v>21</v>
      </c>
      <c r="E20" s="4" t="s">
        <v>18</v>
      </c>
      <c r="F20" s="4" t="s">
        <v>19</v>
      </c>
      <c r="G20" s="4" t="s">
        <v>20</v>
      </c>
      <c r="H20" s="7" t="s">
        <v>55</v>
      </c>
      <c r="I20" s="7" t="s">
        <v>53</v>
      </c>
      <c r="J20" s="7" t="s">
        <v>37</v>
      </c>
      <c r="K20" s="7" t="s">
        <v>33</v>
      </c>
      <c r="L20" s="7" t="s">
        <v>34</v>
      </c>
      <c r="M20" s="7" t="s">
        <v>35</v>
      </c>
      <c r="N20" s="7" t="s">
        <v>36</v>
      </c>
      <c r="O20" s="7" t="s">
        <v>31</v>
      </c>
      <c r="P20" s="6" t="s">
        <v>30</v>
      </c>
      <c r="Q20" s="4" t="s">
        <v>23</v>
      </c>
    </row>
    <row r="21" spans="1:17">
      <c r="A21" s="31" t="s">
        <v>54</v>
      </c>
      <c r="B21" s="32" t="s">
        <v>51</v>
      </c>
      <c r="C21" s="29">
        <v>51259.863299999997</v>
      </c>
      <c r="D21" s="29">
        <v>4.0000000000000002E-4</v>
      </c>
      <c r="E21">
        <f t="shared" ref="E21:E52" si="0">+(C21-C$7)/C$8</f>
        <v>-7671.9449118841403</v>
      </c>
      <c r="F21">
        <f t="shared" ref="F21:F52" si="1">ROUND(2*E21,0)/2+0.5</f>
        <v>-7671.5</v>
      </c>
      <c r="H21" s="26">
        <v>-0.21257000000332482</v>
      </c>
      <c r="O21">
        <f t="shared" ref="O21:O52" ca="1" si="2">+C$11+C$12*$F21</f>
        <v>-0.17678210366691624</v>
      </c>
      <c r="Q21" s="2">
        <f t="shared" ref="Q21:Q52" si="3">+C21-15018.5</f>
        <v>36241.363299999997</v>
      </c>
    </row>
    <row r="22" spans="1:17">
      <c r="A22" s="33" t="s">
        <v>54</v>
      </c>
      <c r="B22" s="34" t="s">
        <v>49</v>
      </c>
      <c r="C22" s="33">
        <v>51260.854700000004</v>
      </c>
      <c r="D22" s="33">
        <v>6.9999999999999999E-4</v>
      </c>
      <c r="E22">
        <f t="shared" si="0"/>
        <v>-7669.8698982795395</v>
      </c>
      <c r="F22">
        <f t="shared" si="1"/>
        <v>-7669.5</v>
      </c>
      <c r="G22">
        <f t="shared" ref="G22:G69" si="4">+C22-(C$7+F22*C$8)</f>
        <v>-0.17672999999922467</v>
      </c>
      <c r="J22">
        <f>+G22</f>
        <v>-0.17672999999922467</v>
      </c>
      <c r="O22">
        <f t="shared" ca="1" si="2"/>
        <v>-0.17679817718583768</v>
      </c>
      <c r="Q22" s="2">
        <f t="shared" si="3"/>
        <v>36242.354700000004</v>
      </c>
    </row>
    <row r="23" spans="1:17">
      <c r="A23" s="35" t="s">
        <v>54</v>
      </c>
      <c r="B23" s="36" t="s">
        <v>49</v>
      </c>
      <c r="C23" s="37">
        <v>51260.855100000001</v>
      </c>
      <c r="D23" s="37">
        <v>1.4E-3</v>
      </c>
      <c r="E23" s="30">
        <f t="shared" si="0"/>
        <v>-7669.8690610741369</v>
      </c>
      <c r="F23" s="30">
        <f t="shared" si="1"/>
        <v>-7669.5</v>
      </c>
      <c r="G23" s="30">
        <f t="shared" si="4"/>
        <v>-0.17633000000205357</v>
      </c>
      <c r="H23" s="30">
        <f>+G23</f>
        <v>-0.17633000000205357</v>
      </c>
      <c r="O23">
        <f t="shared" ca="1" si="2"/>
        <v>-0.17679817718583768</v>
      </c>
      <c r="Q23" s="2">
        <f t="shared" si="3"/>
        <v>36242.355100000001</v>
      </c>
    </row>
    <row r="24" spans="1:17">
      <c r="A24" s="38" t="s">
        <v>54</v>
      </c>
      <c r="B24" s="39" t="s">
        <v>51</v>
      </c>
      <c r="C24" s="38">
        <v>51311.737699999998</v>
      </c>
      <c r="D24" s="38">
        <v>4.0000000000000002E-4</v>
      </c>
      <c r="E24">
        <f t="shared" si="0"/>
        <v>-7563.3710912972583</v>
      </c>
      <c r="F24">
        <f t="shared" si="1"/>
        <v>-7563</v>
      </c>
      <c r="G24">
        <f t="shared" si="4"/>
        <v>-0.17730000000301516</v>
      </c>
      <c r="H24">
        <f>+G24</f>
        <v>-0.17730000000301516</v>
      </c>
      <c r="O24">
        <f t="shared" ca="1" si="2"/>
        <v>-0.1776540920684043</v>
      </c>
      <c r="Q24" s="2">
        <f t="shared" si="3"/>
        <v>36293.237699999998</v>
      </c>
    </row>
    <row r="25" spans="1:17">
      <c r="A25" s="35" t="s">
        <v>48</v>
      </c>
      <c r="B25" s="36" t="s">
        <v>49</v>
      </c>
      <c r="C25" s="37">
        <v>54925.365140000002</v>
      </c>
      <c r="D25" s="37">
        <v>1E-4</v>
      </c>
      <c r="E25">
        <f t="shared" si="0"/>
        <v>0</v>
      </c>
      <c r="F25">
        <f t="shared" si="1"/>
        <v>0.5</v>
      </c>
      <c r="G25">
        <f t="shared" si="4"/>
        <v>-0.23889000000053784</v>
      </c>
      <c r="I25">
        <f>+G25</f>
        <v>-0.23889000000053784</v>
      </c>
      <c r="O25">
        <f t="shared" ca="1" si="2"/>
        <v>-0.23844012224955505</v>
      </c>
      <c r="Q25" s="2">
        <f t="shared" si="3"/>
        <v>39906.865140000002</v>
      </c>
    </row>
    <row r="26" spans="1:17">
      <c r="A26" s="33" t="s">
        <v>59</v>
      </c>
      <c r="B26" s="34" t="s">
        <v>51</v>
      </c>
      <c r="C26" s="33">
        <v>54937.311199999996</v>
      </c>
      <c r="D26" s="33" t="s">
        <v>60</v>
      </c>
      <c r="E26">
        <f t="shared" si="0"/>
        <v>25.003265101081585</v>
      </c>
      <c r="F26">
        <f t="shared" si="1"/>
        <v>25.5</v>
      </c>
      <c r="G26">
        <f t="shared" si="4"/>
        <v>-0.23733000000356697</v>
      </c>
      <c r="J26">
        <f>+G26</f>
        <v>-0.23733000000356697</v>
      </c>
      <c r="O26">
        <f t="shared" ca="1" si="2"/>
        <v>-0.23864104123607305</v>
      </c>
      <c r="Q26" s="2">
        <f t="shared" si="3"/>
        <v>39918.811199999996</v>
      </c>
    </row>
    <row r="27" spans="1:17">
      <c r="A27" s="33" t="s">
        <v>59</v>
      </c>
      <c r="B27" s="34" t="s">
        <v>51</v>
      </c>
      <c r="C27" s="33">
        <v>54937.546199999997</v>
      </c>
      <c r="D27" s="33" t="s">
        <v>61</v>
      </c>
      <c r="E27">
        <f t="shared" si="0"/>
        <v>25.495123278486627</v>
      </c>
      <c r="F27">
        <f t="shared" si="1"/>
        <v>26</v>
      </c>
      <c r="G27">
        <f t="shared" si="4"/>
        <v>-0.24122000000352273</v>
      </c>
      <c r="J27">
        <f>+G27</f>
        <v>-0.24122000000352273</v>
      </c>
      <c r="O27">
        <f t="shared" ca="1" si="2"/>
        <v>-0.2386450596158034</v>
      </c>
      <c r="Q27" s="2">
        <f t="shared" si="3"/>
        <v>39919.046199999997</v>
      </c>
    </row>
    <row r="28" spans="1:17">
      <c r="A28" s="35" t="s">
        <v>48</v>
      </c>
      <c r="B28" s="36" t="s">
        <v>49</v>
      </c>
      <c r="C28" s="37">
        <v>54947.342600000004</v>
      </c>
      <c r="D28" s="37">
        <v>1.4E-3</v>
      </c>
      <c r="E28" s="43">
        <f t="shared" si="0"/>
        <v>45.999120934325177</v>
      </c>
      <c r="F28">
        <f t="shared" si="1"/>
        <v>46.5</v>
      </c>
      <c r="G28">
        <f t="shared" si="4"/>
        <v>-0.2393099999972037</v>
      </c>
      <c r="I28">
        <f>+G28</f>
        <v>-0.2393099999972037</v>
      </c>
      <c r="O28">
        <f t="shared" ca="1" si="2"/>
        <v>-0.23880981318474814</v>
      </c>
      <c r="Q28" s="2">
        <f t="shared" si="3"/>
        <v>39928.842600000004</v>
      </c>
    </row>
    <row r="29" spans="1:17">
      <c r="A29" s="37" t="s">
        <v>50</v>
      </c>
      <c r="B29" s="36" t="s">
        <v>49</v>
      </c>
      <c r="C29" s="37">
        <v>54958.808499999999</v>
      </c>
      <c r="D29" s="37">
        <v>6.9999999999999999E-4</v>
      </c>
      <c r="E29" s="43">
        <f t="shared" si="0"/>
        <v>69.997404663228863</v>
      </c>
      <c r="F29">
        <f t="shared" si="1"/>
        <v>70.5</v>
      </c>
      <c r="G29">
        <f t="shared" si="4"/>
        <v>-0.24013000000559259</v>
      </c>
      <c r="J29">
        <f>+G29</f>
        <v>-0.24013000000559259</v>
      </c>
      <c r="O29">
        <f t="shared" ca="1" si="2"/>
        <v>-0.23900269541180541</v>
      </c>
      <c r="Q29" s="2">
        <f t="shared" si="3"/>
        <v>39940.308499999999</v>
      </c>
    </row>
    <row r="30" spans="1:17">
      <c r="A30" s="35" t="s">
        <v>48</v>
      </c>
      <c r="B30" s="36" t="s">
        <v>51</v>
      </c>
      <c r="C30" s="37">
        <v>54959.524890000001</v>
      </c>
      <c r="D30" s="37">
        <v>1E-4</v>
      </c>
      <c r="E30" s="43">
        <f t="shared" si="0"/>
        <v>71.496818619445975</v>
      </c>
      <c r="F30">
        <f t="shared" si="1"/>
        <v>72</v>
      </c>
      <c r="G30">
        <f t="shared" si="4"/>
        <v>-0.2404099999985192</v>
      </c>
      <c r="I30">
        <f>+G30</f>
        <v>-0.2404099999985192</v>
      </c>
      <c r="O30">
        <f t="shared" ca="1" si="2"/>
        <v>-0.2390147505509965</v>
      </c>
      <c r="Q30" s="2">
        <f t="shared" si="3"/>
        <v>39941.024890000001</v>
      </c>
    </row>
    <row r="31" spans="1:17">
      <c r="A31" s="33" t="s">
        <v>62</v>
      </c>
      <c r="B31" s="34" t="s">
        <v>51</v>
      </c>
      <c r="C31" s="33">
        <v>55353.448900000003</v>
      </c>
      <c r="D31" s="33" t="s">
        <v>63</v>
      </c>
      <c r="E31" s="43">
        <f t="shared" si="0"/>
        <v>895.98509774373429</v>
      </c>
      <c r="F31">
        <f t="shared" si="1"/>
        <v>896.5</v>
      </c>
      <c r="G31">
        <f t="shared" si="4"/>
        <v>-0.24600999999529449</v>
      </c>
      <c r="J31">
        <f>+G31</f>
        <v>-0.24600999999529449</v>
      </c>
      <c r="O31">
        <f t="shared" ca="1" si="2"/>
        <v>-0.24564105872635958</v>
      </c>
      <c r="Q31" s="2">
        <f t="shared" si="3"/>
        <v>40334.948900000003</v>
      </c>
    </row>
    <row r="32" spans="1:17">
      <c r="A32" s="40" t="s">
        <v>58</v>
      </c>
      <c r="B32" s="41" t="s">
        <v>49</v>
      </c>
      <c r="C32" s="42">
        <v>55364.436699999998</v>
      </c>
      <c r="D32" s="42">
        <v>1E-4</v>
      </c>
      <c r="E32" s="43">
        <f t="shared" si="0"/>
        <v>918.98271170831072</v>
      </c>
      <c r="F32">
        <f t="shared" si="1"/>
        <v>919.5</v>
      </c>
      <c r="G32">
        <f t="shared" si="4"/>
        <v>-0.24715000000287546</v>
      </c>
      <c r="J32">
        <f>+G32</f>
        <v>-0.24715000000287546</v>
      </c>
      <c r="O32">
        <f t="shared" ca="1" si="2"/>
        <v>-0.24582590419395614</v>
      </c>
      <c r="Q32" s="2">
        <f t="shared" si="3"/>
        <v>40345.936699999998</v>
      </c>
    </row>
    <row r="33" spans="1:17">
      <c r="A33" s="35" t="s">
        <v>67</v>
      </c>
      <c r="B33" s="36" t="s">
        <v>51</v>
      </c>
      <c r="C33" s="37">
        <v>55592.574500000002</v>
      </c>
      <c r="D33" s="37">
        <v>1E-4</v>
      </c>
      <c r="E33" s="43">
        <f t="shared" si="0"/>
        <v>1396.4782117292493</v>
      </c>
      <c r="F33">
        <f t="shared" si="1"/>
        <v>1397</v>
      </c>
      <c r="G33">
        <f t="shared" si="4"/>
        <v>-0.24929999999585561</v>
      </c>
      <c r="I33">
        <f>+G33</f>
        <v>-0.24929999999585561</v>
      </c>
      <c r="O33">
        <f t="shared" ca="1" si="2"/>
        <v>-0.24966345683644961</v>
      </c>
      <c r="Q33" s="2">
        <f t="shared" si="3"/>
        <v>40574.074500000002</v>
      </c>
    </row>
    <row r="34" spans="1:17">
      <c r="A34" s="33" t="s">
        <v>64</v>
      </c>
      <c r="B34" s="34" t="s">
        <v>49</v>
      </c>
      <c r="C34" s="33">
        <v>55644.889799999997</v>
      </c>
      <c r="D34" s="33">
        <v>5.0000000000000001E-4</v>
      </c>
      <c r="E34" s="43">
        <f t="shared" si="0"/>
        <v>1505.9748419774699</v>
      </c>
      <c r="F34">
        <f t="shared" si="1"/>
        <v>1506.5</v>
      </c>
      <c r="G34">
        <f t="shared" si="4"/>
        <v>-0.25091000000247732</v>
      </c>
      <c r="J34">
        <f>+G34</f>
        <v>-0.25091000000247732</v>
      </c>
      <c r="O34">
        <f t="shared" ca="1" si="2"/>
        <v>-0.2505434819973984</v>
      </c>
      <c r="Q34" s="2">
        <f t="shared" si="3"/>
        <v>40626.389799999997</v>
      </c>
    </row>
    <row r="35" spans="1:17">
      <c r="A35" s="35" t="s">
        <v>67</v>
      </c>
      <c r="B35" s="36" t="s">
        <v>51</v>
      </c>
      <c r="C35" s="37">
        <v>55690.517789999998</v>
      </c>
      <c r="D35" s="37">
        <v>0</v>
      </c>
      <c r="E35" s="43">
        <f t="shared" si="0"/>
        <v>1601.4748419774717</v>
      </c>
      <c r="F35">
        <f t="shared" si="1"/>
        <v>1602</v>
      </c>
      <c r="G35">
        <f t="shared" si="4"/>
        <v>-0.25091000000247732</v>
      </c>
      <c r="I35">
        <f>+G35</f>
        <v>-0.25091000000247732</v>
      </c>
      <c r="O35">
        <f t="shared" ca="1" si="2"/>
        <v>-0.25131099252589706</v>
      </c>
      <c r="Q35" s="2">
        <f t="shared" si="3"/>
        <v>40672.017789999998</v>
      </c>
    </row>
    <row r="36" spans="1:17">
      <c r="A36" s="35" t="s">
        <v>67</v>
      </c>
      <c r="B36" s="36" t="s">
        <v>51</v>
      </c>
      <c r="C36" s="37">
        <v>55690.517800000001</v>
      </c>
      <c r="D36" s="37">
        <v>0</v>
      </c>
      <c r="E36" s="43">
        <f t="shared" si="0"/>
        <v>1601.4748629076139</v>
      </c>
      <c r="F36">
        <f t="shared" si="1"/>
        <v>1602</v>
      </c>
      <c r="G36">
        <f t="shared" si="4"/>
        <v>-0.25089999999909196</v>
      </c>
      <c r="I36">
        <f>+G36</f>
        <v>-0.25089999999909196</v>
      </c>
      <c r="O36">
        <f t="shared" ca="1" si="2"/>
        <v>-0.25131099252589706</v>
      </c>
      <c r="Q36" s="2">
        <f t="shared" si="3"/>
        <v>40672.017800000001</v>
      </c>
    </row>
    <row r="37" spans="1:17">
      <c r="A37" s="33" t="s">
        <v>64</v>
      </c>
      <c r="B37" s="34" t="s">
        <v>51</v>
      </c>
      <c r="C37" s="33">
        <v>55695.771699999998</v>
      </c>
      <c r="D37" s="33">
        <v>5.0000000000000001E-4</v>
      </c>
      <c r="E37" s="43">
        <f t="shared" si="0"/>
        <v>1612.4713466448907</v>
      </c>
      <c r="F37">
        <f t="shared" si="1"/>
        <v>1613</v>
      </c>
      <c r="G37">
        <f t="shared" si="4"/>
        <v>-0.25258000000758329</v>
      </c>
      <c r="J37">
        <f>+G37</f>
        <v>-0.25258000000758329</v>
      </c>
      <c r="O37">
        <f t="shared" ca="1" si="2"/>
        <v>-0.25139939687996499</v>
      </c>
      <c r="Q37" s="2">
        <f t="shared" si="3"/>
        <v>40677.271699999998</v>
      </c>
    </row>
    <row r="38" spans="1:17">
      <c r="A38" s="37" t="s">
        <v>66</v>
      </c>
      <c r="B38" s="36" t="s">
        <v>51</v>
      </c>
      <c r="C38" s="37">
        <v>55735.428399999997</v>
      </c>
      <c r="D38" s="37">
        <v>2.0000000000000001E-4</v>
      </c>
      <c r="E38" s="43">
        <f t="shared" si="0"/>
        <v>1695.4733559378697</v>
      </c>
      <c r="F38">
        <f t="shared" si="1"/>
        <v>1696</v>
      </c>
      <c r="G38">
        <f t="shared" si="4"/>
        <v>-0.2516200000027311</v>
      </c>
      <c r="J38">
        <f>+G38</f>
        <v>-0.2516200000027311</v>
      </c>
      <c r="O38">
        <f t="shared" ca="1" si="2"/>
        <v>-0.25206644791520472</v>
      </c>
      <c r="Q38" s="2">
        <f t="shared" si="3"/>
        <v>40716.928399999997</v>
      </c>
    </row>
    <row r="39" spans="1:17">
      <c r="A39" s="37" t="s">
        <v>66</v>
      </c>
      <c r="B39" s="36" t="s">
        <v>51</v>
      </c>
      <c r="C39" s="37">
        <v>55736.383800000003</v>
      </c>
      <c r="D39" s="37">
        <v>1E-4</v>
      </c>
      <c r="E39" s="43">
        <f t="shared" si="0"/>
        <v>1697.4730210557193</v>
      </c>
      <c r="F39">
        <f t="shared" si="1"/>
        <v>1698</v>
      </c>
      <c r="G39">
        <f t="shared" si="4"/>
        <v>-0.25177999999868916</v>
      </c>
      <c r="J39">
        <f>+G39</f>
        <v>-0.25177999999868916</v>
      </c>
      <c r="O39">
        <f t="shared" ca="1" si="2"/>
        <v>-0.25208252143412613</v>
      </c>
      <c r="Q39" s="2">
        <f t="shared" si="3"/>
        <v>40717.883800000003</v>
      </c>
    </row>
    <row r="40" spans="1:17">
      <c r="A40" s="37" t="s">
        <v>66</v>
      </c>
      <c r="B40" s="36" t="s">
        <v>51</v>
      </c>
      <c r="C40" s="37">
        <v>55737.3393</v>
      </c>
      <c r="D40" s="37">
        <v>1E-4</v>
      </c>
      <c r="E40" s="43">
        <f t="shared" si="0"/>
        <v>1699.4728954749005</v>
      </c>
      <c r="F40">
        <f t="shared" si="1"/>
        <v>1700</v>
      </c>
      <c r="G40">
        <f t="shared" si="4"/>
        <v>-0.25184000000444939</v>
      </c>
      <c r="J40">
        <f>+G40</f>
        <v>-0.25184000000444939</v>
      </c>
      <c r="O40">
        <f t="shared" ca="1" si="2"/>
        <v>-0.25209859495304759</v>
      </c>
      <c r="Q40" s="2">
        <f t="shared" si="3"/>
        <v>40718.8393</v>
      </c>
    </row>
    <row r="41" spans="1:17">
      <c r="A41" s="37" t="s">
        <v>66</v>
      </c>
      <c r="B41" s="36" t="s">
        <v>49</v>
      </c>
      <c r="C41" s="37">
        <v>55741.399700000002</v>
      </c>
      <c r="D41" s="37">
        <v>2.0000000000000001E-4</v>
      </c>
      <c r="E41" s="43">
        <f t="shared" si="0"/>
        <v>1707.9713675750347</v>
      </c>
      <c r="F41">
        <f t="shared" si="1"/>
        <v>1708.5</v>
      </c>
      <c r="G41">
        <f t="shared" si="4"/>
        <v>-0.25256999999692198</v>
      </c>
      <c r="J41">
        <f>+G41</f>
        <v>-0.25256999999692198</v>
      </c>
      <c r="O41">
        <f t="shared" ca="1" si="2"/>
        <v>-0.2521669074084637</v>
      </c>
      <c r="Q41" s="2">
        <f t="shared" si="3"/>
        <v>40722.899700000002</v>
      </c>
    </row>
    <row r="42" spans="1:17">
      <c r="A42" s="35" t="s">
        <v>67</v>
      </c>
      <c r="B42" s="36" t="s">
        <v>49</v>
      </c>
      <c r="C42" s="37">
        <v>55742.35598</v>
      </c>
      <c r="D42" s="37">
        <v>2.9999999999999997E-4</v>
      </c>
      <c r="E42" s="43">
        <f t="shared" si="0"/>
        <v>1709.9728745447667</v>
      </c>
      <c r="F42">
        <f t="shared" si="1"/>
        <v>1710.5</v>
      </c>
      <c r="G42">
        <f t="shared" si="4"/>
        <v>-0.25185000000055879</v>
      </c>
      <c r="I42">
        <f>+G42</f>
        <v>-0.25185000000055879</v>
      </c>
      <c r="O42">
        <f t="shared" ca="1" si="2"/>
        <v>-0.25218298092738511</v>
      </c>
      <c r="Q42" s="2">
        <f t="shared" si="3"/>
        <v>40723.85598</v>
      </c>
    </row>
    <row r="43" spans="1:17">
      <c r="A43" s="44" t="s">
        <v>71</v>
      </c>
      <c r="B43" s="45" t="s">
        <v>49</v>
      </c>
      <c r="C43" s="44">
        <v>55963.565289999999</v>
      </c>
      <c r="D43" s="44">
        <v>1.6000000000000001E-4</v>
      </c>
      <c r="E43" s="43">
        <f t="shared" si="0"/>
        <v>2172.966951316499</v>
      </c>
      <c r="F43">
        <f t="shared" si="1"/>
        <v>2173.5</v>
      </c>
      <c r="G43">
        <f t="shared" si="4"/>
        <v>-0.25468000000546454</v>
      </c>
      <c r="J43">
        <f>+G43</f>
        <v>-0.25468000000546454</v>
      </c>
      <c r="O43">
        <f t="shared" ca="1" si="2"/>
        <v>-0.25590400055769819</v>
      </c>
      <c r="Q43" s="2">
        <f t="shared" si="3"/>
        <v>40945.065289999999</v>
      </c>
    </row>
    <row r="44" spans="1:17">
      <c r="A44" s="37" t="s">
        <v>65</v>
      </c>
      <c r="B44" s="36" t="s">
        <v>49</v>
      </c>
      <c r="C44" s="37">
        <v>56010.865899999997</v>
      </c>
      <c r="D44" s="37">
        <v>4.0000000000000002E-4</v>
      </c>
      <c r="E44" s="43">
        <f t="shared" si="0"/>
        <v>2271.9677675917692</v>
      </c>
      <c r="F44">
        <f t="shared" si="1"/>
        <v>2272.5</v>
      </c>
      <c r="G44">
        <f t="shared" si="4"/>
        <v>-0.25429000000440283</v>
      </c>
      <c r="J44">
        <f>+G44</f>
        <v>-0.25429000000440283</v>
      </c>
      <c r="O44">
        <f t="shared" ca="1" si="2"/>
        <v>-0.25669963974430943</v>
      </c>
      <c r="Q44" s="2">
        <f t="shared" si="3"/>
        <v>40992.365899999997</v>
      </c>
    </row>
    <row r="45" spans="1:17">
      <c r="A45" s="44" t="s">
        <v>71</v>
      </c>
      <c r="B45" s="45" t="s">
        <v>49</v>
      </c>
      <c r="C45" s="44">
        <v>56019.464419999997</v>
      </c>
      <c r="D45" s="44">
        <v>2.7999999999999998E-4</v>
      </c>
      <c r="E45" s="43">
        <f t="shared" si="0"/>
        <v>2289.9645862112166</v>
      </c>
      <c r="F45">
        <f t="shared" si="1"/>
        <v>2290.5</v>
      </c>
      <c r="G45">
        <f t="shared" si="4"/>
        <v>-0.25581000000238419</v>
      </c>
      <c r="J45">
        <f>+G45</f>
        <v>-0.25581000000238419</v>
      </c>
      <c r="O45">
        <f t="shared" ca="1" si="2"/>
        <v>-0.25684430141460235</v>
      </c>
      <c r="Q45" s="2">
        <f t="shared" si="3"/>
        <v>41000.964419999997</v>
      </c>
    </row>
    <row r="46" spans="1:17">
      <c r="A46" s="44" t="s">
        <v>71</v>
      </c>
      <c r="B46" s="45" t="s">
        <v>51</v>
      </c>
      <c r="C46" s="44">
        <v>56026.39127</v>
      </c>
      <c r="D46" s="44">
        <v>1.1E-4</v>
      </c>
      <c r="E46" s="43">
        <f t="shared" si="0"/>
        <v>2304.4625769182435</v>
      </c>
      <c r="F46">
        <f t="shared" si="1"/>
        <v>2305</v>
      </c>
      <c r="G46">
        <f t="shared" si="4"/>
        <v>-0.25676999999996042</v>
      </c>
      <c r="J46">
        <f>+G46</f>
        <v>-0.25676999999996042</v>
      </c>
      <c r="O46">
        <f t="shared" ca="1" si="2"/>
        <v>-0.2569608344267828</v>
      </c>
      <c r="Q46" s="2">
        <f t="shared" si="3"/>
        <v>41007.89127</v>
      </c>
    </row>
    <row r="47" spans="1:17">
      <c r="A47" s="35" t="s">
        <v>68</v>
      </c>
      <c r="B47" s="41" t="s">
        <v>51</v>
      </c>
      <c r="C47" s="42">
        <v>56034.513299999999</v>
      </c>
      <c r="D47" s="42">
        <v>1E-4</v>
      </c>
      <c r="E47" s="43">
        <f t="shared" si="0"/>
        <v>2321.4620955251307</v>
      </c>
      <c r="F47">
        <f t="shared" si="1"/>
        <v>2322</v>
      </c>
      <c r="G47">
        <f t="shared" si="4"/>
        <v>-0.25700000000506407</v>
      </c>
      <c r="J47">
        <f>+G47</f>
        <v>-0.25700000000506407</v>
      </c>
      <c r="O47">
        <f t="shared" ca="1" si="2"/>
        <v>-0.25709745933761502</v>
      </c>
      <c r="Q47" s="2">
        <f t="shared" si="3"/>
        <v>41016.013299999999</v>
      </c>
    </row>
    <row r="48" spans="1:17">
      <c r="A48" s="35" t="s">
        <v>67</v>
      </c>
      <c r="B48" s="36" t="s">
        <v>51</v>
      </c>
      <c r="C48" s="37">
        <v>56048.367310000001</v>
      </c>
      <c r="D48" s="37">
        <v>1E-3</v>
      </c>
      <c r="E48" s="43">
        <f t="shared" si="0"/>
        <v>2350.4587257733679</v>
      </c>
      <c r="F48">
        <f t="shared" si="1"/>
        <v>2351</v>
      </c>
      <c r="G48">
        <f t="shared" si="4"/>
        <v>-0.25860999999713385</v>
      </c>
      <c r="I48">
        <f t="shared" ref="I48:I53" si="5">+G48</f>
        <v>-0.25860999999713385</v>
      </c>
      <c r="O48">
        <f t="shared" ca="1" si="2"/>
        <v>-0.25733052536197587</v>
      </c>
      <c r="Q48" s="2">
        <f t="shared" si="3"/>
        <v>41029.867310000001</v>
      </c>
    </row>
    <row r="49" spans="1:17">
      <c r="A49" s="35" t="s">
        <v>67</v>
      </c>
      <c r="B49" s="36" t="s">
        <v>51</v>
      </c>
      <c r="C49" s="37">
        <v>56048.368909999997</v>
      </c>
      <c r="D49" s="37">
        <v>5.0000000000000001E-4</v>
      </c>
      <c r="E49" s="43">
        <f t="shared" si="0"/>
        <v>2350.4620745949928</v>
      </c>
      <c r="F49">
        <f t="shared" si="1"/>
        <v>2351</v>
      </c>
      <c r="G49">
        <f t="shared" si="4"/>
        <v>-0.25701000000117347</v>
      </c>
      <c r="I49">
        <f t="shared" si="5"/>
        <v>-0.25701000000117347</v>
      </c>
      <c r="O49">
        <f t="shared" ca="1" si="2"/>
        <v>-0.25733052536197587</v>
      </c>
      <c r="Q49" s="2">
        <f t="shared" si="3"/>
        <v>41029.868909999997</v>
      </c>
    </row>
    <row r="50" spans="1:17">
      <c r="A50" s="35" t="s">
        <v>67</v>
      </c>
      <c r="B50" s="36" t="s">
        <v>51</v>
      </c>
      <c r="C50" s="37">
        <v>56048.369010000002</v>
      </c>
      <c r="D50" s="37">
        <v>2.0000000000000001E-4</v>
      </c>
      <c r="E50" s="43">
        <f t="shared" si="0"/>
        <v>2350.4622838963551</v>
      </c>
      <c r="F50">
        <f t="shared" si="1"/>
        <v>2351</v>
      </c>
      <c r="G50">
        <f t="shared" si="4"/>
        <v>-0.25690999999642372</v>
      </c>
      <c r="I50">
        <f t="shared" si="5"/>
        <v>-0.25690999999642372</v>
      </c>
      <c r="O50">
        <f t="shared" ca="1" si="2"/>
        <v>-0.25733052536197587</v>
      </c>
      <c r="Q50" s="2">
        <f t="shared" si="3"/>
        <v>41029.869010000002</v>
      </c>
    </row>
    <row r="51" spans="1:17">
      <c r="A51" s="35" t="s">
        <v>67</v>
      </c>
      <c r="B51" s="36" t="s">
        <v>51</v>
      </c>
      <c r="C51" s="37">
        <v>56048.369010000002</v>
      </c>
      <c r="D51" s="37">
        <v>2.9999999999999997E-4</v>
      </c>
      <c r="E51" s="43">
        <f t="shared" si="0"/>
        <v>2350.4622838963551</v>
      </c>
      <c r="F51">
        <f t="shared" si="1"/>
        <v>2351</v>
      </c>
      <c r="G51">
        <f t="shared" si="4"/>
        <v>-0.25690999999642372</v>
      </c>
      <c r="I51">
        <f t="shared" si="5"/>
        <v>-0.25690999999642372</v>
      </c>
      <c r="O51">
        <f t="shared" ca="1" si="2"/>
        <v>-0.25733052536197587</v>
      </c>
      <c r="Q51" s="2">
        <f t="shared" si="3"/>
        <v>41029.869010000002</v>
      </c>
    </row>
    <row r="52" spans="1:17">
      <c r="A52" s="35" t="s">
        <v>67</v>
      </c>
      <c r="B52" s="36" t="s">
        <v>51</v>
      </c>
      <c r="C52" s="37">
        <v>56058.403330000001</v>
      </c>
      <c r="D52" s="37">
        <v>6.9999999999999999E-4</v>
      </c>
      <c r="E52" s="43">
        <f t="shared" si="0"/>
        <v>2371.4642513290623</v>
      </c>
      <c r="F52">
        <f t="shared" si="1"/>
        <v>2372</v>
      </c>
      <c r="G52">
        <f t="shared" si="4"/>
        <v>-0.25596999999834225</v>
      </c>
      <c r="I52">
        <f t="shared" si="5"/>
        <v>-0.25596999999834225</v>
      </c>
      <c r="O52">
        <f t="shared" ca="1" si="2"/>
        <v>-0.25749929731065097</v>
      </c>
      <c r="Q52" s="2">
        <f t="shared" si="3"/>
        <v>41039.903330000001</v>
      </c>
    </row>
    <row r="53" spans="1:17">
      <c r="A53" s="35" t="s">
        <v>67</v>
      </c>
      <c r="B53" s="36" t="s">
        <v>51</v>
      </c>
      <c r="C53" s="37">
        <v>56059.357179999999</v>
      </c>
      <c r="D53" s="37">
        <v>1.5E-3</v>
      </c>
      <c r="E53" s="43">
        <f t="shared" ref="E53:E69" si="6">+(C53-C$7)/C$8</f>
        <v>2373.4606722759377</v>
      </c>
      <c r="F53">
        <f t="shared" ref="F53:F69" si="7">ROUND(2*E53,0)/2+0.5</f>
        <v>2374</v>
      </c>
      <c r="G53">
        <f t="shared" si="4"/>
        <v>-0.25768000000243774</v>
      </c>
      <c r="I53">
        <f t="shared" si="5"/>
        <v>-0.25768000000243774</v>
      </c>
      <c r="O53">
        <f t="shared" ref="O53:O69" ca="1" si="8">+C$11+C$12*$F53</f>
        <v>-0.25751537082957243</v>
      </c>
      <c r="Q53" s="2">
        <f t="shared" ref="Q53:Q69" si="9">+C53-15018.5</f>
        <v>41040.857179999999</v>
      </c>
    </row>
    <row r="54" spans="1:17">
      <c r="A54" s="35" t="s">
        <v>69</v>
      </c>
      <c r="B54" s="36" t="s">
        <v>51</v>
      </c>
      <c r="C54" s="37">
        <v>56069.3923</v>
      </c>
      <c r="D54" s="37">
        <v>2.9999999999999997E-4</v>
      </c>
      <c r="E54" s="43">
        <f t="shared" si="6"/>
        <v>2394.4643141194647</v>
      </c>
      <c r="F54">
        <f t="shared" si="7"/>
        <v>2395</v>
      </c>
      <c r="G54">
        <f t="shared" si="4"/>
        <v>-0.25594000000273809</v>
      </c>
      <c r="J54">
        <f>+G54</f>
        <v>-0.25594000000273809</v>
      </c>
      <c r="O54">
        <f t="shared" ca="1" si="8"/>
        <v>-0.25768414277824753</v>
      </c>
      <c r="Q54" s="2">
        <f t="shared" si="9"/>
        <v>41050.8923</v>
      </c>
    </row>
    <row r="55" spans="1:17">
      <c r="A55" s="37" t="s">
        <v>65</v>
      </c>
      <c r="B55" s="36" t="s">
        <v>49</v>
      </c>
      <c r="C55" s="37">
        <v>56078.709499999997</v>
      </c>
      <c r="D55" s="37">
        <v>5.0000000000000001E-4</v>
      </c>
      <c r="E55" s="43">
        <f t="shared" si="6"/>
        <v>2413.9653396960853</v>
      </c>
      <c r="F55">
        <f t="shared" si="7"/>
        <v>2414.5</v>
      </c>
      <c r="G55">
        <f t="shared" si="4"/>
        <v>-0.25545000000420259</v>
      </c>
      <c r="J55">
        <f>+G55</f>
        <v>-0.25545000000420259</v>
      </c>
      <c r="O55">
        <f t="shared" ca="1" si="8"/>
        <v>-0.25784085958773156</v>
      </c>
      <c r="Q55" s="2">
        <f t="shared" si="9"/>
        <v>41060.209499999997</v>
      </c>
    </row>
    <row r="56" spans="1:17">
      <c r="A56" s="44" t="s">
        <v>71</v>
      </c>
      <c r="B56" s="45" t="s">
        <v>49</v>
      </c>
      <c r="C56" s="44">
        <v>56094.47494</v>
      </c>
      <c r="D56" s="44">
        <v>1E-4</v>
      </c>
      <c r="E56" s="43">
        <f t="shared" si="6"/>
        <v>2446.9626187785138</v>
      </c>
      <c r="F56">
        <f t="shared" si="7"/>
        <v>2447.5</v>
      </c>
      <c r="G56">
        <f t="shared" si="4"/>
        <v>-0.25675000000046566</v>
      </c>
      <c r="J56">
        <f>+G56</f>
        <v>-0.25675000000046566</v>
      </c>
      <c r="O56">
        <f t="shared" ca="1" si="8"/>
        <v>-0.25810607264993529</v>
      </c>
      <c r="Q56" s="2">
        <f t="shared" si="9"/>
        <v>41075.97494</v>
      </c>
    </row>
    <row r="57" spans="1:17">
      <c r="A57" s="44" t="s">
        <v>71</v>
      </c>
      <c r="B57" s="45" t="s">
        <v>51</v>
      </c>
      <c r="C57" s="44">
        <v>56354.622389999997</v>
      </c>
      <c r="D57" s="44">
        <v>8.4000000000000003E-4</v>
      </c>
      <c r="E57" s="43">
        <f t="shared" si="6"/>
        <v>2991.4547490476689</v>
      </c>
      <c r="F57">
        <f t="shared" si="7"/>
        <v>2992</v>
      </c>
      <c r="G57">
        <f t="shared" si="4"/>
        <v>-0.26051000000734348</v>
      </c>
      <c r="J57">
        <f>+G57</f>
        <v>-0.26051000000734348</v>
      </c>
      <c r="O57">
        <f t="shared" ca="1" si="8"/>
        <v>-0.26248208817629698</v>
      </c>
      <c r="Q57" s="2">
        <f t="shared" si="9"/>
        <v>41336.122389999997</v>
      </c>
    </row>
    <row r="58" spans="1:17">
      <c r="A58" s="44" t="s">
        <v>71</v>
      </c>
      <c r="B58" s="45" t="s">
        <v>51</v>
      </c>
      <c r="C58" s="44">
        <v>56366.565069999997</v>
      </c>
      <c r="D58" s="44">
        <v>3.8999999999999999E-4</v>
      </c>
      <c r="E58" s="43">
        <f t="shared" si="6"/>
        <v>3016.4509397630609</v>
      </c>
      <c r="F58">
        <f t="shared" si="7"/>
        <v>3017</v>
      </c>
      <c r="G58">
        <f t="shared" si="4"/>
        <v>-0.26233000000502216</v>
      </c>
      <c r="J58">
        <f>+G58</f>
        <v>-0.26233000000502216</v>
      </c>
      <c r="O58">
        <f t="shared" ca="1" si="8"/>
        <v>-0.26268300716281495</v>
      </c>
      <c r="Q58" s="2">
        <f t="shared" si="9"/>
        <v>41348.065069999997</v>
      </c>
    </row>
    <row r="59" spans="1:17">
      <c r="A59" s="35" t="s">
        <v>67</v>
      </c>
      <c r="B59" s="36" t="s">
        <v>49</v>
      </c>
      <c r="C59" s="37">
        <v>56397.374839999997</v>
      </c>
      <c r="D59" s="37">
        <v>1E-4</v>
      </c>
      <c r="E59" s="43">
        <f t="shared" si="6"/>
        <v>3080.9362049478736</v>
      </c>
      <c r="F59">
        <f t="shared" si="7"/>
        <v>3081.5</v>
      </c>
      <c r="G59">
        <f t="shared" si="4"/>
        <v>-0.26937000000179978</v>
      </c>
      <c r="I59">
        <f>+G59</f>
        <v>-0.26937000000179978</v>
      </c>
      <c r="O59">
        <f t="shared" ca="1" si="8"/>
        <v>-0.26320137814803135</v>
      </c>
      <c r="Q59" s="2">
        <f t="shared" si="9"/>
        <v>41378.874839999997</v>
      </c>
    </row>
    <row r="60" spans="1:17">
      <c r="A60" s="37" t="s">
        <v>70</v>
      </c>
      <c r="B60" s="36" t="s">
        <v>51</v>
      </c>
      <c r="C60" s="37">
        <v>56400.486700000001</v>
      </c>
      <c r="D60" s="37">
        <v>2.3999999999999998E-3</v>
      </c>
      <c r="E60" s="43">
        <f t="shared" si="6"/>
        <v>3087.4493700029293</v>
      </c>
      <c r="F60">
        <f t="shared" si="7"/>
        <v>3088</v>
      </c>
      <c r="G60">
        <f t="shared" si="4"/>
        <v>-0.2630799999969895</v>
      </c>
      <c r="J60">
        <f>+G60</f>
        <v>-0.2630799999969895</v>
      </c>
      <c r="O60">
        <f t="shared" ca="1" si="8"/>
        <v>-0.26325361708452605</v>
      </c>
      <c r="Q60" s="2">
        <f t="shared" si="9"/>
        <v>41381.986700000001</v>
      </c>
    </row>
    <row r="61" spans="1:17">
      <c r="A61" s="35" t="s">
        <v>67</v>
      </c>
      <c r="B61" s="36" t="s">
        <v>49</v>
      </c>
      <c r="C61" s="37">
        <v>56408.36378</v>
      </c>
      <c r="D61" s="37">
        <v>1E-4</v>
      </c>
      <c r="E61" s="43">
        <f t="shared" si="6"/>
        <v>3103.93620494788</v>
      </c>
      <c r="F61">
        <f t="shared" si="7"/>
        <v>3104.5</v>
      </c>
      <c r="G61">
        <f t="shared" si="4"/>
        <v>-0.26937000000179978</v>
      </c>
      <c r="I61">
        <f>+G61</f>
        <v>-0.26937000000179978</v>
      </c>
      <c r="O61">
        <f t="shared" ca="1" si="8"/>
        <v>-0.26338622361562791</v>
      </c>
      <c r="Q61" s="2">
        <f t="shared" si="9"/>
        <v>41389.86378</v>
      </c>
    </row>
    <row r="62" spans="1:17">
      <c r="A62" s="37" t="s">
        <v>70</v>
      </c>
      <c r="B62" s="36" t="s">
        <v>51</v>
      </c>
      <c r="C62" s="37">
        <v>56418.4035</v>
      </c>
      <c r="D62" s="37">
        <v>2.3999999999999998E-3</v>
      </c>
      <c r="E62" s="43">
        <f t="shared" si="6"/>
        <v>3124.9494746536034</v>
      </c>
      <c r="F62">
        <f t="shared" si="7"/>
        <v>3125.5</v>
      </c>
      <c r="G62">
        <f t="shared" si="4"/>
        <v>-0.26303000000189058</v>
      </c>
      <c r="J62">
        <f>+G62</f>
        <v>-0.26303000000189058</v>
      </c>
      <c r="O62">
        <f t="shared" ca="1" si="8"/>
        <v>-0.26355499556430301</v>
      </c>
      <c r="Q62" s="2">
        <f t="shared" si="9"/>
        <v>41399.9035</v>
      </c>
    </row>
    <row r="63" spans="1:17">
      <c r="A63" s="44" t="s">
        <v>71</v>
      </c>
      <c r="B63" s="45" t="s">
        <v>51</v>
      </c>
      <c r="C63" s="44">
        <v>56421.509599999998</v>
      </c>
      <c r="D63" s="44">
        <v>2.9E-4</v>
      </c>
      <c r="E63" s="43">
        <f t="shared" si="6"/>
        <v>3131.4505839507638</v>
      </c>
      <c r="F63">
        <f t="shared" si="7"/>
        <v>3132</v>
      </c>
      <c r="G63">
        <f t="shared" si="4"/>
        <v>-0.26250000000436557</v>
      </c>
      <c r="J63">
        <f>+G63</f>
        <v>-0.26250000000436557</v>
      </c>
      <c r="O63">
        <f t="shared" ca="1" si="8"/>
        <v>-0.2636072345007977</v>
      </c>
      <c r="Q63" s="2">
        <f t="shared" si="9"/>
        <v>41403.009599999998</v>
      </c>
    </row>
    <row r="64" spans="1:17">
      <c r="A64" s="44" t="s">
        <v>71</v>
      </c>
      <c r="B64" s="45" t="s">
        <v>49</v>
      </c>
      <c r="C64" s="44">
        <v>56461.403740000002</v>
      </c>
      <c r="D64" s="44">
        <v>3.6000000000000002E-4</v>
      </c>
      <c r="E64" s="43">
        <f t="shared" si="6"/>
        <v>3214.9495583741468</v>
      </c>
      <c r="F64">
        <f t="shared" si="7"/>
        <v>3215.5</v>
      </c>
      <c r="G64">
        <f t="shared" si="4"/>
        <v>-0.26299000000290107</v>
      </c>
      <c r="J64">
        <f>+G64</f>
        <v>-0.26299000000290107</v>
      </c>
      <c r="O64">
        <f t="shared" ca="1" si="8"/>
        <v>-0.26427830391576773</v>
      </c>
      <c r="Q64" s="2">
        <f t="shared" si="9"/>
        <v>41442.903740000002</v>
      </c>
    </row>
    <row r="65" spans="1:17">
      <c r="A65" s="35" t="s">
        <v>67</v>
      </c>
      <c r="B65" s="36" t="s">
        <v>51</v>
      </c>
      <c r="C65" s="37">
        <v>56477.404730000002</v>
      </c>
      <c r="D65" s="37">
        <v>2.0000000000000001E-4</v>
      </c>
      <c r="E65" s="43">
        <f t="shared" si="6"/>
        <v>3248.4398467914111</v>
      </c>
      <c r="F65">
        <f t="shared" si="7"/>
        <v>3249</v>
      </c>
      <c r="G65">
        <f t="shared" si="4"/>
        <v>-0.26763000000210013</v>
      </c>
      <c r="I65">
        <f>+G65</f>
        <v>-0.26763000000210013</v>
      </c>
      <c r="O65">
        <f t="shared" ca="1" si="8"/>
        <v>-0.26454753535770187</v>
      </c>
      <c r="Q65" s="2">
        <f t="shared" si="9"/>
        <v>41458.904730000002</v>
      </c>
    </row>
    <row r="66" spans="1:17">
      <c r="A66" s="44" t="s">
        <v>71</v>
      </c>
      <c r="B66" s="45" t="s">
        <v>49</v>
      </c>
      <c r="C66" s="44">
        <v>56483.381159999997</v>
      </c>
      <c r="D66" s="44">
        <v>1.7000000000000001E-4</v>
      </c>
      <c r="E66" s="43">
        <f t="shared" si="6"/>
        <v>3260.9485955879181</v>
      </c>
      <c r="F66">
        <f t="shared" si="7"/>
        <v>3261.5</v>
      </c>
      <c r="G66">
        <f t="shared" si="4"/>
        <v>-0.26345000000583241</v>
      </c>
      <c r="J66">
        <f>+G66</f>
        <v>-0.26345000000583241</v>
      </c>
      <c r="O66">
        <f t="shared" ca="1" si="8"/>
        <v>-0.26464799485096085</v>
      </c>
      <c r="Q66" s="2">
        <f t="shared" si="9"/>
        <v>41464.881159999997</v>
      </c>
    </row>
    <row r="67" spans="1:17">
      <c r="A67" s="44" t="s">
        <v>71</v>
      </c>
      <c r="B67" s="45" t="s">
        <v>51</v>
      </c>
      <c r="C67" s="44">
        <v>56709.606229999998</v>
      </c>
      <c r="D67" s="44">
        <v>2.7E-4</v>
      </c>
      <c r="E67" s="43">
        <f t="shared" si="6"/>
        <v>3734.4407258570805</v>
      </c>
      <c r="F67">
        <f t="shared" si="7"/>
        <v>3735</v>
      </c>
      <c r="G67">
        <f t="shared" si="4"/>
        <v>-0.26721000000543427</v>
      </c>
      <c r="J67">
        <f>+G67</f>
        <v>-0.26721000000543427</v>
      </c>
      <c r="O67">
        <f t="shared" ca="1" si="8"/>
        <v>-0.26845340045561145</v>
      </c>
      <c r="Q67" s="2">
        <f t="shared" si="9"/>
        <v>41691.106229999998</v>
      </c>
    </row>
    <row r="68" spans="1:17">
      <c r="A68" s="44" t="s">
        <v>71</v>
      </c>
      <c r="B68" s="45" t="s">
        <v>49</v>
      </c>
      <c r="C68" s="44">
        <v>56750.454640000004</v>
      </c>
      <c r="D68" s="44">
        <v>1.2E-4</v>
      </c>
      <c r="E68" s="43">
        <f t="shared" si="6"/>
        <v>3819.9370002930259</v>
      </c>
      <c r="F68">
        <f t="shared" si="7"/>
        <v>3820.5</v>
      </c>
      <c r="G68">
        <f t="shared" si="4"/>
        <v>-0.26898999999684747</v>
      </c>
      <c r="J68">
        <f>+G68</f>
        <v>-0.26898999999684747</v>
      </c>
      <c r="O68">
        <f t="shared" ca="1" si="8"/>
        <v>-0.26914054338950294</v>
      </c>
      <c r="Q68" s="2">
        <f t="shared" si="9"/>
        <v>41731.954640000004</v>
      </c>
    </row>
    <row r="69" spans="1:17">
      <c r="A69" s="44" t="s">
        <v>71</v>
      </c>
      <c r="B69" s="45" t="s">
        <v>49</v>
      </c>
      <c r="C69" s="44">
        <v>56781.510170000001</v>
      </c>
      <c r="D69" s="44">
        <v>2.4000000000000001E-4</v>
      </c>
      <c r="E69" s="43">
        <f t="shared" si="6"/>
        <v>3884.9366444807229</v>
      </c>
      <c r="F69">
        <f t="shared" si="7"/>
        <v>3885.5</v>
      </c>
      <c r="G69">
        <f t="shared" si="4"/>
        <v>-0.26916000000346685</v>
      </c>
      <c r="J69">
        <f>+G69</f>
        <v>-0.26916000000346685</v>
      </c>
      <c r="O69">
        <f t="shared" ca="1" si="8"/>
        <v>-0.26966293275444969</v>
      </c>
      <c r="Q69" s="2">
        <f t="shared" si="9"/>
        <v>41763.010170000001</v>
      </c>
    </row>
    <row r="70" spans="1:17">
      <c r="A70" s="43"/>
      <c r="B70" s="43"/>
      <c r="C70" s="37"/>
      <c r="D70" s="37"/>
    </row>
    <row r="71" spans="1:17">
      <c r="A71" s="43"/>
      <c r="B71" s="43"/>
      <c r="C71" s="37"/>
      <c r="D71" s="37"/>
    </row>
    <row r="72" spans="1:17">
      <c r="A72" s="43"/>
      <c r="B72" s="43"/>
      <c r="C72" s="37"/>
      <c r="D72" s="37"/>
    </row>
    <row r="73" spans="1:17">
      <c r="A73" s="43"/>
      <c r="B73" s="43"/>
      <c r="C73" s="37"/>
      <c r="D73" s="37"/>
    </row>
    <row r="74" spans="1:17">
      <c r="A74" s="43"/>
      <c r="B74" s="43"/>
      <c r="C74" s="37"/>
      <c r="D74" s="37"/>
    </row>
    <row r="75" spans="1:17">
      <c r="A75" s="43"/>
      <c r="B75" s="43"/>
      <c r="C75" s="37"/>
      <c r="D75" s="37"/>
    </row>
    <row r="76" spans="1:17">
      <c r="A76" s="43"/>
      <c r="B76" s="43"/>
      <c r="C76" s="37"/>
      <c r="D76" s="37"/>
    </row>
    <row r="77" spans="1:17">
      <c r="A77" s="43"/>
      <c r="B77" s="43"/>
      <c r="C77" s="37"/>
      <c r="D77" s="37"/>
    </row>
    <row r="78" spans="1:17">
      <c r="A78" s="43"/>
      <c r="B78" s="43"/>
      <c r="C78" s="37"/>
      <c r="D78" s="37"/>
    </row>
    <row r="79" spans="1:17">
      <c r="A79" s="43"/>
      <c r="B79" s="43"/>
      <c r="C79" s="37"/>
      <c r="D79" s="37"/>
    </row>
    <row r="80" spans="1:17">
      <c r="A80" s="43"/>
      <c r="B80" s="43"/>
      <c r="C80" s="37"/>
      <c r="D80" s="37"/>
    </row>
    <row r="81" spans="1:4">
      <c r="A81" s="43"/>
      <c r="B81" s="43"/>
      <c r="C81" s="37"/>
      <c r="D81" s="37"/>
    </row>
    <row r="82" spans="1:4">
      <c r="A82" s="43"/>
      <c r="B82" s="43"/>
      <c r="C82" s="37"/>
      <c r="D82" s="37"/>
    </row>
    <row r="83" spans="1:4">
      <c r="A83" s="43"/>
      <c r="B83" s="43"/>
      <c r="C83" s="37"/>
      <c r="D83" s="37"/>
    </row>
    <row r="84" spans="1:4">
      <c r="A84" s="43"/>
      <c r="B84" s="43"/>
      <c r="C84" s="37"/>
      <c r="D84" s="37"/>
    </row>
    <row r="85" spans="1:4">
      <c r="A85" s="43"/>
      <c r="B85" s="43"/>
      <c r="C85" s="37"/>
      <c r="D85" s="37"/>
    </row>
    <row r="86" spans="1:4">
      <c r="A86" s="43"/>
      <c r="B86" s="43"/>
      <c r="C86" s="37"/>
      <c r="D86" s="37"/>
    </row>
    <row r="87" spans="1:4">
      <c r="A87" s="43"/>
      <c r="B87" s="43"/>
      <c r="C87" s="37"/>
      <c r="D87" s="37"/>
    </row>
    <row r="88" spans="1:4">
      <c r="A88" s="43"/>
      <c r="B88" s="43"/>
      <c r="C88" s="37"/>
      <c r="D88" s="37"/>
    </row>
    <row r="89" spans="1:4">
      <c r="A89" s="43"/>
      <c r="B89" s="43"/>
      <c r="C89" s="37"/>
      <c r="D89" s="37"/>
    </row>
    <row r="90" spans="1:4">
      <c r="A90" s="43"/>
      <c r="B90" s="43"/>
      <c r="C90" s="37"/>
      <c r="D90" s="37"/>
    </row>
    <row r="91" spans="1:4">
      <c r="A91" s="43"/>
      <c r="B91" s="43"/>
      <c r="C91" s="37"/>
      <c r="D91" s="37"/>
    </row>
    <row r="92" spans="1:4">
      <c r="A92" s="43"/>
      <c r="B92" s="43"/>
      <c r="C92" s="37"/>
      <c r="D92" s="37"/>
    </row>
    <row r="93" spans="1:4">
      <c r="A93" s="43"/>
      <c r="B93" s="43"/>
      <c r="C93" s="37"/>
      <c r="D93" s="37"/>
    </row>
    <row r="94" spans="1:4">
      <c r="A94" s="43"/>
      <c r="B94" s="43"/>
      <c r="C94" s="37"/>
      <c r="D94" s="37"/>
    </row>
    <row r="95" spans="1:4">
      <c r="A95" s="43"/>
      <c r="B95" s="43"/>
      <c r="C95" s="37"/>
      <c r="D95" s="37"/>
    </row>
    <row r="96" spans="1:4">
      <c r="A96" s="43"/>
      <c r="B96" s="43"/>
      <c r="C96" s="37"/>
      <c r="D96" s="37"/>
    </row>
    <row r="97" spans="1:4">
      <c r="A97" s="43"/>
      <c r="B97" s="43"/>
      <c r="C97" s="37"/>
      <c r="D97" s="37"/>
    </row>
    <row r="98" spans="1:4">
      <c r="A98" s="43"/>
      <c r="B98" s="43"/>
      <c r="C98" s="37"/>
      <c r="D98" s="37"/>
    </row>
    <row r="99" spans="1:4">
      <c r="A99" s="43"/>
      <c r="B99" s="43"/>
      <c r="C99" s="37"/>
      <c r="D99" s="37"/>
    </row>
    <row r="100" spans="1:4">
      <c r="A100" s="43"/>
      <c r="B100" s="43"/>
      <c r="C100" s="37"/>
      <c r="D100" s="37"/>
    </row>
    <row r="101" spans="1:4">
      <c r="A101" s="43"/>
      <c r="B101" s="43"/>
      <c r="C101" s="37"/>
      <c r="D101" s="37"/>
    </row>
    <row r="102" spans="1:4">
      <c r="A102" s="43"/>
      <c r="B102" s="43"/>
      <c r="C102" s="37"/>
      <c r="D102" s="37"/>
    </row>
    <row r="103" spans="1:4">
      <c r="A103" s="43"/>
      <c r="B103" s="43"/>
      <c r="C103" s="37"/>
      <c r="D103" s="37"/>
    </row>
    <row r="104" spans="1:4">
      <c r="A104" s="43"/>
      <c r="B104" s="43"/>
      <c r="C104" s="37"/>
      <c r="D104" s="37"/>
    </row>
    <row r="105" spans="1:4">
      <c r="A105" s="43"/>
      <c r="B105" s="43"/>
      <c r="C105" s="37"/>
      <c r="D105" s="37"/>
    </row>
    <row r="106" spans="1:4">
      <c r="A106" s="43"/>
      <c r="B106" s="43"/>
      <c r="C106" s="37"/>
      <c r="D106" s="37"/>
    </row>
    <row r="107" spans="1:4">
      <c r="A107" s="43"/>
      <c r="B107" s="43"/>
      <c r="C107" s="37"/>
      <c r="D107" s="37"/>
    </row>
    <row r="108" spans="1:4">
      <c r="A108" s="43"/>
      <c r="B108" s="43"/>
      <c r="C108" s="37"/>
      <c r="D108" s="37"/>
    </row>
    <row r="109" spans="1:4">
      <c r="A109" s="43"/>
      <c r="B109" s="43"/>
      <c r="C109" s="37"/>
      <c r="D109" s="37"/>
    </row>
    <row r="110" spans="1:4">
      <c r="A110" s="43"/>
      <c r="B110" s="43"/>
      <c r="C110" s="37"/>
      <c r="D110" s="37"/>
    </row>
    <row r="111" spans="1:4">
      <c r="A111" s="43"/>
      <c r="B111" s="43"/>
      <c r="C111" s="37"/>
      <c r="D111" s="37"/>
    </row>
    <row r="112" spans="1:4">
      <c r="A112" s="43"/>
      <c r="B112" s="43"/>
      <c r="C112" s="37"/>
      <c r="D112" s="37"/>
    </row>
    <row r="113" spans="1:4">
      <c r="A113" s="43"/>
      <c r="B113" s="43"/>
      <c r="C113" s="37"/>
      <c r="D113" s="37"/>
    </row>
    <row r="114" spans="1:4">
      <c r="A114" s="43"/>
      <c r="B114" s="43"/>
      <c r="C114" s="37"/>
      <c r="D114" s="37"/>
    </row>
    <row r="115" spans="1:4">
      <c r="A115" s="43"/>
      <c r="B115" s="43"/>
      <c r="C115" s="37"/>
      <c r="D115" s="37"/>
    </row>
    <row r="116" spans="1:4">
      <c r="A116" s="43"/>
      <c r="B116" s="43"/>
      <c r="C116" s="37"/>
      <c r="D116" s="37"/>
    </row>
    <row r="117" spans="1:4">
      <c r="A117" s="43"/>
      <c r="B117" s="43"/>
      <c r="C117" s="37"/>
      <c r="D117" s="37"/>
    </row>
    <row r="118" spans="1:4">
      <c r="A118" s="43"/>
      <c r="B118" s="43"/>
      <c r="C118" s="37"/>
      <c r="D118" s="37"/>
    </row>
    <row r="119" spans="1:4">
      <c r="A119" s="43"/>
      <c r="B119" s="43"/>
      <c r="C119" s="37"/>
      <c r="D119" s="37"/>
    </row>
    <row r="120" spans="1:4">
      <c r="A120" s="43"/>
      <c r="B120" s="43"/>
      <c r="C120" s="37"/>
      <c r="D120" s="37"/>
    </row>
    <row r="121" spans="1:4">
      <c r="A121" s="43"/>
      <c r="B121" s="43"/>
      <c r="C121" s="37"/>
      <c r="D121" s="37"/>
    </row>
    <row r="122" spans="1:4">
      <c r="A122" s="43"/>
      <c r="B122" s="43"/>
      <c r="C122" s="37"/>
      <c r="D122" s="37"/>
    </row>
    <row r="123" spans="1:4">
      <c r="A123" s="43"/>
      <c r="B123" s="43"/>
      <c r="C123" s="37"/>
      <c r="D123" s="37"/>
    </row>
    <row r="124" spans="1:4">
      <c r="A124" s="43"/>
      <c r="B124" s="43"/>
      <c r="C124" s="37"/>
      <c r="D124" s="37"/>
    </row>
    <row r="125" spans="1:4">
      <c r="A125" s="43"/>
      <c r="B125" s="43"/>
      <c r="C125" s="37"/>
      <c r="D125" s="37"/>
    </row>
    <row r="126" spans="1:4">
      <c r="A126" s="43"/>
      <c r="B126" s="43"/>
      <c r="C126" s="37"/>
      <c r="D126" s="37"/>
    </row>
    <row r="127" spans="1:4">
      <c r="A127" s="43"/>
      <c r="B127" s="43"/>
      <c r="C127" s="37"/>
      <c r="D127" s="37"/>
    </row>
    <row r="128" spans="1:4">
      <c r="A128" s="43"/>
      <c r="B128" s="43"/>
      <c r="C128" s="37"/>
      <c r="D128" s="37"/>
    </row>
    <row r="129" spans="1:4">
      <c r="A129" s="43"/>
      <c r="B129" s="43"/>
      <c r="C129" s="37"/>
      <c r="D129" s="37"/>
    </row>
    <row r="130" spans="1:4">
      <c r="A130" s="43"/>
      <c r="B130" s="43"/>
      <c r="C130" s="37"/>
      <c r="D130" s="37"/>
    </row>
    <row r="131" spans="1:4">
      <c r="A131" s="43"/>
      <c r="B131" s="43"/>
      <c r="C131" s="37"/>
      <c r="D131" s="37"/>
    </row>
    <row r="132" spans="1:4">
      <c r="A132" s="43"/>
      <c r="B132" s="43"/>
      <c r="C132" s="37"/>
      <c r="D132" s="37"/>
    </row>
    <row r="133" spans="1:4">
      <c r="A133" s="43"/>
      <c r="B133" s="43"/>
      <c r="C133" s="37"/>
      <c r="D133" s="37"/>
    </row>
    <row r="134" spans="1:4">
      <c r="A134" s="43"/>
      <c r="B134" s="43"/>
      <c r="C134" s="37"/>
      <c r="D134" s="37"/>
    </row>
    <row r="135" spans="1:4">
      <c r="A135" s="43"/>
      <c r="B135" s="43"/>
      <c r="C135" s="37"/>
      <c r="D135" s="37"/>
    </row>
    <row r="136" spans="1:4">
      <c r="A136" s="43"/>
      <c r="B136" s="43"/>
      <c r="C136" s="37"/>
      <c r="D136" s="37"/>
    </row>
    <row r="137" spans="1:4">
      <c r="A137" s="43"/>
      <c r="B137" s="43"/>
      <c r="C137" s="37"/>
      <c r="D137" s="37"/>
    </row>
    <row r="138" spans="1:4">
      <c r="A138" s="43"/>
      <c r="B138" s="43"/>
      <c r="C138" s="37"/>
      <c r="D138" s="37"/>
    </row>
    <row r="139" spans="1:4">
      <c r="A139" s="43"/>
      <c r="B139" s="43"/>
      <c r="C139" s="37"/>
      <c r="D139" s="37"/>
    </row>
    <row r="140" spans="1:4">
      <c r="A140" s="43"/>
      <c r="B140" s="43"/>
      <c r="C140" s="37"/>
      <c r="D140" s="37"/>
    </row>
    <row r="141" spans="1:4">
      <c r="A141" s="43"/>
      <c r="B141" s="43"/>
      <c r="C141" s="37"/>
      <c r="D141" s="37"/>
    </row>
    <row r="142" spans="1:4">
      <c r="A142" s="43"/>
      <c r="B142" s="43"/>
      <c r="C142" s="37"/>
      <c r="D142" s="37"/>
    </row>
    <row r="143" spans="1:4">
      <c r="A143" s="43"/>
      <c r="B143" s="43"/>
      <c r="C143" s="37"/>
      <c r="D143" s="37"/>
    </row>
    <row r="144" spans="1:4">
      <c r="A144" s="43"/>
      <c r="B144" s="43"/>
      <c r="C144" s="37"/>
      <c r="D144" s="37"/>
    </row>
    <row r="145" spans="1:4">
      <c r="A145" s="43"/>
      <c r="B145" s="43"/>
      <c r="C145" s="37"/>
      <c r="D145" s="37"/>
    </row>
    <row r="146" spans="1:4">
      <c r="A146" s="43"/>
      <c r="B146" s="43"/>
      <c r="C146" s="37"/>
      <c r="D146" s="37"/>
    </row>
    <row r="147" spans="1:4">
      <c r="A147" s="43"/>
      <c r="B147" s="43"/>
      <c r="C147" s="37"/>
      <c r="D147" s="37"/>
    </row>
    <row r="148" spans="1:4">
      <c r="A148" s="43"/>
      <c r="B148" s="43"/>
      <c r="C148" s="37"/>
      <c r="D148" s="37"/>
    </row>
    <row r="149" spans="1:4">
      <c r="A149" s="43"/>
      <c r="B149" s="43"/>
      <c r="C149" s="37"/>
      <c r="D149" s="37"/>
    </row>
    <row r="150" spans="1:4">
      <c r="A150" s="43"/>
      <c r="B150" s="43"/>
      <c r="C150" s="37"/>
      <c r="D150" s="37"/>
    </row>
    <row r="151" spans="1:4">
      <c r="A151" s="43"/>
      <c r="B151" s="43"/>
      <c r="C151" s="37"/>
      <c r="D151" s="37"/>
    </row>
    <row r="152" spans="1:4">
      <c r="A152" s="43"/>
      <c r="B152" s="43"/>
      <c r="C152" s="37"/>
      <c r="D152" s="37"/>
    </row>
    <row r="153" spans="1:4">
      <c r="A153" s="43"/>
      <c r="B153" s="43"/>
      <c r="C153" s="37"/>
      <c r="D153" s="37"/>
    </row>
    <row r="154" spans="1:4">
      <c r="A154" s="43"/>
      <c r="B154" s="43"/>
      <c r="C154" s="37"/>
      <c r="D154" s="37"/>
    </row>
    <row r="155" spans="1:4">
      <c r="A155" s="43"/>
      <c r="B155" s="43"/>
      <c r="C155" s="37"/>
      <c r="D155" s="37"/>
    </row>
    <row r="156" spans="1:4">
      <c r="A156" s="43"/>
      <c r="B156" s="43"/>
      <c r="C156" s="37"/>
      <c r="D156" s="37"/>
    </row>
    <row r="157" spans="1:4">
      <c r="A157" s="43"/>
      <c r="B157" s="43"/>
      <c r="C157" s="37"/>
      <c r="D157" s="37"/>
    </row>
    <row r="158" spans="1:4">
      <c r="A158" s="43"/>
      <c r="B158" s="43"/>
      <c r="C158" s="37"/>
      <c r="D158" s="37"/>
    </row>
    <row r="159" spans="1:4">
      <c r="A159" s="43"/>
      <c r="B159" s="43"/>
      <c r="C159" s="37"/>
      <c r="D159" s="37"/>
    </row>
    <row r="160" spans="1:4">
      <c r="A160" s="43"/>
      <c r="B160" s="43"/>
      <c r="C160" s="37"/>
      <c r="D160" s="37"/>
    </row>
    <row r="161" spans="1:4">
      <c r="A161" s="43"/>
      <c r="B161" s="43"/>
      <c r="C161" s="37"/>
      <c r="D161" s="37"/>
    </row>
    <row r="162" spans="1:4">
      <c r="A162" s="43"/>
      <c r="B162" s="43"/>
      <c r="C162" s="37"/>
      <c r="D162" s="37"/>
    </row>
    <row r="163" spans="1:4">
      <c r="A163" s="43"/>
      <c r="B163" s="43"/>
      <c r="C163" s="37"/>
      <c r="D163" s="37"/>
    </row>
    <row r="164" spans="1:4">
      <c r="A164" s="43"/>
      <c r="B164" s="43"/>
      <c r="C164" s="37"/>
      <c r="D164" s="37"/>
    </row>
    <row r="165" spans="1:4">
      <c r="A165" s="43"/>
      <c r="B165" s="43"/>
      <c r="C165" s="37"/>
      <c r="D165" s="37"/>
    </row>
    <row r="166" spans="1:4">
      <c r="A166" s="43"/>
      <c r="B166" s="43"/>
      <c r="C166" s="37"/>
      <c r="D166" s="37"/>
    </row>
    <row r="167" spans="1:4">
      <c r="A167" s="43"/>
      <c r="B167" s="43"/>
      <c r="C167" s="37"/>
      <c r="D167" s="37"/>
    </row>
    <row r="168" spans="1:4">
      <c r="A168" s="43"/>
      <c r="B168" s="43"/>
      <c r="C168" s="37"/>
      <c r="D168" s="37"/>
    </row>
    <row r="169" spans="1:4">
      <c r="A169" s="43"/>
      <c r="B169" s="43"/>
      <c r="C169" s="37"/>
      <c r="D169" s="37"/>
    </row>
    <row r="170" spans="1:4">
      <c r="A170" s="43"/>
      <c r="B170" s="43"/>
      <c r="C170" s="37"/>
      <c r="D170" s="37"/>
    </row>
    <row r="171" spans="1:4">
      <c r="A171" s="43"/>
      <c r="B171" s="43"/>
      <c r="C171" s="37"/>
      <c r="D171" s="37"/>
    </row>
    <row r="172" spans="1:4">
      <c r="A172" s="43"/>
      <c r="B172" s="43"/>
      <c r="C172" s="37"/>
      <c r="D172" s="37"/>
    </row>
    <row r="173" spans="1:4">
      <c r="A173" s="43"/>
      <c r="B173" s="43"/>
      <c r="C173" s="37"/>
      <c r="D173" s="37"/>
    </row>
    <row r="174" spans="1:4">
      <c r="A174" s="43"/>
      <c r="B174" s="43"/>
      <c r="C174" s="37"/>
      <c r="D174" s="37"/>
    </row>
    <row r="175" spans="1:4">
      <c r="A175" s="43"/>
      <c r="B175" s="43"/>
      <c r="C175" s="37"/>
      <c r="D175" s="37"/>
    </row>
    <row r="176" spans="1:4">
      <c r="A176" s="43"/>
      <c r="B176" s="43"/>
      <c r="C176" s="37"/>
      <c r="D176" s="37"/>
    </row>
    <row r="177" spans="1:4">
      <c r="A177" s="43"/>
      <c r="B177" s="43"/>
      <c r="C177" s="37"/>
      <c r="D177" s="37"/>
    </row>
    <row r="178" spans="1:4">
      <c r="A178" s="43"/>
      <c r="B178" s="43"/>
      <c r="C178" s="37"/>
      <c r="D178" s="37"/>
    </row>
    <row r="179" spans="1:4">
      <c r="A179" s="43"/>
      <c r="B179" s="43"/>
      <c r="C179" s="37"/>
      <c r="D179" s="37"/>
    </row>
    <row r="180" spans="1:4">
      <c r="A180" s="43"/>
      <c r="B180" s="43"/>
      <c r="C180" s="37"/>
      <c r="D180" s="37"/>
    </row>
    <row r="181" spans="1:4">
      <c r="A181" s="43"/>
      <c r="B181" s="43"/>
      <c r="C181" s="37"/>
      <c r="D181" s="37"/>
    </row>
    <row r="182" spans="1:4">
      <c r="C182" s="10"/>
      <c r="D182" s="10"/>
    </row>
    <row r="183" spans="1:4">
      <c r="C183" s="10"/>
      <c r="D183" s="10"/>
    </row>
    <row r="184" spans="1:4">
      <c r="C184" s="10"/>
      <c r="D184" s="10"/>
    </row>
    <row r="185" spans="1:4">
      <c r="C185" s="10"/>
      <c r="D185" s="10"/>
    </row>
    <row r="186" spans="1:4">
      <c r="C186" s="10"/>
      <c r="D186" s="10"/>
    </row>
    <row r="187" spans="1:4">
      <c r="C187" s="10"/>
      <c r="D187" s="10"/>
    </row>
    <row r="188" spans="1:4">
      <c r="C188" s="10"/>
      <c r="D188" s="10"/>
    </row>
    <row r="189" spans="1:4">
      <c r="C189" s="10"/>
      <c r="D189" s="10"/>
    </row>
    <row r="190" spans="1:4">
      <c r="C190" s="10"/>
      <c r="D190" s="10"/>
    </row>
    <row r="191" spans="1:4">
      <c r="C191" s="10"/>
      <c r="D191" s="10"/>
    </row>
    <row r="192" spans="1:4">
      <c r="C192" s="10"/>
      <c r="D192" s="10"/>
    </row>
    <row r="193" spans="3:4">
      <c r="C193" s="10"/>
      <c r="D193" s="10"/>
    </row>
    <row r="194" spans="3:4">
      <c r="C194" s="10"/>
      <c r="D194" s="10"/>
    </row>
    <row r="195" spans="3:4">
      <c r="C195" s="10"/>
      <c r="D195" s="10"/>
    </row>
    <row r="196" spans="3:4">
      <c r="C196" s="10"/>
      <c r="D196" s="10"/>
    </row>
    <row r="197" spans="3:4">
      <c r="C197" s="10"/>
      <c r="D197" s="10"/>
    </row>
    <row r="198" spans="3:4">
      <c r="C198" s="10"/>
      <c r="D198" s="10"/>
    </row>
    <row r="199" spans="3:4">
      <c r="C199" s="10"/>
      <c r="D199" s="10"/>
    </row>
    <row r="200" spans="3:4">
      <c r="C200" s="10"/>
      <c r="D200" s="10"/>
    </row>
    <row r="201" spans="3:4">
      <c r="C201" s="10"/>
      <c r="D201" s="10"/>
    </row>
    <row r="202" spans="3:4">
      <c r="C202" s="10"/>
      <c r="D202" s="10"/>
    </row>
    <row r="203" spans="3:4">
      <c r="C203" s="10"/>
      <c r="D203" s="10"/>
    </row>
    <row r="204" spans="3:4">
      <c r="C204" s="10"/>
      <c r="D204" s="10"/>
    </row>
    <row r="205" spans="3:4">
      <c r="C205" s="10"/>
      <c r="D205" s="10"/>
    </row>
    <row r="206" spans="3:4">
      <c r="C206" s="10"/>
      <c r="D206" s="10"/>
    </row>
    <row r="207" spans="3:4">
      <c r="C207" s="10"/>
      <c r="D207" s="10"/>
    </row>
    <row r="208" spans="3:4">
      <c r="C208" s="10"/>
      <c r="D208" s="10"/>
    </row>
    <row r="209" spans="3:4">
      <c r="C209" s="10"/>
      <c r="D209" s="10"/>
    </row>
    <row r="210" spans="3:4">
      <c r="C210" s="10"/>
      <c r="D210" s="10"/>
    </row>
    <row r="211" spans="3:4">
      <c r="C211" s="10"/>
      <c r="D211" s="10"/>
    </row>
    <row r="212" spans="3:4">
      <c r="C212" s="10"/>
      <c r="D212" s="10"/>
    </row>
    <row r="213" spans="3:4">
      <c r="C213" s="10"/>
      <c r="D213" s="10"/>
    </row>
    <row r="214" spans="3:4">
      <c r="C214" s="10"/>
      <c r="D214" s="10"/>
    </row>
    <row r="215" spans="3:4">
      <c r="C215" s="10"/>
      <c r="D215" s="10"/>
    </row>
    <row r="216" spans="3:4">
      <c r="C216" s="10"/>
      <c r="D216" s="10"/>
    </row>
    <row r="217" spans="3:4">
      <c r="C217" s="10"/>
      <c r="D217" s="10"/>
    </row>
    <row r="218" spans="3:4">
      <c r="C218" s="10"/>
      <c r="D218" s="10"/>
    </row>
    <row r="219" spans="3:4">
      <c r="C219" s="10"/>
      <c r="D219" s="10"/>
    </row>
    <row r="220" spans="3:4">
      <c r="C220" s="10"/>
      <c r="D220" s="10"/>
    </row>
    <row r="221" spans="3:4">
      <c r="C221" s="10"/>
      <c r="D221" s="10"/>
    </row>
    <row r="222" spans="3:4">
      <c r="C222" s="10"/>
      <c r="D222" s="10"/>
    </row>
    <row r="223" spans="3:4">
      <c r="C223" s="10"/>
      <c r="D223" s="10"/>
    </row>
    <row r="224" spans="3:4">
      <c r="C224" s="10"/>
      <c r="D224" s="10"/>
    </row>
    <row r="225" spans="3:4">
      <c r="C225" s="10"/>
      <c r="D225" s="10"/>
    </row>
    <row r="226" spans="3:4">
      <c r="C226" s="10"/>
      <c r="D226" s="10"/>
    </row>
    <row r="227" spans="3:4">
      <c r="C227" s="10"/>
      <c r="D227" s="10"/>
    </row>
    <row r="228" spans="3:4">
      <c r="C228" s="10"/>
      <c r="D228" s="10"/>
    </row>
    <row r="229" spans="3:4">
      <c r="C229" s="10"/>
      <c r="D229" s="10"/>
    </row>
    <row r="230" spans="3:4">
      <c r="C230" s="10"/>
      <c r="D230" s="10"/>
    </row>
    <row r="231" spans="3:4">
      <c r="C231" s="10"/>
      <c r="D231" s="10"/>
    </row>
    <row r="232" spans="3:4">
      <c r="C232" s="10"/>
      <c r="D232" s="10"/>
    </row>
    <row r="233" spans="3:4">
      <c r="C233" s="10"/>
      <c r="D233" s="10"/>
    </row>
    <row r="234" spans="3:4">
      <c r="C234" s="10"/>
      <c r="D234" s="10"/>
    </row>
    <row r="235" spans="3:4">
      <c r="C235" s="10"/>
      <c r="D235" s="10"/>
    </row>
    <row r="236" spans="3:4">
      <c r="C236" s="10"/>
      <c r="D236" s="10"/>
    </row>
    <row r="237" spans="3:4">
      <c r="C237" s="10"/>
      <c r="D237" s="10"/>
    </row>
    <row r="238" spans="3:4">
      <c r="C238" s="10"/>
      <c r="D238" s="10"/>
    </row>
    <row r="239" spans="3:4">
      <c r="C239" s="10"/>
      <c r="D239" s="10"/>
    </row>
    <row r="240" spans="3:4">
      <c r="C240" s="10"/>
      <c r="D240" s="10"/>
    </row>
    <row r="241" spans="3:4">
      <c r="C241" s="10"/>
      <c r="D241" s="10"/>
    </row>
    <row r="242" spans="3:4">
      <c r="C242" s="10"/>
      <c r="D242" s="10"/>
    </row>
    <row r="243" spans="3:4">
      <c r="C243" s="10"/>
      <c r="D243" s="10"/>
    </row>
    <row r="244" spans="3:4">
      <c r="C244" s="10"/>
      <c r="D244" s="10"/>
    </row>
    <row r="245" spans="3:4">
      <c r="C245" s="10"/>
      <c r="D245" s="10"/>
    </row>
    <row r="246" spans="3:4">
      <c r="C246" s="10"/>
      <c r="D246" s="10"/>
    </row>
    <row r="247" spans="3:4">
      <c r="C247" s="10"/>
      <c r="D247" s="10"/>
    </row>
    <row r="248" spans="3:4">
      <c r="C248" s="10"/>
      <c r="D248" s="10"/>
    </row>
    <row r="249" spans="3:4">
      <c r="C249" s="10"/>
      <c r="D249" s="10"/>
    </row>
    <row r="250" spans="3:4">
      <c r="C250" s="10"/>
      <c r="D250" s="10"/>
    </row>
    <row r="251" spans="3:4">
      <c r="C251" s="10"/>
      <c r="D251" s="10"/>
    </row>
    <row r="252" spans="3:4">
      <c r="C252" s="10"/>
      <c r="D252" s="10"/>
    </row>
    <row r="253" spans="3:4">
      <c r="C253" s="10"/>
      <c r="D253" s="10"/>
    </row>
    <row r="254" spans="3:4">
      <c r="C254" s="10"/>
      <c r="D254" s="10"/>
    </row>
    <row r="255" spans="3:4">
      <c r="C255" s="10"/>
      <c r="D255" s="10"/>
    </row>
    <row r="256" spans="3:4">
      <c r="C256" s="10"/>
      <c r="D256" s="10"/>
    </row>
    <row r="257" spans="3:4">
      <c r="C257" s="10"/>
      <c r="D257" s="10"/>
    </row>
    <row r="258" spans="3:4">
      <c r="C258" s="10"/>
      <c r="D258" s="10"/>
    </row>
    <row r="259" spans="3:4">
      <c r="C259" s="10"/>
      <c r="D259" s="10"/>
    </row>
    <row r="260" spans="3:4">
      <c r="C260" s="10"/>
      <c r="D260" s="10"/>
    </row>
    <row r="261" spans="3:4">
      <c r="C261" s="10"/>
      <c r="D261" s="10"/>
    </row>
    <row r="262" spans="3:4">
      <c r="C262" s="10"/>
      <c r="D262" s="10"/>
    </row>
    <row r="263" spans="3:4">
      <c r="C263" s="10"/>
      <c r="D263" s="10"/>
    </row>
    <row r="264" spans="3:4">
      <c r="C264" s="10"/>
      <c r="D264" s="10"/>
    </row>
    <row r="265" spans="3:4">
      <c r="C265" s="10"/>
      <c r="D265" s="10"/>
    </row>
    <row r="266" spans="3:4">
      <c r="C266" s="10"/>
      <c r="D266" s="10"/>
    </row>
    <row r="267" spans="3:4">
      <c r="C267" s="10"/>
      <c r="D267" s="10"/>
    </row>
    <row r="268" spans="3:4">
      <c r="C268" s="10"/>
      <c r="D268" s="10"/>
    </row>
    <row r="269" spans="3:4">
      <c r="C269" s="10"/>
      <c r="D269" s="10"/>
    </row>
    <row r="270" spans="3:4">
      <c r="C270" s="10"/>
      <c r="D270" s="10"/>
    </row>
    <row r="271" spans="3:4">
      <c r="C271" s="10"/>
      <c r="D271" s="10"/>
    </row>
    <row r="272" spans="3:4">
      <c r="C272" s="10"/>
      <c r="D272" s="10"/>
    </row>
    <row r="273" spans="3:4">
      <c r="C273" s="10"/>
      <c r="D273" s="10"/>
    </row>
    <row r="274" spans="3:4">
      <c r="C274" s="10"/>
      <c r="D274" s="10"/>
    </row>
    <row r="275" spans="3:4">
      <c r="C275" s="10"/>
      <c r="D275" s="10"/>
    </row>
    <row r="276" spans="3:4">
      <c r="C276" s="10"/>
      <c r="D276" s="10"/>
    </row>
    <row r="277" spans="3:4">
      <c r="C277" s="10"/>
      <c r="D277" s="10"/>
    </row>
    <row r="278" spans="3:4">
      <c r="C278" s="10"/>
      <c r="D278" s="10"/>
    </row>
    <row r="279" spans="3:4">
      <c r="C279" s="10"/>
      <c r="D279" s="10"/>
    </row>
    <row r="280" spans="3:4">
      <c r="C280" s="10"/>
      <c r="D280" s="10"/>
    </row>
    <row r="281" spans="3:4">
      <c r="C281" s="10"/>
      <c r="D281" s="10"/>
    </row>
    <row r="282" spans="3:4">
      <c r="C282" s="10"/>
      <c r="D282" s="10"/>
    </row>
    <row r="283" spans="3:4">
      <c r="C283" s="10"/>
      <c r="D283" s="10"/>
    </row>
    <row r="284" spans="3:4">
      <c r="C284" s="10"/>
      <c r="D284" s="10"/>
    </row>
    <row r="285" spans="3:4">
      <c r="C285" s="10"/>
      <c r="D285" s="10"/>
    </row>
    <row r="286" spans="3:4">
      <c r="C286" s="10"/>
      <c r="D286" s="10"/>
    </row>
    <row r="287" spans="3:4">
      <c r="C287" s="10"/>
      <c r="D287" s="10"/>
    </row>
    <row r="288" spans="3:4">
      <c r="C288" s="10"/>
      <c r="D288" s="10"/>
    </row>
    <row r="289" spans="3:4">
      <c r="C289" s="10"/>
      <c r="D289" s="10"/>
    </row>
    <row r="290" spans="3:4">
      <c r="C290" s="10"/>
      <c r="D290" s="10"/>
    </row>
    <row r="291" spans="3:4">
      <c r="C291" s="10"/>
      <c r="D291" s="10"/>
    </row>
    <row r="292" spans="3:4">
      <c r="C292" s="10"/>
      <c r="D292" s="10"/>
    </row>
    <row r="293" spans="3:4">
      <c r="C293" s="10"/>
      <c r="D293" s="10"/>
    </row>
    <row r="294" spans="3:4">
      <c r="C294" s="10"/>
      <c r="D294" s="10"/>
    </row>
    <row r="295" spans="3:4">
      <c r="C295" s="10"/>
      <c r="D295" s="10"/>
    </row>
    <row r="296" spans="3:4">
      <c r="C296" s="10"/>
      <c r="D296" s="10"/>
    </row>
    <row r="297" spans="3:4">
      <c r="C297" s="10"/>
      <c r="D297" s="10"/>
    </row>
    <row r="298" spans="3:4">
      <c r="C298" s="10"/>
      <c r="D298" s="10"/>
    </row>
    <row r="299" spans="3:4">
      <c r="C299" s="10"/>
      <c r="D299" s="10"/>
    </row>
    <row r="300" spans="3:4">
      <c r="C300" s="10"/>
      <c r="D300" s="10"/>
    </row>
    <row r="301" spans="3:4">
      <c r="C301" s="10"/>
      <c r="D301" s="10"/>
    </row>
    <row r="302" spans="3:4">
      <c r="C302" s="10"/>
      <c r="D302" s="10"/>
    </row>
    <row r="303" spans="3:4">
      <c r="C303" s="10"/>
      <c r="D303" s="10"/>
    </row>
    <row r="304" spans="3:4">
      <c r="C304" s="10"/>
      <c r="D304" s="10"/>
    </row>
    <row r="305" spans="3:4">
      <c r="C305" s="10"/>
      <c r="D305" s="10"/>
    </row>
    <row r="306" spans="3:4">
      <c r="C306" s="10"/>
      <c r="D306" s="10"/>
    </row>
    <row r="307" spans="3:4">
      <c r="C307" s="10"/>
      <c r="D307" s="10"/>
    </row>
    <row r="308" spans="3:4">
      <c r="C308" s="10"/>
      <c r="D308" s="10"/>
    </row>
    <row r="309" spans="3:4">
      <c r="C309" s="10"/>
      <c r="D309" s="10"/>
    </row>
    <row r="310" spans="3:4">
      <c r="C310" s="10"/>
      <c r="D310" s="10"/>
    </row>
    <row r="311" spans="3:4">
      <c r="C311" s="10"/>
      <c r="D311" s="10"/>
    </row>
    <row r="312" spans="3:4">
      <c r="C312" s="10"/>
      <c r="D312" s="10"/>
    </row>
    <row r="313" spans="3:4">
      <c r="C313" s="10"/>
      <c r="D313" s="10"/>
    </row>
    <row r="314" spans="3:4">
      <c r="C314" s="10"/>
      <c r="D314" s="10"/>
    </row>
    <row r="315" spans="3:4">
      <c r="C315" s="10"/>
      <c r="D315" s="10"/>
    </row>
    <row r="316" spans="3:4">
      <c r="C316" s="10"/>
      <c r="D316" s="10"/>
    </row>
    <row r="317" spans="3:4">
      <c r="C317" s="10"/>
      <c r="D317" s="10"/>
    </row>
    <row r="318" spans="3:4">
      <c r="C318" s="10"/>
      <c r="D318" s="10"/>
    </row>
    <row r="319" spans="3:4">
      <c r="C319" s="10"/>
      <c r="D319" s="10"/>
    </row>
    <row r="320" spans="3:4">
      <c r="C320" s="10"/>
      <c r="D320" s="10"/>
    </row>
    <row r="321" spans="3:4">
      <c r="C321" s="10"/>
      <c r="D321" s="10"/>
    </row>
    <row r="322" spans="3:4">
      <c r="C322" s="10"/>
      <c r="D322" s="10"/>
    </row>
    <row r="323" spans="3:4">
      <c r="C323" s="10"/>
      <c r="D323" s="10"/>
    </row>
    <row r="324" spans="3:4">
      <c r="C324" s="10"/>
      <c r="D324" s="10"/>
    </row>
    <row r="325" spans="3:4">
      <c r="C325" s="10"/>
      <c r="D325" s="10"/>
    </row>
    <row r="326" spans="3:4">
      <c r="C326" s="10"/>
      <c r="D326" s="10"/>
    </row>
    <row r="327" spans="3:4">
      <c r="C327" s="10"/>
      <c r="D327" s="10"/>
    </row>
    <row r="328" spans="3:4">
      <c r="C328" s="10"/>
      <c r="D328" s="10"/>
    </row>
    <row r="329" spans="3:4">
      <c r="C329" s="10"/>
      <c r="D329" s="10"/>
    </row>
    <row r="330" spans="3:4">
      <c r="C330" s="10"/>
      <c r="D330" s="10"/>
    </row>
    <row r="331" spans="3:4">
      <c r="C331" s="10"/>
      <c r="D331" s="10"/>
    </row>
    <row r="332" spans="3:4">
      <c r="C332" s="10"/>
      <c r="D332" s="10"/>
    </row>
    <row r="333" spans="3:4">
      <c r="C333" s="10"/>
      <c r="D333" s="10"/>
    </row>
    <row r="334" spans="3:4">
      <c r="C334" s="10"/>
      <c r="D334" s="10"/>
    </row>
    <row r="335" spans="3:4">
      <c r="C335" s="10"/>
      <c r="D335" s="10"/>
    </row>
    <row r="336" spans="3:4">
      <c r="C336" s="10"/>
      <c r="D336" s="10"/>
    </row>
    <row r="337" spans="3:4">
      <c r="C337" s="10"/>
      <c r="D337" s="10"/>
    </row>
    <row r="338" spans="3:4">
      <c r="C338" s="10"/>
      <c r="D338" s="10"/>
    </row>
    <row r="339" spans="3:4">
      <c r="C339" s="10"/>
      <c r="D339" s="10"/>
    </row>
    <row r="340" spans="3:4">
      <c r="C340" s="10"/>
      <c r="D340" s="10"/>
    </row>
    <row r="341" spans="3:4">
      <c r="C341" s="10"/>
      <c r="D341" s="10"/>
    </row>
    <row r="342" spans="3:4">
      <c r="C342" s="10"/>
      <c r="D342" s="10"/>
    </row>
    <row r="343" spans="3:4">
      <c r="C343" s="10"/>
      <c r="D343" s="10"/>
    </row>
    <row r="344" spans="3:4">
      <c r="C344" s="10"/>
      <c r="D344" s="10"/>
    </row>
    <row r="345" spans="3:4">
      <c r="C345" s="10"/>
      <c r="D345" s="10"/>
    </row>
    <row r="346" spans="3:4">
      <c r="C346" s="10"/>
      <c r="D346" s="10"/>
    </row>
    <row r="347" spans="3:4">
      <c r="C347" s="10"/>
      <c r="D347" s="10"/>
    </row>
    <row r="348" spans="3:4">
      <c r="C348" s="10"/>
      <c r="D348" s="10"/>
    </row>
    <row r="349" spans="3:4">
      <c r="C349" s="10"/>
      <c r="D349" s="10"/>
    </row>
    <row r="350" spans="3:4">
      <c r="C350" s="10"/>
      <c r="D350" s="10"/>
    </row>
    <row r="351" spans="3:4">
      <c r="C351" s="10"/>
      <c r="D351" s="10"/>
    </row>
    <row r="352" spans="3:4">
      <c r="C352" s="10"/>
      <c r="D352" s="10"/>
    </row>
    <row r="353" spans="3:4">
      <c r="C353" s="10"/>
      <c r="D353" s="10"/>
    </row>
    <row r="354" spans="3:4">
      <c r="C354" s="10"/>
      <c r="D354" s="10"/>
    </row>
    <row r="355" spans="3:4">
      <c r="C355" s="10"/>
      <c r="D355" s="10"/>
    </row>
    <row r="356" spans="3:4">
      <c r="C356" s="10"/>
      <c r="D356" s="10"/>
    </row>
    <row r="357" spans="3:4">
      <c r="C357" s="10"/>
      <c r="D357" s="10"/>
    </row>
    <row r="358" spans="3:4">
      <c r="C358" s="10"/>
      <c r="D358" s="10"/>
    </row>
    <row r="359" spans="3:4">
      <c r="C359" s="10"/>
      <c r="D359" s="10"/>
    </row>
    <row r="360" spans="3:4">
      <c r="C360" s="10"/>
      <c r="D360" s="10"/>
    </row>
    <row r="361" spans="3:4">
      <c r="C361" s="10"/>
      <c r="D361" s="10"/>
    </row>
    <row r="362" spans="3:4">
      <c r="C362" s="10"/>
      <c r="D362" s="10"/>
    </row>
    <row r="363" spans="3:4">
      <c r="C363" s="10"/>
      <c r="D363" s="10"/>
    </row>
    <row r="364" spans="3:4">
      <c r="C364" s="10"/>
      <c r="D364" s="10"/>
    </row>
    <row r="365" spans="3:4">
      <c r="C365" s="10"/>
      <c r="D365" s="10"/>
    </row>
    <row r="366" spans="3:4">
      <c r="C366" s="10"/>
      <c r="D366" s="10"/>
    </row>
    <row r="367" spans="3:4">
      <c r="C367" s="10"/>
      <c r="D367" s="10"/>
    </row>
    <row r="368" spans="3:4">
      <c r="C368" s="10"/>
      <c r="D368" s="10"/>
    </row>
    <row r="369" spans="3:4">
      <c r="C369" s="10"/>
      <c r="D369" s="10"/>
    </row>
    <row r="370" spans="3:4">
      <c r="C370" s="10"/>
      <c r="D370" s="10"/>
    </row>
    <row r="371" spans="3:4">
      <c r="C371" s="10"/>
      <c r="D371" s="10"/>
    </row>
    <row r="372" spans="3:4">
      <c r="C372" s="10"/>
      <c r="D372" s="10"/>
    </row>
    <row r="373" spans="3:4">
      <c r="C373" s="10"/>
      <c r="D373" s="10"/>
    </row>
    <row r="374" spans="3:4">
      <c r="C374" s="10"/>
      <c r="D374" s="10"/>
    </row>
    <row r="375" spans="3:4">
      <c r="C375" s="10"/>
      <c r="D375" s="10"/>
    </row>
    <row r="376" spans="3:4">
      <c r="C376" s="10"/>
      <c r="D376" s="10"/>
    </row>
    <row r="377" spans="3:4">
      <c r="C377" s="10"/>
      <c r="D377" s="10"/>
    </row>
    <row r="378" spans="3:4">
      <c r="C378" s="10"/>
      <c r="D378" s="10"/>
    </row>
    <row r="379" spans="3:4">
      <c r="C379" s="10"/>
      <c r="D379" s="10"/>
    </row>
    <row r="380" spans="3:4">
      <c r="C380" s="10"/>
      <c r="D380" s="10"/>
    </row>
    <row r="381" spans="3:4">
      <c r="C381" s="10"/>
      <c r="D381" s="10"/>
    </row>
    <row r="382" spans="3:4">
      <c r="C382" s="10"/>
      <c r="D382" s="10"/>
    </row>
    <row r="383" spans="3:4">
      <c r="C383" s="10"/>
      <c r="D383" s="10"/>
    </row>
    <row r="384" spans="3:4">
      <c r="C384" s="10"/>
      <c r="D384" s="10"/>
    </row>
    <row r="385" spans="3:4">
      <c r="C385" s="10"/>
      <c r="D385" s="10"/>
    </row>
    <row r="386" spans="3:4">
      <c r="C386" s="10"/>
      <c r="D386" s="10"/>
    </row>
    <row r="387" spans="3:4">
      <c r="C387" s="10"/>
      <c r="D387" s="10"/>
    </row>
    <row r="388" spans="3:4">
      <c r="C388" s="10"/>
      <c r="D388" s="10"/>
    </row>
    <row r="389" spans="3:4">
      <c r="C389" s="10"/>
      <c r="D389" s="10"/>
    </row>
    <row r="390" spans="3:4">
      <c r="C390" s="10"/>
      <c r="D390" s="10"/>
    </row>
    <row r="391" spans="3:4">
      <c r="C391" s="10"/>
      <c r="D391" s="10"/>
    </row>
    <row r="392" spans="3:4">
      <c r="C392" s="10"/>
      <c r="D392" s="10"/>
    </row>
    <row r="393" spans="3:4">
      <c r="C393" s="10"/>
      <c r="D393" s="10"/>
    </row>
    <row r="394" spans="3:4">
      <c r="C394" s="10"/>
      <c r="D394" s="10"/>
    </row>
    <row r="395" spans="3:4">
      <c r="C395" s="10"/>
      <c r="D395" s="10"/>
    </row>
    <row r="396" spans="3:4">
      <c r="C396" s="10"/>
      <c r="D396" s="10"/>
    </row>
    <row r="397" spans="3:4">
      <c r="C397" s="10"/>
      <c r="D397" s="10"/>
    </row>
    <row r="398" spans="3:4">
      <c r="C398" s="10"/>
      <c r="D398" s="10"/>
    </row>
    <row r="399" spans="3:4">
      <c r="C399" s="10"/>
      <c r="D399" s="10"/>
    </row>
    <row r="400" spans="3:4">
      <c r="C400" s="10"/>
      <c r="D400" s="10"/>
    </row>
    <row r="401" spans="3:4">
      <c r="C401" s="10"/>
      <c r="D401" s="10"/>
    </row>
    <row r="402" spans="3:4">
      <c r="C402" s="10"/>
      <c r="D402" s="10"/>
    </row>
    <row r="403" spans="3:4">
      <c r="C403" s="10"/>
      <c r="D403" s="10"/>
    </row>
    <row r="404" spans="3:4">
      <c r="C404" s="10"/>
      <c r="D404" s="10"/>
    </row>
    <row r="405" spans="3:4">
      <c r="C405" s="10"/>
      <c r="D405" s="10"/>
    </row>
    <row r="406" spans="3:4">
      <c r="C406" s="10"/>
      <c r="D406" s="10"/>
    </row>
    <row r="407" spans="3:4">
      <c r="C407" s="10"/>
      <c r="D407" s="10"/>
    </row>
    <row r="408" spans="3:4">
      <c r="C408" s="10"/>
      <c r="D408" s="10"/>
    </row>
    <row r="409" spans="3:4">
      <c r="C409" s="10"/>
      <c r="D409" s="10"/>
    </row>
    <row r="410" spans="3:4">
      <c r="C410" s="10"/>
      <c r="D410" s="10"/>
    </row>
    <row r="411" spans="3:4">
      <c r="C411" s="10"/>
      <c r="D411" s="10"/>
    </row>
    <row r="412" spans="3:4">
      <c r="C412" s="10"/>
      <c r="D412" s="10"/>
    </row>
    <row r="413" spans="3:4">
      <c r="C413" s="10"/>
      <c r="D413" s="10"/>
    </row>
    <row r="414" spans="3:4">
      <c r="C414" s="10"/>
      <c r="D414" s="10"/>
    </row>
    <row r="415" spans="3:4">
      <c r="C415" s="10"/>
      <c r="D415" s="10"/>
    </row>
    <row r="416" spans="3:4">
      <c r="C416" s="10"/>
      <c r="D416" s="10"/>
    </row>
    <row r="417" spans="3:4">
      <c r="C417" s="10"/>
      <c r="D417" s="10"/>
    </row>
    <row r="418" spans="3:4">
      <c r="C418" s="10"/>
      <c r="D418" s="10"/>
    </row>
    <row r="419" spans="3:4">
      <c r="C419" s="10"/>
      <c r="D419" s="10"/>
    </row>
    <row r="420" spans="3:4">
      <c r="C420" s="10"/>
      <c r="D420" s="10"/>
    </row>
    <row r="421" spans="3:4">
      <c r="C421" s="10"/>
      <c r="D421" s="10"/>
    </row>
    <row r="422" spans="3:4">
      <c r="C422" s="10"/>
      <c r="D422" s="10"/>
    </row>
    <row r="423" spans="3:4">
      <c r="C423" s="10"/>
      <c r="D423" s="10"/>
    </row>
    <row r="424" spans="3:4">
      <c r="C424" s="10"/>
      <c r="D424" s="10"/>
    </row>
    <row r="425" spans="3:4">
      <c r="C425" s="10"/>
      <c r="D425" s="10"/>
    </row>
    <row r="426" spans="3:4">
      <c r="C426" s="10"/>
      <c r="D426" s="10"/>
    </row>
    <row r="427" spans="3:4">
      <c r="C427" s="10"/>
      <c r="D427" s="10"/>
    </row>
    <row r="428" spans="3:4">
      <c r="C428" s="10"/>
      <c r="D428" s="10"/>
    </row>
    <row r="429" spans="3:4">
      <c r="C429" s="10"/>
      <c r="D429" s="10"/>
    </row>
    <row r="430" spans="3:4">
      <c r="C430" s="10"/>
      <c r="D430" s="10"/>
    </row>
    <row r="431" spans="3:4">
      <c r="C431" s="10"/>
      <c r="D431" s="10"/>
    </row>
    <row r="432" spans="3:4">
      <c r="C432" s="10"/>
      <c r="D432" s="10"/>
    </row>
    <row r="433" spans="3:4">
      <c r="C433" s="10"/>
      <c r="D433" s="10"/>
    </row>
    <row r="434" spans="3:4">
      <c r="C434" s="10"/>
      <c r="D434" s="10"/>
    </row>
    <row r="435" spans="3:4">
      <c r="C435" s="10"/>
      <c r="D435" s="10"/>
    </row>
    <row r="436" spans="3:4">
      <c r="C436" s="10"/>
      <c r="D436" s="10"/>
    </row>
    <row r="437" spans="3:4">
      <c r="C437" s="10"/>
      <c r="D437" s="10"/>
    </row>
    <row r="438" spans="3:4">
      <c r="C438" s="10"/>
      <c r="D438" s="10"/>
    </row>
    <row r="439" spans="3:4">
      <c r="C439" s="10"/>
      <c r="D439" s="10"/>
    </row>
    <row r="440" spans="3:4">
      <c r="C440" s="10"/>
      <c r="D440" s="10"/>
    </row>
    <row r="441" spans="3:4">
      <c r="C441" s="10"/>
      <c r="D441" s="10"/>
    </row>
    <row r="442" spans="3:4">
      <c r="C442" s="10"/>
      <c r="D442" s="10"/>
    </row>
    <row r="443" spans="3:4">
      <c r="C443" s="10"/>
      <c r="D443" s="10"/>
    </row>
    <row r="444" spans="3:4">
      <c r="C444" s="10"/>
      <c r="D444" s="10"/>
    </row>
    <row r="445" spans="3:4">
      <c r="C445" s="10"/>
      <c r="D445" s="10"/>
    </row>
    <row r="446" spans="3:4">
      <c r="C446" s="10"/>
      <c r="D446" s="10"/>
    </row>
    <row r="447" spans="3:4">
      <c r="C447" s="10"/>
      <c r="D447" s="10"/>
    </row>
    <row r="448" spans="3:4">
      <c r="C448" s="10"/>
      <c r="D448" s="10"/>
    </row>
    <row r="449" spans="3:4">
      <c r="C449" s="10"/>
      <c r="D449" s="10"/>
    </row>
    <row r="450" spans="3:4">
      <c r="C450" s="10"/>
      <c r="D450" s="10"/>
    </row>
    <row r="451" spans="3:4">
      <c r="C451" s="10"/>
      <c r="D451" s="10"/>
    </row>
    <row r="452" spans="3:4">
      <c r="C452" s="10"/>
      <c r="D452" s="10"/>
    </row>
    <row r="453" spans="3:4">
      <c r="C453" s="10"/>
      <c r="D453" s="10"/>
    </row>
    <row r="454" spans="3:4">
      <c r="C454" s="10"/>
      <c r="D454" s="10"/>
    </row>
    <row r="455" spans="3:4">
      <c r="C455" s="10"/>
      <c r="D455" s="10"/>
    </row>
    <row r="456" spans="3:4">
      <c r="C456" s="10"/>
      <c r="D456" s="10"/>
    </row>
    <row r="457" spans="3:4">
      <c r="C457" s="10"/>
      <c r="D457" s="10"/>
    </row>
    <row r="458" spans="3:4">
      <c r="C458" s="10"/>
      <c r="D458" s="10"/>
    </row>
    <row r="459" spans="3:4">
      <c r="C459" s="10"/>
      <c r="D459" s="10"/>
    </row>
    <row r="460" spans="3:4">
      <c r="C460" s="10"/>
      <c r="D460" s="10"/>
    </row>
    <row r="461" spans="3:4">
      <c r="C461" s="10"/>
      <c r="D461" s="10"/>
    </row>
    <row r="462" spans="3:4">
      <c r="C462" s="10"/>
      <c r="D462" s="10"/>
    </row>
    <row r="463" spans="3:4">
      <c r="C463" s="10"/>
      <c r="D463" s="10"/>
    </row>
    <row r="464" spans="3:4">
      <c r="C464" s="10"/>
      <c r="D464" s="10"/>
    </row>
    <row r="465" spans="3:4">
      <c r="C465" s="10"/>
      <c r="D465" s="10"/>
    </row>
    <row r="466" spans="3:4">
      <c r="C466" s="10"/>
      <c r="D466" s="10"/>
    </row>
    <row r="467" spans="3:4">
      <c r="C467" s="10"/>
      <c r="D467" s="10"/>
    </row>
    <row r="468" spans="3:4">
      <c r="C468" s="10"/>
      <c r="D468" s="10"/>
    </row>
    <row r="469" spans="3:4">
      <c r="C469" s="10"/>
      <c r="D469" s="10"/>
    </row>
    <row r="470" spans="3:4">
      <c r="C470" s="10"/>
      <c r="D470" s="10"/>
    </row>
    <row r="471" spans="3:4">
      <c r="C471" s="10"/>
      <c r="D471" s="10"/>
    </row>
    <row r="472" spans="3:4">
      <c r="C472" s="10"/>
      <c r="D472" s="10"/>
    </row>
    <row r="473" spans="3:4">
      <c r="C473" s="10"/>
      <c r="D473" s="10"/>
    </row>
    <row r="474" spans="3:4">
      <c r="C474" s="10"/>
      <c r="D474" s="10"/>
    </row>
    <row r="475" spans="3:4">
      <c r="C475" s="10"/>
      <c r="D475" s="10"/>
    </row>
    <row r="476" spans="3:4">
      <c r="C476" s="10"/>
      <c r="D476" s="10"/>
    </row>
    <row r="477" spans="3:4">
      <c r="C477" s="10"/>
      <c r="D477" s="10"/>
    </row>
    <row r="478" spans="3:4">
      <c r="C478" s="10"/>
      <c r="D478" s="10"/>
    </row>
    <row r="479" spans="3:4">
      <c r="C479" s="10"/>
      <c r="D479" s="10"/>
    </row>
    <row r="480" spans="3:4">
      <c r="C480" s="10"/>
      <c r="D480" s="10"/>
    </row>
    <row r="481" spans="3:4">
      <c r="C481" s="10"/>
      <c r="D481" s="10"/>
    </row>
    <row r="482" spans="3:4">
      <c r="C482" s="10"/>
      <c r="D482" s="10"/>
    </row>
    <row r="483" spans="3:4">
      <c r="C483" s="10"/>
      <c r="D483" s="10"/>
    </row>
    <row r="484" spans="3:4">
      <c r="C484" s="10"/>
      <c r="D484" s="10"/>
    </row>
    <row r="485" spans="3:4">
      <c r="C485" s="10"/>
      <c r="D485" s="10"/>
    </row>
    <row r="486" spans="3:4">
      <c r="C486" s="10"/>
      <c r="D486" s="10"/>
    </row>
    <row r="487" spans="3:4">
      <c r="C487" s="10"/>
      <c r="D487" s="10"/>
    </row>
    <row r="488" spans="3:4">
      <c r="C488" s="10"/>
      <c r="D488" s="10"/>
    </row>
    <row r="489" spans="3:4">
      <c r="C489" s="10"/>
      <c r="D489" s="10"/>
    </row>
    <row r="490" spans="3:4">
      <c r="C490" s="10"/>
      <c r="D490" s="10"/>
    </row>
    <row r="491" spans="3:4">
      <c r="C491" s="10"/>
      <c r="D491" s="10"/>
    </row>
    <row r="492" spans="3:4">
      <c r="C492" s="10"/>
      <c r="D492" s="10"/>
    </row>
    <row r="493" spans="3:4">
      <c r="C493" s="10"/>
      <c r="D493" s="10"/>
    </row>
    <row r="494" spans="3:4">
      <c r="C494" s="10"/>
      <c r="D494" s="10"/>
    </row>
    <row r="495" spans="3:4">
      <c r="C495" s="10"/>
      <c r="D495" s="10"/>
    </row>
    <row r="496" spans="3:4">
      <c r="C496" s="10"/>
      <c r="D496" s="10"/>
    </row>
    <row r="497" spans="3:4">
      <c r="C497" s="10"/>
      <c r="D497" s="10"/>
    </row>
    <row r="498" spans="3:4">
      <c r="C498" s="10"/>
      <c r="D498" s="10"/>
    </row>
    <row r="499" spans="3:4">
      <c r="C499" s="10"/>
      <c r="D499" s="10"/>
    </row>
    <row r="500" spans="3:4">
      <c r="C500" s="10"/>
      <c r="D500" s="10"/>
    </row>
    <row r="501" spans="3:4">
      <c r="C501" s="10"/>
      <c r="D501" s="10"/>
    </row>
    <row r="502" spans="3:4">
      <c r="C502" s="10"/>
      <c r="D502" s="10"/>
    </row>
    <row r="503" spans="3:4">
      <c r="C503" s="10"/>
      <c r="D503" s="10"/>
    </row>
    <row r="504" spans="3:4">
      <c r="C504" s="10"/>
      <c r="D504" s="10"/>
    </row>
    <row r="505" spans="3:4">
      <c r="C505" s="10"/>
      <c r="D505" s="10"/>
    </row>
    <row r="506" spans="3:4">
      <c r="C506" s="10"/>
      <c r="D506" s="10"/>
    </row>
    <row r="507" spans="3:4">
      <c r="C507" s="10"/>
      <c r="D507" s="10"/>
    </row>
    <row r="508" spans="3:4">
      <c r="C508" s="10"/>
      <c r="D508" s="10"/>
    </row>
    <row r="509" spans="3:4">
      <c r="C509" s="10"/>
      <c r="D509" s="10"/>
    </row>
    <row r="510" spans="3:4">
      <c r="C510" s="10"/>
      <c r="D510" s="10"/>
    </row>
    <row r="511" spans="3:4">
      <c r="C511" s="10"/>
      <c r="D511" s="10"/>
    </row>
    <row r="512" spans="3:4">
      <c r="C512" s="10"/>
      <c r="D512" s="10"/>
    </row>
    <row r="513" spans="3:4">
      <c r="C513" s="10"/>
      <c r="D513" s="10"/>
    </row>
    <row r="514" spans="3:4">
      <c r="C514" s="10"/>
      <c r="D514" s="10"/>
    </row>
    <row r="515" spans="3:4">
      <c r="C515" s="10"/>
      <c r="D515" s="10"/>
    </row>
    <row r="516" spans="3:4">
      <c r="C516" s="10"/>
      <c r="D516" s="10"/>
    </row>
    <row r="517" spans="3:4">
      <c r="C517" s="10"/>
      <c r="D517" s="10"/>
    </row>
    <row r="518" spans="3:4">
      <c r="C518" s="10"/>
      <c r="D518" s="10"/>
    </row>
    <row r="519" spans="3:4">
      <c r="C519" s="10"/>
      <c r="D519" s="10"/>
    </row>
    <row r="520" spans="3:4">
      <c r="C520" s="10"/>
      <c r="D520" s="10"/>
    </row>
    <row r="521" spans="3:4">
      <c r="C521" s="10"/>
      <c r="D521" s="10"/>
    </row>
    <row r="522" spans="3:4">
      <c r="C522" s="10"/>
      <c r="D522" s="10"/>
    </row>
    <row r="523" spans="3:4">
      <c r="C523" s="10"/>
      <c r="D523" s="10"/>
    </row>
    <row r="524" spans="3:4">
      <c r="C524" s="10"/>
      <c r="D524" s="10"/>
    </row>
    <row r="525" spans="3:4">
      <c r="C525" s="10"/>
      <c r="D525" s="10"/>
    </row>
    <row r="526" spans="3:4">
      <c r="C526" s="10"/>
      <c r="D526" s="10"/>
    </row>
    <row r="527" spans="3:4">
      <c r="C527" s="10"/>
      <c r="D527" s="10"/>
    </row>
    <row r="528" spans="3:4">
      <c r="C528" s="10"/>
      <c r="D528" s="10"/>
    </row>
    <row r="529" spans="3:4">
      <c r="C529" s="10"/>
      <c r="D529" s="10"/>
    </row>
    <row r="530" spans="3:4">
      <c r="C530" s="10"/>
      <c r="D530" s="10"/>
    </row>
    <row r="531" spans="3:4">
      <c r="C531" s="10"/>
      <c r="D531" s="10"/>
    </row>
    <row r="532" spans="3:4">
      <c r="C532" s="10"/>
      <c r="D532" s="10"/>
    </row>
    <row r="533" spans="3:4">
      <c r="C533" s="10"/>
      <c r="D533" s="10"/>
    </row>
    <row r="534" spans="3:4">
      <c r="C534" s="10"/>
      <c r="D534" s="10"/>
    </row>
    <row r="535" spans="3:4">
      <c r="C535" s="10"/>
      <c r="D535" s="10"/>
    </row>
    <row r="536" spans="3:4">
      <c r="C536" s="10"/>
      <c r="D536" s="10"/>
    </row>
    <row r="537" spans="3:4">
      <c r="C537" s="10"/>
      <c r="D537" s="10"/>
    </row>
    <row r="538" spans="3:4">
      <c r="C538" s="10"/>
      <c r="D538" s="10"/>
    </row>
    <row r="539" spans="3:4">
      <c r="C539" s="10"/>
      <c r="D539" s="10"/>
    </row>
    <row r="540" spans="3:4">
      <c r="C540" s="10"/>
      <c r="D540" s="10"/>
    </row>
    <row r="541" spans="3:4">
      <c r="C541" s="10"/>
      <c r="D541" s="10"/>
    </row>
    <row r="542" spans="3:4">
      <c r="C542" s="10"/>
      <c r="D542" s="10"/>
    </row>
    <row r="543" spans="3:4">
      <c r="C543" s="10"/>
      <c r="D543" s="10"/>
    </row>
    <row r="544" spans="3:4">
      <c r="C544" s="10"/>
      <c r="D544" s="10"/>
    </row>
    <row r="545" spans="3:4">
      <c r="C545" s="10"/>
      <c r="D545" s="10"/>
    </row>
    <row r="546" spans="3:4">
      <c r="C546" s="10"/>
      <c r="D546" s="10"/>
    </row>
    <row r="547" spans="3:4">
      <c r="C547" s="10"/>
      <c r="D547" s="10"/>
    </row>
    <row r="548" spans="3:4">
      <c r="C548" s="10"/>
      <c r="D548" s="10"/>
    </row>
    <row r="549" spans="3:4">
      <c r="C549" s="10"/>
      <c r="D549" s="10"/>
    </row>
    <row r="550" spans="3:4">
      <c r="C550" s="10"/>
      <c r="D550" s="10"/>
    </row>
    <row r="551" spans="3:4">
      <c r="C551" s="10"/>
      <c r="D551" s="10"/>
    </row>
    <row r="552" spans="3:4">
      <c r="C552" s="10"/>
      <c r="D552" s="10"/>
    </row>
    <row r="553" spans="3:4">
      <c r="C553" s="10"/>
      <c r="D553" s="10"/>
    </row>
    <row r="554" spans="3:4">
      <c r="C554" s="10"/>
      <c r="D554" s="10"/>
    </row>
    <row r="555" spans="3:4">
      <c r="C555" s="10"/>
      <c r="D555" s="10"/>
    </row>
    <row r="556" spans="3:4">
      <c r="C556" s="10"/>
      <c r="D556" s="10"/>
    </row>
    <row r="557" spans="3:4">
      <c r="C557" s="10"/>
      <c r="D557" s="10"/>
    </row>
    <row r="558" spans="3:4">
      <c r="C558" s="10"/>
      <c r="D558" s="10"/>
    </row>
    <row r="559" spans="3:4">
      <c r="C559" s="10"/>
      <c r="D559" s="10"/>
    </row>
    <row r="560" spans="3:4">
      <c r="C560" s="10"/>
      <c r="D560" s="10"/>
    </row>
    <row r="561" spans="3:4">
      <c r="C561" s="10"/>
      <c r="D561" s="10"/>
    </row>
    <row r="562" spans="3:4">
      <c r="C562" s="10"/>
      <c r="D562" s="10"/>
    </row>
    <row r="563" spans="3:4">
      <c r="C563" s="10"/>
      <c r="D563" s="10"/>
    </row>
    <row r="564" spans="3:4">
      <c r="C564" s="10"/>
      <c r="D564" s="10"/>
    </row>
    <row r="565" spans="3:4">
      <c r="C565" s="10"/>
      <c r="D565" s="10"/>
    </row>
    <row r="566" spans="3:4">
      <c r="C566" s="10"/>
      <c r="D566" s="10"/>
    </row>
    <row r="567" spans="3:4">
      <c r="C567" s="10"/>
      <c r="D567" s="10"/>
    </row>
    <row r="568" spans="3:4">
      <c r="C568" s="10"/>
      <c r="D568" s="10"/>
    </row>
    <row r="569" spans="3:4">
      <c r="C569" s="10"/>
      <c r="D569" s="10"/>
    </row>
    <row r="570" spans="3:4">
      <c r="C570" s="10"/>
      <c r="D570" s="10"/>
    </row>
    <row r="571" spans="3:4">
      <c r="C571" s="10"/>
      <c r="D571" s="10"/>
    </row>
    <row r="572" spans="3:4">
      <c r="C572" s="10"/>
      <c r="D572" s="10"/>
    </row>
    <row r="573" spans="3:4">
      <c r="C573" s="10"/>
      <c r="D573" s="10"/>
    </row>
    <row r="574" spans="3:4">
      <c r="C574" s="10"/>
      <c r="D574" s="10"/>
    </row>
    <row r="575" spans="3:4">
      <c r="C575" s="10"/>
      <c r="D575" s="10"/>
    </row>
    <row r="576" spans="3:4">
      <c r="C576" s="10"/>
      <c r="D576" s="10"/>
    </row>
    <row r="577" spans="3:4">
      <c r="C577" s="10"/>
      <c r="D577" s="10"/>
    </row>
    <row r="578" spans="3:4">
      <c r="C578" s="10"/>
      <c r="D578" s="10"/>
    </row>
    <row r="579" spans="3:4">
      <c r="C579" s="10"/>
      <c r="D579" s="10"/>
    </row>
    <row r="580" spans="3:4">
      <c r="C580" s="10"/>
      <c r="D580" s="10"/>
    </row>
    <row r="581" spans="3:4">
      <c r="C581" s="10"/>
      <c r="D581" s="10"/>
    </row>
    <row r="582" spans="3:4">
      <c r="C582" s="10"/>
      <c r="D582" s="10"/>
    </row>
    <row r="583" spans="3:4">
      <c r="C583" s="10"/>
      <c r="D583" s="10"/>
    </row>
    <row r="584" spans="3:4">
      <c r="C584" s="10"/>
      <c r="D584" s="10"/>
    </row>
    <row r="585" spans="3:4">
      <c r="C585" s="10"/>
      <c r="D585" s="10"/>
    </row>
    <row r="586" spans="3:4">
      <c r="C586" s="10"/>
      <c r="D586" s="10"/>
    </row>
    <row r="587" spans="3:4">
      <c r="C587" s="10"/>
      <c r="D587" s="10"/>
    </row>
    <row r="588" spans="3:4">
      <c r="C588" s="10"/>
      <c r="D588" s="10"/>
    </row>
    <row r="589" spans="3:4">
      <c r="C589" s="10"/>
      <c r="D589" s="10"/>
    </row>
    <row r="590" spans="3:4">
      <c r="C590" s="10"/>
      <c r="D590" s="10"/>
    </row>
    <row r="591" spans="3:4">
      <c r="C591" s="10"/>
      <c r="D591" s="10"/>
    </row>
    <row r="592" spans="3:4">
      <c r="C592" s="10"/>
      <c r="D592" s="10"/>
    </row>
    <row r="593" spans="3:4">
      <c r="C593" s="10"/>
      <c r="D593" s="10"/>
    </row>
    <row r="594" spans="3:4">
      <c r="C594" s="10"/>
      <c r="D594" s="10"/>
    </row>
    <row r="595" spans="3:4">
      <c r="C595" s="10"/>
      <c r="D595" s="10"/>
    </row>
    <row r="596" spans="3:4">
      <c r="C596" s="10"/>
      <c r="D596" s="10"/>
    </row>
    <row r="597" spans="3:4">
      <c r="C597" s="10"/>
      <c r="D597" s="10"/>
    </row>
    <row r="598" spans="3:4">
      <c r="C598" s="10"/>
      <c r="D598" s="10"/>
    </row>
    <row r="599" spans="3:4">
      <c r="C599" s="10"/>
      <c r="D599" s="10"/>
    </row>
    <row r="600" spans="3:4">
      <c r="C600" s="10"/>
      <c r="D600" s="10"/>
    </row>
    <row r="601" spans="3:4">
      <c r="C601" s="10"/>
      <c r="D601" s="10"/>
    </row>
    <row r="602" spans="3:4">
      <c r="C602" s="10"/>
      <c r="D602" s="10"/>
    </row>
    <row r="603" spans="3:4">
      <c r="C603" s="10"/>
      <c r="D603" s="10"/>
    </row>
    <row r="604" spans="3:4">
      <c r="C604" s="10"/>
      <c r="D604" s="10"/>
    </row>
    <row r="605" spans="3:4">
      <c r="C605" s="10"/>
      <c r="D605" s="10"/>
    </row>
    <row r="606" spans="3:4">
      <c r="C606" s="10"/>
      <c r="D606" s="10"/>
    </row>
    <row r="607" spans="3:4">
      <c r="C607" s="10"/>
      <c r="D607" s="10"/>
    </row>
    <row r="608" spans="3:4">
      <c r="C608" s="10"/>
      <c r="D608" s="10"/>
    </row>
    <row r="609" spans="3:4">
      <c r="C609" s="10"/>
      <c r="D609" s="10"/>
    </row>
    <row r="610" spans="3:4">
      <c r="C610" s="10"/>
      <c r="D610" s="10"/>
    </row>
    <row r="611" spans="3:4">
      <c r="C611" s="10"/>
      <c r="D611" s="10"/>
    </row>
    <row r="612" spans="3:4">
      <c r="C612" s="10"/>
      <c r="D612" s="10"/>
    </row>
    <row r="613" spans="3:4">
      <c r="C613" s="10"/>
      <c r="D613" s="10"/>
    </row>
    <row r="614" spans="3:4">
      <c r="C614" s="10"/>
      <c r="D614" s="10"/>
    </row>
    <row r="615" spans="3:4">
      <c r="C615" s="10"/>
      <c r="D615" s="10"/>
    </row>
    <row r="616" spans="3:4">
      <c r="C616" s="10"/>
      <c r="D616" s="10"/>
    </row>
    <row r="617" spans="3:4">
      <c r="C617" s="10"/>
      <c r="D617" s="10"/>
    </row>
    <row r="618" spans="3:4">
      <c r="C618" s="10"/>
      <c r="D618" s="10"/>
    </row>
    <row r="619" spans="3:4">
      <c r="C619" s="10"/>
      <c r="D619" s="10"/>
    </row>
    <row r="620" spans="3:4">
      <c r="C620" s="10"/>
      <c r="D620" s="10"/>
    </row>
    <row r="621" spans="3:4">
      <c r="C621" s="10"/>
      <c r="D621" s="10"/>
    </row>
    <row r="622" spans="3:4">
      <c r="C622" s="10"/>
      <c r="D622" s="10"/>
    </row>
    <row r="623" spans="3:4">
      <c r="C623" s="10"/>
      <c r="D623" s="10"/>
    </row>
    <row r="624" spans="3:4">
      <c r="C624" s="10"/>
      <c r="D624" s="10"/>
    </row>
    <row r="625" spans="3:4">
      <c r="C625" s="10"/>
      <c r="D625" s="10"/>
    </row>
    <row r="626" spans="3:4">
      <c r="C626" s="10"/>
      <c r="D626" s="10"/>
    </row>
    <row r="627" spans="3:4">
      <c r="C627" s="10"/>
      <c r="D627" s="10"/>
    </row>
    <row r="628" spans="3:4">
      <c r="C628" s="10"/>
      <c r="D628" s="10"/>
    </row>
    <row r="629" spans="3:4">
      <c r="C629" s="10"/>
      <c r="D629" s="10"/>
    </row>
    <row r="630" spans="3:4">
      <c r="C630" s="10"/>
      <c r="D630" s="10"/>
    </row>
    <row r="631" spans="3:4">
      <c r="C631" s="10"/>
      <c r="D631" s="10"/>
    </row>
    <row r="632" spans="3:4">
      <c r="C632" s="10"/>
      <c r="D632" s="10"/>
    </row>
    <row r="633" spans="3:4">
      <c r="C633" s="10"/>
      <c r="D633" s="10"/>
    </row>
    <row r="634" spans="3:4">
      <c r="C634" s="10"/>
      <c r="D634" s="10"/>
    </row>
    <row r="635" spans="3:4">
      <c r="C635" s="10"/>
      <c r="D635" s="10"/>
    </row>
    <row r="636" spans="3:4">
      <c r="C636" s="10"/>
      <c r="D636" s="10"/>
    </row>
    <row r="637" spans="3:4">
      <c r="C637" s="10"/>
      <c r="D637" s="10"/>
    </row>
    <row r="638" spans="3:4">
      <c r="C638" s="10"/>
      <c r="D638" s="10"/>
    </row>
    <row r="639" spans="3:4">
      <c r="C639" s="10"/>
      <c r="D639" s="10"/>
    </row>
    <row r="640" spans="3:4">
      <c r="C640" s="10"/>
      <c r="D640" s="10"/>
    </row>
    <row r="641" spans="3:4">
      <c r="C641" s="10"/>
      <c r="D641" s="10"/>
    </row>
    <row r="642" spans="3:4">
      <c r="C642" s="10"/>
      <c r="D642" s="10"/>
    </row>
    <row r="643" spans="3:4">
      <c r="C643" s="10"/>
      <c r="D643" s="10"/>
    </row>
    <row r="644" spans="3:4">
      <c r="C644" s="10"/>
      <c r="D644" s="10"/>
    </row>
    <row r="645" spans="3:4">
      <c r="C645" s="10"/>
      <c r="D645" s="10"/>
    </row>
    <row r="646" spans="3:4">
      <c r="C646" s="10"/>
      <c r="D646" s="10"/>
    </row>
    <row r="647" spans="3:4">
      <c r="C647" s="10"/>
      <c r="D647" s="10"/>
    </row>
    <row r="648" spans="3:4">
      <c r="C648" s="10"/>
      <c r="D648" s="10"/>
    </row>
    <row r="649" spans="3:4">
      <c r="C649" s="10"/>
      <c r="D649" s="10"/>
    </row>
    <row r="650" spans="3:4">
      <c r="C650" s="10"/>
      <c r="D650" s="10"/>
    </row>
    <row r="651" spans="3:4">
      <c r="C651" s="10"/>
      <c r="D651" s="10"/>
    </row>
    <row r="652" spans="3:4">
      <c r="C652" s="10"/>
      <c r="D652" s="10"/>
    </row>
    <row r="653" spans="3:4">
      <c r="C653" s="10"/>
      <c r="D653" s="10"/>
    </row>
    <row r="654" spans="3:4">
      <c r="C654" s="10"/>
      <c r="D654" s="10"/>
    </row>
    <row r="655" spans="3:4">
      <c r="C655" s="10"/>
      <c r="D655" s="10"/>
    </row>
    <row r="656" spans="3:4">
      <c r="C656" s="10"/>
      <c r="D656" s="10"/>
    </row>
    <row r="657" spans="3:4">
      <c r="C657" s="10"/>
      <c r="D657" s="10"/>
    </row>
    <row r="658" spans="3:4">
      <c r="C658" s="10"/>
      <c r="D658" s="10"/>
    </row>
    <row r="659" spans="3:4">
      <c r="C659" s="10"/>
      <c r="D659" s="10"/>
    </row>
    <row r="660" spans="3:4">
      <c r="C660" s="10"/>
      <c r="D660" s="10"/>
    </row>
    <row r="661" spans="3:4">
      <c r="C661" s="10"/>
      <c r="D661" s="10"/>
    </row>
    <row r="662" spans="3:4">
      <c r="C662" s="10"/>
      <c r="D662" s="10"/>
    </row>
    <row r="663" spans="3:4">
      <c r="C663" s="10"/>
      <c r="D663" s="10"/>
    </row>
    <row r="664" spans="3:4">
      <c r="C664" s="10"/>
      <c r="D664" s="10"/>
    </row>
    <row r="665" spans="3:4">
      <c r="C665" s="10"/>
      <c r="D665" s="10"/>
    </row>
    <row r="666" spans="3:4">
      <c r="C666" s="10"/>
      <c r="D666" s="10"/>
    </row>
    <row r="667" spans="3:4">
      <c r="C667" s="10"/>
      <c r="D667" s="10"/>
    </row>
    <row r="668" spans="3:4">
      <c r="C668" s="10"/>
      <c r="D668" s="10"/>
    </row>
    <row r="669" spans="3:4">
      <c r="C669" s="10"/>
      <c r="D669" s="10"/>
    </row>
    <row r="670" spans="3:4">
      <c r="C670" s="10"/>
      <c r="D670" s="10"/>
    </row>
    <row r="671" spans="3:4">
      <c r="C671" s="10"/>
      <c r="D671" s="10"/>
    </row>
    <row r="672" spans="3:4">
      <c r="C672" s="10"/>
      <c r="D672" s="10"/>
    </row>
    <row r="673" spans="3:4">
      <c r="C673" s="10"/>
      <c r="D673" s="10"/>
    </row>
    <row r="674" spans="3:4">
      <c r="C674" s="10"/>
      <c r="D674" s="10"/>
    </row>
    <row r="675" spans="3:4">
      <c r="C675" s="10"/>
      <c r="D675" s="10"/>
    </row>
    <row r="676" spans="3:4">
      <c r="C676" s="10"/>
      <c r="D676" s="10"/>
    </row>
    <row r="677" spans="3:4">
      <c r="C677" s="10"/>
      <c r="D677" s="10"/>
    </row>
    <row r="678" spans="3:4">
      <c r="C678" s="10"/>
      <c r="D678" s="10"/>
    </row>
    <row r="679" spans="3:4">
      <c r="C679" s="10"/>
      <c r="D679" s="10"/>
    </row>
    <row r="680" spans="3:4">
      <c r="C680" s="10"/>
      <c r="D680" s="10"/>
    </row>
    <row r="681" spans="3:4">
      <c r="C681" s="10"/>
      <c r="D681" s="10"/>
    </row>
    <row r="682" spans="3:4">
      <c r="C682" s="10"/>
      <c r="D682" s="10"/>
    </row>
    <row r="683" spans="3:4">
      <c r="C683" s="10"/>
      <c r="D683" s="10"/>
    </row>
    <row r="684" spans="3:4">
      <c r="C684" s="10"/>
      <c r="D684" s="10"/>
    </row>
    <row r="685" spans="3:4">
      <c r="C685" s="10"/>
      <c r="D685" s="10"/>
    </row>
    <row r="686" spans="3:4">
      <c r="C686" s="10"/>
      <c r="D686" s="10"/>
    </row>
    <row r="687" spans="3:4">
      <c r="C687" s="10"/>
      <c r="D687" s="10"/>
    </row>
    <row r="688" spans="3:4">
      <c r="C688" s="10"/>
      <c r="D688" s="10"/>
    </row>
    <row r="689" spans="3:4">
      <c r="C689" s="10"/>
      <c r="D689" s="10"/>
    </row>
    <row r="690" spans="3:4">
      <c r="C690" s="10"/>
      <c r="D690" s="10"/>
    </row>
    <row r="691" spans="3:4">
      <c r="C691" s="10"/>
      <c r="D691" s="10"/>
    </row>
    <row r="692" spans="3:4">
      <c r="C692" s="10"/>
      <c r="D692" s="10"/>
    </row>
    <row r="693" spans="3:4">
      <c r="C693" s="10"/>
      <c r="D693" s="10"/>
    </row>
    <row r="694" spans="3:4">
      <c r="C694" s="10"/>
      <c r="D694" s="10"/>
    </row>
    <row r="695" spans="3:4">
      <c r="C695" s="10"/>
      <c r="D695" s="10"/>
    </row>
    <row r="696" spans="3:4">
      <c r="C696" s="10"/>
      <c r="D696" s="10"/>
    </row>
    <row r="697" spans="3:4">
      <c r="C697" s="10"/>
      <c r="D697" s="10"/>
    </row>
    <row r="698" spans="3:4">
      <c r="C698" s="10"/>
      <c r="D698" s="10"/>
    </row>
    <row r="699" spans="3:4">
      <c r="C699" s="10"/>
      <c r="D699" s="10"/>
    </row>
    <row r="700" spans="3:4">
      <c r="C700" s="10"/>
      <c r="D700" s="10"/>
    </row>
    <row r="701" spans="3:4">
      <c r="C701" s="10"/>
      <c r="D701" s="10"/>
    </row>
    <row r="702" spans="3:4">
      <c r="C702" s="10"/>
      <c r="D702" s="10"/>
    </row>
    <row r="703" spans="3:4">
      <c r="C703" s="10"/>
      <c r="D703" s="10"/>
    </row>
    <row r="704" spans="3:4">
      <c r="C704" s="10"/>
      <c r="D704" s="10"/>
    </row>
    <row r="705" spans="3:4">
      <c r="C705" s="10"/>
      <c r="D705" s="10"/>
    </row>
    <row r="706" spans="3:4">
      <c r="C706" s="10"/>
      <c r="D706" s="10"/>
    </row>
    <row r="707" spans="3:4">
      <c r="C707" s="10"/>
      <c r="D707" s="10"/>
    </row>
    <row r="708" spans="3:4">
      <c r="C708" s="10"/>
      <c r="D708" s="10"/>
    </row>
    <row r="709" spans="3:4">
      <c r="C709" s="10"/>
      <c r="D709" s="10"/>
    </row>
    <row r="710" spans="3:4">
      <c r="C710" s="10"/>
      <c r="D710" s="10"/>
    </row>
    <row r="711" spans="3:4">
      <c r="C711" s="10"/>
      <c r="D711" s="10"/>
    </row>
    <row r="712" spans="3:4">
      <c r="C712" s="10"/>
      <c r="D712" s="10"/>
    </row>
    <row r="713" spans="3:4">
      <c r="C713" s="10"/>
      <c r="D713" s="10"/>
    </row>
    <row r="714" spans="3:4">
      <c r="C714" s="10"/>
      <c r="D714" s="10"/>
    </row>
    <row r="715" spans="3:4">
      <c r="C715" s="10"/>
      <c r="D715" s="10"/>
    </row>
    <row r="716" spans="3:4">
      <c r="C716" s="10"/>
      <c r="D716" s="10"/>
    </row>
    <row r="717" spans="3:4">
      <c r="C717" s="10"/>
      <c r="D717" s="10"/>
    </row>
    <row r="718" spans="3:4">
      <c r="C718" s="10"/>
      <c r="D718" s="10"/>
    </row>
    <row r="719" spans="3:4">
      <c r="C719" s="10"/>
      <c r="D719" s="10"/>
    </row>
    <row r="720" spans="3:4">
      <c r="C720" s="10"/>
      <c r="D720" s="10"/>
    </row>
    <row r="721" spans="3:4">
      <c r="C721" s="10"/>
      <c r="D721" s="10"/>
    </row>
    <row r="722" spans="3:4">
      <c r="C722" s="10"/>
      <c r="D722" s="10"/>
    </row>
    <row r="723" spans="3:4">
      <c r="C723" s="10"/>
      <c r="D723" s="10"/>
    </row>
    <row r="724" spans="3:4">
      <c r="C724" s="10"/>
      <c r="D724" s="10"/>
    </row>
    <row r="725" spans="3:4">
      <c r="C725" s="10"/>
      <c r="D725" s="10"/>
    </row>
    <row r="726" spans="3:4">
      <c r="C726" s="10"/>
      <c r="D726" s="10"/>
    </row>
    <row r="727" spans="3:4">
      <c r="C727" s="10"/>
      <c r="D727" s="10"/>
    </row>
    <row r="728" spans="3:4">
      <c r="C728" s="10"/>
      <c r="D728" s="10"/>
    </row>
    <row r="729" spans="3:4">
      <c r="C729" s="10"/>
      <c r="D729" s="10"/>
    </row>
    <row r="730" spans="3:4">
      <c r="C730" s="10"/>
      <c r="D730" s="10"/>
    </row>
    <row r="731" spans="3:4">
      <c r="C731" s="10"/>
      <c r="D731" s="10"/>
    </row>
    <row r="732" spans="3:4">
      <c r="C732" s="10"/>
      <c r="D732" s="10"/>
    </row>
    <row r="733" spans="3:4">
      <c r="C733" s="10"/>
      <c r="D733" s="10"/>
    </row>
    <row r="734" spans="3:4">
      <c r="C734" s="10"/>
      <c r="D734" s="10"/>
    </row>
    <row r="735" spans="3:4">
      <c r="C735" s="10"/>
      <c r="D735" s="10"/>
    </row>
    <row r="736" spans="3:4">
      <c r="C736" s="10"/>
      <c r="D736" s="10"/>
    </row>
    <row r="737" spans="3:4">
      <c r="C737" s="10"/>
      <c r="D737" s="10"/>
    </row>
    <row r="738" spans="3:4">
      <c r="C738" s="10"/>
      <c r="D738" s="10"/>
    </row>
    <row r="739" spans="3:4">
      <c r="C739" s="10"/>
      <c r="D739" s="10"/>
    </row>
    <row r="740" spans="3:4">
      <c r="C740" s="10"/>
      <c r="D740" s="10"/>
    </row>
    <row r="741" spans="3:4">
      <c r="C741" s="10"/>
      <c r="D741" s="10"/>
    </row>
    <row r="742" spans="3:4">
      <c r="C742" s="10"/>
      <c r="D742" s="10"/>
    </row>
    <row r="743" spans="3:4">
      <c r="C743" s="10"/>
      <c r="D743" s="10"/>
    </row>
    <row r="744" spans="3:4">
      <c r="C744" s="10"/>
      <c r="D744" s="10"/>
    </row>
    <row r="745" spans="3:4">
      <c r="C745" s="10"/>
      <c r="D745" s="10"/>
    </row>
    <row r="746" spans="3:4">
      <c r="C746" s="10"/>
      <c r="D746" s="10"/>
    </row>
    <row r="747" spans="3:4">
      <c r="C747" s="10"/>
      <c r="D747" s="10"/>
    </row>
    <row r="748" spans="3:4">
      <c r="C748" s="10"/>
      <c r="D748" s="10"/>
    </row>
    <row r="749" spans="3:4">
      <c r="C749" s="10"/>
      <c r="D749" s="10"/>
    </row>
    <row r="750" spans="3:4">
      <c r="C750" s="10"/>
      <c r="D750" s="10"/>
    </row>
    <row r="751" spans="3:4">
      <c r="C751" s="10"/>
      <c r="D751" s="10"/>
    </row>
    <row r="752" spans="3:4">
      <c r="C752" s="10"/>
      <c r="D752" s="10"/>
    </row>
    <row r="753" spans="3:4">
      <c r="C753" s="10"/>
      <c r="D753" s="10"/>
    </row>
    <row r="754" spans="3:4">
      <c r="C754" s="10"/>
      <c r="D754" s="10"/>
    </row>
    <row r="755" spans="3:4">
      <c r="C755" s="10"/>
      <c r="D755" s="10"/>
    </row>
    <row r="756" spans="3:4">
      <c r="C756" s="10"/>
      <c r="D756" s="10"/>
    </row>
    <row r="757" spans="3:4">
      <c r="C757" s="10"/>
      <c r="D757" s="10"/>
    </row>
    <row r="758" spans="3:4">
      <c r="C758" s="10"/>
      <c r="D758" s="10"/>
    </row>
    <row r="759" spans="3:4">
      <c r="C759" s="10"/>
      <c r="D759" s="10"/>
    </row>
    <row r="760" spans="3:4">
      <c r="C760" s="10"/>
      <c r="D760" s="10"/>
    </row>
    <row r="761" spans="3:4">
      <c r="C761" s="10"/>
      <c r="D761" s="10"/>
    </row>
    <row r="762" spans="3:4">
      <c r="C762" s="10"/>
      <c r="D762" s="10"/>
    </row>
    <row r="763" spans="3:4">
      <c r="C763" s="10"/>
      <c r="D763" s="10"/>
    </row>
    <row r="764" spans="3:4">
      <c r="C764" s="10"/>
      <c r="D764" s="10"/>
    </row>
    <row r="765" spans="3:4">
      <c r="C765" s="10"/>
      <c r="D765" s="10"/>
    </row>
    <row r="766" spans="3:4">
      <c r="C766" s="10"/>
      <c r="D766" s="10"/>
    </row>
    <row r="767" spans="3:4">
      <c r="C767" s="10"/>
      <c r="D767" s="10"/>
    </row>
    <row r="768" spans="3:4">
      <c r="C768" s="10"/>
      <c r="D768" s="10"/>
    </row>
    <row r="769" spans="3:4">
      <c r="C769" s="10"/>
      <c r="D769" s="10"/>
    </row>
    <row r="770" spans="3:4">
      <c r="C770" s="10"/>
      <c r="D770" s="10"/>
    </row>
    <row r="771" spans="3:4">
      <c r="C771" s="10"/>
      <c r="D771" s="10"/>
    </row>
    <row r="772" spans="3:4">
      <c r="C772" s="10"/>
      <c r="D772" s="10"/>
    </row>
    <row r="773" spans="3:4">
      <c r="C773" s="10"/>
      <c r="D773" s="10"/>
    </row>
    <row r="774" spans="3:4">
      <c r="C774" s="10"/>
      <c r="D774" s="10"/>
    </row>
    <row r="775" spans="3:4">
      <c r="C775" s="10"/>
      <c r="D775" s="10"/>
    </row>
    <row r="776" spans="3:4">
      <c r="C776" s="10"/>
      <c r="D776" s="10"/>
    </row>
    <row r="777" spans="3:4">
      <c r="C777" s="10"/>
      <c r="D777" s="10"/>
    </row>
    <row r="778" spans="3:4">
      <c r="C778" s="10"/>
      <c r="D778" s="10"/>
    </row>
    <row r="779" spans="3:4">
      <c r="C779" s="10"/>
      <c r="D779" s="10"/>
    </row>
    <row r="780" spans="3:4">
      <c r="C780" s="10"/>
      <c r="D780" s="10"/>
    </row>
    <row r="781" spans="3:4">
      <c r="C781" s="10"/>
      <c r="D781" s="10"/>
    </row>
    <row r="782" spans="3:4">
      <c r="C782" s="10"/>
      <c r="D782" s="10"/>
    </row>
    <row r="783" spans="3:4">
      <c r="C783" s="10"/>
      <c r="D783" s="10"/>
    </row>
    <row r="784" spans="3:4">
      <c r="C784" s="10"/>
      <c r="D784" s="10"/>
    </row>
    <row r="785" spans="3:4">
      <c r="C785" s="10"/>
      <c r="D785" s="10"/>
    </row>
    <row r="786" spans="3:4">
      <c r="C786" s="10"/>
      <c r="D786" s="10"/>
    </row>
    <row r="787" spans="3:4">
      <c r="C787" s="10"/>
      <c r="D787" s="10"/>
    </row>
    <row r="788" spans="3:4">
      <c r="C788" s="10"/>
      <c r="D788" s="10"/>
    </row>
    <row r="789" spans="3:4">
      <c r="C789" s="10"/>
      <c r="D789" s="10"/>
    </row>
    <row r="790" spans="3:4">
      <c r="C790" s="10"/>
      <c r="D790" s="10"/>
    </row>
    <row r="791" spans="3:4">
      <c r="C791" s="10"/>
      <c r="D791" s="10"/>
    </row>
    <row r="792" spans="3:4">
      <c r="C792" s="10"/>
      <c r="D792" s="10"/>
    </row>
    <row r="793" spans="3:4">
      <c r="C793" s="10"/>
      <c r="D793" s="10"/>
    </row>
    <row r="794" spans="3:4">
      <c r="C794" s="10"/>
      <c r="D794" s="10"/>
    </row>
    <row r="795" spans="3:4">
      <c r="C795" s="10"/>
      <c r="D795" s="10"/>
    </row>
    <row r="796" spans="3:4">
      <c r="C796" s="10"/>
      <c r="D796" s="10"/>
    </row>
    <row r="797" spans="3:4">
      <c r="C797" s="10"/>
      <c r="D797" s="10"/>
    </row>
    <row r="798" spans="3:4">
      <c r="C798" s="10"/>
      <c r="D798" s="10"/>
    </row>
    <row r="799" spans="3:4">
      <c r="C799" s="10"/>
      <c r="D799" s="10"/>
    </row>
    <row r="800" spans="3:4">
      <c r="C800" s="10"/>
      <c r="D800" s="10"/>
    </row>
    <row r="801" spans="3:4">
      <c r="C801" s="10"/>
      <c r="D801" s="10"/>
    </row>
    <row r="802" spans="3:4">
      <c r="C802" s="10"/>
      <c r="D802" s="10"/>
    </row>
    <row r="803" spans="3:4">
      <c r="C803" s="10"/>
      <c r="D803" s="10"/>
    </row>
    <row r="804" spans="3:4">
      <c r="C804" s="10"/>
      <c r="D804" s="10"/>
    </row>
    <row r="805" spans="3:4">
      <c r="C805" s="10"/>
      <c r="D805" s="10"/>
    </row>
    <row r="806" spans="3:4">
      <c r="C806" s="10"/>
      <c r="D806" s="10"/>
    </row>
    <row r="807" spans="3:4">
      <c r="C807" s="10"/>
      <c r="D807" s="10"/>
    </row>
    <row r="808" spans="3:4">
      <c r="C808" s="10"/>
      <c r="D808" s="10"/>
    </row>
    <row r="809" spans="3:4">
      <c r="C809" s="10"/>
      <c r="D809" s="10"/>
    </row>
    <row r="810" spans="3:4">
      <c r="C810" s="10"/>
      <c r="D810" s="10"/>
    </row>
    <row r="811" spans="3:4">
      <c r="C811" s="10"/>
      <c r="D811" s="10"/>
    </row>
    <row r="812" spans="3:4">
      <c r="C812" s="10"/>
      <c r="D812" s="10"/>
    </row>
    <row r="813" spans="3:4">
      <c r="C813" s="10"/>
      <c r="D813" s="10"/>
    </row>
    <row r="814" spans="3:4">
      <c r="C814" s="10"/>
      <c r="D814" s="10"/>
    </row>
    <row r="815" spans="3:4">
      <c r="C815" s="10"/>
      <c r="D815" s="10"/>
    </row>
    <row r="816" spans="3:4">
      <c r="C816" s="10"/>
      <c r="D816" s="10"/>
    </row>
    <row r="817" spans="3:4">
      <c r="C817" s="10"/>
      <c r="D817" s="10"/>
    </row>
    <row r="818" spans="3:4">
      <c r="C818" s="10"/>
      <c r="D818" s="10"/>
    </row>
    <row r="819" spans="3:4">
      <c r="C819" s="10"/>
      <c r="D819" s="10"/>
    </row>
    <row r="820" spans="3:4">
      <c r="C820" s="10"/>
      <c r="D820" s="10"/>
    </row>
    <row r="821" spans="3:4">
      <c r="C821" s="10"/>
      <c r="D821" s="10"/>
    </row>
    <row r="822" spans="3:4">
      <c r="C822" s="10"/>
      <c r="D822" s="10"/>
    </row>
    <row r="823" spans="3:4">
      <c r="C823" s="10"/>
      <c r="D823" s="10"/>
    </row>
    <row r="824" spans="3:4">
      <c r="C824" s="10"/>
      <c r="D824" s="10"/>
    </row>
    <row r="825" spans="3:4">
      <c r="C825" s="10"/>
      <c r="D825" s="10"/>
    </row>
    <row r="826" spans="3:4">
      <c r="C826" s="10"/>
      <c r="D826" s="10"/>
    </row>
    <row r="827" spans="3:4">
      <c r="C827" s="10"/>
      <c r="D827" s="10"/>
    </row>
    <row r="828" spans="3:4">
      <c r="C828" s="10"/>
      <c r="D828" s="10"/>
    </row>
    <row r="829" spans="3:4">
      <c r="C829" s="10"/>
      <c r="D829" s="10"/>
    </row>
    <row r="830" spans="3:4">
      <c r="C830" s="10"/>
      <c r="D830" s="10"/>
    </row>
    <row r="831" spans="3:4">
      <c r="C831" s="10"/>
      <c r="D831" s="10"/>
    </row>
    <row r="832" spans="3:4">
      <c r="C832" s="10"/>
      <c r="D832" s="10"/>
    </row>
    <row r="833" spans="3:4">
      <c r="C833" s="10"/>
      <c r="D833" s="10"/>
    </row>
    <row r="834" spans="3:4">
      <c r="C834" s="10"/>
      <c r="D834" s="10"/>
    </row>
    <row r="835" spans="3:4">
      <c r="C835" s="10"/>
      <c r="D835" s="10"/>
    </row>
    <row r="836" spans="3:4">
      <c r="C836" s="10"/>
      <c r="D836" s="10"/>
    </row>
    <row r="837" spans="3:4">
      <c r="C837" s="10"/>
      <c r="D837" s="10"/>
    </row>
    <row r="838" spans="3:4">
      <c r="C838" s="10"/>
      <c r="D838" s="10"/>
    </row>
    <row r="839" spans="3:4">
      <c r="C839" s="10"/>
      <c r="D839" s="10"/>
    </row>
    <row r="840" spans="3:4">
      <c r="C840" s="10"/>
      <c r="D840" s="10"/>
    </row>
    <row r="841" spans="3:4">
      <c r="C841" s="10"/>
      <c r="D841" s="10"/>
    </row>
    <row r="842" spans="3:4">
      <c r="C842" s="10"/>
      <c r="D842" s="10"/>
    </row>
    <row r="843" spans="3:4">
      <c r="C843" s="10"/>
      <c r="D843" s="10"/>
    </row>
    <row r="844" spans="3:4">
      <c r="C844" s="10"/>
      <c r="D844" s="10"/>
    </row>
    <row r="845" spans="3:4">
      <c r="C845" s="10"/>
      <c r="D845" s="10"/>
    </row>
    <row r="846" spans="3:4">
      <c r="C846" s="10"/>
      <c r="D846" s="10"/>
    </row>
    <row r="847" spans="3:4">
      <c r="C847" s="10"/>
      <c r="D847" s="10"/>
    </row>
    <row r="848" spans="3:4">
      <c r="C848" s="10"/>
      <c r="D848" s="10"/>
    </row>
    <row r="849" spans="3:4">
      <c r="C849" s="10"/>
      <c r="D849" s="10"/>
    </row>
    <row r="850" spans="3:4">
      <c r="C850" s="10"/>
      <c r="D850" s="10"/>
    </row>
    <row r="851" spans="3:4">
      <c r="C851" s="10"/>
      <c r="D851" s="10"/>
    </row>
    <row r="852" spans="3:4">
      <c r="C852" s="10"/>
      <c r="D852" s="10"/>
    </row>
    <row r="853" spans="3:4">
      <c r="C853" s="10"/>
      <c r="D853" s="10"/>
    </row>
    <row r="854" spans="3:4">
      <c r="C854" s="10"/>
      <c r="D854" s="10"/>
    </row>
    <row r="855" spans="3:4">
      <c r="C855" s="10"/>
      <c r="D855" s="10"/>
    </row>
    <row r="856" spans="3:4">
      <c r="C856" s="10"/>
      <c r="D856" s="10"/>
    </row>
    <row r="857" spans="3:4">
      <c r="C857" s="10"/>
      <c r="D857" s="10"/>
    </row>
    <row r="858" spans="3:4">
      <c r="C858" s="10"/>
      <c r="D858" s="10"/>
    </row>
    <row r="859" spans="3:4">
      <c r="C859" s="10"/>
      <c r="D859" s="10"/>
    </row>
    <row r="860" spans="3:4">
      <c r="C860" s="10"/>
      <c r="D860" s="10"/>
    </row>
    <row r="861" spans="3:4">
      <c r="C861" s="10"/>
      <c r="D861" s="10"/>
    </row>
    <row r="862" spans="3:4">
      <c r="C862" s="10"/>
      <c r="D862" s="10"/>
    </row>
    <row r="863" spans="3:4">
      <c r="C863" s="10"/>
      <c r="D863" s="10"/>
    </row>
    <row r="864" spans="3:4">
      <c r="C864" s="10"/>
      <c r="D864" s="10"/>
    </row>
    <row r="865" spans="3:4">
      <c r="C865" s="10"/>
      <c r="D865" s="10"/>
    </row>
    <row r="866" spans="3:4">
      <c r="C866" s="10"/>
      <c r="D866" s="10"/>
    </row>
    <row r="867" spans="3:4">
      <c r="C867" s="10"/>
      <c r="D867" s="10"/>
    </row>
    <row r="868" spans="3:4">
      <c r="C868" s="10"/>
      <c r="D868" s="10"/>
    </row>
    <row r="869" spans="3:4">
      <c r="C869" s="10"/>
      <c r="D869" s="10"/>
    </row>
    <row r="870" spans="3:4">
      <c r="C870" s="10"/>
      <c r="D870" s="10"/>
    </row>
    <row r="871" spans="3:4">
      <c r="C871" s="10"/>
      <c r="D871" s="10"/>
    </row>
    <row r="872" spans="3:4">
      <c r="C872" s="10"/>
      <c r="D872" s="10"/>
    </row>
    <row r="873" spans="3:4">
      <c r="C873" s="10"/>
      <c r="D873" s="10"/>
    </row>
    <row r="874" spans="3:4">
      <c r="C874" s="10"/>
      <c r="D874" s="10"/>
    </row>
    <row r="875" spans="3:4">
      <c r="C875" s="10"/>
      <c r="D875" s="10"/>
    </row>
    <row r="876" spans="3:4">
      <c r="C876" s="10"/>
      <c r="D876" s="10"/>
    </row>
    <row r="877" spans="3:4">
      <c r="C877" s="10"/>
      <c r="D877" s="10"/>
    </row>
    <row r="878" spans="3:4">
      <c r="C878" s="10"/>
      <c r="D878" s="10"/>
    </row>
    <row r="879" spans="3:4">
      <c r="C879" s="10"/>
      <c r="D879" s="10"/>
    </row>
    <row r="880" spans="3:4">
      <c r="C880" s="10"/>
      <c r="D880" s="10"/>
    </row>
    <row r="881" spans="3:4">
      <c r="C881" s="10"/>
      <c r="D881" s="10"/>
    </row>
    <row r="882" spans="3:4">
      <c r="C882" s="10"/>
      <c r="D882" s="10"/>
    </row>
    <row r="883" spans="3:4">
      <c r="C883" s="10"/>
      <c r="D883" s="10"/>
    </row>
    <row r="884" spans="3:4">
      <c r="C884" s="10"/>
      <c r="D884" s="10"/>
    </row>
    <row r="885" spans="3:4">
      <c r="C885" s="10"/>
      <c r="D885" s="10"/>
    </row>
    <row r="886" spans="3:4">
      <c r="C886" s="10"/>
      <c r="D886" s="10"/>
    </row>
    <row r="887" spans="3:4">
      <c r="C887" s="10"/>
      <c r="D887" s="10"/>
    </row>
    <row r="888" spans="3:4">
      <c r="C888" s="10"/>
      <c r="D888" s="10"/>
    </row>
    <row r="889" spans="3:4">
      <c r="C889" s="10"/>
      <c r="D889" s="10"/>
    </row>
    <row r="890" spans="3:4">
      <c r="C890" s="10"/>
      <c r="D890" s="10"/>
    </row>
    <row r="891" spans="3:4">
      <c r="C891" s="10"/>
      <c r="D891" s="10"/>
    </row>
    <row r="892" spans="3:4">
      <c r="C892" s="10"/>
      <c r="D892" s="10"/>
    </row>
    <row r="893" spans="3:4">
      <c r="C893" s="10"/>
      <c r="D893" s="10"/>
    </row>
    <row r="894" spans="3:4">
      <c r="C894" s="10"/>
      <c r="D894" s="10"/>
    </row>
    <row r="895" spans="3:4">
      <c r="C895" s="10"/>
      <c r="D895" s="10"/>
    </row>
    <row r="896" spans="3:4">
      <c r="C896" s="10"/>
      <c r="D896" s="10"/>
    </row>
    <row r="897" spans="3:4">
      <c r="C897" s="10"/>
      <c r="D897" s="10"/>
    </row>
    <row r="898" spans="3:4">
      <c r="C898" s="10"/>
      <c r="D898" s="10"/>
    </row>
    <row r="899" spans="3:4">
      <c r="C899" s="10"/>
      <c r="D899" s="10"/>
    </row>
    <row r="900" spans="3:4">
      <c r="C900" s="10"/>
      <c r="D900" s="10"/>
    </row>
    <row r="901" spans="3:4">
      <c r="C901" s="10"/>
      <c r="D901" s="10"/>
    </row>
    <row r="902" spans="3:4">
      <c r="C902" s="10"/>
      <c r="D902" s="10"/>
    </row>
    <row r="903" spans="3:4">
      <c r="C903" s="10"/>
      <c r="D903" s="10"/>
    </row>
    <row r="904" spans="3:4">
      <c r="C904" s="10"/>
      <c r="D904" s="10"/>
    </row>
    <row r="905" spans="3:4">
      <c r="C905" s="10"/>
      <c r="D905" s="10"/>
    </row>
    <row r="906" spans="3:4">
      <c r="C906" s="10"/>
      <c r="D906" s="10"/>
    </row>
    <row r="907" spans="3:4">
      <c r="C907" s="10"/>
      <c r="D907" s="10"/>
    </row>
    <row r="908" spans="3:4">
      <c r="C908" s="10"/>
      <c r="D908" s="10"/>
    </row>
    <row r="909" spans="3:4">
      <c r="C909" s="10"/>
      <c r="D909" s="10"/>
    </row>
    <row r="910" spans="3:4">
      <c r="C910" s="10"/>
      <c r="D910" s="10"/>
    </row>
    <row r="911" spans="3:4">
      <c r="C911" s="10"/>
      <c r="D911" s="10"/>
    </row>
    <row r="912" spans="3:4">
      <c r="C912" s="10"/>
      <c r="D912" s="10"/>
    </row>
    <row r="913" spans="3:4">
      <c r="C913" s="10"/>
      <c r="D913" s="10"/>
    </row>
    <row r="914" spans="3:4">
      <c r="C914" s="10"/>
      <c r="D914" s="10"/>
    </row>
    <row r="915" spans="3:4">
      <c r="C915" s="10"/>
      <c r="D915" s="10"/>
    </row>
    <row r="916" spans="3:4">
      <c r="C916" s="10"/>
      <c r="D916" s="10"/>
    </row>
    <row r="917" spans="3:4">
      <c r="C917" s="10"/>
      <c r="D917" s="10"/>
    </row>
    <row r="918" spans="3:4">
      <c r="C918" s="10"/>
      <c r="D918" s="10"/>
    </row>
    <row r="919" spans="3:4">
      <c r="C919" s="10"/>
      <c r="D919" s="10"/>
    </row>
    <row r="920" spans="3:4">
      <c r="C920" s="10"/>
      <c r="D920" s="10"/>
    </row>
    <row r="921" spans="3:4">
      <c r="C921" s="10"/>
      <c r="D921" s="10"/>
    </row>
    <row r="922" spans="3:4">
      <c r="C922" s="10"/>
      <c r="D922" s="10"/>
    </row>
    <row r="923" spans="3:4">
      <c r="C923" s="10"/>
      <c r="D923" s="10"/>
    </row>
    <row r="924" spans="3:4">
      <c r="C924" s="10"/>
      <c r="D924" s="10"/>
    </row>
    <row r="925" spans="3:4">
      <c r="C925" s="10"/>
      <c r="D925" s="10"/>
    </row>
    <row r="926" spans="3:4">
      <c r="C926" s="10"/>
      <c r="D926" s="10"/>
    </row>
    <row r="927" spans="3:4">
      <c r="C927" s="10"/>
      <c r="D927" s="10"/>
    </row>
    <row r="928" spans="3:4">
      <c r="C928" s="10"/>
      <c r="D928" s="10"/>
    </row>
    <row r="929" spans="3:4">
      <c r="C929" s="10"/>
      <c r="D929" s="10"/>
    </row>
    <row r="930" spans="3:4">
      <c r="C930" s="10"/>
      <c r="D930" s="10"/>
    </row>
    <row r="931" spans="3:4">
      <c r="C931" s="10"/>
      <c r="D931" s="10"/>
    </row>
    <row r="932" spans="3:4">
      <c r="C932" s="10"/>
      <c r="D932" s="10"/>
    </row>
    <row r="933" spans="3:4">
      <c r="C933" s="10"/>
      <c r="D933" s="10"/>
    </row>
    <row r="934" spans="3:4">
      <c r="C934" s="10"/>
      <c r="D934" s="10"/>
    </row>
    <row r="935" spans="3:4">
      <c r="C935" s="10"/>
      <c r="D935" s="10"/>
    </row>
    <row r="936" spans="3:4">
      <c r="C936" s="10"/>
      <c r="D936" s="10"/>
    </row>
    <row r="937" spans="3:4">
      <c r="C937" s="10"/>
      <c r="D937" s="10"/>
    </row>
    <row r="938" spans="3:4">
      <c r="C938" s="10"/>
      <c r="D938" s="10"/>
    </row>
    <row r="939" spans="3:4">
      <c r="C939" s="10"/>
      <c r="D939" s="10"/>
    </row>
    <row r="940" spans="3:4">
      <c r="C940" s="10"/>
      <c r="D940" s="10"/>
    </row>
    <row r="941" spans="3:4">
      <c r="C941" s="10"/>
      <c r="D941" s="10"/>
    </row>
    <row r="942" spans="3:4">
      <c r="C942" s="10"/>
      <c r="D942" s="10"/>
    </row>
    <row r="943" spans="3:4">
      <c r="C943" s="10"/>
      <c r="D943" s="10"/>
    </row>
    <row r="944" spans="3:4">
      <c r="C944" s="10"/>
      <c r="D944" s="10"/>
    </row>
    <row r="945" spans="3:4">
      <c r="C945" s="10"/>
      <c r="D945" s="10"/>
    </row>
    <row r="946" spans="3:4">
      <c r="C946" s="10"/>
      <c r="D946" s="10"/>
    </row>
    <row r="947" spans="3:4">
      <c r="C947" s="10"/>
      <c r="D947" s="10"/>
    </row>
    <row r="948" spans="3:4">
      <c r="C948" s="10"/>
      <c r="D948" s="10"/>
    </row>
    <row r="949" spans="3:4">
      <c r="C949" s="10"/>
      <c r="D949" s="10"/>
    </row>
    <row r="950" spans="3:4">
      <c r="C950" s="10"/>
      <c r="D950" s="10"/>
    </row>
    <row r="951" spans="3:4">
      <c r="C951" s="10"/>
      <c r="D951" s="10"/>
    </row>
    <row r="952" spans="3:4">
      <c r="C952" s="10"/>
      <c r="D952" s="10"/>
    </row>
    <row r="953" spans="3:4">
      <c r="C953" s="10"/>
      <c r="D953" s="10"/>
    </row>
    <row r="954" spans="3:4">
      <c r="C954" s="10"/>
      <c r="D954" s="10"/>
    </row>
    <row r="955" spans="3:4">
      <c r="C955" s="10"/>
      <c r="D955" s="10"/>
    </row>
    <row r="956" spans="3:4">
      <c r="C956" s="10"/>
      <c r="D956" s="10"/>
    </row>
    <row r="957" spans="3:4">
      <c r="C957" s="10"/>
      <c r="D957" s="10"/>
    </row>
    <row r="958" spans="3:4">
      <c r="C958" s="10"/>
      <c r="D958" s="10"/>
    </row>
    <row r="959" spans="3:4">
      <c r="C959" s="10"/>
      <c r="D959" s="10"/>
    </row>
    <row r="960" spans="3:4">
      <c r="C960" s="10"/>
      <c r="D960" s="10"/>
    </row>
    <row r="961" spans="3:4">
      <c r="C961" s="10"/>
      <c r="D961" s="10"/>
    </row>
    <row r="962" spans="3:4">
      <c r="C962" s="10"/>
      <c r="D962" s="10"/>
    </row>
    <row r="963" spans="3:4">
      <c r="C963" s="10"/>
      <c r="D963" s="10"/>
    </row>
    <row r="964" spans="3:4">
      <c r="C964" s="10"/>
      <c r="D964" s="10"/>
    </row>
    <row r="965" spans="3:4">
      <c r="C965" s="10"/>
      <c r="D965" s="10"/>
    </row>
    <row r="966" spans="3:4">
      <c r="C966" s="10"/>
      <c r="D966" s="10"/>
    </row>
    <row r="967" spans="3:4">
      <c r="C967" s="10"/>
      <c r="D967" s="10"/>
    </row>
    <row r="968" spans="3:4">
      <c r="C968" s="10"/>
      <c r="D968" s="10"/>
    </row>
    <row r="969" spans="3:4">
      <c r="C969" s="10"/>
      <c r="D969" s="10"/>
    </row>
    <row r="970" spans="3:4">
      <c r="C970" s="10"/>
      <c r="D970" s="10"/>
    </row>
    <row r="971" spans="3:4">
      <c r="C971" s="10"/>
      <c r="D971" s="10"/>
    </row>
    <row r="972" spans="3:4">
      <c r="C972" s="10"/>
      <c r="D972" s="10"/>
    </row>
    <row r="973" spans="3:4">
      <c r="C973" s="10"/>
      <c r="D973" s="10"/>
    </row>
    <row r="974" spans="3:4">
      <c r="C974" s="10"/>
      <c r="D974" s="10"/>
    </row>
    <row r="975" spans="3:4">
      <c r="C975" s="10"/>
      <c r="D975" s="10"/>
    </row>
    <row r="976" spans="3:4">
      <c r="C976" s="10"/>
      <c r="D976" s="10"/>
    </row>
    <row r="977" spans="3:4">
      <c r="C977" s="10"/>
      <c r="D977" s="10"/>
    </row>
    <row r="978" spans="3:4">
      <c r="C978" s="10"/>
      <c r="D978" s="10"/>
    </row>
    <row r="979" spans="3:4">
      <c r="C979" s="10"/>
      <c r="D979" s="10"/>
    </row>
    <row r="980" spans="3:4">
      <c r="C980" s="10"/>
      <c r="D980" s="10"/>
    </row>
    <row r="981" spans="3:4">
      <c r="C981" s="10"/>
      <c r="D981" s="10"/>
    </row>
    <row r="982" spans="3:4">
      <c r="C982" s="10"/>
      <c r="D982" s="10"/>
    </row>
    <row r="983" spans="3:4">
      <c r="C983" s="10"/>
      <c r="D983" s="10"/>
    </row>
    <row r="984" spans="3:4">
      <c r="C984" s="10"/>
      <c r="D984" s="10"/>
    </row>
    <row r="985" spans="3:4">
      <c r="C985" s="10"/>
      <c r="D985" s="10"/>
    </row>
    <row r="986" spans="3:4">
      <c r="C986" s="10"/>
      <c r="D986" s="10"/>
    </row>
    <row r="987" spans="3:4">
      <c r="C987" s="10"/>
      <c r="D987" s="10"/>
    </row>
    <row r="988" spans="3:4">
      <c r="C988" s="10"/>
      <c r="D988" s="10"/>
    </row>
    <row r="989" spans="3:4">
      <c r="C989" s="10"/>
      <c r="D989" s="10"/>
    </row>
    <row r="990" spans="3:4">
      <c r="C990" s="10"/>
      <c r="D990" s="10"/>
    </row>
    <row r="991" spans="3:4">
      <c r="C991" s="10"/>
      <c r="D991" s="10"/>
    </row>
    <row r="992" spans="3:4">
      <c r="C992" s="10"/>
      <c r="D992" s="10"/>
    </row>
    <row r="993" spans="3:4">
      <c r="C993" s="10"/>
      <c r="D993" s="10"/>
    </row>
    <row r="994" spans="3:4">
      <c r="C994" s="10"/>
      <c r="D994" s="10"/>
    </row>
    <row r="995" spans="3:4">
      <c r="C995" s="10"/>
      <c r="D995" s="10"/>
    </row>
    <row r="996" spans="3:4">
      <c r="C996" s="10"/>
      <c r="D996" s="10"/>
    </row>
    <row r="997" spans="3:4">
      <c r="C997" s="10"/>
      <c r="D997" s="10"/>
    </row>
    <row r="998" spans="3:4">
      <c r="C998" s="10"/>
      <c r="D998" s="10"/>
    </row>
    <row r="999" spans="3:4">
      <c r="C999" s="10"/>
      <c r="D999" s="10"/>
    </row>
    <row r="1000" spans="3:4">
      <c r="C1000" s="10"/>
      <c r="D1000" s="10"/>
    </row>
    <row r="1001" spans="3:4">
      <c r="C1001" s="10"/>
      <c r="D1001" s="10"/>
    </row>
    <row r="1002" spans="3:4">
      <c r="C1002" s="10"/>
      <c r="D1002" s="10"/>
    </row>
    <row r="1003" spans="3:4">
      <c r="C1003" s="10"/>
      <c r="D1003" s="10"/>
    </row>
    <row r="1004" spans="3:4">
      <c r="C1004" s="10"/>
      <c r="D1004" s="10"/>
    </row>
    <row r="1005" spans="3:4">
      <c r="C1005" s="10"/>
      <c r="D1005" s="10"/>
    </row>
    <row r="1006" spans="3:4">
      <c r="C1006" s="10"/>
      <c r="D1006" s="10"/>
    </row>
    <row r="1007" spans="3:4">
      <c r="C1007" s="10"/>
      <c r="D1007" s="10"/>
    </row>
    <row r="1008" spans="3:4">
      <c r="C1008" s="10"/>
      <c r="D1008" s="10"/>
    </row>
    <row r="1009" spans="3:4">
      <c r="C1009" s="10"/>
      <c r="D1009" s="10"/>
    </row>
    <row r="1010" spans="3:4">
      <c r="C1010" s="10"/>
      <c r="D1010" s="10"/>
    </row>
    <row r="1011" spans="3:4">
      <c r="C1011" s="10"/>
      <c r="D1011" s="10"/>
    </row>
    <row r="1012" spans="3:4">
      <c r="C1012" s="10"/>
      <c r="D1012" s="10"/>
    </row>
    <row r="1013" spans="3:4">
      <c r="C1013" s="10"/>
      <c r="D1013" s="10"/>
    </row>
    <row r="1014" spans="3:4">
      <c r="C1014" s="10"/>
      <c r="D1014" s="10"/>
    </row>
    <row r="1015" spans="3:4">
      <c r="C1015" s="10"/>
      <c r="D1015" s="10"/>
    </row>
    <row r="1016" spans="3:4">
      <c r="C1016" s="10"/>
      <c r="D1016" s="10"/>
    </row>
    <row r="1017" spans="3:4">
      <c r="C1017" s="10"/>
      <c r="D1017" s="10"/>
    </row>
    <row r="1018" spans="3:4">
      <c r="C1018" s="10"/>
      <c r="D1018" s="10"/>
    </row>
    <row r="1019" spans="3:4">
      <c r="C1019" s="10"/>
      <c r="D1019" s="10"/>
    </row>
    <row r="1020" spans="3:4">
      <c r="C1020" s="10"/>
      <c r="D1020" s="10"/>
    </row>
    <row r="1021" spans="3:4">
      <c r="C1021" s="10"/>
      <c r="D1021" s="10"/>
    </row>
    <row r="1022" spans="3:4">
      <c r="C1022" s="10"/>
      <c r="D1022" s="10"/>
    </row>
    <row r="1023" spans="3:4">
      <c r="C1023" s="10"/>
      <c r="D1023" s="10"/>
    </row>
    <row r="1024" spans="3:4">
      <c r="C1024" s="10"/>
      <c r="D1024" s="10"/>
    </row>
    <row r="1025" spans="3:4">
      <c r="C1025" s="10"/>
      <c r="D1025" s="10"/>
    </row>
    <row r="1026" spans="3:4">
      <c r="C1026" s="10"/>
      <c r="D1026" s="10"/>
    </row>
    <row r="1027" spans="3:4">
      <c r="C1027" s="10"/>
      <c r="D1027" s="10"/>
    </row>
    <row r="1028" spans="3:4">
      <c r="C1028" s="10"/>
      <c r="D1028" s="10"/>
    </row>
    <row r="1029" spans="3:4">
      <c r="C1029" s="10"/>
      <c r="D1029" s="10"/>
    </row>
    <row r="1030" spans="3:4">
      <c r="C1030" s="10"/>
      <c r="D1030" s="10"/>
    </row>
    <row r="1031" spans="3:4">
      <c r="C1031" s="10"/>
      <c r="D1031" s="10"/>
    </row>
    <row r="1032" spans="3:4">
      <c r="C1032" s="10"/>
      <c r="D1032" s="10"/>
    </row>
    <row r="1033" spans="3:4">
      <c r="C1033" s="10"/>
      <c r="D1033" s="10"/>
    </row>
    <row r="1034" spans="3:4">
      <c r="C1034" s="10"/>
      <c r="D1034" s="10"/>
    </row>
    <row r="1035" spans="3:4">
      <c r="C1035" s="10"/>
      <c r="D1035" s="10"/>
    </row>
    <row r="1036" spans="3:4">
      <c r="C1036" s="10"/>
      <c r="D1036" s="10"/>
    </row>
    <row r="1037" spans="3:4">
      <c r="C1037" s="10"/>
      <c r="D1037" s="10"/>
    </row>
    <row r="1038" spans="3:4">
      <c r="C1038" s="10"/>
      <c r="D1038" s="10"/>
    </row>
    <row r="1039" spans="3:4">
      <c r="C1039" s="10"/>
      <c r="D1039" s="10"/>
    </row>
    <row r="1040" spans="3:4">
      <c r="C1040" s="10"/>
      <c r="D1040" s="10"/>
    </row>
    <row r="1041" spans="3:4">
      <c r="C1041" s="10"/>
      <c r="D1041" s="10"/>
    </row>
    <row r="1042" spans="3:4">
      <c r="C1042" s="10"/>
      <c r="D1042" s="10"/>
    </row>
    <row r="1043" spans="3:4">
      <c r="C1043" s="10"/>
      <c r="D1043" s="10"/>
    </row>
    <row r="1044" spans="3:4">
      <c r="C1044" s="10"/>
      <c r="D1044" s="10"/>
    </row>
    <row r="1045" spans="3:4">
      <c r="C1045" s="10"/>
      <c r="D1045" s="10"/>
    </row>
    <row r="1046" spans="3:4">
      <c r="C1046" s="10"/>
      <c r="D1046" s="10"/>
    </row>
    <row r="1047" spans="3:4">
      <c r="C1047" s="10"/>
      <c r="D1047" s="10"/>
    </row>
    <row r="1048" spans="3:4">
      <c r="C1048" s="10"/>
      <c r="D1048" s="10"/>
    </row>
    <row r="1049" spans="3:4">
      <c r="C1049" s="10"/>
      <c r="D1049" s="10"/>
    </row>
    <row r="1050" spans="3:4">
      <c r="C1050" s="10"/>
      <c r="D1050" s="10"/>
    </row>
    <row r="1051" spans="3:4">
      <c r="C1051" s="10"/>
      <c r="D1051" s="10"/>
    </row>
    <row r="1052" spans="3:4">
      <c r="C1052" s="10"/>
      <c r="D1052" s="10"/>
    </row>
    <row r="1053" spans="3:4">
      <c r="C1053" s="10"/>
      <c r="D1053" s="10"/>
    </row>
    <row r="1054" spans="3:4">
      <c r="C1054" s="10"/>
      <c r="D1054" s="10"/>
    </row>
    <row r="1055" spans="3:4">
      <c r="C1055" s="10"/>
      <c r="D1055" s="10"/>
    </row>
    <row r="1056" spans="3:4">
      <c r="C1056" s="10"/>
      <c r="D1056" s="10"/>
    </row>
    <row r="1057" spans="3:4">
      <c r="C1057" s="10"/>
      <c r="D1057" s="10"/>
    </row>
    <row r="1058" spans="3:4">
      <c r="C1058" s="10"/>
      <c r="D1058" s="10"/>
    </row>
    <row r="1059" spans="3:4">
      <c r="C1059" s="10"/>
      <c r="D1059" s="10"/>
    </row>
    <row r="1060" spans="3:4">
      <c r="C1060" s="10"/>
      <c r="D1060" s="10"/>
    </row>
    <row r="1061" spans="3:4">
      <c r="C1061" s="10"/>
      <c r="D1061" s="10"/>
    </row>
    <row r="1062" spans="3:4">
      <c r="C1062" s="10"/>
      <c r="D1062" s="10"/>
    </row>
    <row r="1063" spans="3:4">
      <c r="C1063" s="10"/>
      <c r="D1063" s="10"/>
    </row>
    <row r="1064" spans="3:4">
      <c r="C1064" s="10"/>
      <c r="D1064" s="10"/>
    </row>
    <row r="1065" spans="3:4">
      <c r="C1065" s="10"/>
      <c r="D1065" s="10"/>
    </row>
    <row r="1066" spans="3:4">
      <c r="C1066" s="10"/>
      <c r="D1066" s="10"/>
    </row>
    <row r="1067" spans="3:4">
      <c r="C1067" s="10"/>
      <c r="D1067" s="10"/>
    </row>
    <row r="1068" spans="3:4">
      <c r="C1068" s="10"/>
      <c r="D1068" s="10"/>
    </row>
    <row r="1069" spans="3:4">
      <c r="C1069" s="10"/>
      <c r="D1069" s="10"/>
    </row>
    <row r="1070" spans="3:4">
      <c r="C1070" s="10"/>
      <c r="D1070" s="10"/>
    </row>
    <row r="1071" spans="3:4">
      <c r="C1071" s="10"/>
      <c r="D1071" s="10"/>
    </row>
    <row r="1072" spans="3:4">
      <c r="C1072" s="10"/>
      <c r="D1072" s="10"/>
    </row>
    <row r="1073" spans="3:4">
      <c r="C1073" s="10"/>
      <c r="D1073" s="10"/>
    </row>
    <row r="1074" spans="3:4">
      <c r="C1074" s="10"/>
      <c r="D1074" s="10"/>
    </row>
    <row r="1075" spans="3:4">
      <c r="C1075" s="10"/>
      <c r="D1075" s="10"/>
    </row>
    <row r="1076" spans="3:4">
      <c r="C1076" s="10"/>
      <c r="D1076" s="10"/>
    </row>
    <row r="1077" spans="3:4">
      <c r="C1077" s="10"/>
      <c r="D1077" s="10"/>
    </row>
    <row r="1078" spans="3:4">
      <c r="C1078" s="10"/>
      <c r="D1078" s="10"/>
    </row>
    <row r="1079" spans="3:4">
      <c r="C1079" s="10"/>
      <c r="D1079" s="10"/>
    </row>
    <row r="1080" spans="3:4">
      <c r="C1080" s="10"/>
      <c r="D1080" s="10"/>
    </row>
    <row r="1081" spans="3:4">
      <c r="C1081" s="10"/>
      <c r="D1081" s="10"/>
    </row>
    <row r="1082" spans="3:4">
      <c r="C1082" s="10"/>
      <c r="D1082" s="10"/>
    </row>
    <row r="1083" spans="3:4">
      <c r="C1083" s="10"/>
      <c r="D1083" s="10"/>
    </row>
    <row r="1084" spans="3:4">
      <c r="C1084" s="10"/>
      <c r="D1084" s="10"/>
    </row>
    <row r="1085" spans="3:4">
      <c r="C1085" s="10"/>
      <c r="D1085" s="10"/>
    </row>
    <row r="1086" spans="3:4">
      <c r="C1086" s="10"/>
      <c r="D1086" s="10"/>
    </row>
    <row r="1087" spans="3:4">
      <c r="C1087" s="10"/>
      <c r="D1087" s="10"/>
    </row>
    <row r="1088" spans="3:4">
      <c r="C1088" s="10"/>
      <c r="D1088" s="10"/>
    </row>
    <row r="1089" spans="3:4">
      <c r="C1089" s="10"/>
      <c r="D1089" s="10"/>
    </row>
    <row r="1090" spans="3:4">
      <c r="C1090" s="10"/>
      <c r="D1090" s="10"/>
    </row>
    <row r="1091" spans="3:4">
      <c r="C1091" s="10"/>
      <c r="D1091" s="10"/>
    </row>
    <row r="1092" spans="3:4">
      <c r="C1092" s="10"/>
      <c r="D1092" s="10"/>
    </row>
    <row r="1093" spans="3:4">
      <c r="C1093" s="10"/>
      <c r="D1093" s="10"/>
    </row>
    <row r="1094" spans="3:4">
      <c r="C1094" s="10"/>
      <c r="D1094" s="10"/>
    </row>
    <row r="1095" spans="3:4">
      <c r="C1095" s="10"/>
      <c r="D1095" s="10"/>
    </row>
    <row r="1096" spans="3:4">
      <c r="C1096" s="10"/>
      <c r="D1096" s="10"/>
    </row>
    <row r="1097" spans="3:4">
      <c r="C1097" s="10"/>
      <c r="D1097" s="10"/>
    </row>
    <row r="1098" spans="3:4">
      <c r="C1098" s="10"/>
      <c r="D1098" s="10"/>
    </row>
    <row r="1099" spans="3:4">
      <c r="C1099" s="10"/>
      <c r="D1099" s="10"/>
    </row>
    <row r="1100" spans="3:4">
      <c r="C1100" s="10"/>
      <c r="D1100" s="10"/>
    </row>
    <row r="1101" spans="3:4">
      <c r="C1101" s="10"/>
      <c r="D1101" s="10"/>
    </row>
    <row r="1102" spans="3:4">
      <c r="C1102" s="10"/>
      <c r="D1102" s="10"/>
    </row>
    <row r="1103" spans="3:4">
      <c r="C1103" s="10"/>
      <c r="D1103" s="10"/>
    </row>
    <row r="1104" spans="3:4">
      <c r="C1104" s="10"/>
      <c r="D1104" s="10"/>
    </row>
    <row r="1105" spans="3:4">
      <c r="C1105" s="10"/>
      <c r="D1105" s="10"/>
    </row>
    <row r="1106" spans="3:4">
      <c r="C1106" s="10"/>
      <c r="D1106" s="10"/>
    </row>
    <row r="1107" spans="3:4">
      <c r="C1107" s="10"/>
      <c r="D1107" s="10"/>
    </row>
    <row r="1108" spans="3:4">
      <c r="C1108" s="10"/>
      <c r="D1108" s="10"/>
    </row>
    <row r="1109" spans="3:4">
      <c r="C1109" s="10"/>
      <c r="D1109" s="10"/>
    </row>
    <row r="1110" spans="3:4">
      <c r="C1110" s="10"/>
      <c r="D1110" s="10"/>
    </row>
    <row r="1111" spans="3:4">
      <c r="C1111" s="10"/>
      <c r="D1111" s="10"/>
    </row>
    <row r="1112" spans="3:4">
      <c r="C1112" s="10"/>
      <c r="D1112" s="10"/>
    </row>
    <row r="1113" spans="3:4">
      <c r="C1113" s="10"/>
      <c r="D1113" s="10"/>
    </row>
    <row r="1114" spans="3:4">
      <c r="C1114" s="10"/>
      <c r="D1114" s="10"/>
    </row>
    <row r="1115" spans="3:4">
      <c r="C1115" s="10"/>
      <c r="D1115" s="10"/>
    </row>
    <row r="1116" spans="3:4">
      <c r="C1116" s="10"/>
      <c r="D1116" s="10"/>
    </row>
    <row r="1117" spans="3:4">
      <c r="C1117" s="10"/>
      <c r="D1117" s="10"/>
    </row>
    <row r="1118" spans="3:4">
      <c r="C1118" s="10"/>
      <c r="D1118" s="10"/>
    </row>
    <row r="1119" spans="3:4">
      <c r="C1119" s="10"/>
      <c r="D1119" s="10"/>
    </row>
    <row r="1120" spans="3:4">
      <c r="C1120" s="10"/>
      <c r="D1120" s="10"/>
    </row>
    <row r="1121" spans="3:4">
      <c r="C1121" s="10"/>
      <c r="D1121" s="10"/>
    </row>
    <row r="1122" spans="3:4">
      <c r="C1122" s="10"/>
      <c r="D1122" s="10"/>
    </row>
    <row r="1123" spans="3:4">
      <c r="C1123" s="10"/>
      <c r="D1123" s="10"/>
    </row>
    <row r="1124" spans="3:4">
      <c r="C1124" s="10"/>
      <c r="D1124" s="10"/>
    </row>
    <row r="1125" spans="3:4">
      <c r="C1125" s="10"/>
      <c r="D1125" s="10"/>
    </row>
    <row r="1126" spans="3:4">
      <c r="C1126" s="10"/>
      <c r="D1126" s="10"/>
    </row>
    <row r="1127" spans="3:4">
      <c r="C1127" s="10"/>
      <c r="D1127" s="10"/>
    </row>
    <row r="1128" spans="3:4">
      <c r="C1128" s="10"/>
      <c r="D1128" s="10"/>
    </row>
    <row r="1129" spans="3:4">
      <c r="C1129" s="10"/>
      <c r="D1129" s="10"/>
    </row>
    <row r="1130" spans="3:4">
      <c r="C1130" s="10"/>
      <c r="D1130" s="10"/>
    </row>
    <row r="1131" spans="3:4">
      <c r="C1131" s="10"/>
      <c r="D1131" s="10"/>
    </row>
    <row r="1132" spans="3:4">
      <c r="C1132" s="10"/>
      <c r="D1132" s="10"/>
    </row>
    <row r="1133" spans="3:4">
      <c r="C1133" s="10"/>
      <c r="D1133" s="10"/>
    </row>
    <row r="1134" spans="3:4">
      <c r="C1134" s="10"/>
      <c r="D1134" s="10"/>
    </row>
    <row r="1135" spans="3:4">
      <c r="C1135" s="10"/>
      <c r="D1135" s="10"/>
    </row>
    <row r="1136" spans="3:4">
      <c r="C1136" s="10"/>
      <c r="D1136" s="10"/>
    </row>
    <row r="1137" spans="3:4">
      <c r="C1137" s="10"/>
      <c r="D1137" s="10"/>
    </row>
    <row r="1138" spans="3:4">
      <c r="C1138" s="10"/>
      <c r="D1138" s="10"/>
    </row>
    <row r="1139" spans="3:4">
      <c r="C1139" s="10"/>
      <c r="D1139" s="10"/>
    </row>
    <row r="1140" spans="3:4">
      <c r="C1140" s="10"/>
      <c r="D1140" s="10"/>
    </row>
    <row r="1141" spans="3:4">
      <c r="C1141" s="10"/>
      <c r="D1141" s="10"/>
    </row>
    <row r="1142" spans="3:4">
      <c r="C1142" s="10"/>
      <c r="D1142" s="10"/>
    </row>
    <row r="1143" spans="3:4">
      <c r="C1143" s="10"/>
      <c r="D1143" s="10"/>
    </row>
    <row r="1144" spans="3:4">
      <c r="C1144" s="10"/>
      <c r="D1144" s="10"/>
    </row>
    <row r="1145" spans="3:4">
      <c r="C1145" s="10"/>
      <c r="D1145" s="10"/>
    </row>
    <row r="1146" spans="3:4">
      <c r="C1146" s="10"/>
      <c r="D1146" s="10"/>
    </row>
    <row r="1147" spans="3:4">
      <c r="C1147" s="10"/>
      <c r="D1147" s="10"/>
    </row>
    <row r="1148" spans="3:4">
      <c r="C1148" s="10"/>
      <c r="D1148" s="10"/>
    </row>
    <row r="1149" spans="3:4">
      <c r="C1149" s="10"/>
      <c r="D1149" s="10"/>
    </row>
    <row r="1150" spans="3:4">
      <c r="C1150" s="10"/>
      <c r="D1150" s="10"/>
    </row>
    <row r="1151" spans="3:4">
      <c r="C1151" s="10"/>
      <c r="D1151" s="10"/>
    </row>
    <row r="1152" spans="3:4">
      <c r="C1152" s="10"/>
      <c r="D1152" s="10"/>
    </row>
    <row r="1153" spans="3:4">
      <c r="C1153" s="10"/>
      <c r="D1153" s="10"/>
    </row>
    <row r="1154" spans="3:4">
      <c r="C1154" s="10"/>
      <c r="D1154" s="10"/>
    </row>
    <row r="1155" spans="3:4">
      <c r="C1155" s="10"/>
      <c r="D1155" s="10"/>
    </row>
    <row r="1156" spans="3:4">
      <c r="C1156" s="10"/>
      <c r="D1156" s="10"/>
    </row>
    <row r="1157" spans="3:4">
      <c r="C1157" s="10"/>
      <c r="D1157" s="10"/>
    </row>
    <row r="1158" spans="3:4">
      <c r="C1158" s="10"/>
      <c r="D1158" s="10"/>
    </row>
    <row r="1159" spans="3:4">
      <c r="C1159" s="10"/>
      <c r="D1159" s="10"/>
    </row>
    <row r="1160" spans="3:4">
      <c r="C1160" s="10"/>
      <c r="D1160" s="10"/>
    </row>
    <row r="1161" spans="3:4">
      <c r="C1161" s="10"/>
      <c r="D1161" s="10"/>
    </row>
    <row r="1162" spans="3:4">
      <c r="C1162" s="10"/>
      <c r="D1162" s="10"/>
    </row>
    <row r="1163" spans="3:4">
      <c r="C1163" s="10"/>
      <c r="D1163" s="10"/>
    </row>
    <row r="1164" spans="3:4">
      <c r="C1164" s="10"/>
      <c r="D1164" s="10"/>
    </row>
    <row r="1165" spans="3:4">
      <c r="C1165" s="10"/>
      <c r="D1165" s="10"/>
    </row>
    <row r="1166" spans="3:4">
      <c r="C1166" s="10"/>
      <c r="D1166" s="10"/>
    </row>
    <row r="1167" spans="3:4">
      <c r="C1167" s="10"/>
      <c r="D1167" s="10"/>
    </row>
    <row r="1168" spans="3:4">
      <c r="C1168" s="10"/>
      <c r="D1168" s="10"/>
    </row>
    <row r="1169" spans="3:4">
      <c r="C1169" s="10"/>
      <c r="D1169" s="10"/>
    </row>
    <row r="1170" spans="3:4">
      <c r="C1170" s="10"/>
      <c r="D1170" s="10"/>
    </row>
    <row r="1171" spans="3:4">
      <c r="C1171" s="10"/>
      <c r="D1171" s="10"/>
    </row>
    <row r="1172" spans="3:4">
      <c r="C1172" s="10"/>
      <c r="D1172" s="10"/>
    </row>
    <row r="1173" spans="3:4">
      <c r="C1173" s="10"/>
      <c r="D1173" s="10"/>
    </row>
    <row r="1174" spans="3:4">
      <c r="C1174" s="10"/>
      <c r="D1174" s="10"/>
    </row>
    <row r="1175" spans="3:4">
      <c r="C1175" s="10"/>
      <c r="D1175" s="10"/>
    </row>
    <row r="1176" spans="3:4">
      <c r="C1176" s="10"/>
      <c r="D1176" s="10"/>
    </row>
    <row r="1177" spans="3:4">
      <c r="C1177" s="10"/>
      <c r="D1177" s="10"/>
    </row>
    <row r="1178" spans="3:4">
      <c r="C1178" s="10"/>
      <c r="D1178" s="10"/>
    </row>
    <row r="1179" spans="3:4">
      <c r="C1179" s="10"/>
      <c r="D1179" s="10"/>
    </row>
    <row r="1180" spans="3:4">
      <c r="C1180" s="10"/>
      <c r="D1180" s="10"/>
    </row>
    <row r="1181" spans="3:4">
      <c r="C1181" s="10"/>
      <c r="D1181" s="10"/>
    </row>
    <row r="1182" spans="3:4">
      <c r="C1182" s="10"/>
      <c r="D1182" s="10"/>
    </row>
    <row r="1183" spans="3:4">
      <c r="C1183" s="10"/>
      <c r="D1183" s="10"/>
    </row>
    <row r="1184" spans="3:4">
      <c r="C1184" s="10"/>
      <c r="D1184" s="10"/>
    </row>
    <row r="1185" spans="3:4">
      <c r="C1185" s="10"/>
      <c r="D1185" s="10"/>
    </row>
    <row r="1186" spans="3:4">
      <c r="C1186" s="10"/>
      <c r="D1186" s="10"/>
    </row>
    <row r="1187" spans="3:4">
      <c r="C1187" s="10"/>
      <c r="D1187" s="10"/>
    </row>
    <row r="1188" spans="3:4">
      <c r="C1188" s="10"/>
      <c r="D1188" s="10"/>
    </row>
    <row r="1189" spans="3:4">
      <c r="C1189" s="10"/>
      <c r="D1189" s="10"/>
    </row>
    <row r="1190" spans="3:4">
      <c r="C1190" s="10"/>
      <c r="D1190" s="10"/>
    </row>
    <row r="1191" spans="3:4">
      <c r="C1191" s="10"/>
      <c r="D1191" s="10"/>
    </row>
    <row r="1192" spans="3:4">
      <c r="C1192" s="10"/>
      <c r="D1192" s="10"/>
    </row>
    <row r="1193" spans="3:4">
      <c r="C1193" s="10"/>
      <c r="D1193" s="10"/>
    </row>
    <row r="1194" spans="3:4">
      <c r="C1194" s="10"/>
      <c r="D1194" s="10"/>
    </row>
    <row r="1195" spans="3:4">
      <c r="C1195" s="10"/>
      <c r="D1195" s="10"/>
    </row>
    <row r="1196" spans="3:4">
      <c r="C1196" s="10"/>
      <c r="D1196" s="10"/>
    </row>
    <row r="1197" spans="3:4">
      <c r="C1197" s="10"/>
      <c r="D1197" s="10"/>
    </row>
    <row r="1198" spans="3:4">
      <c r="C1198" s="10"/>
      <c r="D1198" s="10"/>
    </row>
    <row r="1199" spans="3:4">
      <c r="C1199" s="10"/>
      <c r="D1199" s="10"/>
    </row>
    <row r="1200" spans="3:4">
      <c r="C1200" s="10"/>
      <c r="D1200" s="10"/>
    </row>
    <row r="1201" spans="3:4">
      <c r="C1201" s="10"/>
      <c r="D1201" s="10"/>
    </row>
    <row r="1202" spans="3:4">
      <c r="C1202" s="10"/>
      <c r="D1202" s="10"/>
    </row>
    <row r="1203" spans="3:4">
      <c r="C1203" s="10"/>
      <c r="D1203" s="10"/>
    </row>
    <row r="1204" spans="3:4">
      <c r="C1204" s="10"/>
      <c r="D1204" s="10"/>
    </row>
    <row r="1205" spans="3:4">
      <c r="C1205" s="10"/>
      <c r="D1205" s="10"/>
    </row>
    <row r="1206" spans="3:4">
      <c r="C1206" s="10"/>
      <c r="D1206" s="10"/>
    </row>
    <row r="1207" spans="3:4">
      <c r="C1207" s="10"/>
      <c r="D1207" s="10"/>
    </row>
    <row r="1208" spans="3:4">
      <c r="C1208" s="10"/>
      <c r="D1208" s="10"/>
    </row>
    <row r="1209" spans="3:4">
      <c r="C1209" s="10"/>
      <c r="D1209" s="10"/>
    </row>
    <row r="1210" spans="3:4">
      <c r="C1210" s="10"/>
      <c r="D1210" s="10"/>
    </row>
    <row r="1211" spans="3:4">
      <c r="C1211" s="10"/>
      <c r="D1211" s="10"/>
    </row>
    <row r="1212" spans="3:4">
      <c r="C1212" s="10"/>
      <c r="D1212" s="10"/>
    </row>
    <row r="1213" spans="3:4">
      <c r="C1213" s="10"/>
      <c r="D1213" s="10"/>
    </row>
    <row r="1214" spans="3:4">
      <c r="C1214" s="10"/>
      <c r="D1214" s="10"/>
    </row>
    <row r="1215" spans="3:4">
      <c r="C1215" s="10"/>
      <c r="D1215" s="10"/>
    </row>
    <row r="1216" spans="3:4">
      <c r="C1216" s="10"/>
      <c r="D1216" s="10"/>
    </row>
    <row r="1217" spans="3:4">
      <c r="C1217" s="10"/>
      <c r="D1217" s="10"/>
    </row>
    <row r="1218" spans="3:4">
      <c r="C1218" s="10"/>
      <c r="D1218" s="10"/>
    </row>
    <row r="1219" spans="3:4">
      <c r="C1219" s="10"/>
      <c r="D1219" s="10"/>
    </row>
    <row r="1220" spans="3:4">
      <c r="C1220" s="10"/>
      <c r="D1220" s="10"/>
    </row>
    <row r="1221" spans="3:4">
      <c r="C1221" s="10"/>
      <c r="D1221" s="10"/>
    </row>
    <row r="1222" spans="3:4">
      <c r="C1222" s="10"/>
      <c r="D1222" s="10"/>
    </row>
    <row r="1223" spans="3:4">
      <c r="C1223" s="10"/>
      <c r="D1223" s="10"/>
    </row>
    <row r="1224" spans="3:4">
      <c r="C1224" s="10"/>
      <c r="D1224" s="10"/>
    </row>
    <row r="1225" spans="3:4">
      <c r="C1225" s="10"/>
      <c r="D1225" s="10"/>
    </row>
    <row r="1226" spans="3:4">
      <c r="C1226" s="10"/>
      <c r="D1226" s="10"/>
    </row>
    <row r="1227" spans="3:4">
      <c r="C1227" s="10"/>
      <c r="D1227" s="10"/>
    </row>
    <row r="1228" spans="3:4">
      <c r="C1228" s="10"/>
      <c r="D1228" s="10"/>
    </row>
    <row r="1229" spans="3:4">
      <c r="C1229" s="10"/>
      <c r="D1229" s="10"/>
    </row>
    <row r="1230" spans="3:4">
      <c r="C1230" s="10"/>
      <c r="D1230" s="10"/>
    </row>
    <row r="1231" spans="3:4">
      <c r="C1231" s="10"/>
      <c r="D1231" s="10"/>
    </row>
    <row r="1232" spans="3:4">
      <c r="C1232" s="10"/>
      <c r="D1232" s="10"/>
    </row>
    <row r="1233" spans="3:4">
      <c r="C1233" s="10"/>
      <c r="D1233" s="10"/>
    </row>
    <row r="1234" spans="3:4">
      <c r="C1234" s="10"/>
      <c r="D1234" s="10"/>
    </row>
    <row r="1235" spans="3:4">
      <c r="C1235" s="10"/>
      <c r="D1235" s="10"/>
    </row>
    <row r="1236" spans="3:4">
      <c r="C1236" s="10"/>
      <c r="D1236" s="10"/>
    </row>
    <row r="1237" spans="3:4">
      <c r="C1237" s="10"/>
      <c r="D1237" s="10"/>
    </row>
    <row r="1238" spans="3:4">
      <c r="C1238" s="10"/>
      <c r="D1238" s="10"/>
    </row>
    <row r="1239" spans="3:4">
      <c r="C1239" s="10"/>
      <c r="D1239" s="10"/>
    </row>
    <row r="1240" spans="3:4">
      <c r="C1240" s="10"/>
      <c r="D1240" s="10"/>
    </row>
    <row r="1241" spans="3:4">
      <c r="C1241" s="10"/>
      <c r="D1241" s="10"/>
    </row>
    <row r="1242" spans="3:4">
      <c r="C1242" s="10"/>
      <c r="D1242" s="10"/>
    </row>
    <row r="1243" spans="3:4">
      <c r="C1243" s="10"/>
      <c r="D1243" s="10"/>
    </row>
    <row r="1244" spans="3:4">
      <c r="C1244" s="10"/>
      <c r="D1244" s="10"/>
    </row>
    <row r="1245" spans="3:4">
      <c r="C1245" s="10"/>
      <c r="D1245" s="10"/>
    </row>
    <row r="1246" spans="3:4">
      <c r="C1246" s="10"/>
      <c r="D1246" s="10"/>
    </row>
    <row r="1247" spans="3:4">
      <c r="C1247" s="10"/>
      <c r="D1247" s="10"/>
    </row>
    <row r="1248" spans="3:4">
      <c r="C1248" s="10"/>
      <c r="D1248" s="10"/>
    </row>
    <row r="1249" spans="3:4">
      <c r="C1249" s="10"/>
      <c r="D1249" s="10"/>
    </row>
    <row r="1250" spans="3:4">
      <c r="C1250" s="10"/>
      <c r="D1250" s="10"/>
    </row>
    <row r="1251" spans="3:4">
      <c r="C1251" s="10"/>
      <c r="D1251" s="10"/>
    </row>
    <row r="1252" spans="3:4">
      <c r="C1252" s="10"/>
      <c r="D1252" s="10"/>
    </row>
    <row r="1253" spans="3:4">
      <c r="C1253" s="10"/>
      <c r="D1253" s="10"/>
    </row>
    <row r="1254" spans="3:4">
      <c r="C1254" s="10"/>
      <c r="D1254" s="10"/>
    </row>
    <row r="1255" spans="3:4">
      <c r="C1255" s="10"/>
      <c r="D1255" s="10"/>
    </row>
    <row r="1256" spans="3:4">
      <c r="C1256" s="10"/>
      <c r="D1256" s="10"/>
    </row>
    <row r="1257" spans="3:4">
      <c r="C1257" s="10"/>
      <c r="D1257" s="10"/>
    </row>
    <row r="1258" spans="3:4">
      <c r="C1258" s="10"/>
      <c r="D1258" s="10"/>
    </row>
    <row r="1259" spans="3:4">
      <c r="C1259" s="10"/>
      <c r="D1259" s="10"/>
    </row>
    <row r="1260" spans="3:4">
      <c r="C1260" s="10"/>
      <c r="D1260" s="10"/>
    </row>
    <row r="1261" spans="3:4">
      <c r="C1261" s="10"/>
      <c r="D1261" s="10"/>
    </row>
    <row r="1262" spans="3:4">
      <c r="C1262" s="10"/>
      <c r="D1262" s="10"/>
    </row>
    <row r="1263" spans="3:4">
      <c r="C1263" s="10"/>
      <c r="D1263" s="10"/>
    </row>
    <row r="1264" spans="3:4">
      <c r="C1264" s="10"/>
      <c r="D1264" s="10"/>
    </row>
    <row r="1265" spans="3:4">
      <c r="C1265" s="10"/>
      <c r="D1265" s="10"/>
    </row>
    <row r="1266" spans="3:4">
      <c r="C1266" s="10"/>
      <c r="D1266" s="10"/>
    </row>
    <row r="1267" spans="3:4">
      <c r="C1267" s="10"/>
      <c r="D1267" s="10"/>
    </row>
    <row r="1268" spans="3:4">
      <c r="C1268" s="10"/>
      <c r="D1268" s="10"/>
    </row>
    <row r="1269" spans="3:4">
      <c r="C1269" s="10"/>
      <c r="D1269" s="10"/>
    </row>
    <row r="1270" spans="3:4">
      <c r="C1270" s="10"/>
      <c r="D1270" s="10"/>
    </row>
    <row r="1271" spans="3:4">
      <c r="C1271" s="10"/>
      <c r="D1271" s="10"/>
    </row>
    <row r="1272" spans="3:4">
      <c r="C1272" s="10"/>
      <c r="D1272" s="10"/>
    </row>
    <row r="1273" spans="3:4">
      <c r="C1273" s="10"/>
      <c r="D1273" s="10"/>
    </row>
    <row r="1274" spans="3:4">
      <c r="C1274" s="10"/>
      <c r="D1274" s="10"/>
    </row>
    <row r="1275" spans="3:4">
      <c r="C1275" s="10"/>
      <c r="D1275" s="10"/>
    </row>
    <row r="1276" spans="3:4">
      <c r="C1276" s="10"/>
      <c r="D1276" s="10"/>
    </row>
    <row r="1277" spans="3:4">
      <c r="C1277" s="10"/>
      <c r="D1277" s="10"/>
    </row>
    <row r="1278" spans="3:4">
      <c r="C1278" s="10"/>
      <c r="D1278" s="10"/>
    </row>
    <row r="1279" spans="3:4">
      <c r="C1279" s="10"/>
      <c r="D1279" s="10"/>
    </row>
    <row r="1280" spans="3:4">
      <c r="C1280" s="10"/>
      <c r="D1280" s="10"/>
    </row>
    <row r="1281" spans="3:4">
      <c r="C1281" s="10"/>
      <c r="D1281" s="10"/>
    </row>
    <row r="1282" spans="3:4">
      <c r="C1282" s="10"/>
      <c r="D1282" s="10"/>
    </row>
    <row r="1283" spans="3:4">
      <c r="C1283" s="10"/>
      <c r="D1283" s="10"/>
    </row>
    <row r="1284" spans="3:4">
      <c r="C1284" s="10"/>
      <c r="D1284" s="10"/>
    </row>
    <row r="1285" spans="3:4">
      <c r="C1285" s="10"/>
      <c r="D1285" s="10"/>
    </row>
    <row r="1286" spans="3:4">
      <c r="C1286" s="10"/>
      <c r="D1286" s="10"/>
    </row>
    <row r="1287" spans="3:4">
      <c r="C1287" s="10"/>
      <c r="D1287" s="10"/>
    </row>
    <row r="1288" spans="3:4">
      <c r="C1288" s="10"/>
      <c r="D1288" s="10"/>
    </row>
    <row r="1289" spans="3:4">
      <c r="C1289" s="10"/>
      <c r="D1289" s="10"/>
    </row>
    <row r="1290" spans="3:4">
      <c r="C1290" s="10"/>
      <c r="D1290" s="10"/>
    </row>
    <row r="1291" spans="3:4">
      <c r="C1291" s="10"/>
      <c r="D1291" s="10"/>
    </row>
    <row r="1292" spans="3:4">
      <c r="C1292" s="10"/>
      <c r="D1292" s="10"/>
    </row>
    <row r="1293" spans="3:4">
      <c r="C1293" s="10"/>
      <c r="D1293" s="10"/>
    </row>
    <row r="1294" spans="3:4">
      <c r="C1294" s="10"/>
      <c r="D1294" s="10"/>
    </row>
    <row r="1295" spans="3:4">
      <c r="C1295" s="10"/>
      <c r="D1295" s="10"/>
    </row>
    <row r="1296" spans="3:4">
      <c r="C1296" s="10"/>
      <c r="D1296" s="10"/>
    </row>
    <row r="1297" spans="3:4">
      <c r="C1297" s="10"/>
      <c r="D1297" s="10"/>
    </row>
    <row r="1298" spans="3:4">
      <c r="C1298" s="10"/>
      <c r="D1298" s="10"/>
    </row>
    <row r="1299" spans="3:4">
      <c r="C1299" s="10"/>
      <c r="D1299" s="10"/>
    </row>
    <row r="1300" spans="3:4">
      <c r="C1300" s="10"/>
      <c r="D1300" s="10"/>
    </row>
    <row r="1301" spans="3:4">
      <c r="C1301" s="10"/>
      <c r="D1301" s="10"/>
    </row>
    <row r="1302" spans="3:4">
      <c r="C1302" s="10"/>
      <c r="D1302" s="10"/>
    </row>
    <row r="1303" spans="3:4">
      <c r="C1303" s="10"/>
      <c r="D1303" s="10"/>
    </row>
    <row r="1304" spans="3:4">
      <c r="C1304" s="10"/>
      <c r="D1304" s="10"/>
    </row>
    <row r="1305" spans="3:4">
      <c r="C1305" s="10"/>
      <c r="D1305" s="10"/>
    </row>
    <row r="1306" spans="3:4">
      <c r="C1306" s="10"/>
      <c r="D1306" s="10"/>
    </row>
    <row r="1307" spans="3:4">
      <c r="C1307" s="10"/>
      <c r="D1307" s="10"/>
    </row>
    <row r="1308" spans="3:4">
      <c r="C1308" s="10"/>
      <c r="D1308" s="10"/>
    </row>
    <row r="1309" spans="3:4">
      <c r="C1309" s="10"/>
      <c r="D1309" s="10"/>
    </row>
    <row r="1310" spans="3:4">
      <c r="C1310" s="10"/>
      <c r="D1310" s="10"/>
    </row>
    <row r="1311" spans="3:4">
      <c r="C1311" s="10"/>
      <c r="D1311" s="10"/>
    </row>
    <row r="1312" spans="3:4">
      <c r="C1312" s="10"/>
      <c r="D1312" s="10"/>
    </row>
    <row r="1313" spans="3:4">
      <c r="C1313" s="10"/>
      <c r="D1313" s="10"/>
    </row>
    <row r="1314" spans="3:4">
      <c r="C1314" s="10"/>
      <c r="D1314" s="10"/>
    </row>
    <row r="1315" spans="3:4">
      <c r="C1315" s="10"/>
      <c r="D1315" s="10"/>
    </row>
    <row r="1316" spans="3:4">
      <c r="C1316" s="10"/>
      <c r="D1316" s="10"/>
    </row>
    <row r="1317" spans="3:4">
      <c r="C1317" s="10"/>
      <c r="D1317" s="10"/>
    </row>
    <row r="1318" spans="3:4">
      <c r="C1318" s="10"/>
      <c r="D1318" s="10"/>
    </row>
    <row r="1319" spans="3:4">
      <c r="C1319" s="10"/>
      <c r="D1319" s="10"/>
    </row>
    <row r="1320" spans="3:4">
      <c r="C1320" s="10"/>
      <c r="D1320" s="10"/>
    </row>
    <row r="1321" spans="3:4">
      <c r="C1321" s="10"/>
      <c r="D1321" s="10"/>
    </row>
    <row r="1322" spans="3:4">
      <c r="C1322" s="10"/>
      <c r="D1322" s="10"/>
    </row>
    <row r="1323" spans="3:4">
      <c r="C1323" s="10"/>
      <c r="D1323" s="10"/>
    </row>
    <row r="1324" spans="3:4">
      <c r="C1324" s="10"/>
      <c r="D1324" s="10"/>
    </row>
    <row r="1325" spans="3:4">
      <c r="C1325" s="10"/>
      <c r="D1325" s="10"/>
    </row>
    <row r="1326" spans="3:4">
      <c r="C1326" s="10"/>
      <c r="D1326" s="10"/>
    </row>
    <row r="1327" spans="3:4">
      <c r="C1327" s="10"/>
      <c r="D1327" s="10"/>
    </row>
    <row r="1328" spans="3:4">
      <c r="C1328" s="10"/>
      <c r="D1328" s="10"/>
    </row>
    <row r="1329" spans="3:4">
      <c r="C1329" s="10"/>
      <c r="D1329" s="10"/>
    </row>
    <row r="1330" spans="3:4">
      <c r="C1330" s="10"/>
      <c r="D1330" s="10"/>
    </row>
    <row r="1331" spans="3:4">
      <c r="C1331" s="10"/>
      <c r="D1331" s="10"/>
    </row>
    <row r="1332" spans="3:4">
      <c r="C1332" s="10"/>
      <c r="D1332" s="10"/>
    </row>
    <row r="1333" spans="3:4">
      <c r="C1333" s="10"/>
      <c r="D1333" s="10"/>
    </row>
    <row r="1334" spans="3:4">
      <c r="C1334" s="10"/>
      <c r="D1334" s="10"/>
    </row>
    <row r="1335" spans="3:4">
      <c r="C1335" s="10"/>
      <c r="D1335" s="10"/>
    </row>
    <row r="1336" spans="3:4">
      <c r="C1336" s="10"/>
      <c r="D1336" s="10"/>
    </row>
    <row r="1337" spans="3:4">
      <c r="C1337" s="10"/>
      <c r="D1337" s="10"/>
    </row>
    <row r="1338" spans="3:4">
      <c r="C1338" s="10"/>
      <c r="D1338" s="10"/>
    </row>
    <row r="1339" spans="3:4">
      <c r="C1339" s="10"/>
      <c r="D1339" s="10"/>
    </row>
    <row r="1340" spans="3:4">
      <c r="C1340" s="10"/>
      <c r="D1340" s="10"/>
    </row>
    <row r="1341" spans="3:4">
      <c r="C1341" s="10"/>
      <c r="D1341" s="10"/>
    </row>
    <row r="1342" spans="3:4">
      <c r="C1342" s="10"/>
      <c r="D1342" s="10"/>
    </row>
    <row r="1343" spans="3:4">
      <c r="C1343" s="10"/>
      <c r="D1343" s="10"/>
    </row>
    <row r="1344" spans="3:4">
      <c r="C1344" s="10"/>
      <c r="D1344" s="10"/>
    </row>
    <row r="1345" spans="3:4">
      <c r="C1345" s="10"/>
      <c r="D1345" s="10"/>
    </row>
    <row r="1346" spans="3:4">
      <c r="C1346" s="10"/>
      <c r="D1346" s="10"/>
    </row>
    <row r="1347" spans="3:4">
      <c r="C1347" s="10"/>
      <c r="D1347" s="10"/>
    </row>
    <row r="1348" spans="3:4">
      <c r="C1348" s="10"/>
      <c r="D1348" s="10"/>
    </row>
    <row r="1349" spans="3:4">
      <c r="C1349" s="10"/>
      <c r="D1349" s="10"/>
    </row>
    <row r="1350" spans="3:4">
      <c r="C1350" s="10"/>
      <c r="D1350" s="10"/>
    </row>
    <row r="1351" spans="3:4">
      <c r="C1351" s="10"/>
      <c r="D1351" s="10"/>
    </row>
    <row r="1352" spans="3:4">
      <c r="C1352" s="10"/>
      <c r="D1352" s="10"/>
    </row>
    <row r="1353" spans="3:4">
      <c r="C1353" s="10"/>
      <c r="D1353" s="10"/>
    </row>
    <row r="1354" spans="3:4">
      <c r="C1354" s="10"/>
      <c r="D1354" s="10"/>
    </row>
    <row r="1355" spans="3:4">
      <c r="C1355" s="10"/>
      <c r="D1355" s="10"/>
    </row>
    <row r="1356" spans="3:4">
      <c r="C1356" s="10"/>
      <c r="D1356" s="10"/>
    </row>
    <row r="1357" spans="3:4">
      <c r="C1357" s="10"/>
      <c r="D1357" s="10"/>
    </row>
    <row r="1358" spans="3:4">
      <c r="C1358" s="10"/>
      <c r="D1358" s="10"/>
    </row>
    <row r="1359" spans="3:4">
      <c r="C1359" s="10"/>
      <c r="D1359" s="10"/>
    </row>
    <row r="1360" spans="3:4">
      <c r="C1360" s="10"/>
      <c r="D1360" s="10"/>
    </row>
    <row r="1361" spans="3:4">
      <c r="C1361" s="10"/>
      <c r="D1361" s="10"/>
    </row>
    <row r="1362" spans="3:4">
      <c r="C1362" s="10"/>
      <c r="D1362" s="10"/>
    </row>
    <row r="1363" spans="3:4">
      <c r="C1363" s="10"/>
      <c r="D1363" s="10"/>
    </row>
    <row r="1364" spans="3:4">
      <c r="C1364" s="10"/>
      <c r="D1364" s="10"/>
    </row>
    <row r="1365" spans="3:4">
      <c r="C1365" s="10"/>
      <c r="D1365" s="10"/>
    </row>
    <row r="1366" spans="3:4">
      <c r="C1366" s="10"/>
      <c r="D1366" s="10"/>
    </row>
    <row r="1367" spans="3:4">
      <c r="C1367" s="10"/>
      <c r="D1367" s="10"/>
    </row>
    <row r="1368" spans="3:4">
      <c r="C1368" s="10"/>
      <c r="D1368" s="10"/>
    </row>
    <row r="1369" spans="3:4">
      <c r="C1369" s="10"/>
      <c r="D1369" s="10"/>
    </row>
    <row r="1370" spans="3:4">
      <c r="C1370" s="10"/>
      <c r="D1370" s="10"/>
    </row>
    <row r="1371" spans="3:4">
      <c r="C1371" s="10"/>
      <c r="D1371" s="10"/>
    </row>
    <row r="1372" spans="3:4">
      <c r="C1372" s="10"/>
      <c r="D1372" s="10"/>
    </row>
    <row r="1373" spans="3:4">
      <c r="C1373" s="10"/>
      <c r="D1373" s="10"/>
    </row>
    <row r="1374" spans="3:4">
      <c r="C1374" s="10"/>
      <c r="D1374" s="10"/>
    </row>
    <row r="1375" spans="3:4">
      <c r="C1375" s="10"/>
      <c r="D1375" s="10"/>
    </row>
    <row r="1376" spans="3:4">
      <c r="C1376" s="10"/>
      <c r="D1376" s="10"/>
    </row>
    <row r="1377" spans="3:4">
      <c r="C1377" s="10"/>
      <c r="D1377" s="10"/>
    </row>
    <row r="1378" spans="3:4">
      <c r="C1378" s="10"/>
      <c r="D1378" s="10"/>
    </row>
    <row r="1379" spans="3:4">
      <c r="C1379" s="10"/>
      <c r="D1379" s="10"/>
    </row>
    <row r="1380" spans="3:4">
      <c r="C1380" s="10"/>
      <c r="D1380" s="10"/>
    </row>
    <row r="1381" spans="3:4">
      <c r="C1381" s="10"/>
      <c r="D1381" s="10"/>
    </row>
    <row r="1382" spans="3:4">
      <c r="C1382" s="10"/>
      <c r="D1382" s="10"/>
    </row>
    <row r="1383" spans="3:4">
      <c r="C1383" s="10"/>
      <c r="D1383" s="10"/>
    </row>
    <row r="1384" spans="3:4">
      <c r="C1384" s="10"/>
      <c r="D1384" s="10"/>
    </row>
    <row r="1385" spans="3:4">
      <c r="C1385" s="10"/>
      <c r="D1385" s="10"/>
    </row>
    <row r="1386" spans="3:4">
      <c r="C1386" s="10"/>
      <c r="D1386" s="10"/>
    </row>
    <row r="1387" spans="3:4">
      <c r="C1387" s="10"/>
      <c r="D1387" s="10"/>
    </row>
    <row r="1388" spans="3:4">
      <c r="C1388" s="10"/>
      <c r="D1388" s="10"/>
    </row>
    <row r="1389" spans="3:4">
      <c r="C1389" s="10"/>
      <c r="D1389" s="10"/>
    </row>
    <row r="1390" spans="3:4">
      <c r="C1390" s="10"/>
      <c r="D1390" s="10"/>
    </row>
    <row r="1391" spans="3:4">
      <c r="C1391" s="10"/>
      <c r="D1391" s="10"/>
    </row>
    <row r="1392" spans="3:4">
      <c r="C1392" s="10"/>
      <c r="D1392" s="10"/>
    </row>
    <row r="1393" spans="3:4">
      <c r="C1393" s="10"/>
      <c r="D1393" s="10"/>
    </row>
    <row r="1394" spans="3:4">
      <c r="C1394" s="10"/>
      <c r="D1394" s="10"/>
    </row>
    <row r="1395" spans="3:4">
      <c r="C1395" s="10"/>
      <c r="D1395" s="10"/>
    </row>
    <row r="1396" spans="3:4">
      <c r="C1396" s="10"/>
      <c r="D1396" s="10"/>
    </row>
    <row r="1397" spans="3:4">
      <c r="C1397" s="10"/>
      <c r="D1397" s="10"/>
    </row>
    <row r="1398" spans="3:4">
      <c r="C1398" s="10"/>
      <c r="D1398" s="10"/>
    </row>
    <row r="1399" spans="3:4">
      <c r="C1399" s="10"/>
      <c r="D1399" s="10"/>
    </row>
    <row r="1400" spans="3:4">
      <c r="C1400" s="10"/>
      <c r="D1400" s="10"/>
    </row>
    <row r="1401" spans="3:4">
      <c r="C1401" s="10"/>
      <c r="D1401" s="10"/>
    </row>
    <row r="1402" spans="3:4">
      <c r="C1402" s="10"/>
      <c r="D1402" s="10"/>
    </row>
    <row r="1403" spans="3:4">
      <c r="C1403" s="10"/>
      <c r="D1403" s="10"/>
    </row>
    <row r="1404" spans="3:4">
      <c r="C1404" s="10"/>
      <c r="D1404" s="10"/>
    </row>
    <row r="1405" spans="3:4">
      <c r="C1405" s="10"/>
      <c r="D1405" s="10"/>
    </row>
    <row r="1406" spans="3:4">
      <c r="C1406" s="10"/>
      <c r="D1406" s="10"/>
    </row>
    <row r="1407" spans="3:4">
      <c r="C1407" s="10"/>
      <c r="D1407" s="10"/>
    </row>
    <row r="1408" spans="3:4">
      <c r="C1408" s="10"/>
      <c r="D1408" s="10"/>
    </row>
    <row r="1409" spans="3:4">
      <c r="C1409" s="10"/>
      <c r="D1409" s="10"/>
    </row>
    <row r="1410" spans="3:4">
      <c r="C1410" s="10"/>
      <c r="D1410" s="10"/>
    </row>
    <row r="1411" spans="3:4">
      <c r="C1411" s="10"/>
      <c r="D1411" s="10"/>
    </row>
    <row r="1412" spans="3:4">
      <c r="C1412" s="10"/>
      <c r="D1412" s="10"/>
    </row>
    <row r="1413" spans="3:4">
      <c r="C1413" s="10"/>
      <c r="D1413" s="10"/>
    </row>
    <row r="1414" spans="3:4">
      <c r="C1414" s="10"/>
      <c r="D1414" s="10"/>
    </row>
    <row r="1415" spans="3:4">
      <c r="C1415" s="10"/>
      <c r="D1415" s="10"/>
    </row>
    <row r="1416" spans="3:4">
      <c r="C1416" s="10"/>
      <c r="D1416" s="10"/>
    </row>
    <row r="1417" spans="3:4">
      <c r="C1417" s="10"/>
      <c r="D1417" s="10"/>
    </row>
    <row r="1418" spans="3:4">
      <c r="C1418" s="10"/>
      <c r="D1418" s="10"/>
    </row>
    <row r="1419" spans="3:4">
      <c r="C1419" s="10"/>
      <c r="D1419" s="10"/>
    </row>
    <row r="1420" spans="3:4">
      <c r="C1420" s="10"/>
      <c r="D1420" s="10"/>
    </row>
    <row r="1421" spans="3:4">
      <c r="C1421" s="10"/>
      <c r="D1421" s="10"/>
    </row>
    <row r="1422" spans="3:4">
      <c r="C1422" s="10"/>
      <c r="D1422" s="10"/>
    </row>
    <row r="1423" spans="3:4">
      <c r="C1423" s="10"/>
      <c r="D1423" s="10"/>
    </row>
    <row r="1424" spans="3:4">
      <c r="C1424" s="10"/>
      <c r="D1424" s="10"/>
    </row>
    <row r="1425" spans="3:4">
      <c r="C1425" s="10"/>
      <c r="D1425" s="10"/>
    </row>
    <row r="1426" spans="3:4">
      <c r="C1426" s="10"/>
      <c r="D1426" s="10"/>
    </row>
    <row r="1427" spans="3:4">
      <c r="C1427" s="10"/>
      <c r="D1427" s="10"/>
    </row>
    <row r="1428" spans="3:4">
      <c r="C1428" s="10"/>
      <c r="D1428" s="10"/>
    </row>
    <row r="1429" spans="3:4">
      <c r="C1429" s="10"/>
      <c r="D1429" s="10"/>
    </row>
    <row r="1430" spans="3:4">
      <c r="C1430" s="10"/>
      <c r="D1430" s="10"/>
    </row>
    <row r="1431" spans="3:4">
      <c r="C1431" s="10"/>
      <c r="D1431" s="10"/>
    </row>
    <row r="1432" spans="3:4">
      <c r="C1432" s="10"/>
      <c r="D1432" s="10"/>
    </row>
    <row r="1433" spans="3:4">
      <c r="C1433" s="10"/>
      <c r="D1433" s="10"/>
    </row>
    <row r="1434" spans="3:4">
      <c r="C1434" s="10"/>
      <c r="D1434" s="10"/>
    </row>
    <row r="1435" spans="3:4">
      <c r="C1435" s="10"/>
      <c r="D1435" s="10"/>
    </row>
    <row r="1436" spans="3:4">
      <c r="C1436" s="10"/>
      <c r="D1436" s="10"/>
    </row>
    <row r="1437" spans="3:4">
      <c r="C1437" s="10"/>
      <c r="D1437" s="10"/>
    </row>
    <row r="1438" spans="3:4">
      <c r="C1438" s="10"/>
      <c r="D1438" s="10"/>
    </row>
    <row r="1439" spans="3:4">
      <c r="C1439" s="10"/>
      <c r="D1439" s="10"/>
    </row>
    <row r="1440" spans="3:4">
      <c r="C1440" s="10"/>
      <c r="D1440" s="10"/>
    </row>
    <row r="1441" spans="3:4">
      <c r="C1441" s="10"/>
      <c r="D1441" s="10"/>
    </row>
    <row r="1442" spans="3:4">
      <c r="C1442" s="10"/>
      <c r="D1442" s="10"/>
    </row>
    <row r="1443" spans="3:4">
      <c r="C1443" s="10"/>
      <c r="D1443" s="10"/>
    </row>
    <row r="1444" spans="3:4">
      <c r="C1444" s="10"/>
      <c r="D1444" s="10"/>
    </row>
    <row r="1445" spans="3:4">
      <c r="C1445" s="10"/>
      <c r="D1445" s="10"/>
    </row>
    <row r="1446" spans="3:4">
      <c r="C1446" s="10"/>
      <c r="D1446" s="10"/>
    </row>
    <row r="1447" spans="3:4">
      <c r="C1447" s="10"/>
      <c r="D1447" s="10"/>
    </row>
    <row r="1448" spans="3:4">
      <c r="C1448" s="10"/>
      <c r="D1448" s="10"/>
    </row>
    <row r="1449" spans="3:4">
      <c r="C1449" s="10"/>
      <c r="D1449" s="10"/>
    </row>
    <row r="1450" spans="3:4">
      <c r="C1450" s="10"/>
      <c r="D1450" s="10"/>
    </row>
    <row r="1451" spans="3:4">
      <c r="C1451" s="10"/>
      <c r="D1451" s="10"/>
    </row>
    <row r="1452" spans="3:4">
      <c r="C1452" s="10"/>
      <c r="D1452" s="10"/>
    </row>
    <row r="1453" spans="3:4">
      <c r="C1453" s="10"/>
      <c r="D1453" s="10"/>
    </row>
    <row r="1454" spans="3:4">
      <c r="C1454" s="10"/>
      <c r="D1454" s="10"/>
    </row>
    <row r="1455" spans="3:4">
      <c r="C1455" s="10"/>
      <c r="D1455" s="10"/>
    </row>
    <row r="1456" spans="3:4">
      <c r="C1456" s="10"/>
      <c r="D1456" s="10"/>
    </row>
    <row r="1457" spans="3:4">
      <c r="C1457" s="10"/>
      <c r="D1457" s="10"/>
    </row>
    <row r="1458" spans="3:4">
      <c r="C1458" s="10"/>
      <c r="D1458" s="10"/>
    </row>
    <row r="1459" spans="3:4">
      <c r="C1459" s="10"/>
      <c r="D1459" s="10"/>
    </row>
    <row r="1460" spans="3:4">
      <c r="C1460" s="10"/>
      <c r="D1460" s="10"/>
    </row>
    <row r="1461" spans="3:4">
      <c r="C1461" s="10"/>
      <c r="D1461" s="10"/>
    </row>
    <row r="1462" spans="3:4">
      <c r="C1462" s="10"/>
      <c r="D1462" s="10"/>
    </row>
    <row r="1463" spans="3:4">
      <c r="C1463" s="10"/>
      <c r="D1463" s="10"/>
    </row>
    <row r="1464" spans="3:4">
      <c r="C1464" s="10"/>
      <c r="D1464" s="10"/>
    </row>
    <row r="1465" spans="3:4">
      <c r="C1465" s="10"/>
      <c r="D1465" s="10"/>
    </row>
    <row r="1466" spans="3:4">
      <c r="C1466" s="10"/>
      <c r="D1466" s="10"/>
    </row>
    <row r="1467" spans="3:4">
      <c r="C1467" s="10"/>
      <c r="D1467" s="10"/>
    </row>
    <row r="1468" spans="3:4">
      <c r="C1468" s="10"/>
      <c r="D1468" s="10"/>
    </row>
    <row r="1469" spans="3:4">
      <c r="C1469" s="10"/>
      <c r="D1469" s="10"/>
    </row>
    <row r="1470" spans="3:4">
      <c r="C1470" s="10"/>
      <c r="D1470" s="10"/>
    </row>
    <row r="1471" spans="3:4">
      <c r="C1471" s="10"/>
      <c r="D1471" s="10"/>
    </row>
    <row r="1472" spans="3:4">
      <c r="C1472" s="10"/>
      <c r="D1472" s="10"/>
    </row>
    <row r="1473" spans="3:4">
      <c r="C1473" s="10"/>
      <c r="D1473" s="10"/>
    </row>
    <row r="1474" spans="3:4">
      <c r="C1474" s="10"/>
      <c r="D1474" s="10"/>
    </row>
    <row r="1475" spans="3:4">
      <c r="C1475" s="10"/>
      <c r="D1475" s="10"/>
    </row>
    <row r="1476" spans="3:4">
      <c r="C1476" s="10"/>
      <c r="D1476" s="10"/>
    </row>
    <row r="1477" spans="3:4">
      <c r="C1477" s="10"/>
      <c r="D1477" s="10"/>
    </row>
    <row r="1478" spans="3:4">
      <c r="C1478" s="10"/>
      <c r="D1478" s="10"/>
    </row>
    <row r="1479" spans="3:4">
      <c r="C1479" s="10"/>
      <c r="D1479" s="10"/>
    </row>
    <row r="1480" spans="3:4">
      <c r="C1480" s="10"/>
      <c r="D1480" s="10"/>
    </row>
    <row r="1481" spans="3:4">
      <c r="C1481" s="10"/>
      <c r="D1481" s="10"/>
    </row>
    <row r="1482" spans="3:4">
      <c r="C1482" s="10"/>
      <c r="D1482" s="10"/>
    </row>
    <row r="1483" spans="3:4">
      <c r="C1483" s="10"/>
      <c r="D1483" s="10"/>
    </row>
    <row r="1484" spans="3:4">
      <c r="C1484" s="10"/>
      <c r="D1484" s="10"/>
    </row>
    <row r="1485" spans="3:4">
      <c r="C1485" s="10"/>
      <c r="D1485" s="10"/>
    </row>
    <row r="1486" spans="3:4">
      <c r="C1486" s="10"/>
      <c r="D1486" s="10"/>
    </row>
    <row r="1487" spans="3:4">
      <c r="C1487" s="10"/>
      <c r="D1487" s="10"/>
    </row>
    <row r="1488" spans="3:4">
      <c r="C1488" s="10"/>
      <c r="D1488" s="10"/>
    </row>
    <row r="1489" spans="3:4">
      <c r="C1489" s="10"/>
      <c r="D1489" s="10"/>
    </row>
    <row r="1490" spans="3:4">
      <c r="C1490" s="10"/>
      <c r="D1490" s="10"/>
    </row>
    <row r="1491" spans="3:4">
      <c r="C1491" s="10"/>
      <c r="D1491" s="10"/>
    </row>
    <row r="1492" spans="3:4">
      <c r="C1492" s="10"/>
      <c r="D1492" s="10"/>
    </row>
    <row r="1493" spans="3:4">
      <c r="C1493" s="10"/>
      <c r="D1493" s="10"/>
    </row>
    <row r="1494" spans="3:4">
      <c r="C1494" s="10"/>
      <c r="D1494" s="10"/>
    </row>
    <row r="1495" spans="3:4">
      <c r="C1495" s="10"/>
      <c r="D1495" s="10"/>
    </row>
    <row r="1496" spans="3:4">
      <c r="C1496" s="10"/>
      <c r="D1496" s="10"/>
    </row>
    <row r="1497" spans="3:4">
      <c r="C1497" s="10"/>
      <c r="D1497" s="10"/>
    </row>
    <row r="1498" spans="3:4">
      <c r="C1498" s="10"/>
      <c r="D1498" s="10"/>
    </row>
    <row r="1499" spans="3:4">
      <c r="C1499" s="10"/>
      <c r="D1499" s="10"/>
    </row>
    <row r="1500" spans="3:4">
      <c r="C1500" s="10"/>
      <c r="D1500" s="10"/>
    </row>
    <row r="1501" spans="3:4">
      <c r="C1501" s="10"/>
      <c r="D1501" s="10"/>
    </row>
    <row r="1502" spans="3:4">
      <c r="C1502" s="10"/>
      <c r="D1502" s="10"/>
    </row>
    <row r="1503" spans="3:4">
      <c r="C1503" s="10"/>
      <c r="D1503" s="10"/>
    </row>
    <row r="1504" spans="3:4">
      <c r="C1504" s="10"/>
      <c r="D1504" s="10"/>
    </row>
    <row r="1505" spans="3:4">
      <c r="C1505" s="10"/>
      <c r="D1505" s="10"/>
    </row>
    <row r="1506" spans="3:4">
      <c r="C1506" s="10"/>
      <c r="D1506" s="10"/>
    </row>
    <row r="1507" spans="3:4">
      <c r="C1507" s="10"/>
      <c r="D1507" s="10"/>
    </row>
    <row r="1508" spans="3:4">
      <c r="C1508" s="10"/>
      <c r="D1508" s="10"/>
    </row>
    <row r="1509" spans="3:4">
      <c r="C1509" s="10"/>
      <c r="D1509" s="10"/>
    </row>
    <row r="1510" spans="3:4">
      <c r="C1510" s="10"/>
      <c r="D1510" s="10"/>
    </row>
    <row r="1511" spans="3:4">
      <c r="C1511" s="10"/>
      <c r="D1511" s="10"/>
    </row>
    <row r="1512" spans="3:4">
      <c r="C1512" s="10"/>
      <c r="D1512" s="10"/>
    </row>
    <row r="1513" spans="3:4">
      <c r="C1513" s="10"/>
      <c r="D1513" s="10"/>
    </row>
    <row r="1514" spans="3:4">
      <c r="C1514" s="10"/>
      <c r="D1514" s="10"/>
    </row>
    <row r="1515" spans="3:4">
      <c r="C1515" s="10"/>
      <c r="D1515" s="10"/>
    </row>
    <row r="1516" spans="3:4">
      <c r="C1516" s="10"/>
      <c r="D1516" s="10"/>
    </row>
    <row r="1517" spans="3:4">
      <c r="C1517" s="10"/>
      <c r="D1517" s="10"/>
    </row>
    <row r="1518" spans="3:4">
      <c r="C1518" s="10"/>
      <c r="D1518" s="10"/>
    </row>
    <row r="1519" spans="3:4">
      <c r="C1519" s="10"/>
      <c r="D1519" s="10"/>
    </row>
    <row r="1520" spans="3:4">
      <c r="C1520" s="10"/>
      <c r="D1520" s="10"/>
    </row>
    <row r="1521" spans="3:4">
      <c r="C1521" s="10"/>
      <c r="D1521" s="10"/>
    </row>
    <row r="1522" spans="3:4">
      <c r="C1522" s="10"/>
      <c r="D1522" s="10"/>
    </row>
    <row r="1523" spans="3:4">
      <c r="C1523" s="10"/>
      <c r="D1523" s="10"/>
    </row>
    <row r="1524" spans="3:4">
      <c r="C1524" s="10"/>
      <c r="D1524" s="10"/>
    </row>
    <row r="1525" spans="3:4">
      <c r="C1525" s="10"/>
      <c r="D1525" s="10"/>
    </row>
    <row r="1526" spans="3:4">
      <c r="C1526" s="10"/>
      <c r="D1526" s="10"/>
    </row>
    <row r="1527" spans="3:4">
      <c r="C1527" s="10"/>
      <c r="D1527" s="10"/>
    </row>
    <row r="1528" spans="3:4">
      <c r="C1528" s="10"/>
      <c r="D1528" s="10"/>
    </row>
    <row r="1529" spans="3:4">
      <c r="C1529" s="10"/>
      <c r="D1529" s="10"/>
    </row>
    <row r="1530" spans="3:4">
      <c r="C1530" s="10"/>
      <c r="D1530" s="10"/>
    </row>
    <row r="1531" spans="3:4">
      <c r="C1531" s="10"/>
      <c r="D1531" s="10"/>
    </row>
    <row r="1532" spans="3:4">
      <c r="C1532" s="10"/>
      <c r="D1532" s="10"/>
    </row>
    <row r="1533" spans="3:4">
      <c r="C1533" s="10"/>
      <c r="D1533" s="10"/>
    </row>
    <row r="1534" spans="3:4">
      <c r="C1534" s="10"/>
      <c r="D1534" s="10"/>
    </row>
    <row r="1535" spans="3:4">
      <c r="C1535" s="10"/>
      <c r="D1535" s="10"/>
    </row>
    <row r="1536" spans="3:4">
      <c r="C1536" s="10"/>
      <c r="D1536" s="10"/>
    </row>
    <row r="1537" spans="3:4">
      <c r="C1537" s="10"/>
      <c r="D1537" s="10"/>
    </row>
    <row r="1538" spans="3:4">
      <c r="C1538" s="10"/>
      <c r="D1538" s="10"/>
    </row>
    <row r="1539" spans="3:4">
      <c r="C1539" s="10"/>
      <c r="D1539" s="10"/>
    </row>
    <row r="1540" spans="3:4">
      <c r="C1540" s="10"/>
      <c r="D1540" s="10"/>
    </row>
    <row r="1541" spans="3:4">
      <c r="C1541" s="10"/>
      <c r="D1541" s="10"/>
    </row>
    <row r="1542" spans="3:4">
      <c r="C1542" s="10"/>
      <c r="D1542" s="10"/>
    </row>
    <row r="1543" spans="3:4">
      <c r="C1543" s="10"/>
      <c r="D1543" s="10"/>
    </row>
    <row r="1544" spans="3:4">
      <c r="C1544" s="10"/>
      <c r="D1544" s="10"/>
    </row>
    <row r="1545" spans="3:4">
      <c r="C1545" s="10"/>
      <c r="D1545" s="10"/>
    </row>
    <row r="1546" spans="3:4">
      <c r="C1546" s="10"/>
      <c r="D1546" s="10"/>
    </row>
    <row r="1547" spans="3:4">
      <c r="C1547" s="10"/>
      <c r="D1547" s="10"/>
    </row>
    <row r="1548" spans="3:4">
      <c r="C1548" s="10"/>
      <c r="D1548" s="10"/>
    </row>
    <row r="1549" spans="3:4">
      <c r="C1549" s="10"/>
      <c r="D1549" s="10"/>
    </row>
    <row r="1550" spans="3:4">
      <c r="C1550" s="10"/>
      <c r="D1550" s="10"/>
    </row>
    <row r="1551" spans="3:4">
      <c r="C1551" s="10"/>
      <c r="D1551" s="10"/>
    </row>
    <row r="1552" spans="3:4">
      <c r="C1552" s="10"/>
      <c r="D1552" s="10"/>
    </row>
    <row r="1553" spans="3:4">
      <c r="C1553" s="10"/>
      <c r="D1553" s="10"/>
    </row>
    <row r="1554" spans="3:4">
      <c r="C1554" s="10"/>
      <c r="D1554" s="10"/>
    </row>
    <row r="1555" spans="3:4">
      <c r="C1555" s="10"/>
      <c r="D1555" s="10"/>
    </row>
    <row r="1556" spans="3:4">
      <c r="C1556" s="10"/>
      <c r="D1556" s="10"/>
    </row>
    <row r="1557" spans="3:4">
      <c r="C1557" s="10"/>
      <c r="D1557" s="10"/>
    </row>
    <row r="1558" spans="3:4">
      <c r="C1558" s="10"/>
      <c r="D1558" s="10"/>
    </row>
    <row r="1559" spans="3:4">
      <c r="C1559" s="10"/>
      <c r="D1559" s="10"/>
    </row>
    <row r="1560" spans="3:4">
      <c r="C1560" s="10"/>
      <c r="D1560" s="10"/>
    </row>
    <row r="1561" spans="3:4">
      <c r="C1561" s="10"/>
      <c r="D1561" s="10"/>
    </row>
    <row r="1562" spans="3:4">
      <c r="C1562" s="10"/>
      <c r="D1562" s="10"/>
    </row>
    <row r="1563" spans="3:4">
      <c r="C1563" s="10"/>
      <c r="D1563" s="10"/>
    </row>
    <row r="1564" spans="3:4">
      <c r="C1564" s="10"/>
      <c r="D1564" s="10"/>
    </row>
    <row r="1565" spans="3:4">
      <c r="C1565" s="10"/>
      <c r="D1565" s="10"/>
    </row>
    <row r="1566" spans="3:4">
      <c r="C1566" s="10"/>
      <c r="D1566" s="10"/>
    </row>
    <row r="1567" spans="3:4">
      <c r="C1567" s="10"/>
      <c r="D1567" s="10"/>
    </row>
    <row r="1568" spans="3:4">
      <c r="C1568" s="10"/>
      <c r="D1568" s="10"/>
    </row>
    <row r="1569" spans="3:4">
      <c r="C1569" s="10"/>
      <c r="D1569" s="10"/>
    </row>
    <row r="1570" spans="3:4">
      <c r="C1570" s="10"/>
      <c r="D1570" s="10"/>
    </row>
    <row r="1571" spans="3:4">
      <c r="C1571" s="10"/>
      <c r="D1571" s="10"/>
    </row>
    <row r="1572" spans="3:4">
      <c r="C1572" s="10"/>
      <c r="D1572" s="10"/>
    </row>
    <row r="1573" spans="3:4">
      <c r="C1573" s="10"/>
      <c r="D1573" s="10"/>
    </row>
    <row r="1574" spans="3:4">
      <c r="C1574" s="10"/>
      <c r="D1574" s="10"/>
    </row>
    <row r="1575" spans="3:4">
      <c r="C1575" s="10"/>
      <c r="D1575" s="10"/>
    </row>
    <row r="1576" spans="3:4">
      <c r="C1576" s="10"/>
      <c r="D1576" s="10"/>
    </row>
    <row r="1577" spans="3:4">
      <c r="C1577" s="10"/>
      <c r="D1577" s="10"/>
    </row>
    <row r="1578" spans="3:4">
      <c r="C1578" s="10"/>
      <c r="D1578" s="10"/>
    </row>
    <row r="1579" spans="3:4">
      <c r="C1579" s="10"/>
      <c r="D1579" s="10"/>
    </row>
    <row r="1580" spans="3:4">
      <c r="C1580" s="10"/>
      <c r="D1580" s="10"/>
    </row>
    <row r="1581" spans="3:4">
      <c r="C1581" s="10"/>
      <c r="D1581" s="10"/>
    </row>
    <row r="1582" spans="3:4">
      <c r="C1582" s="10"/>
      <c r="D1582" s="10"/>
    </row>
    <row r="1583" spans="3:4">
      <c r="C1583" s="10"/>
      <c r="D1583" s="10"/>
    </row>
    <row r="1584" spans="3:4">
      <c r="C1584" s="10"/>
      <c r="D1584" s="10"/>
    </row>
    <row r="1585" spans="3:4">
      <c r="C1585" s="10"/>
      <c r="D1585" s="10"/>
    </row>
    <row r="1586" spans="3:4">
      <c r="C1586" s="10"/>
      <c r="D1586" s="10"/>
    </row>
    <row r="1587" spans="3:4">
      <c r="C1587" s="10"/>
      <c r="D1587" s="10"/>
    </row>
    <row r="1588" spans="3:4">
      <c r="C1588" s="10"/>
      <c r="D1588" s="10"/>
    </row>
    <row r="1589" spans="3:4">
      <c r="C1589" s="10"/>
      <c r="D1589" s="10"/>
    </row>
    <row r="1590" spans="3:4">
      <c r="C1590" s="10"/>
      <c r="D1590" s="10"/>
    </row>
    <row r="1591" spans="3:4">
      <c r="C1591" s="10"/>
      <c r="D1591" s="10"/>
    </row>
    <row r="1592" spans="3:4">
      <c r="C1592" s="10"/>
      <c r="D1592" s="10"/>
    </row>
    <row r="1593" spans="3:4">
      <c r="C1593" s="10"/>
      <c r="D1593" s="10"/>
    </row>
    <row r="1594" spans="3:4">
      <c r="C1594" s="10"/>
      <c r="D1594" s="10"/>
    </row>
    <row r="1595" spans="3:4">
      <c r="C1595" s="10"/>
      <c r="D1595" s="10"/>
    </row>
    <row r="1596" spans="3:4">
      <c r="C1596" s="10"/>
      <c r="D1596" s="10"/>
    </row>
    <row r="1597" spans="3:4">
      <c r="C1597" s="10"/>
      <c r="D1597" s="10"/>
    </row>
    <row r="1598" spans="3:4">
      <c r="C1598" s="10"/>
      <c r="D1598" s="10"/>
    </row>
    <row r="1599" spans="3:4">
      <c r="C1599" s="10"/>
      <c r="D1599" s="10"/>
    </row>
    <row r="1600" spans="3:4">
      <c r="C1600" s="10"/>
      <c r="D1600" s="10"/>
    </row>
    <row r="1601" spans="3:4">
      <c r="C1601" s="10"/>
      <c r="D1601" s="10"/>
    </row>
    <row r="1602" spans="3:4">
      <c r="C1602" s="10"/>
      <c r="D1602" s="10"/>
    </row>
    <row r="1603" spans="3:4">
      <c r="C1603" s="10"/>
      <c r="D1603" s="10"/>
    </row>
    <row r="1604" spans="3:4">
      <c r="C1604" s="10"/>
      <c r="D1604" s="10"/>
    </row>
    <row r="1605" spans="3:4">
      <c r="C1605" s="10"/>
      <c r="D1605" s="10"/>
    </row>
    <row r="1606" spans="3:4">
      <c r="C1606" s="10"/>
      <c r="D1606" s="10"/>
    </row>
    <row r="1607" spans="3:4">
      <c r="C1607" s="10"/>
      <c r="D1607" s="10"/>
    </row>
    <row r="1608" spans="3:4">
      <c r="C1608" s="10"/>
      <c r="D1608" s="10"/>
    </row>
    <row r="1609" spans="3:4">
      <c r="C1609" s="10"/>
      <c r="D1609" s="10"/>
    </row>
    <row r="1610" spans="3:4">
      <c r="C1610" s="10"/>
      <c r="D1610" s="10"/>
    </row>
    <row r="1611" spans="3:4">
      <c r="C1611" s="10"/>
      <c r="D1611" s="10"/>
    </row>
    <row r="1612" spans="3:4">
      <c r="C1612" s="10"/>
      <c r="D1612" s="10"/>
    </row>
    <row r="1613" spans="3:4">
      <c r="C1613" s="10"/>
      <c r="D1613" s="10"/>
    </row>
    <row r="1614" spans="3:4">
      <c r="C1614" s="10"/>
      <c r="D1614" s="10"/>
    </row>
    <row r="1615" spans="3:4">
      <c r="C1615" s="10"/>
      <c r="D1615" s="10"/>
    </row>
    <row r="1616" spans="3:4">
      <c r="C1616" s="10"/>
      <c r="D1616" s="10"/>
    </row>
    <row r="1617" spans="3:4">
      <c r="C1617" s="10"/>
      <c r="D1617" s="10"/>
    </row>
    <row r="1618" spans="3:4">
      <c r="C1618" s="10"/>
      <c r="D1618" s="10"/>
    </row>
    <row r="1619" spans="3:4">
      <c r="C1619" s="10"/>
      <c r="D1619" s="10"/>
    </row>
    <row r="1620" spans="3:4">
      <c r="C1620" s="10"/>
      <c r="D1620" s="10"/>
    </row>
    <row r="1621" spans="3:4">
      <c r="C1621" s="10"/>
      <c r="D1621" s="10"/>
    </row>
    <row r="1622" spans="3:4">
      <c r="C1622" s="10"/>
      <c r="D1622" s="10"/>
    </row>
    <row r="1623" spans="3:4">
      <c r="C1623" s="10"/>
      <c r="D1623" s="10"/>
    </row>
    <row r="1624" spans="3:4">
      <c r="C1624" s="10"/>
      <c r="D1624" s="10"/>
    </row>
    <row r="1625" spans="3:4">
      <c r="C1625" s="10"/>
      <c r="D1625" s="10"/>
    </row>
    <row r="1626" spans="3:4">
      <c r="C1626" s="10"/>
      <c r="D1626" s="10"/>
    </row>
    <row r="1627" spans="3:4">
      <c r="C1627" s="10"/>
      <c r="D1627" s="10"/>
    </row>
    <row r="1628" spans="3:4">
      <c r="C1628" s="10"/>
      <c r="D1628" s="10"/>
    </row>
    <row r="1629" spans="3:4">
      <c r="C1629" s="10"/>
      <c r="D1629" s="10"/>
    </row>
    <row r="1630" spans="3:4">
      <c r="C1630" s="10"/>
      <c r="D1630" s="10"/>
    </row>
    <row r="1631" spans="3:4">
      <c r="C1631" s="10"/>
      <c r="D1631" s="10"/>
    </row>
    <row r="1632" spans="3:4">
      <c r="C1632" s="10"/>
      <c r="D1632" s="10"/>
    </row>
    <row r="1633" spans="3:4">
      <c r="C1633" s="10"/>
      <c r="D1633" s="10"/>
    </row>
    <row r="1634" spans="3:4">
      <c r="C1634" s="10"/>
      <c r="D1634" s="10"/>
    </row>
    <row r="1635" spans="3:4">
      <c r="C1635" s="10"/>
      <c r="D1635" s="10"/>
    </row>
    <row r="1636" spans="3:4">
      <c r="C1636" s="10"/>
      <c r="D1636" s="10"/>
    </row>
    <row r="1637" spans="3:4">
      <c r="C1637" s="10"/>
      <c r="D1637" s="10"/>
    </row>
    <row r="1638" spans="3:4">
      <c r="C1638" s="10"/>
      <c r="D1638" s="10"/>
    </row>
    <row r="1639" spans="3:4">
      <c r="C1639" s="10"/>
      <c r="D1639" s="10"/>
    </row>
    <row r="1640" spans="3:4">
      <c r="C1640" s="10"/>
      <c r="D1640" s="10"/>
    </row>
    <row r="1641" spans="3:4">
      <c r="C1641" s="10"/>
      <c r="D1641" s="10"/>
    </row>
    <row r="1642" spans="3:4">
      <c r="C1642" s="10"/>
      <c r="D1642" s="10"/>
    </row>
    <row r="1643" spans="3:4">
      <c r="C1643" s="10"/>
      <c r="D1643" s="10"/>
    </row>
    <row r="1644" spans="3:4">
      <c r="C1644" s="10"/>
      <c r="D1644" s="10"/>
    </row>
    <row r="1645" spans="3:4">
      <c r="C1645" s="10"/>
      <c r="D1645" s="10"/>
    </row>
    <row r="1646" spans="3:4">
      <c r="C1646" s="10"/>
      <c r="D1646" s="10"/>
    </row>
    <row r="1647" spans="3:4">
      <c r="C1647" s="10"/>
      <c r="D1647" s="10"/>
    </row>
    <row r="1648" spans="3:4">
      <c r="C1648" s="10"/>
      <c r="D1648" s="10"/>
    </row>
    <row r="1649" spans="3:4">
      <c r="C1649" s="10"/>
      <c r="D1649" s="10"/>
    </row>
    <row r="1650" spans="3:4">
      <c r="C1650" s="10"/>
      <c r="D1650" s="10"/>
    </row>
    <row r="1651" spans="3:4">
      <c r="C1651" s="10"/>
      <c r="D1651" s="10"/>
    </row>
    <row r="1652" spans="3:4">
      <c r="C1652" s="10"/>
      <c r="D1652" s="10"/>
    </row>
    <row r="1653" spans="3:4">
      <c r="C1653" s="10"/>
      <c r="D1653" s="10"/>
    </row>
    <row r="1654" spans="3:4">
      <c r="C1654" s="10"/>
      <c r="D1654" s="10"/>
    </row>
    <row r="1655" spans="3:4">
      <c r="C1655" s="10"/>
      <c r="D1655" s="10"/>
    </row>
    <row r="1656" spans="3:4">
      <c r="C1656" s="10"/>
      <c r="D1656" s="10"/>
    </row>
    <row r="1657" spans="3:4">
      <c r="C1657" s="10"/>
      <c r="D1657" s="10"/>
    </row>
    <row r="1658" spans="3:4">
      <c r="C1658" s="10"/>
      <c r="D1658" s="10"/>
    </row>
    <row r="1659" spans="3:4">
      <c r="C1659" s="10"/>
      <c r="D1659" s="10"/>
    </row>
    <row r="1660" spans="3:4">
      <c r="C1660" s="10"/>
      <c r="D1660" s="10"/>
    </row>
    <row r="1661" spans="3:4">
      <c r="C1661" s="10"/>
      <c r="D1661" s="10"/>
    </row>
    <row r="1662" spans="3:4">
      <c r="C1662" s="10"/>
      <c r="D1662" s="10"/>
    </row>
    <row r="1663" spans="3:4">
      <c r="C1663" s="10"/>
      <c r="D1663" s="10"/>
    </row>
    <row r="1664" spans="3:4">
      <c r="C1664" s="10"/>
      <c r="D1664" s="10"/>
    </row>
    <row r="1665" spans="3:4">
      <c r="C1665" s="10"/>
      <c r="D1665" s="10"/>
    </row>
    <row r="1666" spans="3:4">
      <c r="C1666" s="10"/>
      <c r="D1666" s="10"/>
    </row>
    <row r="1667" spans="3:4">
      <c r="C1667" s="10"/>
      <c r="D1667" s="10"/>
    </row>
    <row r="1668" spans="3:4">
      <c r="C1668" s="10"/>
      <c r="D1668" s="10"/>
    </row>
    <row r="1669" spans="3:4">
      <c r="C1669" s="10"/>
      <c r="D1669" s="10"/>
    </row>
    <row r="1670" spans="3:4">
      <c r="C1670" s="10"/>
      <c r="D1670" s="10"/>
    </row>
    <row r="1671" spans="3:4">
      <c r="C1671" s="10"/>
      <c r="D1671" s="10"/>
    </row>
    <row r="1672" spans="3:4">
      <c r="C1672" s="10"/>
      <c r="D1672" s="10"/>
    </row>
    <row r="1673" spans="3:4">
      <c r="C1673" s="10"/>
      <c r="D1673" s="10"/>
    </row>
    <row r="1674" spans="3:4">
      <c r="C1674" s="10"/>
      <c r="D1674" s="10"/>
    </row>
    <row r="1675" spans="3:4">
      <c r="C1675" s="10"/>
      <c r="D1675" s="10"/>
    </row>
    <row r="1676" spans="3:4">
      <c r="C1676" s="10"/>
      <c r="D1676" s="10"/>
    </row>
    <row r="1677" spans="3:4">
      <c r="C1677" s="10"/>
      <c r="D1677" s="10"/>
    </row>
    <row r="1678" spans="3:4">
      <c r="C1678" s="10"/>
      <c r="D1678" s="10"/>
    </row>
    <row r="1679" spans="3:4">
      <c r="C1679" s="10"/>
      <c r="D1679" s="10"/>
    </row>
    <row r="1680" spans="3:4">
      <c r="C1680" s="10"/>
      <c r="D1680" s="10"/>
    </row>
    <row r="1681" spans="3:4">
      <c r="C1681" s="10"/>
      <c r="D1681" s="10"/>
    </row>
    <row r="1682" spans="3:4">
      <c r="C1682" s="10"/>
      <c r="D1682" s="10"/>
    </row>
    <row r="1683" spans="3:4">
      <c r="C1683" s="10"/>
      <c r="D1683" s="10"/>
    </row>
    <row r="1684" spans="3:4">
      <c r="C1684" s="10"/>
      <c r="D1684" s="10"/>
    </row>
    <row r="1685" spans="3:4">
      <c r="C1685" s="10"/>
      <c r="D1685" s="10"/>
    </row>
    <row r="1686" spans="3:4">
      <c r="C1686" s="10"/>
      <c r="D1686" s="10"/>
    </row>
    <row r="1687" spans="3:4">
      <c r="C1687" s="10"/>
      <c r="D1687" s="10"/>
    </row>
    <row r="1688" spans="3:4">
      <c r="C1688" s="10"/>
      <c r="D1688" s="10"/>
    </row>
    <row r="1689" spans="3:4">
      <c r="C1689" s="10"/>
      <c r="D1689" s="10"/>
    </row>
    <row r="1690" spans="3:4">
      <c r="C1690" s="10"/>
      <c r="D1690" s="10"/>
    </row>
    <row r="1691" spans="3:4">
      <c r="C1691" s="10"/>
      <c r="D1691" s="10"/>
    </row>
    <row r="1692" spans="3:4">
      <c r="C1692" s="10"/>
      <c r="D1692" s="10"/>
    </row>
    <row r="1693" spans="3:4">
      <c r="C1693" s="10"/>
      <c r="D1693" s="10"/>
    </row>
    <row r="1694" spans="3:4">
      <c r="C1694" s="10"/>
      <c r="D1694" s="10"/>
    </row>
    <row r="1695" spans="3:4">
      <c r="C1695" s="10"/>
      <c r="D1695" s="10"/>
    </row>
    <row r="1696" spans="3:4">
      <c r="C1696" s="10"/>
      <c r="D1696" s="10"/>
    </row>
    <row r="1697" spans="3:4">
      <c r="C1697" s="10"/>
      <c r="D1697" s="10"/>
    </row>
    <row r="1698" spans="3:4">
      <c r="C1698" s="10"/>
      <c r="D1698" s="10"/>
    </row>
    <row r="1699" spans="3:4">
      <c r="C1699" s="10"/>
      <c r="D1699" s="10"/>
    </row>
    <row r="1700" spans="3:4">
      <c r="C1700" s="10"/>
      <c r="D1700" s="10"/>
    </row>
    <row r="1701" spans="3:4">
      <c r="C1701" s="10"/>
      <c r="D1701" s="10"/>
    </row>
    <row r="1702" spans="3:4">
      <c r="C1702" s="10"/>
      <c r="D1702" s="10"/>
    </row>
    <row r="1703" spans="3:4">
      <c r="C1703" s="10"/>
      <c r="D1703" s="10"/>
    </row>
    <row r="1704" spans="3:4">
      <c r="C1704" s="10"/>
      <c r="D1704" s="10"/>
    </row>
    <row r="1705" spans="3:4">
      <c r="C1705" s="10"/>
      <c r="D1705" s="10"/>
    </row>
    <row r="1706" spans="3:4">
      <c r="C1706" s="10"/>
      <c r="D1706" s="10"/>
    </row>
    <row r="1707" spans="3:4">
      <c r="C1707" s="10"/>
      <c r="D1707" s="10"/>
    </row>
    <row r="1708" spans="3:4">
      <c r="C1708" s="10"/>
      <c r="D1708" s="10"/>
    </row>
    <row r="1709" spans="3:4">
      <c r="C1709" s="10"/>
      <c r="D1709" s="10"/>
    </row>
    <row r="1710" spans="3:4">
      <c r="C1710" s="10"/>
      <c r="D1710" s="10"/>
    </row>
    <row r="1711" spans="3:4">
      <c r="C1711" s="10"/>
      <c r="D1711" s="10"/>
    </row>
    <row r="1712" spans="3:4">
      <c r="C1712" s="10"/>
      <c r="D1712" s="10"/>
    </row>
    <row r="1713" spans="3:4">
      <c r="C1713" s="10"/>
      <c r="D1713" s="10"/>
    </row>
    <row r="1714" spans="3:4">
      <c r="C1714" s="10"/>
      <c r="D1714" s="10"/>
    </row>
    <row r="1715" spans="3:4">
      <c r="C1715" s="10"/>
      <c r="D1715" s="10"/>
    </row>
    <row r="1716" spans="3:4">
      <c r="C1716" s="10"/>
      <c r="D1716" s="10"/>
    </row>
    <row r="1717" spans="3:4">
      <c r="C1717" s="10"/>
      <c r="D1717" s="10"/>
    </row>
    <row r="1718" spans="3:4">
      <c r="C1718" s="10"/>
      <c r="D1718" s="10"/>
    </row>
    <row r="1719" spans="3:4">
      <c r="C1719" s="10"/>
      <c r="D1719" s="10"/>
    </row>
    <row r="1720" spans="3:4">
      <c r="C1720" s="10"/>
      <c r="D1720" s="10"/>
    </row>
    <row r="1721" spans="3:4">
      <c r="C1721" s="10"/>
      <c r="D1721" s="10"/>
    </row>
    <row r="1722" spans="3:4">
      <c r="C1722" s="10"/>
      <c r="D1722" s="10"/>
    </row>
    <row r="1723" spans="3:4">
      <c r="C1723" s="10"/>
      <c r="D1723" s="10"/>
    </row>
    <row r="1724" spans="3:4">
      <c r="C1724" s="10"/>
      <c r="D1724" s="10"/>
    </row>
    <row r="1725" spans="3:4">
      <c r="C1725" s="10"/>
      <c r="D1725" s="10"/>
    </row>
    <row r="1726" spans="3:4">
      <c r="C1726" s="10"/>
      <c r="D1726" s="10"/>
    </row>
    <row r="1727" spans="3:4">
      <c r="C1727" s="10"/>
      <c r="D1727" s="10"/>
    </row>
    <row r="1728" spans="3:4">
      <c r="C1728" s="10"/>
      <c r="D1728" s="10"/>
    </row>
    <row r="1729" spans="3:4">
      <c r="C1729" s="10"/>
      <c r="D1729" s="10"/>
    </row>
    <row r="1730" spans="3:4">
      <c r="C1730" s="10"/>
      <c r="D1730" s="10"/>
    </row>
    <row r="1731" spans="3:4">
      <c r="C1731" s="10"/>
      <c r="D1731" s="10"/>
    </row>
    <row r="1732" spans="3:4">
      <c r="C1732" s="10"/>
      <c r="D1732" s="10"/>
    </row>
    <row r="1733" spans="3:4">
      <c r="C1733" s="10"/>
      <c r="D1733" s="10"/>
    </row>
    <row r="1734" spans="3:4">
      <c r="C1734" s="10"/>
      <c r="D1734" s="10"/>
    </row>
    <row r="1735" spans="3:4">
      <c r="C1735" s="10"/>
      <c r="D1735" s="10"/>
    </row>
    <row r="1736" spans="3:4">
      <c r="C1736" s="10"/>
      <c r="D1736" s="10"/>
    </row>
    <row r="1737" spans="3:4">
      <c r="C1737" s="10"/>
      <c r="D1737" s="10"/>
    </row>
    <row r="1738" spans="3:4">
      <c r="C1738" s="10"/>
      <c r="D1738" s="10"/>
    </row>
    <row r="1739" spans="3:4">
      <c r="C1739" s="10"/>
      <c r="D1739" s="10"/>
    </row>
    <row r="1740" spans="3:4">
      <c r="C1740" s="10"/>
      <c r="D1740" s="10"/>
    </row>
    <row r="1741" spans="3:4">
      <c r="C1741" s="10"/>
      <c r="D1741" s="10"/>
    </row>
    <row r="1742" spans="3:4">
      <c r="C1742" s="10"/>
      <c r="D1742" s="10"/>
    </row>
    <row r="1743" spans="3:4">
      <c r="C1743" s="10"/>
      <c r="D1743" s="10"/>
    </row>
    <row r="1744" spans="3:4">
      <c r="C1744" s="10"/>
      <c r="D1744" s="10"/>
    </row>
    <row r="1745" spans="3:4">
      <c r="C1745" s="10"/>
      <c r="D1745" s="10"/>
    </row>
    <row r="1746" spans="3:4">
      <c r="C1746" s="10"/>
      <c r="D1746" s="10"/>
    </row>
    <row r="1747" spans="3:4">
      <c r="C1747" s="10"/>
      <c r="D1747" s="10"/>
    </row>
    <row r="1748" spans="3:4">
      <c r="C1748" s="10"/>
      <c r="D1748" s="10"/>
    </row>
    <row r="1749" spans="3:4">
      <c r="C1749" s="10"/>
      <c r="D1749" s="10"/>
    </row>
    <row r="1750" spans="3:4">
      <c r="C1750" s="10"/>
      <c r="D1750" s="10"/>
    </row>
    <row r="1751" spans="3:4">
      <c r="C1751" s="10"/>
      <c r="D1751" s="10"/>
    </row>
    <row r="1752" spans="3:4">
      <c r="C1752" s="10"/>
      <c r="D1752" s="10"/>
    </row>
    <row r="1753" spans="3:4">
      <c r="C1753" s="10"/>
      <c r="D1753" s="10"/>
    </row>
    <row r="1754" spans="3:4">
      <c r="C1754" s="10"/>
      <c r="D1754" s="10"/>
    </row>
    <row r="1755" spans="3:4">
      <c r="C1755" s="10"/>
      <c r="D1755" s="10"/>
    </row>
    <row r="1756" spans="3:4">
      <c r="C1756" s="10"/>
      <c r="D1756" s="10"/>
    </row>
    <row r="1757" spans="3:4">
      <c r="C1757" s="10"/>
      <c r="D1757" s="10"/>
    </row>
    <row r="1758" spans="3:4">
      <c r="C1758" s="10"/>
      <c r="D1758" s="10"/>
    </row>
    <row r="1759" spans="3:4">
      <c r="C1759" s="10"/>
      <c r="D1759" s="10"/>
    </row>
    <row r="1760" spans="3:4">
      <c r="C1760" s="10"/>
      <c r="D1760" s="10"/>
    </row>
    <row r="1761" spans="3:4">
      <c r="C1761" s="10"/>
      <c r="D1761" s="10"/>
    </row>
    <row r="1762" spans="3:4">
      <c r="C1762" s="10"/>
      <c r="D1762" s="10"/>
    </row>
    <row r="1763" spans="3:4">
      <c r="C1763" s="10"/>
      <c r="D1763" s="10"/>
    </row>
    <row r="1764" spans="3:4">
      <c r="C1764" s="10"/>
      <c r="D1764" s="10"/>
    </row>
    <row r="1765" spans="3:4">
      <c r="C1765" s="10"/>
      <c r="D1765" s="10"/>
    </row>
    <row r="1766" spans="3:4">
      <c r="C1766" s="10"/>
      <c r="D1766" s="10"/>
    </row>
    <row r="1767" spans="3:4">
      <c r="C1767" s="10"/>
      <c r="D1767" s="10"/>
    </row>
    <row r="1768" spans="3:4">
      <c r="C1768" s="10"/>
      <c r="D1768" s="10"/>
    </row>
    <row r="1769" spans="3:4">
      <c r="C1769" s="10"/>
      <c r="D1769" s="10"/>
    </row>
    <row r="1770" spans="3:4">
      <c r="C1770" s="10"/>
      <c r="D1770" s="10"/>
    </row>
    <row r="1771" spans="3:4">
      <c r="C1771" s="10"/>
      <c r="D1771" s="10"/>
    </row>
    <row r="1772" spans="3:4">
      <c r="C1772" s="10"/>
      <c r="D1772" s="10"/>
    </row>
    <row r="1773" spans="3:4">
      <c r="C1773" s="10"/>
      <c r="D1773" s="10"/>
    </row>
    <row r="1774" spans="3:4">
      <c r="C1774" s="10"/>
      <c r="D1774" s="10"/>
    </row>
    <row r="1775" spans="3:4">
      <c r="C1775" s="10"/>
      <c r="D1775" s="10"/>
    </row>
    <row r="1776" spans="3:4">
      <c r="C1776" s="10"/>
      <c r="D1776" s="10"/>
    </row>
    <row r="1777" spans="3:4">
      <c r="C1777" s="10"/>
      <c r="D1777" s="10"/>
    </row>
    <row r="1778" spans="3:4">
      <c r="C1778" s="10"/>
      <c r="D1778" s="10"/>
    </row>
    <row r="1779" spans="3:4">
      <c r="C1779" s="10"/>
      <c r="D1779" s="10"/>
    </row>
    <row r="1780" spans="3:4">
      <c r="C1780" s="10"/>
      <c r="D1780" s="10"/>
    </row>
    <row r="1781" spans="3:4">
      <c r="C1781" s="10"/>
      <c r="D1781" s="10"/>
    </row>
    <row r="1782" spans="3:4">
      <c r="C1782" s="10"/>
      <c r="D1782" s="10"/>
    </row>
    <row r="1783" spans="3:4">
      <c r="C1783" s="10"/>
      <c r="D1783" s="10"/>
    </row>
    <row r="1784" spans="3:4">
      <c r="C1784" s="10"/>
      <c r="D1784" s="10"/>
    </row>
    <row r="1785" spans="3:4">
      <c r="C1785" s="10"/>
      <c r="D1785" s="10"/>
    </row>
    <row r="1786" spans="3:4">
      <c r="C1786" s="10"/>
      <c r="D1786" s="10"/>
    </row>
    <row r="1787" spans="3:4">
      <c r="C1787" s="10"/>
      <c r="D1787" s="10"/>
    </row>
    <row r="1788" spans="3:4">
      <c r="C1788" s="10"/>
      <c r="D1788" s="10"/>
    </row>
    <row r="1789" spans="3:4">
      <c r="C1789" s="10"/>
      <c r="D1789" s="10"/>
    </row>
    <row r="1790" spans="3:4">
      <c r="C1790" s="10"/>
      <c r="D1790" s="10"/>
    </row>
    <row r="1791" spans="3:4">
      <c r="C1791" s="10"/>
      <c r="D1791" s="10"/>
    </row>
    <row r="1792" spans="3:4">
      <c r="C1792" s="10"/>
      <c r="D1792" s="10"/>
    </row>
    <row r="1793" spans="3:4">
      <c r="C1793" s="10"/>
      <c r="D1793" s="10"/>
    </row>
    <row r="1794" spans="3:4">
      <c r="C1794" s="10"/>
      <c r="D1794" s="10"/>
    </row>
    <row r="1795" spans="3:4">
      <c r="C1795" s="10"/>
      <c r="D1795" s="10"/>
    </row>
    <row r="1796" spans="3:4">
      <c r="C1796" s="10"/>
      <c r="D1796" s="10"/>
    </row>
    <row r="1797" spans="3:4">
      <c r="C1797" s="10"/>
      <c r="D1797" s="10"/>
    </row>
    <row r="1798" spans="3:4">
      <c r="C1798" s="10"/>
      <c r="D1798" s="10"/>
    </row>
    <row r="1799" spans="3:4">
      <c r="C1799" s="10"/>
      <c r="D1799" s="10"/>
    </row>
    <row r="1800" spans="3:4">
      <c r="C1800" s="10"/>
      <c r="D1800" s="10"/>
    </row>
    <row r="1801" spans="3:4">
      <c r="C1801" s="10"/>
      <c r="D1801" s="10"/>
    </row>
    <row r="1802" spans="3:4">
      <c r="C1802" s="10"/>
      <c r="D1802" s="10"/>
    </row>
    <row r="1803" spans="3:4">
      <c r="C1803" s="10"/>
      <c r="D1803" s="10"/>
    </row>
    <row r="1804" spans="3:4">
      <c r="C1804" s="10"/>
      <c r="D1804" s="10"/>
    </row>
    <row r="1805" spans="3:4">
      <c r="C1805" s="10"/>
      <c r="D1805" s="10"/>
    </row>
    <row r="1806" spans="3:4">
      <c r="C1806" s="10"/>
      <c r="D1806" s="10"/>
    </row>
    <row r="1807" spans="3:4">
      <c r="C1807" s="10"/>
      <c r="D1807" s="10"/>
    </row>
    <row r="1808" spans="3:4">
      <c r="C1808" s="10"/>
      <c r="D1808" s="10"/>
    </row>
    <row r="1809" spans="3:4">
      <c r="C1809" s="10"/>
      <c r="D1809" s="10"/>
    </row>
    <row r="1810" spans="3:4">
      <c r="C1810" s="10"/>
      <c r="D1810" s="10"/>
    </row>
    <row r="1811" spans="3:4">
      <c r="C1811" s="10"/>
      <c r="D1811" s="10"/>
    </row>
    <row r="1812" spans="3:4">
      <c r="C1812" s="10"/>
      <c r="D1812" s="10"/>
    </row>
    <row r="1813" spans="3:4">
      <c r="C1813" s="10"/>
      <c r="D1813" s="10"/>
    </row>
    <row r="1814" spans="3:4">
      <c r="C1814" s="10"/>
      <c r="D1814" s="10"/>
    </row>
    <row r="1815" spans="3:4">
      <c r="C1815" s="10"/>
      <c r="D1815" s="10"/>
    </row>
    <row r="1816" spans="3:4">
      <c r="C1816" s="10"/>
      <c r="D1816" s="10"/>
    </row>
    <row r="1817" spans="3:4">
      <c r="C1817" s="10"/>
      <c r="D1817" s="10"/>
    </row>
    <row r="1818" spans="3:4">
      <c r="C1818" s="10"/>
      <c r="D1818" s="10"/>
    </row>
    <row r="1819" spans="3:4">
      <c r="C1819" s="10"/>
      <c r="D1819" s="10"/>
    </row>
    <row r="1820" spans="3:4">
      <c r="C1820" s="10"/>
      <c r="D1820" s="10"/>
    </row>
    <row r="1821" spans="3:4">
      <c r="C1821" s="10"/>
      <c r="D1821" s="10"/>
    </row>
    <row r="1822" spans="3:4">
      <c r="C1822" s="10"/>
      <c r="D1822" s="10"/>
    </row>
    <row r="1823" spans="3:4">
      <c r="C1823" s="10"/>
      <c r="D1823" s="10"/>
    </row>
    <row r="1824" spans="3:4">
      <c r="C1824" s="10"/>
      <c r="D1824" s="10"/>
    </row>
    <row r="1825" spans="3:4">
      <c r="C1825" s="10"/>
      <c r="D1825" s="10"/>
    </row>
    <row r="1826" spans="3:4">
      <c r="C1826" s="10"/>
      <c r="D1826" s="10"/>
    </row>
    <row r="1827" spans="3:4">
      <c r="C1827" s="10"/>
      <c r="D1827" s="10"/>
    </row>
    <row r="1828" spans="3:4">
      <c r="C1828" s="10"/>
      <c r="D1828" s="10"/>
    </row>
    <row r="1829" spans="3:4">
      <c r="C1829" s="10"/>
      <c r="D1829" s="10"/>
    </row>
    <row r="1830" spans="3:4">
      <c r="C1830" s="10"/>
      <c r="D1830" s="10"/>
    </row>
    <row r="1831" spans="3:4">
      <c r="C1831" s="10"/>
      <c r="D1831" s="10"/>
    </row>
    <row r="1832" spans="3:4">
      <c r="C1832" s="10"/>
      <c r="D1832" s="10"/>
    </row>
    <row r="1833" spans="3:4">
      <c r="C1833" s="10"/>
      <c r="D1833" s="10"/>
    </row>
    <row r="1834" spans="3:4">
      <c r="C1834" s="10"/>
      <c r="D1834" s="10"/>
    </row>
    <row r="1835" spans="3:4">
      <c r="C1835" s="10"/>
      <c r="D1835" s="10"/>
    </row>
    <row r="1836" spans="3:4">
      <c r="C1836" s="10"/>
      <c r="D1836" s="10"/>
    </row>
    <row r="1837" spans="3:4">
      <c r="C1837" s="10"/>
      <c r="D1837" s="10"/>
    </row>
    <row r="1838" spans="3:4">
      <c r="C1838" s="10"/>
      <c r="D1838" s="10"/>
    </row>
    <row r="1839" spans="3:4">
      <c r="C1839" s="10"/>
      <c r="D1839" s="10"/>
    </row>
    <row r="1840" spans="3:4">
      <c r="C1840" s="10"/>
      <c r="D1840" s="10"/>
    </row>
    <row r="1841" spans="3:4">
      <c r="C1841" s="10"/>
      <c r="D1841" s="10"/>
    </row>
    <row r="1842" spans="3:4">
      <c r="C1842" s="10"/>
      <c r="D1842" s="10"/>
    </row>
    <row r="1843" spans="3:4">
      <c r="C1843" s="10"/>
      <c r="D1843" s="10"/>
    </row>
    <row r="1844" spans="3:4">
      <c r="C1844" s="10"/>
      <c r="D1844" s="10"/>
    </row>
    <row r="1845" spans="3:4">
      <c r="C1845" s="10"/>
      <c r="D1845" s="10"/>
    </row>
    <row r="1846" spans="3:4">
      <c r="C1846" s="10"/>
      <c r="D1846" s="10"/>
    </row>
    <row r="1847" spans="3:4">
      <c r="C1847" s="10"/>
      <c r="D1847" s="10"/>
    </row>
    <row r="1848" spans="3:4">
      <c r="C1848" s="10"/>
      <c r="D1848" s="10"/>
    </row>
    <row r="1849" spans="3:4">
      <c r="C1849" s="10"/>
      <c r="D1849" s="10"/>
    </row>
    <row r="1850" spans="3:4">
      <c r="C1850" s="10"/>
      <c r="D1850" s="10"/>
    </row>
    <row r="1851" spans="3:4">
      <c r="C1851" s="10"/>
      <c r="D1851" s="10"/>
    </row>
    <row r="1852" spans="3:4">
      <c r="C1852" s="10"/>
      <c r="D1852" s="10"/>
    </row>
    <row r="1853" spans="3:4">
      <c r="C1853" s="10"/>
      <c r="D1853" s="10"/>
    </row>
    <row r="1854" spans="3:4">
      <c r="C1854" s="10"/>
      <c r="D1854" s="10"/>
    </row>
    <row r="1855" spans="3:4">
      <c r="C1855" s="10"/>
      <c r="D1855" s="10"/>
    </row>
    <row r="1856" spans="3:4">
      <c r="C1856" s="10"/>
      <c r="D1856" s="10"/>
    </row>
    <row r="1857" spans="3:4">
      <c r="C1857" s="10"/>
      <c r="D1857" s="10"/>
    </row>
    <row r="1858" spans="3:4">
      <c r="C1858" s="10"/>
      <c r="D1858" s="10"/>
    </row>
    <row r="1859" spans="3:4">
      <c r="C1859" s="10"/>
      <c r="D1859" s="10"/>
    </row>
    <row r="1860" spans="3:4">
      <c r="C1860" s="10"/>
      <c r="D1860" s="10"/>
    </row>
    <row r="1861" spans="3:4">
      <c r="C1861" s="10"/>
      <c r="D1861" s="10"/>
    </row>
    <row r="1862" spans="3:4">
      <c r="C1862" s="10"/>
      <c r="D1862" s="10"/>
    </row>
    <row r="1863" spans="3:4">
      <c r="C1863" s="10"/>
      <c r="D1863" s="10"/>
    </row>
    <row r="1864" spans="3:4">
      <c r="C1864" s="10"/>
      <c r="D1864" s="10"/>
    </row>
    <row r="1865" spans="3:4">
      <c r="C1865" s="10"/>
      <c r="D1865" s="10"/>
    </row>
    <row r="1866" spans="3:4">
      <c r="C1866" s="10"/>
      <c r="D1866" s="10"/>
    </row>
    <row r="1867" spans="3:4">
      <c r="C1867" s="10"/>
      <c r="D1867" s="10"/>
    </row>
    <row r="1868" spans="3:4">
      <c r="C1868" s="10"/>
      <c r="D1868" s="10"/>
    </row>
    <row r="1869" spans="3:4">
      <c r="C1869" s="10"/>
      <c r="D1869" s="10"/>
    </row>
    <row r="1870" spans="3:4">
      <c r="C1870" s="10"/>
      <c r="D1870" s="10"/>
    </row>
    <row r="1871" spans="3:4">
      <c r="C1871" s="10"/>
      <c r="D1871" s="10"/>
    </row>
    <row r="1872" spans="3:4">
      <c r="C1872" s="10"/>
      <c r="D1872" s="10"/>
    </row>
    <row r="1873" spans="3:4">
      <c r="C1873" s="10"/>
      <c r="D1873" s="10"/>
    </row>
    <row r="1874" spans="3:4">
      <c r="C1874" s="10"/>
      <c r="D1874" s="10"/>
    </row>
    <row r="1875" spans="3:4">
      <c r="C1875" s="10"/>
      <c r="D1875" s="10"/>
    </row>
    <row r="1876" spans="3:4">
      <c r="C1876" s="10"/>
      <c r="D1876" s="10"/>
    </row>
    <row r="1877" spans="3:4">
      <c r="C1877" s="10"/>
      <c r="D1877" s="10"/>
    </row>
    <row r="1878" spans="3:4">
      <c r="C1878" s="10"/>
      <c r="D1878" s="10"/>
    </row>
    <row r="1879" spans="3:4">
      <c r="C1879" s="10"/>
      <c r="D1879" s="10"/>
    </row>
    <row r="1880" spans="3:4">
      <c r="C1880" s="10"/>
      <c r="D1880" s="10"/>
    </row>
    <row r="1881" spans="3:4">
      <c r="C1881" s="10"/>
      <c r="D1881" s="10"/>
    </row>
    <row r="1882" spans="3:4">
      <c r="C1882" s="10"/>
      <c r="D1882" s="10"/>
    </row>
    <row r="1883" spans="3:4">
      <c r="C1883" s="10"/>
      <c r="D1883" s="10"/>
    </row>
    <row r="1884" spans="3:4">
      <c r="C1884" s="10"/>
      <c r="D1884" s="10"/>
    </row>
    <row r="1885" spans="3:4">
      <c r="C1885" s="10"/>
      <c r="D1885" s="10"/>
    </row>
    <row r="1886" spans="3:4">
      <c r="C1886" s="10"/>
      <c r="D1886" s="10"/>
    </row>
    <row r="1887" spans="3:4">
      <c r="C1887" s="10"/>
      <c r="D1887" s="10"/>
    </row>
    <row r="1888" spans="3:4">
      <c r="C1888" s="10"/>
      <c r="D1888" s="10"/>
    </row>
    <row r="1889" spans="3:4">
      <c r="C1889" s="10"/>
      <c r="D1889" s="10"/>
    </row>
    <row r="1890" spans="3:4">
      <c r="C1890" s="10"/>
      <c r="D1890" s="10"/>
    </row>
    <row r="1891" spans="3:4">
      <c r="C1891" s="10"/>
      <c r="D1891" s="10"/>
    </row>
    <row r="1892" spans="3:4">
      <c r="C1892" s="10"/>
      <c r="D1892" s="10"/>
    </row>
    <row r="1893" spans="3:4">
      <c r="C1893" s="10"/>
      <c r="D1893" s="10"/>
    </row>
    <row r="1894" spans="3:4">
      <c r="C1894" s="10"/>
      <c r="D1894" s="10"/>
    </row>
    <row r="1895" spans="3:4">
      <c r="C1895" s="10"/>
      <c r="D1895" s="10"/>
    </row>
    <row r="1896" spans="3:4">
      <c r="C1896" s="10"/>
      <c r="D1896" s="10"/>
    </row>
    <row r="1897" spans="3:4">
      <c r="C1897" s="10"/>
      <c r="D1897" s="10"/>
    </row>
    <row r="1898" spans="3:4">
      <c r="C1898" s="10"/>
      <c r="D1898" s="10"/>
    </row>
    <row r="1899" spans="3:4">
      <c r="C1899" s="10"/>
      <c r="D1899" s="10"/>
    </row>
    <row r="1900" spans="3:4">
      <c r="C1900" s="10"/>
      <c r="D1900" s="10"/>
    </row>
    <row r="1901" spans="3:4">
      <c r="C1901" s="10"/>
      <c r="D1901" s="10"/>
    </row>
    <row r="1902" spans="3:4">
      <c r="C1902" s="10"/>
      <c r="D1902" s="10"/>
    </row>
    <row r="1903" spans="3:4">
      <c r="C1903" s="10"/>
      <c r="D1903" s="10"/>
    </row>
    <row r="1904" spans="3:4">
      <c r="C1904" s="10"/>
      <c r="D1904" s="10"/>
    </row>
    <row r="1905" spans="3:4">
      <c r="C1905" s="10"/>
      <c r="D1905" s="10"/>
    </row>
    <row r="1906" spans="3:4">
      <c r="C1906" s="10"/>
      <c r="D1906" s="10"/>
    </row>
    <row r="1907" spans="3:4">
      <c r="C1907" s="10"/>
      <c r="D1907" s="10"/>
    </row>
    <row r="1908" spans="3:4">
      <c r="C1908" s="10"/>
      <c r="D1908" s="10"/>
    </row>
    <row r="1909" spans="3:4">
      <c r="C1909" s="10"/>
      <c r="D1909" s="10"/>
    </row>
    <row r="1910" spans="3:4">
      <c r="C1910" s="10"/>
      <c r="D1910" s="10"/>
    </row>
    <row r="1911" spans="3:4">
      <c r="C1911" s="10"/>
      <c r="D1911" s="10"/>
    </row>
    <row r="1912" spans="3:4">
      <c r="C1912" s="10"/>
      <c r="D1912" s="10"/>
    </row>
    <row r="1913" spans="3:4">
      <c r="C1913" s="10"/>
      <c r="D1913" s="10"/>
    </row>
    <row r="1914" spans="3:4">
      <c r="C1914" s="10"/>
      <c r="D1914" s="10"/>
    </row>
    <row r="1915" spans="3:4">
      <c r="C1915" s="10"/>
      <c r="D1915" s="10"/>
    </row>
    <row r="1916" spans="3:4">
      <c r="C1916" s="10"/>
      <c r="D1916" s="10"/>
    </row>
    <row r="1917" spans="3:4">
      <c r="C1917" s="10"/>
      <c r="D1917" s="10"/>
    </row>
    <row r="1918" spans="3:4">
      <c r="C1918" s="10"/>
      <c r="D1918" s="10"/>
    </row>
    <row r="1919" spans="3:4">
      <c r="C1919" s="10"/>
      <c r="D1919" s="10"/>
    </row>
    <row r="1920" spans="3:4">
      <c r="C1920" s="10"/>
      <c r="D1920" s="10"/>
    </row>
    <row r="1921" spans="3:4">
      <c r="C1921" s="10"/>
      <c r="D1921" s="10"/>
    </row>
    <row r="1922" spans="3:4">
      <c r="C1922" s="10"/>
      <c r="D1922" s="10"/>
    </row>
    <row r="1923" spans="3:4">
      <c r="C1923" s="10"/>
      <c r="D1923" s="10"/>
    </row>
    <row r="1924" spans="3:4">
      <c r="C1924" s="10"/>
      <c r="D1924" s="10"/>
    </row>
    <row r="1925" spans="3:4">
      <c r="C1925" s="10"/>
      <c r="D1925" s="10"/>
    </row>
    <row r="1926" spans="3:4">
      <c r="C1926" s="10"/>
      <c r="D1926" s="10"/>
    </row>
    <row r="1927" spans="3:4">
      <c r="C1927" s="10"/>
      <c r="D1927" s="10"/>
    </row>
    <row r="1928" spans="3:4">
      <c r="C1928" s="10"/>
      <c r="D1928" s="10"/>
    </row>
    <row r="1929" spans="3:4">
      <c r="C1929" s="10"/>
      <c r="D1929" s="10"/>
    </row>
    <row r="1930" spans="3:4">
      <c r="C1930" s="10"/>
      <c r="D1930" s="10"/>
    </row>
    <row r="1931" spans="3:4">
      <c r="C1931" s="10"/>
      <c r="D1931" s="10"/>
    </row>
    <row r="1932" spans="3:4">
      <c r="C1932" s="10"/>
      <c r="D1932" s="10"/>
    </row>
    <row r="1933" spans="3:4">
      <c r="C1933" s="10"/>
      <c r="D1933" s="10"/>
    </row>
    <row r="1934" spans="3:4">
      <c r="C1934" s="10"/>
      <c r="D1934" s="10"/>
    </row>
    <row r="1935" spans="3:4">
      <c r="C1935" s="10"/>
      <c r="D1935" s="10"/>
    </row>
    <row r="1936" spans="3:4">
      <c r="C1936" s="10"/>
      <c r="D1936" s="10"/>
    </row>
    <row r="1937" spans="3:4">
      <c r="C1937" s="10"/>
      <c r="D1937" s="10"/>
    </row>
    <row r="1938" spans="3:4">
      <c r="C1938" s="10"/>
      <c r="D1938" s="10"/>
    </row>
    <row r="1939" spans="3:4">
      <c r="C1939" s="10"/>
      <c r="D1939" s="10"/>
    </row>
    <row r="1940" spans="3:4">
      <c r="C1940" s="10"/>
      <c r="D1940" s="10"/>
    </row>
    <row r="1941" spans="3:4">
      <c r="C1941" s="10"/>
      <c r="D1941" s="10"/>
    </row>
    <row r="1942" spans="3:4">
      <c r="C1942" s="10"/>
      <c r="D1942" s="10"/>
    </row>
    <row r="1943" spans="3:4">
      <c r="C1943" s="10"/>
      <c r="D1943" s="10"/>
    </row>
    <row r="1944" spans="3:4">
      <c r="C1944" s="10"/>
      <c r="D1944" s="10"/>
    </row>
    <row r="1945" spans="3:4">
      <c r="C1945" s="10"/>
      <c r="D1945" s="10"/>
    </row>
    <row r="1946" spans="3:4">
      <c r="C1946" s="10"/>
      <c r="D1946" s="10"/>
    </row>
    <row r="1947" spans="3:4">
      <c r="C1947" s="10"/>
      <c r="D1947" s="10"/>
    </row>
    <row r="1948" spans="3:4">
      <c r="C1948" s="10"/>
      <c r="D1948" s="10"/>
    </row>
    <row r="1949" spans="3:4">
      <c r="C1949" s="10"/>
      <c r="D1949" s="10"/>
    </row>
    <row r="1950" spans="3:4">
      <c r="C1950" s="10"/>
      <c r="D1950" s="10"/>
    </row>
    <row r="1951" spans="3:4">
      <c r="C1951" s="10"/>
      <c r="D1951" s="10"/>
    </row>
    <row r="1952" spans="3:4">
      <c r="C1952" s="10"/>
      <c r="D1952" s="10"/>
    </row>
    <row r="1953" spans="3:4">
      <c r="C1953" s="10"/>
      <c r="D1953" s="10"/>
    </row>
    <row r="1954" spans="3:4">
      <c r="C1954" s="10"/>
      <c r="D1954" s="10"/>
    </row>
    <row r="1955" spans="3:4">
      <c r="C1955" s="10"/>
      <c r="D1955" s="10"/>
    </row>
    <row r="1956" spans="3:4">
      <c r="C1956" s="10"/>
      <c r="D1956" s="10"/>
    </row>
    <row r="1957" spans="3:4">
      <c r="C1957" s="10"/>
      <c r="D1957" s="10"/>
    </row>
    <row r="1958" spans="3:4">
      <c r="C1958" s="10"/>
      <c r="D1958" s="10"/>
    </row>
    <row r="1959" spans="3:4">
      <c r="C1959" s="10"/>
      <c r="D1959" s="10"/>
    </row>
    <row r="1960" spans="3:4">
      <c r="C1960" s="10"/>
      <c r="D1960" s="10"/>
    </row>
    <row r="1961" spans="3:4">
      <c r="C1961" s="10"/>
      <c r="D1961" s="10"/>
    </row>
    <row r="1962" spans="3:4">
      <c r="C1962" s="10"/>
      <c r="D1962" s="10"/>
    </row>
    <row r="1963" spans="3:4">
      <c r="C1963" s="10"/>
      <c r="D1963" s="10"/>
    </row>
    <row r="1964" spans="3:4">
      <c r="C1964" s="10"/>
      <c r="D1964" s="10"/>
    </row>
    <row r="1965" spans="3:4">
      <c r="C1965" s="10"/>
      <c r="D1965" s="10"/>
    </row>
    <row r="1966" spans="3:4">
      <c r="C1966" s="10"/>
      <c r="D1966" s="10"/>
    </row>
    <row r="1967" spans="3:4">
      <c r="C1967" s="10"/>
      <c r="D1967" s="10"/>
    </row>
    <row r="1968" spans="3:4">
      <c r="C1968" s="10"/>
      <c r="D1968" s="10"/>
    </row>
    <row r="1969" spans="3:4">
      <c r="C1969" s="10"/>
      <c r="D1969" s="10"/>
    </row>
    <row r="1970" spans="3:4">
      <c r="C1970" s="10"/>
      <c r="D1970" s="10"/>
    </row>
    <row r="1971" spans="3:4">
      <c r="C1971" s="10"/>
      <c r="D1971" s="10"/>
    </row>
    <row r="1972" spans="3:4">
      <c r="C1972" s="10"/>
      <c r="D1972" s="10"/>
    </row>
    <row r="1973" spans="3:4">
      <c r="C1973" s="10"/>
      <c r="D1973" s="10"/>
    </row>
    <row r="1974" spans="3:4">
      <c r="C1974" s="10"/>
      <c r="D1974" s="10"/>
    </row>
    <row r="1975" spans="3:4">
      <c r="C1975" s="10"/>
      <c r="D1975" s="10"/>
    </row>
    <row r="1976" spans="3:4">
      <c r="C1976" s="10"/>
      <c r="D1976" s="10"/>
    </row>
    <row r="1977" spans="3:4">
      <c r="C1977" s="10"/>
      <c r="D1977" s="10"/>
    </row>
    <row r="1978" spans="3:4">
      <c r="C1978" s="10"/>
      <c r="D1978" s="10"/>
    </row>
    <row r="1979" spans="3:4">
      <c r="C1979" s="10"/>
      <c r="D1979" s="10"/>
    </row>
    <row r="1980" spans="3:4">
      <c r="C1980" s="10"/>
      <c r="D1980" s="10"/>
    </row>
    <row r="1981" spans="3:4">
      <c r="C1981" s="10"/>
      <c r="D1981" s="10"/>
    </row>
    <row r="1982" spans="3:4">
      <c r="C1982" s="10"/>
      <c r="D1982" s="10"/>
    </row>
    <row r="1983" spans="3:4">
      <c r="C1983" s="10"/>
      <c r="D1983" s="10"/>
    </row>
    <row r="1984" spans="3:4">
      <c r="C1984" s="10"/>
      <c r="D1984" s="10"/>
    </row>
    <row r="1985" spans="3:4">
      <c r="C1985" s="10"/>
      <c r="D1985" s="10"/>
    </row>
    <row r="1986" spans="3:4">
      <c r="C1986" s="10"/>
      <c r="D1986" s="10"/>
    </row>
    <row r="1987" spans="3:4">
      <c r="C1987" s="10"/>
      <c r="D1987" s="10"/>
    </row>
    <row r="1988" spans="3:4">
      <c r="C1988" s="10"/>
      <c r="D1988" s="10"/>
    </row>
    <row r="1989" spans="3:4">
      <c r="C1989" s="10"/>
      <c r="D1989" s="10"/>
    </row>
    <row r="1990" spans="3:4">
      <c r="C1990" s="10"/>
      <c r="D1990" s="10"/>
    </row>
    <row r="1991" spans="3:4">
      <c r="C1991" s="10"/>
      <c r="D1991" s="10"/>
    </row>
    <row r="1992" spans="3:4">
      <c r="C1992" s="10"/>
      <c r="D1992" s="10"/>
    </row>
    <row r="1993" spans="3:4">
      <c r="C1993" s="10"/>
      <c r="D1993" s="10"/>
    </row>
    <row r="1994" spans="3:4">
      <c r="C1994" s="10"/>
      <c r="D1994" s="10"/>
    </row>
    <row r="1995" spans="3:4">
      <c r="C1995" s="10"/>
      <c r="D1995" s="10"/>
    </row>
    <row r="1996" spans="3:4">
      <c r="C1996" s="10"/>
      <c r="D1996" s="10"/>
    </row>
    <row r="1997" spans="3:4">
      <c r="C1997" s="10"/>
      <c r="D1997" s="10"/>
    </row>
    <row r="1998" spans="3:4">
      <c r="C1998" s="10"/>
      <c r="D1998" s="10"/>
    </row>
    <row r="1999" spans="3:4">
      <c r="C1999" s="10"/>
      <c r="D1999" s="10"/>
    </row>
    <row r="2000" spans="3:4">
      <c r="C2000" s="10"/>
      <c r="D2000" s="10"/>
    </row>
    <row r="2001" spans="3:4">
      <c r="C2001" s="10"/>
      <c r="D2001" s="10"/>
    </row>
    <row r="2002" spans="3:4">
      <c r="C2002" s="10"/>
      <c r="D2002" s="10"/>
    </row>
    <row r="2003" spans="3:4">
      <c r="C2003" s="10"/>
      <c r="D2003" s="10"/>
    </row>
    <row r="2004" spans="3:4">
      <c r="C2004" s="10"/>
      <c r="D2004" s="10"/>
    </row>
    <row r="2005" spans="3:4">
      <c r="C2005" s="10"/>
      <c r="D2005" s="10"/>
    </row>
    <row r="2006" spans="3:4">
      <c r="C2006" s="10"/>
      <c r="D2006" s="10"/>
    </row>
    <row r="2007" spans="3:4">
      <c r="C2007" s="10"/>
      <c r="D2007" s="10"/>
    </row>
    <row r="2008" spans="3:4">
      <c r="C2008" s="10"/>
      <c r="D2008" s="10"/>
    </row>
    <row r="2009" spans="3:4">
      <c r="C2009" s="10"/>
      <c r="D2009" s="10"/>
    </row>
    <row r="2010" spans="3:4">
      <c r="C2010" s="10"/>
      <c r="D2010" s="10"/>
    </row>
    <row r="2011" spans="3:4">
      <c r="C2011" s="10"/>
      <c r="D2011" s="10"/>
    </row>
    <row r="2012" spans="3:4">
      <c r="C2012" s="10"/>
      <c r="D2012" s="10"/>
    </row>
    <row r="2013" spans="3:4">
      <c r="C2013" s="10"/>
      <c r="D2013" s="10"/>
    </row>
    <row r="2014" spans="3:4">
      <c r="C2014" s="10"/>
      <c r="D2014" s="10"/>
    </row>
    <row r="2015" spans="3:4">
      <c r="C2015" s="10"/>
      <c r="D2015" s="10"/>
    </row>
    <row r="2016" spans="3:4">
      <c r="C2016" s="10"/>
      <c r="D2016" s="10"/>
    </row>
    <row r="2017" spans="3:4">
      <c r="C2017" s="10"/>
      <c r="D2017" s="10"/>
    </row>
    <row r="2018" spans="3:4">
      <c r="C2018" s="10"/>
      <c r="D2018" s="10"/>
    </row>
    <row r="2019" spans="3:4">
      <c r="C2019" s="10"/>
      <c r="D2019" s="10"/>
    </row>
    <row r="2020" spans="3:4">
      <c r="C2020" s="10"/>
      <c r="D2020" s="10"/>
    </row>
    <row r="2021" spans="3:4">
      <c r="C2021" s="10"/>
      <c r="D2021" s="10"/>
    </row>
    <row r="2022" spans="3:4">
      <c r="C2022" s="10"/>
      <c r="D2022" s="10"/>
    </row>
    <row r="2023" spans="3:4">
      <c r="C2023" s="10"/>
      <c r="D2023" s="10"/>
    </row>
    <row r="2024" spans="3:4">
      <c r="C2024" s="10"/>
      <c r="D2024" s="10"/>
    </row>
    <row r="2025" spans="3:4">
      <c r="C2025" s="10"/>
      <c r="D2025" s="10"/>
    </row>
    <row r="2026" spans="3:4">
      <c r="C2026" s="10"/>
      <c r="D2026" s="10"/>
    </row>
    <row r="2027" spans="3:4">
      <c r="C2027" s="10"/>
      <c r="D2027" s="10"/>
    </row>
    <row r="2028" spans="3:4">
      <c r="C2028" s="10"/>
      <c r="D2028" s="10"/>
    </row>
    <row r="2029" spans="3:4">
      <c r="C2029" s="10"/>
      <c r="D2029" s="10"/>
    </row>
    <row r="2030" spans="3:4">
      <c r="C2030" s="10"/>
      <c r="D2030" s="10"/>
    </row>
    <row r="2031" spans="3:4">
      <c r="C2031" s="10"/>
      <c r="D2031" s="10"/>
    </row>
    <row r="2032" spans="3:4">
      <c r="C2032" s="10"/>
      <c r="D2032" s="10"/>
    </row>
    <row r="2033" spans="3:4">
      <c r="C2033" s="10"/>
      <c r="D2033" s="10"/>
    </row>
    <row r="2034" spans="3:4">
      <c r="C2034" s="10"/>
      <c r="D2034" s="10"/>
    </row>
    <row r="2035" spans="3:4">
      <c r="C2035" s="10"/>
      <c r="D2035" s="10"/>
    </row>
    <row r="2036" spans="3:4">
      <c r="C2036" s="10"/>
      <c r="D2036" s="10"/>
    </row>
    <row r="2037" spans="3:4">
      <c r="C2037" s="10"/>
      <c r="D2037" s="10"/>
    </row>
    <row r="2038" spans="3:4">
      <c r="C2038" s="10"/>
      <c r="D2038" s="10"/>
    </row>
    <row r="2039" spans="3:4">
      <c r="C2039" s="10"/>
      <c r="D2039" s="10"/>
    </row>
    <row r="2040" spans="3:4">
      <c r="C2040" s="10"/>
      <c r="D2040" s="10"/>
    </row>
    <row r="2041" spans="3:4">
      <c r="C2041" s="10"/>
      <c r="D2041" s="10"/>
    </row>
    <row r="2042" spans="3:4">
      <c r="C2042" s="10"/>
      <c r="D2042" s="10"/>
    </row>
    <row r="2043" spans="3:4">
      <c r="C2043" s="10"/>
      <c r="D2043" s="10"/>
    </row>
    <row r="2044" spans="3:4">
      <c r="C2044" s="10"/>
      <c r="D2044" s="10"/>
    </row>
    <row r="2045" spans="3:4">
      <c r="C2045" s="10"/>
      <c r="D2045" s="10"/>
    </row>
    <row r="2046" spans="3:4">
      <c r="C2046" s="10"/>
      <c r="D2046" s="10"/>
    </row>
    <row r="2047" spans="3:4">
      <c r="C2047" s="10"/>
      <c r="D2047" s="10"/>
    </row>
    <row r="2048" spans="3:4">
      <c r="C2048" s="10"/>
      <c r="D2048" s="10"/>
    </row>
    <row r="2049" spans="3:4">
      <c r="C2049" s="10"/>
      <c r="D2049" s="10"/>
    </row>
    <row r="2050" spans="3:4">
      <c r="C2050" s="10"/>
      <c r="D2050" s="10"/>
    </row>
    <row r="2051" spans="3:4">
      <c r="C2051" s="10"/>
      <c r="D2051" s="10"/>
    </row>
    <row r="2052" spans="3:4">
      <c r="C2052" s="10"/>
      <c r="D2052" s="10"/>
    </row>
    <row r="2053" spans="3:4">
      <c r="C2053" s="10"/>
      <c r="D2053" s="10"/>
    </row>
    <row r="2054" spans="3:4">
      <c r="C2054" s="10"/>
      <c r="D2054" s="10"/>
    </row>
    <row r="2055" spans="3:4">
      <c r="C2055" s="10"/>
      <c r="D2055" s="10"/>
    </row>
    <row r="2056" spans="3:4">
      <c r="C2056" s="10"/>
      <c r="D2056" s="10"/>
    </row>
    <row r="2057" spans="3:4">
      <c r="C2057" s="10"/>
      <c r="D2057" s="10"/>
    </row>
    <row r="2058" spans="3:4">
      <c r="C2058" s="10"/>
      <c r="D2058" s="10"/>
    </row>
    <row r="2059" spans="3:4">
      <c r="C2059" s="10"/>
      <c r="D2059" s="10"/>
    </row>
    <row r="2060" spans="3:4">
      <c r="C2060" s="10"/>
      <c r="D2060" s="10"/>
    </row>
    <row r="2061" spans="3:4">
      <c r="C2061" s="10"/>
      <c r="D2061" s="10"/>
    </row>
    <row r="2062" spans="3:4">
      <c r="C2062" s="10"/>
      <c r="D2062" s="10"/>
    </row>
    <row r="2063" spans="3:4">
      <c r="C2063" s="10"/>
      <c r="D2063" s="10"/>
    </row>
    <row r="2064" spans="3:4">
      <c r="C2064" s="10"/>
      <c r="D2064" s="10"/>
    </row>
    <row r="2065" spans="3:4">
      <c r="C2065" s="10"/>
      <c r="D2065" s="10"/>
    </row>
    <row r="2066" spans="3:4">
      <c r="C2066" s="10"/>
      <c r="D2066" s="10"/>
    </row>
    <row r="2067" spans="3:4">
      <c r="C2067" s="10"/>
      <c r="D2067" s="10"/>
    </row>
    <row r="2068" spans="3:4">
      <c r="C2068" s="10"/>
      <c r="D2068" s="10"/>
    </row>
    <row r="2069" spans="3:4">
      <c r="C2069" s="10"/>
      <c r="D2069" s="10"/>
    </row>
    <row r="2070" spans="3:4">
      <c r="C2070" s="10"/>
      <c r="D2070" s="10"/>
    </row>
    <row r="2071" spans="3:4">
      <c r="C2071" s="10"/>
      <c r="D2071" s="10"/>
    </row>
    <row r="2072" spans="3:4">
      <c r="C2072" s="10"/>
      <c r="D2072" s="10"/>
    </row>
    <row r="2073" spans="3:4">
      <c r="C2073" s="10"/>
      <c r="D2073" s="10"/>
    </row>
    <row r="2074" spans="3:4">
      <c r="C2074" s="10"/>
      <c r="D2074" s="10"/>
    </row>
    <row r="2075" spans="3:4">
      <c r="C2075" s="10"/>
      <c r="D2075" s="10"/>
    </row>
    <row r="2076" spans="3:4">
      <c r="C2076" s="10"/>
      <c r="D2076" s="10"/>
    </row>
    <row r="2077" spans="3:4">
      <c r="C2077" s="10"/>
      <c r="D2077" s="10"/>
    </row>
    <row r="2078" spans="3:4">
      <c r="C2078" s="10"/>
      <c r="D2078" s="10"/>
    </row>
    <row r="2079" spans="3:4">
      <c r="C2079" s="10"/>
      <c r="D2079" s="10"/>
    </row>
    <row r="2080" spans="3:4">
      <c r="C2080" s="10"/>
      <c r="D2080" s="10"/>
    </row>
    <row r="2081" spans="3:4">
      <c r="C2081" s="10"/>
      <c r="D2081" s="10"/>
    </row>
    <row r="2082" spans="3:4">
      <c r="C2082" s="10"/>
      <c r="D2082" s="10"/>
    </row>
    <row r="2083" spans="3:4">
      <c r="C2083" s="10"/>
      <c r="D2083" s="10"/>
    </row>
    <row r="2084" spans="3:4">
      <c r="C2084" s="10"/>
      <c r="D2084" s="10"/>
    </row>
    <row r="2085" spans="3:4">
      <c r="C2085" s="10"/>
      <c r="D2085" s="10"/>
    </row>
    <row r="2086" spans="3:4">
      <c r="C2086" s="10"/>
      <c r="D2086" s="10"/>
    </row>
    <row r="2087" spans="3:4">
      <c r="C2087" s="10"/>
      <c r="D2087" s="10"/>
    </row>
    <row r="2088" spans="3:4">
      <c r="C2088" s="10"/>
      <c r="D2088" s="10"/>
    </row>
    <row r="2089" spans="3:4">
      <c r="C2089" s="10"/>
      <c r="D2089" s="10"/>
    </row>
    <row r="2090" spans="3:4">
      <c r="C2090" s="10"/>
      <c r="D2090" s="10"/>
    </row>
    <row r="2091" spans="3:4">
      <c r="C2091" s="10"/>
      <c r="D2091" s="10"/>
    </row>
    <row r="2092" spans="3:4">
      <c r="C2092" s="10"/>
      <c r="D2092" s="10"/>
    </row>
    <row r="2093" spans="3:4">
      <c r="C2093" s="10"/>
      <c r="D2093" s="10"/>
    </row>
    <row r="2094" spans="3:4">
      <c r="C2094" s="10"/>
      <c r="D2094" s="10"/>
    </row>
    <row r="2095" spans="3:4">
      <c r="C2095" s="10"/>
      <c r="D2095" s="10"/>
    </row>
    <row r="2096" spans="3:4">
      <c r="C2096" s="10"/>
      <c r="D2096" s="10"/>
    </row>
    <row r="2097" spans="3:4">
      <c r="C2097" s="10"/>
      <c r="D2097" s="10"/>
    </row>
    <row r="2098" spans="3:4">
      <c r="C2098" s="10"/>
      <c r="D2098" s="10"/>
    </row>
    <row r="2099" spans="3:4">
      <c r="C2099" s="10"/>
      <c r="D2099" s="10"/>
    </row>
    <row r="2100" spans="3:4">
      <c r="C2100" s="10"/>
      <c r="D2100" s="10"/>
    </row>
    <row r="2101" spans="3:4">
      <c r="C2101" s="10"/>
      <c r="D2101" s="10"/>
    </row>
    <row r="2102" spans="3:4">
      <c r="C2102" s="10"/>
      <c r="D2102" s="10"/>
    </row>
    <row r="2103" spans="3:4">
      <c r="C2103" s="10"/>
      <c r="D2103" s="10"/>
    </row>
    <row r="2104" spans="3:4">
      <c r="C2104" s="10"/>
      <c r="D2104" s="10"/>
    </row>
    <row r="2105" spans="3:4">
      <c r="C2105" s="10"/>
      <c r="D2105" s="10"/>
    </row>
    <row r="2106" spans="3:4">
      <c r="C2106" s="10"/>
      <c r="D2106" s="10"/>
    </row>
    <row r="2107" spans="3:4">
      <c r="C2107" s="10"/>
      <c r="D2107" s="10"/>
    </row>
    <row r="2108" spans="3:4">
      <c r="C2108" s="10"/>
      <c r="D2108" s="10"/>
    </row>
    <row r="2109" spans="3:4">
      <c r="C2109" s="10"/>
      <c r="D2109" s="10"/>
    </row>
    <row r="2110" spans="3:4">
      <c r="C2110" s="10"/>
      <c r="D2110" s="10"/>
    </row>
    <row r="2111" spans="3:4">
      <c r="C2111" s="10"/>
      <c r="D2111" s="10"/>
    </row>
    <row r="2112" spans="3:4">
      <c r="C2112" s="10"/>
      <c r="D2112" s="10"/>
    </row>
    <row r="2113" spans="3:4">
      <c r="C2113" s="10"/>
      <c r="D2113" s="10"/>
    </row>
    <row r="2114" spans="3:4">
      <c r="C2114" s="10"/>
      <c r="D2114" s="10"/>
    </row>
    <row r="2115" spans="3:4">
      <c r="C2115" s="10"/>
      <c r="D2115" s="10"/>
    </row>
    <row r="2116" spans="3:4">
      <c r="C2116" s="10"/>
      <c r="D2116" s="10"/>
    </row>
    <row r="2117" spans="3:4">
      <c r="C2117" s="10"/>
      <c r="D2117" s="10"/>
    </row>
    <row r="2118" spans="3:4">
      <c r="C2118" s="10"/>
      <c r="D2118" s="10"/>
    </row>
    <row r="2119" spans="3:4">
      <c r="C2119" s="10"/>
      <c r="D2119" s="10"/>
    </row>
    <row r="2120" spans="3:4">
      <c r="C2120" s="10"/>
      <c r="D2120" s="10"/>
    </row>
    <row r="2121" spans="3:4">
      <c r="C2121" s="10"/>
      <c r="D2121" s="10"/>
    </row>
    <row r="2122" spans="3:4">
      <c r="C2122" s="10"/>
      <c r="D2122" s="10"/>
    </row>
    <row r="2123" spans="3:4">
      <c r="C2123" s="10"/>
      <c r="D2123" s="10"/>
    </row>
    <row r="2124" spans="3:4">
      <c r="C2124" s="10"/>
      <c r="D2124" s="10"/>
    </row>
    <row r="2125" spans="3:4">
      <c r="C2125" s="10"/>
      <c r="D2125" s="10"/>
    </row>
    <row r="2126" spans="3:4">
      <c r="C2126" s="10"/>
      <c r="D2126" s="10"/>
    </row>
    <row r="2127" spans="3:4">
      <c r="C2127" s="10"/>
      <c r="D2127" s="10"/>
    </row>
    <row r="2128" spans="3:4">
      <c r="C2128" s="10"/>
      <c r="D2128" s="10"/>
    </row>
    <row r="2129" spans="3:4">
      <c r="C2129" s="10"/>
      <c r="D2129" s="10"/>
    </row>
    <row r="2130" spans="3:4">
      <c r="C2130" s="10"/>
      <c r="D2130" s="10"/>
    </row>
    <row r="2131" spans="3:4">
      <c r="C2131" s="10"/>
      <c r="D2131" s="10"/>
    </row>
    <row r="2132" spans="3:4">
      <c r="C2132" s="10"/>
      <c r="D2132" s="10"/>
    </row>
    <row r="2133" spans="3:4">
      <c r="C2133" s="10"/>
      <c r="D2133" s="10"/>
    </row>
    <row r="2134" spans="3:4">
      <c r="C2134" s="10"/>
      <c r="D2134" s="10"/>
    </row>
    <row r="2135" spans="3:4">
      <c r="C2135" s="10"/>
      <c r="D2135" s="10"/>
    </row>
    <row r="2136" spans="3:4">
      <c r="C2136" s="10"/>
      <c r="D2136" s="10"/>
    </row>
    <row r="2137" spans="3:4">
      <c r="C2137" s="10"/>
      <c r="D2137" s="10"/>
    </row>
    <row r="2138" spans="3:4">
      <c r="C2138" s="10"/>
      <c r="D2138" s="10"/>
    </row>
    <row r="2139" spans="3:4">
      <c r="C2139" s="10"/>
      <c r="D2139" s="10"/>
    </row>
    <row r="2140" spans="3:4">
      <c r="C2140" s="10"/>
      <c r="D2140" s="10"/>
    </row>
    <row r="2141" spans="3:4">
      <c r="C2141" s="10"/>
      <c r="D2141" s="10"/>
    </row>
    <row r="2142" spans="3:4">
      <c r="C2142" s="10"/>
      <c r="D2142" s="10"/>
    </row>
    <row r="2143" spans="3:4">
      <c r="C2143" s="10"/>
      <c r="D2143" s="10"/>
    </row>
    <row r="2144" spans="3:4">
      <c r="C2144" s="10"/>
      <c r="D2144" s="10"/>
    </row>
    <row r="2145" spans="3:4">
      <c r="C2145" s="10"/>
      <c r="D2145" s="10"/>
    </row>
    <row r="2146" spans="3:4">
      <c r="C2146" s="10"/>
      <c r="D2146" s="10"/>
    </row>
    <row r="2147" spans="3:4">
      <c r="C2147" s="10"/>
      <c r="D2147" s="10"/>
    </row>
    <row r="2148" spans="3:4">
      <c r="C2148" s="10"/>
      <c r="D2148" s="10"/>
    </row>
    <row r="2149" spans="3:4">
      <c r="C2149" s="10"/>
      <c r="D2149" s="10"/>
    </row>
    <row r="2150" spans="3:4">
      <c r="C2150" s="10"/>
      <c r="D2150" s="10"/>
    </row>
    <row r="2151" spans="3:4">
      <c r="C2151" s="10"/>
      <c r="D2151" s="10"/>
    </row>
    <row r="2152" spans="3:4">
      <c r="C2152" s="10"/>
      <c r="D2152" s="10"/>
    </row>
    <row r="2153" spans="3:4">
      <c r="C2153" s="10"/>
      <c r="D2153" s="10"/>
    </row>
    <row r="2154" spans="3:4">
      <c r="C2154" s="10"/>
      <c r="D2154" s="10"/>
    </row>
    <row r="2155" spans="3:4">
      <c r="C2155" s="10"/>
      <c r="D2155" s="10"/>
    </row>
    <row r="2156" spans="3:4">
      <c r="C2156" s="10"/>
      <c r="D2156" s="10"/>
    </row>
    <row r="2157" spans="3:4">
      <c r="C2157" s="10"/>
      <c r="D2157" s="10"/>
    </row>
    <row r="2158" spans="3:4">
      <c r="C2158" s="10"/>
      <c r="D2158" s="10"/>
    </row>
    <row r="2159" spans="3:4">
      <c r="C2159" s="10"/>
      <c r="D2159" s="10"/>
    </row>
    <row r="2160" spans="3:4">
      <c r="C2160" s="10"/>
      <c r="D2160" s="10"/>
    </row>
    <row r="2161" spans="3:4">
      <c r="C2161" s="10"/>
      <c r="D2161" s="10"/>
    </row>
    <row r="2162" spans="3:4">
      <c r="C2162" s="10"/>
      <c r="D2162" s="10"/>
    </row>
    <row r="2163" spans="3:4">
      <c r="C2163" s="10"/>
      <c r="D2163" s="10"/>
    </row>
    <row r="2164" spans="3:4">
      <c r="C2164" s="10"/>
      <c r="D2164" s="10"/>
    </row>
    <row r="2165" spans="3:4">
      <c r="C2165" s="10"/>
      <c r="D2165" s="10"/>
    </row>
    <row r="2166" spans="3:4">
      <c r="C2166" s="10"/>
      <c r="D2166" s="10"/>
    </row>
    <row r="2167" spans="3:4">
      <c r="C2167" s="10"/>
      <c r="D2167" s="10"/>
    </row>
    <row r="2168" spans="3:4">
      <c r="C2168" s="10"/>
      <c r="D2168" s="10"/>
    </row>
    <row r="2169" spans="3:4">
      <c r="C2169" s="10"/>
      <c r="D2169" s="10"/>
    </row>
    <row r="2170" spans="3:4">
      <c r="C2170" s="10"/>
      <c r="D2170" s="10"/>
    </row>
    <row r="2171" spans="3:4">
      <c r="C2171" s="10"/>
      <c r="D2171" s="10"/>
    </row>
    <row r="2172" spans="3:4">
      <c r="C2172" s="10"/>
      <c r="D2172" s="10"/>
    </row>
    <row r="2173" spans="3:4">
      <c r="C2173" s="10"/>
      <c r="D2173" s="10"/>
    </row>
    <row r="2174" spans="3:4">
      <c r="C2174" s="10"/>
      <c r="D2174" s="10"/>
    </row>
    <row r="2175" spans="3:4">
      <c r="C2175" s="10"/>
      <c r="D2175" s="10"/>
    </row>
    <row r="2176" spans="3:4">
      <c r="C2176" s="10"/>
      <c r="D2176" s="10"/>
    </row>
    <row r="2177" spans="3:4">
      <c r="C2177" s="10"/>
      <c r="D2177" s="10"/>
    </row>
    <row r="2178" spans="3:4">
      <c r="C2178" s="10"/>
      <c r="D2178" s="10"/>
    </row>
    <row r="2179" spans="3:4">
      <c r="C2179" s="10"/>
      <c r="D2179" s="10"/>
    </row>
    <row r="2180" spans="3:4">
      <c r="C2180" s="10"/>
      <c r="D2180" s="10"/>
    </row>
    <row r="2181" spans="3:4">
      <c r="C2181" s="10"/>
      <c r="D2181" s="10"/>
    </row>
    <row r="2182" spans="3:4">
      <c r="C2182" s="10"/>
      <c r="D2182" s="10"/>
    </row>
    <row r="2183" spans="3:4">
      <c r="C2183" s="10"/>
      <c r="D2183" s="10"/>
    </row>
    <row r="2184" spans="3:4">
      <c r="C2184" s="10"/>
      <c r="D2184" s="10"/>
    </row>
    <row r="2185" spans="3:4">
      <c r="C2185" s="10"/>
      <c r="D2185" s="10"/>
    </row>
    <row r="2186" spans="3:4">
      <c r="C2186" s="10"/>
      <c r="D2186" s="10"/>
    </row>
    <row r="2187" spans="3:4">
      <c r="C2187" s="10"/>
      <c r="D2187" s="10"/>
    </row>
    <row r="2188" spans="3:4">
      <c r="C2188" s="10"/>
      <c r="D2188" s="10"/>
    </row>
    <row r="2189" spans="3:4">
      <c r="C2189" s="10"/>
      <c r="D2189" s="10"/>
    </row>
    <row r="2190" spans="3:4">
      <c r="C2190" s="10"/>
      <c r="D2190" s="10"/>
    </row>
    <row r="2191" spans="3:4">
      <c r="C2191" s="10"/>
      <c r="D2191" s="10"/>
    </row>
    <row r="2192" spans="3:4">
      <c r="C2192" s="10"/>
      <c r="D2192" s="10"/>
    </row>
    <row r="2193" spans="3:4">
      <c r="C2193" s="10"/>
      <c r="D2193" s="10"/>
    </row>
    <row r="2194" spans="3:4">
      <c r="C2194" s="10"/>
      <c r="D2194" s="10"/>
    </row>
    <row r="2195" spans="3:4">
      <c r="C2195" s="10"/>
      <c r="D2195" s="10"/>
    </row>
    <row r="2196" spans="3:4">
      <c r="C2196" s="10"/>
      <c r="D2196" s="10"/>
    </row>
    <row r="2197" spans="3:4">
      <c r="C2197" s="10"/>
      <c r="D2197" s="10"/>
    </row>
    <row r="2198" spans="3:4">
      <c r="C2198" s="10"/>
      <c r="D2198" s="10"/>
    </row>
    <row r="2199" spans="3:4">
      <c r="C2199" s="10"/>
      <c r="D2199" s="10"/>
    </row>
    <row r="2200" spans="3:4">
      <c r="C2200" s="10"/>
      <c r="D2200" s="10"/>
    </row>
    <row r="2201" spans="3:4">
      <c r="C2201" s="10"/>
      <c r="D2201" s="10"/>
    </row>
    <row r="2202" spans="3:4">
      <c r="C2202" s="10"/>
      <c r="D2202" s="10"/>
    </row>
    <row r="2203" spans="3:4">
      <c r="C2203" s="10"/>
      <c r="D2203" s="10"/>
    </row>
    <row r="2204" spans="3:4">
      <c r="C2204" s="10"/>
      <c r="D2204" s="10"/>
    </row>
    <row r="2205" spans="3:4">
      <c r="C2205" s="10"/>
      <c r="D2205" s="10"/>
    </row>
    <row r="2206" spans="3:4">
      <c r="C2206" s="10"/>
      <c r="D2206" s="10"/>
    </row>
    <row r="2207" spans="3:4">
      <c r="C2207" s="10"/>
      <c r="D2207" s="10"/>
    </row>
    <row r="2208" spans="3:4">
      <c r="C2208" s="10"/>
      <c r="D2208" s="10"/>
    </row>
    <row r="2209" spans="3:4">
      <c r="C2209" s="10"/>
      <c r="D2209" s="10"/>
    </row>
    <row r="2210" spans="3:4">
      <c r="C2210" s="10"/>
      <c r="D2210" s="10"/>
    </row>
    <row r="2211" spans="3:4">
      <c r="C2211" s="10"/>
      <c r="D2211" s="10"/>
    </row>
    <row r="2212" spans="3:4">
      <c r="C2212" s="10"/>
      <c r="D2212" s="10"/>
    </row>
    <row r="2213" spans="3:4">
      <c r="C2213" s="10"/>
      <c r="D2213" s="10"/>
    </row>
    <row r="2214" spans="3:4">
      <c r="C2214" s="10"/>
      <c r="D2214" s="10"/>
    </row>
    <row r="2215" spans="3:4">
      <c r="C2215" s="10"/>
      <c r="D2215" s="10"/>
    </row>
    <row r="2216" spans="3:4">
      <c r="C2216" s="10"/>
      <c r="D2216" s="10"/>
    </row>
    <row r="2217" spans="3:4">
      <c r="C2217" s="10"/>
      <c r="D2217" s="10"/>
    </row>
    <row r="2218" spans="3:4">
      <c r="C2218" s="10"/>
      <c r="D2218" s="10"/>
    </row>
    <row r="2219" spans="3:4">
      <c r="C2219" s="10"/>
      <c r="D2219" s="10"/>
    </row>
    <row r="2220" spans="3:4">
      <c r="C2220" s="10"/>
      <c r="D2220" s="10"/>
    </row>
    <row r="2221" spans="3:4">
      <c r="C2221" s="10"/>
      <c r="D2221" s="10"/>
    </row>
    <row r="2222" spans="3:4">
      <c r="C2222" s="10"/>
      <c r="D2222" s="10"/>
    </row>
    <row r="2223" spans="3:4">
      <c r="C2223" s="10"/>
      <c r="D2223" s="10"/>
    </row>
    <row r="2224" spans="3:4">
      <c r="C2224" s="10"/>
      <c r="D2224" s="10"/>
    </row>
    <row r="2225" spans="3:4">
      <c r="C2225" s="10"/>
      <c r="D2225" s="10"/>
    </row>
    <row r="2226" spans="3:4">
      <c r="C2226" s="10"/>
      <c r="D2226" s="10"/>
    </row>
    <row r="2227" spans="3:4">
      <c r="C2227" s="10"/>
      <c r="D2227" s="10"/>
    </row>
    <row r="2228" spans="3:4">
      <c r="C2228" s="10"/>
      <c r="D2228" s="10"/>
    </row>
    <row r="2229" spans="3:4">
      <c r="C2229" s="10"/>
      <c r="D2229" s="10"/>
    </row>
    <row r="2230" spans="3:4">
      <c r="C2230" s="10"/>
      <c r="D2230" s="10"/>
    </row>
    <row r="2231" spans="3:4">
      <c r="C2231" s="10"/>
      <c r="D2231" s="10"/>
    </row>
    <row r="2232" spans="3:4">
      <c r="C2232" s="10"/>
      <c r="D2232" s="10"/>
    </row>
    <row r="2233" spans="3:4">
      <c r="C2233" s="10"/>
      <c r="D2233" s="10"/>
    </row>
    <row r="2234" spans="3:4">
      <c r="C2234" s="10"/>
      <c r="D2234" s="10"/>
    </row>
    <row r="2235" spans="3:4">
      <c r="C2235" s="10"/>
      <c r="D2235" s="10"/>
    </row>
    <row r="2236" spans="3:4">
      <c r="C2236" s="10"/>
      <c r="D2236" s="10"/>
    </row>
    <row r="2237" spans="3:4">
      <c r="C2237" s="10"/>
      <c r="D2237" s="10"/>
    </row>
    <row r="2238" spans="3:4">
      <c r="C2238" s="10"/>
      <c r="D2238" s="10"/>
    </row>
    <row r="2239" spans="3:4">
      <c r="C2239" s="10"/>
      <c r="D2239" s="10"/>
    </row>
    <row r="2240" spans="3:4">
      <c r="C2240" s="10"/>
      <c r="D2240" s="10"/>
    </row>
    <row r="2241" spans="3:4">
      <c r="C2241" s="10"/>
      <c r="D2241" s="10"/>
    </row>
    <row r="2242" spans="3:4">
      <c r="C2242" s="10"/>
      <c r="D2242" s="10"/>
    </row>
    <row r="2243" spans="3:4">
      <c r="C2243" s="10"/>
      <c r="D2243" s="10"/>
    </row>
    <row r="2244" spans="3:4">
      <c r="C2244" s="10"/>
      <c r="D2244" s="10"/>
    </row>
    <row r="2245" spans="3:4">
      <c r="C2245" s="10"/>
      <c r="D2245" s="10"/>
    </row>
    <row r="2246" spans="3:4">
      <c r="C2246" s="10"/>
      <c r="D2246" s="10"/>
    </row>
    <row r="2247" spans="3:4">
      <c r="C2247" s="10"/>
      <c r="D2247" s="10"/>
    </row>
    <row r="2248" spans="3:4">
      <c r="C2248" s="10"/>
      <c r="D2248" s="10"/>
    </row>
    <row r="2249" spans="3:4">
      <c r="C2249" s="10"/>
      <c r="D2249" s="10"/>
    </row>
    <row r="2250" spans="3:4">
      <c r="C2250" s="10"/>
      <c r="D2250" s="10"/>
    </row>
    <row r="2251" spans="3:4">
      <c r="C2251" s="10"/>
      <c r="D2251" s="10"/>
    </row>
    <row r="2252" spans="3:4">
      <c r="C2252" s="10"/>
      <c r="D2252" s="10"/>
    </row>
    <row r="2253" spans="3:4">
      <c r="C2253" s="10"/>
      <c r="D2253" s="10"/>
    </row>
    <row r="2254" spans="3:4">
      <c r="C2254" s="10"/>
      <c r="D2254" s="10"/>
    </row>
    <row r="2255" spans="3:4">
      <c r="C2255" s="10"/>
      <c r="D2255" s="10"/>
    </row>
    <row r="2256" spans="3:4">
      <c r="C2256" s="10"/>
      <c r="D2256" s="10"/>
    </row>
    <row r="2257" spans="3:4">
      <c r="C2257" s="10"/>
      <c r="D2257" s="10"/>
    </row>
    <row r="2258" spans="3:4">
      <c r="C2258" s="10"/>
      <c r="D2258" s="10"/>
    </row>
    <row r="2259" spans="3:4">
      <c r="C2259" s="10"/>
      <c r="D2259" s="10"/>
    </row>
    <row r="2260" spans="3:4">
      <c r="C2260" s="10"/>
      <c r="D2260" s="10"/>
    </row>
    <row r="2261" spans="3:4">
      <c r="C2261" s="10"/>
      <c r="D2261" s="10"/>
    </row>
    <row r="2262" spans="3:4">
      <c r="C2262" s="10"/>
      <c r="D2262" s="10"/>
    </row>
    <row r="2263" spans="3:4">
      <c r="C2263" s="10"/>
      <c r="D2263" s="10"/>
    </row>
    <row r="2264" spans="3:4">
      <c r="C2264" s="10"/>
      <c r="D2264" s="10"/>
    </row>
    <row r="2265" spans="3:4">
      <c r="C2265" s="10"/>
      <c r="D2265" s="10"/>
    </row>
    <row r="2266" spans="3:4">
      <c r="C2266" s="10"/>
      <c r="D2266" s="10"/>
    </row>
    <row r="2267" spans="3:4">
      <c r="C2267" s="10"/>
      <c r="D2267" s="10"/>
    </row>
    <row r="2268" spans="3:4">
      <c r="C2268" s="10"/>
      <c r="D2268" s="10"/>
    </row>
    <row r="2269" spans="3:4">
      <c r="C2269" s="10"/>
      <c r="D2269" s="10"/>
    </row>
    <row r="2270" spans="3:4">
      <c r="C2270" s="10"/>
      <c r="D2270" s="10"/>
    </row>
    <row r="2271" spans="3:4">
      <c r="C2271" s="10"/>
      <c r="D2271" s="10"/>
    </row>
    <row r="2272" spans="3:4">
      <c r="C2272" s="10"/>
      <c r="D2272" s="10"/>
    </row>
    <row r="2273" spans="3:4">
      <c r="C2273" s="10"/>
      <c r="D2273" s="10"/>
    </row>
    <row r="2274" spans="3:4">
      <c r="C2274" s="10"/>
      <c r="D2274" s="10"/>
    </row>
    <row r="2275" spans="3:4">
      <c r="C2275" s="10"/>
      <c r="D2275" s="10"/>
    </row>
    <row r="2276" spans="3:4">
      <c r="C2276" s="10"/>
      <c r="D2276" s="10"/>
    </row>
    <row r="2277" spans="3:4">
      <c r="C2277" s="10"/>
      <c r="D2277" s="10"/>
    </row>
    <row r="2278" spans="3:4">
      <c r="C2278" s="10"/>
      <c r="D2278" s="10"/>
    </row>
    <row r="2279" spans="3:4">
      <c r="C2279" s="10"/>
      <c r="D2279" s="10"/>
    </row>
    <row r="2280" spans="3:4">
      <c r="C2280" s="10"/>
      <c r="D2280" s="10"/>
    </row>
    <row r="2281" spans="3:4">
      <c r="C2281" s="10"/>
      <c r="D2281" s="10"/>
    </row>
    <row r="2282" spans="3:4">
      <c r="C2282" s="10"/>
      <c r="D2282" s="10"/>
    </row>
    <row r="2283" spans="3:4">
      <c r="C2283" s="10"/>
      <c r="D2283" s="10"/>
    </row>
    <row r="2284" spans="3:4">
      <c r="C2284" s="10"/>
      <c r="D2284" s="10"/>
    </row>
    <row r="2285" spans="3:4">
      <c r="C2285" s="10"/>
      <c r="D2285" s="10"/>
    </row>
    <row r="2286" spans="3:4">
      <c r="C2286" s="10"/>
      <c r="D2286" s="10"/>
    </row>
    <row r="2287" spans="3:4">
      <c r="C2287" s="10"/>
      <c r="D2287" s="10"/>
    </row>
    <row r="2288" spans="3:4">
      <c r="C2288" s="10"/>
      <c r="D2288" s="10"/>
    </row>
    <row r="2289" spans="3:4">
      <c r="C2289" s="10"/>
      <c r="D2289" s="10"/>
    </row>
    <row r="2290" spans="3:4">
      <c r="C2290" s="10"/>
      <c r="D2290" s="10"/>
    </row>
    <row r="2291" spans="3:4">
      <c r="C2291" s="10"/>
      <c r="D2291" s="10"/>
    </row>
    <row r="2292" spans="3:4">
      <c r="C2292" s="10"/>
      <c r="D2292" s="10"/>
    </row>
    <row r="2293" spans="3:4">
      <c r="C2293" s="10"/>
      <c r="D2293" s="10"/>
    </row>
    <row r="2294" spans="3:4">
      <c r="C2294" s="10"/>
      <c r="D2294" s="10"/>
    </row>
    <row r="2295" spans="3:4">
      <c r="C2295" s="10"/>
      <c r="D2295" s="10"/>
    </row>
    <row r="2296" spans="3:4">
      <c r="C2296" s="10"/>
      <c r="D2296" s="10"/>
    </row>
    <row r="2297" spans="3:4">
      <c r="C2297" s="10"/>
      <c r="D2297" s="10"/>
    </row>
    <row r="2298" spans="3:4">
      <c r="C2298" s="10"/>
      <c r="D2298" s="10"/>
    </row>
    <row r="2299" spans="3:4">
      <c r="C2299" s="10"/>
      <c r="D2299" s="10"/>
    </row>
    <row r="2300" spans="3:4">
      <c r="C2300" s="10"/>
      <c r="D2300" s="10"/>
    </row>
    <row r="2301" spans="3:4">
      <c r="C2301" s="10"/>
      <c r="D2301" s="10"/>
    </row>
    <row r="2302" spans="3:4">
      <c r="C2302" s="10"/>
      <c r="D2302" s="10"/>
    </row>
    <row r="2303" spans="3:4">
      <c r="C2303" s="10"/>
      <c r="D2303" s="10"/>
    </row>
    <row r="2304" spans="3:4">
      <c r="C2304" s="10"/>
      <c r="D2304" s="10"/>
    </row>
    <row r="2305" spans="3:4">
      <c r="C2305" s="10"/>
      <c r="D2305" s="10"/>
    </row>
    <row r="2306" spans="3:4">
      <c r="C2306" s="10"/>
      <c r="D2306" s="10"/>
    </row>
    <row r="2307" spans="3:4">
      <c r="C2307" s="10"/>
      <c r="D2307" s="10"/>
    </row>
    <row r="2308" spans="3:4">
      <c r="C2308" s="10"/>
      <c r="D2308" s="10"/>
    </row>
    <row r="2309" spans="3:4">
      <c r="C2309" s="10"/>
      <c r="D2309" s="10"/>
    </row>
    <row r="2310" spans="3:4">
      <c r="C2310" s="10"/>
      <c r="D2310" s="10"/>
    </row>
    <row r="2311" spans="3:4">
      <c r="C2311" s="10"/>
      <c r="D2311" s="10"/>
    </row>
    <row r="2312" spans="3:4">
      <c r="C2312" s="10"/>
      <c r="D2312" s="10"/>
    </row>
    <row r="2313" spans="3:4">
      <c r="C2313" s="10"/>
      <c r="D2313" s="10"/>
    </row>
    <row r="2314" spans="3:4">
      <c r="C2314" s="10"/>
      <c r="D2314" s="10"/>
    </row>
    <row r="2315" spans="3:4">
      <c r="C2315" s="10"/>
      <c r="D2315" s="10"/>
    </row>
    <row r="2316" spans="3:4">
      <c r="C2316" s="10"/>
      <c r="D2316" s="10"/>
    </row>
    <row r="2317" spans="3:4">
      <c r="C2317" s="10"/>
      <c r="D2317" s="10"/>
    </row>
    <row r="2318" spans="3:4">
      <c r="C2318" s="10"/>
      <c r="D2318" s="10"/>
    </row>
    <row r="2319" spans="3:4">
      <c r="C2319" s="10"/>
      <c r="D2319" s="10"/>
    </row>
    <row r="2320" spans="3:4">
      <c r="C2320" s="10"/>
      <c r="D2320" s="10"/>
    </row>
    <row r="2321" spans="3:4">
      <c r="C2321" s="10"/>
      <c r="D2321" s="10"/>
    </row>
    <row r="2322" spans="3:4">
      <c r="C2322" s="10"/>
      <c r="D2322" s="10"/>
    </row>
    <row r="2323" spans="3:4">
      <c r="C2323" s="10"/>
      <c r="D2323" s="10"/>
    </row>
    <row r="2324" spans="3:4">
      <c r="C2324" s="10"/>
      <c r="D2324" s="10"/>
    </row>
    <row r="2325" spans="3:4">
      <c r="C2325" s="10"/>
      <c r="D2325" s="10"/>
    </row>
    <row r="2326" spans="3:4">
      <c r="C2326" s="10"/>
      <c r="D2326" s="10"/>
    </row>
    <row r="2327" spans="3:4">
      <c r="C2327" s="10"/>
      <c r="D2327" s="10"/>
    </row>
    <row r="2328" spans="3:4">
      <c r="C2328" s="10"/>
      <c r="D2328" s="10"/>
    </row>
    <row r="2329" spans="3:4">
      <c r="C2329" s="10"/>
      <c r="D2329" s="10"/>
    </row>
    <row r="2330" spans="3:4">
      <c r="C2330" s="10"/>
      <c r="D2330" s="10"/>
    </row>
    <row r="2331" spans="3:4">
      <c r="C2331" s="10"/>
      <c r="D2331" s="10"/>
    </row>
    <row r="2332" spans="3:4">
      <c r="C2332" s="10"/>
      <c r="D2332" s="10"/>
    </row>
    <row r="2333" spans="3:4">
      <c r="C2333" s="10"/>
      <c r="D2333" s="10"/>
    </row>
    <row r="2334" spans="3:4">
      <c r="C2334" s="10"/>
      <c r="D2334" s="10"/>
    </row>
    <row r="2335" spans="3:4">
      <c r="C2335" s="10"/>
      <c r="D2335" s="10"/>
    </row>
    <row r="2336" spans="3:4">
      <c r="C2336" s="10"/>
      <c r="D2336" s="10"/>
    </row>
    <row r="2337" spans="3:4">
      <c r="C2337" s="10"/>
      <c r="D2337" s="10"/>
    </row>
    <row r="2338" spans="3:4">
      <c r="C2338" s="10"/>
      <c r="D2338" s="10"/>
    </row>
    <row r="2339" spans="3:4">
      <c r="C2339" s="10"/>
      <c r="D2339" s="10"/>
    </row>
    <row r="2340" spans="3:4">
      <c r="C2340" s="10"/>
      <c r="D2340" s="10"/>
    </row>
    <row r="2341" spans="3:4">
      <c r="C2341" s="10"/>
      <c r="D2341" s="10"/>
    </row>
    <row r="2342" spans="3:4">
      <c r="C2342" s="10"/>
      <c r="D2342" s="10"/>
    </row>
    <row r="2343" spans="3:4">
      <c r="C2343" s="10"/>
      <c r="D2343" s="10"/>
    </row>
    <row r="2344" spans="3:4">
      <c r="C2344" s="10"/>
      <c r="D2344" s="10"/>
    </row>
    <row r="2345" spans="3:4">
      <c r="C2345" s="10"/>
      <c r="D2345" s="10"/>
    </row>
    <row r="2346" spans="3:4">
      <c r="C2346" s="10"/>
      <c r="D2346" s="10"/>
    </row>
    <row r="2347" spans="3:4">
      <c r="C2347" s="10"/>
      <c r="D2347" s="10"/>
    </row>
    <row r="2348" spans="3:4">
      <c r="C2348" s="10"/>
      <c r="D2348" s="10"/>
    </row>
    <row r="2349" spans="3:4">
      <c r="C2349" s="10"/>
      <c r="D2349" s="10"/>
    </row>
    <row r="2350" spans="3:4">
      <c r="C2350" s="10"/>
      <c r="D2350" s="10"/>
    </row>
    <row r="2351" spans="3:4">
      <c r="C2351" s="10"/>
      <c r="D2351" s="10"/>
    </row>
    <row r="2352" spans="3:4">
      <c r="C2352" s="10"/>
      <c r="D2352" s="10"/>
    </row>
    <row r="2353" spans="3:4">
      <c r="C2353" s="10"/>
      <c r="D2353" s="10"/>
    </row>
    <row r="2354" spans="3:4">
      <c r="C2354" s="10"/>
      <c r="D2354" s="10"/>
    </row>
    <row r="2355" spans="3:4">
      <c r="C2355" s="10"/>
      <c r="D2355" s="10"/>
    </row>
    <row r="2356" spans="3:4">
      <c r="C2356" s="10"/>
      <c r="D2356" s="10"/>
    </row>
    <row r="2357" spans="3:4">
      <c r="C2357" s="10"/>
      <c r="D2357" s="10"/>
    </row>
    <row r="2358" spans="3:4">
      <c r="C2358" s="10"/>
      <c r="D2358" s="10"/>
    </row>
    <row r="2359" spans="3:4">
      <c r="C2359" s="10"/>
      <c r="D2359" s="10"/>
    </row>
    <row r="2360" spans="3:4">
      <c r="C2360" s="10"/>
      <c r="D2360" s="10"/>
    </row>
    <row r="2361" spans="3:4">
      <c r="C2361" s="10"/>
      <c r="D2361" s="10"/>
    </row>
    <row r="2362" spans="3:4">
      <c r="C2362" s="10"/>
      <c r="D2362" s="10"/>
    </row>
    <row r="2363" spans="3:4">
      <c r="C2363" s="10"/>
      <c r="D2363" s="10"/>
    </row>
    <row r="2364" spans="3:4">
      <c r="C2364" s="10"/>
      <c r="D2364" s="10"/>
    </row>
    <row r="2365" spans="3:4">
      <c r="C2365" s="10"/>
      <c r="D2365" s="10"/>
    </row>
    <row r="2366" spans="3:4">
      <c r="C2366" s="10"/>
      <c r="D2366" s="10"/>
    </row>
    <row r="2367" spans="3:4">
      <c r="C2367" s="10"/>
      <c r="D2367" s="10"/>
    </row>
    <row r="2368" spans="3:4">
      <c r="C2368" s="10"/>
      <c r="D2368" s="10"/>
    </row>
    <row r="2369" spans="3:4">
      <c r="C2369" s="10"/>
      <c r="D2369" s="10"/>
    </row>
    <row r="2370" spans="3:4">
      <c r="C2370" s="10"/>
      <c r="D2370" s="10"/>
    </row>
    <row r="2371" spans="3:4">
      <c r="C2371" s="10"/>
      <c r="D2371" s="10"/>
    </row>
    <row r="2372" spans="3:4">
      <c r="C2372" s="10"/>
      <c r="D2372" s="10"/>
    </row>
    <row r="2373" spans="3:4">
      <c r="C2373" s="10"/>
      <c r="D2373" s="10"/>
    </row>
    <row r="2374" spans="3:4">
      <c r="C2374" s="10"/>
      <c r="D2374" s="10"/>
    </row>
    <row r="2375" spans="3:4">
      <c r="C2375" s="10"/>
      <c r="D2375" s="10"/>
    </row>
    <row r="2376" spans="3:4">
      <c r="C2376" s="10"/>
      <c r="D2376" s="10"/>
    </row>
    <row r="2377" spans="3:4">
      <c r="C2377" s="10"/>
      <c r="D2377" s="10"/>
    </row>
    <row r="2378" spans="3:4">
      <c r="C2378" s="10"/>
      <c r="D2378" s="10"/>
    </row>
    <row r="2379" spans="3:4">
      <c r="C2379" s="10"/>
      <c r="D2379" s="10"/>
    </row>
    <row r="2380" spans="3:4">
      <c r="C2380" s="10"/>
      <c r="D2380" s="10"/>
    </row>
    <row r="2381" spans="3:4">
      <c r="C2381" s="10"/>
      <c r="D2381" s="10"/>
    </row>
    <row r="2382" spans="3:4">
      <c r="C2382" s="10"/>
      <c r="D2382" s="10"/>
    </row>
    <row r="2383" spans="3:4">
      <c r="C2383" s="10"/>
      <c r="D2383" s="10"/>
    </row>
    <row r="2384" spans="3:4">
      <c r="C2384" s="10"/>
      <c r="D2384" s="10"/>
    </row>
    <row r="2385" spans="3:4">
      <c r="C2385" s="10"/>
      <c r="D2385" s="10"/>
    </row>
    <row r="2386" spans="3:4">
      <c r="C2386" s="10"/>
      <c r="D2386" s="10"/>
    </row>
    <row r="2387" spans="3:4">
      <c r="C2387" s="10"/>
      <c r="D2387" s="10"/>
    </row>
    <row r="2388" spans="3:4">
      <c r="C2388" s="10"/>
      <c r="D2388" s="10"/>
    </row>
    <row r="2389" spans="3:4">
      <c r="C2389" s="10"/>
      <c r="D2389" s="10"/>
    </row>
    <row r="2390" spans="3:4">
      <c r="C2390" s="10"/>
      <c r="D2390" s="10"/>
    </row>
    <row r="2391" spans="3:4">
      <c r="C2391" s="10"/>
      <c r="D2391" s="10"/>
    </row>
    <row r="2392" spans="3:4">
      <c r="C2392" s="10"/>
      <c r="D2392" s="10"/>
    </row>
    <row r="2393" spans="3:4">
      <c r="C2393" s="10"/>
      <c r="D2393" s="10"/>
    </row>
    <row r="2394" spans="3:4">
      <c r="C2394" s="10"/>
      <c r="D2394" s="10"/>
    </row>
    <row r="2395" spans="3:4">
      <c r="C2395" s="10"/>
      <c r="D2395" s="10"/>
    </row>
    <row r="2396" spans="3:4">
      <c r="C2396" s="10"/>
      <c r="D2396" s="10"/>
    </row>
    <row r="2397" spans="3:4">
      <c r="C2397" s="10"/>
      <c r="D2397" s="10"/>
    </row>
    <row r="2398" spans="3:4">
      <c r="C2398" s="10"/>
      <c r="D2398" s="10"/>
    </row>
    <row r="2399" spans="3:4">
      <c r="C2399" s="10"/>
      <c r="D2399" s="10"/>
    </row>
    <row r="2400" spans="3:4">
      <c r="C2400" s="10"/>
      <c r="D2400" s="10"/>
    </row>
    <row r="2401" spans="3:4">
      <c r="C2401" s="10"/>
      <c r="D2401" s="10"/>
    </row>
    <row r="2402" spans="3:4">
      <c r="C2402" s="10"/>
      <c r="D2402" s="10"/>
    </row>
    <row r="2403" spans="3:4">
      <c r="C2403" s="10"/>
      <c r="D2403" s="10"/>
    </row>
    <row r="2404" spans="3:4">
      <c r="C2404" s="10"/>
      <c r="D2404" s="10"/>
    </row>
    <row r="2405" spans="3:4">
      <c r="C2405" s="10"/>
      <c r="D2405" s="10"/>
    </row>
    <row r="2406" spans="3:4">
      <c r="C2406" s="10"/>
      <c r="D2406" s="10"/>
    </row>
    <row r="2407" spans="3:4">
      <c r="C2407" s="10"/>
      <c r="D2407" s="10"/>
    </row>
    <row r="2408" spans="3:4">
      <c r="C2408" s="10"/>
      <c r="D2408" s="10"/>
    </row>
    <row r="2409" spans="3:4">
      <c r="C2409" s="10"/>
      <c r="D2409" s="10"/>
    </row>
    <row r="2410" spans="3:4">
      <c r="C2410" s="10"/>
      <c r="D2410" s="10"/>
    </row>
    <row r="2411" spans="3:4">
      <c r="C2411" s="10"/>
      <c r="D2411" s="10"/>
    </row>
    <row r="2412" spans="3:4">
      <c r="C2412" s="10"/>
      <c r="D2412" s="10"/>
    </row>
    <row r="2413" spans="3:4">
      <c r="C2413" s="10"/>
      <c r="D2413" s="10"/>
    </row>
    <row r="2414" spans="3:4">
      <c r="C2414" s="10"/>
      <c r="D2414" s="10"/>
    </row>
    <row r="2415" spans="3:4">
      <c r="C2415" s="10"/>
      <c r="D2415" s="10"/>
    </row>
    <row r="2416" spans="3:4">
      <c r="C2416" s="10"/>
      <c r="D2416" s="10"/>
    </row>
    <row r="2417" spans="3:4">
      <c r="C2417" s="10"/>
      <c r="D2417" s="10"/>
    </row>
    <row r="2418" spans="3:4">
      <c r="C2418" s="10"/>
      <c r="D2418" s="10"/>
    </row>
    <row r="2419" spans="3:4">
      <c r="C2419" s="10"/>
      <c r="D2419" s="10"/>
    </row>
    <row r="2420" spans="3:4">
      <c r="C2420" s="10"/>
      <c r="D2420" s="10"/>
    </row>
    <row r="2421" spans="3:4">
      <c r="C2421" s="10"/>
      <c r="D2421" s="10"/>
    </row>
    <row r="2422" spans="3:4">
      <c r="C2422" s="10"/>
      <c r="D2422" s="10"/>
    </row>
    <row r="2423" spans="3:4">
      <c r="C2423" s="10"/>
      <c r="D2423" s="10"/>
    </row>
    <row r="2424" spans="3:4">
      <c r="C2424" s="10"/>
      <c r="D2424" s="10"/>
    </row>
    <row r="2425" spans="3:4">
      <c r="C2425" s="10"/>
      <c r="D2425" s="10"/>
    </row>
    <row r="2426" spans="3:4">
      <c r="C2426" s="10"/>
      <c r="D2426" s="10"/>
    </row>
    <row r="2427" spans="3:4">
      <c r="C2427" s="10"/>
      <c r="D2427" s="10"/>
    </row>
    <row r="2428" spans="3:4">
      <c r="C2428" s="10"/>
      <c r="D2428" s="10"/>
    </row>
    <row r="2429" spans="3:4">
      <c r="C2429" s="10"/>
      <c r="D2429" s="10"/>
    </row>
    <row r="2430" spans="3:4">
      <c r="C2430" s="10"/>
      <c r="D2430" s="10"/>
    </row>
    <row r="2431" spans="3:4">
      <c r="C2431" s="10"/>
      <c r="D2431" s="10"/>
    </row>
    <row r="2432" spans="3:4">
      <c r="C2432" s="10"/>
      <c r="D2432" s="10"/>
    </row>
    <row r="2433" spans="3:4">
      <c r="C2433" s="10"/>
      <c r="D2433" s="10"/>
    </row>
    <row r="2434" spans="3:4">
      <c r="C2434" s="10"/>
      <c r="D2434" s="10"/>
    </row>
    <row r="2435" spans="3:4">
      <c r="C2435" s="10"/>
      <c r="D2435" s="10"/>
    </row>
    <row r="2436" spans="3:4">
      <c r="C2436" s="10"/>
      <c r="D2436" s="10"/>
    </row>
    <row r="2437" spans="3:4">
      <c r="C2437" s="10"/>
      <c r="D2437" s="10"/>
    </row>
    <row r="2438" spans="3:4">
      <c r="C2438" s="10"/>
      <c r="D2438" s="10"/>
    </row>
    <row r="2439" spans="3:4">
      <c r="C2439" s="10"/>
      <c r="D2439" s="10"/>
    </row>
    <row r="2440" spans="3:4">
      <c r="C2440" s="10"/>
      <c r="D2440" s="10"/>
    </row>
    <row r="2441" spans="3:4">
      <c r="C2441" s="10"/>
      <c r="D2441" s="10"/>
    </row>
    <row r="2442" spans="3:4">
      <c r="C2442" s="10"/>
      <c r="D2442" s="10"/>
    </row>
    <row r="2443" spans="3:4">
      <c r="C2443" s="10"/>
      <c r="D2443" s="10"/>
    </row>
    <row r="2444" spans="3:4">
      <c r="C2444" s="10"/>
      <c r="D2444" s="10"/>
    </row>
    <row r="2445" spans="3:4">
      <c r="C2445" s="10"/>
      <c r="D2445" s="10"/>
    </row>
    <row r="2446" spans="3:4">
      <c r="C2446" s="10"/>
      <c r="D2446" s="10"/>
    </row>
    <row r="2447" spans="3:4">
      <c r="C2447" s="10"/>
      <c r="D2447" s="10"/>
    </row>
    <row r="2448" spans="3:4">
      <c r="C2448" s="10"/>
      <c r="D2448" s="10"/>
    </row>
    <row r="2449" spans="3:4">
      <c r="C2449" s="10"/>
      <c r="D2449" s="10"/>
    </row>
    <row r="2450" spans="3:4">
      <c r="C2450" s="10"/>
      <c r="D2450" s="10"/>
    </row>
    <row r="2451" spans="3:4">
      <c r="C2451" s="10"/>
      <c r="D2451" s="10"/>
    </row>
    <row r="2452" spans="3:4">
      <c r="C2452" s="10"/>
      <c r="D2452" s="10"/>
    </row>
    <row r="2453" spans="3:4">
      <c r="C2453" s="10"/>
      <c r="D2453" s="10"/>
    </row>
    <row r="2454" spans="3:4">
      <c r="C2454" s="10"/>
      <c r="D2454" s="10"/>
    </row>
    <row r="2455" spans="3:4">
      <c r="C2455" s="10"/>
      <c r="D2455" s="10"/>
    </row>
    <row r="2456" spans="3:4">
      <c r="C2456" s="10"/>
      <c r="D2456" s="10"/>
    </row>
    <row r="2457" spans="3:4">
      <c r="C2457" s="10"/>
      <c r="D2457" s="10"/>
    </row>
    <row r="2458" spans="3:4">
      <c r="C2458" s="10"/>
      <c r="D2458" s="10"/>
    </row>
    <row r="2459" spans="3:4">
      <c r="C2459" s="10"/>
      <c r="D2459" s="10"/>
    </row>
    <row r="2460" spans="3:4">
      <c r="C2460" s="10"/>
      <c r="D2460" s="10"/>
    </row>
    <row r="2461" spans="3:4">
      <c r="C2461" s="10"/>
      <c r="D2461" s="10"/>
    </row>
    <row r="2462" spans="3:4">
      <c r="C2462" s="10"/>
      <c r="D2462" s="10"/>
    </row>
    <row r="2463" spans="3:4">
      <c r="C2463" s="10"/>
      <c r="D2463" s="10"/>
    </row>
    <row r="2464" spans="3:4">
      <c r="C2464" s="10"/>
      <c r="D2464" s="10"/>
    </row>
    <row r="2465" spans="3:4">
      <c r="C2465" s="10"/>
      <c r="D2465" s="10"/>
    </row>
    <row r="2466" spans="3:4">
      <c r="C2466" s="10"/>
      <c r="D2466" s="10"/>
    </row>
    <row r="2467" spans="3:4">
      <c r="C2467" s="10"/>
      <c r="D2467" s="10"/>
    </row>
    <row r="2468" spans="3:4">
      <c r="C2468" s="10"/>
      <c r="D2468" s="10"/>
    </row>
    <row r="2469" spans="3:4">
      <c r="C2469" s="10"/>
      <c r="D2469" s="10"/>
    </row>
    <row r="2470" spans="3:4">
      <c r="C2470" s="10"/>
      <c r="D2470" s="10"/>
    </row>
    <row r="2471" spans="3:4">
      <c r="C2471" s="10"/>
      <c r="D2471" s="10"/>
    </row>
    <row r="2472" spans="3:4">
      <c r="C2472" s="10"/>
      <c r="D2472" s="10"/>
    </row>
    <row r="2473" spans="3:4">
      <c r="C2473" s="10"/>
      <c r="D2473" s="10"/>
    </row>
    <row r="2474" spans="3:4">
      <c r="C2474" s="10"/>
      <c r="D2474" s="10"/>
    </row>
    <row r="2475" spans="3:4">
      <c r="C2475" s="10"/>
      <c r="D2475" s="10"/>
    </row>
    <row r="2476" spans="3:4">
      <c r="C2476" s="10"/>
      <c r="D2476" s="10"/>
    </row>
    <row r="2477" spans="3:4">
      <c r="C2477" s="10"/>
      <c r="D2477" s="10"/>
    </row>
    <row r="2478" spans="3:4">
      <c r="C2478" s="10"/>
      <c r="D2478" s="10"/>
    </row>
    <row r="2479" spans="3:4">
      <c r="C2479" s="10"/>
      <c r="D2479" s="10"/>
    </row>
    <row r="2480" spans="3:4">
      <c r="C2480" s="10"/>
      <c r="D2480" s="10"/>
    </row>
    <row r="2481" spans="3:4">
      <c r="C2481" s="10"/>
      <c r="D2481" s="10"/>
    </row>
    <row r="2482" spans="3:4">
      <c r="C2482" s="10"/>
      <c r="D2482" s="10"/>
    </row>
    <row r="2483" spans="3:4">
      <c r="C2483" s="10"/>
      <c r="D2483" s="10"/>
    </row>
    <row r="2484" spans="3:4">
      <c r="C2484" s="10"/>
      <c r="D2484" s="10"/>
    </row>
    <row r="2485" spans="3:4">
      <c r="C2485" s="10"/>
      <c r="D2485" s="10"/>
    </row>
    <row r="2486" spans="3:4">
      <c r="C2486" s="10"/>
      <c r="D2486" s="10"/>
    </row>
    <row r="2487" spans="3:4">
      <c r="C2487" s="10"/>
      <c r="D2487" s="10"/>
    </row>
    <row r="2488" spans="3:4">
      <c r="C2488" s="10"/>
      <c r="D2488" s="10"/>
    </row>
    <row r="2489" spans="3:4">
      <c r="C2489" s="10"/>
      <c r="D2489" s="10"/>
    </row>
    <row r="2490" spans="3:4">
      <c r="C2490" s="10"/>
      <c r="D2490" s="10"/>
    </row>
    <row r="2491" spans="3:4">
      <c r="C2491" s="10"/>
      <c r="D2491" s="10"/>
    </row>
    <row r="2492" spans="3:4">
      <c r="C2492" s="10"/>
      <c r="D2492" s="10"/>
    </row>
    <row r="2493" spans="3:4">
      <c r="C2493" s="10"/>
      <c r="D2493" s="10"/>
    </row>
    <row r="2494" spans="3:4">
      <c r="C2494" s="10"/>
      <c r="D2494" s="10"/>
    </row>
    <row r="2495" spans="3:4">
      <c r="C2495" s="10"/>
      <c r="D2495" s="10"/>
    </row>
    <row r="2496" spans="3:4">
      <c r="C2496" s="10"/>
      <c r="D2496" s="10"/>
    </row>
    <row r="2497" spans="3:4">
      <c r="C2497" s="10"/>
      <c r="D2497" s="10"/>
    </row>
    <row r="2498" spans="3:4">
      <c r="C2498" s="10"/>
      <c r="D2498" s="10"/>
    </row>
    <row r="2499" spans="3:4">
      <c r="C2499" s="10"/>
      <c r="D2499" s="10"/>
    </row>
    <row r="2500" spans="3:4">
      <c r="C2500" s="10"/>
      <c r="D2500" s="10"/>
    </row>
    <row r="2501" spans="3:4">
      <c r="C2501" s="10"/>
      <c r="D2501" s="10"/>
    </row>
    <row r="2502" spans="3:4">
      <c r="C2502" s="10"/>
      <c r="D2502" s="10"/>
    </row>
    <row r="2503" spans="3:4">
      <c r="C2503" s="10"/>
      <c r="D2503" s="10"/>
    </row>
    <row r="2504" spans="3:4">
      <c r="C2504" s="10"/>
      <c r="D2504" s="10"/>
    </row>
    <row r="2505" spans="3:4">
      <c r="C2505" s="10"/>
      <c r="D2505" s="10"/>
    </row>
    <row r="2506" spans="3:4">
      <c r="C2506" s="10"/>
      <c r="D2506" s="10"/>
    </row>
    <row r="2507" spans="3:4">
      <c r="C2507" s="10"/>
      <c r="D2507" s="10"/>
    </row>
    <row r="2508" spans="3:4">
      <c r="C2508" s="10"/>
      <c r="D2508" s="10"/>
    </row>
    <row r="2509" spans="3:4">
      <c r="C2509" s="10"/>
      <c r="D2509" s="10"/>
    </row>
    <row r="2510" spans="3:4">
      <c r="C2510" s="10"/>
      <c r="D2510" s="10"/>
    </row>
    <row r="2511" spans="3:4">
      <c r="C2511" s="10"/>
      <c r="D2511" s="10"/>
    </row>
    <row r="2512" spans="3:4">
      <c r="C2512" s="10"/>
      <c r="D2512" s="10"/>
    </row>
    <row r="2513" spans="3:4">
      <c r="C2513" s="10"/>
      <c r="D2513" s="10"/>
    </row>
    <row r="2514" spans="3:4">
      <c r="C2514" s="10"/>
      <c r="D2514" s="10"/>
    </row>
    <row r="2515" spans="3:4">
      <c r="C2515" s="10"/>
      <c r="D2515" s="10"/>
    </row>
    <row r="2516" spans="3:4">
      <c r="C2516" s="10"/>
      <c r="D2516" s="10"/>
    </row>
    <row r="2517" spans="3:4">
      <c r="C2517" s="10"/>
      <c r="D2517" s="10"/>
    </row>
    <row r="2518" spans="3:4">
      <c r="C2518" s="10"/>
      <c r="D2518" s="10"/>
    </row>
    <row r="2519" spans="3:4">
      <c r="C2519" s="10"/>
      <c r="D2519" s="10"/>
    </row>
    <row r="2520" spans="3:4">
      <c r="C2520" s="10"/>
      <c r="D2520" s="10"/>
    </row>
    <row r="2521" spans="3:4">
      <c r="C2521" s="10"/>
      <c r="D2521" s="10"/>
    </row>
    <row r="2522" spans="3:4">
      <c r="C2522" s="10"/>
      <c r="D2522" s="10"/>
    </row>
    <row r="2523" spans="3:4">
      <c r="C2523" s="10"/>
      <c r="D2523" s="10"/>
    </row>
    <row r="2524" spans="3:4">
      <c r="C2524" s="10"/>
      <c r="D2524" s="10"/>
    </row>
    <row r="2525" spans="3:4">
      <c r="C2525" s="10"/>
      <c r="D2525" s="10"/>
    </row>
    <row r="2526" spans="3:4">
      <c r="C2526" s="10"/>
      <c r="D2526" s="10"/>
    </row>
    <row r="2527" spans="3:4">
      <c r="C2527" s="10"/>
      <c r="D2527" s="10"/>
    </row>
    <row r="2528" spans="3:4">
      <c r="C2528" s="10"/>
      <c r="D2528" s="10"/>
    </row>
    <row r="2529" spans="3:4">
      <c r="C2529" s="10"/>
      <c r="D2529" s="10"/>
    </row>
    <row r="2530" spans="3:4">
      <c r="C2530" s="10"/>
      <c r="D2530" s="10"/>
    </row>
    <row r="2531" spans="3:4">
      <c r="C2531" s="10"/>
      <c r="D2531" s="10"/>
    </row>
    <row r="2532" spans="3:4">
      <c r="C2532" s="10"/>
      <c r="D2532" s="10"/>
    </row>
    <row r="2533" spans="3:4">
      <c r="C2533" s="10"/>
      <c r="D2533" s="10"/>
    </row>
    <row r="2534" spans="3:4">
      <c r="C2534" s="10"/>
      <c r="D2534" s="10"/>
    </row>
    <row r="2535" spans="3:4">
      <c r="C2535" s="10"/>
      <c r="D2535" s="10"/>
    </row>
    <row r="2536" spans="3:4">
      <c r="C2536" s="10"/>
      <c r="D2536" s="10"/>
    </row>
    <row r="2537" spans="3:4">
      <c r="C2537" s="10"/>
      <c r="D2537" s="10"/>
    </row>
    <row r="2538" spans="3:4">
      <c r="C2538" s="10"/>
      <c r="D2538" s="10"/>
    </row>
    <row r="2539" spans="3:4">
      <c r="C2539" s="10"/>
      <c r="D2539" s="10"/>
    </row>
    <row r="2540" spans="3:4">
      <c r="C2540" s="10"/>
      <c r="D2540" s="10"/>
    </row>
    <row r="2541" spans="3:4">
      <c r="C2541" s="10"/>
      <c r="D2541" s="10"/>
    </row>
    <row r="2542" spans="3:4">
      <c r="C2542" s="10"/>
      <c r="D2542" s="10"/>
    </row>
    <row r="2543" spans="3:4">
      <c r="C2543" s="10"/>
      <c r="D2543" s="10"/>
    </row>
    <row r="2544" spans="3:4">
      <c r="C2544" s="10"/>
      <c r="D2544" s="10"/>
    </row>
    <row r="2545" spans="3:4">
      <c r="C2545" s="10"/>
      <c r="D2545" s="10"/>
    </row>
    <row r="2546" spans="3:4">
      <c r="C2546" s="10"/>
      <c r="D2546" s="10"/>
    </row>
    <row r="2547" spans="3:4">
      <c r="C2547" s="10"/>
      <c r="D2547" s="10"/>
    </row>
    <row r="2548" spans="3:4">
      <c r="C2548" s="10"/>
      <c r="D2548" s="10"/>
    </row>
    <row r="2549" spans="3:4">
      <c r="C2549" s="10"/>
      <c r="D2549" s="10"/>
    </row>
    <row r="2550" spans="3:4">
      <c r="C2550" s="10"/>
      <c r="D2550" s="10"/>
    </row>
    <row r="2551" spans="3:4">
      <c r="C2551" s="10"/>
      <c r="D2551" s="10"/>
    </row>
    <row r="2552" spans="3:4">
      <c r="C2552" s="10"/>
      <c r="D2552" s="10"/>
    </row>
    <row r="2553" spans="3:4">
      <c r="C2553" s="10"/>
      <c r="D2553" s="10"/>
    </row>
    <row r="2554" spans="3:4">
      <c r="C2554" s="10"/>
      <c r="D2554" s="10"/>
    </row>
    <row r="2555" spans="3:4">
      <c r="C2555" s="10"/>
      <c r="D2555" s="10"/>
    </row>
    <row r="2556" spans="3:4">
      <c r="C2556" s="10"/>
      <c r="D2556" s="10"/>
    </row>
    <row r="2557" spans="3:4">
      <c r="C2557" s="10"/>
      <c r="D2557" s="10"/>
    </row>
    <row r="2558" spans="3:4">
      <c r="C2558" s="10"/>
      <c r="D2558" s="10"/>
    </row>
    <row r="2559" spans="3:4">
      <c r="C2559" s="10"/>
      <c r="D2559" s="10"/>
    </row>
    <row r="2560" spans="3:4">
      <c r="C2560" s="10"/>
      <c r="D2560" s="10"/>
    </row>
    <row r="2561" spans="3:4">
      <c r="C2561" s="10"/>
      <c r="D2561" s="10"/>
    </row>
    <row r="2562" spans="3:4">
      <c r="C2562" s="10"/>
      <c r="D2562" s="10"/>
    </row>
    <row r="2563" spans="3:4">
      <c r="C2563" s="10"/>
      <c r="D2563" s="10"/>
    </row>
    <row r="2564" spans="3:4">
      <c r="C2564" s="10"/>
      <c r="D2564" s="10"/>
    </row>
    <row r="2565" spans="3:4">
      <c r="C2565" s="10"/>
      <c r="D2565" s="10"/>
    </row>
    <row r="2566" spans="3:4">
      <c r="C2566" s="10"/>
      <c r="D2566" s="10"/>
    </row>
    <row r="2567" spans="3:4">
      <c r="C2567" s="10"/>
      <c r="D2567" s="10"/>
    </row>
    <row r="2568" spans="3:4">
      <c r="C2568" s="10"/>
      <c r="D2568" s="10"/>
    </row>
    <row r="2569" spans="3:4">
      <c r="C2569" s="10"/>
      <c r="D2569" s="10"/>
    </row>
    <row r="2570" spans="3:4">
      <c r="C2570" s="10"/>
      <c r="D2570" s="10"/>
    </row>
    <row r="2571" spans="3:4">
      <c r="C2571" s="10"/>
      <c r="D2571" s="10"/>
    </row>
    <row r="2572" spans="3:4">
      <c r="C2572" s="10"/>
      <c r="D2572" s="10"/>
    </row>
    <row r="2573" spans="3:4">
      <c r="C2573" s="10"/>
      <c r="D2573" s="10"/>
    </row>
    <row r="2574" spans="3:4">
      <c r="C2574" s="10"/>
      <c r="D2574" s="10"/>
    </row>
    <row r="2575" spans="3:4">
      <c r="C2575" s="10"/>
      <c r="D2575" s="10"/>
    </row>
    <row r="2576" spans="3:4">
      <c r="C2576" s="10"/>
      <c r="D2576" s="10"/>
    </row>
    <row r="2577" spans="3:4">
      <c r="C2577" s="10"/>
      <c r="D2577" s="10"/>
    </row>
    <row r="2578" spans="3:4">
      <c r="C2578" s="10"/>
      <c r="D2578" s="10"/>
    </row>
    <row r="2579" spans="3:4">
      <c r="C2579" s="10"/>
      <c r="D2579" s="10"/>
    </row>
    <row r="2580" spans="3:4">
      <c r="C2580" s="10"/>
      <c r="D2580" s="10"/>
    </row>
    <row r="2581" spans="3:4">
      <c r="C2581" s="10"/>
      <c r="D2581" s="10"/>
    </row>
    <row r="2582" spans="3:4">
      <c r="C2582" s="10"/>
      <c r="D2582" s="10"/>
    </row>
    <row r="2583" spans="3:4">
      <c r="C2583" s="10"/>
      <c r="D2583" s="10"/>
    </row>
    <row r="2584" spans="3:4">
      <c r="C2584" s="10"/>
      <c r="D2584" s="10"/>
    </row>
    <row r="2585" spans="3:4">
      <c r="C2585" s="10"/>
      <c r="D2585" s="10"/>
    </row>
    <row r="2586" spans="3:4">
      <c r="C2586" s="10"/>
      <c r="D2586" s="10"/>
    </row>
    <row r="2587" spans="3:4">
      <c r="C2587" s="10"/>
      <c r="D2587" s="10"/>
    </row>
    <row r="2588" spans="3:4">
      <c r="C2588" s="10"/>
      <c r="D2588" s="10"/>
    </row>
    <row r="2589" spans="3:4">
      <c r="C2589" s="10"/>
      <c r="D2589" s="10"/>
    </row>
    <row r="2590" spans="3:4">
      <c r="C2590" s="10"/>
      <c r="D2590" s="10"/>
    </row>
    <row r="2591" spans="3:4">
      <c r="C2591" s="10"/>
      <c r="D2591" s="10"/>
    </row>
    <row r="2592" spans="3:4">
      <c r="C2592" s="10"/>
      <c r="D2592" s="10"/>
    </row>
    <row r="2593" spans="3:4">
      <c r="C2593" s="10"/>
      <c r="D2593" s="10"/>
    </row>
    <row r="2594" spans="3:4">
      <c r="C2594" s="10"/>
      <c r="D2594" s="10"/>
    </row>
    <row r="2595" spans="3:4">
      <c r="C2595" s="10"/>
      <c r="D2595" s="10"/>
    </row>
    <row r="2596" spans="3:4">
      <c r="C2596" s="10"/>
      <c r="D2596" s="10"/>
    </row>
    <row r="2597" spans="3:4">
      <c r="C2597" s="10"/>
      <c r="D2597" s="10"/>
    </row>
    <row r="2598" spans="3:4">
      <c r="C2598" s="10"/>
      <c r="D2598" s="10"/>
    </row>
    <row r="2599" spans="3:4">
      <c r="C2599" s="10"/>
      <c r="D2599" s="10"/>
    </row>
    <row r="2600" spans="3:4">
      <c r="C2600" s="10"/>
      <c r="D2600" s="10"/>
    </row>
    <row r="2601" spans="3:4">
      <c r="C2601" s="10"/>
      <c r="D2601" s="10"/>
    </row>
    <row r="2602" spans="3:4">
      <c r="C2602" s="10"/>
      <c r="D2602" s="10"/>
    </row>
    <row r="2603" spans="3:4">
      <c r="C2603" s="10"/>
      <c r="D2603" s="10"/>
    </row>
    <row r="2604" spans="3:4">
      <c r="C2604" s="10"/>
      <c r="D2604" s="10"/>
    </row>
    <row r="2605" spans="3:4">
      <c r="C2605" s="10"/>
      <c r="D2605" s="10"/>
    </row>
    <row r="2606" spans="3:4">
      <c r="C2606" s="10"/>
      <c r="D2606" s="10"/>
    </row>
    <row r="2607" spans="3:4">
      <c r="C2607" s="10"/>
      <c r="D2607" s="10"/>
    </row>
    <row r="2608" spans="3:4">
      <c r="C2608" s="10"/>
      <c r="D2608" s="10"/>
    </row>
    <row r="2609" spans="3:4">
      <c r="C2609" s="10"/>
      <c r="D2609" s="10"/>
    </row>
    <row r="2610" spans="3:4">
      <c r="C2610" s="10"/>
      <c r="D2610" s="10"/>
    </row>
    <row r="2611" spans="3:4">
      <c r="C2611" s="10"/>
      <c r="D2611" s="10"/>
    </row>
    <row r="2612" spans="3:4">
      <c r="C2612" s="10"/>
      <c r="D2612" s="10"/>
    </row>
    <row r="2613" spans="3:4">
      <c r="C2613" s="10"/>
      <c r="D2613" s="10"/>
    </row>
    <row r="2614" spans="3:4">
      <c r="C2614" s="10"/>
      <c r="D2614" s="10"/>
    </row>
    <row r="2615" spans="3:4">
      <c r="C2615" s="10"/>
      <c r="D2615" s="10"/>
    </row>
    <row r="2616" spans="3:4">
      <c r="C2616" s="10"/>
      <c r="D2616" s="10"/>
    </row>
    <row r="2617" spans="3:4">
      <c r="C2617" s="10"/>
      <c r="D2617" s="10"/>
    </row>
    <row r="2618" spans="3:4">
      <c r="C2618" s="10"/>
      <c r="D2618" s="10"/>
    </row>
    <row r="2619" spans="3:4">
      <c r="C2619" s="10"/>
      <c r="D2619" s="10"/>
    </row>
    <row r="2620" spans="3:4">
      <c r="C2620" s="10"/>
      <c r="D2620" s="10"/>
    </row>
    <row r="2621" spans="3:4">
      <c r="C2621" s="10"/>
      <c r="D2621" s="10"/>
    </row>
    <row r="2622" spans="3:4">
      <c r="C2622" s="10"/>
      <c r="D2622" s="10"/>
    </row>
    <row r="2623" spans="3:4">
      <c r="C2623" s="10"/>
      <c r="D2623" s="10"/>
    </row>
    <row r="2624" spans="3:4">
      <c r="C2624" s="10"/>
      <c r="D2624" s="10"/>
    </row>
    <row r="2625" spans="3:4">
      <c r="C2625" s="10"/>
      <c r="D2625" s="10"/>
    </row>
    <row r="2626" spans="3:4">
      <c r="C2626" s="10"/>
      <c r="D2626" s="10"/>
    </row>
    <row r="2627" spans="3:4">
      <c r="C2627" s="10"/>
      <c r="D2627" s="10"/>
    </row>
    <row r="2628" spans="3:4">
      <c r="C2628" s="10"/>
      <c r="D2628" s="10"/>
    </row>
    <row r="2629" spans="3:4">
      <c r="C2629" s="10"/>
      <c r="D2629" s="10"/>
    </row>
    <row r="2630" spans="3:4">
      <c r="C2630" s="10"/>
      <c r="D2630" s="10"/>
    </row>
    <row r="2631" spans="3:4">
      <c r="C2631" s="10"/>
      <c r="D2631" s="10"/>
    </row>
    <row r="2632" spans="3:4">
      <c r="C2632" s="10"/>
      <c r="D2632" s="10"/>
    </row>
    <row r="2633" spans="3:4">
      <c r="C2633" s="10"/>
      <c r="D2633" s="10"/>
    </row>
    <row r="2634" spans="3:4">
      <c r="C2634" s="10"/>
      <c r="D2634" s="10"/>
    </row>
    <row r="2635" spans="3:4">
      <c r="C2635" s="10"/>
      <c r="D2635" s="10"/>
    </row>
    <row r="2636" spans="3:4">
      <c r="C2636" s="10"/>
      <c r="D2636" s="10"/>
    </row>
    <row r="2637" spans="3:4">
      <c r="C2637" s="10"/>
      <c r="D2637" s="10"/>
    </row>
    <row r="2638" spans="3:4">
      <c r="C2638" s="10"/>
      <c r="D2638" s="10"/>
    </row>
    <row r="2639" spans="3:4">
      <c r="C2639" s="10"/>
      <c r="D2639" s="10"/>
    </row>
    <row r="2640" spans="3:4">
      <c r="C2640" s="10"/>
      <c r="D2640" s="10"/>
    </row>
    <row r="2641" spans="3:4">
      <c r="C2641" s="10"/>
      <c r="D2641" s="10"/>
    </row>
    <row r="2642" spans="3:4">
      <c r="C2642" s="10"/>
      <c r="D2642" s="10"/>
    </row>
    <row r="2643" spans="3:4">
      <c r="C2643" s="10"/>
      <c r="D2643" s="10"/>
    </row>
    <row r="2644" spans="3:4">
      <c r="C2644" s="10"/>
      <c r="D2644" s="10"/>
    </row>
    <row r="2645" spans="3:4">
      <c r="C2645" s="10"/>
      <c r="D2645" s="10"/>
    </row>
    <row r="2646" spans="3:4">
      <c r="C2646" s="10"/>
      <c r="D2646" s="10"/>
    </row>
    <row r="2647" spans="3:4">
      <c r="C2647" s="10"/>
      <c r="D2647" s="10"/>
    </row>
    <row r="2648" spans="3:4">
      <c r="C2648" s="10"/>
      <c r="D2648" s="10"/>
    </row>
    <row r="2649" spans="3:4">
      <c r="C2649" s="10"/>
      <c r="D2649" s="10"/>
    </row>
    <row r="2650" spans="3:4">
      <c r="C2650" s="10"/>
      <c r="D2650" s="10"/>
    </row>
    <row r="2651" spans="3:4">
      <c r="C2651" s="10"/>
      <c r="D2651" s="10"/>
    </row>
    <row r="2652" spans="3:4">
      <c r="C2652" s="10"/>
      <c r="D2652" s="10"/>
    </row>
    <row r="2653" spans="3:4">
      <c r="C2653" s="10"/>
      <c r="D2653" s="10"/>
    </row>
    <row r="2654" spans="3:4">
      <c r="C2654" s="10"/>
      <c r="D2654" s="10"/>
    </row>
    <row r="2655" spans="3:4">
      <c r="C2655" s="10"/>
      <c r="D2655" s="10"/>
    </row>
    <row r="2656" spans="3:4">
      <c r="C2656" s="10"/>
      <c r="D2656" s="10"/>
    </row>
    <row r="2657" spans="3:4">
      <c r="C2657" s="10"/>
      <c r="D2657" s="10"/>
    </row>
    <row r="2658" spans="3:4">
      <c r="C2658" s="10"/>
      <c r="D2658" s="10"/>
    </row>
    <row r="2659" spans="3:4">
      <c r="C2659" s="10"/>
      <c r="D2659" s="10"/>
    </row>
    <row r="2660" spans="3:4">
      <c r="C2660" s="10"/>
      <c r="D2660" s="10"/>
    </row>
    <row r="2661" spans="3:4">
      <c r="C2661" s="10"/>
      <c r="D2661" s="10"/>
    </row>
    <row r="2662" spans="3:4">
      <c r="C2662" s="10"/>
      <c r="D2662" s="10"/>
    </row>
    <row r="2663" spans="3:4">
      <c r="C2663" s="10"/>
      <c r="D2663" s="10"/>
    </row>
    <row r="2664" spans="3:4">
      <c r="C2664" s="10"/>
      <c r="D2664" s="10"/>
    </row>
    <row r="2665" spans="3:4">
      <c r="C2665" s="10"/>
      <c r="D2665" s="10"/>
    </row>
    <row r="2666" spans="3:4">
      <c r="C2666" s="10"/>
      <c r="D2666" s="10"/>
    </row>
    <row r="2667" spans="3:4">
      <c r="C2667" s="10"/>
      <c r="D2667" s="10"/>
    </row>
    <row r="2668" spans="3:4">
      <c r="C2668" s="10"/>
      <c r="D2668" s="10"/>
    </row>
    <row r="2669" spans="3:4">
      <c r="C2669" s="10"/>
      <c r="D2669" s="10"/>
    </row>
    <row r="2670" spans="3:4">
      <c r="C2670" s="10"/>
      <c r="D2670" s="10"/>
    </row>
    <row r="2671" spans="3:4">
      <c r="C2671" s="10"/>
      <c r="D2671" s="10"/>
    </row>
    <row r="2672" spans="3:4">
      <c r="C2672" s="10"/>
      <c r="D2672" s="10"/>
    </row>
    <row r="2673" spans="3:4">
      <c r="C2673" s="10"/>
      <c r="D2673" s="10"/>
    </row>
    <row r="2674" spans="3:4">
      <c r="C2674" s="10"/>
      <c r="D2674" s="10"/>
    </row>
    <row r="2675" spans="3:4">
      <c r="C2675" s="10"/>
      <c r="D2675" s="10"/>
    </row>
    <row r="2676" spans="3:4">
      <c r="C2676" s="10"/>
      <c r="D2676" s="10"/>
    </row>
    <row r="2677" spans="3:4">
      <c r="C2677" s="10"/>
      <c r="D2677" s="10"/>
    </row>
    <row r="2678" spans="3:4">
      <c r="C2678" s="10"/>
      <c r="D2678" s="10"/>
    </row>
    <row r="2679" spans="3:4">
      <c r="C2679" s="10"/>
      <c r="D2679" s="10"/>
    </row>
    <row r="2680" spans="3:4">
      <c r="C2680" s="10"/>
      <c r="D2680" s="10"/>
    </row>
    <row r="2681" spans="3:4">
      <c r="C2681" s="10"/>
      <c r="D2681" s="10"/>
    </row>
    <row r="2682" spans="3:4">
      <c r="C2682" s="10"/>
      <c r="D2682" s="10"/>
    </row>
    <row r="2683" spans="3:4">
      <c r="C2683" s="10"/>
      <c r="D2683" s="10"/>
    </row>
    <row r="2684" spans="3:4">
      <c r="C2684" s="10"/>
      <c r="D2684" s="10"/>
    </row>
    <row r="2685" spans="3:4">
      <c r="C2685" s="10"/>
      <c r="D2685" s="10"/>
    </row>
    <row r="2686" spans="3:4">
      <c r="C2686" s="10"/>
      <c r="D2686" s="10"/>
    </row>
    <row r="2687" spans="3:4">
      <c r="C2687" s="10"/>
      <c r="D2687" s="10"/>
    </row>
    <row r="2688" spans="3:4">
      <c r="C2688" s="10"/>
      <c r="D2688" s="10"/>
    </row>
    <row r="2689" spans="3:4">
      <c r="C2689" s="10"/>
      <c r="D2689" s="10"/>
    </row>
    <row r="2690" spans="3:4">
      <c r="C2690" s="10"/>
      <c r="D2690" s="10"/>
    </row>
    <row r="2691" spans="3:4">
      <c r="C2691" s="10"/>
      <c r="D2691" s="10"/>
    </row>
    <row r="2692" spans="3:4">
      <c r="C2692" s="10"/>
      <c r="D2692" s="10"/>
    </row>
    <row r="2693" spans="3:4">
      <c r="C2693" s="10"/>
      <c r="D2693" s="10"/>
    </row>
    <row r="2694" spans="3:4">
      <c r="C2694" s="10"/>
      <c r="D2694" s="10"/>
    </row>
    <row r="2695" spans="3:4">
      <c r="C2695" s="10"/>
      <c r="D2695" s="10"/>
    </row>
    <row r="2696" spans="3:4">
      <c r="C2696" s="10"/>
      <c r="D2696" s="10"/>
    </row>
    <row r="2697" spans="3:4">
      <c r="C2697" s="10"/>
      <c r="D2697" s="10"/>
    </row>
    <row r="2698" spans="3:4">
      <c r="C2698" s="10"/>
      <c r="D2698" s="10"/>
    </row>
    <row r="2699" spans="3:4">
      <c r="C2699" s="10"/>
      <c r="D2699" s="10"/>
    </row>
    <row r="2700" spans="3:4">
      <c r="C2700" s="10"/>
      <c r="D2700" s="10"/>
    </row>
    <row r="2701" spans="3:4">
      <c r="C2701" s="10"/>
      <c r="D2701" s="10"/>
    </row>
    <row r="2702" spans="3:4">
      <c r="C2702" s="10"/>
      <c r="D2702" s="10"/>
    </row>
    <row r="2703" spans="3:4">
      <c r="C2703" s="10"/>
      <c r="D2703" s="10"/>
    </row>
    <row r="2704" spans="3:4">
      <c r="C2704" s="10"/>
      <c r="D2704" s="10"/>
    </row>
    <row r="2705" spans="3:4">
      <c r="C2705" s="10"/>
      <c r="D2705" s="10"/>
    </row>
    <row r="2706" spans="3:4">
      <c r="C2706" s="10"/>
      <c r="D2706" s="10"/>
    </row>
    <row r="2707" spans="3:4">
      <c r="C2707" s="10"/>
      <c r="D2707" s="10"/>
    </row>
    <row r="2708" spans="3:4">
      <c r="C2708" s="10"/>
      <c r="D2708" s="10"/>
    </row>
    <row r="2709" spans="3:4">
      <c r="C2709" s="10"/>
      <c r="D2709" s="10"/>
    </row>
    <row r="2710" spans="3:4">
      <c r="C2710" s="10"/>
      <c r="D2710" s="10"/>
    </row>
    <row r="2711" spans="3:4">
      <c r="C2711" s="10"/>
      <c r="D2711" s="10"/>
    </row>
    <row r="2712" spans="3:4">
      <c r="C2712" s="10"/>
      <c r="D2712" s="10"/>
    </row>
    <row r="2713" spans="3:4">
      <c r="C2713" s="10"/>
      <c r="D2713" s="10"/>
    </row>
    <row r="2714" spans="3:4">
      <c r="C2714" s="10"/>
      <c r="D2714" s="10"/>
    </row>
    <row r="2715" spans="3:4">
      <c r="C2715" s="10"/>
      <c r="D2715" s="10"/>
    </row>
    <row r="2716" spans="3:4">
      <c r="C2716" s="10"/>
      <c r="D2716" s="10"/>
    </row>
    <row r="2717" spans="3:4">
      <c r="C2717" s="10"/>
      <c r="D2717" s="10"/>
    </row>
    <row r="2718" spans="3:4">
      <c r="C2718" s="10"/>
      <c r="D2718" s="10"/>
    </row>
    <row r="2719" spans="3:4">
      <c r="C2719" s="10"/>
      <c r="D2719" s="10"/>
    </row>
    <row r="2720" spans="3:4">
      <c r="C2720" s="10"/>
      <c r="D2720" s="10"/>
    </row>
    <row r="2721" spans="3:4">
      <c r="C2721" s="10"/>
      <c r="D2721" s="10"/>
    </row>
    <row r="2722" spans="3:4">
      <c r="C2722" s="10"/>
      <c r="D2722" s="10"/>
    </row>
    <row r="2723" spans="3:4">
      <c r="C2723" s="10"/>
      <c r="D2723" s="10"/>
    </row>
    <row r="2724" spans="3:4">
      <c r="C2724" s="10"/>
      <c r="D2724" s="10"/>
    </row>
    <row r="2725" spans="3:4">
      <c r="C2725" s="10"/>
      <c r="D2725" s="10"/>
    </row>
    <row r="2726" spans="3:4">
      <c r="C2726" s="10"/>
      <c r="D2726" s="10"/>
    </row>
    <row r="2727" spans="3:4">
      <c r="C2727" s="10"/>
      <c r="D2727" s="10"/>
    </row>
    <row r="2728" spans="3:4">
      <c r="C2728" s="10"/>
      <c r="D2728" s="10"/>
    </row>
    <row r="2729" spans="3:4">
      <c r="C2729" s="10"/>
      <c r="D2729" s="10"/>
    </row>
    <row r="2730" spans="3:4">
      <c r="C2730" s="10"/>
      <c r="D2730" s="10"/>
    </row>
    <row r="2731" spans="3:4">
      <c r="C2731" s="10"/>
      <c r="D2731" s="10"/>
    </row>
    <row r="2732" spans="3:4">
      <c r="C2732" s="10"/>
      <c r="D2732" s="10"/>
    </row>
    <row r="2733" spans="3:4">
      <c r="C2733" s="10"/>
      <c r="D2733" s="10"/>
    </row>
    <row r="2734" spans="3:4">
      <c r="C2734" s="10"/>
      <c r="D2734" s="10"/>
    </row>
    <row r="2735" spans="3:4">
      <c r="C2735" s="10"/>
      <c r="D2735" s="10"/>
    </row>
    <row r="2736" spans="3:4">
      <c r="C2736" s="10"/>
      <c r="D2736" s="10"/>
    </row>
    <row r="2737" spans="3:4">
      <c r="C2737" s="10"/>
      <c r="D2737" s="10"/>
    </row>
    <row r="2738" spans="3:4">
      <c r="C2738" s="10"/>
      <c r="D2738" s="10"/>
    </row>
    <row r="2739" spans="3:4">
      <c r="C2739" s="10"/>
      <c r="D2739" s="10"/>
    </row>
    <row r="2740" spans="3:4">
      <c r="C2740" s="10"/>
      <c r="D2740" s="10"/>
    </row>
    <row r="2741" spans="3:4">
      <c r="C2741" s="10"/>
      <c r="D2741" s="10"/>
    </row>
    <row r="2742" spans="3:4">
      <c r="C2742" s="10"/>
      <c r="D2742" s="10"/>
    </row>
    <row r="2743" spans="3:4">
      <c r="C2743" s="10"/>
      <c r="D2743" s="10"/>
    </row>
    <row r="2744" spans="3:4">
      <c r="C2744" s="10"/>
      <c r="D2744" s="10"/>
    </row>
    <row r="2745" spans="3:4">
      <c r="C2745" s="10"/>
      <c r="D2745" s="10"/>
    </row>
    <row r="2746" spans="3:4">
      <c r="C2746" s="10"/>
      <c r="D2746" s="10"/>
    </row>
    <row r="2747" spans="3:4">
      <c r="C2747" s="10"/>
      <c r="D2747" s="10"/>
    </row>
    <row r="2748" spans="3:4">
      <c r="C2748" s="10"/>
      <c r="D2748" s="10"/>
    </row>
    <row r="2749" spans="3:4">
      <c r="C2749" s="10"/>
      <c r="D2749" s="10"/>
    </row>
    <row r="2750" spans="3:4">
      <c r="C2750" s="10"/>
      <c r="D2750" s="10"/>
    </row>
    <row r="2751" spans="3:4">
      <c r="C2751" s="10"/>
      <c r="D2751" s="10"/>
    </row>
    <row r="2752" spans="3:4">
      <c r="C2752" s="10"/>
      <c r="D2752" s="10"/>
    </row>
    <row r="2753" spans="3:4">
      <c r="C2753" s="10"/>
      <c r="D2753" s="10"/>
    </row>
    <row r="2754" spans="3:4">
      <c r="C2754" s="10"/>
      <c r="D2754" s="10"/>
    </row>
    <row r="2755" spans="3:4">
      <c r="C2755" s="10"/>
      <c r="D2755" s="10"/>
    </row>
    <row r="2756" spans="3:4">
      <c r="C2756" s="10"/>
      <c r="D2756" s="10"/>
    </row>
    <row r="2757" spans="3:4">
      <c r="C2757" s="10"/>
      <c r="D2757" s="10"/>
    </row>
    <row r="2758" spans="3:4">
      <c r="C2758" s="10"/>
      <c r="D2758" s="10"/>
    </row>
    <row r="2759" spans="3:4">
      <c r="C2759" s="10"/>
      <c r="D2759" s="10"/>
    </row>
    <row r="2760" spans="3:4">
      <c r="C2760" s="10"/>
      <c r="D2760" s="10"/>
    </row>
    <row r="2761" spans="3:4">
      <c r="C2761" s="10"/>
      <c r="D2761" s="10"/>
    </row>
    <row r="2762" spans="3:4">
      <c r="C2762" s="10"/>
      <c r="D2762" s="10"/>
    </row>
    <row r="2763" spans="3:4">
      <c r="C2763" s="10"/>
      <c r="D2763" s="10"/>
    </row>
    <row r="2764" spans="3:4">
      <c r="C2764" s="10"/>
      <c r="D2764" s="10"/>
    </row>
    <row r="2765" spans="3:4">
      <c r="C2765" s="10"/>
      <c r="D2765" s="10"/>
    </row>
    <row r="2766" spans="3:4">
      <c r="C2766" s="10"/>
      <c r="D2766" s="10"/>
    </row>
    <row r="2767" spans="3:4">
      <c r="C2767" s="10"/>
      <c r="D2767" s="10"/>
    </row>
    <row r="2768" spans="3:4">
      <c r="C2768" s="10"/>
      <c r="D2768" s="10"/>
    </row>
    <row r="2769" spans="3:4">
      <c r="C2769" s="10"/>
      <c r="D2769" s="10"/>
    </row>
    <row r="2770" spans="3:4">
      <c r="C2770" s="10"/>
      <c r="D2770" s="10"/>
    </row>
    <row r="2771" spans="3:4">
      <c r="C2771" s="10"/>
      <c r="D2771" s="10"/>
    </row>
    <row r="2772" spans="3:4">
      <c r="C2772" s="10"/>
      <c r="D2772" s="10"/>
    </row>
    <row r="2773" spans="3:4">
      <c r="C2773" s="10"/>
      <c r="D2773" s="10"/>
    </row>
    <row r="2774" spans="3:4">
      <c r="C2774" s="10"/>
      <c r="D2774" s="10"/>
    </row>
    <row r="2775" spans="3:4">
      <c r="C2775" s="10"/>
      <c r="D2775" s="10"/>
    </row>
    <row r="2776" spans="3:4">
      <c r="C2776" s="10"/>
      <c r="D2776" s="10"/>
    </row>
    <row r="2777" spans="3:4">
      <c r="C2777" s="10"/>
      <c r="D2777" s="10"/>
    </row>
    <row r="2778" spans="3:4">
      <c r="C2778" s="10"/>
      <c r="D2778" s="10"/>
    </row>
    <row r="2779" spans="3:4">
      <c r="C2779" s="10"/>
      <c r="D2779" s="10"/>
    </row>
    <row r="2780" spans="3:4">
      <c r="C2780" s="10"/>
      <c r="D2780" s="10"/>
    </row>
    <row r="2781" spans="3:4">
      <c r="C2781" s="10"/>
      <c r="D2781" s="10"/>
    </row>
    <row r="2782" spans="3:4">
      <c r="C2782" s="10"/>
      <c r="D2782" s="10"/>
    </row>
    <row r="2783" spans="3:4">
      <c r="C2783" s="10"/>
      <c r="D2783" s="10"/>
    </row>
    <row r="2784" spans="3:4">
      <c r="C2784" s="10"/>
      <c r="D2784" s="10"/>
    </row>
    <row r="2785" spans="3:4">
      <c r="C2785" s="10"/>
      <c r="D2785" s="10"/>
    </row>
    <row r="2786" spans="3:4">
      <c r="C2786" s="10"/>
      <c r="D2786" s="10"/>
    </row>
    <row r="2787" spans="3:4">
      <c r="C2787" s="10"/>
      <c r="D2787" s="10"/>
    </row>
    <row r="2788" spans="3:4">
      <c r="C2788" s="10"/>
      <c r="D2788" s="10"/>
    </row>
    <row r="2789" spans="3:4">
      <c r="C2789" s="10"/>
      <c r="D2789" s="10"/>
    </row>
    <row r="2790" spans="3:4">
      <c r="C2790" s="10"/>
      <c r="D2790" s="10"/>
    </row>
    <row r="2791" spans="3:4">
      <c r="C2791" s="10"/>
      <c r="D2791" s="10"/>
    </row>
    <row r="2792" spans="3:4">
      <c r="C2792" s="10"/>
      <c r="D2792" s="10"/>
    </row>
    <row r="2793" spans="3:4">
      <c r="C2793" s="10"/>
      <c r="D2793" s="10"/>
    </row>
    <row r="2794" spans="3:4">
      <c r="C2794" s="10"/>
      <c r="D2794" s="10"/>
    </row>
    <row r="2795" spans="3:4">
      <c r="C2795" s="10"/>
      <c r="D2795" s="10"/>
    </row>
    <row r="2796" spans="3:4">
      <c r="C2796" s="10"/>
      <c r="D2796" s="10"/>
    </row>
    <row r="2797" spans="3:4">
      <c r="C2797" s="10"/>
      <c r="D2797" s="10"/>
    </row>
    <row r="2798" spans="3:4">
      <c r="C2798" s="10"/>
      <c r="D2798" s="10"/>
    </row>
    <row r="2799" spans="3:4">
      <c r="C2799" s="10"/>
      <c r="D2799" s="10"/>
    </row>
    <row r="2800" spans="3:4">
      <c r="C2800" s="10"/>
      <c r="D2800" s="10"/>
    </row>
    <row r="2801" spans="3:4">
      <c r="C2801" s="10"/>
      <c r="D2801" s="10"/>
    </row>
    <row r="2802" spans="3:4">
      <c r="C2802" s="10"/>
      <c r="D2802" s="10"/>
    </row>
    <row r="2803" spans="3:4">
      <c r="C2803" s="10"/>
      <c r="D2803" s="10"/>
    </row>
    <row r="2804" spans="3:4">
      <c r="C2804" s="10"/>
      <c r="D2804" s="10"/>
    </row>
    <row r="2805" spans="3:4">
      <c r="C2805" s="10"/>
      <c r="D2805" s="10"/>
    </row>
    <row r="2806" spans="3:4">
      <c r="C2806" s="10"/>
      <c r="D2806" s="10"/>
    </row>
    <row r="2807" spans="3:4">
      <c r="C2807" s="10"/>
      <c r="D2807" s="10"/>
    </row>
    <row r="2808" spans="3:4">
      <c r="C2808" s="10"/>
      <c r="D2808" s="10"/>
    </row>
    <row r="2809" spans="3:4">
      <c r="C2809" s="10"/>
      <c r="D2809" s="10"/>
    </row>
    <row r="2810" spans="3:4">
      <c r="C2810" s="10"/>
      <c r="D2810" s="10"/>
    </row>
    <row r="2811" spans="3:4">
      <c r="C2811" s="10"/>
      <c r="D2811" s="10"/>
    </row>
    <row r="2812" spans="3:4">
      <c r="C2812" s="10"/>
      <c r="D2812" s="10"/>
    </row>
    <row r="2813" spans="3:4">
      <c r="C2813" s="10"/>
      <c r="D2813" s="10"/>
    </row>
    <row r="2814" spans="3:4">
      <c r="C2814" s="10"/>
      <c r="D2814" s="10"/>
    </row>
    <row r="2815" spans="3:4">
      <c r="C2815" s="10"/>
      <c r="D2815" s="10"/>
    </row>
    <row r="2816" spans="3:4">
      <c r="C2816" s="10"/>
      <c r="D2816" s="10"/>
    </row>
    <row r="2817" spans="3:4">
      <c r="C2817" s="10"/>
      <c r="D2817" s="10"/>
    </row>
    <row r="2818" spans="3:4">
      <c r="C2818" s="10"/>
      <c r="D2818" s="10"/>
    </row>
    <row r="2819" spans="3:4">
      <c r="C2819" s="10"/>
      <c r="D2819" s="10"/>
    </row>
    <row r="2820" spans="3:4">
      <c r="C2820" s="10"/>
      <c r="D2820" s="10"/>
    </row>
    <row r="2821" spans="3:4">
      <c r="C2821" s="10"/>
      <c r="D2821" s="10"/>
    </row>
    <row r="2822" spans="3:4">
      <c r="C2822" s="10"/>
      <c r="D2822" s="10"/>
    </row>
    <row r="2823" spans="3:4">
      <c r="C2823" s="10"/>
      <c r="D2823" s="10"/>
    </row>
    <row r="2824" spans="3:4">
      <c r="C2824" s="10"/>
      <c r="D2824" s="10"/>
    </row>
    <row r="2825" spans="3:4">
      <c r="C2825" s="10"/>
      <c r="D2825" s="10"/>
    </row>
    <row r="2826" spans="3:4">
      <c r="C2826" s="10"/>
      <c r="D2826" s="10"/>
    </row>
    <row r="2827" spans="3:4">
      <c r="C2827" s="10"/>
      <c r="D2827" s="10"/>
    </row>
    <row r="2828" spans="3:4">
      <c r="C2828" s="10"/>
      <c r="D2828" s="10"/>
    </row>
    <row r="2829" spans="3:4">
      <c r="C2829" s="10"/>
      <c r="D2829" s="10"/>
    </row>
    <row r="2830" spans="3:4">
      <c r="C2830" s="10"/>
      <c r="D2830" s="10"/>
    </row>
    <row r="2831" spans="3:4">
      <c r="C2831" s="10"/>
      <c r="D2831" s="10"/>
    </row>
    <row r="2832" spans="3:4">
      <c r="C2832" s="10"/>
      <c r="D2832" s="10"/>
    </row>
    <row r="2833" spans="3:4">
      <c r="C2833" s="10"/>
      <c r="D2833" s="10"/>
    </row>
    <row r="2834" spans="3:4">
      <c r="C2834" s="10"/>
      <c r="D2834" s="10"/>
    </row>
    <row r="2835" spans="3:4">
      <c r="C2835" s="10"/>
      <c r="D2835" s="10"/>
    </row>
    <row r="2836" spans="3:4">
      <c r="C2836" s="10"/>
      <c r="D2836" s="10"/>
    </row>
    <row r="2837" spans="3:4">
      <c r="C2837" s="10"/>
      <c r="D2837" s="10"/>
    </row>
    <row r="2838" spans="3:4">
      <c r="C2838" s="10"/>
      <c r="D2838" s="10"/>
    </row>
    <row r="2839" spans="3:4">
      <c r="C2839" s="10"/>
      <c r="D2839" s="10"/>
    </row>
    <row r="2840" spans="3:4">
      <c r="C2840" s="10"/>
      <c r="D2840" s="10"/>
    </row>
    <row r="2841" spans="3:4">
      <c r="C2841" s="10"/>
      <c r="D2841" s="10"/>
    </row>
    <row r="2842" spans="3:4">
      <c r="C2842" s="10"/>
      <c r="D2842" s="10"/>
    </row>
    <row r="2843" spans="3:4">
      <c r="C2843" s="10"/>
      <c r="D2843" s="10"/>
    </row>
    <row r="2844" spans="3:4">
      <c r="C2844" s="10"/>
      <c r="D2844" s="10"/>
    </row>
    <row r="2845" spans="3:4">
      <c r="C2845" s="10"/>
      <c r="D2845" s="10"/>
    </row>
    <row r="2846" spans="3:4">
      <c r="C2846" s="10"/>
      <c r="D2846" s="10"/>
    </row>
    <row r="2847" spans="3:4">
      <c r="C2847" s="10"/>
      <c r="D2847" s="10"/>
    </row>
    <row r="2848" spans="3:4">
      <c r="C2848" s="10"/>
      <c r="D2848" s="10"/>
    </row>
    <row r="2849" spans="3:4">
      <c r="C2849" s="10"/>
      <c r="D2849" s="10"/>
    </row>
    <row r="2850" spans="3:4">
      <c r="C2850" s="10"/>
      <c r="D2850" s="10"/>
    </row>
    <row r="2851" spans="3:4">
      <c r="C2851" s="10"/>
      <c r="D2851" s="10"/>
    </row>
    <row r="2852" spans="3:4">
      <c r="C2852" s="10"/>
      <c r="D2852" s="10"/>
    </row>
    <row r="2853" spans="3:4">
      <c r="C2853" s="10"/>
      <c r="D2853" s="10"/>
    </row>
    <row r="2854" spans="3:4">
      <c r="C2854" s="10"/>
      <c r="D2854" s="10"/>
    </row>
    <row r="2855" spans="3:4">
      <c r="C2855" s="10"/>
      <c r="D2855" s="10"/>
    </row>
    <row r="2856" spans="3:4">
      <c r="C2856" s="10"/>
      <c r="D2856" s="10"/>
    </row>
    <row r="2857" spans="3:4">
      <c r="C2857" s="10"/>
      <c r="D2857" s="10"/>
    </row>
    <row r="2858" spans="3:4">
      <c r="C2858" s="10"/>
      <c r="D2858" s="10"/>
    </row>
    <row r="2859" spans="3:4">
      <c r="C2859" s="10"/>
      <c r="D2859" s="10"/>
    </row>
    <row r="2860" spans="3:4">
      <c r="C2860" s="10"/>
      <c r="D2860" s="10"/>
    </row>
    <row r="2861" spans="3:4">
      <c r="C2861" s="10"/>
      <c r="D2861" s="10"/>
    </row>
    <row r="2862" spans="3:4">
      <c r="C2862" s="10"/>
      <c r="D2862" s="10"/>
    </row>
    <row r="2863" spans="3:4">
      <c r="C2863" s="10"/>
      <c r="D2863" s="10"/>
    </row>
    <row r="2864" spans="3:4">
      <c r="C2864" s="10"/>
      <c r="D2864" s="10"/>
    </row>
    <row r="2865" spans="3:4">
      <c r="C2865" s="10"/>
      <c r="D2865" s="10"/>
    </row>
    <row r="2866" spans="3:4">
      <c r="C2866" s="10"/>
      <c r="D2866" s="10"/>
    </row>
    <row r="2867" spans="3:4">
      <c r="C2867" s="10"/>
      <c r="D2867" s="10"/>
    </row>
    <row r="2868" spans="3:4">
      <c r="C2868" s="10"/>
      <c r="D2868" s="10"/>
    </row>
    <row r="2869" spans="3:4">
      <c r="C2869" s="10"/>
      <c r="D2869" s="10"/>
    </row>
    <row r="2870" spans="3:4">
      <c r="C2870" s="10"/>
      <c r="D2870" s="10"/>
    </row>
    <row r="2871" spans="3:4">
      <c r="C2871" s="10"/>
      <c r="D2871" s="10"/>
    </row>
    <row r="2872" spans="3:4">
      <c r="C2872" s="10"/>
      <c r="D2872" s="10"/>
    </row>
    <row r="2873" spans="3:4">
      <c r="C2873" s="10"/>
      <c r="D2873" s="10"/>
    </row>
    <row r="2874" spans="3:4">
      <c r="C2874" s="10"/>
      <c r="D2874" s="10"/>
    </row>
    <row r="2875" spans="3:4">
      <c r="C2875" s="10"/>
      <c r="D2875" s="10"/>
    </row>
    <row r="2876" spans="3:4">
      <c r="C2876" s="10"/>
      <c r="D2876" s="10"/>
    </row>
    <row r="2877" spans="3:4">
      <c r="C2877" s="10"/>
      <c r="D2877" s="10"/>
    </row>
    <row r="2878" spans="3:4">
      <c r="C2878" s="10"/>
      <c r="D2878" s="10"/>
    </row>
    <row r="2879" spans="3:4">
      <c r="C2879" s="10"/>
      <c r="D2879" s="10"/>
    </row>
    <row r="2880" spans="3:4">
      <c r="C2880" s="10"/>
      <c r="D2880" s="10"/>
    </row>
    <row r="2881" spans="3:4">
      <c r="C2881" s="10"/>
      <c r="D2881" s="10"/>
    </row>
    <row r="2882" spans="3:4">
      <c r="C2882" s="10"/>
      <c r="D2882" s="10"/>
    </row>
    <row r="2883" spans="3:4">
      <c r="C2883" s="10"/>
      <c r="D2883" s="10"/>
    </row>
    <row r="2884" spans="3:4">
      <c r="C2884" s="10"/>
      <c r="D2884" s="10"/>
    </row>
    <row r="2885" spans="3:4">
      <c r="C2885" s="10"/>
      <c r="D2885" s="10"/>
    </row>
    <row r="2886" spans="3:4">
      <c r="C2886" s="10"/>
      <c r="D2886" s="10"/>
    </row>
    <row r="2887" spans="3:4">
      <c r="C2887" s="10"/>
      <c r="D2887" s="10"/>
    </row>
    <row r="2888" spans="3:4">
      <c r="C2888" s="10"/>
      <c r="D2888" s="10"/>
    </row>
    <row r="2889" spans="3:4">
      <c r="C2889" s="10"/>
      <c r="D2889" s="10"/>
    </row>
    <row r="2890" spans="3:4">
      <c r="C2890" s="10"/>
      <c r="D2890" s="10"/>
    </row>
    <row r="2891" spans="3:4">
      <c r="C2891" s="10"/>
      <c r="D2891" s="10"/>
    </row>
    <row r="2892" spans="3:4">
      <c r="C2892" s="10"/>
      <c r="D2892" s="10"/>
    </row>
    <row r="2893" spans="3:4">
      <c r="C2893" s="10"/>
      <c r="D2893" s="10"/>
    </row>
    <row r="2894" spans="3:4">
      <c r="C2894" s="10"/>
      <c r="D2894" s="10"/>
    </row>
    <row r="2895" spans="3:4">
      <c r="C2895" s="10"/>
      <c r="D2895" s="10"/>
    </row>
    <row r="2896" spans="3:4">
      <c r="C2896" s="10"/>
      <c r="D2896" s="10"/>
    </row>
    <row r="2897" spans="3:4">
      <c r="C2897" s="10"/>
      <c r="D2897" s="10"/>
    </row>
    <row r="2898" spans="3:4">
      <c r="C2898" s="10"/>
      <c r="D2898" s="10"/>
    </row>
    <row r="2899" spans="3:4">
      <c r="C2899" s="10"/>
      <c r="D2899" s="10"/>
    </row>
    <row r="2900" spans="3:4">
      <c r="C2900" s="10"/>
      <c r="D2900" s="10"/>
    </row>
    <row r="2901" spans="3:4">
      <c r="C2901" s="10"/>
      <c r="D2901" s="10"/>
    </row>
    <row r="2902" spans="3:4">
      <c r="C2902" s="10"/>
      <c r="D2902" s="10"/>
    </row>
    <row r="2903" spans="3:4">
      <c r="C2903" s="10"/>
      <c r="D2903" s="10"/>
    </row>
    <row r="2904" spans="3:4">
      <c r="C2904" s="10"/>
      <c r="D2904" s="10"/>
    </row>
    <row r="2905" spans="3:4">
      <c r="C2905" s="10"/>
      <c r="D2905" s="10"/>
    </row>
    <row r="2906" spans="3:4">
      <c r="C2906" s="10"/>
      <c r="D2906" s="10"/>
    </row>
    <row r="2907" spans="3:4">
      <c r="C2907" s="10"/>
      <c r="D2907" s="10"/>
    </row>
    <row r="2908" spans="3:4">
      <c r="C2908" s="10"/>
      <c r="D2908" s="10"/>
    </row>
    <row r="2909" spans="3:4">
      <c r="C2909" s="10"/>
      <c r="D2909" s="10"/>
    </row>
    <row r="2910" spans="3:4">
      <c r="C2910" s="10"/>
      <c r="D2910" s="10"/>
    </row>
    <row r="2911" spans="3:4">
      <c r="C2911" s="10"/>
      <c r="D2911" s="10"/>
    </row>
    <row r="2912" spans="3:4">
      <c r="C2912" s="10"/>
      <c r="D2912" s="10"/>
    </row>
    <row r="2913" spans="3:4">
      <c r="C2913" s="10"/>
      <c r="D2913" s="10"/>
    </row>
    <row r="2914" spans="3:4">
      <c r="C2914" s="10"/>
      <c r="D2914" s="10"/>
    </row>
    <row r="2915" spans="3:4">
      <c r="C2915" s="10"/>
      <c r="D2915" s="10"/>
    </row>
    <row r="2916" spans="3:4">
      <c r="C2916" s="10"/>
      <c r="D2916" s="10"/>
    </row>
    <row r="2917" spans="3:4">
      <c r="C2917" s="10"/>
      <c r="D2917" s="10"/>
    </row>
    <row r="2918" spans="3:4">
      <c r="C2918" s="10"/>
      <c r="D2918" s="10"/>
    </row>
    <row r="2919" spans="3:4">
      <c r="C2919" s="10"/>
      <c r="D2919" s="10"/>
    </row>
    <row r="2920" spans="3:4">
      <c r="C2920" s="10"/>
      <c r="D2920" s="10"/>
    </row>
    <row r="2921" spans="3:4">
      <c r="C2921" s="10"/>
      <c r="D2921" s="10"/>
    </row>
    <row r="2922" spans="3:4">
      <c r="C2922" s="10"/>
      <c r="D2922" s="10"/>
    </row>
    <row r="2923" spans="3:4">
      <c r="C2923" s="10"/>
      <c r="D2923" s="10"/>
    </row>
    <row r="2924" spans="3:4">
      <c r="C2924" s="10"/>
      <c r="D2924" s="10"/>
    </row>
    <row r="2925" spans="3:4">
      <c r="C2925" s="10"/>
      <c r="D2925" s="10"/>
    </row>
    <row r="2926" spans="3:4">
      <c r="C2926" s="10"/>
      <c r="D2926" s="10"/>
    </row>
    <row r="2927" spans="3:4">
      <c r="C2927" s="10"/>
      <c r="D2927" s="10"/>
    </row>
    <row r="2928" spans="3:4">
      <c r="C2928" s="10"/>
      <c r="D2928" s="10"/>
    </row>
    <row r="2929" spans="3:4">
      <c r="C2929" s="10"/>
      <c r="D2929" s="10"/>
    </row>
    <row r="2930" spans="3:4">
      <c r="C2930" s="10"/>
      <c r="D2930" s="10"/>
    </row>
    <row r="2931" spans="3:4">
      <c r="C2931" s="10"/>
      <c r="D2931" s="10"/>
    </row>
    <row r="2932" spans="3:4">
      <c r="C2932" s="10"/>
      <c r="D2932" s="10"/>
    </row>
    <row r="2933" spans="3:4">
      <c r="C2933" s="10"/>
      <c r="D2933" s="10"/>
    </row>
    <row r="2934" spans="3:4">
      <c r="C2934" s="10"/>
      <c r="D2934" s="10"/>
    </row>
    <row r="2935" spans="3:4">
      <c r="C2935" s="10"/>
      <c r="D2935" s="10"/>
    </row>
    <row r="2936" spans="3:4">
      <c r="C2936" s="10"/>
      <c r="D2936" s="10"/>
    </row>
    <row r="2937" spans="3:4">
      <c r="C2937" s="10"/>
      <c r="D2937" s="10"/>
    </row>
    <row r="2938" spans="3:4">
      <c r="C2938" s="10"/>
      <c r="D2938" s="10"/>
    </row>
    <row r="2939" spans="3:4">
      <c r="C2939" s="10"/>
      <c r="D2939" s="10"/>
    </row>
    <row r="2940" spans="3:4">
      <c r="C2940" s="10"/>
      <c r="D2940" s="10"/>
    </row>
    <row r="2941" spans="3:4">
      <c r="C2941" s="10"/>
      <c r="D2941" s="10"/>
    </row>
    <row r="2942" spans="3:4">
      <c r="C2942" s="10"/>
      <c r="D2942" s="10"/>
    </row>
    <row r="2943" spans="3:4">
      <c r="C2943" s="10"/>
      <c r="D2943" s="10"/>
    </row>
    <row r="2944" spans="3:4">
      <c r="C2944" s="10"/>
      <c r="D2944" s="10"/>
    </row>
    <row r="2945" spans="3:4">
      <c r="C2945" s="10"/>
      <c r="D2945" s="10"/>
    </row>
    <row r="2946" spans="3:4">
      <c r="C2946" s="10"/>
      <c r="D2946" s="10"/>
    </row>
    <row r="2947" spans="3:4">
      <c r="C2947" s="10"/>
      <c r="D2947" s="10"/>
    </row>
    <row r="2948" spans="3:4">
      <c r="C2948" s="10"/>
      <c r="D2948" s="10"/>
    </row>
    <row r="2949" spans="3:4">
      <c r="C2949" s="10"/>
      <c r="D2949" s="10"/>
    </row>
    <row r="2950" spans="3:4">
      <c r="C2950" s="10"/>
      <c r="D2950" s="10"/>
    </row>
    <row r="2951" spans="3:4">
      <c r="C2951" s="10"/>
      <c r="D2951" s="10"/>
    </row>
    <row r="2952" spans="3:4">
      <c r="C2952" s="10"/>
      <c r="D2952" s="10"/>
    </row>
    <row r="2953" spans="3:4">
      <c r="C2953" s="10"/>
      <c r="D2953" s="10"/>
    </row>
    <row r="2954" spans="3:4">
      <c r="C2954" s="10"/>
      <c r="D2954" s="10"/>
    </row>
    <row r="2955" spans="3:4">
      <c r="C2955" s="10"/>
      <c r="D2955" s="10"/>
    </row>
    <row r="2956" spans="3:4">
      <c r="C2956" s="10"/>
      <c r="D2956" s="10"/>
    </row>
    <row r="2957" spans="3:4">
      <c r="C2957" s="10"/>
      <c r="D2957" s="10"/>
    </row>
    <row r="2958" spans="3:4">
      <c r="C2958" s="10"/>
      <c r="D2958" s="10"/>
    </row>
    <row r="2959" spans="3:4">
      <c r="C2959" s="10"/>
      <c r="D2959" s="10"/>
    </row>
    <row r="2960" spans="3:4">
      <c r="C2960" s="10"/>
      <c r="D2960" s="10"/>
    </row>
    <row r="2961" spans="3:4">
      <c r="C2961" s="10"/>
      <c r="D2961" s="10"/>
    </row>
    <row r="2962" spans="3:4">
      <c r="C2962" s="10"/>
      <c r="D2962" s="10"/>
    </row>
    <row r="2963" spans="3:4">
      <c r="C2963" s="10"/>
      <c r="D2963" s="10"/>
    </row>
    <row r="2964" spans="3:4">
      <c r="C2964" s="10"/>
      <c r="D2964" s="10"/>
    </row>
    <row r="2965" spans="3:4">
      <c r="C2965" s="10"/>
      <c r="D2965" s="10"/>
    </row>
    <row r="2966" spans="3:4">
      <c r="C2966" s="10"/>
      <c r="D2966" s="10"/>
    </row>
    <row r="2967" spans="3:4">
      <c r="C2967" s="10"/>
      <c r="D2967" s="10"/>
    </row>
    <row r="2968" spans="3:4">
      <c r="C2968" s="10"/>
      <c r="D2968" s="10"/>
    </row>
    <row r="2969" spans="3:4">
      <c r="C2969" s="10"/>
      <c r="D2969" s="10"/>
    </row>
    <row r="2970" spans="3:4">
      <c r="C2970" s="10"/>
      <c r="D2970" s="10"/>
    </row>
    <row r="2971" spans="3:4">
      <c r="C2971" s="10"/>
      <c r="D2971" s="10"/>
    </row>
    <row r="2972" spans="3:4">
      <c r="C2972" s="10"/>
      <c r="D2972" s="10"/>
    </row>
    <row r="2973" spans="3:4">
      <c r="C2973" s="10"/>
      <c r="D2973" s="10"/>
    </row>
    <row r="2974" spans="3:4">
      <c r="C2974" s="10"/>
      <c r="D2974" s="10"/>
    </row>
    <row r="2975" spans="3:4">
      <c r="C2975" s="10"/>
      <c r="D2975" s="10"/>
    </row>
    <row r="2976" spans="3:4">
      <c r="C2976" s="10"/>
      <c r="D2976" s="10"/>
    </row>
    <row r="2977" spans="3:4">
      <c r="C2977" s="10"/>
      <c r="D2977" s="10"/>
    </row>
    <row r="2978" spans="3:4">
      <c r="C2978" s="10"/>
      <c r="D2978" s="10"/>
    </row>
    <row r="2979" spans="3:4">
      <c r="C2979" s="10"/>
      <c r="D2979" s="10"/>
    </row>
    <row r="2980" spans="3:4">
      <c r="C2980" s="10"/>
      <c r="D2980" s="10"/>
    </row>
    <row r="2981" spans="3:4">
      <c r="C2981" s="10"/>
      <c r="D2981" s="10"/>
    </row>
    <row r="2982" spans="3:4">
      <c r="C2982" s="10"/>
      <c r="D2982" s="10"/>
    </row>
    <row r="2983" spans="3:4">
      <c r="C2983" s="10"/>
      <c r="D2983" s="10"/>
    </row>
    <row r="2984" spans="3:4">
      <c r="C2984" s="10"/>
      <c r="D2984" s="10"/>
    </row>
    <row r="2985" spans="3:4">
      <c r="C2985" s="10"/>
      <c r="D2985" s="10"/>
    </row>
    <row r="2986" spans="3:4">
      <c r="C2986" s="10"/>
      <c r="D2986" s="10"/>
    </row>
    <row r="2987" spans="3:4">
      <c r="C2987" s="10"/>
      <c r="D2987" s="10"/>
    </row>
    <row r="2988" spans="3:4">
      <c r="C2988" s="10"/>
      <c r="D2988" s="10"/>
    </row>
    <row r="2989" spans="3:4">
      <c r="C2989" s="10"/>
      <c r="D2989" s="10"/>
    </row>
    <row r="2990" spans="3:4">
      <c r="C2990" s="10"/>
      <c r="D2990" s="10"/>
    </row>
    <row r="2991" spans="3:4">
      <c r="C2991" s="10"/>
      <c r="D2991" s="10"/>
    </row>
    <row r="2992" spans="3:4">
      <c r="C2992" s="10"/>
      <c r="D2992" s="10"/>
    </row>
    <row r="2993" spans="3:4">
      <c r="C2993" s="10"/>
      <c r="D2993" s="10"/>
    </row>
    <row r="2994" spans="3:4">
      <c r="C2994" s="10"/>
      <c r="D2994" s="10"/>
    </row>
    <row r="2995" spans="3:4">
      <c r="C2995" s="10"/>
      <c r="D2995" s="10"/>
    </row>
    <row r="2996" spans="3:4">
      <c r="C2996" s="10"/>
      <c r="D2996" s="10"/>
    </row>
    <row r="2997" spans="3:4">
      <c r="C2997" s="10"/>
      <c r="D2997" s="10"/>
    </row>
    <row r="2998" spans="3:4">
      <c r="C2998" s="10"/>
      <c r="D2998" s="10"/>
    </row>
    <row r="2999" spans="3:4">
      <c r="C2999" s="10"/>
      <c r="D2999" s="10"/>
    </row>
    <row r="3000" spans="3:4">
      <c r="C3000" s="10"/>
      <c r="D3000" s="10"/>
    </row>
    <row r="3001" spans="3:4">
      <c r="C3001" s="10"/>
      <c r="D3001" s="10"/>
    </row>
    <row r="3002" spans="3:4">
      <c r="C3002" s="10"/>
      <c r="D3002" s="10"/>
    </row>
    <row r="3003" spans="3:4">
      <c r="C3003" s="10"/>
      <c r="D3003" s="10"/>
    </row>
    <row r="3004" spans="3:4">
      <c r="C3004" s="10"/>
      <c r="D3004" s="10"/>
    </row>
    <row r="3005" spans="3:4">
      <c r="C3005" s="10"/>
      <c r="D3005" s="10"/>
    </row>
    <row r="3006" spans="3:4">
      <c r="C3006" s="10"/>
      <c r="D3006" s="10"/>
    </row>
    <row r="3007" spans="3:4">
      <c r="C3007" s="10"/>
      <c r="D3007" s="10"/>
    </row>
    <row r="3008" spans="3:4">
      <c r="C3008" s="10"/>
      <c r="D3008" s="10"/>
    </row>
    <row r="3009" spans="3:4">
      <c r="C3009" s="10"/>
      <c r="D3009" s="10"/>
    </row>
    <row r="3010" spans="3:4">
      <c r="C3010" s="10"/>
      <c r="D3010" s="10"/>
    </row>
    <row r="3011" spans="3:4">
      <c r="C3011" s="10"/>
      <c r="D3011" s="10"/>
    </row>
    <row r="3012" spans="3:4">
      <c r="C3012" s="10"/>
      <c r="D3012" s="10"/>
    </row>
    <row r="3013" spans="3:4">
      <c r="C3013" s="10"/>
      <c r="D3013" s="10"/>
    </row>
    <row r="3014" spans="3:4">
      <c r="C3014" s="10"/>
      <c r="D3014" s="10"/>
    </row>
    <row r="3015" spans="3:4">
      <c r="C3015" s="10"/>
      <c r="D3015" s="10"/>
    </row>
    <row r="3016" spans="3:4">
      <c r="C3016" s="10"/>
      <c r="D3016" s="10"/>
    </row>
    <row r="3017" spans="3:4">
      <c r="C3017" s="10"/>
      <c r="D3017" s="10"/>
    </row>
    <row r="3018" spans="3:4">
      <c r="C3018" s="10"/>
      <c r="D3018" s="10"/>
    </row>
    <row r="3019" spans="3:4">
      <c r="C3019" s="10"/>
      <c r="D3019" s="10"/>
    </row>
    <row r="3020" spans="3:4">
      <c r="C3020" s="10"/>
      <c r="D3020" s="10"/>
    </row>
    <row r="3021" spans="3:4">
      <c r="C3021" s="10"/>
      <c r="D3021" s="10"/>
    </row>
    <row r="3022" spans="3:4">
      <c r="C3022" s="10"/>
      <c r="D3022" s="10"/>
    </row>
    <row r="3023" spans="3:4">
      <c r="C3023" s="10"/>
      <c r="D3023" s="10"/>
    </row>
    <row r="3024" spans="3:4">
      <c r="C3024" s="10"/>
      <c r="D3024" s="10"/>
    </row>
    <row r="3025" spans="3:4">
      <c r="C3025" s="10"/>
      <c r="D3025" s="10"/>
    </row>
    <row r="3026" spans="3:4">
      <c r="C3026" s="10"/>
      <c r="D3026" s="10"/>
    </row>
    <row r="3027" spans="3:4">
      <c r="C3027" s="10"/>
      <c r="D3027" s="10"/>
    </row>
    <row r="3028" spans="3:4">
      <c r="C3028" s="10"/>
      <c r="D3028" s="10"/>
    </row>
    <row r="3029" spans="3:4">
      <c r="C3029" s="10"/>
      <c r="D3029" s="10"/>
    </row>
    <row r="3030" spans="3:4">
      <c r="C3030" s="10"/>
      <c r="D3030" s="10"/>
    </row>
    <row r="3031" spans="3:4">
      <c r="C3031" s="10"/>
      <c r="D3031" s="10"/>
    </row>
    <row r="3032" spans="3:4">
      <c r="C3032" s="10"/>
      <c r="D3032" s="10"/>
    </row>
    <row r="3033" spans="3:4">
      <c r="C3033" s="10"/>
      <c r="D3033" s="10"/>
    </row>
    <row r="3034" spans="3:4">
      <c r="C3034" s="10"/>
      <c r="D3034" s="10"/>
    </row>
    <row r="3035" spans="3:4">
      <c r="C3035" s="10"/>
      <c r="D3035" s="10"/>
    </row>
    <row r="3036" spans="3:4">
      <c r="C3036" s="10"/>
      <c r="D3036" s="10"/>
    </row>
    <row r="3037" spans="3:4">
      <c r="C3037" s="10"/>
      <c r="D3037" s="10"/>
    </row>
    <row r="3038" spans="3:4">
      <c r="C3038" s="10"/>
      <c r="D3038" s="10"/>
    </row>
    <row r="3039" spans="3:4">
      <c r="C3039" s="10"/>
      <c r="D3039" s="10"/>
    </row>
    <row r="3040" spans="3:4">
      <c r="C3040" s="10"/>
      <c r="D3040" s="10"/>
    </row>
    <row r="3041" spans="3:4">
      <c r="C3041" s="10"/>
      <c r="D3041" s="10"/>
    </row>
    <row r="3042" spans="3:4">
      <c r="C3042" s="10"/>
      <c r="D3042" s="10"/>
    </row>
    <row r="3043" spans="3:4">
      <c r="C3043" s="10"/>
      <c r="D3043" s="10"/>
    </row>
    <row r="3044" spans="3:4">
      <c r="C3044" s="10"/>
      <c r="D3044" s="10"/>
    </row>
    <row r="3045" spans="3:4">
      <c r="C3045" s="10"/>
      <c r="D3045" s="10"/>
    </row>
    <row r="3046" spans="3:4">
      <c r="C3046" s="10"/>
      <c r="D3046" s="10"/>
    </row>
    <row r="3047" spans="3:4">
      <c r="C3047" s="10"/>
      <c r="D3047" s="10"/>
    </row>
    <row r="3048" spans="3:4">
      <c r="C3048" s="10"/>
      <c r="D3048" s="10"/>
    </row>
    <row r="3049" spans="3:4">
      <c r="C3049" s="10"/>
      <c r="D3049" s="10"/>
    </row>
    <row r="3050" spans="3:4">
      <c r="C3050" s="10"/>
      <c r="D3050" s="10"/>
    </row>
    <row r="3051" spans="3:4">
      <c r="C3051" s="10"/>
      <c r="D3051" s="10"/>
    </row>
    <row r="3052" spans="3:4">
      <c r="C3052" s="10"/>
      <c r="D3052" s="10"/>
    </row>
    <row r="3053" spans="3:4">
      <c r="C3053" s="10"/>
      <c r="D3053" s="10"/>
    </row>
    <row r="3054" spans="3:4">
      <c r="C3054" s="10"/>
      <c r="D3054" s="10"/>
    </row>
    <row r="3055" spans="3:4">
      <c r="C3055" s="10"/>
      <c r="D3055" s="10"/>
    </row>
    <row r="3056" spans="3:4">
      <c r="C3056" s="10"/>
      <c r="D3056" s="10"/>
    </row>
    <row r="3057" spans="3:4">
      <c r="C3057" s="10"/>
      <c r="D3057" s="10"/>
    </row>
    <row r="3058" spans="3:4">
      <c r="C3058" s="10"/>
      <c r="D3058" s="10"/>
    </row>
    <row r="3059" spans="3:4">
      <c r="C3059" s="10"/>
      <c r="D3059" s="10"/>
    </row>
    <row r="3060" spans="3:4">
      <c r="C3060" s="10"/>
      <c r="D3060" s="10"/>
    </row>
    <row r="3061" spans="3:4">
      <c r="C3061" s="10"/>
      <c r="D3061" s="10"/>
    </row>
    <row r="3062" spans="3:4">
      <c r="C3062" s="10"/>
      <c r="D3062" s="10"/>
    </row>
    <row r="3063" spans="3:4">
      <c r="C3063" s="10"/>
      <c r="D3063" s="10"/>
    </row>
    <row r="3064" spans="3:4">
      <c r="C3064" s="10"/>
      <c r="D3064" s="10"/>
    </row>
    <row r="3065" spans="3:4">
      <c r="C3065" s="10"/>
      <c r="D3065" s="10"/>
    </row>
    <row r="3066" spans="3:4">
      <c r="C3066" s="10"/>
      <c r="D3066" s="10"/>
    </row>
    <row r="3067" spans="3:4">
      <c r="C3067" s="10"/>
      <c r="D3067" s="10"/>
    </row>
    <row r="3068" spans="3:4">
      <c r="C3068" s="10"/>
      <c r="D3068" s="10"/>
    </row>
    <row r="3069" spans="3:4">
      <c r="C3069" s="10"/>
      <c r="D3069" s="10"/>
    </row>
    <row r="3070" spans="3:4">
      <c r="C3070" s="10"/>
      <c r="D3070" s="10"/>
    </row>
    <row r="3071" spans="3:4">
      <c r="C3071" s="10"/>
      <c r="D3071" s="10"/>
    </row>
    <row r="3072" spans="3:4">
      <c r="C3072" s="10"/>
      <c r="D3072" s="10"/>
    </row>
    <row r="3073" spans="3:4">
      <c r="C3073" s="10"/>
      <c r="D3073" s="10"/>
    </row>
    <row r="3074" spans="3:4">
      <c r="C3074" s="10"/>
      <c r="D3074" s="10"/>
    </row>
    <row r="3075" spans="3:4">
      <c r="C3075" s="10"/>
      <c r="D3075" s="10"/>
    </row>
    <row r="3076" spans="3:4">
      <c r="C3076" s="10"/>
      <c r="D3076" s="10"/>
    </row>
    <row r="3077" spans="3:4">
      <c r="C3077" s="10"/>
      <c r="D3077" s="10"/>
    </row>
    <row r="3078" spans="3:4">
      <c r="C3078" s="10"/>
      <c r="D3078" s="10"/>
    </row>
    <row r="3079" spans="3:4">
      <c r="C3079" s="10"/>
      <c r="D3079" s="10"/>
    </row>
    <row r="3080" spans="3:4">
      <c r="C3080" s="10"/>
      <c r="D3080" s="10"/>
    </row>
    <row r="3081" spans="3:4">
      <c r="C3081" s="10"/>
      <c r="D3081" s="10"/>
    </row>
    <row r="3082" spans="3:4">
      <c r="C3082" s="10"/>
      <c r="D3082" s="10"/>
    </row>
    <row r="3083" spans="3:4">
      <c r="C3083" s="10"/>
      <c r="D3083" s="10"/>
    </row>
    <row r="3084" spans="3:4">
      <c r="C3084" s="10"/>
      <c r="D3084" s="10"/>
    </row>
    <row r="3085" spans="3:4">
      <c r="C3085" s="10"/>
      <c r="D3085" s="10"/>
    </row>
    <row r="3086" spans="3:4">
      <c r="C3086" s="10"/>
      <c r="D3086" s="10"/>
    </row>
    <row r="3087" spans="3:4">
      <c r="C3087" s="10"/>
      <c r="D3087" s="10"/>
    </row>
    <row r="3088" spans="3:4">
      <c r="C3088" s="10"/>
      <c r="D3088" s="10"/>
    </row>
    <row r="3089" spans="3:4">
      <c r="C3089" s="10"/>
      <c r="D3089" s="10"/>
    </row>
    <row r="3090" spans="3:4">
      <c r="C3090" s="10"/>
      <c r="D3090" s="10"/>
    </row>
    <row r="3091" spans="3:4">
      <c r="C3091" s="10"/>
      <c r="D3091" s="10"/>
    </row>
    <row r="3092" spans="3:4">
      <c r="C3092" s="10"/>
      <c r="D3092" s="10"/>
    </row>
    <row r="3093" spans="3:4">
      <c r="C3093" s="10"/>
      <c r="D3093" s="10"/>
    </row>
    <row r="3094" spans="3:4">
      <c r="C3094" s="10"/>
      <c r="D3094" s="10"/>
    </row>
    <row r="3095" spans="3:4">
      <c r="C3095" s="10"/>
      <c r="D3095" s="10"/>
    </row>
    <row r="3096" spans="3:4">
      <c r="C3096" s="10"/>
      <c r="D3096" s="10"/>
    </row>
    <row r="3097" spans="3:4">
      <c r="C3097" s="10"/>
      <c r="D3097" s="10"/>
    </row>
    <row r="3098" spans="3:4">
      <c r="C3098" s="10"/>
      <c r="D3098" s="10"/>
    </row>
    <row r="3099" spans="3:4">
      <c r="C3099" s="10"/>
      <c r="D3099" s="10"/>
    </row>
    <row r="3100" spans="3:4">
      <c r="C3100" s="10"/>
      <c r="D3100" s="10"/>
    </row>
    <row r="3101" spans="3:4">
      <c r="C3101" s="10"/>
      <c r="D3101" s="10"/>
    </row>
    <row r="3102" spans="3:4">
      <c r="C3102" s="10"/>
      <c r="D3102" s="10"/>
    </row>
    <row r="3103" spans="3:4">
      <c r="C3103" s="10"/>
      <c r="D3103" s="10"/>
    </row>
    <row r="3104" spans="3:4">
      <c r="C3104" s="10"/>
      <c r="D3104" s="10"/>
    </row>
    <row r="3105" spans="3:4">
      <c r="C3105" s="10"/>
      <c r="D3105" s="10"/>
    </row>
    <row r="3106" spans="3:4">
      <c r="C3106" s="10"/>
      <c r="D3106" s="10"/>
    </row>
    <row r="3107" spans="3:4">
      <c r="C3107" s="10"/>
      <c r="D3107" s="10"/>
    </row>
    <row r="3108" spans="3:4">
      <c r="C3108" s="10"/>
      <c r="D3108" s="10"/>
    </row>
    <row r="3109" spans="3:4">
      <c r="C3109" s="10"/>
      <c r="D3109" s="10"/>
    </row>
    <row r="3110" spans="3:4">
      <c r="C3110" s="10"/>
      <c r="D3110" s="10"/>
    </row>
    <row r="3111" spans="3:4">
      <c r="C3111" s="10"/>
      <c r="D3111" s="10"/>
    </row>
    <row r="3112" spans="3:4">
      <c r="C3112" s="10"/>
      <c r="D3112" s="10"/>
    </row>
    <row r="3113" spans="3:4">
      <c r="C3113" s="10"/>
      <c r="D3113" s="10"/>
    </row>
    <row r="3114" spans="3:4">
      <c r="C3114" s="10"/>
      <c r="D3114" s="10"/>
    </row>
    <row r="3115" spans="3:4">
      <c r="C3115" s="10"/>
      <c r="D3115" s="10"/>
    </row>
    <row r="3116" spans="3:4">
      <c r="C3116" s="10"/>
      <c r="D3116" s="10"/>
    </row>
    <row r="3117" spans="3:4">
      <c r="C3117" s="10"/>
      <c r="D3117" s="10"/>
    </row>
    <row r="3118" spans="3:4">
      <c r="C3118" s="10"/>
      <c r="D3118" s="10"/>
    </row>
    <row r="3119" spans="3:4">
      <c r="C3119" s="10"/>
      <c r="D3119" s="10"/>
    </row>
    <row r="3120" spans="3:4">
      <c r="C3120" s="10"/>
      <c r="D3120" s="10"/>
    </row>
    <row r="3121" spans="3:4">
      <c r="C3121" s="10"/>
      <c r="D3121" s="10"/>
    </row>
    <row r="3122" spans="3:4">
      <c r="C3122" s="10"/>
      <c r="D3122" s="10"/>
    </row>
    <row r="3123" spans="3:4">
      <c r="C3123" s="10"/>
      <c r="D3123" s="10"/>
    </row>
    <row r="3124" spans="3:4">
      <c r="C3124" s="10"/>
      <c r="D3124" s="10"/>
    </row>
    <row r="3125" spans="3:4">
      <c r="C3125" s="10"/>
      <c r="D3125" s="10"/>
    </row>
    <row r="3126" spans="3:4">
      <c r="C3126" s="10"/>
      <c r="D3126" s="10"/>
    </row>
    <row r="3127" spans="3:4">
      <c r="C3127" s="10"/>
      <c r="D3127" s="10"/>
    </row>
    <row r="3128" spans="3:4">
      <c r="C3128" s="10"/>
      <c r="D3128" s="10"/>
    </row>
    <row r="3129" spans="3:4">
      <c r="C3129" s="10"/>
      <c r="D3129" s="10"/>
    </row>
    <row r="3130" spans="3:4">
      <c r="C3130" s="10"/>
      <c r="D3130" s="10"/>
    </row>
    <row r="3131" spans="3:4">
      <c r="C3131" s="10"/>
      <c r="D3131" s="10"/>
    </row>
    <row r="3132" spans="3:4">
      <c r="C3132" s="10"/>
      <c r="D3132" s="10"/>
    </row>
    <row r="3133" spans="3:4">
      <c r="C3133" s="10"/>
      <c r="D3133" s="10"/>
    </row>
    <row r="3134" spans="3:4">
      <c r="C3134" s="10"/>
      <c r="D3134" s="10"/>
    </row>
    <row r="3135" spans="3:4">
      <c r="C3135" s="10"/>
      <c r="D3135" s="10"/>
    </row>
    <row r="3136" spans="3:4">
      <c r="C3136" s="10"/>
      <c r="D3136" s="10"/>
    </row>
    <row r="3137" spans="3:4">
      <c r="C3137" s="10"/>
      <c r="D3137" s="10"/>
    </row>
    <row r="3138" spans="3:4">
      <c r="C3138" s="10"/>
      <c r="D3138" s="10"/>
    </row>
    <row r="3139" spans="3:4">
      <c r="C3139" s="10"/>
      <c r="D3139" s="10"/>
    </row>
    <row r="3140" spans="3:4">
      <c r="C3140" s="10"/>
      <c r="D3140" s="10"/>
    </row>
    <row r="3141" spans="3:4">
      <c r="C3141" s="10"/>
      <c r="D3141" s="10"/>
    </row>
    <row r="3142" spans="3:4">
      <c r="C3142" s="10"/>
      <c r="D3142" s="10"/>
    </row>
    <row r="3143" spans="3:4">
      <c r="C3143" s="10"/>
      <c r="D3143" s="10"/>
    </row>
    <row r="3144" spans="3:4">
      <c r="C3144" s="10"/>
      <c r="D3144" s="10"/>
    </row>
    <row r="3145" spans="3:4">
      <c r="C3145" s="10"/>
      <c r="D3145" s="10"/>
    </row>
    <row r="3146" spans="3:4">
      <c r="C3146" s="10"/>
      <c r="D3146" s="10"/>
    </row>
    <row r="3147" spans="3:4">
      <c r="C3147" s="10"/>
      <c r="D3147" s="10"/>
    </row>
    <row r="3148" spans="3:4">
      <c r="C3148" s="10"/>
      <c r="D3148" s="10"/>
    </row>
    <row r="3149" spans="3:4">
      <c r="C3149" s="10"/>
      <c r="D3149" s="10"/>
    </row>
    <row r="3150" spans="3:4">
      <c r="C3150" s="10"/>
      <c r="D3150" s="10"/>
    </row>
    <row r="3151" spans="3:4">
      <c r="C3151" s="10"/>
      <c r="D3151" s="10"/>
    </row>
    <row r="3152" spans="3:4">
      <c r="C3152" s="10"/>
      <c r="D3152" s="10"/>
    </row>
    <row r="3153" spans="3:4">
      <c r="C3153" s="10"/>
      <c r="D3153" s="10"/>
    </row>
    <row r="3154" spans="3:4">
      <c r="C3154" s="10"/>
      <c r="D3154" s="10"/>
    </row>
    <row r="3155" spans="3:4">
      <c r="C3155" s="10"/>
      <c r="D3155" s="10"/>
    </row>
    <row r="3156" spans="3:4">
      <c r="C3156" s="10"/>
      <c r="D3156" s="10"/>
    </row>
    <row r="3157" spans="3:4">
      <c r="C3157" s="10"/>
      <c r="D3157" s="10"/>
    </row>
    <row r="3158" spans="3:4">
      <c r="C3158" s="10"/>
      <c r="D3158" s="10"/>
    </row>
    <row r="3159" spans="3:4">
      <c r="C3159" s="10"/>
      <c r="D3159" s="10"/>
    </row>
    <row r="3160" spans="3:4">
      <c r="C3160" s="10"/>
      <c r="D3160" s="10"/>
    </row>
    <row r="3161" spans="3:4">
      <c r="C3161" s="10"/>
      <c r="D3161" s="10"/>
    </row>
    <row r="3162" spans="3:4">
      <c r="C3162" s="10"/>
      <c r="D3162" s="10"/>
    </row>
    <row r="3163" spans="3:4">
      <c r="C3163" s="10"/>
      <c r="D3163" s="10"/>
    </row>
    <row r="3164" spans="3:4">
      <c r="C3164" s="10"/>
      <c r="D3164" s="10"/>
    </row>
    <row r="3165" spans="3:4">
      <c r="C3165" s="10"/>
      <c r="D3165" s="10"/>
    </row>
    <row r="3166" spans="3:4">
      <c r="C3166" s="10"/>
      <c r="D3166" s="10"/>
    </row>
    <row r="3167" spans="3:4">
      <c r="C3167" s="10"/>
      <c r="D3167" s="10"/>
    </row>
    <row r="3168" spans="3:4">
      <c r="C3168" s="10"/>
      <c r="D3168" s="10"/>
    </row>
    <row r="3169" spans="3:4">
      <c r="C3169" s="10"/>
      <c r="D3169" s="10"/>
    </row>
    <row r="3170" spans="3:4">
      <c r="C3170" s="10"/>
      <c r="D3170" s="10"/>
    </row>
    <row r="3171" spans="3:4">
      <c r="C3171" s="10"/>
      <c r="D3171" s="10"/>
    </row>
    <row r="3172" spans="3:4">
      <c r="C3172" s="10"/>
      <c r="D3172" s="10"/>
    </row>
    <row r="3173" spans="3:4">
      <c r="C3173" s="10"/>
      <c r="D3173" s="10"/>
    </row>
    <row r="3174" spans="3:4">
      <c r="C3174" s="10"/>
      <c r="D3174" s="10"/>
    </row>
    <row r="3175" spans="3:4">
      <c r="C3175" s="10"/>
      <c r="D3175" s="10"/>
    </row>
    <row r="3176" spans="3:4">
      <c r="C3176" s="10"/>
      <c r="D3176" s="10"/>
    </row>
    <row r="3177" spans="3:4">
      <c r="C3177" s="10"/>
      <c r="D3177" s="10"/>
    </row>
    <row r="3178" spans="3:4">
      <c r="C3178" s="10"/>
      <c r="D3178" s="10"/>
    </row>
    <row r="3179" spans="3:4">
      <c r="C3179" s="10"/>
      <c r="D3179" s="10"/>
    </row>
    <row r="3180" spans="3:4">
      <c r="C3180" s="10"/>
      <c r="D3180" s="10"/>
    </row>
    <row r="3181" spans="3:4">
      <c r="C3181" s="10"/>
      <c r="D3181" s="10"/>
    </row>
    <row r="3182" spans="3:4">
      <c r="C3182" s="10"/>
      <c r="D3182" s="10"/>
    </row>
    <row r="3183" spans="3:4">
      <c r="C3183" s="10"/>
      <c r="D3183" s="10"/>
    </row>
    <row r="3184" spans="3:4">
      <c r="C3184" s="10"/>
      <c r="D3184" s="10"/>
    </row>
    <row r="3185" spans="3:4">
      <c r="C3185" s="10"/>
      <c r="D3185" s="10"/>
    </row>
    <row r="3186" spans="3:4">
      <c r="C3186" s="10"/>
      <c r="D3186" s="10"/>
    </row>
    <row r="3187" spans="3:4">
      <c r="C3187" s="10"/>
      <c r="D3187" s="10"/>
    </row>
    <row r="3188" spans="3:4">
      <c r="C3188" s="10"/>
      <c r="D3188" s="10"/>
    </row>
    <row r="3189" spans="3:4">
      <c r="C3189" s="10"/>
      <c r="D3189" s="10"/>
    </row>
    <row r="3190" spans="3:4">
      <c r="C3190" s="10"/>
      <c r="D3190" s="10"/>
    </row>
    <row r="3191" spans="3:4">
      <c r="C3191" s="10"/>
      <c r="D3191" s="10"/>
    </row>
    <row r="3192" spans="3:4">
      <c r="C3192" s="10"/>
      <c r="D3192" s="10"/>
    </row>
    <row r="3193" spans="3:4">
      <c r="C3193" s="10"/>
      <c r="D3193" s="10"/>
    </row>
    <row r="3194" spans="3:4">
      <c r="C3194" s="10"/>
      <c r="D3194" s="10"/>
    </row>
    <row r="3195" spans="3:4">
      <c r="C3195" s="10"/>
      <c r="D3195" s="10"/>
    </row>
    <row r="3196" spans="3:4">
      <c r="C3196" s="10"/>
      <c r="D3196" s="10"/>
    </row>
    <row r="3197" spans="3:4">
      <c r="C3197" s="10"/>
      <c r="D3197" s="10"/>
    </row>
    <row r="3198" spans="3:4">
      <c r="C3198" s="10"/>
      <c r="D3198" s="10"/>
    </row>
    <row r="3199" spans="3:4">
      <c r="C3199" s="10"/>
      <c r="D3199" s="10"/>
    </row>
    <row r="3200" spans="3:4">
      <c r="C3200" s="10"/>
      <c r="D3200" s="10"/>
    </row>
    <row r="3201" spans="3:4">
      <c r="C3201" s="10"/>
      <c r="D3201" s="10"/>
    </row>
    <row r="3202" spans="3:4">
      <c r="C3202" s="10"/>
      <c r="D3202" s="10"/>
    </row>
    <row r="3203" spans="3:4">
      <c r="C3203" s="10"/>
      <c r="D3203" s="10"/>
    </row>
    <row r="3204" spans="3:4">
      <c r="C3204" s="10"/>
      <c r="D3204" s="10"/>
    </row>
    <row r="3205" spans="3:4">
      <c r="C3205" s="10"/>
      <c r="D3205" s="10"/>
    </row>
    <row r="3206" spans="3:4">
      <c r="C3206" s="10"/>
      <c r="D3206" s="10"/>
    </row>
    <row r="3207" spans="3:4">
      <c r="C3207" s="10"/>
      <c r="D3207" s="10"/>
    </row>
    <row r="3208" spans="3:4">
      <c r="C3208" s="10"/>
      <c r="D3208" s="10"/>
    </row>
    <row r="3209" spans="3:4">
      <c r="C3209" s="10"/>
      <c r="D3209" s="10"/>
    </row>
    <row r="3210" spans="3:4">
      <c r="C3210" s="10"/>
      <c r="D3210" s="10"/>
    </row>
    <row r="3211" spans="3:4">
      <c r="C3211" s="10"/>
      <c r="D3211" s="10"/>
    </row>
    <row r="3212" spans="3:4">
      <c r="C3212" s="10"/>
      <c r="D3212" s="10"/>
    </row>
    <row r="3213" spans="3:4">
      <c r="C3213" s="10"/>
      <c r="D3213" s="10"/>
    </row>
    <row r="3214" spans="3:4">
      <c r="C3214" s="10"/>
      <c r="D3214" s="10"/>
    </row>
    <row r="3215" spans="3:4">
      <c r="C3215" s="10"/>
      <c r="D3215" s="10"/>
    </row>
    <row r="3216" spans="3:4">
      <c r="C3216" s="10"/>
      <c r="D3216" s="10"/>
    </row>
    <row r="3217" spans="3:4">
      <c r="C3217" s="10"/>
      <c r="D3217" s="10"/>
    </row>
    <row r="3218" spans="3:4">
      <c r="C3218" s="10"/>
      <c r="D3218" s="10"/>
    </row>
    <row r="3219" spans="3:4">
      <c r="C3219" s="10"/>
      <c r="D3219" s="10"/>
    </row>
    <row r="3220" spans="3:4">
      <c r="C3220" s="10"/>
      <c r="D3220" s="10"/>
    </row>
    <row r="3221" spans="3:4">
      <c r="C3221" s="10"/>
      <c r="D3221" s="10"/>
    </row>
    <row r="3222" spans="3:4">
      <c r="C3222" s="10"/>
      <c r="D3222" s="10"/>
    </row>
    <row r="3223" spans="3:4">
      <c r="C3223" s="10"/>
      <c r="D3223" s="10"/>
    </row>
    <row r="3224" spans="3:4">
      <c r="C3224" s="10"/>
      <c r="D3224" s="10"/>
    </row>
    <row r="3225" spans="3:4">
      <c r="C3225" s="10"/>
      <c r="D3225" s="10"/>
    </row>
    <row r="3226" spans="3:4">
      <c r="C3226" s="10"/>
      <c r="D3226" s="10"/>
    </row>
    <row r="3227" spans="3:4">
      <c r="C3227" s="10"/>
      <c r="D3227" s="10"/>
    </row>
    <row r="3228" spans="3:4">
      <c r="C3228" s="10"/>
      <c r="D3228" s="10"/>
    </row>
    <row r="3229" spans="3:4">
      <c r="C3229" s="10"/>
      <c r="D3229" s="10"/>
    </row>
    <row r="3230" spans="3:4">
      <c r="C3230" s="10"/>
      <c r="D3230" s="10"/>
    </row>
    <row r="3231" spans="3:4">
      <c r="C3231" s="10"/>
      <c r="D3231" s="10"/>
    </row>
    <row r="3232" spans="3:4">
      <c r="C3232" s="10"/>
      <c r="D3232" s="10"/>
    </row>
    <row r="3233" spans="3:4">
      <c r="C3233" s="10"/>
      <c r="D3233" s="10"/>
    </row>
    <row r="3234" spans="3:4">
      <c r="C3234" s="10"/>
      <c r="D3234" s="10"/>
    </row>
    <row r="3235" spans="3:4">
      <c r="C3235" s="10"/>
      <c r="D3235" s="10"/>
    </row>
    <row r="3236" spans="3:4">
      <c r="C3236" s="10"/>
      <c r="D3236" s="10"/>
    </row>
    <row r="3237" spans="3:4">
      <c r="C3237" s="10"/>
      <c r="D3237" s="10"/>
    </row>
    <row r="3238" spans="3:4">
      <c r="C3238" s="10"/>
      <c r="D3238" s="10"/>
    </row>
    <row r="3239" spans="3:4">
      <c r="C3239" s="10"/>
      <c r="D3239" s="10"/>
    </row>
    <row r="3240" spans="3:4">
      <c r="C3240" s="10"/>
      <c r="D3240" s="10"/>
    </row>
    <row r="3241" spans="3:4">
      <c r="C3241" s="10"/>
      <c r="D3241" s="10"/>
    </row>
    <row r="3242" spans="3:4">
      <c r="C3242" s="10"/>
      <c r="D3242" s="10"/>
    </row>
    <row r="3243" spans="3:4">
      <c r="C3243" s="10"/>
      <c r="D3243" s="10"/>
    </row>
    <row r="3244" spans="3:4">
      <c r="C3244" s="10"/>
      <c r="D3244" s="10"/>
    </row>
    <row r="3245" spans="3:4">
      <c r="C3245" s="10"/>
      <c r="D3245" s="10"/>
    </row>
    <row r="3246" spans="3:4">
      <c r="C3246" s="10"/>
      <c r="D3246" s="10"/>
    </row>
    <row r="3247" spans="3:4">
      <c r="C3247" s="10"/>
      <c r="D3247" s="10"/>
    </row>
    <row r="3248" spans="3:4">
      <c r="C3248" s="10"/>
      <c r="D3248" s="10"/>
    </row>
    <row r="3249" spans="3:4">
      <c r="C3249" s="10"/>
      <c r="D3249" s="10"/>
    </row>
    <row r="3250" spans="3:4">
      <c r="C3250" s="10"/>
      <c r="D3250" s="10"/>
    </row>
    <row r="3251" spans="3:4">
      <c r="C3251" s="10"/>
      <c r="D3251" s="10"/>
    </row>
    <row r="3252" spans="3:4">
      <c r="C3252" s="10"/>
      <c r="D3252" s="10"/>
    </row>
    <row r="3253" spans="3:4">
      <c r="C3253" s="10"/>
      <c r="D3253" s="10"/>
    </row>
    <row r="3254" spans="3:4">
      <c r="C3254" s="10"/>
      <c r="D3254" s="10"/>
    </row>
    <row r="3255" spans="3:4">
      <c r="C3255" s="10"/>
      <c r="D3255" s="10"/>
    </row>
    <row r="3256" spans="3:4">
      <c r="C3256" s="10"/>
      <c r="D3256" s="10"/>
    </row>
    <row r="3257" spans="3:4">
      <c r="C3257" s="10"/>
      <c r="D3257" s="10"/>
    </row>
    <row r="3258" spans="3:4">
      <c r="C3258" s="10"/>
      <c r="D3258" s="10"/>
    </row>
    <row r="3259" spans="3:4">
      <c r="C3259" s="10"/>
      <c r="D3259" s="10"/>
    </row>
    <row r="3260" spans="3:4">
      <c r="C3260" s="10"/>
      <c r="D3260" s="10"/>
    </row>
    <row r="3261" spans="3:4">
      <c r="C3261" s="10"/>
      <c r="D3261" s="10"/>
    </row>
    <row r="3262" spans="3:4">
      <c r="C3262" s="10"/>
      <c r="D3262" s="10"/>
    </row>
    <row r="3263" spans="3:4">
      <c r="C3263" s="10"/>
      <c r="D3263" s="10"/>
    </row>
    <row r="3264" spans="3:4">
      <c r="C3264" s="10"/>
      <c r="D3264" s="10"/>
    </row>
    <row r="3265" spans="3:4">
      <c r="C3265" s="10"/>
      <c r="D3265" s="10"/>
    </row>
    <row r="3266" spans="3:4">
      <c r="C3266" s="10"/>
      <c r="D3266" s="10"/>
    </row>
    <row r="3267" spans="3:4">
      <c r="C3267" s="10"/>
      <c r="D3267" s="10"/>
    </row>
    <row r="3268" spans="3:4">
      <c r="C3268" s="10"/>
      <c r="D3268" s="10"/>
    </row>
    <row r="3269" spans="3:4">
      <c r="C3269" s="10"/>
      <c r="D3269" s="10"/>
    </row>
    <row r="3270" spans="3:4">
      <c r="C3270" s="10"/>
      <c r="D3270" s="10"/>
    </row>
    <row r="3271" spans="3:4">
      <c r="C3271" s="10"/>
      <c r="D3271" s="10"/>
    </row>
    <row r="3272" spans="3:4">
      <c r="C3272" s="10"/>
      <c r="D3272" s="10"/>
    </row>
    <row r="3273" spans="3:4">
      <c r="C3273" s="10"/>
      <c r="D3273" s="10"/>
    </row>
    <row r="3274" spans="3:4">
      <c r="C3274" s="10"/>
      <c r="D3274" s="10"/>
    </row>
    <row r="3275" spans="3:4">
      <c r="C3275" s="10"/>
      <c r="D3275" s="10"/>
    </row>
    <row r="3276" spans="3:4">
      <c r="C3276" s="10"/>
      <c r="D3276" s="10"/>
    </row>
    <row r="3277" spans="3:4">
      <c r="C3277" s="10"/>
      <c r="D3277" s="10"/>
    </row>
    <row r="3278" spans="3:4">
      <c r="C3278" s="10"/>
      <c r="D3278" s="10"/>
    </row>
    <row r="3279" spans="3:4">
      <c r="C3279" s="10"/>
      <c r="D3279" s="10"/>
    </row>
    <row r="3280" spans="3:4">
      <c r="C3280" s="10"/>
      <c r="D3280" s="10"/>
    </row>
    <row r="3281" spans="3:4">
      <c r="C3281" s="10"/>
      <c r="D3281" s="10"/>
    </row>
    <row r="3282" spans="3:4">
      <c r="C3282" s="10"/>
      <c r="D3282" s="10"/>
    </row>
    <row r="3283" spans="3:4">
      <c r="C3283" s="10"/>
      <c r="D3283" s="10"/>
    </row>
    <row r="3284" spans="3:4">
      <c r="C3284" s="10"/>
      <c r="D3284" s="10"/>
    </row>
    <row r="3285" spans="3:4">
      <c r="C3285" s="10"/>
      <c r="D3285" s="10"/>
    </row>
    <row r="3286" spans="3:4">
      <c r="C3286" s="10"/>
      <c r="D3286" s="10"/>
    </row>
    <row r="3287" spans="3:4">
      <c r="C3287" s="10"/>
      <c r="D3287" s="10"/>
    </row>
    <row r="3288" spans="3:4">
      <c r="C3288" s="10"/>
      <c r="D3288" s="10"/>
    </row>
    <row r="3289" spans="3:4">
      <c r="C3289" s="10"/>
      <c r="D3289" s="10"/>
    </row>
    <row r="3290" spans="3:4">
      <c r="C3290" s="10"/>
      <c r="D3290" s="10"/>
    </row>
    <row r="3291" spans="3:4">
      <c r="C3291" s="10"/>
      <c r="D3291" s="10"/>
    </row>
    <row r="3292" spans="3:4">
      <c r="C3292" s="10"/>
      <c r="D3292" s="10"/>
    </row>
    <row r="3293" spans="3:4">
      <c r="C3293" s="10"/>
      <c r="D3293" s="10"/>
    </row>
    <row r="3294" spans="3:4">
      <c r="C3294" s="10"/>
      <c r="D3294" s="10"/>
    </row>
    <row r="3295" spans="3:4">
      <c r="C3295" s="10"/>
      <c r="D3295" s="10"/>
    </row>
    <row r="3296" spans="3:4">
      <c r="C3296" s="10"/>
      <c r="D3296" s="10"/>
    </row>
    <row r="3297" spans="3:4">
      <c r="C3297" s="10"/>
      <c r="D3297" s="10"/>
    </row>
    <row r="3298" spans="3:4">
      <c r="C3298" s="10"/>
      <c r="D3298" s="10"/>
    </row>
    <row r="3299" spans="3:4">
      <c r="C3299" s="10"/>
      <c r="D3299" s="10"/>
    </row>
    <row r="3300" spans="3:4">
      <c r="C3300" s="10"/>
      <c r="D3300" s="10"/>
    </row>
    <row r="3301" spans="3:4">
      <c r="C3301" s="10"/>
      <c r="D3301" s="10"/>
    </row>
    <row r="3302" spans="3:4">
      <c r="C3302" s="10"/>
      <c r="D3302" s="10"/>
    </row>
    <row r="3303" spans="3:4">
      <c r="C3303" s="10"/>
      <c r="D3303" s="10"/>
    </row>
    <row r="3304" spans="3:4">
      <c r="C3304" s="10"/>
      <c r="D3304" s="10"/>
    </row>
    <row r="3305" spans="3:4">
      <c r="C3305" s="10"/>
      <c r="D3305" s="10"/>
    </row>
    <row r="3306" spans="3:4">
      <c r="C3306" s="10"/>
      <c r="D3306" s="10"/>
    </row>
    <row r="3307" spans="3:4">
      <c r="C3307" s="10"/>
      <c r="D3307" s="10"/>
    </row>
    <row r="3308" spans="3:4">
      <c r="C3308" s="10"/>
      <c r="D3308" s="10"/>
    </row>
    <row r="3309" spans="3:4">
      <c r="C3309" s="10"/>
      <c r="D3309" s="10"/>
    </row>
    <row r="3310" spans="3:4">
      <c r="C3310" s="10"/>
      <c r="D3310" s="10"/>
    </row>
    <row r="3311" spans="3:4">
      <c r="C3311" s="10"/>
      <c r="D3311" s="10"/>
    </row>
    <row r="3312" spans="3:4">
      <c r="C3312" s="10"/>
      <c r="D3312" s="10"/>
    </row>
    <row r="3313" spans="3:4">
      <c r="C3313" s="10"/>
      <c r="D3313" s="10"/>
    </row>
    <row r="3314" spans="3:4">
      <c r="C3314" s="10"/>
      <c r="D3314" s="10"/>
    </row>
    <row r="3315" spans="3:4">
      <c r="C3315" s="10"/>
      <c r="D3315" s="10"/>
    </row>
    <row r="3316" spans="3:4">
      <c r="C3316" s="10"/>
      <c r="D3316" s="10"/>
    </row>
    <row r="3317" spans="3:4">
      <c r="C3317" s="10"/>
      <c r="D3317" s="10"/>
    </row>
    <row r="3318" spans="3:4">
      <c r="C3318" s="10"/>
      <c r="D3318" s="10"/>
    </row>
    <row r="3319" spans="3:4">
      <c r="C3319" s="10"/>
      <c r="D3319" s="10"/>
    </row>
    <row r="3320" spans="3:4">
      <c r="C3320" s="10"/>
      <c r="D3320" s="10"/>
    </row>
    <row r="3321" spans="3:4">
      <c r="C3321" s="10"/>
      <c r="D3321" s="10"/>
    </row>
    <row r="3322" spans="3:4">
      <c r="C3322" s="10"/>
      <c r="D3322" s="10"/>
    </row>
    <row r="3323" spans="3:4">
      <c r="C3323" s="10"/>
      <c r="D3323" s="10"/>
    </row>
    <row r="3324" spans="3:4">
      <c r="C3324" s="10"/>
      <c r="D3324" s="10"/>
    </row>
    <row r="3325" spans="3:4">
      <c r="C3325" s="10"/>
      <c r="D3325" s="10"/>
    </row>
    <row r="3326" spans="3:4">
      <c r="C3326" s="10"/>
      <c r="D3326" s="10"/>
    </row>
    <row r="3327" spans="3:4">
      <c r="C3327" s="10"/>
      <c r="D3327" s="10"/>
    </row>
    <row r="3328" spans="3:4">
      <c r="C3328" s="10"/>
      <c r="D3328" s="10"/>
    </row>
    <row r="3329" spans="3:4">
      <c r="C3329" s="10"/>
      <c r="D3329" s="10"/>
    </row>
    <row r="3330" spans="3:4">
      <c r="C3330" s="10"/>
      <c r="D3330" s="10"/>
    </row>
    <row r="3331" spans="3:4">
      <c r="C3331" s="10"/>
      <c r="D3331" s="10"/>
    </row>
    <row r="3332" spans="3:4">
      <c r="C3332" s="10"/>
      <c r="D3332" s="10"/>
    </row>
    <row r="3333" spans="3:4">
      <c r="C3333" s="10"/>
      <c r="D3333" s="10"/>
    </row>
    <row r="3334" spans="3:4">
      <c r="C3334" s="10"/>
      <c r="D3334" s="10"/>
    </row>
    <row r="3335" spans="3:4">
      <c r="C3335" s="10"/>
      <c r="D3335" s="10"/>
    </row>
    <row r="3336" spans="3:4">
      <c r="C3336" s="10"/>
      <c r="D3336" s="10"/>
    </row>
    <row r="3337" spans="3:4">
      <c r="C3337" s="10"/>
      <c r="D3337" s="10"/>
    </row>
    <row r="3338" spans="3:4">
      <c r="C3338" s="10"/>
      <c r="D3338" s="10"/>
    </row>
    <row r="3339" spans="3:4">
      <c r="C3339" s="10"/>
      <c r="D3339" s="10"/>
    </row>
    <row r="3340" spans="3:4">
      <c r="C3340" s="10"/>
      <c r="D3340" s="10"/>
    </row>
    <row r="3341" spans="3:4">
      <c r="C3341" s="10"/>
      <c r="D3341" s="10"/>
    </row>
    <row r="3342" spans="3:4">
      <c r="C3342" s="10"/>
      <c r="D3342" s="10"/>
    </row>
    <row r="3343" spans="3:4">
      <c r="C3343" s="10"/>
      <c r="D3343" s="10"/>
    </row>
    <row r="3344" spans="3:4">
      <c r="C3344" s="10"/>
      <c r="D3344" s="10"/>
    </row>
    <row r="3345" spans="3:4">
      <c r="C3345" s="10"/>
      <c r="D3345" s="10"/>
    </row>
    <row r="3346" spans="3:4">
      <c r="C3346" s="10"/>
      <c r="D3346" s="10"/>
    </row>
    <row r="3347" spans="3:4">
      <c r="C3347" s="10"/>
      <c r="D3347" s="10"/>
    </row>
    <row r="3348" spans="3:4">
      <c r="C3348" s="10"/>
      <c r="D3348" s="10"/>
    </row>
    <row r="3349" spans="3:4">
      <c r="C3349" s="10"/>
      <c r="D3349" s="10"/>
    </row>
    <row r="3350" spans="3:4">
      <c r="C3350" s="10"/>
      <c r="D3350" s="10"/>
    </row>
    <row r="3351" spans="3:4">
      <c r="C3351" s="10"/>
      <c r="D3351" s="10"/>
    </row>
    <row r="3352" spans="3:4">
      <c r="C3352" s="10"/>
      <c r="D3352" s="10"/>
    </row>
    <row r="3353" spans="3:4">
      <c r="C3353" s="10"/>
      <c r="D3353" s="10"/>
    </row>
    <row r="3354" spans="3:4">
      <c r="C3354" s="10"/>
      <c r="D3354" s="10"/>
    </row>
    <row r="3355" spans="3:4">
      <c r="C3355" s="10"/>
      <c r="D3355" s="10"/>
    </row>
    <row r="3356" spans="3:4">
      <c r="C3356" s="10"/>
      <c r="D3356" s="10"/>
    </row>
    <row r="3357" spans="3:4">
      <c r="C3357" s="10"/>
      <c r="D3357" s="10"/>
    </row>
    <row r="3358" spans="3:4">
      <c r="C3358" s="10"/>
      <c r="D3358" s="10"/>
    </row>
    <row r="3359" spans="3:4">
      <c r="C3359" s="10"/>
      <c r="D3359" s="10"/>
    </row>
    <row r="3360" spans="3:4">
      <c r="C3360" s="10"/>
      <c r="D3360" s="10"/>
    </row>
    <row r="3361" spans="3:4">
      <c r="C3361" s="10"/>
      <c r="D3361" s="10"/>
    </row>
    <row r="3362" spans="3:4">
      <c r="C3362" s="10"/>
      <c r="D3362" s="10"/>
    </row>
    <row r="3363" spans="3:4">
      <c r="C3363" s="10"/>
      <c r="D3363" s="10"/>
    </row>
    <row r="3364" spans="3:4">
      <c r="C3364" s="10"/>
      <c r="D3364" s="10"/>
    </row>
    <row r="3365" spans="3:4">
      <c r="C3365" s="10"/>
      <c r="D3365" s="10"/>
    </row>
    <row r="3366" spans="3:4">
      <c r="C3366" s="10"/>
      <c r="D3366" s="10"/>
    </row>
    <row r="3367" spans="3:4">
      <c r="C3367" s="10"/>
      <c r="D3367" s="10"/>
    </row>
    <row r="3368" spans="3:4">
      <c r="C3368" s="10"/>
      <c r="D3368" s="10"/>
    </row>
    <row r="3369" spans="3:4">
      <c r="C3369" s="10"/>
      <c r="D3369" s="10"/>
    </row>
    <row r="3370" spans="3:4">
      <c r="C3370" s="10"/>
      <c r="D3370" s="10"/>
    </row>
    <row r="3371" spans="3:4">
      <c r="C3371" s="10"/>
      <c r="D3371" s="10"/>
    </row>
    <row r="3372" spans="3:4">
      <c r="C3372" s="10"/>
      <c r="D3372" s="10"/>
    </row>
    <row r="3373" spans="3:4">
      <c r="C3373" s="10"/>
      <c r="D3373" s="10"/>
    </row>
    <row r="3374" spans="3:4">
      <c r="C3374" s="10"/>
      <c r="D3374" s="10"/>
    </row>
    <row r="3375" spans="3:4">
      <c r="C3375" s="10"/>
      <c r="D3375" s="10"/>
    </row>
    <row r="3376" spans="3:4">
      <c r="C3376" s="10"/>
      <c r="D3376" s="10"/>
    </row>
    <row r="3377" spans="3:4">
      <c r="C3377" s="10"/>
      <c r="D3377" s="10"/>
    </row>
    <row r="3378" spans="3:4">
      <c r="C3378" s="10"/>
      <c r="D3378" s="10"/>
    </row>
    <row r="3379" spans="3:4">
      <c r="C3379" s="10"/>
      <c r="D3379" s="10"/>
    </row>
    <row r="3380" spans="3:4">
      <c r="C3380" s="10"/>
      <c r="D3380" s="10"/>
    </row>
    <row r="3381" spans="3:4">
      <c r="C3381" s="10"/>
      <c r="D3381" s="10"/>
    </row>
    <row r="3382" spans="3:4">
      <c r="C3382" s="10"/>
      <c r="D3382" s="10"/>
    </row>
    <row r="3383" spans="3:4">
      <c r="C3383" s="10"/>
      <c r="D3383" s="10"/>
    </row>
    <row r="3384" spans="3:4">
      <c r="C3384" s="10"/>
      <c r="D3384" s="10"/>
    </row>
    <row r="3385" spans="3:4">
      <c r="C3385" s="10"/>
      <c r="D3385" s="10"/>
    </row>
    <row r="3386" spans="3:4">
      <c r="C3386" s="10"/>
      <c r="D3386" s="10"/>
    </row>
    <row r="3387" spans="3:4">
      <c r="C3387" s="10"/>
      <c r="D3387" s="10"/>
    </row>
    <row r="3388" spans="3:4">
      <c r="C3388" s="10"/>
      <c r="D3388" s="10"/>
    </row>
    <row r="3389" spans="3:4">
      <c r="C3389" s="10"/>
      <c r="D3389" s="10"/>
    </row>
    <row r="3390" spans="3:4">
      <c r="C3390" s="10"/>
      <c r="D3390" s="10"/>
    </row>
    <row r="3391" spans="3:4">
      <c r="C3391" s="10"/>
      <c r="D3391" s="10"/>
    </row>
    <row r="3392" spans="3:4">
      <c r="C3392" s="10"/>
      <c r="D3392" s="10"/>
    </row>
    <row r="3393" spans="3:4">
      <c r="C3393" s="10"/>
      <c r="D3393" s="10"/>
    </row>
    <row r="3394" spans="3:4">
      <c r="C3394" s="10"/>
      <c r="D3394" s="10"/>
    </row>
    <row r="3395" spans="3:4">
      <c r="C3395" s="10"/>
      <c r="D3395" s="10"/>
    </row>
    <row r="3396" spans="3:4">
      <c r="C3396" s="10"/>
      <c r="D3396" s="10"/>
    </row>
    <row r="3397" spans="3:4">
      <c r="C3397" s="10"/>
      <c r="D3397" s="10"/>
    </row>
    <row r="3398" spans="3:4">
      <c r="C3398" s="10"/>
      <c r="D3398" s="10"/>
    </row>
    <row r="3399" spans="3:4">
      <c r="C3399" s="10"/>
      <c r="D3399" s="10"/>
    </row>
    <row r="3400" spans="3:4">
      <c r="C3400" s="10"/>
      <c r="D3400" s="10"/>
    </row>
    <row r="3401" spans="3:4">
      <c r="C3401" s="10"/>
      <c r="D3401" s="10"/>
    </row>
    <row r="3402" spans="3:4">
      <c r="C3402" s="10"/>
      <c r="D3402" s="10"/>
    </row>
    <row r="3403" spans="3:4">
      <c r="C3403" s="10"/>
      <c r="D3403" s="10"/>
    </row>
    <row r="3404" spans="3:4">
      <c r="C3404" s="10"/>
      <c r="D3404" s="10"/>
    </row>
    <row r="3405" spans="3:4">
      <c r="C3405" s="10"/>
      <c r="D3405" s="10"/>
    </row>
    <row r="3406" spans="3:4">
      <c r="C3406" s="10"/>
      <c r="D3406" s="10"/>
    </row>
    <row r="3407" spans="3:4">
      <c r="C3407" s="10"/>
      <c r="D3407" s="10"/>
    </row>
    <row r="3408" spans="3:4">
      <c r="C3408" s="10"/>
      <c r="D3408" s="10"/>
    </row>
    <row r="3409" spans="3:4">
      <c r="C3409" s="10"/>
      <c r="D3409" s="10"/>
    </row>
    <row r="3410" spans="3:4">
      <c r="C3410" s="10"/>
      <c r="D3410" s="10"/>
    </row>
    <row r="3411" spans="3:4">
      <c r="C3411" s="10"/>
      <c r="D3411" s="10"/>
    </row>
    <row r="3412" spans="3:4">
      <c r="C3412" s="10"/>
      <c r="D3412" s="10"/>
    </row>
    <row r="3413" spans="3:4">
      <c r="C3413" s="10"/>
      <c r="D3413" s="10"/>
    </row>
    <row r="3414" spans="3:4">
      <c r="C3414" s="10"/>
      <c r="D3414" s="10"/>
    </row>
    <row r="3415" spans="3:4">
      <c r="C3415" s="10"/>
      <c r="D3415" s="10"/>
    </row>
    <row r="3416" spans="3:4">
      <c r="C3416" s="10"/>
      <c r="D3416" s="10"/>
    </row>
    <row r="3417" spans="3:4">
      <c r="C3417" s="10"/>
      <c r="D3417" s="10"/>
    </row>
    <row r="3418" spans="3:4">
      <c r="C3418" s="10"/>
      <c r="D3418" s="10"/>
    </row>
    <row r="3419" spans="3:4">
      <c r="C3419" s="10"/>
      <c r="D3419" s="10"/>
    </row>
    <row r="3420" spans="3:4">
      <c r="C3420" s="10"/>
      <c r="D3420" s="10"/>
    </row>
    <row r="3421" spans="3:4">
      <c r="C3421" s="10"/>
      <c r="D3421" s="10"/>
    </row>
    <row r="3422" spans="3:4">
      <c r="C3422" s="10"/>
      <c r="D3422" s="10"/>
    </row>
    <row r="3423" spans="3:4">
      <c r="C3423" s="10"/>
      <c r="D3423" s="10"/>
    </row>
    <row r="3424" spans="3:4">
      <c r="C3424" s="10"/>
      <c r="D3424" s="10"/>
    </row>
    <row r="3425" spans="3:4">
      <c r="C3425" s="10"/>
      <c r="D3425" s="10"/>
    </row>
    <row r="3426" spans="3:4">
      <c r="C3426" s="10"/>
      <c r="D3426" s="10"/>
    </row>
    <row r="3427" spans="3:4">
      <c r="C3427" s="10"/>
      <c r="D3427" s="10"/>
    </row>
    <row r="3428" spans="3:4">
      <c r="C3428" s="10"/>
      <c r="D3428" s="10"/>
    </row>
    <row r="3429" spans="3:4">
      <c r="C3429" s="10"/>
      <c r="D3429" s="10"/>
    </row>
    <row r="3430" spans="3:4">
      <c r="C3430" s="10"/>
      <c r="D3430" s="10"/>
    </row>
    <row r="3431" spans="3:4">
      <c r="C3431" s="10"/>
      <c r="D3431" s="10"/>
    </row>
    <row r="3432" spans="3:4">
      <c r="C3432" s="10"/>
      <c r="D3432" s="10"/>
    </row>
    <row r="3433" spans="3:4">
      <c r="C3433" s="10"/>
      <c r="D3433" s="10"/>
    </row>
    <row r="3434" spans="3:4">
      <c r="C3434" s="10"/>
      <c r="D3434" s="10"/>
    </row>
    <row r="3435" spans="3:4">
      <c r="C3435" s="10"/>
      <c r="D3435" s="10"/>
    </row>
    <row r="3436" spans="3:4">
      <c r="C3436" s="10"/>
      <c r="D3436" s="10"/>
    </row>
    <row r="3437" spans="3:4">
      <c r="C3437" s="10"/>
      <c r="D3437" s="10"/>
    </row>
    <row r="3438" spans="3:4">
      <c r="C3438" s="10"/>
      <c r="D3438" s="10"/>
    </row>
    <row r="3439" spans="3:4">
      <c r="C3439" s="10"/>
      <c r="D3439" s="10"/>
    </row>
    <row r="3440" spans="3:4">
      <c r="C3440" s="10"/>
      <c r="D3440" s="10"/>
    </row>
    <row r="3441" spans="3:4">
      <c r="C3441" s="10"/>
      <c r="D3441" s="10"/>
    </row>
    <row r="3442" spans="3:4">
      <c r="C3442" s="10"/>
      <c r="D3442" s="10"/>
    </row>
    <row r="3443" spans="3:4">
      <c r="C3443" s="10"/>
      <c r="D3443" s="10"/>
    </row>
    <row r="3444" spans="3:4">
      <c r="C3444" s="10"/>
      <c r="D3444" s="10"/>
    </row>
    <row r="3445" spans="3:4">
      <c r="C3445" s="10"/>
      <c r="D3445" s="10"/>
    </row>
    <row r="3446" spans="3:4">
      <c r="C3446" s="10"/>
      <c r="D3446" s="10"/>
    </row>
    <row r="3447" spans="3:4">
      <c r="C3447" s="10"/>
      <c r="D3447" s="10"/>
    </row>
    <row r="3448" spans="3:4">
      <c r="C3448" s="10"/>
      <c r="D3448" s="10"/>
    </row>
    <row r="3449" spans="3:4">
      <c r="C3449" s="10"/>
      <c r="D3449" s="10"/>
    </row>
    <row r="3450" spans="3:4">
      <c r="C3450" s="10"/>
      <c r="D3450" s="10"/>
    </row>
    <row r="3451" spans="3:4">
      <c r="C3451" s="10"/>
      <c r="D3451" s="10"/>
    </row>
    <row r="3452" spans="3:4">
      <c r="C3452" s="10"/>
      <c r="D3452" s="10"/>
    </row>
    <row r="3453" spans="3:4">
      <c r="C3453" s="10"/>
      <c r="D3453" s="10"/>
    </row>
    <row r="3454" spans="3:4">
      <c r="C3454" s="10"/>
      <c r="D3454" s="10"/>
    </row>
    <row r="3455" spans="3:4">
      <c r="C3455" s="10"/>
      <c r="D3455" s="10"/>
    </row>
    <row r="3456" spans="3:4">
      <c r="C3456" s="10"/>
      <c r="D3456" s="10"/>
    </row>
    <row r="3457" spans="3:4">
      <c r="C3457" s="10"/>
      <c r="D3457" s="10"/>
    </row>
    <row r="3458" spans="3:4">
      <c r="C3458" s="10"/>
      <c r="D3458" s="10"/>
    </row>
    <row r="3459" spans="3:4">
      <c r="C3459" s="10"/>
      <c r="D3459" s="10"/>
    </row>
    <row r="3460" spans="3:4">
      <c r="C3460" s="10"/>
      <c r="D3460" s="10"/>
    </row>
    <row r="3461" spans="3:4">
      <c r="C3461" s="10"/>
      <c r="D3461" s="10"/>
    </row>
    <row r="3462" spans="3:4">
      <c r="C3462" s="10"/>
      <c r="D3462" s="10"/>
    </row>
    <row r="3463" spans="3:4">
      <c r="C3463" s="10"/>
      <c r="D3463" s="10"/>
    </row>
    <row r="3464" spans="3:4">
      <c r="C3464" s="10"/>
      <c r="D3464" s="10"/>
    </row>
    <row r="3465" spans="3:4">
      <c r="C3465" s="10"/>
      <c r="D3465" s="10"/>
    </row>
    <row r="3466" spans="3:4">
      <c r="C3466" s="10"/>
      <c r="D3466" s="10"/>
    </row>
    <row r="3467" spans="3:4">
      <c r="C3467" s="10"/>
      <c r="D3467" s="10"/>
    </row>
    <row r="3468" spans="3:4">
      <c r="C3468" s="10"/>
      <c r="D3468" s="10"/>
    </row>
    <row r="3469" spans="3:4">
      <c r="C3469" s="10"/>
      <c r="D3469" s="10"/>
    </row>
    <row r="3470" spans="3:4">
      <c r="C3470" s="10"/>
      <c r="D3470" s="10"/>
    </row>
    <row r="3471" spans="3:4">
      <c r="C3471" s="10"/>
      <c r="D3471" s="10"/>
    </row>
    <row r="3472" spans="3:4">
      <c r="C3472" s="10"/>
      <c r="D3472" s="10"/>
    </row>
    <row r="3473" spans="3:4">
      <c r="C3473" s="10"/>
      <c r="D3473" s="10"/>
    </row>
    <row r="3474" spans="3:4">
      <c r="C3474" s="10"/>
      <c r="D3474" s="10"/>
    </row>
    <row r="3475" spans="3:4">
      <c r="C3475" s="10"/>
      <c r="D3475" s="10"/>
    </row>
    <row r="3476" spans="3:4">
      <c r="C3476" s="10"/>
      <c r="D3476" s="10"/>
    </row>
    <row r="3477" spans="3:4">
      <c r="C3477" s="10"/>
      <c r="D3477" s="10"/>
    </row>
    <row r="3478" spans="3:4">
      <c r="C3478" s="10"/>
      <c r="D3478" s="10"/>
    </row>
    <row r="3479" spans="3:4">
      <c r="C3479" s="10"/>
      <c r="D3479" s="10"/>
    </row>
    <row r="3480" spans="3:4">
      <c r="C3480" s="10"/>
      <c r="D3480" s="10"/>
    </row>
    <row r="3481" spans="3:4">
      <c r="C3481" s="10"/>
      <c r="D3481" s="10"/>
    </row>
    <row r="3482" spans="3:4">
      <c r="C3482" s="10"/>
      <c r="D3482" s="10"/>
    </row>
    <row r="3483" spans="3:4">
      <c r="C3483" s="10"/>
      <c r="D3483" s="10"/>
    </row>
    <row r="3484" spans="3:4">
      <c r="C3484" s="10"/>
      <c r="D3484" s="10"/>
    </row>
    <row r="3485" spans="3:4">
      <c r="C3485" s="10"/>
      <c r="D3485" s="10"/>
    </row>
    <row r="3486" spans="3:4">
      <c r="C3486" s="10"/>
      <c r="D3486" s="10"/>
    </row>
    <row r="3487" spans="3:4">
      <c r="C3487" s="10"/>
      <c r="D3487" s="10"/>
    </row>
    <row r="3488" spans="3:4">
      <c r="C3488" s="10"/>
      <c r="D3488" s="10"/>
    </row>
    <row r="3489" spans="3:4">
      <c r="C3489" s="10"/>
      <c r="D3489" s="10"/>
    </row>
    <row r="3490" spans="3:4">
      <c r="C3490" s="10"/>
      <c r="D3490" s="10"/>
    </row>
    <row r="3491" spans="3:4">
      <c r="C3491" s="10"/>
      <c r="D3491" s="10"/>
    </row>
    <row r="3492" spans="3:4">
      <c r="C3492" s="10"/>
      <c r="D3492" s="10"/>
    </row>
    <row r="3493" spans="3:4">
      <c r="C3493" s="10"/>
      <c r="D3493" s="10"/>
    </row>
    <row r="3494" spans="3:4">
      <c r="C3494" s="10"/>
      <c r="D3494" s="10"/>
    </row>
    <row r="3495" spans="3:4">
      <c r="C3495" s="10"/>
      <c r="D3495" s="10"/>
    </row>
    <row r="3496" spans="3:4">
      <c r="C3496" s="10"/>
      <c r="D3496" s="10"/>
    </row>
    <row r="3497" spans="3:4">
      <c r="C3497" s="10"/>
      <c r="D3497" s="10"/>
    </row>
    <row r="3498" spans="3:4">
      <c r="C3498" s="10"/>
      <c r="D3498" s="10"/>
    </row>
    <row r="3499" spans="3:4">
      <c r="C3499" s="10"/>
      <c r="D3499" s="10"/>
    </row>
    <row r="3500" spans="3:4">
      <c r="C3500" s="10"/>
      <c r="D3500" s="10"/>
    </row>
    <row r="3501" spans="3:4">
      <c r="C3501" s="10"/>
      <c r="D3501" s="10"/>
    </row>
    <row r="3502" spans="3:4">
      <c r="C3502" s="10"/>
      <c r="D3502" s="10"/>
    </row>
    <row r="3503" spans="3:4">
      <c r="C3503" s="10"/>
      <c r="D3503" s="10"/>
    </row>
    <row r="3504" spans="3:4">
      <c r="C3504" s="10"/>
      <c r="D3504" s="10"/>
    </row>
    <row r="3505" spans="3:4">
      <c r="C3505" s="10"/>
      <c r="D3505" s="10"/>
    </row>
    <row r="3506" spans="3:4">
      <c r="C3506" s="10"/>
      <c r="D3506" s="10"/>
    </row>
    <row r="3507" spans="3:4">
      <c r="C3507" s="10"/>
      <c r="D3507" s="10"/>
    </row>
    <row r="3508" spans="3:4">
      <c r="C3508" s="10"/>
      <c r="D3508" s="10"/>
    </row>
    <row r="3509" spans="3:4">
      <c r="C3509" s="10"/>
      <c r="D3509" s="10"/>
    </row>
    <row r="3510" spans="3:4">
      <c r="C3510" s="10"/>
      <c r="D3510" s="10"/>
    </row>
    <row r="3511" spans="3:4">
      <c r="C3511" s="10"/>
      <c r="D3511" s="10"/>
    </row>
    <row r="3512" spans="3:4">
      <c r="C3512" s="10"/>
      <c r="D3512" s="10"/>
    </row>
    <row r="3513" spans="3:4">
      <c r="C3513" s="10"/>
      <c r="D3513" s="10"/>
    </row>
    <row r="3514" spans="3:4">
      <c r="C3514" s="10"/>
      <c r="D3514" s="10"/>
    </row>
    <row r="3515" spans="3:4">
      <c r="C3515" s="10"/>
      <c r="D3515" s="10"/>
    </row>
    <row r="3516" spans="3:4">
      <c r="C3516" s="10"/>
      <c r="D3516" s="10"/>
    </row>
    <row r="3517" spans="3:4">
      <c r="C3517" s="10"/>
      <c r="D3517" s="10"/>
    </row>
    <row r="3518" spans="3:4">
      <c r="C3518" s="10"/>
      <c r="D3518" s="10"/>
    </row>
    <row r="3519" spans="3:4">
      <c r="C3519" s="10"/>
      <c r="D3519" s="10"/>
    </row>
    <row r="3520" spans="3:4">
      <c r="C3520" s="10"/>
      <c r="D3520" s="10"/>
    </row>
    <row r="3521" spans="3:4">
      <c r="C3521" s="10"/>
      <c r="D3521" s="10"/>
    </row>
    <row r="3522" spans="3:4">
      <c r="C3522" s="10"/>
      <c r="D3522" s="10"/>
    </row>
    <row r="3523" spans="3:4">
      <c r="C3523" s="10"/>
      <c r="D3523" s="10"/>
    </row>
    <row r="3524" spans="3:4">
      <c r="C3524" s="10"/>
      <c r="D3524" s="10"/>
    </row>
    <row r="3525" spans="3:4">
      <c r="C3525" s="10"/>
      <c r="D3525" s="10"/>
    </row>
    <row r="3526" spans="3:4">
      <c r="C3526" s="10"/>
      <c r="D3526" s="10"/>
    </row>
    <row r="3527" spans="3:4">
      <c r="C3527" s="10"/>
      <c r="D3527" s="10"/>
    </row>
    <row r="3528" spans="3:4">
      <c r="C3528" s="10"/>
      <c r="D3528" s="10"/>
    </row>
    <row r="3529" spans="3:4">
      <c r="C3529" s="10"/>
      <c r="D3529" s="10"/>
    </row>
    <row r="3530" spans="3:4">
      <c r="C3530" s="10"/>
      <c r="D3530" s="10"/>
    </row>
    <row r="3531" spans="3:4">
      <c r="C3531" s="10"/>
      <c r="D3531" s="10"/>
    </row>
    <row r="3532" spans="3:4">
      <c r="C3532" s="10"/>
      <c r="D3532" s="10"/>
    </row>
    <row r="3533" spans="3:4">
      <c r="C3533" s="10"/>
      <c r="D3533" s="10"/>
    </row>
    <row r="3534" spans="3:4">
      <c r="C3534" s="10"/>
      <c r="D3534" s="10"/>
    </row>
    <row r="3535" spans="3:4">
      <c r="C3535" s="10"/>
      <c r="D3535" s="10"/>
    </row>
    <row r="3536" spans="3:4">
      <c r="C3536" s="10"/>
      <c r="D3536" s="10"/>
    </row>
    <row r="3537" spans="3:4">
      <c r="C3537" s="10"/>
      <c r="D3537" s="10"/>
    </row>
    <row r="3538" spans="3:4">
      <c r="C3538" s="10"/>
      <c r="D3538" s="10"/>
    </row>
    <row r="3539" spans="3:4">
      <c r="C3539" s="10"/>
      <c r="D3539" s="10"/>
    </row>
    <row r="3540" spans="3:4">
      <c r="C3540" s="10"/>
      <c r="D3540" s="10"/>
    </row>
    <row r="3541" spans="3:4">
      <c r="C3541" s="10"/>
      <c r="D3541" s="10"/>
    </row>
    <row r="3542" spans="3:4">
      <c r="C3542" s="10"/>
      <c r="D3542" s="10"/>
    </row>
    <row r="3543" spans="3:4">
      <c r="C3543" s="10"/>
      <c r="D3543" s="10"/>
    </row>
    <row r="3544" spans="3:4">
      <c r="C3544" s="10"/>
      <c r="D3544" s="10"/>
    </row>
    <row r="3545" spans="3:4">
      <c r="C3545" s="10"/>
      <c r="D3545" s="10"/>
    </row>
    <row r="3546" spans="3:4">
      <c r="C3546" s="10"/>
      <c r="D3546" s="10"/>
    </row>
    <row r="3547" spans="3:4">
      <c r="C3547" s="10"/>
      <c r="D3547" s="10"/>
    </row>
    <row r="3548" spans="3:4">
      <c r="C3548" s="10"/>
      <c r="D3548" s="10"/>
    </row>
    <row r="3549" spans="3:4">
      <c r="C3549" s="10"/>
      <c r="D3549" s="10"/>
    </row>
    <row r="3550" spans="3:4">
      <c r="C3550" s="10"/>
      <c r="D3550" s="10"/>
    </row>
    <row r="3551" spans="3:4">
      <c r="C3551" s="10"/>
      <c r="D3551" s="10"/>
    </row>
    <row r="3552" spans="3:4">
      <c r="C3552" s="10"/>
      <c r="D3552" s="10"/>
    </row>
    <row r="3553" spans="3:4">
      <c r="C3553" s="10"/>
      <c r="D3553" s="10"/>
    </row>
    <row r="3554" spans="3:4">
      <c r="C3554" s="10"/>
      <c r="D3554" s="10"/>
    </row>
    <row r="3555" spans="3:4">
      <c r="C3555" s="10"/>
      <c r="D3555" s="10"/>
    </row>
    <row r="3556" spans="3:4">
      <c r="C3556" s="10"/>
      <c r="D3556" s="10"/>
    </row>
    <row r="3557" spans="3:4">
      <c r="C3557" s="10"/>
      <c r="D3557" s="10"/>
    </row>
    <row r="3558" spans="3:4">
      <c r="C3558" s="10"/>
      <c r="D3558" s="10"/>
    </row>
    <row r="3559" spans="3:4">
      <c r="C3559" s="10"/>
      <c r="D3559" s="10"/>
    </row>
    <row r="3560" spans="3:4">
      <c r="C3560" s="10"/>
      <c r="D3560" s="10"/>
    </row>
    <row r="3561" spans="3:4">
      <c r="C3561" s="10"/>
      <c r="D3561" s="10"/>
    </row>
    <row r="3562" spans="3:4">
      <c r="C3562" s="10"/>
      <c r="D3562" s="10"/>
    </row>
    <row r="3563" spans="3:4">
      <c r="C3563" s="10"/>
      <c r="D3563" s="10"/>
    </row>
    <row r="3564" spans="3:4">
      <c r="C3564" s="10"/>
      <c r="D3564" s="10"/>
    </row>
    <row r="3565" spans="3:4">
      <c r="C3565" s="10"/>
      <c r="D3565" s="10"/>
    </row>
    <row r="3566" spans="3:4">
      <c r="C3566" s="10"/>
      <c r="D3566" s="10"/>
    </row>
    <row r="3567" spans="3:4">
      <c r="C3567" s="10"/>
      <c r="D3567" s="10"/>
    </row>
    <row r="3568" spans="3:4">
      <c r="C3568" s="10"/>
      <c r="D3568" s="10"/>
    </row>
    <row r="3569" spans="3:4">
      <c r="C3569" s="10"/>
      <c r="D3569" s="10"/>
    </row>
    <row r="3570" spans="3:4">
      <c r="C3570" s="10"/>
      <c r="D3570" s="10"/>
    </row>
    <row r="3571" spans="3:4">
      <c r="C3571" s="10"/>
      <c r="D3571" s="10"/>
    </row>
    <row r="3572" spans="3:4">
      <c r="C3572" s="10"/>
      <c r="D3572" s="10"/>
    </row>
    <row r="3573" spans="3:4">
      <c r="C3573" s="10"/>
      <c r="D3573" s="10"/>
    </row>
    <row r="3574" spans="3:4">
      <c r="C3574" s="10"/>
      <c r="D3574" s="10"/>
    </row>
    <row r="3575" spans="3:4">
      <c r="C3575" s="10"/>
      <c r="D3575" s="10"/>
    </row>
    <row r="3576" spans="3:4">
      <c r="C3576" s="10"/>
      <c r="D3576" s="10"/>
    </row>
    <row r="3577" spans="3:4">
      <c r="C3577" s="10"/>
      <c r="D3577" s="10"/>
    </row>
    <row r="3578" spans="3:4">
      <c r="C3578" s="10"/>
      <c r="D3578" s="10"/>
    </row>
    <row r="3579" spans="3:4">
      <c r="C3579" s="10"/>
      <c r="D3579" s="10"/>
    </row>
    <row r="3580" spans="3:4">
      <c r="C3580" s="10"/>
      <c r="D3580" s="10"/>
    </row>
    <row r="3581" spans="3:4">
      <c r="C3581" s="10"/>
      <c r="D3581" s="10"/>
    </row>
    <row r="3582" spans="3:4">
      <c r="C3582" s="10"/>
      <c r="D3582" s="10"/>
    </row>
    <row r="3583" spans="3:4">
      <c r="C3583" s="10"/>
      <c r="D3583" s="10"/>
    </row>
    <row r="3584" spans="3:4">
      <c r="C3584" s="10"/>
      <c r="D3584" s="10"/>
    </row>
    <row r="3585" spans="3:4">
      <c r="C3585" s="10"/>
      <c r="D3585" s="10"/>
    </row>
    <row r="3586" spans="3:4">
      <c r="C3586" s="10"/>
      <c r="D3586" s="10"/>
    </row>
    <row r="3587" spans="3:4">
      <c r="C3587" s="10"/>
      <c r="D3587" s="10"/>
    </row>
    <row r="3588" spans="3:4">
      <c r="C3588" s="10"/>
      <c r="D3588" s="10"/>
    </row>
    <row r="3589" spans="3:4">
      <c r="C3589" s="10"/>
      <c r="D3589" s="10"/>
    </row>
    <row r="3590" spans="3:4">
      <c r="C3590" s="10"/>
      <c r="D3590" s="10"/>
    </row>
    <row r="3591" spans="3:4">
      <c r="C3591" s="10"/>
      <c r="D3591" s="10"/>
    </row>
    <row r="3592" spans="3:4">
      <c r="C3592" s="10"/>
      <c r="D3592" s="10"/>
    </row>
    <row r="3593" spans="3:4">
      <c r="C3593" s="10"/>
      <c r="D3593" s="10"/>
    </row>
    <row r="3594" spans="3:4">
      <c r="C3594" s="10"/>
      <c r="D3594" s="10"/>
    </row>
    <row r="3595" spans="3:4">
      <c r="C3595" s="10"/>
      <c r="D3595" s="10"/>
    </row>
    <row r="3596" spans="3:4">
      <c r="C3596" s="10"/>
      <c r="D3596" s="10"/>
    </row>
    <row r="3597" spans="3:4">
      <c r="C3597" s="10"/>
      <c r="D3597" s="10"/>
    </row>
    <row r="3598" spans="3:4">
      <c r="C3598" s="10"/>
      <c r="D3598" s="10"/>
    </row>
    <row r="3599" spans="3:4">
      <c r="C3599" s="10"/>
      <c r="D3599" s="10"/>
    </row>
    <row r="3600" spans="3:4">
      <c r="C3600" s="10"/>
      <c r="D3600" s="10"/>
    </row>
    <row r="3601" spans="3:4">
      <c r="C3601" s="10"/>
      <c r="D3601" s="10"/>
    </row>
    <row r="3602" spans="3:4">
      <c r="C3602" s="10"/>
      <c r="D3602" s="10"/>
    </row>
    <row r="3603" spans="3:4">
      <c r="C3603" s="10"/>
      <c r="D3603" s="10"/>
    </row>
    <row r="3604" spans="3:4">
      <c r="C3604" s="10"/>
      <c r="D3604" s="10"/>
    </row>
    <row r="3605" spans="3:4">
      <c r="C3605" s="10"/>
      <c r="D3605" s="10"/>
    </row>
    <row r="3606" spans="3:4">
      <c r="C3606" s="10"/>
      <c r="D3606" s="10"/>
    </row>
    <row r="3607" spans="3:4">
      <c r="C3607" s="10"/>
      <c r="D3607" s="10"/>
    </row>
    <row r="3608" spans="3:4">
      <c r="C3608" s="10"/>
      <c r="D3608" s="10"/>
    </row>
    <row r="3609" spans="3:4">
      <c r="C3609" s="10"/>
      <c r="D3609" s="10"/>
    </row>
    <row r="3610" spans="3:4">
      <c r="C3610" s="10"/>
      <c r="D3610" s="10"/>
    </row>
    <row r="3611" spans="3:4">
      <c r="C3611" s="10"/>
      <c r="D3611" s="10"/>
    </row>
    <row r="3612" spans="3:4">
      <c r="C3612" s="10"/>
      <c r="D3612" s="10"/>
    </row>
    <row r="3613" spans="3:4">
      <c r="C3613" s="10"/>
      <c r="D3613" s="10"/>
    </row>
    <row r="3614" spans="3:4">
      <c r="C3614" s="10"/>
      <c r="D3614" s="10"/>
    </row>
    <row r="3615" spans="3:4">
      <c r="C3615" s="10"/>
      <c r="D3615" s="10"/>
    </row>
    <row r="3616" spans="3:4">
      <c r="C3616" s="10"/>
      <c r="D3616" s="10"/>
    </row>
    <row r="3617" spans="3:4">
      <c r="C3617" s="10"/>
      <c r="D3617" s="10"/>
    </row>
    <row r="3618" spans="3:4">
      <c r="C3618" s="10"/>
      <c r="D3618" s="10"/>
    </row>
    <row r="3619" spans="3:4">
      <c r="C3619" s="10"/>
      <c r="D3619" s="10"/>
    </row>
    <row r="3620" spans="3:4">
      <c r="C3620" s="10"/>
      <c r="D3620" s="10"/>
    </row>
    <row r="3621" spans="3:4">
      <c r="C3621" s="10"/>
      <c r="D3621" s="10"/>
    </row>
    <row r="3622" spans="3:4">
      <c r="C3622" s="10"/>
      <c r="D3622" s="10"/>
    </row>
    <row r="3623" spans="3:4">
      <c r="C3623" s="10"/>
      <c r="D3623" s="10"/>
    </row>
    <row r="3624" spans="3:4">
      <c r="C3624" s="10"/>
      <c r="D3624" s="10"/>
    </row>
    <row r="3625" spans="3:4">
      <c r="C3625" s="10"/>
      <c r="D3625" s="10"/>
    </row>
    <row r="3626" spans="3:4">
      <c r="C3626" s="10"/>
      <c r="D3626" s="10"/>
    </row>
    <row r="3627" spans="3:4">
      <c r="C3627" s="10"/>
      <c r="D3627" s="10"/>
    </row>
    <row r="3628" spans="3:4">
      <c r="C3628" s="10"/>
      <c r="D3628" s="10"/>
    </row>
    <row r="3629" spans="3:4">
      <c r="C3629" s="10"/>
      <c r="D3629" s="10"/>
    </row>
    <row r="3630" spans="3:4">
      <c r="C3630" s="10"/>
      <c r="D3630" s="10"/>
    </row>
    <row r="3631" spans="3:4">
      <c r="C3631" s="10"/>
      <c r="D3631" s="10"/>
    </row>
    <row r="3632" spans="3:4">
      <c r="C3632" s="10"/>
      <c r="D3632" s="10"/>
    </row>
    <row r="3633" spans="3:4">
      <c r="C3633" s="10"/>
      <c r="D3633" s="10"/>
    </row>
    <row r="3634" spans="3:4">
      <c r="C3634" s="10"/>
      <c r="D3634" s="10"/>
    </row>
    <row r="3635" spans="3:4">
      <c r="C3635" s="10"/>
      <c r="D3635" s="10"/>
    </row>
    <row r="3636" spans="3:4">
      <c r="C3636" s="10"/>
      <c r="D3636" s="10"/>
    </row>
    <row r="3637" spans="3:4">
      <c r="C3637" s="10"/>
      <c r="D3637" s="10"/>
    </row>
    <row r="3638" spans="3:4">
      <c r="C3638" s="10"/>
      <c r="D3638" s="10"/>
    </row>
    <row r="3639" spans="3:4">
      <c r="C3639" s="10"/>
      <c r="D3639" s="10"/>
    </row>
    <row r="3640" spans="3:4">
      <c r="C3640" s="10"/>
      <c r="D3640" s="10"/>
    </row>
    <row r="3641" spans="3:4">
      <c r="C3641" s="10"/>
      <c r="D3641" s="10"/>
    </row>
    <row r="3642" spans="3:4">
      <c r="C3642" s="10"/>
      <c r="D3642" s="10"/>
    </row>
    <row r="3643" spans="3:4">
      <c r="C3643" s="10"/>
      <c r="D3643" s="10"/>
    </row>
    <row r="3644" spans="3:4">
      <c r="C3644" s="10"/>
      <c r="D3644" s="10"/>
    </row>
    <row r="3645" spans="3:4">
      <c r="C3645" s="10"/>
      <c r="D3645" s="10"/>
    </row>
    <row r="3646" spans="3:4">
      <c r="C3646" s="10"/>
      <c r="D3646" s="10"/>
    </row>
    <row r="3647" spans="3:4">
      <c r="C3647" s="10"/>
      <c r="D3647" s="10"/>
    </row>
    <row r="3648" spans="3:4">
      <c r="C3648" s="10"/>
      <c r="D3648" s="10"/>
    </row>
    <row r="3649" spans="3:4">
      <c r="C3649" s="10"/>
      <c r="D3649" s="10"/>
    </row>
    <row r="3650" spans="3:4">
      <c r="C3650" s="10"/>
      <c r="D3650" s="10"/>
    </row>
    <row r="3651" spans="3:4">
      <c r="C3651" s="10"/>
      <c r="D3651" s="10"/>
    </row>
    <row r="3652" spans="3:4">
      <c r="C3652" s="10"/>
      <c r="D3652" s="10"/>
    </row>
    <row r="3653" spans="3:4">
      <c r="C3653" s="10"/>
      <c r="D3653" s="10"/>
    </row>
    <row r="3654" spans="3:4">
      <c r="C3654" s="10"/>
      <c r="D3654" s="10"/>
    </row>
    <row r="3655" spans="3:4">
      <c r="C3655" s="10"/>
      <c r="D3655" s="10"/>
    </row>
    <row r="3656" spans="3:4">
      <c r="C3656" s="10"/>
      <c r="D3656" s="10"/>
    </row>
    <row r="3657" spans="3:4">
      <c r="C3657" s="10"/>
      <c r="D3657" s="10"/>
    </row>
    <row r="3658" spans="3:4">
      <c r="C3658" s="10"/>
      <c r="D3658" s="10"/>
    </row>
    <row r="3659" spans="3:4">
      <c r="C3659" s="10"/>
      <c r="D3659" s="10"/>
    </row>
    <row r="3660" spans="3:4">
      <c r="C3660" s="10"/>
      <c r="D3660" s="10"/>
    </row>
    <row r="3661" spans="3:4">
      <c r="C3661" s="10"/>
      <c r="D3661" s="10"/>
    </row>
    <row r="3662" spans="3:4">
      <c r="C3662" s="10"/>
      <c r="D3662" s="10"/>
    </row>
    <row r="3663" spans="3:4">
      <c r="C3663" s="10"/>
      <c r="D3663" s="10"/>
    </row>
    <row r="3664" spans="3:4">
      <c r="C3664" s="10"/>
      <c r="D3664" s="10"/>
    </row>
    <row r="3665" spans="3:4">
      <c r="C3665" s="10"/>
      <c r="D3665" s="10"/>
    </row>
    <row r="3666" spans="3:4">
      <c r="C3666" s="10"/>
      <c r="D3666" s="10"/>
    </row>
    <row r="3667" spans="3:4">
      <c r="C3667" s="10"/>
      <c r="D3667" s="10"/>
    </row>
    <row r="3668" spans="3:4">
      <c r="C3668" s="10"/>
      <c r="D3668" s="10"/>
    </row>
    <row r="3669" spans="3:4">
      <c r="C3669" s="10"/>
      <c r="D3669" s="10"/>
    </row>
    <row r="3670" spans="3:4">
      <c r="C3670" s="10"/>
      <c r="D3670" s="10"/>
    </row>
    <row r="3671" spans="3:4">
      <c r="C3671" s="10"/>
      <c r="D3671" s="10"/>
    </row>
    <row r="3672" spans="3:4">
      <c r="C3672" s="10"/>
      <c r="D3672" s="10"/>
    </row>
    <row r="3673" spans="3:4">
      <c r="C3673" s="10"/>
      <c r="D3673" s="10"/>
    </row>
    <row r="3674" spans="3:4">
      <c r="C3674" s="10"/>
      <c r="D3674" s="10"/>
    </row>
    <row r="3675" spans="3:4">
      <c r="C3675" s="10"/>
      <c r="D3675" s="10"/>
    </row>
    <row r="3676" spans="3:4">
      <c r="C3676" s="10"/>
      <c r="D3676" s="10"/>
    </row>
    <row r="3677" spans="3:4">
      <c r="C3677" s="10"/>
      <c r="D3677" s="10"/>
    </row>
    <row r="3678" spans="3:4">
      <c r="C3678" s="10"/>
      <c r="D3678" s="10"/>
    </row>
    <row r="3679" spans="3:4">
      <c r="C3679" s="10"/>
      <c r="D3679" s="10"/>
    </row>
    <row r="3680" spans="3:4">
      <c r="C3680" s="10"/>
      <c r="D3680" s="10"/>
    </row>
    <row r="3681" spans="3:4">
      <c r="C3681" s="10"/>
      <c r="D3681" s="10"/>
    </row>
    <row r="3682" spans="3:4">
      <c r="C3682" s="10"/>
      <c r="D3682" s="10"/>
    </row>
    <row r="3683" spans="3:4">
      <c r="C3683" s="10"/>
      <c r="D3683" s="10"/>
    </row>
    <row r="3684" spans="3:4">
      <c r="C3684" s="10"/>
      <c r="D3684" s="10"/>
    </row>
    <row r="3685" spans="3:4">
      <c r="C3685" s="10"/>
      <c r="D3685" s="10"/>
    </row>
    <row r="3686" spans="3:4">
      <c r="C3686" s="10"/>
      <c r="D3686" s="10"/>
    </row>
    <row r="3687" spans="3:4">
      <c r="C3687" s="10"/>
      <c r="D3687" s="10"/>
    </row>
    <row r="3688" spans="3:4">
      <c r="C3688" s="10"/>
      <c r="D3688" s="10"/>
    </row>
    <row r="3689" spans="3:4">
      <c r="C3689" s="10"/>
      <c r="D3689" s="10"/>
    </row>
    <row r="3690" spans="3:4">
      <c r="C3690" s="10"/>
      <c r="D3690" s="10"/>
    </row>
    <row r="3691" spans="3:4">
      <c r="C3691" s="10"/>
      <c r="D3691" s="10"/>
    </row>
    <row r="3692" spans="3:4">
      <c r="C3692" s="10"/>
      <c r="D3692" s="10"/>
    </row>
    <row r="3693" spans="3:4">
      <c r="C3693" s="10"/>
      <c r="D3693" s="10"/>
    </row>
    <row r="3694" spans="3:4">
      <c r="C3694" s="10"/>
      <c r="D3694" s="10"/>
    </row>
    <row r="3695" spans="3:4">
      <c r="C3695" s="10"/>
      <c r="D3695" s="10"/>
    </row>
    <row r="3696" spans="3:4">
      <c r="C3696" s="10"/>
      <c r="D3696" s="10"/>
    </row>
    <row r="3697" spans="3:4">
      <c r="C3697" s="10"/>
      <c r="D3697" s="10"/>
    </row>
    <row r="3698" spans="3:4">
      <c r="C3698" s="10"/>
      <c r="D3698" s="10"/>
    </row>
    <row r="3699" spans="3:4">
      <c r="C3699" s="10"/>
      <c r="D3699" s="10"/>
    </row>
    <row r="3700" spans="3:4">
      <c r="C3700" s="10"/>
      <c r="D3700" s="10"/>
    </row>
    <row r="3701" spans="3:4">
      <c r="C3701" s="10"/>
      <c r="D3701" s="10"/>
    </row>
    <row r="3702" spans="3:4">
      <c r="C3702" s="10"/>
      <c r="D3702" s="10"/>
    </row>
    <row r="3703" spans="3:4">
      <c r="C3703" s="10"/>
      <c r="D3703" s="10"/>
    </row>
    <row r="3704" spans="3:4">
      <c r="C3704" s="10"/>
      <c r="D3704" s="10"/>
    </row>
    <row r="3705" spans="3:4">
      <c r="C3705" s="10"/>
      <c r="D3705" s="10"/>
    </row>
    <row r="3706" spans="3:4">
      <c r="C3706" s="10"/>
      <c r="D3706" s="10"/>
    </row>
    <row r="3707" spans="3:4">
      <c r="C3707" s="10"/>
      <c r="D3707" s="10"/>
    </row>
    <row r="3708" spans="3:4">
      <c r="C3708" s="10"/>
      <c r="D3708" s="10"/>
    </row>
    <row r="3709" spans="3:4">
      <c r="C3709" s="10"/>
      <c r="D3709" s="10"/>
    </row>
    <row r="3710" spans="3:4">
      <c r="C3710" s="10"/>
      <c r="D3710" s="10"/>
    </row>
    <row r="3711" spans="3:4">
      <c r="C3711" s="10"/>
      <c r="D3711" s="10"/>
    </row>
    <row r="3712" spans="3:4">
      <c r="C3712" s="10"/>
      <c r="D3712" s="10"/>
    </row>
    <row r="3713" spans="3:4">
      <c r="C3713" s="10"/>
      <c r="D3713" s="10"/>
    </row>
    <row r="3714" spans="3:4">
      <c r="C3714" s="10"/>
      <c r="D3714" s="10"/>
    </row>
    <row r="3715" spans="3:4">
      <c r="C3715" s="10"/>
      <c r="D3715" s="10"/>
    </row>
    <row r="3716" spans="3:4">
      <c r="C3716" s="10"/>
      <c r="D3716" s="10"/>
    </row>
    <row r="3717" spans="3:4">
      <c r="C3717" s="10"/>
      <c r="D3717" s="10"/>
    </row>
    <row r="3718" spans="3:4">
      <c r="C3718" s="10"/>
      <c r="D3718" s="10"/>
    </row>
    <row r="3719" spans="3:4">
      <c r="C3719" s="10"/>
      <c r="D3719" s="10"/>
    </row>
    <row r="3720" spans="3:4">
      <c r="C3720" s="10"/>
      <c r="D3720" s="10"/>
    </row>
    <row r="3721" spans="3:4">
      <c r="C3721" s="10"/>
      <c r="D3721" s="10"/>
    </row>
    <row r="3722" spans="3:4">
      <c r="C3722" s="10"/>
      <c r="D3722" s="10"/>
    </row>
    <row r="3723" spans="3:4">
      <c r="C3723" s="10"/>
      <c r="D3723" s="10"/>
    </row>
    <row r="3724" spans="3:4">
      <c r="C3724" s="10"/>
      <c r="D3724" s="10"/>
    </row>
    <row r="3725" spans="3:4">
      <c r="C3725" s="10"/>
      <c r="D3725" s="10"/>
    </row>
    <row r="3726" spans="3:4">
      <c r="C3726" s="10"/>
      <c r="D3726" s="10"/>
    </row>
    <row r="3727" spans="3:4">
      <c r="C3727" s="10"/>
      <c r="D3727" s="10"/>
    </row>
    <row r="3728" spans="3:4">
      <c r="C3728" s="10"/>
      <c r="D3728" s="10"/>
    </row>
    <row r="3729" spans="3:4">
      <c r="C3729" s="10"/>
      <c r="D3729" s="10"/>
    </row>
    <row r="3730" spans="3:4">
      <c r="C3730" s="10"/>
      <c r="D3730" s="10"/>
    </row>
    <row r="3731" spans="3:4">
      <c r="C3731" s="10"/>
      <c r="D3731" s="10"/>
    </row>
    <row r="3732" spans="3:4">
      <c r="C3732" s="10"/>
      <c r="D3732" s="10"/>
    </row>
    <row r="3733" spans="3:4">
      <c r="C3733" s="10"/>
      <c r="D3733" s="10"/>
    </row>
    <row r="3734" spans="3:4">
      <c r="C3734" s="10"/>
      <c r="D3734" s="10"/>
    </row>
    <row r="3735" spans="3:4">
      <c r="C3735" s="10"/>
      <c r="D3735" s="10"/>
    </row>
    <row r="3736" spans="3:4">
      <c r="C3736" s="10"/>
      <c r="D3736" s="10"/>
    </row>
    <row r="3737" spans="3:4">
      <c r="C3737" s="10"/>
      <c r="D3737" s="10"/>
    </row>
    <row r="3738" spans="3:4">
      <c r="C3738" s="10"/>
      <c r="D3738" s="10"/>
    </row>
    <row r="3739" spans="3:4">
      <c r="C3739" s="10"/>
      <c r="D3739" s="10"/>
    </row>
    <row r="3740" spans="3:4">
      <c r="C3740" s="10"/>
      <c r="D3740" s="10"/>
    </row>
    <row r="3741" spans="3:4">
      <c r="C3741" s="10"/>
      <c r="D3741" s="10"/>
    </row>
    <row r="3742" spans="3:4">
      <c r="C3742" s="10"/>
      <c r="D3742" s="10"/>
    </row>
    <row r="3743" spans="3:4">
      <c r="C3743" s="10"/>
      <c r="D3743" s="10"/>
    </row>
    <row r="3744" spans="3:4">
      <c r="C3744" s="10"/>
      <c r="D3744" s="10"/>
    </row>
    <row r="3745" spans="3:4">
      <c r="C3745" s="10"/>
      <c r="D3745" s="10"/>
    </row>
    <row r="3746" spans="3:4">
      <c r="C3746" s="10"/>
      <c r="D3746" s="10"/>
    </row>
    <row r="3747" spans="3:4">
      <c r="C3747" s="10"/>
      <c r="D3747" s="10"/>
    </row>
    <row r="3748" spans="3:4">
      <c r="C3748" s="10"/>
      <c r="D3748" s="10"/>
    </row>
    <row r="3749" spans="3:4">
      <c r="C3749" s="10"/>
      <c r="D3749" s="10"/>
    </row>
    <row r="3750" spans="3:4">
      <c r="C3750" s="10"/>
      <c r="D3750" s="10"/>
    </row>
    <row r="3751" spans="3:4">
      <c r="C3751" s="10"/>
      <c r="D3751" s="10"/>
    </row>
    <row r="3752" spans="3:4">
      <c r="C3752" s="10"/>
      <c r="D3752" s="10"/>
    </row>
    <row r="3753" spans="3:4">
      <c r="C3753" s="10"/>
      <c r="D3753" s="10"/>
    </row>
    <row r="3754" spans="3:4">
      <c r="C3754" s="10"/>
      <c r="D3754" s="10"/>
    </row>
    <row r="3755" spans="3:4">
      <c r="C3755" s="10"/>
      <c r="D3755" s="10"/>
    </row>
    <row r="3756" spans="3:4">
      <c r="C3756" s="10"/>
      <c r="D3756" s="10"/>
    </row>
    <row r="3757" spans="3:4">
      <c r="C3757" s="10"/>
      <c r="D3757" s="10"/>
    </row>
    <row r="3758" spans="3:4">
      <c r="C3758" s="10"/>
      <c r="D3758" s="10"/>
    </row>
    <row r="3759" spans="3:4">
      <c r="C3759" s="10"/>
      <c r="D3759" s="10"/>
    </row>
    <row r="3760" spans="3:4">
      <c r="C3760" s="10"/>
      <c r="D3760" s="10"/>
    </row>
    <row r="3761" spans="3:4">
      <c r="C3761" s="10"/>
      <c r="D3761" s="10"/>
    </row>
    <row r="3762" spans="3:4">
      <c r="C3762" s="10"/>
      <c r="D3762" s="10"/>
    </row>
    <row r="3763" spans="3:4">
      <c r="C3763" s="10"/>
      <c r="D3763" s="10"/>
    </row>
    <row r="3764" spans="3:4">
      <c r="C3764" s="10"/>
      <c r="D3764" s="10"/>
    </row>
    <row r="3765" spans="3:4">
      <c r="C3765" s="10"/>
      <c r="D3765" s="10"/>
    </row>
    <row r="3766" spans="3:4">
      <c r="C3766" s="10"/>
      <c r="D3766" s="10"/>
    </row>
    <row r="3767" spans="3:4">
      <c r="C3767" s="10"/>
      <c r="D3767" s="10"/>
    </row>
    <row r="3768" spans="3:4">
      <c r="C3768" s="10"/>
      <c r="D3768" s="10"/>
    </row>
    <row r="3769" spans="3:4">
      <c r="C3769" s="10"/>
      <c r="D3769" s="10"/>
    </row>
    <row r="3770" spans="3:4">
      <c r="C3770" s="10"/>
      <c r="D3770" s="10"/>
    </row>
    <row r="3771" spans="3:4">
      <c r="C3771" s="10"/>
      <c r="D3771" s="10"/>
    </row>
    <row r="3772" spans="3:4">
      <c r="C3772" s="10"/>
      <c r="D3772" s="10"/>
    </row>
    <row r="3773" spans="3:4">
      <c r="C3773" s="10"/>
      <c r="D3773" s="10"/>
    </row>
    <row r="3774" spans="3:4">
      <c r="C3774" s="10"/>
      <c r="D3774" s="10"/>
    </row>
    <row r="3775" spans="3:4">
      <c r="C3775" s="10"/>
      <c r="D3775" s="10"/>
    </row>
    <row r="3776" spans="3:4">
      <c r="C3776" s="10"/>
      <c r="D3776" s="10"/>
    </row>
    <row r="3777" spans="3:4">
      <c r="C3777" s="10"/>
      <c r="D3777" s="10"/>
    </row>
    <row r="3778" spans="3:4">
      <c r="C3778" s="10"/>
      <c r="D3778" s="10"/>
    </row>
    <row r="3779" spans="3:4">
      <c r="C3779" s="10"/>
      <c r="D3779" s="10"/>
    </row>
    <row r="3780" spans="3:4">
      <c r="C3780" s="10"/>
      <c r="D3780" s="10"/>
    </row>
    <row r="3781" spans="3:4">
      <c r="C3781" s="10"/>
      <c r="D3781" s="10"/>
    </row>
    <row r="3782" spans="3:4">
      <c r="C3782" s="10"/>
      <c r="D3782" s="10"/>
    </row>
    <row r="3783" spans="3:4">
      <c r="C3783" s="10"/>
      <c r="D3783" s="10"/>
    </row>
    <row r="3784" spans="3:4">
      <c r="C3784" s="10"/>
      <c r="D3784" s="10"/>
    </row>
    <row r="3785" spans="3:4">
      <c r="C3785" s="10"/>
      <c r="D3785" s="10"/>
    </row>
    <row r="3786" spans="3:4">
      <c r="C3786" s="10"/>
      <c r="D3786" s="10"/>
    </row>
    <row r="3787" spans="3:4">
      <c r="C3787" s="10"/>
      <c r="D3787" s="10"/>
    </row>
    <row r="3788" spans="3:4">
      <c r="C3788" s="10"/>
      <c r="D3788" s="10"/>
    </row>
    <row r="3789" spans="3:4">
      <c r="C3789" s="10"/>
      <c r="D3789" s="10"/>
    </row>
    <row r="3790" spans="3:4">
      <c r="C3790" s="10"/>
      <c r="D3790" s="10"/>
    </row>
    <row r="3791" spans="3:4">
      <c r="C3791" s="10"/>
      <c r="D3791" s="10"/>
    </row>
    <row r="3792" spans="3:4">
      <c r="C3792" s="10"/>
      <c r="D3792" s="10"/>
    </row>
    <row r="3793" spans="3:4">
      <c r="C3793" s="10"/>
      <c r="D3793" s="10"/>
    </row>
    <row r="3794" spans="3:4">
      <c r="C3794" s="10"/>
      <c r="D3794" s="10"/>
    </row>
    <row r="3795" spans="3:4">
      <c r="C3795" s="10"/>
      <c r="D3795" s="10"/>
    </row>
    <row r="3796" spans="3:4">
      <c r="C3796" s="10"/>
      <c r="D3796" s="10"/>
    </row>
    <row r="3797" spans="3:4">
      <c r="C3797" s="10"/>
      <c r="D3797" s="10"/>
    </row>
    <row r="3798" spans="3:4">
      <c r="C3798" s="10"/>
      <c r="D3798" s="10"/>
    </row>
    <row r="3799" spans="3:4">
      <c r="C3799" s="10"/>
      <c r="D3799" s="10"/>
    </row>
    <row r="3800" spans="3:4">
      <c r="C3800" s="10"/>
      <c r="D3800" s="10"/>
    </row>
    <row r="3801" spans="3:4">
      <c r="C3801" s="10"/>
      <c r="D3801" s="10"/>
    </row>
    <row r="3802" spans="3:4">
      <c r="C3802" s="10"/>
      <c r="D3802" s="10"/>
    </row>
    <row r="3803" spans="3:4">
      <c r="C3803" s="10"/>
      <c r="D3803" s="10"/>
    </row>
    <row r="3804" spans="3:4">
      <c r="C3804" s="10"/>
      <c r="D3804" s="10"/>
    </row>
    <row r="3805" spans="3:4">
      <c r="C3805" s="10"/>
      <c r="D3805" s="10"/>
    </row>
    <row r="3806" spans="3:4">
      <c r="C3806" s="10"/>
      <c r="D3806" s="10"/>
    </row>
    <row r="3807" spans="3:4">
      <c r="C3807" s="10"/>
      <c r="D3807" s="10"/>
    </row>
    <row r="3808" spans="3:4">
      <c r="C3808" s="10"/>
      <c r="D3808" s="10"/>
    </row>
    <row r="3809" spans="3:4">
      <c r="C3809" s="10"/>
      <c r="D3809" s="10"/>
    </row>
    <row r="3810" spans="3:4">
      <c r="C3810" s="10"/>
      <c r="D3810" s="10"/>
    </row>
    <row r="3811" spans="3:4">
      <c r="C3811" s="10"/>
      <c r="D3811" s="10"/>
    </row>
    <row r="3812" spans="3:4">
      <c r="C3812" s="10"/>
      <c r="D3812" s="10"/>
    </row>
    <row r="3813" spans="3:4">
      <c r="C3813" s="10"/>
      <c r="D3813" s="10"/>
    </row>
    <row r="3814" spans="3:4">
      <c r="C3814" s="10"/>
      <c r="D3814" s="10"/>
    </row>
    <row r="3815" spans="3:4">
      <c r="C3815" s="10"/>
      <c r="D3815" s="10"/>
    </row>
    <row r="3816" spans="3:4">
      <c r="C3816" s="10"/>
      <c r="D3816" s="10"/>
    </row>
    <row r="3817" spans="3:4">
      <c r="C3817" s="10"/>
      <c r="D3817" s="10"/>
    </row>
    <row r="3818" spans="3:4">
      <c r="C3818" s="10"/>
      <c r="D3818" s="10"/>
    </row>
    <row r="3819" spans="3:4">
      <c r="C3819" s="10"/>
      <c r="D3819" s="10"/>
    </row>
    <row r="3820" spans="3:4">
      <c r="C3820" s="10"/>
      <c r="D3820" s="10"/>
    </row>
    <row r="3821" spans="3:4">
      <c r="C3821" s="10"/>
      <c r="D3821" s="10"/>
    </row>
    <row r="3822" spans="3:4">
      <c r="C3822" s="10"/>
      <c r="D3822" s="10"/>
    </row>
    <row r="3823" spans="3:4">
      <c r="C3823" s="10"/>
      <c r="D3823" s="10"/>
    </row>
    <row r="3824" spans="3:4">
      <c r="C3824" s="10"/>
      <c r="D3824" s="10"/>
    </row>
    <row r="3825" spans="3:4">
      <c r="C3825" s="10"/>
      <c r="D3825" s="10"/>
    </row>
    <row r="3826" spans="3:4">
      <c r="C3826" s="10"/>
      <c r="D3826" s="10"/>
    </row>
    <row r="3827" spans="3:4">
      <c r="C3827" s="10"/>
      <c r="D3827" s="10"/>
    </row>
    <row r="3828" spans="3:4">
      <c r="C3828" s="10"/>
      <c r="D3828" s="10"/>
    </row>
    <row r="3829" spans="3:4">
      <c r="C3829" s="10"/>
      <c r="D3829" s="10"/>
    </row>
    <row r="3830" spans="3:4">
      <c r="C3830" s="10"/>
      <c r="D3830" s="10"/>
    </row>
    <row r="3831" spans="3:4">
      <c r="C3831" s="10"/>
      <c r="D3831" s="10"/>
    </row>
    <row r="3832" spans="3:4">
      <c r="C3832" s="10"/>
      <c r="D3832" s="10"/>
    </row>
    <row r="3833" spans="3:4">
      <c r="C3833" s="10"/>
      <c r="D3833" s="10"/>
    </row>
    <row r="3834" spans="3:4">
      <c r="C3834" s="10"/>
      <c r="D3834" s="10"/>
    </row>
    <row r="3835" spans="3:4">
      <c r="C3835" s="10"/>
      <c r="D3835" s="10"/>
    </row>
    <row r="3836" spans="3:4">
      <c r="C3836" s="10"/>
      <c r="D3836" s="10"/>
    </row>
    <row r="3837" spans="3:4">
      <c r="C3837" s="10"/>
      <c r="D3837" s="10"/>
    </row>
    <row r="3838" spans="3:4">
      <c r="C3838" s="10"/>
      <c r="D3838" s="10"/>
    </row>
    <row r="3839" spans="3:4">
      <c r="C3839" s="10"/>
      <c r="D3839" s="10"/>
    </row>
    <row r="3840" spans="3:4">
      <c r="C3840" s="10"/>
      <c r="D3840" s="10"/>
    </row>
    <row r="3841" spans="3:4">
      <c r="C3841" s="10"/>
      <c r="D3841" s="10"/>
    </row>
    <row r="3842" spans="3:4">
      <c r="C3842" s="10"/>
      <c r="D3842" s="10"/>
    </row>
    <row r="3843" spans="3:4">
      <c r="C3843" s="10"/>
      <c r="D3843" s="10"/>
    </row>
    <row r="3844" spans="3:4">
      <c r="C3844" s="10"/>
      <c r="D3844" s="10"/>
    </row>
    <row r="3845" spans="3:4">
      <c r="C3845" s="10"/>
      <c r="D3845" s="10"/>
    </row>
    <row r="3846" spans="3:4">
      <c r="C3846" s="10"/>
      <c r="D3846" s="10"/>
    </row>
    <row r="3847" spans="3:4">
      <c r="C3847" s="10"/>
      <c r="D3847" s="10"/>
    </row>
    <row r="3848" spans="3:4">
      <c r="C3848" s="10"/>
      <c r="D3848" s="10"/>
    </row>
    <row r="3849" spans="3:4">
      <c r="C3849" s="10"/>
      <c r="D3849" s="10"/>
    </row>
    <row r="3850" spans="3:4">
      <c r="C3850" s="10"/>
      <c r="D3850" s="10"/>
    </row>
    <row r="3851" spans="3:4">
      <c r="C3851" s="10"/>
      <c r="D3851" s="10"/>
    </row>
    <row r="3852" spans="3:4">
      <c r="C3852" s="10"/>
      <c r="D3852" s="10"/>
    </row>
    <row r="3853" spans="3:4">
      <c r="C3853" s="10"/>
      <c r="D3853" s="10"/>
    </row>
    <row r="3854" spans="3:4">
      <c r="C3854" s="10"/>
      <c r="D3854" s="10"/>
    </row>
    <row r="3855" spans="3:4">
      <c r="C3855" s="10"/>
      <c r="D3855" s="10"/>
    </row>
    <row r="3856" spans="3:4">
      <c r="C3856" s="10"/>
      <c r="D3856" s="10"/>
    </row>
    <row r="3857" spans="3:4">
      <c r="C3857" s="10"/>
      <c r="D3857" s="10"/>
    </row>
    <row r="3858" spans="3:4">
      <c r="C3858" s="10"/>
      <c r="D3858" s="10"/>
    </row>
    <row r="3859" spans="3:4">
      <c r="C3859" s="10"/>
      <c r="D3859" s="10"/>
    </row>
    <row r="3860" spans="3:4">
      <c r="C3860" s="10"/>
      <c r="D3860" s="10"/>
    </row>
    <row r="3861" spans="3:4">
      <c r="C3861" s="10"/>
      <c r="D3861" s="10"/>
    </row>
    <row r="3862" spans="3:4">
      <c r="C3862" s="10"/>
      <c r="D3862" s="10"/>
    </row>
    <row r="3863" spans="3:4">
      <c r="C3863" s="10"/>
      <c r="D3863" s="10"/>
    </row>
    <row r="3864" spans="3:4">
      <c r="C3864" s="10"/>
      <c r="D3864" s="10"/>
    </row>
    <row r="3865" spans="3:4">
      <c r="C3865" s="10"/>
      <c r="D3865" s="10"/>
    </row>
    <row r="3866" spans="3:4">
      <c r="C3866" s="10"/>
      <c r="D3866" s="10"/>
    </row>
    <row r="3867" spans="3:4">
      <c r="C3867" s="10"/>
      <c r="D3867" s="10"/>
    </row>
    <row r="3868" spans="3:4">
      <c r="C3868" s="10"/>
      <c r="D3868" s="10"/>
    </row>
    <row r="3869" spans="3:4">
      <c r="C3869" s="10"/>
      <c r="D3869" s="10"/>
    </row>
    <row r="3870" spans="3:4">
      <c r="C3870" s="10"/>
      <c r="D3870" s="10"/>
    </row>
    <row r="3871" spans="3:4">
      <c r="C3871" s="10"/>
      <c r="D3871" s="10"/>
    </row>
    <row r="3872" spans="3:4">
      <c r="C3872" s="10"/>
      <c r="D3872" s="10"/>
    </row>
    <row r="3873" spans="3:4">
      <c r="C3873" s="10"/>
      <c r="D3873" s="10"/>
    </row>
    <row r="3874" spans="3:4">
      <c r="C3874" s="10"/>
      <c r="D3874" s="10"/>
    </row>
    <row r="3875" spans="3:4">
      <c r="C3875" s="10"/>
      <c r="D3875" s="10"/>
    </row>
    <row r="3876" spans="3:4">
      <c r="C3876" s="10"/>
      <c r="D3876" s="10"/>
    </row>
    <row r="3877" spans="3:4">
      <c r="C3877" s="10"/>
      <c r="D3877" s="10"/>
    </row>
    <row r="3878" spans="3:4">
      <c r="C3878" s="10"/>
      <c r="D3878" s="10"/>
    </row>
    <row r="3879" spans="3:4">
      <c r="C3879" s="10"/>
      <c r="D3879" s="10"/>
    </row>
    <row r="3880" spans="3:4">
      <c r="C3880" s="10"/>
      <c r="D3880" s="10"/>
    </row>
    <row r="3881" spans="3:4">
      <c r="C3881" s="10"/>
      <c r="D3881" s="10"/>
    </row>
    <row r="3882" spans="3:4">
      <c r="C3882" s="10"/>
      <c r="D3882" s="10"/>
    </row>
    <row r="3883" spans="3:4">
      <c r="C3883" s="10"/>
      <c r="D3883" s="10"/>
    </row>
    <row r="3884" spans="3:4">
      <c r="C3884" s="10"/>
      <c r="D3884" s="10"/>
    </row>
    <row r="3885" spans="3:4">
      <c r="C3885" s="10"/>
      <c r="D3885" s="10"/>
    </row>
    <row r="3886" spans="3:4">
      <c r="C3886" s="10"/>
      <c r="D3886" s="10"/>
    </row>
    <row r="3887" spans="3:4">
      <c r="C3887" s="10"/>
      <c r="D3887" s="10"/>
    </row>
    <row r="3888" spans="3:4">
      <c r="C3888" s="10"/>
      <c r="D3888" s="10"/>
    </row>
    <row r="3889" spans="3:4">
      <c r="C3889" s="10"/>
      <c r="D3889" s="10"/>
    </row>
    <row r="3890" spans="3:4">
      <c r="C3890" s="10"/>
      <c r="D3890" s="10"/>
    </row>
    <row r="3891" spans="3:4">
      <c r="C3891" s="10"/>
      <c r="D3891" s="10"/>
    </row>
    <row r="3892" spans="3:4">
      <c r="C3892" s="10"/>
      <c r="D3892" s="10"/>
    </row>
    <row r="3893" spans="3:4">
      <c r="C3893" s="10"/>
      <c r="D3893" s="10"/>
    </row>
    <row r="3894" spans="3:4">
      <c r="C3894" s="10"/>
      <c r="D3894" s="10"/>
    </row>
    <row r="3895" spans="3:4">
      <c r="C3895" s="10"/>
      <c r="D3895" s="10"/>
    </row>
    <row r="3896" spans="3:4">
      <c r="C3896" s="10"/>
      <c r="D3896" s="10"/>
    </row>
    <row r="3897" spans="3:4">
      <c r="C3897" s="10"/>
      <c r="D3897" s="10"/>
    </row>
    <row r="3898" spans="3:4">
      <c r="C3898" s="10"/>
      <c r="D3898" s="10"/>
    </row>
    <row r="3899" spans="3:4">
      <c r="C3899" s="10"/>
      <c r="D3899" s="10"/>
    </row>
    <row r="3900" spans="3:4">
      <c r="C3900" s="10"/>
      <c r="D3900" s="10"/>
    </row>
    <row r="3901" spans="3:4">
      <c r="C3901" s="10"/>
      <c r="D3901" s="10"/>
    </row>
    <row r="3902" spans="3:4">
      <c r="C3902" s="10"/>
      <c r="D3902" s="10"/>
    </row>
    <row r="3903" spans="3:4">
      <c r="C3903" s="10"/>
      <c r="D3903" s="10"/>
    </row>
    <row r="3904" spans="3:4">
      <c r="C3904" s="10"/>
      <c r="D3904" s="10"/>
    </row>
    <row r="3905" spans="3:4">
      <c r="C3905" s="10"/>
      <c r="D3905" s="10"/>
    </row>
    <row r="3906" spans="3:4">
      <c r="C3906" s="10"/>
      <c r="D3906" s="10"/>
    </row>
    <row r="3907" spans="3:4">
      <c r="C3907" s="10"/>
      <c r="D3907" s="10"/>
    </row>
    <row r="3908" spans="3:4">
      <c r="C3908" s="10"/>
      <c r="D3908" s="10"/>
    </row>
    <row r="3909" spans="3:4">
      <c r="C3909" s="10"/>
      <c r="D3909" s="10"/>
    </row>
    <row r="3910" spans="3:4">
      <c r="C3910" s="10"/>
      <c r="D3910" s="10"/>
    </row>
    <row r="3911" spans="3:4">
      <c r="C3911" s="10"/>
      <c r="D3911" s="10"/>
    </row>
    <row r="3912" spans="3:4">
      <c r="C3912" s="10"/>
      <c r="D3912" s="10"/>
    </row>
    <row r="3913" spans="3:4">
      <c r="C3913" s="10"/>
      <c r="D3913" s="10"/>
    </row>
    <row r="3914" spans="3:4">
      <c r="C3914" s="10"/>
      <c r="D3914" s="10"/>
    </row>
    <row r="3915" spans="3:4">
      <c r="C3915" s="10"/>
      <c r="D3915" s="10"/>
    </row>
    <row r="3916" spans="3:4">
      <c r="C3916" s="10"/>
      <c r="D3916" s="10"/>
    </row>
    <row r="3917" spans="3:4">
      <c r="C3917" s="10"/>
      <c r="D3917" s="10"/>
    </row>
    <row r="3918" spans="3:4">
      <c r="C3918" s="10"/>
      <c r="D3918" s="10"/>
    </row>
    <row r="3919" spans="3:4">
      <c r="C3919" s="10"/>
      <c r="D3919" s="10"/>
    </row>
    <row r="3920" spans="3:4">
      <c r="C3920" s="10"/>
      <c r="D3920" s="10"/>
    </row>
    <row r="3921" spans="3:4">
      <c r="C3921" s="10"/>
      <c r="D3921" s="10"/>
    </row>
    <row r="3922" spans="3:4">
      <c r="C3922" s="10"/>
      <c r="D3922" s="10"/>
    </row>
    <row r="3923" spans="3:4">
      <c r="C3923" s="10"/>
      <c r="D3923" s="10"/>
    </row>
    <row r="3924" spans="3:4">
      <c r="C3924" s="10"/>
      <c r="D3924" s="10"/>
    </row>
    <row r="3925" spans="3:4">
      <c r="C3925" s="10"/>
      <c r="D3925" s="10"/>
    </row>
    <row r="3926" spans="3:4">
      <c r="C3926" s="10"/>
      <c r="D3926" s="10"/>
    </row>
    <row r="3927" spans="3:4">
      <c r="C3927" s="10"/>
      <c r="D3927" s="10"/>
    </row>
    <row r="3928" spans="3:4">
      <c r="C3928" s="10"/>
      <c r="D3928" s="10"/>
    </row>
    <row r="3929" spans="3:4">
      <c r="C3929" s="10"/>
      <c r="D3929" s="10"/>
    </row>
    <row r="3930" spans="3:4">
      <c r="C3930" s="10"/>
      <c r="D3930" s="10"/>
    </row>
    <row r="3931" spans="3:4">
      <c r="C3931" s="10"/>
      <c r="D3931" s="10"/>
    </row>
    <row r="3932" spans="3:4">
      <c r="C3932" s="10"/>
      <c r="D3932" s="10"/>
    </row>
    <row r="3933" spans="3:4">
      <c r="C3933" s="10"/>
      <c r="D3933" s="10"/>
    </row>
    <row r="3934" spans="3:4">
      <c r="C3934" s="10"/>
      <c r="D3934" s="10"/>
    </row>
    <row r="3935" spans="3:4">
      <c r="C3935" s="10"/>
      <c r="D3935" s="10"/>
    </row>
    <row r="3936" spans="3:4">
      <c r="C3936" s="10"/>
      <c r="D3936" s="10"/>
    </row>
    <row r="3937" spans="3:4">
      <c r="C3937" s="10"/>
      <c r="D3937" s="10"/>
    </row>
    <row r="3938" spans="3:4">
      <c r="C3938" s="10"/>
      <c r="D3938" s="10"/>
    </row>
    <row r="3939" spans="3:4">
      <c r="C3939" s="10"/>
      <c r="D3939" s="10"/>
    </row>
    <row r="3940" spans="3:4">
      <c r="C3940" s="10"/>
      <c r="D3940" s="10"/>
    </row>
    <row r="3941" spans="3:4">
      <c r="C3941" s="10"/>
      <c r="D3941" s="10"/>
    </row>
    <row r="3942" spans="3:4">
      <c r="C3942" s="10"/>
      <c r="D3942" s="10"/>
    </row>
    <row r="3943" spans="3:4">
      <c r="C3943" s="10"/>
      <c r="D3943" s="10"/>
    </row>
    <row r="3944" spans="3:4">
      <c r="C3944" s="10"/>
      <c r="D3944" s="10"/>
    </row>
    <row r="3945" spans="3:4">
      <c r="C3945" s="10"/>
      <c r="D3945" s="10"/>
    </row>
    <row r="3946" spans="3:4">
      <c r="C3946" s="10"/>
      <c r="D3946" s="10"/>
    </row>
    <row r="3947" spans="3:4">
      <c r="C3947" s="10"/>
      <c r="D3947" s="10"/>
    </row>
    <row r="3948" spans="3:4">
      <c r="C3948" s="10"/>
      <c r="D3948" s="10"/>
    </row>
    <row r="3949" spans="3:4">
      <c r="C3949" s="10"/>
      <c r="D3949" s="10"/>
    </row>
    <row r="3950" spans="3:4">
      <c r="C3950" s="10"/>
      <c r="D3950" s="10"/>
    </row>
    <row r="3951" spans="3:4">
      <c r="C3951" s="10"/>
      <c r="D3951" s="10"/>
    </row>
    <row r="3952" spans="3:4">
      <c r="C3952" s="10"/>
      <c r="D3952" s="10"/>
    </row>
    <row r="3953" spans="3:4">
      <c r="C3953" s="10"/>
      <c r="D3953" s="10"/>
    </row>
    <row r="3954" spans="3:4">
      <c r="C3954" s="10"/>
      <c r="D3954" s="10"/>
    </row>
    <row r="3955" spans="3:4">
      <c r="C3955" s="10"/>
      <c r="D3955" s="10"/>
    </row>
    <row r="3956" spans="3:4">
      <c r="C3956" s="10"/>
      <c r="D3956" s="10"/>
    </row>
    <row r="3957" spans="3:4">
      <c r="C3957" s="10"/>
      <c r="D3957" s="10"/>
    </row>
    <row r="3958" spans="3:4">
      <c r="C3958" s="10"/>
      <c r="D3958" s="10"/>
    </row>
    <row r="3959" spans="3:4">
      <c r="C3959" s="10"/>
      <c r="D3959" s="10"/>
    </row>
    <row r="3960" spans="3:4">
      <c r="C3960" s="10"/>
      <c r="D3960" s="10"/>
    </row>
    <row r="3961" spans="3:4">
      <c r="C3961" s="10"/>
      <c r="D3961" s="10"/>
    </row>
    <row r="3962" spans="3:4">
      <c r="C3962" s="10"/>
      <c r="D3962" s="10"/>
    </row>
    <row r="3963" spans="3:4">
      <c r="C3963" s="10"/>
      <c r="D3963" s="10"/>
    </row>
    <row r="3964" spans="3:4">
      <c r="C3964" s="10"/>
      <c r="D3964" s="10"/>
    </row>
    <row r="3965" spans="3:4">
      <c r="C3965" s="10"/>
      <c r="D3965" s="10"/>
    </row>
    <row r="3966" spans="3:4">
      <c r="C3966" s="10"/>
      <c r="D3966" s="10"/>
    </row>
    <row r="3967" spans="3:4">
      <c r="C3967" s="10"/>
      <c r="D3967" s="10"/>
    </row>
    <row r="3968" spans="3:4">
      <c r="C3968" s="10"/>
      <c r="D3968" s="10"/>
    </row>
    <row r="3969" spans="3:4">
      <c r="C3969" s="10"/>
      <c r="D3969" s="10"/>
    </row>
    <row r="3970" spans="3:4">
      <c r="C3970" s="10"/>
      <c r="D3970" s="10"/>
    </row>
    <row r="3971" spans="3:4">
      <c r="C3971" s="10"/>
      <c r="D3971" s="10"/>
    </row>
    <row r="3972" spans="3:4">
      <c r="C3972" s="10"/>
      <c r="D3972" s="10"/>
    </row>
    <row r="3973" spans="3:4">
      <c r="C3973" s="10"/>
      <c r="D3973" s="10"/>
    </row>
    <row r="3974" spans="3:4">
      <c r="C3974" s="10"/>
      <c r="D3974" s="10"/>
    </row>
    <row r="3975" spans="3:4">
      <c r="C3975" s="10"/>
      <c r="D3975" s="10"/>
    </row>
    <row r="3976" spans="3:4">
      <c r="C3976" s="10"/>
      <c r="D3976" s="10"/>
    </row>
    <row r="3977" spans="3:4">
      <c r="C3977" s="10"/>
      <c r="D3977" s="10"/>
    </row>
    <row r="3978" spans="3:4">
      <c r="C3978" s="10"/>
      <c r="D3978" s="10"/>
    </row>
    <row r="3979" spans="3:4">
      <c r="C3979" s="10"/>
      <c r="D3979" s="10"/>
    </row>
    <row r="3980" spans="3:4">
      <c r="C3980" s="10"/>
      <c r="D3980" s="10"/>
    </row>
    <row r="3981" spans="3:4">
      <c r="C3981" s="10"/>
      <c r="D3981" s="10"/>
    </row>
    <row r="3982" spans="3:4">
      <c r="C3982" s="10"/>
      <c r="D3982" s="10"/>
    </row>
    <row r="3983" spans="3:4">
      <c r="C3983" s="10"/>
      <c r="D3983" s="10"/>
    </row>
    <row r="3984" spans="3:4">
      <c r="C3984" s="10"/>
      <c r="D3984" s="10"/>
    </row>
    <row r="3985" spans="3:4">
      <c r="C3985" s="10"/>
      <c r="D3985" s="10"/>
    </row>
    <row r="3986" spans="3:4">
      <c r="C3986" s="10"/>
      <c r="D3986" s="10"/>
    </row>
    <row r="3987" spans="3:4">
      <c r="C3987" s="10"/>
      <c r="D3987" s="10"/>
    </row>
    <row r="3988" spans="3:4">
      <c r="C3988" s="10"/>
      <c r="D3988" s="10"/>
    </row>
    <row r="3989" spans="3:4">
      <c r="C3989" s="10"/>
      <c r="D3989" s="10"/>
    </row>
    <row r="3990" spans="3:4">
      <c r="C3990" s="10"/>
      <c r="D3990" s="10"/>
    </row>
    <row r="3991" spans="3:4">
      <c r="C3991" s="10"/>
      <c r="D3991" s="10"/>
    </row>
    <row r="3992" spans="3:4">
      <c r="C3992" s="10"/>
      <c r="D3992" s="10"/>
    </row>
    <row r="3993" spans="3:4">
      <c r="C3993" s="10"/>
      <c r="D3993" s="10"/>
    </row>
    <row r="3994" spans="3:4">
      <c r="C3994" s="10"/>
      <c r="D3994" s="10"/>
    </row>
    <row r="3995" spans="3:4">
      <c r="C3995" s="10"/>
      <c r="D3995" s="10"/>
    </row>
    <row r="3996" spans="3:4">
      <c r="C3996" s="10"/>
      <c r="D3996" s="10"/>
    </row>
    <row r="3997" spans="3:4">
      <c r="C3997" s="10"/>
      <c r="D3997" s="10"/>
    </row>
    <row r="3998" spans="3:4">
      <c r="C3998" s="10"/>
      <c r="D3998" s="10"/>
    </row>
    <row r="3999" spans="3:4">
      <c r="C3999" s="10"/>
      <c r="D3999" s="10"/>
    </row>
    <row r="4000" spans="3:4">
      <c r="C4000" s="10"/>
      <c r="D4000" s="10"/>
    </row>
    <row r="4001" spans="3:4">
      <c r="C4001" s="10"/>
      <c r="D4001" s="10"/>
    </row>
    <row r="4002" spans="3:4">
      <c r="C4002" s="10"/>
      <c r="D4002" s="10"/>
    </row>
    <row r="4003" spans="3:4">
      <c r="C4003" s="10"/>
      <c r="D4003" s="10"/>
    </row>
    <row r="4004" spans="3:4">
      <c r="C4004" s="10"/>
      <c r="D4004" s="10"/>
    </row>
    <row r="4005" spans="3:4">
      <c r="C4005" s="10"/>
      <c r="D4005" s="10"/>
    </row>
    <row r="4006" spans="3:4">
      <c r="C4006" s="10"/>
      <c r="D4006" s="10"/>
    </row>
    <row r="4007" spans="3:4">
      <c r="C4007" s="10"/>
      <c r="D4007" s="10"/>
    </row>
    <row r="4008" spans="3:4">
      <c r="C4008" s="10"/>
      <c r="D4008" s="10"/>
    </row>
    <row r="4009" spans="3:4">
      <c r="C4009" s="10"/>
      <c r="D4009" s="10"/>
    </row>
    <row r="4010" spans="3:4">
      <c r="C4010" s="10"/>
      <c r="D4010" s="10"/>
    </row>
    <row r="4011" spans="3:4">
      <c r="C4011" s="10"/>
      <c r="D4011" s="10"/>
    </row>
    <row r="4012" spans="3:4">
      <c r="C4012" s="10"/>
      <c r="D4012" s="10"/>
    </row>
    <row r="4013" spans="3:4">
      <c r="C4013" s="10"/>
      <c r="D4013" s="10"/>
    </row>
    <row r="4014" spans="3:4">
      <c r="C4014" s="10"/>
      <c r="D4014" s="10"/>
    </row>
    <row r="4015" spans="3:4">
      <c r="C4015" s="10"/>
      <c r="D4015" s="10"/>
    </row>
    <row r="4016" spans="3:4">
      <c r="C4016" s="10"/>
      <c r="D4016" s="10"/>
    </row>
    <row r="4017" spans="3:4">
      <c r="C4017" s="10"/>
      <c r="D4017" s="10"/>
    </row>
    <row r="4018" spans="3:4">
      <c r="C4018" s="10"/>
      <c r="D4018" s="10"/>
    </row>
    <row r="4019" spans="3:4">
      <c r="C4019" s="10"/>
      <c r="D4019" s="10"/>
    </row>
    <row r="4020" spans="3:4">
      <c r="C4020" s="10"/>
      <c r="D4020" s="10"/>
    </row>
    <row r="4021" spans="3:4">
      <c r="C4021" s="10"/>
      <c r="D4021" s="10"/>
    </row>
    <row r="4022" spans="3:4">
      <c r="C4022" s="10"/>
      <c r="D4022" s="10"/>
    </row>
    <row r="4023" spans="3:4">
      <c r="C4023" s="10"/>
      <c r="D4023" s="10"/>
    </row>
    <row r="4024" spans="3:4">
      <c r="C4024" s="10"/>
      <c r="D4024" s="10"/>
    </row>
    <row r="4025" spans="3:4">
      <c r="C4025" s="10"/>
      <c r="D4025" s="10"/>
    </row>
    <row r="4026" spans="3:4">
      <c r="C4026" s="10"/>
      <c r="D4026" s="10"/>
    </row>
    <row r="4027" spans="3:4">
      <c r="C4027" s="10"/>
      <c r="D4027" s="10"/>
    </row>
    <row r="4028" spans="3:4">
      <c r="C4028" s="10"/>
      <c r="D4028" s="10"/>
    </row>
    <row r="4029" spans="3:4">
      <c r="C4029" s="10"/>
      <c r="D4029" s="10"/>
    </row>
    <row r="4030" spans="3:4">
      <c r="C4030" s="10"/>
      <c r="D4030" s="10"/>
    </row>
    <row r="4031" spans="3:4">
      <c r="C4031" s="10"/>
      <c r="D4031" s="10"/>
    </row>
    <row r="4032" spans="3:4">
      <c r="C4032" s="10"/>
      <c r="D4032" s="10"/>
    </row>
    <row r="4033" spans="3:4">
      <c r="C4033" s="10"/>
      <c r="D4033" s="10"/>
    </row>
    <row r="4034" spans="3:4">
      <c r="C4034" s="10"/>
      <c r="D4034" s="10"/>
    </row>
    <row r="4035" spans="3:4">
      <c r="C4035" s="10"/>
      <c r="D4035" s="10"/>
    </row>
    <row r="4036" spans="3:4">
      <c r="C4036" s="10"/>
      <c r="D4036" s="10"/>
    </row>
    <row r="4037" spans="3:4">
      <c r="C4037" s="10"/>
      <c r="D4037" s="10"/>
    </row>
    <row r="4038" spans="3:4">
      <c r="C4038" s="10"/>
      <c r="D4038" s="10"/>
    </row>
    <row r="4039" spans="3:4">
      <c r="C4039" s="10"/>
      <c r="D4039" s="10"/>
    </row>
    <row r="4040" spans="3:4">
      <c r="C4040" s="10"/>
      <c r="D4040" s="10"/>
    </row>
    <row r="4041" spans="3:4">
      <c r="C4041" s="10"/>
      <c r="D4041" s="10"/>
    </row>
    <row r="4042" spans="3:4">
      <c r="C4042" s="10"/>
      <c r="D4042" s="10"/>
    </row>
    <row r="4043" spans="3:4">
      <c r="C4043" s="10"/>
      <c r="D4043" s="10"/>
    </row>
    <row r="4044" spans="3:4">
      <c r="C4044" s="10"/>
      <c r="D4044" s="10"/>
    </row>
    <row r="4045" spans="3:4">
      <c r="C4045" s="10"/>
      <c r="D4045" s="10"/>
    </row>
    <row r="4046" spans="3:4">
      <c r="C4046" s="10"/>
      <c r="D4046" s="10"/>
    </row>
    <row r="4047" spans="3:4">
      <c r="C4047" s="10"/>
      <c r="D4047" s="10"/>
    </row>
    <row r="4048" spans="3:4">
      <c r="C4048" s="10"/>
      <c r="D4048" s="10"/>
    </row>
    <row r="4049" spans="3:4">
      <c r="C4049" s="10"/>
      <c r="D4049" s="10"/>
    </row>
    <row r="4050" spans="3:4">
      <c r="C4050" s="10"/>
      <c r="D4050" s="10"/>
    </row>
    <row r="4051" spans="3:4">
      <c r="C4051" s="10"/>
      <c r="D4051" s="10"/>
    </row>
    <row r="4052" spans="3:4">
      <c r="C4052" s="10"/>
      <c r="D4052" s="10"/>
    </row>
    <row r="4053" spans="3:4">
      <c r="C4053" s="10"/>
      <c r="D4053" s="10"/>
    </row>
    <row r="4054" spans="3:4">
      <c r="C4054" s="10"/>
      <c r="D4054" s="10"/>
    </row>
    <row r="4055" spans="3:4">
      <c r="C4055" s="10"/>
      <c r="D4055" s="10"/>
    </row>
    <row r="4056" spans="3:4">
      <c r="C4056" s="10"/>
      <c r="D4056" s="10"/>
    </row>
    <row r="4057" spans="3:4">
      <c r="C4057" s="10"/>
      <c r="D4057" s="10"/>
    </row>
    <row r="4058" spans="3:4">
      <c r="C4058" s="10"/>
      <c r="D4058" s="10"/>
    </row>
    <row r="4059" spans="3:4">
      <c r="C4059" s="10"/>
      <c r="D4059" s="10"/>
    </row>
    <row r="4060" spans="3:4">
      <c r="C4060" s="10"/>
      <c r="D4060" s="10"/>
    </row>
    <row r="4061" spans="3:4">
      <c r="C4061" s="10"/>
      <c r="D4061" s="10"/>
    </row>
    <row r="4062" spans="3:4">
      <c r="C4062" s="10"/>
      <c r="D4062" s="10"/>
    </row>
    <row r="4063" spans="3:4">
      <c r="C4063" s="10"/>
      <c r="D4063" s="10"/>
    </row>
    <row r="4064" spans="3:4">
      <c r="C4064" s="10"/>
      <c r="D4064" s="10"/>
    </row>
    <row r="4065" spans="3:4">
      <c r="C4065" s="10"/>
      <c r="D4065" s="10"/>
    </row>
    <row r="4066" spans="3:4">
      <c r="C4066" s="10"/>
      <c r="D4066" s="10"/>
    </row>
    <row r="4067" spans="3:4">
      <c r="C4067" s="10"/>
      <c r="D4067" s="10"/>
    </row>
    <row r="4068" spans="3:4">
      <c r="C4068" s="10"/>
      <c r="D4068" s="10"/>
    </row>
    <row r="4069" spans="3:4">
      <c r="C4069" s="10"/>
      <c r="D4069" s="10"/>
    </row>
    <row r="4070" spans="3:4">
      <c r="C4070" s="10"/>
      <c r="D4070" s="10"/>
    </row>
    <row r="4071" spans="3:4">
      <c r="C4071" s="10"/>
      <c r="D4071" s="10"/>
    </row>
    <row r="4072" spans="3:4">
      <c r="C4072" s="10"/>
      <c r="D4072" s="10"/>
    </row>
    <row r="4073" spans="3:4">
      <c r="C4073" s="10"/>
      <c r="D4073" s="10"/>
    </row>
    <row r="4074" spans="3:4">
      <c r="C4074" s="10"/>
      <c r="D4074" s="10"/>
    </row>
    <row r="4075" spans="3:4">
      <c r="C4075" s="10"/>
      <c r="D4075" s="10"/>
    </row>
    <row r="4076" spans="3:4">
      <c r="C4076" s="10"/>
      <c r="D4076" s="10"/>
    </row>
    <row r="4077" spans="3:4">
      <c r="C4077" s="10"/>
      <c r="D4077" s="10"/>
    </row>
    <row r="4078" spans="3:4">
      <c r="C4078" s="10"/>
      <c r="D4078" s="10"/>
    </row>
    <row r="4079" spans="3:4">
      <c r="C4079" s="10"/>
      <c r="D4079" s="10"/>
    </row>
    <row r="4080" spans="3:4">
      <c r="C4080" s="10"/>
      <c r="D4080" s="10"/>
    </row>
    <row r="4081" spans="3:4">
      <c r="C4081" s="10"/>
      <c r="D4081" s="10"/>
    </row>
    <row r="4082" spans="3:4">
      <c r="C4082" s="10"/>
      <c r="D4082" s="10"/>
    </row>
    <row r="4083" spans="3:4">
      <c r="C4083" s="10"/>
      <c r="D4083" s="10"/>
    </row>
    <row r="4084" spans="3:4">
      <c r="C4084" s="10"/>
      <c r="D4084" s="10"/>
    </row>
    <row r="4085" spans="3:4">
      <c r="C4085" s="10"/>
      <c r="D4085" s="10"/>
    </row>
    <row r="4086" spans="3:4">
      <c r="C4086" s="10"/>
      <c r="D4086" s="10"/>
    </row>
    <row r="4087" spans="3:4">
      <c r="C4087" s="10"/>
      <c r="D4087" s="10"/>
    </row>
    <row r="4088" spans="3:4">
      <c r="C4088" s="10"/>
      <c r="D4088" s="10"/>
    </row>
    <row r="4089" spans="3:4">
      <c r="C4089" s="10"/>
      <c r="D4089" s="10"/>
    </row>
    <row r="4090" spans="3:4">
      <c r="C4090" s="10"/>
      <c r="D4090" s="10"/>
    </row>
    <row r="4091" spans="3:4">
      <c r="C4091" s="10"/>
      <c r="D4091" s="10"/>
    </row>
    <row r="4092" spans="3:4">
      <c r="C4092" s="10"/>
      <c r="D4092" s="10"/>
    </row>
    <row r="4093" spans="3:4">
      <c r="C4093" s="10"/>
      <c r="D4093" s="10"/>
    </row>
    <row r="4094" spans="3:4">
      <c r="C4094" s="10"/>
      <c r="D4094" s="10"/>
    </row>
    <row r="4095" spans="3:4">
      <c r="C4095" s="10"/>
      <c r="D4095" s="10"/>
    </row>
    <row r="4096" spans="3:4">
      <c r="C4096" s="10"/>
      <c r="D4096" s="10"/>
    </row>
    <row r="4097" spans="3:4">
      <c r="C4097" s="10"/>
      <c r="D4097" s="10"/>
    </row>
    <row r="4098" spans="3:4">
      <c r="C4098" s="10"/>
      <c r="D4098" s="10"/>
    </row>
    <row r="4099" spans="3:4">
      <c r="C4099" s="10"/>
      <c r="D4099" s="10"/>
    </row>
    <row r="4100" spans="3:4">
      <c r="C4100" s="10"/>
      <c r="D4100" s="10"/>
    </row>
    <row r="4101" spans="3:4">
      <c r="C4101" s="10"/>
      <c r="D4101" s="10"/>
    </row>
    <row r="4102" spans="3:4">
      <c r="C4102" s="10"/>
      <c r="D4102" s="10"/>
    </row>
    <row r="4103" spans="3:4">
      <c r="C4103" s="10"/>
      <c r="D4103" s="10"/>
    </row>
    <row r="4104" spans="3:4">
      <c r="C4104" s="10"/>
      <c r="D4104" s="10"/>
    </row>
    <row r="4105" spans="3:4">
      <c r="C4105" s="10"/>
      <c r="D4105" s="10"/>
    </row>
    <row r="4106" spans="3:4">
      <c r="C4106" s="10"/>
      <c r="D4106" s="10"/>
    </row>
    <row r="4107" spans="3:4">
      <c r="C4107" s="10"/>
      <c r="D4107" s="10"/>
    </row>
    <row r="4108" spans="3:4">
      <c r="C4108" s="10"/>
      <c r="D4108" s="10"/>
    </row>
    <row r="4109" spans="3:4">
      <c r="C4109" s="10"/>
      <c r="D4109" s="10"/>
    </row>
    <row r="4110" spans="3:4">
      <c r="C4110" s="10"/>
      <c r="D4110" s="10"/>
    </row>
    <row r="4111" spans="3:4">
      <c r="C4111" s="10"/>
      <c r="D4111" s="10"/>
    </row>
    <row r="4112" spans="3:4">
      <c r="C4112" s="10"/>
      <c r="D4112" s="10"/>
    </row>
    <row r="4113" spans="3:4">
      <c r="C4113" s="10"/>
      <c r="D4113" s="10"/>
    </row>
    <row r="4114" spans="3:4">
      <c r="C4114" s="10"/>
      <c r="D4114" s="10"/>
    </row>
    <row r="4115" spans="3:4">
      <c r="C4115" s="10"/>
      <c r="D4115" s="10"/>
    </row>
    <row r="4116" spans="3:4">
      <c r="C4116" s="10"/>
      <c r="D4116" s="10"/>
    </row>
    <row r="4117" spans="3:4">
      <c r="C4117" s="10"/>
      <c r="D4117" s="10"/>
    </row>
    <row r="4118" spans="3:4">
      <c r="C4118" s="10"/>
      <c r="D4118" s="10"/>
    </row>
    <row r="4119" spans="3:4">
      <c r="C4119" s="10"/>
      <c r="D4119" s="10"/>
    </row>
    <row r="4120" spans="3:4">
      <c r="C4120" s="10"/>
      <c r="D4120" s="10"/>
    </row>
    <row r="4121" spans="3:4">
      <c r="C4121" s="10"/>
      <c r="D4121" s="10"/>
    </row>
    <row r="4122" spans="3:4">
      <c r="C4122" s="10"/>
      <c r="D4122" s="10"/>
    </row>
    <row r="4123" spans="3:4">
      <c r="C4123" s="10"/>
      <c r="D4123" s="10"/>
    </row>
    <row r="4124" spans="3:4">
      <c r="C4124" s="10"/>
      <c r="D4124" s="10"/>
    </row>
    <row r="4125" spans="3:4">
      <c r="C4125" s="10"/>
      <c r="D4125" s="10"/>
    </row>
    <row r="4126" spans="3:4">
      <c r="C4126" s="10"/>
      <c r="D4126" s="10"/>
    </row>
    <row r="4127" spans="3:4">
      <c r="C4127" s="10"/>
      <c r="D4127" s="10"/>
    </row>
    <row r="4128" spans="3:4">
      <c r="C4128" s="10"/>
      <c r="D4128" s="10"/>
    </row>
    <row r="4129" spans="3:4">
      <c r="C4129" s="10"/>
      <c r="D4129" s="10"/>
    </row>
    <row r="4130" spans="3:4">
      <c r="C4130" s="10"/>
      <c r="D4130" s="10"/>
    </row>
    <row r="4131" spans="3:4">
      <c r="C4131" s="10"/>
      <c r="D4131" s="10"/>
    </row>
    <row r="4132" spans="3:4">
      <c r="C4132" s="10"/>
      <c r="D4132" s="10"/>
    </row>
    <row r="4133" spans="3:4">
      <c r="C4133" s="10"/>
      <c r="D4133" s="10"/>
    </row>
    <row r="4134" spans="3:4">
      <c r="C4134" s="10"/>
      <c r="D4134" s="10"/>
    </row>
    <row r="4135" spans="3:4">
      <c r="C4135" s="10"/>
      <c r="D4135" s="10"/>
    </row>
    <row r="4136" spans="3:4">
      <c r="C4136" s="10"/>
      <c r="D4136" s="10"/>
    </row>
    <row r="4137" spans="3:4">
      <c r="C4137" s="10"/>
      <c r="D4137" s="10"/>
    </row>
    <row r="4138" spans="3:4">
      <c r="C4138" s="10"/>
      <c r="D4138" s="10"/>
    </row>
    <row r="4139" spans="3:4">
      <c r="C4139" s="10"/>
      <c r="D4139" s="10"/>
    </row>
    <row r="4140" spans="3:4">
      <c r="C4140" s="10"/>
      <c r="D4140" s="10"/>
    </row>
    <row r="4141" spans="3:4">
      <c r="C4141" s="10"/>
      <c r="D4141" s="10"/>
    </row>
    <row r="4142" spans="3:4">
      <c r="C4142" s="10"/>
      <c r="D4142" s="10"/>
    </row>
    <row r="4143" spans="3:4">
      <c r="C4143" s="10"/>
      <c r="D4143" s="10"/>
    </row>
    <row r="4144" spans="3:4">
      <c r="C4144" s="10"/>
      <c r="D4144" s="10"/>
    </row>
    <row r="4145" spans="3:4">
      <c r="C4145" s="10"/>
      <c r="D4145" s="10"/>
    </row>
    <row r="4146" spans="3:4">
      <c r="C4146" s="10"/>
      <c r="D4146" s="10"/>
    </row>
    <row r="4147" spans="3:4">
      <c r="C4147" s="10"/>
      <c r="D4147" s="10"/>
    </row>
    <row r="4148" spans="3:4">
      <c r="C4148" s="10"/>
      <c r="D4148" s="10"/>
    </row>
    <row r="4149" spans="3:4">
      <c r="C4149" s="10"/>
      <c r="D4149" s="10"/>
    </row>
    <row r="4150" spans="3:4">
      <c r="C4150" s="10"/>
      <c r="D4150" s="10"/>
    </row>
    <row r="4151" spans="3:4">
      <c r="C4151" s="10"/>
      <c r="D4151" s="10"/>
    </row>
    <row r="4152" spans="3:4">
      <c r="C4152" s="10"/>
      <c r="D4152" s="10"/>
    </row>
    <row r="4153" spans="3:4">
      <c r="C4153" s="10"/>
      <c r="D4153" s="10"/>
    </row>
    <row r="4154" spans="3:4">
      <c r="C4154" s="10"/>
      <c r="D4154" s="10"/>
    </row>
    <row r="4155" spans="3:4">
      <c r="C4155" s="10"/>
      <c r="D4155" s="10"/>
    </row>
    <row r="4156" spans="3:4">
      <c r="C4156" s="10"/>
      <c r="D4156" s="10"/>
    </row>
    <row r="4157" spans="3:4">
      <c r="C4157" s="10"/>
      <c r="D4157" s="10"/>
    </row>
    <row r="4158" spans="3:4">
      <c r="C4158" s="10"/>
      <c r="D4158" s="10"/>
    </row>
    <row r="4159" spans="3:4">
      <c r="C4159" s="10"/>
      <c r="D4159" s="10"/>
    </row>
    <row r="4160" spans="3:4">
      <c r="C4160" s="10"/>
      <c r="D4160" s="10"/>
    </row>
    <row r="4161" spans="3:4">
      <c r="C4161" s="10"/>
      <c r="D4161" s="10"/>
    </row>
    <row r="4162" spans="3:4">
      <c r="C4162" s="10"/>
      <c r="D4162" s="10"/>
    </row>
    <row r="4163" spans="3:4">
      <c r="C4163" s="10"/>
      <c r="D4163" s="10"/>
    </row>
    <row r="4164" spans="3:4">
      <c r="C4164" s="10"/>
      <c r="D4164" s="10"/>
    </row>
    <row r="4165" spans="3:4">
      <c r="C4165" s="10"/>
      <c r="D4165" s="10"/>
    </row>
    <row r="4166" spans="3:4">
      <c r="C4166" s="10"/>
      <c r="D4166" s="10"/>
    </row>
    <row r="4167" spans="3:4">
      <c r="C4167" s="10"/>
      <c r="D4167" s="10"/>
    </row>
    <row r="4168" spans="3:4">
      <c r="C4168" s="10"/>
      <c r="D4168" s="10"/>
    </row>
    <row r="4169" spans="3:4">
      <c r="C4169" s="10"/>
      <c r="D4169" s="10"/>
    </row>
    <row r="4170" spans="3:4">
      <c r="C4170" s="10"/>
      <c r="D4170" s="10"/>
    </row>
    <row r="4171" spans="3:4">
      <c r="C4171" s="10"/>
      <c r="D4171" s="10"/>
    </row>
    <row r="4172" spans="3:4">
      <c r="C4172" s="10"/>
      <c r="D4172" s="10"/>
    </row>
    <row r="4173" spans="3:4">
      <c r="C4173" s="10"/>
      <c r="D4173" s="10"/>
    </row>
    <row r="4174" spans="3:4">
      <c r="C4174" s="10"/>
      <c r="D4174" s="10"/>
    </row>
    <row r="4175" spans="3:4">
      <c r="C4175" s="10"/>
      <c r="D4175" s="10"/>
    </row>
    <row r="4176" spans="3:4">
      <c r="C4176" s="10"/>
      <c r="D4176" s="10"/>
    </row>
    <row r="4177" spans="3:4">
      <c r="C4177" s="10"/>
      <c r="D4177" s="10"/>
    </row>
    <row r="4178" spans="3:4">
      <c r="C4178" s="10"/>
      <c r="D4178" s="10"/>
    </row>
    <row r="4179" spans="3:4">
      <c r="C4179" s="10"/>
      <c r="D4179" s="10"/>
    </row>
    <row r="4180" spans="3:4">
      <c r="C4180" s="10"/>
      <c r="D4180" s="10"/>
    </row>
    <row r="4181" spans="3:4">
      <c r="C4181" s="10"/>
      <c r="D4181" s="10"/>
    </row>
    <row r="4182" spans="3:4">
      <c r="C4182" s="10"/>
      <c r="D4182" s="10"/>
    </row>
    <row r="4183" spans="3:4">
      <c r="C4183" s="10"/>
      <c r="D4183" s="10"/>
    </row>
    <row r="4184" spans="3:4">
      <c r="C4184" s="10"/>
      <c r="D4184" s="10"/>
    </row>
    <row r="4185" spans="3:4">
      <c r="C4185" s="10"/>
      <c r="D4185" s="10"/>
    </row>
    <row r="4186" spans="3:4">
      <c r="C4186" s="10"/>
      <c r="D4186" s="10"/>
    </row>
    <row r="4187" spans="3:4">
      <c r="C4187" s="10"/>
      <c r="D4187" s="10"/>
    </row>
    <row r="4188" spans="3:4">
      <c r="C4188" s="10"/>
      <c r="D4188" s="10"/>
    </row>
    <row r="4189" spans="3:4">
      <c r="C4189" s="10"/>
      <c r="D4189" s="10"/>
    </row>
    <row r="4190" spans="3:4">
      <c r="C4190" s="10"/>
      <c r="D4190" s="10"/>
    </row>
    <row r="4191" spans="3:4">
      <c r="C4191" s="10"/>
      <c r="D4191" s="10"/>
    </row>
    <row r="4192" spans="3:4">
      <c r="C4192" s="10"/>
      <c r="D4192" s="10"/>
    </row>
    <row r="4193" spans="3:4">
      <c r="C4193" s="10"/>
      <c r="D4193" s="10"/>
    </row>
    <row r="4194" spans="3:4">
      <c r="C4194" s="10"/>
      <c r="D4194" s="10"/>
    </row>
    <row r="4195" spans="3:4">
      <c r="C4195" s="10"/>
      <c r="D4195" s="10"/>
    </row>
    <row r="4196" spans="3:4">
      <c r="C4196" s="10"/>
      <c r="D4196" s="10"/>
    </row>
    <row r="4197" spans="3:4">
      <c r="C4197" s="10"/>
      <c r="D4197" s="10"/>
    </row>
    <row r="4198" spans="3:4">
      <c r="C4198" s="10"/>
      <c r="D4198" s="10"/>
    </row>
    <row r="4199" spans="3:4">
      <c r="C4199" s="10"/>
      <c r="D4199" s="10"/>
    </row>
    <row r="4200" spans="3:4">
      <c r="C4200" s="10"/>
      <c r="D4200" s="10"/>
    </row>
    <row r="4201" spans="3:4">
      <c r="C4201" s="10"/>
      <c r="D4201" s="10"/>
    </row>
    <row r="4202" spans="3:4">
      <c r="C4202" s="10"/>
      <c r="D4202" s="10"/>
    </row>
    <row r="4203" spans="3:4">
      <c r="C4203" s="10"/>
      <c r="D4203" s="10"/>
    </row>
    <row r="4204" spans="3:4">
      <c r="C4204" s="10"/>
      <c r="D4204" s="10"/>
    </row>
    <row r="4205" spans="3:4">
      <c r="C4205" s="10"/>
      <c r="D4205" s="10"/>
    </row>
    <row r="4206" spans="3:4">
      <c r="C4206" s="10"/>
      <c r="D4206" s="10"/>
    </row>
    <row r="4207" spans="3:4">
      <c r="C4207" s="10"/>
      <c r="D4207" s="10"/>
    </row>
    <row r="4208" spans="3:4">
      <c r="C4208" s="10"/>
      <c r="D4208" s="10"/>
    </row>
    <row r="4209" spans="3:4">
      <c r="C4209" s="10"/>
      <c r="D4209" s="10"/>
    </row>
    <row r="4210" spans="3:4">
      <c r="C4210" s="10"/>
      <c r="D4210" s="10"/>
    </row>
    <row r="4211" spans="3:4">
      <c r="C4211" s="10"/>
      <c r="D4211" s="10"/>
    </row>
    <row r="4212" spans="3:4">
      <c r="C4212" s="10"/>
      <c r="D4212" s="10"/>
    </row>
    <row r="4213" spans="3:4">
      <c r="C4213" s="10"/>
      <c r="D4213" s="10"/>
    </row>
    <row r="4214" spans="3:4">
      <c r="C4214" s="10"/>
      <c r="D4214" s="10"/>
    </row>
    <row r="4215" spans="3:4">
      <c r="C4215" s="10"/>
      <c r="D4215" s="10"/>
    </row>
    <row r="4216" spans="3:4">
      <c r="C4216" s="10"/>
      <c r="D4216" s="10"/>
    </row>
    <row r="4217" spans="3:4">
      <c r="C4217" s="10"/>
      <c r="D4217" s="10"/>
    </row>
    <row r="4218" spans="3:4">
      <c r="C4218" s="10"/>
      <c r="D4218" s="10"/>
    </row>
    <row r="4219" spans="3:4">
      <c r="C4219" s="10"/>
      <c r="D4219" s="10"/>
    </row>
    <row r="4220" spans="3:4">
      <c r="C4220" s="10"/>
      <c r="D4220" s="10"/>
    </row>
    <row r="4221" spans="3:4">
      <c r="C4221" s="10"/>
      <c r="D4221" s="10"/>
    </row>
    <row r="4222" spans="3:4">
      <c r="C4222" s="10"/>
      <c r="D4222" s="10"/>
    </row>
    <row r="4223" spans="3:4">
      <c r="C4223" s="10"/>
      <c r="D4223" s="10"/>
    </row>
    <row r="4224" spans="3:4">
      <c r="C4224" s="10"/>
      <c r="D4224" s="10"/>
    </row>
    <row r="4225" spans="3:4">
      <c r="C4225" s="10"/>
      <c r="D4225" s="10"/>
    </row>
    <row r="4226" spans="3:4">
      <c r="C4226" s="10"/>
      <c r="D4226" s="10"/>
    </row>
    <row r="4227" spans="3:4">
      <c r="C4227" s="10"/>
      <c r="D4227" s="10"/>
    </row>
    <row r="4228" spans="3:4">
      <c r="C4228" s="10"/>
      <c r="D4228" s="10"/>
    </row>
    <row r="4229" spans="3:4">
      <c r="C4229" s="10"/>
      <c r="D4229" s="10"/>
    </row>
    <row r="4230" spans="3:4">
      <c r="C4230" s="10"/>
      <c r="D4230" s="10"/>
    </row>
    <row r="4231" spans="3:4">
      <c r="C4231" s="10"/>
      <c r="D4231" s="10"/>
    </row>
    <row r="4232" spans="3:4">
      <c r="C4232" s="10"/>
      <c r="D4232" s="10"/>
    </row>
    <row r="4233" spans="3:4">
      <c r="C4233" s="10"/>
      <c r="D4233" s="10"/>
    </row>
    <row r="4234" spans="3:4">
      <c r="C4234" s="10"/>
      <c r="D4234" s="10"/>
    </row>
    <row r="4235" spans="3:4">
      <c r="C4235" s="10"/>
      <c r="D4235" s="10"/>
    </row>
    <row r="4236" spans="3:4">
      <c r="C4236" s="10"/>
      <c r="D4236" s="10"/>
    </row>
    <row r="4237" spans="3:4">
      <c r="C4237" s="10"/>
      <c r="D4237" s="10"/>
    </row>
    <row r="4238" spans="3:4">
      <c r="C4238" s="10"/>
      <c r="D4238" s="10"/>
    </row>
    <row r="4239" spans="3:4">
      <c r="C4239" s="10"/>
      <c r="D4239" s="10"/>
    </row>
    <row r="4240" spans="3:4">
      <c r="C4240" s="10"/>
      <c r="D4240" s="10"/>
    </row>
    <row r="4241" spans="3:4">
      <c r="C4241" s="10"/>
      <c r="D4241" s="10"/>
    </row>
    <row r="4242" spans="3:4">
      <c r="C4242" s="10"/>
      <c r="D4242" s="10"/>
    </row>
    <row r="4243" spans="3:4">
      <c r="C4243" s="10"/>
      <c r="D4243" s="10"/>
    </row>
    <row r="4244" spans="3:4">
      <c r="C4244" s="10"/>
      <c r="D4244" s="10"/>
    </row>
    <row r="4245" spans="3:4">
      <c r="C4245" s="10"/>
      <c r="D4245" s="10"/>
    </row>
    <row r="4246" spans="3:4">
      <c r="C4246" s="10"/>
      <c r="D4246" s="10"/>
    </row>
    <row r="4247" spans="3:4">
      <c r="C4247" s="10"/>
      <c r="D4247" s="10"/>
    </row>
    <row r="4248" spans="3:4">
      <c r="C4248" s="10"/>
      <c r="D4248" s="10"/>
    </row>
    <row r="4249" spans="3:4">
      <c r="C4249" s="10"/>
      <c r="D4249" s="10"/>
    </row>
    <row r="4250" spans="3:4">
      <c r="C4250" s="10"/>
      <c r="D4250" s="10"/>
    </row>
    <row r="4251" spans="3:4">
      <c r="C4251" s="10"/>
      <c r="D4251" s="10"/>
    </row>
    <row r="4252" spans="3:4">
      <c r="C4252" s="10"/>
      <c r="D4252" s="10"/>
    </row>
    <row r="4253" spans="3:4">
      <c r="C4253" s="10"/>
      <c r="D4253" s="10"/>
    </row>
    <row r="4254" spans="3:4">
      <c r="C4254" s="10"/>
      <c r="D4254" s="10"/>
    </row>
    <row r="4255" spans="3:4">
      <c r="C4255" s="10"/>
      <c r="D4255" s="10"/>
    </row>
    <row r="4256" spans="3:4">
      <c r="C4256" s="10"/>
      <c r="D4256" s="10"/>
    </row>
    <row r="4257" spans="3:4">
      <c r="C4257" s="10"/>
      <c r="D4257" s="10"/>
    </row>
    <row r="4258" spans="3:4">
      <c r="C4258" s="10"/>
      <c r="D4258" s="10"/>
    </row>
    <row r="4259" spans="3:4">
      <c r="C4259" s="10"/>
      <c r="D4259" s="10"/>
    </row>
    <row r="4260" spans="3:4">
      <c r="C4260" s="10"/>
      <c r="D4260" s="10"/>
    </row>
    <row r="4261" spans="3:4">
      <c r="C4261" s="10"/>
      <c r="D4261" s="10"/>
    </row>
    <row r="4262" spans="3:4">
      <c r="C4262" s="10"/>
      <c r="D4262" s="10"/>
    </row>
    <row r="4263" spans="3:4">
      <c r="C4263" s="10"/>
      <c r="D4263" s="10"/>
    </row>
    <row r="4264" spans="3:4">
      <c r="C4264" s="10"/>
      <c r="D4264" s="10"/>
    </row>
    <row r="4265" spans="3:4">
      <c r="C4265" s="10"/>
      <c r="D4265" s="10"/>
    </row>
    <row r="4266" spans="3:4">
      <c r="C4266" s="10"/>
      <c r="D4266" s="10"/>
    </row>
    <row r="4267" spans="3:4">
      <c r="C4267" s="10"/>
      <c r="D4267" s="10"/>
    </row>
    <row r="4268" spans="3:4">
      <c r="C4268" s="10"/>
      <c r="D4268" s="10"/>
    </row>
    <row r="4269" spans="3:4">
      <c r="C4269" s="10"/>
      <c r="D4269" s="10"/>
    </row>
    <row r="4270" spans="3:4">
      <c r="C4270" s="10"/>
      <c r="D4270" s="10"/>
    </row>
    <row r="4271" spans="3:4">
      <c r="C4271" s="10"/>
      <c r="D4271" s="10"/>
    </row>
    <row r="4272" spans="3:4">
      <c r="C4272" s="10"/>
      <c r="D4272" s="10"/>
    </row>
    <row r="4273" spans="3:4">
      <c r="C4273" s="10"/>
      <c r="D4273" s="10"/>
    </row>
    <row r="4274" spans="3:4">
      <c r="C4274" s="10"/>
      <c r="D4274" s="10"/>
    </row>
    <row r="4275" spans="3:4">
      <c r="C4275" s="10"/>
      <c r="D4275" s="10"/>
    </row>
    <row r="4276" spans="3:4">
      <c r="C4276" s="10"/>
      <c r="D4276" s="10"/>
    </row>
    <row r="4277" spans="3:4">
      <c r="C4277" s="10"/>
      <c r="D4277" s="10"/>
    </row>
    <row r="4278" spans="3:4">
      <c r="C4278" s="10"/>
      <c r="D4278" s="10"/>
    </row>
    <row r="4279" spans="3:4">
      <c r="C4279" s="10"/>
      <c r="D4279" s="10"/>
    </row>
    <row r="4280" spans="3:4">
      <c r="C4280" s="10"/>
      <c r="D4280" s="10"/>
    </row>
    <row r="4281" spans="3:4">
      <c r="C4281" s="10"/>
      <c r="D4281" s="10"/>
    </row>
    <row r="4282" spans="3:4">
      <c r="C4282" s="10"/>
      <c r="D4282" s="10"/>
    </row>
    <row r="4283" spans="3:4">
      <c r="C4283" s="10"/>
      <c r="D4283" s="10"/>
    </row>
    <row r="4284" spans="3:4">
      <c r="C4284" s="10"/>
      <c r="D4284" s="10"/>
    </row>
    <row r="4285" spans="3:4">
      <c r="C4285" s="10"/>
      <c r="D4285" s="10"/>
    </row>
    <row r="4286" spans="3:4">
      <c r="C4286" s="10"/>
      <c r="D4286" s="10"/>
    </row>
    <row r="4287" spans="3:4">
      <c r="C4287" s="10"/>
      <c r="D4287" s="10"/>
    </row>
    <row r="4288" spans="3:4">
      <c r="C4288" s="10"/>
      <c r="D4288" s="10"/>
    </row>
    <row r="4289" spans="3:4">
      <c r="C4289" s="10"/>
      <c r="D4289" s="10"/>
    </row>
    <row r="4290" spans="3:4">
      <c r="C4290" s="10"/>
      <c r="D4290" s="10"/>
    </row>
    <row r="4291" spans="3:4">
      <c r="C4291" s="10"/>
      <c r="D4291" s="10"/>
    </row>
    <row r="4292" spans="3:4">
      <c r="C4292" s="10"/>
      <c r="D4292" s="10"/>
    </row>
    <row r="4293" spans="3:4">
      <c r="C4293" s="10"/>
      <c r="D4293" s="10"/>
    </row>
    <row r="4294" spans="3:4">
      <c r="C4294" s="10"/>
      <c r="D4294" s="10"/>
    </row>
    <row r="4295" spans="3:4">
      <c r="C4295" s="10"/>
      <c r="D4295" s="10"/>
    </row>
    <row r="4296" spans="3:4">
      <c r="C4296" s="10"/>
      <c r="D4296" s="10"/>
    </row>
    <row r="4297" spans="3:4">
      <c r="C4297" s="10"/>
      <c r="D4297" s="10"/>
    </row>
    <row r="4298" spans="3:4">
      <c r="C4298" s="10"/>
      <c r="D4298" s="10"/>
    </row>
    <row r="4299" spans="3:4">
      <c r="C4299" s="10"/>
      <c r="D4299" s="10"/>
    </row>
    <row r="4300" spans="3:4">
      <c r="C4300" s="10"/>
      <c r="D4300" s="10"/>
    </row>
    <row r="4301" spans="3:4">
      <c r="C4301" s="10"/>
      <c r="D4301" s="10"/>
    </row>
    <row r="4302" spans="3:4">
      <c r="C4302" s="10"/>
      <c r="D4302" s="10"/>
    </row>
    <row r="4303" spans="3:4">
      <c r="C4303" s="10"/>
      <c r="D4303" s="10"/>
    </row>
    <row r="4304" spans="3:4">
      <c r="C4304" s="10"/>
      <c r="D4304" s="10"/>
    </row>
    <row r="4305" spans="3:4">
      <c r="C4305" s="10"/>
      <c r="D4305" s="10"/>
    </row>
    <row r="4306" spans="3:4">
      <c r="C4306" s="10"/>
      <c r="D4306" s="10"/>
    </row>
    <row r="4307" spans="3:4">
      <c r="C4307" s="10"/>
      <c r="D4307" s="10"/>
    </row>
    <row r="4308" spans="3:4">
      <c r="C4308" s="10"/>
      <c r="D4308" s="10"/>
    </row>
    <row r="4309" spans="3:4">
      <c r="C4309" s="10"/>
      <c r="D4309" s="10"/>
    </row>
    <row r="4310" spans="3:4">
      <c r="C4310" s="10"/>
      <c r="D4310" s="10"/>
    </row>
    <row r="4311" spans="3:4">
      <c r="C4311" s="10"/>
      <c r="D4311" s="10"/>
    </row>
    <row r="4312" spans="3:4">
      <c r="C4312" s="10"/>
      <c r="D4312" s="10"/>
    </row>
    <row r="4313" spans="3:4">
      <c r="C4313" s="10"/>
      <c r="D4313" s="10"/>
    </row>
    <row r="4314" spans="3:4">
      <c r="C4314" s="10"/>
      <c r="D4314" s="10"/>
    </row>
    <row r="4315" spans="3:4">
      <c r="C4315" s="10"/>
      <c r="D4315" s="10"/>
    </row>
    <row r="4316" spans="3:4">
      <c r="C4316" s="10"/>
      <c r="D4316" s="10"/>
    </row>
    <row r="4317" spans="3:4">
      <c r="C4317" s="10"/>
      <c r="D4317" s="10"/>
    </row>
    <row r="4318" spans="3:4">
      <c r="C4318" s="10"/>
      <c r="D4318" s="10"/>
    </row>
    <row r="4319" spans="3:4">
      <c r="C4319" s="10"/>
      <c r="D4319" s="10"/>
    </row>
    <row r="4320" spans="3:4">
      <c r="C4320" s="10"/>
      <c r="D4320" s="10"/>
    </row>
    <row r="4321" spans="3:4">
      <c r="C4321" s="10"/>
      <c r="D4321" s="10"/>
    </row>
    <row r="4322" spans="3:4">
      <c r="C4322" s="10"/>
      <c r="D4322" s="10"/>
    </row>
    <row r="4323" spans="3:4">
      <c r="C4323" s="10"/>
      <c r="D4323" s="10"/>
    </row>
    <row r="4324" spans="3:4">
      <c r="C4324" s="10"/>
      <c r="D4324" s="10"/>
    </row>
    <row r="4325" spans="3:4">
      <c r="C4325" s="10"/>
      <c r="D4325" s="10"/>
    </row>
    <row r="4326" spans="3:4">
      <c r="C4326" s="10"/>
      <c r="D4326" s="10"/>
    </row>
    <row r="4327" spans="3:4">
      <c r="C4327" s="10"/>
      <c r="D4327" s="10"/>
    </row>
    <row r="4328" spans="3:4">
      <c r="C4328" s="10"/>
      <c r="D4328" s="10"/>
    </row>
    <row r="4329" spans="3:4">
      <c r="C4329" s="10"/>
      <c r="D4329" s="10"/>
    </row>
    <row r="4330" spans="3:4">
      <c r="C4330" s="10"/>
      <c r="D4330" s="10"/>
    </row>
    <row r="4331" spans="3:4">
      <c r="C4331" s="10"/>
      <c r="D4331" s="10"/>
    </row>
    <row r="4332" spans="3:4">
      <c r="C4332" s="10"/>
      <c r="D4332" s="10"/>
    </row>
    <row r="4333" spans="3:4">
      <c r="C4333" s="10"/>
      <c r="D4333" s="10"/>
    </row>
    <row r="4334" spans="3:4">
      <c r="C4334" s="10"/>
      <c r="D4334" s="10"/>
    </row>
    <row r="4335" spans="3:4">
      <c r="C4335" s="10"/>
      <c r="D4335" s="10"/>
    </row>
    <row r="4336" spans="3:4">
      <c r="C4336" s="10"/>
      <c r="D4336" s="10"/>
    </row>
    <row r="4337" spans="3:4">
      <c r="C4337" s="10"/>
      <c r="D4337" s="10"/>
    </row>
    <row r="4338" spans="3:4">
      <c r="C4338" s="10"/>
      <c r="D4338" s="10"/>
    </row>
    <row r="4339" spans="3:4">
      <c r="C4339" s="10"/>
      <c r="D4339" s="10"/>
    </row>
    <row r="4340" spans="3:4">
      <c r="C4340" s="10"/>
      <c r="D4340" s="10"/>
    </row>
    <row r="4341" spans="3:4">
      <c r="C4341" s="10"/>
      <c r="D4341" s="10"/>
    </row>
    <row r="4342" spans="3:4">
      <c r="C4342" s="10"/>
      <c r="D4342" s="10"/>
    </row>
    <row r="4343" spans="3:4">
      <c r="C4343" s="10"/>
      <c r="D4343" s="10"/>
    </row>
    <row r="4344" spans="3:4">
      <c r="C4344" s="10"/>
      <c r="D4344" s="10"/>
    </row>
    <row r="4345" spans="3:4">
      <c r="C4345" s="10"/>
      <c r="D4345" s="10"/>
    </row>
    <row r="4346" spans="3:4">
      <c r="C4346" s="10"/>
      <c r="D4346" s="10"/>
    </row>
    <row r="4347" spans="3:4">
      <c r="C4347" s="10"/>
      <c r="D4347" s="10"/>
    </row>
    <row r="4348" spans="3:4">
      <c r="C4348" s="10"/>
      <c r="D4348" s="10"/>
    </row>
    <row r="4349" spans="3:4">
      <c r="C4349" s="10"/>
      <c r="D4349" s="10"/>
    </row>
    <row r="4350" spans="3:4">
      <c r="C4350" s="10"/>
      <c r="D4350" s="10"/>
    </row>
    <row r="4351" spans="3:4">
      <c r="C4351" s="10"/>
      <c r="D4351" s="10"/>
    </row>
    <row r="4352" spans="3:4">
      <c r="C4352" s="10"/>
      <c r="D4352" s="10"/>
    </row>
    <row r="4353" spans="3:4">
      <c r="C4353" s="10"/>
      <c r="D4353" s="10"/>
    </row>
    <row r="4354" spans="3:4">
      <c r="C4354" s="10"/>
      <c r="D4354" s="10"/>
    </row>
    <row r="4355" spans="3:4">
      <c r="C4355" s="10"/>
      <c r="D4355" s="10"/>
    </row>
    <row r="4356" spans="3:4">
      <c r="C4356" s="10"/>
      <c r="D4356" s="10"/>
    </row>
    <row r="4357" spans="3:4">
      <c r="C4357" s="10"/>
      <c r="D4357" s="10"/>
    </row>
    <row r="4358" spans="3:4">
      <c r="C4358" s="10"/>
      <c r="D4358" s="10"/>
    </row>
    <row r="4359" spans="3:4">
      <c r="C4359" s="10"/>
      <c r="D4359" s="10"/>
    </row>
    <row r="4360" spans="3:4">
      <c r="C4360" s="10"/>
      <c r="D4360" s="10"/>
    </row>
    <row r="4361" spans="3:4">
      <c r="C4361" s="10"/>
      <c r="D4361" s="10"/>
    </row>
    <row r="4362" spans="3:4">
      <c r="C4362" s="10"/>
      <c r="D4362" s="10"/>
    </row>
    <row r="4363" spans="3:4">
      <c r="C4363" s="10"/>
      <c r="D4363" s="10"/>
    </row>
    <row r="4364" spans="3:4">
      <c r="C4364" s="10"/>
      <c r="D4364" s="10"/>
    </row>
    <row r="4365" spans="3:4">
      <c r="C4365" s="10"/>
      <c r="D4365" s="10"/>
    </row>
    <row r="4366" spans="3:4">
      <c r="C4366" s="10"/>
      <c r="D4366" s="10"/>
    </row>
    <row r="4367" spans="3:4">
      <c r="C4367" s="10"/>
      <c r="D4367" s="10"/>
    </row>
    <row r="4368" spans="3:4">
      <c r="C4368" s="10"/>
      <c r="D4368" s="10"/>
    </row>
    <row r="4369" spans="3:4">
      <c r="C4369" s="10"/>
      <c r="D4369" s="10"/>
    </row>
    <row r="4370" spans="3:4">
      <c r="C4370" s="10"/>
      <c r="D4370" s="10"/>
    </row>
    <row r="4371" spans="3:4">
      <c r="C4371" s="10"/>
      <c r="D4371" s="10"/>
    </row>
    <row r="4372" spans="3:4">
      <c r="C4372" s="10"/>
      <c r="D4372" s="10"/>
    </row>
    <row r="4373" spans="3:4">
      <c r="C4373" s="10"/>
      <c r="D4373" s="10"/>
    </row>
    <row r="4374" spans="3:4">
      <c r="C4374" s="10"/>
      <c r="D4374" s="10"/>
    </row>
    <row r="4375" spans="3:4">
      <c r="C4375" s="10"/>
      <c r="D4375" s="10"/>
    </row>
    <row r="4376" spans="3:4">
      <c r="C4376" s="10"/>
      <c r="D4376" s="10"/>
    </row>
    <row r="4377" spans="3:4">
      <c r="C4377" s="10"/>
      <c r="D4377" s="10"/>
    </row>
    <row r="4378" spans="3:4">
      <c r="C4378" s="10"/>
      <c r="D4378" s="10"/>
    </row>
    <row r="4379" spans="3:4">
      <c r="C4379" s="10"/>
      <c r="D4379" s="10"/>
    </row>
    <row r="4380" spans="3:4">
      <c r="C4380" s="10"/>
      <c r="D4380" s="10"/>
    </row>
    <row r="4381" spans="3:4">
      <c r="C4381" s="10"/>
      <c r="D4381" s="10"/>
    </row>
    <row r="4382" spans="3:4">
      <c r="C4382" s="10"/>
      <c r="D4382" s="10"/>
    </row>
    <row r="4383" spans="3:4">
      <c r="C4383" s="10"/>
      <c r="D4383" s="10"/>
    </row>
    <row r="4384" spans="3:4">
      <c r="C4384" s="10"/>
      <c r="D4384" s="10"/>
    </row>
    <row r="4385" spans="3:4">
      <c r="C4385" s="10"/>
      <c r="D4385" s="10"/>
    </row>
    <row r="4386" spans="3:4">
      <c r="C4386" s="10"/>
      <c r="D4386" s="10"/>
    </row>
    <row r="4387" spans="3:4">
      <c r="C4387" s="10"/>
      <c r="D4387" s="10"/>
    </row>
    <row r="4388" spans="3:4">
      <c r="C4388" s="10"/>
      <c r="D4388" s="10"/>
    </row>
    <row r="4389" spans="3:4">
      <c r="C4389" s="10"/>
      <c r="D4389" s="10"/>
    </row>
    <row r="4390" spans="3:4">
      <c r="C4390" s="10"/>
      <c r="D4390" s="10"/>
    </row>
    <row r="4391" spans="3:4">
      <c r="C4391" s="10"/>
      <c r="D4391" s="10"/>
    </row>
    <row r="4392" spans="3:4">
      <c r="C4392" s="10"/>
      <c r="D4392" s="10"/>
    </row>
    <row r="4393" spans="3:4">
      <c r="C4393" s="10"/>
      <c r="D4393" s="10"/>
    </row>
    <row r="4394" spans="3:4">
      <c r="C4394" s="10"/>
      <c r="D4394" s="10"/>
    </row>
    <row r="4395" spans="3:4">
      <c r="C4395" s="10"/>
      <c r="D4395" s="10"/>
    </row>
    <row r="4396" spans="3:4">
      <c r="C4396" s="10"/>
      <c r="D4396" s="10"/>
    </row>
    <row r="4397" spans="3:4">
      <c r="C4397" s="10"/>
      <c r="D4397" s="10"/>
    </row>
    <row r="4398" spans="3:4">
      <c r="C4398" s="10"/>
      <c r="D4398" s="10"/>
    </row>
    <row r="4399" spans="3:4">
      <c r="C4399" s="10"/>
      <c r="D4399" s="10"/>
    </row>
    <row r="4400" spans="3:4">
      <c r="C4400" s="10"/>
      <c r="D4400" s="10"/>
    </row>
    <row r="4401" spans="3:4">
      <c r="C4401" s="10"/>
      <c r="D4401" s="10"/>
    </row>
    <row r="4402" spans="3:4">
      <c r="C4402" s="10"/>
      <c r="D4402" s="10"/>
    </row>
    <row r="4403" spans="3:4">
      <c r="C4403" s="10"/>
      <c r="D4403" s="10"/>
    </row>
    <row r="4404" spans="3:4">
      <c r="C4404" s="10"/>
      <c r="D4404" s="10"/>
    </row>
    <row r="4405" spans="3:4">
      <c r="C4405" s="10"/>
      <c r="D4405" s="10"/>
    </row>
    <row r="4406" spans="3:4">
      <c r="C4406" s="10"/>
      <c r="D4406" s="10"/>
    </row>
    <row r="4407" spans="3:4">
      <c r="C4407" s="10"/>
      <c r="D4407" s="10"/>
    </row>
    <row r="4408" spans="3:4">
      <c r="C4408" s="10"/>
      <c r="D4408" s="10"/>
    </row>
    <row r="4409" spans="3:4">
      <c r="C4409" s="10"/>
      <c r="D4409" s="10"/>
    </row>
    <row r="4410" spans="3:4">
      <c r="C4410" s="10"/>
      <c r="D4410" s="10"/>
    </row>
    <row r="4411" spans="3:4">
      <c r="C4411" s="10"/>
      <c r="D4411" s="10"/>
    </row>
    <row r="4412" spans="3:4">
      <c r="C4412" s="10"/>
      <c r="D4412" s="10"/>
    </row>
    <row r="4413" spans="3:4">
      <c r="C4413" s="10"/>
      <c r="D4413" s="10"/>
    </row>
    <row r="4414" spans="3:4">
      <c r="C4414" s="10"/>
      <c r="D4414" s="10"/>
    </row>
    <row r="4415" spans="3:4">
      <c r="C4415" s="10"/>
      <c r="D4415" s="10"/>
    </row>
    <row r="4416" spans="3:4">
      <c r="C4416" s="10"/>
      <c r="D4416" s="10"/>
    </row>
    <row r="4417" spans="3:4">
      <c r="C4417" s="10"/>
      <c r="D4417" s="10"/>
    </row>
    <row r="4418" spans="3:4">
      <c r="C4418" s="10"/>
      <c r="D4418" s="10"/>
    </row>
    <row r="4419" spans="3:4">
      <c r="C4419" s="10"/>
      <c r="D4419" s="10"/>
    </row>
    <row r="4420" spans="3:4">
      <c r="C4420" s="10"/>
      <c r="D4420" s="10"/>
    </row>
    <row r="4421" spans="3:4">
      <c r="C4421" s="10"/>
      <c r="D4421" s="10"/>
    </row>
    <row r="4422" spans="3:4">
      <c r="C4422" s="10"/>
      <c r="D4422" s="10"/>
    </row>
    <row r="4423" spans="3:4">
      <c r="C4423" s="10"/>
      <c r="D4423" s="10"/>
    </row>
    <row r="4424" spans="3:4">
      <c r="C4424" s="10"/>
      <c r="D4424" s="10"/>
    </row>
    <row r="4425" spans="3:4">
      <c r="C4425" s="10"/>
      <c r="D4425" s="10"/>
    </row>
    <row r="4426" spans="3:4">
      <c r="C4426" s="10"/>
      <c r="D4426" s="10"/>
    </row>
    <row r="4427" spans="3:4">
      <c r="C4427" s="10"/>
      <c r="D4427" s="10"/>
    </row>
    <row r="4428" spans="3:4">
      <c r="C4428" s="10"/>
      <c r="D4428" s="10"/>
    </row>
    <row r="4429" spans="3:4">
      <c r="C4429" s="10"/>
      <c r="D4429" s="10"/>
    </row>
    <row r="4430" spans="3:4">
      <c r="C4430" s="10"/>
      <c r="D4430" s="10"/>
    </row>
    <row r="4431" spans="3:4">
      <c r="C4431" s="10"/>
      <c r="D4431" s="10"/>
    </row>
    <row r="4432" spans="3:4">
      <c r="C4432" s="10"/>
      <c r="D4432" s="10"/>
    </row>
    <row r="4433" spans="3:4">
      <c r="C4433" s="10"/>
      <c r="D4433" s="10"/>
    </row>
    <row r="4434" spans="3:4">
      <c r="C4434" s="10"/>
      <c r="D4434" s="10"/>
    </row>
    <row r="4435" spans="3:4">
      <c r="C4435" s="10"/>
      <c r="D4435" s="10"/>
    </row>
    <row r="4436" spans="3:4">
      <c r="C4436" s="10"/>
      <c r="D4436" s="10"/>
    </row>
    <row r="4437" spans="3:4">
      <c r="C4437" s="10"/>
      <c r="D4437" s="10"/>
    </row>
    <row r="4438" spans="3:4">
      <c r="C4438" s="10"/>
      <c r="D4438" s="10"/>
    </row>
    <row r="4439" spans="3:4">
      <c r="C4439" s="10"/>
      <c r="D4439" s="10"/>
    </row>
    <row r="4440" spans="3:4">
      <c r="C4440" s="10"/>
      <c r="D4440" s="10"/>
    </row>
    <row r="4441" spans="3:4">
      <c r="C4441" s="10"/>
      <c r="D4441" s="10"/>
    </row>
    <row r="4442" spans="3:4">
      <c r="C4442" s="10"/>
      <c r="D4442" s="10"/>
    </row>
    <row r="4443" spans="3:4">
      <c r="C4443" s="10"/>
      <c r="D4443" s="10"/>
    </row>
    <row r="4444" spans="3:4">
      <c r="C4444" s="10"/>
      <c r="D4444" s="10"/>
    </row>
    <row r="4445" spans="3:4">
      <c r="C4445" s="10"/>
      <c r="D4445" s="10"/>
    </row>
    <row r="4446" spans="3:4">
      <c r="C4446" s="10"/>
      <c r="D4446" s="10"/>
    </row>
    <row r="4447" spans="3:4">
      <c r="C4447" s="10"/>
      <c r="D4447" s="10"/>
    </row>
    <row r="4448" spans="3:4">
      <c r="C4448" s="10"/>
      <c r="D4448" s="10"/>
    </row>
    <row r="4449" spans="3:4">
      <c r="C4449" s="10"/>
      <c r="D4449" s="10"/>
    </row>
    <row r="4450" spans="3:4">
      <c r="C4450" s="10"/>
      <c r="D4450" s="10"/>
    </row>
    <row r="4451" spans="3:4">
      <c r="C4451" s="10"/>
      <c r="D4451" s="10"/>
    </row>
    <row r="4452" spans="3:4">
      <c r="C4452" s="10"/>
      <c r="D4452" s="10"/>
    </row>
    <row r="4453" spans="3:4">
      <c r="C4453" s="10"/>
      <c r="D4453" s="10"/>
    </row>
    <row r="4454" spans="3:4">
      <c r="C4454" s="10"/>
      <c r="D4454" s="10"/>
    </row>
    <row r="4455" spans="3:4">
      <c r="C4455" s="10"/>
      <c r="D4455" s="10"/>
    </row>
    <row r="4456" spans="3:4">
      <c r="C4456" s="10"/>
      <c r="D4456" s="10"/>
    </row>
    <row r="4457" spans="3:4">
      <c r="C4457" s="10"/>
      <c r="D4457" s="10"/>
    </row>
    <row r="4458" spans="3:4">
      <c r="C4458" s="10"/>
      <c r="D4458" s="10"/>
    </row>
    <row r="4459" spans="3:4">
      <c r="C4459" s="10"/>
      <c r="D4459" s="10"/>
    </row>
    <row r="4460" spans="3:4">
      <c r="C4460" s="10"/>
      <c r="D4460" s="10"/>
    </row>
    <row r="4461" spans="3:4">
      <c r="C4461" s="10"/>
      <c r="D4461" s="10"/>
    </row>
    <row r="4462" spans="3:4">
      <c r="C4462" s="10"/>
      <c r="D4462" s="10"/>
    </row>
    <row r="4463" spans="3:4">
      <c r="C4463" s="10"/>
      <c r="D4463" s="10"/>
    </row>
    <row r="4464" spans="3:4">
      <c r="C4464" s="10"/>
      <c r="D4464" s="10"/>
    </row>
    <row r="4465" spans="3:4">
      <c r="C4465" s="10"/>
      <c r="D4465" s="10"/>
    </row>
    <row r="4466" spans="3:4">
      <c r="C4466" s="10"/>
      <c r="D4466" s="10"/>
    </row>
    <row r="4467" spans="3:4">
      <c r="C4467" s="10"/>
      <c r="D4467" s="10"/>
    </row>
    <row r="4468" spans="3:4">
      <c r="C4468" s="10"/>
      <c r="D4468" s="10"/>
    </row>
    <row r="4469" spans="3:4">
      <c r="C4469" s="10"/>
      <c r="D4469" s="10"/>
    </row>
    <row r="4470" spans="3:4">
      <c r="C4470" s="10"/>
      <c r="D4470" s="10"/>
    </row>
    <row r="4471" spans="3:4">
      <c r="C4471" s="10"/>
      <c r="D4471" s="10"/>
    </row>
    <row r="4472" spans="3:4">
      <c r="C4472" s="10"/>
      <c r="D4472" s="10"/>
    </row>
    <row r="4473" spans="3:4">
      <c r="C4473" s="10"/>
      <c r="D4473" s="10"/>
    </row>
    <row r="4474" spans="3:4">
      <c r="C4474" s="10"/>
      <c r="D4474" s="10"/>
    </row>
    <row r="4475" spans="3:4">
      <c r="C4475" s="10"/>
      <c r="D4475" s="10"/>
    </row>
    <row r="4476" spans="3:4">
      <c r="C4476" s="10"/>
      <c r="D4476" s="10"/>
    </row>
    <row r="4477" spans="3:4">
      <c r="C4477" s="10"/>
      <c r="D4477" s="10"/>
    </row>
    <row r="4478" spans="3:4">
      <c r="C4478" s="10"/>
      <c r="D4478" s="10"/>
    </row>
    <row r="4479" spans="3:4">
      <c r="C4479" s="10"/>
      <c r="D4479" s="10"/>
    </row>
    <row r="4480" spans="3:4">
      <c r="C4480" s="10"/>
      <c r="D4480" s="10"/>
    </row>
    <row r="4481" spans="3:4">
      <c r="C4481" s="10"/>
      <c r="D4481" s="10"/>
    </row>
    <row r="4482" spans="3:4">
      <c r="C4482" s="10"/>
      <c r="D4482" s="10"/>
    </row>
    <row r="4483" spans="3:4">
      <c r="C4483" s="10"/>
      <c r="D4483" s="10"/>
    </row>
    <row r="4484" spans="3:4">
      <c r="C4484" s="10"/>
      <c r="D4484" s="10"/>
    </row>
    <row r="4485" spans="3:4">
      <c r="C4485" s="10"/>
      <c r="D4485" s="10"/>
    </row>
    <row r="4486" spans="3:4">
      <c r="C4486" s="10"/>
      <c r="D4486" s="10"/>
    </row>
    <row r="4487" spans="3:4">
      <c r="C4487" s="10"/>
      <c r="D4487" s="10"/>
    </row>
    <row r="4488" spans="3:4">
      <c r="C4488" s="10"/>
      <c r="D4488" s="10"/>
    </row>
    <row r="4489" spans="3:4">
      <c r="C4489" s="10"/>
      <c r="D4489" s="10"/>
    </row>
    <row r="4490" spans="3:4">
      <c r="C4490" s="10"/>
      <c r="D4490" s="10"/>
    </row>
    <row r="4491" spans="3:4">
      <c r="C4491" s="10"/>
      <c r="D4491" s="10"/>
    </row>
    <row r="4492" spans="3:4">
      <c r="C4492" s="10"/>
      <c r="D4492" s="10"/>
    </row>
    <row r="4493" spans="3:4">
      <c r="C4493" s="10"/>
      <c r="D4493" s="10"/>
    </row>
    <row r="4494" spans="3:4">
      <c r="C4494" s="10"/>
      <c r="D4494" s="10"/>
    </row>
    <row r="4495" spans="3:4">
      <c r="C4495" s="10"/>
      <c r="D4495" s="10"/>
    </row>
    <row r="4496" spans="3:4">
      <c r="C4496" s="10"/>
      <c r="D4496" s="10"/>
    </row>
    <row r="4497" spans="3:4">
      <c r="C4497" s="10"/>
      <c r="D4497" s="10"/>
    </row>
    <row r="4498" spans="3:4">
      <c r="C4498" s="10"/>
      <c r="D4498" s="10"/>
    </row>
    <row r="4499" spans="3:4">
      <c r="C4499" s="10"/>
      <c r="D4499" s="10"/>
    </row>
    <row r="4500" spans="3:4">
      <c r="C4500" s="10"/>
      <c r="D4500" s="10"/>
    </row>
    <row r="4501" spans="3:4">
      <c r="C4501" s="10"/>
      <c r="D4501" s="10"/>
    </row>
    <row r="4502" spans="3:4">
      <c r="C4502" s="10"/>
      <c r="D4502" s="10"/>
    </row>
    <row r="4503" spans="3:4">
      <c r="C4503" s="10"/>
      <c r="D4503" s="10"/>
    </row>
    <row r="4504" spans="3:4">
      <c r="C4504" s="10"/>
      <c r="D4504" s="10"/>
    </row>
    <row r="4505" spans="3:4">
      <c r="C4505" s="10"/>
      <c r="D4505" s="10"/>
    </row>
    <row r="4506" spans="3:4">
      <c r="C4506" s="10"/>
      <c r="D4506" s="10"/>
    </row>
    <row r="4507" spans="3:4">
      <c r="C4507" s="10"/>
      <c r="D4507" s="10"/>
    </row>
    <row r="4508" spans="3:4">
      <c r="C4508" s="10"/>
      <c r="D4508" s="10"/>
    </row>
    <row r="4509" spans="3:4">
      <c r="C4509" s="10"/>
      <c r="D4509" s="10"/>
    </row>
    <row r="4510" spans="3:4">
      <c r="C4510" s="10"/>
      <c r="D4510" s="10"/>
    </row>
    <row r="4511" spans="3:4">
      <c r="C4511" s="10"/>
      <c r="D4511" s="10"/>
    </row>
    <row r="4512" spans="3:4">
      <c r="C4512" s="10"/>
      <c r="D4512" s="10"/>
    </row>
    <row r="4513" spans="3:4">
      <c r="C4513" s="10"/>
      <c r="D4513" s="10"/>
    </row>
    <row r="4514" spans="3:4">
      <c r="C4514" s="10"/>
      <c r="D4514" s="10"/>
    </row>
    <row r="4515" spans="3:4">
      <c r="C4515" s="10"/>
      <c r="D4515" s="10"/>
    </row>
    <row r="4516" spans="3:4">
      <c r="C4516" s="10"/>
      <c r="D4516" s="10"/>
    </row>
    <row r="4517" spans="3:4">
      <c r="C4517" s="10"/>
      <c r="D4517" s="10"/>
    </row>
    <row r="4518" spans="3:4">
      <c r="C4518" s="10"/>
      <c r="D4518" s="10"/>
    </row>
    <row r="4519" spans="3:4">
      <c r="C4519" s="10"/>
      <c r="D4519" s="10"/>
    </row>
    <row r="4520" spans="3:4">
      <c r="C4520" s="10"/>
      <c r="D4520" s="10"/>
    </row>
    <row r="4521" spans="3:4">
      <c r="C4521" s="10"/>
      <c r="D4521" s="10"/>
    </row>
    <row r="4522" spans="3:4">
      <c r="C4522" s="10"/>
      <c r="D4522" s="10"/>
    </row>
    <row r="4523" spans="3:4">
      <c r="C4523" s="10"/>
      <c r="D4523" s="10"/>
    </row>
    <row r="4524" spans="3:4">
      <c r="C4524" s="10"/>
      <c r="D4524" s="10"/>
    </row>
    <row r="4525" spans="3:4">
      <c r="C4525" s="10"/>
      <c r="D4525" s="10"/>
    </row>
    <row r="4526" spans="3:4">
      <c r="C4526" s="10"/>
      <c r="D4526" s="10"/>
    </row>
    <row r="4527" spans="3:4">
      <c r="C4527" s="10"/>
      <c r="D4527" s="10"/>
    </row>
    <row r="4528" spans="3:4">
      <c r="C4528" s="10"/>
      <c r="D4528" s="10"/>
    </row>
    <row r="4529" spans="3:4">
      <c r="C4529" s="10"/>
      <c r="D4529" s="10"/>
    </row>
    <row r="4530" spans="3:4">
      <c r="C4530" s="10"/>
      <c r="D4530" s="10"/>
    </row>
    <row r="4531" spans="3:4">
      <c r="C4531" s="10"/>
      <c r="D4531" s="10"/>
    </row>
    <row r="4532" spans="3:4">
      <c r="C4532" s="10"/>
      <c r="D4532" s="10"/>
    </row>
    <row r="4533" spans="3:4">
      <c r="C4533" s="10"/>
      <c r="D4533" s="10"/>
    </row>
    <row r="4534" spans="3:4">
      <c r="C4534" s="10"/>
      <c r="D4534" s="10"/>
    </row>
    <row r="4535" spans="3:4">
      <c r="C4535" s="10"/>
      <c r="D4535" s="10"/>
    </row>
    <row r="4536" spans="3:4">
      <c r="C4536" s="10"/>
      <c r="D4536" s="10"/>
    </row>
    <row r="4537" spans="3:4">
      <c r="C4537" s="10"/>
      <c r="D4537" s="10"/>
    </row>
    <row r="4538" spans="3:4">
      <c r="C4538" s="10"/>
      <c r="D4538" s="10"/>
    </row>
    <row r="4539" spans="3:4">
      <c r="C4539" s="10"/>
      <c r="D4539" s="10"/>
    </row>
    <row r="4540" spans="3:4">
      <c r="C4540" s="10"/>
      <c r="D4540" s="10"/>
    </row>
    <row r="4541" spans="3:4">
      <c r="C4541" s="10"/>
      <c r="D4541" s="10"/>
    </row>
    <row r="4542" spans="3:4">
      <c r="C4542" s="10"/>
      <c r="D4542" s="10"/>
    </row>
    <row r="4543" spans="3:4">
      <c r="C4543" s="10"/>
      <c r="D4543" s="10"/>
    </row>
    <row r="4544" spans="3:4">
      <c r="C4544" s="10"/>
      <c r="D4544" s="10"/>
    </row>
    <row r="4545" spans="3:4">
      <c r="C4545" s="10"/>
      <c r="D4545" s="10"/>
    </row>
    <row r="4546" spans="3:4">
      <c r="C4546" s="10"/>
      <c r="D4546" s="10"/>
    </row>
    <row r="4547" spans="3:4">
      <c r="C4547" s="10"/>
      <c r="D4547" s="10"/>
    </row>
    <row r="4548" spans="3:4">
      <c r="C4548" s="10"/>
      <c r="D4548" s="10"/>
    </row>
    <row r="4549" spans="3:4">
      <c r="C4549" s="10"/>
      <c r="D4549" s="10"/>
    </row>
    <row r="4550" spans="3:4">
      <c r="C4550" s="10"/>
      <c r="D4550" s="10"/>
    </row>
    <row r="4551" spans="3:4">
      <c r="C4551" s="10"/>
      <c r="D4551" s="10"/>
    </row>
    <row r="4552" spans="3:4">
      <c r="C4552" s="10"/>
      <c r="D4552" s="10"/>
    </row>
    <row r="4553" spans="3:4">
      <c r="C4553" s="10"/>
      <c r="D4553" s="10"/>
    </row>
    <row r="4554" spans="3:4">
      <c r="C4554" s="10"/>
      <c r="D4554" s="10"/>
    </row>
    <row r="4555" spans="3:4">
      <c r="C4555" s="10"/>
      <c r="D4555" s="10"/>
    </row>
    <row r="4556" spans="3:4">
      <c r="C4556" s="10"/>
      <c r="D4556" s="10"/>
    </row>
    <row r="4557" spans="3:4">
      <c r="C4557" s="10"/>
      <c r="D4557" s="10"/>
    </row>
    <row r="4558" spans="3:4">
      <c r="C4558" s="10"/>
      <c r="D4558" s="10"/>
    </row>
    <row r="4559" spans="3:4">
      <c r="C4559" s="10"/>
      <c r="D4559" s="10"/>
    </row>
    <row r="4560" spans="3:4">
      <c r="C4560" s="10"/>
      <c r="D4560" s="10"/>
    </row>
    <row r="4561" spans="3:4">
      <c r="C4561" s="10"/>
      <c r="D4561" s="10"/>
    </row>
    <row r="4562" spans="3:4">
      <c r="C4562" s="10"/>
      <c r="D4562" s="10"/>
    </row>
    <row r="4563" spans="3:4">
      <c r="C4563" s="10"/>
      <c r="D4563" s="10"/>
    </row>
    <row r="4564" spans="3:4">
      <c r="C4564" s="10"/>
      <c r="D4564" s="10"/>
    </row>
    <row r="4565" spans="3:4">
      <c r="C4565" s="10"/>
      <c r="D4565" s="10"/>
    </row>
    <row r="4566" spans="3:4">
      <c r="C4566" s="10"/>
      <c r="D4566" s="10"/>
    </row>
    <row r="4567" spans="3:4">
      <c r="C4567" s="10"/>
      <c r="D4567" s="10"/>
    </row>
    <row r="4568" spans="3:4">
      <c r="C4568" s="10"/>
      <c r="D4568" s="10"/>
    </row>
    <row r="4569" spans="3:4">
      <c r="C4569" s="10"/>
      <c r="D4569" s="10"/>
    </row>
    <row r="4570" spans="3:4">
      <c r="C4570" s="10"/>
      <c r="D4570" s="10"/>
    </row>
    <row r="4571" spans="3:4">
      <c r="C4571" s="10"/>
      <c r="D4571" s="10"/>
    </row>
    <row r="4572" spans="3:4">
      <c r="C4572" s="10"/>
      <c r="D4572" s="10"/>
    </row>
    <row r="4573" spans="3:4">
      <c r="C4573" s="10"/>
      <c r="D4573" s="10"/>
    </row>
    <row r="4574" spans="3:4">
      <c r="C4574" s="10"/>
      <c r="D4574" s="10"/>
    </row>
    <row r="4575" spans="3:4">
      <c r="C4575" s="10"/>
      <c r="D4575" s="10"/>
    </row>
    <row r="4576" spans="3:4">
      <c r="C4576" s="10"/>
      <c r="D4576" s="10"/>
    </row>
    <row r="4577" spans="3:4">
      <c r="C4577" s="10"/>
      <c r="D4577" s="10"/>
    </row>
    <row r="4578" spans="3:4">
      <c r="C4578" s="10"/>
      <c r="D4578" s="10"/>
    </row>
    <row r="4579" spans="3:4">
      <c r="C4579" s="10"/>
      <c r="D4579" s="10"/>
    </row>
    <row r="4580" spans="3:4">
      <c r="C4580" s="10"/>
      <c r="D4580" s="10"/>
    </row>
    <row r="4581" spans="3:4">
      <c r="C4581" s="10"/>
      <c r="D4581" s="10"/>
    </row>
    <row r="4582" spans="3:4">
      <c r="C4582" s="10"/>
      <c r="D4582" s="10"/>
    </row>
    <row r="4583" spans="3:4">
      <c r="C4583" s="10"/>
      <c r="D4583" s="10"/>
    </row>
    <row r="4584" spans="3:4">
      <c r="C4584" s="10"/>
      <c r="D4584" s="10"/>
    </row>
    <row r="4585" spans="3:4">
      <c r="C4585" s="10"/>
      <c r="D4585" s="10"/>
    </row>
    <row r="4586" spans="3:4">
      <c r="C4586" s="10"/>
      <c r="D4586" s="10"/>
    </row>
    <row r="4587" spans="3:4">
      <c r="C4587" s="10"/>
      <c r="D4587" s="10"/>
    </row>
    <row r="4588" spans="3:4">
      <c r="C4588" s="10"/>
      <c r="D4588" s="10"/>
    </row>
    <row r="4589" spans="3:4">
      <c r="C4589" s="10"/>
      <c r="D4589" s="10"/>
    </row>
    <row r="4590" spans="3:4">
      <c r="C4590" s="10"/>
      <c r="D4590" s="10"/>
    </row>
    <row r="4591" spans="3:4">
      <c r="C4591" s="10"/>
      <c r="D4591" s="10"/>
    </row>
    <row r="4592" spans="3:4">
      <c r="C4592" s="10"/>
      <c r="D4592" s="10"/>
    </row>
    <row r="4593" spans="3:4">
      <c r="C4593" s="10"/>
      <c r="D4593" s="10"/>
    </row>
    <row r="4594" spans="3:4">
      <c r="C4594" s="10"/>
      <c r="D4594" s="10"/>
    </row>
    <row r="4595" spans="3:4">
      <c r="C4595" s="10"/>
      <c r="D4595" s="10"/>
    </row>
    <row r="4596" spans="3:4">
      <c r="C4596" s="10"/>
      <c r="D4596" s="10"/>
    </row>
    <row r="4597" spans="3:4">
      <c r="C4597" s="10"/>
      <c r="D4597" s="10"/>
    </row>
    <row r="4598" spans="3:4">
      <c r="C4598" s="10"/>
      <c r="D4598" s="10"/>
    </row>
    <row r="4599" spans="3:4">
      <c r="C4599" s="10"/>
      <c r="D4599" s="10"/>
    </row>
    <row r="4600" spans="3:4">
      <c r="C4600" s="10"/>
      <c r="D4600" s="10"/>
    </row>
    <row r="4601" spans="3:4">
      <c r="C4601" s="10"/>
      <c r="D4601" s="10"/>
    </row>
    <row r="4602" spans="3:4">
      <c r="C4602" s="10"/>
      <c r="D4602" s="10"/>
    </row>
    <row r="4603" spans="3:4">
      <c r="C4603" s="10"/>
      <c r="D4603" s="10"/>
    </row>
    <row r="4604" spans="3:4">
      <c r="C4604" s="10"/>
      <c r="D4604" s="10"/>
    </row>
    <row r="4605" spans="3:4">
      <c r="C4605" s="10"/>
      <c r="D4605" s="10"/>
    </row>
    <row r="4606" spans="3:4">
      <c r="C4606" s="10"/>
      <c r="D4606" s="10"/>
    </row>
    <row r="4607" spans="3:4">
      <c r="C4607" s="10"/>
      <c r="D4607" s="10"/>
    </row>
    <row r="4608" spans="3:4">
      <c r="C4608" s="10"/>
      <c r="D4608" s="10"/>
    </row>
    <row r="4609" spans="3:4">
      <c r="C4609" s="10"/>
      <c r="D4609" s="10"/>
    </row>
    <row r="4610" spans="3:4">
      <c r="C4610" s="10"/>
      <c r="D4610" s="10"/>
    </row>
    <row r="4611" spans="3:4">
      <c r="C4611" s="10"/>
      <c r="D4611" s="10"/>
    </row>
    <row r="4612" spans="3:4">
      <c r="C4612" s="10"/>
      <c r="D4612" s="10"/>
    </row>
    <row r="4613" spans="3:4">
      <c r="C4613" s="10"/>
      <c r="D4613" s="10"/>
    </row>
    <row r="4614" spans="3:4">
      <c r="C4614" s="10"/>
      <c r="D4614" s="10"/>
    </row>
    <row r="4615" spans="3:4">
      <c r="C4615" s="10"/>
      <c r="D4615" s="10"/>
    </row>
    <row r="4616" spans="3:4">
      <c r="C4616" s="10"/>
      <c r="D4616" s="10"/>
    </row>
    <row r="4617" spans="3:4">
      <c r="C4617" s="10"/>
      <c r="D4617" s="10"/>
    </row>
    <row r="4618" spans="3:4">
      <c r="C4618" s="10"/>
      <c r="D4618" s="10"/>
    </row>
    <row r="4619" spans="3:4">
      <c r="C4619" s="10"/>
      <c r="D4619" s="10"/>
    </row>
    <row r="4620" spans="3:4">
      <c r="C4620" s="10"/>
      <c r="D4620" s="10"/>
    </row>
    <row r="4621" spans="3:4">
      <c r="C4621" s="10"/>
      <c r="D4621" s="10"/>
    </row>
    <row r="4622" spans="3:4">
      <c r="C4622" s="10"/>
      <c r="D4622" s="10"/>
    </row>
    <row r="4623" spans="3:4">
      <c r="C4623" s="10"/>
      <c r="D4623" s="10"/>
    </row>
    <row r="4624" spans="3:4">
      <c r="C4624" s="10"/>
      <c r="D4624" s="10"/>
    </row>
    <row r="4625" spans="3:4">
      <c r="C4625" s="10"/>
      <c r="D4625" s="10"/>
    </row>
    <row r="4626" spans="3:4">
      <c r="C4626" s="10"/>
      <c r="D4626" s="10"/>
    </row>
    <row r="4627" spans="3:4">
      <c r="C4627" s="10"/>
      <c r="D4627" s="10"/>
    </row>
    <row r="4628" spans="3:4">
      <c r="C4628" s="10"/>
      <c r="D4628" s="10"/>
    </row>
    <row r="4629" spans="3:4">
      <c r="C4629" s="10"/>
      <c r="D4629" s="10"/>
    </row>
    <row r="4630" spans="3:4">
      <c r="C4630" s="10"/>
      <c r="D4630" s="10"/>
    </row>
    <row r="4631" spans="3:4">
      <c r="C4631" s="10"/>
      <c r="D4631" s="10"/>
    </row>
    <row r="4632" spans="3:4">
      <c r="C4632" s="10"/>
      <c r="D4632" s="10"/>
    </row>
    <row r="4633" spans="3:4">
      <c r="C4633" s="10"/>
      <c r="D4633" s="10"/>
    </row>
    <row r="4634" spans="3:4">
      <c r="C4634" s="10"/>
      <c r="D4634" s="10"/>
    </row>
    <row r="4635" spans="3:4">
      <c r="C4635" s="10"/>
      <c r="D4635" s="10"/>
    </row>
    <row r="4636" spans="3:4">
      <c r="C4636" s="10"/>
      <c r="D4636" s="10"/>
    </row>
    <row r="4637" spans="3:4">
      <c r="C4637" s="10"/>
      <c r="D4637" s="10"/>
    </row>
    <row r="4638" spans="3:4">
      <c r="C4638" s="10"/>
      <c r="D4638" s="10"/>
    </row>
    <row r="4639" spans="3:4">
      <c r="C4639" s="10"/>
      <c r="D4639" s="10"/>
    </row>
    <row r="4640" spans="3:4">
      <c r="C4640" s="10"/>
      <c r="D4640" s="10"/>
    </row>
    <row r="4641" spans="3:4">
      <c r="C4641" s="10"/>
      <c r="D4641" s="10"/>
    </row>
    <row r="4642" spans="3:4">
      <c r="C4642" s="10"/>
      <c r="D4642" s="10"/>
    </row>
    <row r="4643" spans="3:4">
      <c r="C4643" s="10"/>
      <c r="D4643" s="10"/>
    </row>
    <row r="4644" spans="3:4">
      <c r="C4644" s="10"/>
      <c r="D4644" s="10"/>
    </row>
    <row r="4645" spans="3:4">
      <c r="C4645" s="10"/>
      <c r="D4645" s="10"/>
    </row>
    <row r="4646" spans="3:4">
      <c r="C4646" s="10"/>
      <c r="D4646" s="10"/>
    </row>
    <row r="4647" spans="3:4">
      <c r="C4647" s="10"/>
      <c r="D4647" s="10"/>
    </row>
    <row r="4648" spans="3:4">
      <c r="C4648" s="10"/>
      <c r="D4648" s="10"/>
    </row>
    <row r="4649" spans="3:4">
      <c r="C4649" s="10"/>
      <c r="D4649" s="10"/>
    </row>
    <row r="4650" spans="3:4">
      <c r="C4650" s="10"/>
      <c r="D4650" s="10"/>
    </row>
    <row r="4651" spans="3:4">
      <c r="C4651" s="10"/>
      <c r="D4651" s="10"/>
    </row>
    <row r="4652" spans="3:4">
      <c r="C4652" s="10"/>
      <c r="D4652" s="10"/>
    </row>
    <row r="4653" spans="3:4">
      <c r="C4653" s="10"/>
      <c r="D4653" s="10"/>
    </row>
    <row r="4654" spans="3:4">
      <c r="C4654" s="10"/>
      <c r="D4654" s="10"/>
    </row>
    <row r="4655" spans="3:4">
      <c r="C4655" s="10"/>
      <c r="D4655" s="10"/>
    </row>
    <row r="4656" spans="3:4">
      <c r="C4656" s="10"/>
      <c r="D4656" s="10"/>
    </row>
    <row r="4657" spans="3:4">
      <c r="C4657" s="10"/>
      <c r="D4657" s="10"/>
    </row>
    <row r="4658" spans="3:4">
      <c r="C4658" s="10"/>
      <c r="D4658" s="10"/>
    </row>
    <row r="4659" spans="3:4">
      <c r="C4659" s="10"/>
      <c r="D4659" s="10"/>
    </row>
    <row r="4660" spans="3:4">
      <c r="C4660" s="10"/>
      <c r="D4660" s="10"/>
    </row>
    <row r="4661" spans="3:4">
      <c r="C4661" s="10"/>
      <c r="D4661" s="10"/>
    </row>
    <row r="4662" spans="3:4">
      <c r="C4662" s="10"/>
      <c r="D4662" s="10"/>
    </row>
    <row r="4663" spans="3:4">
      <c r="C4663" s="10"/>
      <c r="D4663" s="10"/>
    </row>
    <row r="4664" spans="3:4">
      <c r="C4664" s="10"/>
      <c r="D4664" s="10"/>
    </row>
    <row r="4665" spans="3:4">
      <c r="C4665" s="10"/>
      <c r="D4665" s="10"/>
    </row>
    <row r="4666" spans="3:4">
      <c r="C4666" s="10"/>
      <c r="D4666" s="10"/>
    </row>
    <row r="4667" spans="3:4">
      <c r="C4667" s="10"/>
      <c r="D4667" s="10"/>
    </row>
    <row r="4668" spans="3:4">
      <c r="C4668" s="10"/>
      <c r="D4668" s="10"/>
    </row>
    <row r="4669" spans="3:4">
      <c r="C4669" s="10"/>
      <c r="D4669" s="10"/>
    </row>
    <row r="4670" spans="3:4">
      <c r="C4670" s="10"/>
      <c r="D4670" s="10"/>
    </row>
    <row r="4671" spans="3:4">
      <c r="C4671" s="10"/>
      <c r="D4671" s="10"/>
    </row>
    <row r="4672" spans="3:4">
      <c r="C4672" s="10"/>
      <c r="D4672" s="10"/>
    </row>
    <row r="4673" spans="3:4">
      <c r="C4673" s="10"/>
      <c r="D4673" s="10"/>
    </row>
    <row r="4674" spans="3:4">
      <c r="C4674" s="10"/>
      <c r="D4674" s="10"/>
    </row>
    <row r="4675" spans="3:4">
      <c r="C4675" s="10"/>
      <c r="D4675" s="10"/>
    </row>
    <row r="4676" spans="3:4">
      <c r="C4676" s="10"/>
      <c r="D4676" s="10"/>
    </row>
    <row r="4677" spans="3:4">
      <c r="C4677" s="10"/>
      <c r="D4677" s="10"/>
    </row>
    <row r="4678" spans="3:4">
      <c r="C4678" s="10"/>
      <c r="D4678" s="10"/>
    </row>
    <row r="4679" spans="3:4">
      <c r="C4679" s="10"/>
      <c r="D4679" s="10"/>
    </row>
    <row r="4680" spans="3:4">
      <c r="C4680" s="10"/>
      <c r="D4680" s="10"/>
    </row>
    <row r="4681" spans="3:4">
      <c r="C4681" s="10"/>
      <c r="D4681" s="10"/>
    </row>
    <row r="4682" spans="3:4">
      <c r="C4682" s="10"/>
      <c r="D4682" s="10"/>
    </row>
    <row r="4683" spans="3:4">
      <c r="C4683" s="10"/>
      <c r="D4683" s="10"/>
    </row>
    <row r="4684" spans="3:4">
      <c r="C4684" s="10"/>
      <c r="D4684" s="10"/>
    </row>
    <row r="4685" spans="3:4">
      <c r="C4685" s="10"/>
      <c r="D4685" s="10"/>
    </row>
    <row r="4686" spans="3:4">
      <c r="C4686" s="10"/>
      <c r="D4686" s="10"/>
    </row>
    <row r="4687" spans="3:4">
      <c r="C4687" s="10"/>
      <c r="D4687" s="10"/>
    </row>
    <row r="4688" spans="3:4">
      <c r="C4688" s="10"/>
      <c r="D4688" s="10"/>
    </row>
    <row r="4689" spans="3:4">
      <c r="C4689" s="10"/>
      <c r="D4689" s="10"/>
    </row>
    <row r="4690" spans="3:4">
      <c r="C4690" s="10"/>
      <c r="D4690" s="10"/>
    </row>
    <row r="4691" spans="3:4">
      <c r="C4691" s="10"/>
      <c r="D4691" s="10"/>
    </row>
    <row r="4692" spans="3:4">
      <c r="C4692" s="10"/>
      <c r="D4692" s="10"/>
    </row>
    <row r="4693" spans="3:4">
      <c r="C4693" s="10"/>
      <c r="D4693" s="10"/>
    </row>
    <row r="4694" spans="3:4">
      <c r="C4694" s="10"/>
      <c r="D4694" s="10"/>
    </row>
    <row r="4695" spans="3:4">
      <c r="C4695" s="10"/>
      <c r="D4695" s="10"/>
    </row>
    <row r="4696" spans="3:4">
      <c r="C4696" s="10"/>
      <c r="D4696" s="10"/>
    </row>
    <row r="4697" spans="3:4">
      <c r="C4697" s="10"/>
      <c r="D4697" s="10"/>
    </row>
    <row r="4698" spans="3:4">
      <c r="C4698" s="10"/>
      <c r="D4698" s="10"/>
    </row>
    <row r="4699" spans="3:4">
      <c r="C4699" s="10"/>
      <c r="D4699" s="10"/>
    </row>
    <row r="4700" spans="3:4">
      <c r="C4700" s="10"/>
      <c r="D4700" s="10"/>
    </row>
    <row r="4701" spans="3:4">
      <c r="C4701" s="10"/>
      <c r="D4701" s="10"/>
    </row>
    <row r="4702" spans="3:4">
      <c r="C4702" s="10"/>
      <c r="D4702" s="10"/>
    </row>
    <row r="4703" spans="3:4">
      <c r="C4703" s="10"/>
      <c r="D4703" s="10"/>
    </row>
    <row r="4704" spans="3:4">
      <c r="C4704" s="10"/>
      <c r="D4704" s="10"/>
    </row>
    <row r="4705" spans="3:4">
      <c r="C4705" s="10"/>
      <c r="D4705" s="10"/>
    </row>
    <row r="4706" spans="3:4">
      <c r="C4706" s="10"/>
      <c r="D4706" s="10"/>
    </row>
    <row r="4707" spans="3:4">
      <c r="C4707" s="10"/>
      <c r="D4707" s="10"/>
    </row>
    <row r="4708" spans="3:4">
      <c r="C4708" s="10"/>
      <c r="D4708" s="10"/>
    </row>
    <row r="4709" spans="3:4">
      <c r="C4709" s="10"/>
      <c r="D4709" s="10"/>
    </row>
    <row r="4710" spans="3:4">
      <c r="C4710" s="10"/>
      <c r="D4710" s="10"/>
    </row>
    <row r="4711" spans="3:4">
      <c r="C4711" s="10"/>
      <c r="D4711" s="10"/>
    </row>
    <row r="4712" spans="3:4">
      <c r="C4712" s="10"/>
      <c r="D4712" s="10"/>
    </row>
    <row r="4713" spans="3:4">
      <c r="C4713" s="10"/>
      <c r="D4713" s="10"/>
    </row>
    <row r="4714" spans="3:4">
      <c r="C4714" s="10"/>
      <c r="D4714" s="10"/>
    </row>
    <row r="4715" spans="3:4">
      <c r="C4715" s="10"/>
      <c r="D4715" s="10"/>
    </row>
    <row r="4716" spans="3:4">
      <c r="C4716" s="10"/>
      <c r="D4716" s="10"/>
    </row>
    <row r="4717" spans="3:4">
      <c r="C4717" s="10"/>
      <c r="D4717" s="10"/>
    </row>
    <row r="4718" spans="3:4">
      <c r="C4718" s="10"/>
      <c r="D4718" s="10"/>
    </row>
    <row r="4719" spans="3:4">
      <c r="C4719" s="10"/>
      <c r="D4719" s="10"/>
    </row>
    <row r="4720" spans="3:4">
      <c r="C4720" s="10"/>
      <c r="D4720" s="10"/>
    </row>
    <row r="4721" spans="3:4">
      <c r="C4721" s="10"/>
      <c r="D4721" s="10"/>
    </row>
    <row r="4722" spans="3:4">
      <c r="C4722" s="10"/>
      <c r="D4722" s="10"/>
    </row>
    <row r="4723" spans="3:4">
      <c r="C4723" s="10"/>
      <c r="D4723" s="10"/>
    </row>
    <row r="4724" spans="3:4">
      <c r="C4724" s="10"/>
      <c r="D4724" s="10"/>
    </row>
    <row r="4725" spans="3:4">
      <c r="C4725" s="10"/>
      <c r="D4725" s="10"/>
    </row>
    <row r="4726" spans="3:4">
      <c r="C4726" s="10"/>
      <c r="D4726" s="10"/>
    </row>
    <row r="4727" spans="3:4">
      <c r="C4727" s="10"/>
      <c r="D4727" s="10"/>
    </row>
    <row r="4728" spans="3:4">
      <c r="C4728" s="10"/>
      <c r="D4728" s="10"/>
    </row>
    <row r="4729" spans="3:4">
      <c r="C4729" s="10"/>
      <c r="D4729" s="10"/>
    </row>
    <row r="4730" spans="3:4">
      <c r="C4730" s="10"/>
      <c r="D4730" s="10"/>
    </row>
    <row r="4731" spans="3:4">
      <c r="C4731" s="10"/>
      <c r="D4731" s="10"/>
    </row>
    <row r="4732" spans="3:4">
      <c r="C4732" s="10"/>
      <c r="D4732" s="10"/>
    </row>
    <row r="4733" spans="3:4">
      <c r="C4733" s="10"/>
      <c r="D4733" s="10"/>
    </row>
    <row r="4734" spans="3:4">
      <c r="C4734" s="10"/>
      <c r="D4734" s="10"/>
    </row>
    <row r="4735" spans="3:4">
      <c r="C4735" s="10"/>
      <c r="D4735" s="10"/>
    </row>
    <row r="4736" spans="3:4">
      <c r="C4736" s="10"/>
      <c r="D4736" s="10"/>
    </row>
    <row r="4737" spans="3:4">
      <c r="C4737" s="10"/>
      <c r="D4737" s="10"/>
    </row>
    <row r="4738" spans="3:4">
      <c r="C4738" s="10"/>
      <c r="D4738" s="10"/>
    </row>
    <row r="4739" spans="3:4">
      <c r="C4739" s="10"/>
      <c r="D4739" s="10"/>
    </row>
    <row r="4740" spans="3:4">
      <c r="C4740" s="10"/>
      <c r="D4740" s="10"/>
    </row>
    <row r="4741" spans="3:4">
      <c r="C4741" s="10"/>
      <c r="D4741" s="10"/>
    </row>
    <row r="4742" spans="3:4">
      <c r="C4742" s="10"/>
      <c r="D4742" s="10"/>
    </row>
    <row r="4743" spans="3:4">
      <c r="C4743" s="10"/>
      <c r="D4743" s="10"/>
    </row>
    <row r="4744" spans="3:4">
      <c r="C4744" s="10"/>
      <c r="D4744" s="10"/>
    </row>
    <row r="4745" spans="3:4">
      <c r="C4745" s="10"/>
      <c r="D4745" s="10"/>
    </row>
    <row r="4746" spans="3:4">
      <c r="C4746" s="10"/>
      <c r="D4746" s="10"/>
    </row>
    <row r="4747" spans="3:4">
      <c r="C4747" s="10"/>
      <c r="D4747" s="10"/>
    </row>
    <row r="4748" spans="3:4">
      <c r="C4748" s="10"/>
      <c r="D4748" s="10"/>
    </row>
    <row r="4749" spans="3:4">
      <c r="C4749" s="10"/>
      <c r="D4749" s="10"/>
    </row>
    <row r="4750" spans="3:4">
      <c r="C4750" s="10"/>
      <c r="D4750" s="10"/>
    </row>
    <row r="4751" spans="3:4">
      <c r="C4751" s="10"/>
      <c r="D4751" s="10"/>
    </row>
    <row r="4752" spans="3:4">
      <c r="C4752" s="10"/>
      <c r="D4752" s="10"/>
    </row>
    <row r="4753" spans="3:4">
      <c r="C4753" s="10"/>
      <c r="D4753" s="10"/>
    </row>
    <row r="4754" spans="3:4">
      <c r="C4754" s="10"/>
      <c r="D4754" s="10"/>
    </row>
    <row r="4755" spans="3:4">
      <c r="C4755" s="10"/>
      <c r="D4755" s="10"/>
    </row>
    <row r="4756" spans="3:4">
      <c r="C4756" s="10"/>
      <c r="D4756" s="10"/>
    </row>
    <row r="4757" spans="3:4">
      <c r="C4757" s="10"/>
      <c r="D4757" s="10"/>
    </row>
    <row r="4758" spans="3:4">
      <c r="C4758" s="10"/>
      <c r="D4758" s="10"/>
    </row>
    <row r="4759" spans="3:4">
      <c r="C4759" s="10"/>
      <c r="D4759" s="10"/>
    </row>
    <row r="4760" spans="3:4">
      <c r="C4760" s="10"/>
      <c r="D4760" s="10"/>
    </row>
    <row r="4761" spans="3:4">
      <c r="C4761" s="10"/>
      <c r="D4761" s="10"/>
    </row>
    <row r="4762" spans="3:4">
      <c r="C4762" s="10"/>
      <c r="D4762" s="10"/>
    </row>
    <row r="4763" spans="3:4">
      <c r="C4763" s="10"/>
      <c r="D4763" s="10"/>
    </row>
    <row r="4764" spans="3:4">
      <c r="C4764" s="10"/>
      <c r="D4764" s="10"/>
    </row>
    <row r="4765" spans="3:4">
      <c r="C4765" s="10"/>
      <c r="D4765" s="10"/>
    </row>
    <row r="4766" spans="3:4">
      <c r="C4766" s="10"/>
      <c r="D4766" s="10"/>
    </row>
    <row r="4767" spans="3:4">
      <c r="C4767" s="10"/>
      <c r="D4767" s="10"/>
    </row>
    <row r="4768" spans="3:4">
      <c r="C4768" s="10"/>
      <c r="D4768" s="10"/>
    </row>
    <row r="4769" spans="3:4">
      <c r="C4769" s="10"/>
      <c r="D4769" s="10"/>
    </row>
    <row r="4770" spans="3:4">
      <c r="C4770" s="10"/>
      <c r="D4770" s="10"/>
    </row>
    <row r="4771" spans="3:4">
      <c r="C4771" s="10"/>
      <c r="D4771" s="10"/>
    </row>
    <row r="4772" spans="3:4">
      <c r="C4772" s="10"/>
      <c r="D4772" s="10"/>
    </row>
    <row r="4773" spans="3:4">
      <c r="C4773" s="10"/>
      <c r="D4773" s="10"/>
    </row>
    <row r="4774" spans="3:4">
      <c r="C4774" s="10"/>
      <c r="D4774" s="10"/>
    </row>
    <row r="4775" spans="3:4">
      <c r="C4775" s="10"/>
      <c r="D4775" s="10"/>
    </row>
    <row r="4776" spans="3:4">
      <c r="C4776" s="10"/>
      <c r="D4776" s="10"/>
    </row>
    <row r="4777" spans="3:4">
      <c r="C4777" s="10"/>
      <c r="D4777" s="10"/>
    </row>
    <row r="4778" spans="3:4">
      <c r="C4778" s="10"/>
      <c r="D4778" s="10"/>
    </row>
    <row r="4779" spans="3:4">
      <c r="C4779" s="10"/>
      <c r="D4779" s="10"/>
    </row>
    <row r="4780" spans="3:4">
      <c r="C4780" s="10"/>
      <c r="D4780" s="10"/>
    </row>
    <row r="4781" spans="3:4">
      <c r="C4781" s="10"/>
      <c r="D4781" s="10"/>
    </row>
    <row r="4782" spans="3:4">
      <c r="C4782" s="10"/>
      <c r="D4782" s="10"/>
    </row>
    <row r="4783" spans="3:4">
      <c r="C4783" s="10"/>
      <c r="D4783" s="10"/>
    </row>
    <row r="4784" spans="3:4">
      <c r="C4784" s="10"/>
      <c r="D4784" s="10"/>
    </row>
    <row r="4785" spans="3:4">
      <c r="C4785" s="10"/>
      <c r="D4785" s="10"/>
    </row>
    <row r="4786" spans="3:4">
      <c r="C4786" s="10"/>
      <c r="D4786" s="10"/>
    </row>
    <row r="4787" spans="3:4">
      <c r="C4787" s="10"/>
      <c r="D4787" s="10"/>
    </row>
    <row r="4788" spans="3:4">
      <c r="C4788" s="10"/>
      <c r="D4788" s="10"/>
    </row>
    <row r="4789" spans="3:4">
      <c r="C4789" s="10"/>
      <c r="D4789" s="10"/>
    </row>
    <row r="4790" spans="3:4">
      <c r="C4790" s="10"/>
      <c r="D4790" s="10"/>
    </row>
    <row r="4791" spans="3:4">
      <c r="C4791" s="10"/>
      <c r="D4791" s="10"/>
    </row>
    <row r="4792" spans="3:4">
      <c r="C4792" s="10"/>
      <c r="D4792" s="10"/>
    </row>
    <row r="4793" spans="3:4">
      <c r="C4793" s="10"/>
      <c r="D4793" s="10"/>
    </row>
    <row r="4794" spans="3:4">
      <c r="C4794" s="10"/>
      <c r="D4794" s="10"/>
    </row>
    <row r="4795" spans="3:4">
      <c r="C4795" s="10"/>
      <c r="D4795" s="10"/>
    </row>
    <row r="4796" spans="3:4">
      <c r="C4796" s="10"/>
      <c r="D4796" s="10"/>
    </row>
    <row r="4797" spans="3:4">
      <c r="C4797" s="10"/>
      <c r="D4797" s="10"/>
    </row>
    <row r="4798" spans="3:4">
      <c r="C4798" s="10"/>
      <c r="D4798" s="10"/>
    </row>
    <row r="4799" spans="3:4">
      <c r="C4799" s="10"/>
      <c r="D4799" s="10"/>
    </row>
    <row r="4800" spans="3:4">
      <c r="C4800" s="10"/>
      <c r="D4800" s="10"/>
    </row>
    <row r="4801" spans="3:4">
      <c r="C4801" s="10"/>
      <c r="D4801" s="10"/>
    </row>
    <row r="4802" spans="3:4">
      <c r="C4802" s="10"/>
      <c r="D4802" s="10"/>
    </row>
    <row r="4803" spans="3:4">
      <c r="C4803" s="10"/>
      <c r="D4803" s="10"/>
    </row>
    <row r="4804" spans="3:4">
      <c r="C4804" s="10"/>
      <c r="D4804" s="10"/>
    </row>
    <row r="4805" spans="3:4">
      <c r="C4805" s="10"/>
      <c r="D4805" s="10"/>
    </row>
    <row r="4806" spans="3:4">
      <c r="C4806" s="10"/>
      <c r="D4806" s="10"/>
    </row>
    <row r="4807" spans="3:4">
      <c r="C4807" s="10"/>
      <c r="D4807" s="10"/>
    </row>
    <row r="4808" spans="3:4">
      <c r="C4808" s="10"/>
      <c r="D4808" s="10"/>
    </row>
    <row r="4809" spans="3:4">
      <c r="C4809" s="10"/>
      <c r="D4809" s="10"/>
    </row>
    <row r="4810" spans="3:4">
      <c r="C4810" s="10"/>
      <c r="D4810" s="10"/>
    </row>
    <row r="4811" spans="3:4">
      <c r="C4811" s="10"/>
      <c r="D4811" s="10"/>
    </row>
    <row r="4812" spans="3:4">
      <c r="C4812" s="10"/>
      <c r="D4812" s="10"/>
    </row>
    <row r="4813" spans="3:4">
      <c r="C4813" s="10"/>
      <c r="D4813" s="10"/>
    </row>
    <row r="4814" spans="3:4">
      <c r="C4814" s="10"/>
      <c r="D4814" s="10"/>
    </row>
    <row r="4815" spans="3:4">
      <c r="C4815" s="10"/>
      <c r="D4815" s="10"/>
    </row>
    <row r="4816" spans="3:4">
      <c r="C4816" s="10"/>
      <c r="D4816" s="10"/>
    </row>
    <row r="4817" spans="3:4">
      <c r="C4817" s="10"/>
      <c r="D4817" s="10"/>
    </row>
    <row r="4818" spans="3:4">
      <c r="C4818" s="10"/>
      <c r="D4818" s="10"/>
    </row>
    <row r="4819" spans="3:4">
      <c r="C4819" s="10"/>
      <c r="D4819" s="10"/>
    </row>
    <row r="4820" spans="3:4">
      <c r="C4820" s="10"/>
      <c r="D4820" s="10"/>
    </row>
    <row r="4821" spans="3:4">
      <c r="C4821" s="10"/>
      <c r="D4821" s="10"/>
    </row>
    <row r="4822" spans="3:4">
      <c r="C4822" s="10"/>
      <c r="D4822" s="10"/>
    </row>
    <row r="4823" spans="3:4">
      <c r="C4823" s="10"/>
      <c r="D4823" s="10"/>
    </row>
    <row r="4824" spans="3:4">
      <c r="C4824" s="10"/>
      <c r="D4824" s="10"/>
    </row>
    <row r="4825" spans="3:4">
      <c r="C4825" s="10"/>
      <c r="D4825" s="10"/>
    </row>
    <row r="4826" spans="3:4">
      <c r="C4826" s="10"/>
      <c r="D4826" s="10"/>
    </row>
    <row r="4827" spans="3:4">
      <c r="C4827" s="10"/>
      <c r="D4827" s="10"/>
    </row>
    <row r="4828" spans="3:4">
      <c r="C4828" s="10"/>
      <c r="D4828" s="10"/>
    </row>
    <row r="4829" spans="3:4">
      <c r="C4829" s="10"/>
      <c r="D4829" s="10"/>
    </row>
    <row r="4830" spans="3:4">
      <c r="C4830" s="10"/>
      <c r="D4830" s="10"/>
    </row>
    <row r="4831" spans="3:4">
      <c r="C4831" s="10"/>
      <c r="D4831" s="10"/>
    </row>
    <row r="4832" spans="3:4">
      <c r="C4832" s="10"/>
      <c r="D4832" s="10"/>
    </row>
    <row r="4833" spans="3:4">
      <c r="C4833" s="10"/>
      <c r="D4833" s="10"/>
    </row>
    <row r="4834" spans="3:4">
      <c r="C4834" s="10"/>
      <c r="D4834" s="10"/>
    </row>
    <row r="4835" spans="3:4">
      <c r="C4835" s="10"/>
      <c r="D4835" s="10"/>
    </row>
    <row r="4836" spans="3:4">
      <c r="C4836" s="10"/>
      <c r="D4836" s="10"/>
    </row>
    <row r="4837" spans="3:4">
      <c r="C4837" s="10"/>
      <c r="D4837" s="10"/>
    </row>
    <row r="4838" spans="3:4">
      <c r="C4838" s="10"/>
      <c r="D4838" s="10"/>
    </row>
    <row r="4839" spans="3:4">
      <c r="C4839" s="10"/>
      <c r="D4839" s="10"/>
    </row>
    <row r="4840" spans="3:4">
      <c r="C4840" s="10"/>
      <c r="D4840" s="10"/>
    </row>
    <row r="4841" spans="3:4">
      <c r="C4841" s="10"/>
      <c r="D4841" s="10"/>
    </row>
    <row r="4842" spans="3:4">
      <c r="C4842" s="10"/>
      <c r="D4842" s="10"/>
    </row>
    <row r="4843" spans="3:4">
      <c r="C4843" s="10"/>
      <c r="D4843" s="10"/>
    </row>
    <row r="4844" spans="3:4">
      <c r="C4844" s="10"/>
      <c r="D4844" s="10"/>
    </row>
    <row r="4845" spans="3:4">
      <c r="C4845" s="10"/>
      <c r="D4845" s="10"/>
    </row>
    <row r="4846" spans="3:4">
      <c r="C4846" s="10"/>
      <c r="D4846" s="10"/>
    </row>
    <row r="4847" spans="3:4">
      <c r="C4847" s="10"/>
      <c r="D4847" s="10"/>
    </row>
    <row r="4848" spans="3:4">
      <c r="C4848" s="10"/>
      <c r="D4848" s="10"/>
    </row>
    <row r="4849" spans="3:4">
      <c r="C4849" s="10"/>
      <c r="D4849" s="10"/>
    </row>
    <row r="4850" spans="3:4">
      <c r="C4850" s="10"/>
      <c r="D4850" s="10"/>
    </row>
    <row r="4851" spans="3:4">
      <c r="C4851" s="10"/>
      <c r="D4851" s="10"/>
    </row>
    <row r="4852" spans="3:4">
      <c r="C4852" s="10"/>
      <c r="D4852" s="10"/>
    </row>
    <row r="4853" spans="3:4">
      <c r="C4853" s="10"/>
      <c r="D4853" s="10"/>
    </row>
    <row r="4854" spans="3:4">
      <c r="C4854" s="10"/>
      <c r="D4854" s="10"/>
    </row>
    <row r="4855" spans="3:4">
      <c r="C4855" s="10"/>
      <c r="D4855" s="10"/>
    </row>
    <row r="4856" spans="3:4">
      <c r="C4856" s="10"/>
      <c r="D4856" s="10"/>
    </row>
    <row r="4857" spans="3:4">
      <c r="C4857" s="10"/>
      <c r="D4857" s="10"/>
    </row>
    <row r="4858" spans="3:4">
      <c r="C4858" s="10"/>
      <c r="D4858" s="10"/>
    </row>
    <row r="4859" spans="3:4">
      <c r="C4859" s="10"/>
      <c r="D4859" s="10"/>
    </row>
    <row r="4860" spans="3:4">
      <c r="C4860" s="10"/>
      <c r="D4860" s="10"/>
    </row>
    <row r="4861" spans="3:4">
      <c r="C4861" s="10"/>
      <c r="D4861" s="10"/>
    </row>
    <row r="4862" spans="3:4">
      <c r="C4862" s="10"/>
      <c r="D4862" s="10"/>
    </row>
    <row r="4863" spans="3:4">
      <c r="C4863" s="10"/>
      <c r="D4863" s="10"/>
    </row>
    <row r="4864" spans="3:4">
      <c r="C4864" s="10"/>
      <c r="D4864" s="10"/>
    </row>
    <row r="4865" spans="3:4">
      <c r="C4865" s="10"/>
      <c r="D4865" s="10"/>
    </row>
    <row r="4866" spans="3:4">
      <c r="C4866" s="10"/>
      <c r="D4866" s="10"/>
    </row>
    <row r="4867" spans="3:4">
      <c r="C4867" s="10"/>
      <c r="D4867" s="10"/>
    </row>
    <row r="4868" spans="3:4">
      <c r="C4868" s="10"/>
      <c r="D4868" s="10"/>
    </row>
    <row r="4869" spans="3:4">
      <c r="C4869" s="10"/>
      <c r="D4869" s="10"/>
    </row>
    <row r="4870" spans="3:4">
      <c r="C4870" s="10"/>
      <c r="D4870" s="10"/>
    </row>
    <row r="4871" spans="3:4">
      <c r="C4871" s="10"/>
      <c r="D4871" s="10"/>
    </row>
    <row r="4872" spans="3:4">
      <c r="C4872" s="10"/>
      <c r="D4872" s="10"/>
    </row>
    <row r="4873" spans="3:4">
      <c r="C4873" s="10"/>
      <c r="D4873" s="10"/>
    </row>
    <row r="4874" spans="3:4">
      <c r="C4874" s="10"/>
      <c r="D4874" s="10"/>
    </row>
    <row r="4875" spans="3:4">
      <c r="C4875" s="10"/>
      <c r="D4875" s="10"/>
    </row>
    <row r="4876" spans="3:4">
      <c r="C4876" s="10"/>
      <c r="D4876" s="10"/>
    </row>
    <row r="4877" spans="3:4">
      <c r="C4877" s="10"/>
      <c r="D4877" s="10"/>
    </row>
    <row r="4878" spans="3:4">
      <c r="C4878" s="10"/>
      <c r="D4878" s="10"/>
    </row>
    <row r="4879" spans="3:4">
      <c r="C4879" s="10"/>
      <c r="D4879" s="10"/>
    </row>
    <row r="4880" spans="3:4">
      <c r="C4880" s="10"/>
      <c r="D4880" s="10"/>
    </row>
    <row r="4881" spans="3:4">
      <c r="C4881" s="10"/>
      <c r="D4881" s="10"/>
    </row>
    <row r="4882" spans="3:4">
      <c r="C4882" s="10"/>
      <c r="D4882" s="10"/>
    </row>
    <row r="4883" spans="3:4">
      <c r="C4883" s="10"/>
      <c r="D4883" s="10"/>
    </row>
    <row r="4884" spans="3:4">
      <c r="C4884" s="10"/>
      <c r="D4884" s="10"/>
    </row>
    <row r="4885" spans="3:4">
      <c r="C4885" s="10"/>
      <c r="D4885" s="10"/>
    </row>
    <row r="4886" spans="3:4">
      <c r="C4886" s="10"/>
      <c r="D4886" s="10"/>
    </row>
    <row r="4887" spans="3:4">
      <c r="C4887" s="10"/>
      <c r="D4887" s="10"/>
    </row>
    <row r="4888" spans="3:4">
      <c r="C4888" s="10"/>
      <c r="D4888" s="10"/>
    </row>
    <row r="4889" spans="3:4">
      <c r="C4889" s="10"/>
      <c r="D4889" s="10"/>
    </row>
    <row r="4890" spans="3:4">
      <c r="C4890" s="10"/>
      <c r="D4890" s="10"/>
    </row>
    <row r="4891" spans="3:4">
      <c r="C4891" s="10"/>
      <c r="D4891" s="10"/>
    </row>
    <row r="4892" spans="3:4">
      <c r="C4892" s="10"/>
      <c r="D4892" s="10"/>
    </row>
    <row r="4893" spans="3:4">
      <c r="C4893" s="10"/>
      <c r="D4893" s="10"/>
    </row>
    <row r="4894" spans="3:4">
      <c r="C4894" s="10"/>
      <c r="D4894" s="10"/>
    </row>
    <row r="4895" spans="3:4">
      <c r="C4895" s="10"/>
      <c r="D4895" s="10"/>
    </row>
    <row r="4896" spans="3:4">
      <c r="C4896" s="10"/>
      <c r="D4896" s="10"/>
    </row>
    <row r="4897" spans="3:4">
      <c r="C4897" s="10"/>
      <c r="D4897" s="10"/>
    </row>
    <row r="4898" spans="3:4">
      <c r="C4898" s="10"/>
      <c r="D4898" s="10"/>
    </row>
    <row r="4899" spans="3:4">
      <c r="C4899" s="10"/>
      <c r="D4899" s="10"/>
    </row>
    <row r="4900" spans="3:4">
      <c r="C4900" s="10"/>
      <c r="D4900" s="10"/>
    </row>
    <row r="4901" spans="3:4">
      <c r="C4901" s="10"/>
      <c r="D4901" s="10"/>
    </row>
    <row r="4902" spans="3:4">
      <c r="C4902" s="10"/>
      <c r="D4902" s="10"/>
    </row>
    <row r="4903" spans="3:4">
      <c r="C4903" s="10"/>
      <c r="D4903" s="10"/>
    </row>
    <row r="4904" spans="3:4">
      <c r="C4904" s="10"/>
      <c r="D4904" s="10"/>
    </row>
    <row r="4905" spans="3:4">
      <c r="C4905" s="10"/>
      <c r="D4905" s="10"/>
    </row>
    <row r="4906" spans="3:4">
      <c r="C4906" s="10"/>
      <c r="D4906" s="10"/>
    </row>
    <row r="4907" spans="3:4">
      <c r="C4907" s="10"/>
      <c r="D4907" s="10"/>
    </row>
    <row r="4908" spans="3:4">
      <c r="C4908" s="10"/>
      <c r="D4908" s="10"/>
    </row>
    <row r="4909" spans="3:4">
      <c r="C4909" s="10"/>
      <c r="D4909" s="10"/>
    </row>
    <row r="4910" spans="3:4">
      <c r="C4910" s="10"/>
      <c r="D4910" s="10"/>
    </row>
    <row r="4911" spans="3:4">
      <c r="C4911" s="10"/>
      <c r="D4911" s="10"/>
    </row>
    <row r="4912" spans="3:4">
      <c r="C4912" s="10"/>
      <c r="D4912" s="10"/>
    </row>
    <row r="4913" spans="3:4">
      <c r="C4913" s="10"/>
      <c r="D4913" s="10"/>
    </row>
    <row r="4914" spans="3:4">
      <c r="C4914" s="10"/>
      <c r="D4914" s="10"/>
    </row>
    <row r="4915" spans="3:4">
      <c r="C4915" s="10"/>
      <c r="D4915" s="10"/>
    </row>
    <row r="4916" spans="3:4">
      <c r="C4916" s="10"/>
      <c r="D4916" s="10"/>
    </row>
    <row r="4917" spans="3:4">
      <c r="C4917" s="10"/>
      <c r="D4917" s="10"/>
    </row>
    <row r="4918" spans="3:4">
      <c r="C4918" s="10"/>
      <c r="D4918" s="10"/>
    </row>
    <row r="4919" spans="3:4">
      <c r="C4919" s="10"/>
      <c r="D4919" s="10"/>
    </row>
    <row r="4920" spans="3:4">
      <c r="C4920" s="10"/>
      <c r="D4920" s="10"/>
    </row>
    <row r="4921" spans="3:4">
      <c r="C4921" s="10"/>
      <c r="D4921" s="10"/>
    </row>
    <row r="4922" spans="3:4">
      <c r="C4922" s="10"/>
      <c r="D4922" s="10"/>
    </row>
    <row r="4923" spans="3:4">
      <c r="C4923" s="10"/>
      <c r="D4923" s="10"/>
    </row>
    <row r="4924" spans="3:4">
      <c r="C4924" s="10"/>
      <c r="D4924" s="10"/>
    </row>
    <row r="4925" spans="3:4">
      <c r="C4925" s="10"/>
      <c r="D4925" s="10"/>
    </row>
    <row r="4926" spans="3:4">
      <c r="C4926" s="10"/>
      <c r="D4926" s="10"/>
    </row>
    <row r="4927" spans="3:4">
      <c r="C4927" s="10"/>
      <c r="D4927" s="10"/>
    </row>
    <row r="4928" spans="3:4">
      <c r="C4928" s="10"/>
      <c r="D4928" s="10"/>
    </row>
    <row r="4929" spans="3:4">
      <c r="C4929" s="10"/>
      <c r="D4929" s="10"/>
    </row>
    <row r="4930" spans="3:4">
      <c r="C4930" s="10"/>
      <c r="D4930" s="10"/>
    </row>
    <row r="4931" spans="3:4">
      <c r="C4931" s="10"/>
      <c r="D4931" s="10"/>
    </row>
    <row r="4932" spans="3:4">
      <c r="C4932" s="10"/>
      <c r="D4932" s="10"/>
    </row>
    <row r="4933" spans="3:4">
      <c r="C4933" s="10"/>
      <c r="D4933" s="10"/>
    </row>
    <row r="4934" spans="3:4">
      <c r="C4934" s="10"/>
      <c r="D4934" s="10"/>
    </row>
    <row r="4935" spans="3:4">
      <c r="C4935" s="10"/>
      <c r="D4935" s="10"/>
    </row>
    <row r="4936" spans="3:4">
      <c r="C4936" s="10"/>
      <c r="D4936" s="10"/>
    </row>
    <row r="4937" spans="3:4">
      <c r="C4937" s="10"/>
      <c r="D4937" s="10"/>
    </row>
    <row r="4938" spans="3:4">
      <c r="C4938" s="10"/>
      <c r="D4938" s="10"/>
    </row>
    <row r="4939" spans="3:4">
      <c r="C4939" s="10"/>
      <c r="D4939" s="10"/>
    </row>
    <row r="4940" spans="3:4">
      <c r="C4940" s="10"/>
      <c r="D4940" s="10"/>
    </row>
    <row r="4941" spans="3:4">
      <c r="C4941" s="10"/>
      <c r="D4941" s="10"/>
    </row>
    <row r="4942" spans="3:4">
      <c r="C4942" s="10"/>
      <c r="D4942" s="10"/>
    </row>
    <row r="4943" spans="3:4">
      <c r="C4943" s="10"/>
      <c r="D4943" s="10"/>
    </row>
    <row r="4944" spans="3:4">
      <c r="C4944" s="10"/>
      <c r="D4944" s="10"/>
    </row>
    <row r="4945" spans="3:4">
      <c r="C4945" s="10"/>
      <c r="D4945" s="10"/>
    </row>
    <row r="4946" spans="3:4">
      <c r="C4946" s="10"/>
      <c r="D4946" s="10"/>
    </row>
    <row r="4947" spans="3:4">
      <c r="C4947" s="10"/>
      <c r="D4947" s="10"/>
    </row>
    <row r="4948" spans="3:4">
      <c r="C4948" s="10"/>
      <c r="D4948" s="10"/>
    </row>
    <row r="4949" spans="3:4">
      <c r="C4949" s="10"/>
      <c r="D4949" s="10"/>
    </row>
    <row r="4950" spans="3:4">
      <c r="C4950" s="10"/>
      <c r="D4950" s="10"/>
    </row>
    <row r="4951" spans="3:4">
      <c r="C4951" s="10"/>
      <c r="D4951" s="10"/>
    </row>
    <row r="4952" spans="3:4">
      <c r="C4952" s="10"/>
      <c r="D4952" s="10"/>
    </row>
    <row r="4953" spans="3:4">
      <c r="C4953" s="10"/>
      <c r="D4953" s="10"/>
    </row>
    <row r="4954" spans="3:4">
      <c r="C4954" s="10"/>
      <c r="D4954" s="10"/>
    </row>
    <row r="4955" spans="3:4">
      <c r="C4955" s="10"/>
      <c r="D4955" s="10"/>
    </row>
    <row r="4956" spans="3:4">
      <c r="C4956" s="10"/>
      <c r="D4956" s="10"/>
    </row>
    <row r="4957" spans="3:4">
      <c r="C4957" s="10"/>
      <c r="D4957" s="10"/>
    </row>
    <row r="4958" spans="3:4">
      <c r="C4958" s="10"/>
      <c r="D4958" s="10"/>
    </row>
    <row r="4959" spans="3:4">
      <c r="C4959" s="10"/>
      <c r="D4959" s="10"/>
    </row>
    <row r="4960" spans="3:4">
      <c r="C4960" s="10"/>
      <c r="D4960" s="10"/>
    </row>
    <row r="4961" spans="3:4">
      <c r="C4961" s="10"/>
      <c r="D4961" s="10"/>
    </row>
    <row r="4962" spans="3:4">
      <c r="C4962" s="10"/>
      <c r="D4962" s="10"/>
    </row>
    <row r="4963" spans="3:4">
      <c r="C4963" s="10"/>
      <c r="D4963" s="10"/>
    </row>
    <row r="4964" spans="3:4">
      <c r="C4964" s="10"/>
      <c r="D4964" s="10"/>
    </row>
    <row r="4965" spans="3:4">
      <c r="C4965" s="10"/>
      <c r="D4965" s="10"/>
    </row>
    <row r="4966" spans="3:4">
      <c r="C4966" s="10"/>
      <c r="D4966" s="10"/>
    </row>
    <row r="4967" spans="3:4">
      <c r="C4967" s="10"/>
      <c r="D4967" s="10"/>
    </row>
    <row r="4968" spans="3:4">
      <c r="C4968" s="10"/>
      <c r="D4968" s="10"/>
    </row>
    <row r="4969" spans="3:4">
      <c r="C4969" s="10"/>
      <c r="D4969" s="10"/>
    </row>
    <row r="4970" spans="3:4">
      <c r="C4970" s="10"/>
      <c r="D4970" s="10"/>
    </row>
    <row r="4971" spans="3:4">
      <c r="C4971" s="10"/>
      <c r="D4971" s="10"/>
    </row>
    <row r="4972" spans="3:4">
      <c r="C4972" s="10"/>
      <c r="D4972" s="10"/>
    </row>
    <row r="4973" spans="3:4">
      <c r="C4973" s="10"/>
      <c r="D4973" s="10"/>
    </row>
    <row r="4974" spans="3:4">
      <c r="C4974" s="10"/>
      <c r="D4974" s="10"/>
    </row>
    <row r="4975" spans="3:4">
      <c r="C4975" s="10"/>
      <c r="D4975" s="10"/>
    </row>
    <row r="4976" spans="3:4">
      <c r="C4976" s="10"/>
      <c r="D4976" s="10"/>
    </row>
    <row r="4977" spans="3:4">
      <c r="C4977" s="10"/>
      <c r="D4977" s="10"/>
    </row>
    <row r="4978" spans="3:4">
      <c r="C4978" s="10"/>
      <c r="D4978" s="10"/>
    </row>
    <row r="4979" spans="3:4">
      <c r="C4979" s="10"/>
      <c r="D4979" s="10"/>
    </row>
    <row r="4980" spans="3:4">
      <c r="C4980" s="10"/>
      <c r="D4980" s="10"/>
    </row>
    <row r="4981" spans="3:4">
      <c r="C4981" s="10"/>
      <c r="D4981" s="10"/>
    </row>
    <row r="4982" spans="3:4">
      <c r="C4982" s="10"/>
      <c r="D4982" s="10"/>
    </row>
    <row r="4983" spans="3:4">
      <c r="C4983" s="10"/>
      <c r="D4983" s="10"/>
    </row>
    <row r="4984" spans="3:4">
      <c r="C4984" s="10"/>
      <c r="D4984" s="10"/>
    </row>
    <row r="4985" spans="3:4">
      <c r="C4985" s="10"/>
      <c r="D4985" s="10"/>
    </row>
    <row r="4986" spans="3:4">
      <c r="C4986" s="10"/>
      <c r="D4986" s="10"/>
    </row>
    <row r="4987" spans="3:4">
      <c r="C4987" s="10"/>
      <c r="D4987" s="10"/>
    </row>
    <row r="4988" spans="3:4">
      <c r="C4988" s="10"/>
      <c r="D4988" s="10"/>
    </row>
    <row r="4989" spans="3:4">
      <c r="C4989" s="10"/>
      <c r="D4989" s="10"/>
    </row>
    <row r="4990" spans="3:4">
      <c r="C4990" s="10"/>
      <c r="D4990" s="10"/>
    </row>
    <row r="4991" spans="3:4">
      <c r="C4991" s="10"/>
      <c r="D4991" s="10"/>
    </row>
    <row r="4992" spans="3:4">
      <c r="C4992" s="10"/>
      <c r="D4992" s="10"/>
    </row>
    <row r="4993" spans="3:4">
      <c r="C4993" s="10"/>
      <c r="D4993" s="10"/>
    </row>
    <row r="4994" spans="3:4">
      <c r="C4994" s="10"/>
      <c r="D4994" s="10"/>
    </row>
    <row r="4995" spans="3:4">
      <c r="C4995" s="10"/>
      <c r="D4995" s="10"/>
    </row>
    <row r="4996" spans="3:4">
      <c r="C4996" s="10"/>
      <c r="D4996" s="10"/>
    </row>
    <row r="4997" spans="3:4">
      <c r="C4997" s="10"/>
      <c r="D4997" s="10"/>
    </row>
    <row r="4998" spans="3:4">
      <c r="C4998" s="10"/>
      <c r="D4998" s="10"/>
    </row>
    <row r="4999" spans="3:4">
      <c r="C4999" s="10"/>
      <c r="D4999" s="10"/>
    </row>
    <row r="5000" spans="3:4">
      <c r="C5000" s="10"/>
      <c r="D5000" s="10"/>
    </row>
    <row r="5001" spans="3:4">
      <c r="C5001" s="10"/>
      <c r="D5001" s="10"/>
    </row>
    <row r="5002" spans="3:4">
      <c r="C5002" s="10"/>
      <c r="D5002" s="10"/>
    </row>
    <row r="5003" spans="3:4">
      <c r="C5003" s="10"/>
      <c r="D5003" s="10"/>
    </row>
    <row r="5004" spans="3:4">
      <c r="C5004" s="10"/>
      <c r="D5004" s="10"/>
    </row>
    <row r="5005" spans="3:4">
      <c r="C5005" s="10"/>
      <c r="D5005" s="10"/>
    </row>
    <row r="5006" spans="3:4">
      <c r="C5006" s="10"/>
      <c r="D5006" s="10"/>
    </row>
    <row r="5007" spans="3:4">
      <c r="C5007" s="10"/>
      <c r="D5007" s="10"/>
    </row>
    <row r="5008" spans="3:4">
      <c r="C5008" s="10"/>
      <c r="D5008" s="10"/>
    </row>
    <row r="5009" spans="3:4">
      <c r="C5009" s="10"/>
      <c r="D5009" s="10"/>
    </row>
    <row r="5010" spans="3:4">
      <c r="C5010" s="10"/>
      <c r="D5010" s="10"/>
    </row>
    <row r="5011" spans="3:4">
      <c r="C5011" s="10"/>
      <c r="D5011" s="10"/>
    </row>
    <row r="5012" spans="3:4">
      <c r="C5012" s="10"/>
      <c r="D5012" s="10"/>
    </row>
    <row r="5013" spans="3:4">
      <c r="C5013" s="10"/>
      <c r="D5013" s="10"/>
    </row>
    <row r="5014" spans="3:4">
      <c r="C5014" s="10"/>
      <c r="D5014" s="10"/>
    </row>
    <row r="5015" spans="3:4">
      <c r="C5015" s="10"/>
      <c r="D5015" s="10"/>
    </row>
    <row r="5016" spans="3:4">
      <c r="C5016" s="10"/>
      <c r="D5016" s="10"/>
    </row>
    <row r="5017" spans="3:4">
      <c r="C5017" s="10"/>
      <c r="D5017" s="10"/>
    </row>
    <row r="5018" spans="3:4">
      <c r="C5018" s="10"/>
      <c r="D5018" s="10"/>
    </row>
    <row r="5019" spans="3:4">
      <c r="C5019" s="10"/>
      <c r="D5019" s="10"/>
    </row>
    <row r="5020" spans="3:4">
      <c r="C5020" s="10"/>
      <c r="D5020" s="10"/>
    </row>
    <row r="5021" spans="3:4">
      <c r="C5021" s="10"/>
      <c r="D5021" s="10"/>
    </row>
    <row r="5022" spans="3:4">
      <c r="C5022" s="10"/>
      <c r="D5022" s="10"/>
    </row>
    <row r="5023" spans="3:4">
      <c r="C5023" s="10"/>
      <c r="D5023" s="10"/>
    </row>
    <row r="5024" spans="3:4">
      <c r="C5024" s="10"/>
      <c r="D5024" s="10"/>
    </row>
    <row r="5025" spans="3:4">
      <c r="C5025" s="10"/>
      <c r="D5025" s="10"/>
    </row>
    <row r="5026" spans="3:4">
      <c r="C5026" s="10"/>
      <c r="D5026" s="10"/>
    </row>
    <row r="5027" spans="3:4">
      <c r="C5027" s="10"/>
      <c r="D5027" s="10"/>
    </row>
    <row r="5028" spans="3:4">
      <c r="C5028" s="10"/>
      <c r="D5028" s="10"/>
    </row>
    <row r="5029" spans="3:4">
      <c r="C5029" s="10"/>
      <c r="D5029" s="10"/>
    </row>
    <row r="5030" spans="3:4">
      <c r="C5030" s="10"/>
      <c r="D5030" s="10"/>
    </row>
    <row r="5031" spans="3:4">
      <c r="C5031" s="10"/>
      <c r="D5031" s="10"/>
    </row>
    <row r="5032" spans="3:4">
      <c r="C5032" s="10"/>
      <c r="D5032" s="10"/>
    </row>
    <row r="5033" spans="3:4">
      <c r="C5033" s="10"/>
      <c r="D5033" s="10"/>
    </row>
    <row r="5034" spans="3:4">
      <c r="C5034" s="10"/>
      <c r="D5034" s="10"/>
    </row>
    <row r="5035" spans="3:4">
      <c r="C5035" s="10"/>
      <c r="D5035" s="10"/>
    </row>
    <row r="5036" spans="3:4">
      <c r="C5036" s="10"/>
      <c r="D5036" s="10"/>
    </row>
    <row r="5037" spans="3:4">
      <c r="C5037" s="10"/>
      <c r="D5037" s="10"/>
    </row>
    <row r="5038" spans="3:4">
      <c r="C5038" s="10"/>
      <c r="D5038" s="10"/>
    </row>
    <row r="5039" spans="3:4">
      <c r="C5039" s="10"/>
      <c r="D5039" s="10"/>
    </row>
    <row r="5040" spans="3:4">
      <c r="C5040" s="10"/>
      <c r="D5040" s="10"/>
    </row>
    <row r="5041" spans="3:4">
      <c r="C5041" s="10"/>
      <c r="D5041" s="10"/>
    </row>
    <row r="5042" spans="3:4">
      <c r="C5042" s="10"/>
      <c r="D5042" s="10"/>
    </row>
    <row r="5043" spans="3:4">
      <c r="C5043" s="10"/>
      <c r="D5043" s="10"/>
    </row>
    <row r="5044" spans="3:4">
      <c r="C5044" s="10"/>
      <c r="D5044" s="10"/>
    </row>
    <row r="5045" spans="3:4">
      <c r="C5045" s="10"/>
      <c r="D5045" s="10"/>
    </row>
    <row r="5046" spans="3:4">
      <c r="C5046" s="10"/>
      <c r="D5046" s="10"/>
    </row>
    <row r="5047" spans="3:4">
      <c r="C5047" s="10"/>
      <c r="D5047" s="10"/>
    </row>
    <row r="5048" spans="3:4">
      <c r="C5048" s="10"/>
      <c r="D5048" s="10"/>
    </row>
    <row r="5049" spans="3:4">
      <c r="C5049" s="10"/>
      <c r="D5049" s="10"/>
    </row>
    <row r="5050" spans="3:4">
      <c r="C5050" s="10"/>
      <c r="D5050" s="10"/>
    </row>
    <row r="5051" spans="3:4">
      <c r="C5051" s="10"/>
      <c r="D5051" s="10"/>
    </row>
    <row r="5052" spans="3:4">
      <c r="C5052" s="10"/>
      <c r="D5052" s="10"/>
    </row>
    <row r="5053" spans="3:4">
      <c r="C5053" s="10"/>
      <c r="D5053" s="10"/>
    </row>
    <row r="5054" spans="3:4">
      <c r="C5054" s="10"/>
      <c r="D5054" s="10"/>
    </row>
    <row r="5055" spans="3:4">
      <c r="C5055" s="10"/>
      <c r="D5055" s="10"/>
    </row>
    <row r="5056" spans="3:4">
      <c r="C5056" s="10"/>
      <c r="D5056" s="10"/>
    </row>
    <row r="5057" spans="3:4">
      <c r="C5057" s="10"/>
      <c r="D5057" s="10"/>
    </row>
    <row r="5058" spans="3:4">
      <c r="C5058" s="10"/>
      <c r="D5058" s="10"/>
    </row>
    <row r="5059" spans="3:4">
      <c r="C5059" s="10"/>
      <c r="D5059" s="10"/>
    </row>
    <row r="5060" spans="3:4">
      <c r="C5060" s="10"/>
      <c r="D5060" s="10"/>
    </row>
    <row r="5061" spans="3:4">
      <c r="C5061" s="10"/>
      <c r="D5061" s="10"/>
    </row>
    <row r="5062" spans="3:4">
      <c r="C5062" s="10"/>
      <c r="D5062" s="10"/>
    </row>
    <row r="5063" spans="3:4">
      <c r="C5063" s="10"/>
      <c r="D5063" s="10"/>
    </row>
    <row r="5064" spans="3:4">
      <c r="C5064" s="10"/>
      <c r="D5064" s="10"/>
    </row>
    <row r="5065" spans="3:4">
      <c r="C5065" s="10"/>
      <c r="D5065" s="10"/>
    </row>
    <row r="5066" spans="3:4">
      <c r="C5066" s="10"/>
      <c r="D5066" s="10"/>
    </row>
    <row r="5067" spans="3:4">
      <c r="C5067" s="10"/>
      <c r="D5067" s="10"/>
    </row>
    <row r="5068" spans="3:4">
      <c r="C5068" s="10"/>
      <c r="D5068" s="10"/>
    </row>
    <row r="5069" spans="3:4">
      <c r="C5069" s="10"/>
      <c r="D5069" s="10"/>
    </row>
    <row r="5070" spans="3:4">
      <c r="C5070" s="10"/>
      <c r="D5070" s="10"/>
    </row>
    <row r="5071" spans="3:4">
      <c r="C5071" s="10"/>
      <c r="D5071" s="10"/>
    </row>
    <row r="5072" spans="3:4">
      <c r="C5072" s="10"/>
      <c r="D5072" s="10"/>
    </row>
    <row r="5073" spans="3:4">
      <c r="C5073" s="10"/>
      <c r="D5073" s="10"/>
    </row>
    <row r="5074" spans="3:4">
      <c r="C5074" s="10"/>
      <c r="D5074" s="10"/>
    </row>
    <row r="5075" spans="3:4">
      <c r="C5075" s="10"/>
      <c r="D5075" s="10"/>
    </row>
    <row r="5076" spans="3:4">
      <c r="C5076" s="10"/>
      <c r="D5076" s="10"/>
    </row>
    <row r="5077" spans="3:4">
      <c r="C5077" s="10"/>
      <c r="D5077" s="10"/>
    </row>
    <row r="5078" spans="3:4">
      <c r="C5078" s="10"/>
      <c r="D5078" s="10"/>
    </row>
    <row r="5079" spans="3:4">
      <c r="C5079" s="10"/>
      <c r="D5079" s="10"/>
    </row>
    <row r="5080" spans="3:4">
      <c r="C5080" s="10"/>
      <c r="D5080" s="10"/>
    </row>
    <row r="5081" spans="3:4">
      <c r="C5081" s="10"/>
      <c r="D5081" s="10"/>
    </row>
    <row r="5082" spans="3:4">
      <c r="C5082" s="10"/>
      <c r="D5082" s="10"/>
    </row>
    <row r="5083" spans="3:4">
      <c r="C5083" s="10"/>
      <c r="D5083" s="10"/>
    </row>
    <row r="5084" spans="3:4">
      <c r="C5084" s="10"/>
      <c r="D5084" s="10"/>
    </row>
    <row r="5085" spans="3:4">
      <c r="C5085" s="10"/>
      <c r="D5085" s="10"/>
    </row>
    <row r="5086" spans="3:4">
      <c r="C5086" s="10"/>
      <c r="D5086" s="10"/>
    </row>
    <row r="5087" spans="3:4">
      <c r="C5087" s="10"/>
      <c r="D5087" s="10"/>
    </row>
    <row r="5088" spans="3:4">
      <c r="C5088" s="10"/>
      <c r="D5088" s="10"/>
    </row>
    <row r="5089" spans="3:4">
      <c r="C5089" s="10"/>
      <c r="D5089" s="10"/>
    </row>
    <row r="5090" spans="3:4">
      <c r="C5090" s="10"/>
      <c r="D5090" s="10"/>
    </row>
    <row r="5091" spans="3:4">
      <c r="C5091" s="10"/>
      <c r="D5091" s="10"/>
    </row>
    <row r="5092" spans="3:4">
      <c r="C5092" s="10"/>
      <c r="D5092" s="10"/>
    </row>
    <row r="5093" spans="3:4">
      <c r="C5093" s="10"/>
      <c r="D5093" s="10"/>
    </row>
    <row r="5094" spans="3:4">
      <c r="C5094" s="10"/>
      <c r="D5094" s="10"/>
    </row>
    <row r="5095" spans="3:4">
      <c r="C5095" s="10"/>
      <c r="D5095" s="10"/>
    </row>
    <row r="5096" spans="3:4">
      <c r="C5096" s="10"/>
      <c r="D5096" s="10"/>
    </row>
    <row r="5097" spans="3:4">
      <c r="C5097" s="10"/>
      <c r="D5097" s="10"/>
    </row>
    <row r="5098" spans="3:4">
      <c r="C5098" s="10"/>
      <c r="D5098" s="10"/>
    </row>
    <row r="5099" spans="3:4">
      <c r="C5099" s="10"/>
      <c r="D5099" s="10"/>
    </row>
    <row r="5100" spans="3:4">
      <c r="C5100" s="10"/>
      <c r="D5100" s="10"/>
    </row>
    <row r="5101" spans="3:4">
      <c r="C5101" s="10"/>
      <c r="D5101" s="10"/>
    </row>
    <row r="5102" spans="3:4">
      <c r="C5102" s="10"/>
      <c r="D5102" s="10"/>
    </row>
    <row r="5103" spans="3:4">
      <c r="C5103" s="10"/>
      <c r="D5103" s="10"/>
    </row>
    <row r="5104" spans="3:4">
      <c r="C5104" s="10"/>
      <c r="D5104" s="10"/>
    </row>
    <row r="5105" spans="3:4">
      <c r="C5105" s="10"/>
      <c r="D5105" s="10"/>
    </row>
    <row r="5106" spans="3:4">
      <c r="C5106" s="10"/>
      <c r="D5106" s="10"/>
    </row>
    <row r="5107" spans="3:4">
      <c r="C5107" s="10"/>
      <c r="D5107" s="10"/>
    </row>
    <row r="5108" spans="3:4">
      <c r="C5108" s="10"/>
      <c r="D5108" s="10"/>
    </row>
    <row r="5109" spans="3:4">
      <c r="C5109" s="10"/>
      <c r="D5109" s="10"/>
    </row>
    <row r="5110" spans="3:4">
      <c r="C5110" s="10"/>
      <c r="D5110" s="10"/>
    </row>
    <row r="5111" spans="3:4">
      <c r="C5111" s="10"/>
      <c r="D5111" s="10"/>
    </row>
    <row r="5112" spans="3:4">
      <c r="C5112" s="10"/>
      <c r="D5112" s="10"/>
    </row>
    <row r="5113" spans="3:4">
      <c r="C5113" s="10"/>
      <c r="D5113" s="10"/>
    </row>
    <row r="5114" spans="3:4">
      <c r="C5114" s="10"/>
      <c r="D5114" s="10"/>
    </row>
    <row r="5115" spans="3:4">
      <c r="C5115" s="10"/>
      <c r="D5115" s="10"/>
    </row>
    <row r="5116" spans="3:4">
      <c r="C5116" s="10"/>
      <c r="D5116" s="10"/>
    </row>
    <row r="5117" spans="3:4">
      <c r="C5117" s="10"/>
      <c r="D5117" s="10"/>
    </row>
    <row r="5118" spans="3:4">
      <c r="C5118" s="10"/>
      <c r="D5118" s="10"/>
    </row>
    <row r="5119" spans="3:4">
      <c r="C5119" s="10"/>
      <c r="D5119" s="10"/>
    </row>
    <row r="5120" spans="3:4">
      <c r="C5120" s="10"/>
      <c r="D5120" s="10"/>
    </row>
    <row r="5121" spans="3:4">
      <c r="C5121" s="10"/>
      <c r="D5121" s="10"/>
    </row>
    <row r="5122" spans="3:4">
      <c r="C5122" s="10"/>
      <c r="D5122" s="10"/>
    </row>
    <row r="5123" spans="3:4">
      <c r="C5123" s="10"/>
      <c r="D5123" s="10"/>
    </row>
    <row r="5124" spans="3:4">
      <c r="C5124" s="10"/>
      <c r="D5124" s="10"/>
    </row>
    <row r="5125" spans="3:4">
      <c r="C5125" s="10"/>
      <c r="D5125" s="10"/>
    </row>
    <row r="5126" spans="3:4">
      <c r="C5126" s="10"/>
      <c r="D5126" s="10"/>
    </row>
    <row r="5127" spans="3:4">
      <c r="C5127" s="10"/>
      <c r="D5127" s="10"/>
    </row>
    <row r="5128" spans="3:4">
      <c r="C5128" s="10"/>
      <c r="D5128" s="10"/>
    </row>
    <row r="5129" spans="3:4">
      <c r="C5129" s="10"/>
      <c r="D5129" s="10"/>
    </row>
    <row r="5130" spans="3:4">
      <c r="C5130" s="10"/>
      <c r="D5130" s="10"/>
    </row>
    <row r="5131" spans="3:4">
      <c r="C5131" s="10"/>
      <c r="D5131" s="10"/>
    </row>
    <row r="5132" spans="3:4">
      <c r="C5132" s="10"/>
      <c r="D5132" s="10"/>
    </row>
    <row r="5133" spans="3:4">
      <c r="C5133" s="10"/>
      <c r="D5133" s="10"/>
    </row>
    <row r="5134" spans="3:4">
      <c r="C5134" s="10"/>
      <c r="D5134" s="10"/>
    </row>
    <row r="5135" spans="3:4">
      <c r="C5135" s="10"/>
      <c r="D5135" s="10"/>
    </row>
    <row r="5136" spans="3:4">
      <c r="C5136" s="10"/>
      <c r="D5136" s="10"/>
    </row>
    <row r="5137" spans="3:4">
      <c r="C5137" s="10"/>
      <c r="D5137" s="10"/>
    </row>
    <row r="5138" spans="3:4">
      <c r="C5138" s="10"/>
      <c r="D5138" s="10"/>
    </row>
    <row r="5139" spans="3:4">
      <c r="C5139" s="10"/>
      <c r="D5139" s="10"/>
    </row>
    <row r="5140" spans="3:4">
      <c r="C5140" s="10"/>
      <c r="D5140" s="10"/>
    </row>
    <row r="5141" spans="3:4">
      <c r="C5141" s="10"/>
      <c r="D5141" s="10"/>
    </row>
    <row r="5142" spans="3:4">
      <c r="C5142" s="10"/>
      <c r="D5142" s="10"/>
    </row>
    <row r="5143" spans="3:4">
      <c r="C5143" s="10"/>
      <c r="D5143" s="10"/>
    </row>
    <row r="5144" spans="3:4">
      <c r="C5144" s="10"/>
      <c r="D5144" s="10"/>
    </row>
    <row r="5145" spans="3:4">
      <c r="C5145" s="10"/>
      <c r="D5145" s="10"/>
    </row>
    <row r="5146" spans="3:4">
      <c r="C5146" s="10"/>
      <c r="D5146" s="10"/>
    </row>
    <row r="5147" spans="3:4">
      <c r="C5147" s="10"/>
      <c r="D5147" s="10"/>
    </row>
    <row r="5148" spans="3:4">
      <c r="C5148" s="10"/>
      <c r="D5148" s="10"/>
    </row>
    <row r="5149" spans="3:4">
      <c r="C5149" s="10"/>
      <c r="D5149" s="10"/>
    </row>
    <row r="5150" spans="3:4">
      <c r="C5150" s="10"/>
      <c r="D5150" s="10"/>
    </row>
    <row r="5151" spans="3:4">
      <c r="C5151" s="10"/>
      <c r="D5151" s="10"/>
    </row>
    <row r="5152" spans="3:4">
      <c r="C5152" s="10"/>
      <c r="D5152" s="10"/>
    </row>
    <row r="5153" spans="3:4">
      <c r="C5153" s="10"/>
      <c r="D5153" s="10"/>
    </row>
    <row r="5154" spans="3:4">
      <c r="C5154" s="10"/>
      <c r="D5154" s="10"/>
    </row>
    <row r="5155" spans="3:4">
      <c r="C5155" s="10"/>
      <c r="D5155" s="10"/>
    </row>
    <row r="5156" spans="3:4">
      <c r="C5156" s="10"/>
      <c r="D5156" s="10"/>
    </row>
    <row r="5157" spans="3:4">
      <c r="C5157" s="10"/>
      <c r="D5157" s="10"/>
    </row>
    <row r="5158" spans="3:4">
      <c r="C5158" s="10"/>
      <c r="D5158" s="10"/>
    </row>
    <row r="5159" spans="3:4">
      <c r="C5159" s="10"/>
      <c r="D5159" s="10"/>
    </row>
    <row r="5160" spans="3:4">
      <c r="C5160" s="10"/>
      <c r="D5160" s="10"/>
    </row>
    <row r="5161" spans="3:4">
      <c r="C5161" s="10"/>
      <c r="D5161" s="10"/>
    </row>
    <row r="5162" spans="3:4">
      <c r="C5162" s="10"/>
      <c r="D5162" s="10"/>
    </row>
    <row r="5163" spans="3:4">
      <c r="C5163" s="10"/>
      <c r="D5163" s="10"/>
    </row>
    <row r="5164" spans="3:4">
      <c r="C5164" s="10"/>
      <c r="D5164" s="10"/>
    </row>
    <row r="5165" spans="3:4">
      <c r="C5165" s="10"/>
      <c r="D5165" s="10"/>
    </row>
    <row r="5166" spans="3:4">
      <c r="C5166" s="10"/>
      <c r="D5166" s="10"/>
    </row>
    <row r="5167" spans="3:4">
      <c r="C5167" s="10"/>
      <c r="D5167" s="10"/>
    </row>
    <row r="5168" spans="3:4">
      <c r="C5168" s="10"/>
      <c r="D5168" s="10"/>
    </row>
    <row r="5169" spans="3:4">
      <c r="C5169" s="10"/>
      <c r="D5169" s="10"/>
    </row>
    <row r="5170" spans="3:4">
      <c r="C5170" s="10"/>
      <c r="D5170" s="10"/>
    </row>
    <row r="5171" spans="3:4">
      <c r="C5171" s="10"/>
      <c r="D5171" s="10"/>
    </row>
    <row r="5172" spans="3:4">
      <c r="C5172" s="10"/>
      <c r="D5172" s="10"/>
    </row>
    <row r="5173" spans="3:4">
      <c r="C5173" s="10"/>
      <c r="D5173" s="10"/>
    </row>
    <row r="5174" spans="3:4">
      <c r="C5174" s="10"/>
      <c r="D5174" s="10"/>
    </row>
    <row r="5175" spans="3:4">
      <c r="C5175" s="10"/>
      <c r="D5175" s="10"/>
    </row>
    <row r="5176" spans="3:4">
      <c r="C5176" s="10"/>
      <c r="D5176" s="10"/>
    </row>
    <row r="5177" spans="3:4">
      <c r="C5177" s="10"/>
      <c r="D5177" s="10"/>
    </row>
    <row r="5178" spans="3:4">
      <c r="C5178" s="10"/>
      <c r="D5178" s="10"/>
    </row>
    <row r="5179" spans="3:4">
      <c r="C5179" s="10"/>
      <c r="D5179" s="10"/>
    </row>
    <row r="5180" spans="3:4">
      <c r="C5180" s="10"/>
      <c r="D5180" s="10"/>
    </row>
    <row r="5181" spans="3:4">
      <c r="C5181" s="10"/>
      <c r="D5181" s="10"/>
    </row>
    <row r="5182" spans="3:4">
      <c r="C5182" s="10"/>
      <c r="D5182" s="10"/>
    </row>
    <row r="5183" spans="3:4">
      <c r="C5183" s="10"/>
      <c r="D5183" s="10"/>
    </row>
    <row r="5184" spans="3:4">
      <c r="C5184" s="10"/>
      <c r="D5184" s="10"/>
    </row>
    <row r="5185" spans="3:4">
      <c r="C5185" s="10"/>
      <c r="D5185" s="10"/>
    </row>
    <row r="5186" spans="3:4">
      <c r="C5186" s="10"/>
      <c r="D5186" s="10"/>
    </row>
    <row r="5187" spans="3:4">
      <c r="C5187" s="10"/>
      <c r="D5187" s="10"/>
    </row>
    <row r="5188" spans="3:4">
      <c r="C5188" s="10"/>
      <c r="D5188" s="10"/>
    </row>
    <row r="5189" spans="3:4">
      <c r="C5189" s="10"/>
      <c r="D5189" s="10"/>
    </row>
    <row r="5190" spans="3:4">
      <c r="C5190" s="10"/>
      <c r="D5190" s="10"/>
    </row>
    <row r="5191" spans="3:4">
      <c r="C5191" s="10"/>
      <c r="D5191" s="10"/>
    </row>
    <row r="5192" spans="3:4">
      <c r="C5192" s="10"/>
      <c r="D5192" s="10"/>
    </row>
    <row r="5193" spans="3:4">
      <c r="C5193" s="10"/>
      <c r="D5193" s="10"/>
    </row>
    <row r="5194" spans="3:4">
      <c r="C5194" s="10"/>
      <c r="D5194" s="10"/>
    </row>
    <row r="5195" spans="3:4">
      <c r="C5195" s="10"/>
      <c r="D5195" s="10"/>
    </row>
    <row r="5196" spans="3:4">
      <c r="C5196" s="10"/>
      <c r="D5196" s="10"/>
    </row>
    <row r="5197" spans="3:4">
      <c r="C5197" s="10"/>
      <c r="D5197" s="10"/>
    </row>
    <row r="5198" spans="3:4">
      <c r="C5198" s="10"/>
      <c r="D5198" s="10"/>
    </row>
    <row r="5199" spans="3:4">
      <c r="C5199" s="10"/>
      <c r="D5199" s="10"/>
    </row>
    <row r="5200" spans="3:4">
      <c r="C5200" s="10"/>
      <c r="D5200" s="10"/>
    </row>
    <row r="5201" spans="3:4">
      <c r="C5201" s="10"/>
      <c r="D5201" s="10"/>
    </row>
    <row r="5202" spans="3:4">
      <c r="C5202" s="10"/>
      <c r="D5202" s="10"/>
    </row>
    <row r="5203" spans="3:4">
      <c r="C5203" s="10"/>
      <c r="D5203" s="10"/>
    </row>
    <row r="5204" spans="3:4">
      <c r="C5204" s="10"/>
      <c r="D5204" s="10"/>
    </row>
    <row r="5205" spans="3:4">
      <c r="C5205" s="10"/>
      <c r="D5205" s="10"/>
    </row>
    <row r="5206" spans="3:4">
      <c r="C5206" s="10"/>
      <c r="D5206" s="10"/>
    </row>
    <row r="5207" spans="3:4">
      <c r="C5207" s="10"/>
      <c r="D5207" s="10"/>
    </row>
    <row r="5208" spans="3:4">
      <c r="C5208" s="10"/>
      <c r="D5208" s="10"/>
    </row>
    <row r="5209" spans="3:4">
      <c r="C5209" s="10"/>
      <c r="D5209" s="10"/>
    </row>
    <row r="5210" spans="3:4">
      <c r="C5210" s="10"/>
      <c r="D5210" s="10"/>
    </row>
    <row r="5211" spans="3:4">
      <c r="C5211" s="10"/>
      <c r="D5211" s="10"/>
    </row>
    <row r="5212" spans="3:4">
      <c r="C5212" s="10"/>
      <c r="D5212" s="10"/>
    </row>
    <row r="5213" spans="3:4">
      <c r="C5213" s="10"/>
      <c r="D5213" s="10"/>
    </row>
    <row r="5214" spans="3:4">
      <c r="C5214" s="10"/>
      <c r="D5214" s="10"/>
    </row>
    <row r="5215" spans="3:4">
      <c r="C5215" s="10"/>
      <c r="D5215" s="10"/>
    </row>
    <row r="5216" spans="3:4">
      <c r="C5216" s="10"/>
      <c r="D5216" s="10"/>
    </row>
    <row r="5217" spans="3:4">
      <c r="C5217" s="10"/>
      <c r="D5217" s="10"/>
    </row>
    <row r="5218" spans="3:4">
      <c r="C5218" s="10"/>
      <c r="D5218" s="10"/>
    </row>
    <row r="5219" spans="3:4">
      <c r="C5219" s="10"/>
      <c r="D5219" s="10"/>
    </row>
    <row r="5220" spans="3:4">
      <c r="C5220" s="10"/>
      <c r="D5220" s="10"/>
    </row>
    <row r="5221" spans="3:4">
      <c r="C5221" s="10"/>
      <c r="D5221" s="10"/>
    </row>
    <row r="5222" spans="3:4">
      <c r="C5222" s="10"/>
      <c r="D5222" s="10"/>
    </row>
    <row r="5223" spans="3:4">
      <c r="C5223" s="10"/>
      <c r="D5223" s="10"/>
    </row>
    <row r="5224" spans="3:4">
      <c r="C5224" s="10"/>
      <c r="D5224" s="10"/>
    </row>
    <row r="5225" spans="3:4">
      <c r="C5225" s="10"/>
      <c r="D5225" s="10"/>
    </row>
    <row r="5226" spans="3:4">
      <c r="C5226" s="10"/>
      <c r="D5226" s="10"/>
    </row>
    <row r="5227" spans="3:4">
      <c r="C5227" s="10"/>
      <c r="D5227" s="10"/>
    </row>
    <row r="5228" spans="3:4">
      <c r="C5228" s="10"/>
      <c r="D5228" s="10"/>
    </row>
    <row r="5229" spans="3:4">
      <c r="C5229" s="10"/>
      <c r="D5229" s="10"/>
    </row>
    <row r="5230" spans="3:4">
      <c r="C5230" s="10"/>
      <c r="D5230" s="10"/>
    </row>
    <row r="5231" spans="3:4">
      <c r="C5231" s="10"/>
      <c r="D5231" s="10"/>
    </row>
    <row r="5232" spans="3:4">
      <c r="C5232" s="10"/>
      <c r="D5232" s="10"/>
    </row>
    <row r="5233" spans="3:4">
      <c r="C5233" s="10"/>
      <c r="D5233" s="10"/>
    </row>
    <row r="5234" spans="3:4">
      <c r="C5234" s="10"/>
      <c r="D5234" s="10"/>
    </row>
    <row r="5235" spans="3:4">
      <c r="C5235" s="10"/>
      <c r="D5235" s="10"/>
    </row>
    <row r="5236" spans="3:4">
      <c r="C5236" s="10"/>
      <c r="D5236" s="10"/>
    </row>
    <row r="5237" spans="3:4">
      <c r="C5237" s="10"/>
      <c r="D5237" s="10"/>
    </row>
    <row r="5238" spans="3:4">
      <c r="C5238" s="10"/>
      <c r="D5238" s="10"/>
    </row>
    <row r="5239" spans="3:4">
      <c r="C5239" s="10"/>
      <c r="D5239" s="10"/>
    </row>
    <row r="5240" spans="3:4">
      <c r="C5240" s="10"/>
      <c r="D5240" s="10"/>
    </row>
    <row r="5241" spans="3:4">
      <c r="C5241" s="10"/>
      <c r="D5241" s="10"/>
    </row>
    <row r="5242" spans="3:4">
      <c r="C5242" s="10"/>
      <c r="D5242" s="10"/>
    </row>
    <row r="5243" spans="3:4">
      <c r="C5243" s="10"/>
      <c r="D5243" s="10"/>
    </row>
    <row r="5244" spans="3:4">
      <c r="C5244" s="10"/>
      <c r="D5244" s="10"/>
    </row>
    <row r="5245" spans="3:4">
      <c r="C5245" s="10"/>
      <c r="D5245" s="10"/>
    </row>
    <row r="5246" spans="3:4">
      <c r="C5246" s="10"/>
      <c r="D5246" s="10"/>
    </row>
    <row r="5247" spans="3:4">
      <c r="C5247" s="10"/>
      <c r="D5247" s="10"/>
    </row>
    <row r="5248" spans="3:4">
      <c r="C5248" s="10"/>
      <c r="D5248" s="10"/>
    </row>
    <row r="5249" spans="3:4">
      <c r="C5249" s="10"/>
      <c r="D5249" s="10"/>
    </row>
    <row r="5250" spans="3:4">
      <c r="C5250" s="10"/>
      <c r="D5250" s="10"/>
    </row>
    <row r="5251" spans="3:4">
      <c r="C5251" s="10"/>
      <c r="D5251" s="10"/>
    </row>
    <row r="5252" spans="3:4">
      <c r="C5252" s="10"/>
      <c r="D5252" s="10"/>
    </row>
    <row r="5253" spans="3:4">
      <c r="C5253" s="10"/>
      <c r="D5253" s="10"/>
    </row>
    <row r="5254" spans="3:4">
      <c r="C5254" s="10"/>
      <c r="D5254" s="10"/>
    </row>
    <row r="5255" spans="3:4">
      <c r="C5255" s="10"/>
      <c r="D5255" s="10"/>
    </row>
    <row r="5256" spans="3:4">
      <c r="C5256" s="10"/>
      <c r="D5256" s="10"/>
    </row>
    <row r="5257" spans="3:4">
      <c r="C5257" s="10"/>
      <c r="D5257" s="10"/>
    </row>
    <row r="5258" spans="3:4">
      <c r="C5258" s="10"/>
      <c r="D5258" s="10"/>
    </row>
    <row r="5259" spans="3:4">
      <c r="C5259" s="10"/>
      <c r="D5259" s="10"/>
    </row>
    <row r="5260" spans="3:4">
      <c r="C5260" s="10"/>
      <c r="D5260" s="10"/>
    </row>
    <row r="5261" spans="3:4">
      <c r="C5261" s="10"/>
      <c r="D5261" s="10"/>
    </row>
    <row r="5262" spans="3:4">
      <c r="C5262" s="10"/>
      <c r="D5262" s="10"/>
    </row>
    <row r="5263" spans="3:4">
      <c r="C5263" s="10"/>
      <c r="D5263" s="10"/>
    </row>
    <row r="5264" spans="3:4">
      <c r="C5264" s="10"/>
      <c r="D5264" s="10"/>
    </row>
    <row r="5265" spans="3:4">
      <c r="C5265" s="10"/>
      <c r="D5265" s="10"/>
    </row>
    <row r="5266" spans="3:4">
      <c r="C5266" s="10"/>
      <c r="D5266" s="10"/>
    </row>
    <row r="5267" spans="3:4">
      <c r="C5267" s="10"/>
      <c r="D5267" s="10"/>
    </row>
    <row r="5268" spans="3:4">
      <c r="C5268" s="10"/>
      <c r="D5268" s="10"/>
    </row>
    <row r="5269" spans="3:4">
      <c r="C5269" s="10"/>
      <c r="D5269" s="10"/>
    </row>
    <row r="5270" spans="3:4">
      <c r="C5270" s="10"/>
      <c r="D5270" s="10"/>
    </row>
    <row r="5271" spans="3:4">
      <c r="C5271" s="10"/>
      <c r="D5271" s="10"/>
    </row>
    <row r="5272" spans="3:4">
      <c r="C5272" s="10"/>
      <c r="D5272" s="10"/>
    </row>
    <row r="5273" spans="3:4">
      <c r="C5273" s="10"/>
      <c r="D5273" s="10"/>
    </row>
    <row r="5274" spans="3:4">
      <c r="C5274" s="10"/>
      <c r="D5274" s="10"/>
    </row>
    <row r="5275" spans="3:4">
      <c r="C5275" s="10"/>
      <c r="D5275" s="10"/>
    </row>
    <row r="5276" spans="3:4">
      <c r="C5276" s="10"/>
      <c r="D5276" s="10"/>
    </row>
    <row r="5277" spans="3:4">
      <c r="C5277" s="10"/>
      <c r="D5277" s="10"/>
    </row>
    <row r="5278" spans="3:4">
      <c r="C5278" s="10"/>
      <c r="D5278" s="10"/>
    </row>
    <row r="5279" spans="3:4">
      <c r="C5279" s="10"/>
      <c r="D5279" s="10"/>
    </row>
    <row r="5280" spans="3:4">
      <c r="C5280" s="10"/>
      <c r="D5280" s="10"/>
    </row>
    <row r="5281" spans="3:4">
      <c r="C5281" s="10"/>
      <c r="D5281" s="10"/>
    </row>
    <row r="5282" spans="3:4">
      <c r="C5282" s="10"/>
      <c r="D5282" s="10"/>
    </row>
    <row r="5283" spans="3:4">
      <c r="C5283" s="10"/>
      <c r="D5283" s="10"/>
    </row>
    <row r="5284" spans="3:4">
      <c r="C5284" s="10"/>
      <c r="D5284" s="10"/>
    </row>
    <row r="5285" spans="3:4">
      <c r="C5285" s="10"/>
      <c r="D5285" s="10"/>
    </row>
    <row r="5286" spans="3:4">
      <c r="C5286" s="10"/>
      <c r="D5286" s="10"/>
    </row>
    <row r="5287" spans="3:4">
      <c r="C5287" s="10"/>
      <c r="D5287" s="10"/>
    </row>
    <row r="5288" spans="3:4">
      <c r="C5288" s="10"/>
      <c r="D5288" s="10"/>
    </row>
    <row r="5289" spans="3:4">
      <c r="C5289" s="10"/>
      <c r="D5289" s="10"/>
    </row>
    <row r="5290" spans="3:4">
      <c r="C5290" s="10"/>
      <c r="D5290" s="10"/>
    </row>
    <row r="5291" spans="3:4">
      <c r="C5291" s="10"/>
      <c r="D5291" s="10"/>
    </row>
    <row r="5292" spans="3:4">
      <c r="C5292" s="10"/>
      <c r="D5292" s="10"/>
    </row>
    <row r="5293" spans="3:4">
      <c r="C5293" s="10"/>
      <c r="D5293" s="10"/>
    </row>
    <row r="5294" spans="3:4">
      <c r="C5294" s="10"/>
      <c r="D5294" s="10"/>
    </row>
    <row r="5295" spans="3:4">
      <c r="C5295" s="10"/>
      <c r="D5295" s="10"/>
    </row>
    <row r="5296" spans="3:4">
      <c r="C5296" s="10"/>
      <c r="D5296" s="10"/>
    </row>
    <row r="5297" spans="3:4">
      <c r="C5297" s="10"/>
      <c r="D5297" s="10"/>
    </row>
    <row r="5298" spans="3:4">
      <c r="C5298" s="10"/>
      <c r="D5298" s="10"/>
    </row>
    <row r="5299" spans="3:4">
      <c r="C5299" s="10"/>
      <c r="D5299" s="10"/>
    </row>
    <row r="5300" spans="3:4">
      <c r="C5300" s="10"/>
      <c r="D5300" s="10"/>
    </row>
    <row r="5301" spans="3:4">
      <c r="C5301" s="10"/>
      <c r="D5301" s="10"/>
    </row>
    <row r="5302" spans="3:4">
      <c r="C5302" s="10"/>
      <c r="D5302" s="10"/>
    </row>
    <row r="5303" spans="3:4">
      <c r="C5303" s="10"/>
      <c r="D5303" s="10"/>
    </row>
    <row r="5304" spans="3:4">
      <c r="C5304" s="10"/>
      <c r="D5304" s="10"/>
    </row>
    <row r="5305" spans="3:4">
      <c r="C5305" s="10"/>
      <c r="D5305" s="10"/>
    </row>
    <row r="5306" spans="3:4">
      <c r="C5306" s="10"/>
      <c r="D5306" s="10"/>
    </row>
    <row r="5307" spans="3:4">
      <c r="C5307" s="10"/>
      <c r="D5307" s="10"/>
    </row>
    <row r="5308" spans="3:4">
      <c r="C5308" s="10"/>
      <c r="D5308" s="10"/>
    </row>
    <row r="5309" spans="3:4">
      <c r="C5309" s="10"/>
      <c r="D5309" s="10"/>
    </row>
    <row r="5310" spans="3:4">
      <c r="C5310" s="10"/>
      <c r="D5310" s="10"/>
    </row>
    <row r="5311" spans="3:4">
      <c r="C5311" s="10"/>
      <c r="D5311" s="10"/>
    </row>
    <row r="5312" spans="3:4">
      <c r="C5312" s="10"/>
      <c r="D5312" s="10"/>
    </row>
    <row r="5313" spans="3:4">
      <c r="C5313" s="10"/>
      <c r="D5313" s="10"/>
    </row>
    <row r="5314" spans="3:4">
      <c r="C5314" s="10"/>
      <c r="D5314" s="10"/>
    </row>
    <row r="5315" spans="3:4">
      <c r="C5315" s="10"/>
      <c r="D5315" s="10"/>
    </row>
    <row r="5316" spans="3:4">
      <c r="C5316" s="10"/>
      <c r="D5316" s="10"/>
    </row>
    <row r="5317" spans="3:4">
      <c r="C5317" s="10"/>
      <c r="D5317" s="10"/>
    </row>
    <row r="5318" spans="3:4">
      <c r="C5318" s="10"/>
      <c r="D5318" s="10"/>
    </row>
    <row r="5319" spans="3:4">
      <c r="C5319" s="10"/>
      <c r="D5319" s="10"/>
    </row>
    <row r="5320" spans="3:4">
      <c r="C5320" s="10"/>
      <c r="D5320" s="10"/>
    </row>
    <row r="5321" spans="3:4">
      <c r="C5321" s="10"/>
      <c r="D5321" s="10"/>
    </row>
    <row r="5322" spans="3:4">
      <c r="C5322" s="10"/>
      <c r="D5322" s="10"/>
    </row>
    <row r="5323" spans="3:4">
      <c r="C5323" s="10"/>
      <c r="D5323" s="10"/>
    </row>
    <row r="5324" spans="3:4">
      <c r="C5324" s="10"/>
      <c r="D5324" s="10"/>
    </row>
    <row r="5325" spans="3:4">
      <c r="C5325" s="10"/>
      <c r="D5325" s="10"/>
    </row>
    <row r="5326" spans="3:4">
      <c r="C5326" s="10"/>
      <c r="D5326" s="10"/>
    </row>
    <row r="5327" spans="3:4">
      <c r="C5327" s="10"/>
      <c r="D5327" s="10"/>
    </row>
    <row r="5328" spans="3:4">
      <c r="C5328" s="10"/>
      <c r="D5328" s="10"/>
    </row>
    <row r="5329" spans="3:4">
      <c r="C5329" s="10"/>
      <c r="D5329" s="10"/>
    </row>
    <row r="5330" spans="3:4">
      <c r="C5330" s="10"/>
      <c r="D5330" s="10"/>
    </row>
    <row r="5331" spans="3:4">
      <c r="C5331" s="10"/>
      <c r="D5331" s="10"/>
    </row>
    <row r="5332" spans="3:4">
      <c r="C5332" s="10"/>
      <c r="D5332" s="10"/>
    </row>
    <row r="5333" spans="3:4">
      <c r="C5333" s="10"/>
      <c r="D5333" s="10"/>
    </row>
    <row r="5334" spans="3:4">
      <c r="C5334" s="10"/>
      <c r="D5334" s="10"/>
    </row>
    <row r="5335" spans="3:4">
      <c r="C5335" s="10"/>
      <c r="D5335" s="10"/>
    </row>
    <row r="5336" spans="3:4">
      <c r="C5336" s="10"/>
      <c r="D5336" s="10"/>
    </row>
    <row r="5337" spans="3:4">
      <c r="C5337" s="10"/>
      <c r="D5337" s="10"/>
    </row>
    <row r="5338" spans="3:4">
      <c r="C5338" s="10"/>
      <c r="D5338" s="10"/>
    </row>
    <row r="5339" spans="3:4">
      <c r="C5339" s="10"/>
      <c r="D5339" s="10"/>
    </row>
    <row r="5340" spans="3:4">
      <c r="C5340" s="10"/>
      <c r="D5340" s="10"/>
    </row>
    <row r="5341" spans="3:4">
      <c r="C5341" s="10"/>
      <c r="D5341" s="10"/>
    </row>
    <row r="5342" spans="3:4">
      <c r="C5342" s="10"/>
      <c r="D5342" s="10"/>
    </row>
    <row r="5343" spans="3:4">
      <c r="C5343" s="10"/>
      <c r="D5343" s="10"/>
    </row>
    <row r="5344" spans="3:4">
      <c r="C5344" s="10"/>
      <c r="D5344" s="10"/>
    </row>
    <row r="5345" spans="3:4">
      <c r="C5345" s="10"/>
      <c r="D5345" s="10"/>
    </row>
    <row r="5346" spans="3:4">
      <c r="C5346" s="10"/>
      <c r="D5346" s="10"/>
    </row>
    <row r="5347" spans="3:4">
      <c r="C5347" s="10"/>
      <c r="D5347" s="10"/>
    </row>
    <row r="5348" spans="3:4">
      <c r="C5348" s="10"/>
      <c r="D5348" s="10"/>
    </row>
    <row r="5349" spans="3:4">
      <c r="C5349" s="10"/>
      <c r="D5349" s="10"/>
    </row>
    <row r="5350" spans="3:4">
      <c r="C5350" s="10"/>
      <c r="D5350" s="10"/>
    </row>
    <row r="5351" spans="3:4">
      <c r="C5351" s="10"/>
      <c r="D5351" s="10"/>
    </row>
    <row r="5352" spans="3:4">
      <c r="C5352" s="10"/>
      <c r="D5352" s="10"/>
    </row>
    <row r="5353" spans="3:4">
      <c r="C5353" s="10"/>
      <c r="D5353" s="10"/>
    </row>
    <row r="5354" spans="3:4">
      <c r="C5354" s="10"/>
      <c r="D5354" s="10"/>
    </row>
    <row r="5355" spans="3:4">
      <c r="C5355" s="10"/>
      <c r="D5355" s="10"/>
    </row>
    <row r="5356" spans="3:4">
      <c r="C5356" s="10"/>
      <c r="D5356" s="10"/>
    </row>
    <row r="5357" spans="3:4">
      <c r="C5357" s="10"/>
      <c r="D5357" s="10"/>
    </row>
    <row r="5358" spans="3:4">
      <c r="C5358" s="10"/>
      <c r="D5358" s="10"/>
    </row>
    <row r="5359" spans="3:4">
      <c r="C5359" s="10"/>
      <c r="D5359" s="10"/>
    </row>
    <row r="5360" spans="3:4">
      <c r="C5360" s="10"/>
      <c r="D5360" s="10"/>
    </row>
    <row r="5361" spans="3:4">
      <c r="C5361" s="10"/>
      <c r="D5361" s="10"/>
    </row>
    <row r="5362" spans="3:4">
      <c r="C5362" s="10"/>
      <c r="D5362" s="10"/>
    </row>
    <row r="5363" spans="3:4">
      <c r="C5363" s="10"/>
      <c r="D5363" s="10"/>
    </row>
    <row r="5364" spans="3:4">
      <c r="C5364" s="10"/>
      <c r="D5364" s="10"/>
    </row>
    <row r="5365" spans="3:4">
      <c r="C5365" s="10"/>
      <c r="D5365" s="10"/>
    </row>
    <row r="5366" spans="3:4">
      <c r="C5366" s="10"/>
      <c r="D5366" s="10"/>
    </row>
    <row r="5367" spans="3:4">
      <c r="C5367" s="10"/>
      <c r="D5367" s="10"/>
    </row>
    <row r="5368" spans="3:4">
      <c r="C5368" s="10"/>
      <c r="D5368" s="10"/>
    </row>
    <row r="5369" spans="3:4">
      <c r="C5369" s="10"/>
      <c r="D5369" s="10"/>
    </row>
    <row r="5370" spans="3:4">
      <c r="C5370" s="10"/>
      <c r="D5370" s="10"/>
    </row>
    <row r="5371" spans="3:4">
      <c r="C5371" s="10"/>
      <c r="D5371" s="10"/>
    </row>
    <row r="5372" spans="3:4">
      <c r="C5372" s="10"/>
      <c r="D5372" s="10"/>
    </row>
    <row r="5373" spans="3:4">
      <c r="C5373" s="10"/>
      <c r="D5373" s="10"/>
    </row>
    <row r="5374" spans="3:4">
      <c r="C5374" s="10"/>
      <c r="D5374" s="10"/>
    </row>
    <row r="5375" spans="3:4">
      <c r="C5375" s="10"/>
      <c r="D5375" s="10"/>
    </row>
    <row r="5376" spans="3:4">
      <c r="C5376" s="10"/>
      <c r="D5376" s="10"/>
    </row>
    <row r="5377" spans="3:4">
      <c r="C5377" s="10"/>
      <c r="D5377" s="10"/>
    </row>
    <row r="5378" spans="3:4">
      <c r="C5378" s="10"/>
      <c r="D5378" s="10"/>
    </row>
    <row r="5379" spans="3:4">
      <c r="C5379" s="10"/>
      <c r="D5379" s="10"/>
    </row>
    <row r="5380" spans="3:4">
      <c r="C5380" s="10"/>
      <c r="D5380" s="10"/>
    </row>
    <row r="5381" spans="3:4">
      <c r="C5381" s="10"/>
      <c r="D5381" s="10"/>
    </row>
    <row r="5382" spans="3:4">
      <c r="C5382" s="10"/>
      <c r="D5382" s="10"/>
    </row>
    <row r="5383" spans="3:4">
      <c r="C5383" s="10"/>
      <c r="D5383" s="10"/>
    </row>
    <row r="5384" spans="3:4">
      <c r="C5384" s="10"/>
      <c r="D5384" s="10"/>
    </row>
    <row r="5385" spans="3:4">
      <c r="C5385" s="10"/>
      <c r="D5385" s="10"/>
    </row>
    <row r="5386" spans="3:4">
      <c r="C5386" s="10"/>
      <c r="D5386" s="10"/>
    </row>
    <row r="5387" spans="3:4">
      <c r="C5387" s="10"/>
      <c r="D5387" s="10"/>
    </row>
    <row r="5388" spans="3:4">
      <c r="C5388" s="10"/>
      <c r="D5388" s="10"/>
    </row>
    <row r="5389" spans="3:4">
      <c r="C5389" s="10"/>
      <c r="D5389" s="10"/>
    </row>
    <row r="5390" spans="3:4">
      <c r="C5390" s="10"/>
      <c r="D5390" s="10"/>
    </row>
    <row r="5391" spans="3:4">
      <c r="C5391" s="10"/>
      <c r="D5391" s="10"/>
    </row>
    <row r="5392" spans="3:4">
      <c r="C5392" s="10"/>
      <c r="D5392" s="10"/>
    </row>
    <row r="5393" spans="3:4">
      <c r="C5393" s="10"/>
      <c r="D5393" s="10"/>
    </row>
    <row r="5394" spans="3:4">
      <c r="C5394" s="10"/>
      <c r="D5394" s="10"/>
    </row>
    <row r="5395" spans="3:4">
      <c r="C5395" s="10"/>
      <c r="D5395" s="10"/>
    </row>
    <row r="5396" spans="3:4">
      <c r="C5396" s="10"/>
      <c r="D5396" s="10"/>
    </row>
    <row r="5397" spans="3:4">
      <c r="C5397" s="10"/>
      <c r="D5397" s="10"/>
    </row>
    <row r="5398" spans="3:4">
      <c r="C5398" s="10"/>
      <c r="D5398" s="10"/>
    </row>
    <row r="5399" spans="3:4">
      <c r="C5399" s="10"/>
      <c r="D5399" s="10"/>
    </row>
    <row r="5400" spans="3:4">
      <c r="C5400" s="10"/>
      <c r="D5400" s="10"/>
    </row>
    <row r="5401" spans="3:4">
      <c r="C5401" s="10"/>
      <c r="D5401" s="10"/>
    </row>
    <row r="5402" spans="3:4">
      <c r="C5402" s="10"/>
      <c r="D5402" s="10"/>
    </row>
    <row r="5403" spans="3:4">
      <c r="C5403" s="10"/>
      <c r="D5403" s="10"/>
    </row>
    <row r="5404" spans="3:4">
      <c r="C5404" s="10"/>
      <c r="D5404" s="10"/>
    </row>
    <row r="5405" spans="3:4">
      <c r="C5405" s="10"/>
      <c r="D5405" s="10"/>
    </row>
    <row r="5406" spans="3:4">
      <c r="C5406" s="10"/>
      <c r="D5406" s="10"/>
    </row>
    <row r="5407" spans="3:4">
      <c r="C5407" s="10"/>
      <c r="D5407" s="10"/>
    </row>
    <row r="5408" spans="3:4">
      <c r="C5408" s="10"/>
      <c r="D5408" s="10"/>
    </row>
    <row r="5409" spans="3:4">
      <c r="C5409" s="10"/>
      <c r="D5409" s="10"/>
    </row>
    <row r="5410" spans="3:4">
      <c r="C5410" s="10"/>
      <c r="D5410" s="10"/>
    </row>
    <row r="5411" spans="3:4">
      <c r="C5411" s="10"/>
      <c r="D5411" s="10"/>
    </row>
    <row r="5412" spans="3:4">
      <c r="C5412" s="10"/>
      <c r="D5412" s="10"/>
    </row>
    <row r="5413" spans="3:4">
      <c r="C5413" s="10"/>
      <c r="D5413" s="10"/>
    </row>
    <row r="5414" spans="3:4">
      <c r="C5414" s="10"/>
      <c r="D5414" s="10"/>
    </row>
    <row r="5415" spans="3:4">
      <c r="C5415" s="10"/>
      <c r="D5415" s="10"/>
    </row>
    <row r="5416" spans="3:4">
      <c r="C5416" s="10"/>
      <c r="D5416" s="10"/>
    </row>
    <row r="5417" spans="3:4">
      <c r="C5417" s="10"/>
      <c r="D5417" s="10"/>
    </row>
    <row r="5418" spans="3:4">
      <c r="C5418" s="10"/>
      <c r="D5418" s="10"/>
    </row>
    <row r="5419" spans="3:4">
      <c r="C5419" s="10"/>
      <c r="D5419" s="10"/>
    </row>
    <row r="5420" spans="3:4">
      <c r="C5420" s="10"/>
      <c r="D5420" s="10"/>
    </row>
    <row r="5421" spans="3:4">
      <c r="C5421" s="10"/>
      <c r="D5421" s="10"/>
    </row>
    <row r="5422" spans="3:4">
      <c r="C5422" s="10"/>
      <c r="D5422" s="10"/>
    </row>
    <row r="5423" spans="3:4">
      <c r="C5423" s="10"/>
      <c r="D5423" s="10"/>
    </row>
    <row r="5424" spans="3:4">
      <c r="C5424" s="10"/>
      <c r="D5424" s="10"/>
    </row>
    <row r="5425" spans="3:4">
      <c r="C5425" s="10"/>
      <c r="D5425" s="10"/>
    </row>
    <row r="5426" spans="3:4">
      <c r="C5426" s="10"/>
      <c r="D5426" s="10"/>
    </row>
    <row r="5427" spans="3:4">
      <c r="C5427" s="10"/>
      <c r="D5427" s="10"/>
    </row>
    <row r="5428" spans="3:4">
      <c r="C5428" s="10"/>
      <c r="D5428" s="10"/>
    </row>
    <row r="5429" spans="3:4">
      <c r="C5429" s="10"/>
      <c r="D5429" s="10"/>
    </row>
    <row r="5430" spans="3:4">
      <c r="C5430" s="10"/>
      <c r="D5430" s="10"/>
    </row>
    <row r="5431" spans="3:4">
      <c r="C5431" s="10"/>
      <c r="D5431" s="10"/>
    </row>
    <row r="5432" spans="3:4">
      <c r="C5432" s="10"/>
      <c r="D5432" s="10"/>
    </row>
    <row r="5433" spans="3:4">
      <c r="C5433" s="10"/>
      <c r="D5433" s="10"/>
    </row>
    <row r="5434" spans="3:4">
      <c r="C5434" s="10"/>
      <c r="D5434" s="10"/>
    </row>
    <row r="5435" spans="3:4">
      <c r="C5435" s="10"/>
      <c r="D5435" s="10"/>
    </row>
    <row r="5436" spans="3:4">
      <c r="C5436" s="10"/>
      <c r="D5436" s="10"/>
    </row>
    <row r="5437" spans="3:4">
      <c r="C5437" s="10"/>
      <c r="D5437" s="10"/>
    </row>
    <row r="5438" spans="3:4">
      <c r="C5438" s="10"/>
      <c r="D5438" s="10"/>
    </row>
    <row r="5439" spans="3:4">
      <c r="C5439" s="10"/>
      <c r="D5439" s="10"/>
    </row>
    <row r="5440" spans="3:4">
      <c r="C5440" s="10"/>
      <c r="D5440" s="10"/>
    </row>
    <row r="5441" spans="3:4">
      <c r="C5441" s="10"/>
      <c r="D5441" s="10"/>
    </row>
    <row r="5442" spans="3:4">
      <c r="C5442" s="10"/>
      <c r="D5442" s="10"/>
    </row>
    <row r="5443" spans="3:4">
      <c r="C5443" s="10"/>
      <c r="D5443" s="10"/>
    </row>
    <row r="5444" spans="3:4">
      <c r="C5444" s="10"/>
      <c r="D5444" s="10"/>
    </row>
    <row r="5445" spans="3:4">
      <c r="C5445" s="10"/>
      <c r="D5445" s="10"/>
    </row>
    <row r="5446" spans="3:4">
      <c r="C5446" s="10"/>
      <c r="D5446" s="10"/>
    </row>
    <row r="5447" spans="3:4">
      <c r="C5447" s="10"/>
      <c r="D5447" s="10"/>
    </row>
    <row r="5448" spans="3:4">
      <c r="C5448" s="10"/>
      <c r="D5448" s="10"/>
    </row>
    <row r="5449" spans="3:4">
      <c r="C5449" s="10"/>
      <c r="D5449" s="10"/>
    </row>
    <row r="5450" spans="3:4">
      <c r="C5450" s="10"/>
      <c r="D5450" s="10"/>
    </row>
    <row r="5451" spans="3:4">
      <c r="C5451" s="10"/>
      <c r="D5451" s="10"/>
    </row>
    <row r="5452" spans="3:4">
      <c r="C5452" s="10"/>
      <c r="D5452" s="10"/>
    </row>
    <row r="5453" spans="3:4">
      <c r="C5453" s="10"/>
      <c r="D5453" s="10"/>
    </row>
    <row r="5454" spans="3:4">
      <c r="C5454" s="10"/>
      <c r="D5454" s="10"/>
    </row>
    <row r="5455" spans="3:4">
      <c r="C5455" s="10"/>
      <c r="D5455" s="10"/>
    </row>
    <row r="5456" spans="3:4">
      <c r="C5456" s="10"/>
      <c r="D5456" s="10"/>
    </row>
    <row r="5457" spans="3:4">
      <c r="C5457" s="10"/>
      <c r="D5457" s="10"/>
    </row>
    <row r="5458" spans="3:4">
      <c r="C5458" s="10"/>
      <c r="D5458" s="10"/>
    </row>
    <row r="5459" spans="3:4">
      <c r="C5459" s="10"/>
      <c r="D5459" s="10"/>
    </row>
    <row r="5460" spans="3:4">
      <c r="C5460" s="10"/>
      <c r="D5460" s="10"/>
    </row>
    <row r="5461" spans="3:4">
      <c r="C5461" s="10"/>
      <c r="D5461" s="10"/>
    </row>
    <row r="5462" spans="3:4">
      <c r="C5462" s="10"/>
      <c r="D5462" s="10"/>
    </row>
    <row r="5463" spans="3:4">
      <c r="C5463" s="10"/>
      <c r="D5463" s="10"/>
    </row>
    <row r="5464" spans="3:4">
      <c r="C5464" s="10"/>
      <c r="D5464" s="10"/>
    </row>
    <row r="5465" spans="3:4">
      <c r="C5465" s="10"/>
      <c r="D5465" s="10"/>
    </row>
    <row r="5466" spans="3:4">
      <c r="C5466" s="10"/>
      <c r="D5466" s="10"/>
    </row>
    <row r="5467" spans="3:4">
      <c r="C5467" s="10"/>
      <c r="D5467" s="10"/>
    </row>
    <row r="5468" spans="3:4">
      <c r="C5468" s="10"/>
      <c r="D5468" s="10"/>
    </row>
    <row r="5469" spans="3:4">
      <c r="C5469" s="10"/>
      <c r="D5469" s="10"/>
    </row>
    <row r="5470" spans="3:4">
      <c r="C5470" s="10"/>
      <c r="D5470" s="10"/>
    </row>
    <row r="5471" spans="3:4">
      <c r="C5471" s="10"/>
      <c r="D5471" s="10"/>
    </row>
    <row r="5472" spans="3:4">
      <c r="C5472" s="10"/>
      <c r="D5472" s="10"/>
    </row>
    <row r="5473" spans="3:4">
      <c r="C5473" s="10"/>
      <c r="D5473" s="10"/>
    </row>
    <row r="5474" spans="3:4">
      <c r="C5474" s="10"/>
      <c r="D5474" s="10"/>
    </row>
    <row r="5475" spans="3:4">
      <c r="C5475" s="10"/>
      <c r="D5475" s="10"/>
    </row>
    <row r="5476" spans="3:4">
      <c r="C5476" s="10"/>
      <c r="D5476" s="10"/>
    </row>
    <row r="5477" spans="3:4">
      <c r="C5477" s="10"/>
      <c r="D5477" s="10"/>
    </row>
    <row r="5478" spans="3:4">
      <c r="C5478" s="10"/>
      <c r="D5478" s="10"/>
    </row>
    <row r="5479" spans="3:4">
      <c r="C5479" s="10"/>
      <c r="D5479" s="10"/>
    </row>
    <row r="5480" spans="3:4">
      <c r="C5480" s="10"/>
      <c r="D5480" s="10"/>
    </row>
    <row r="5481" spans="3:4">
      <c r="C5481" s="10"/>
      <c r="D5481" s="10"/>
    </row>
    <row r="5482" spans="3:4">
      <c r="C5482" s="10"/>
      <c r="D5482" s="10"/>
    </row>
    <row r="5483" spans="3:4">
      <c r="C5483" s="10"/>
      <c r="D5483" s="10"/>
    </row>
    <row r="5484" spans="3:4">
      <c r="C5484" s="10"/>
      <c r="D5484" s="10"/>
    </row>
    <row r="5485" spans="3:4">
      <c r="C5485" s="10"/>
      <c r="D5485" s="10"/>
    </row>
    <row r="5486" spans="3:4">
      <c r="C5486" s="10"/>
      <c r="D5486" s="10"/>
    </row>
    <row r="5487" spans="3:4">
      <c r="C5487" s="10"/>
      <c r="D5487" s="10"/>
    </row>
    <row r="5488" spans="3:4">
      <c r="C5488" s="10"/>
      <c r="D5488" s="10"/>
    </row>
    <row r="5489" spans="3:4">
      <c r="C5489" s="10"/>
      <c r="D5489" s="10"/>
    </row>
    <row r="5490" spans="3:4">
      <c r="C5490" s="10"/>
      <c r="D5490" s="10"/>
    </row>
    <row r="5491" spans="3:4">
      <c r="C5491" s="10"/>
      <c r="D5491" s="10"/>
    </row>
    <row r="5492" spans="3:4">
      <c r="C5492" s="10"/>
      <c r="D5492" s="10"/>
    </row>
    <row r="5493" spans="3:4">
      <c r="C5493" s="10"/>
      <c r="D5493" s="10"/>
    </row>
    <row r="5494" spans="3:4">
      <c r="C5494" s="10"/>
      <c r="D5494" s="10"/>
    </row>
    <row r="5495" spans="3:4">
      <c r="C5495" s="10"/>
      <c r="D5495" s="10"/>
    </row>
    <row r="5496" spans="3:4">
      <c r="C5496" s="10"/>
      <c r="D5496" s="10"/>
    </row>
    <row r="5497" spans="3:4">
      <c r="C5497" s="10"/>
      <c r="D5497" s="10"/>
    </row>
    <row r="5498" spans="3:4">
      <c r="C5498" s="10"/>
      <c r="D5498" s="10"/>
    </row>
    <row r="5499" spans="3:4">
      <c r="C5499" s="10"/>
      <c r="D5499" s="10"/>
    </row>
    <row r="5500" spans="3:4">
      <c r="C5500" s="10"/>
      <c r="D5500" s="10"/>
    </row>
    <row r="5501" spans="3:4">
      <c r="C5501" s="10"/>
      <c r="D5501" s="10"/>
    </row>
    <row r="5502" spans="3:4">
      <c r="C5502" s="10"/>
      <c r="D5502" s="10"/>
    </row>
    <row r="5503" spans="3:4">
      <c r="C5503" s="10"/>
      <c r="D5503" s="10"/>
    </row>
    <row r="5504" spans="3:4">
      <c r="C5504" s="10"/>
      <c r="D5504" s="10"/>
    </row>
    <row r="5505" spans="3:4">
      <c r="C5505" s="10"/>
      <c r="D5505" s="10"/>
    </row>
    <row r="5506" spans="3:4">
      <c r="C5506" s="10"/>
      <c r="D5506" s="10"/>
    </row>
    <row r="5507" spans="3:4">
      <c r="C5507" s="10"/>
      <c r="D5507" s="10"/>
    </row>
    <row r="5508" spans="3:4">
      <c r="C5508" s="10"/>
      <c r="D5508" s="10"/>
    </row>
    <row r="5509" spans="3:4">
      <c r="C5509" s="10"/>
      <c r="D5509" s="10"/>
    </row>
    <row r="5510" spans="3:4">
      <c r="C5510" s="10"/>
      <c r="D5510" s="10"/>
    </row>
    <row r="5511" spans="3:4">
      <c r="C5511" s="10"/>
      <c r="D5511" s="10"/>
    </row>
    <row r="5512" spans="3:4">
      <c r="C5512" s="10"/>
      <c r="D5512" s="10"/>
    </row>
    <row r="5513" spans="3:4">
      <c r="C5513" s="10"/>
      <c r="D5513" s="10"/>
    </row>
    <row r="5514" spans="3:4">
      <c r="C5514" s="10"/>
      <c r="D5514" s="10"/>
    </row>
    <row r="5515" spans="3:4">
      <c r="C5515" s="10"/>
      <c r="D5515" s="10"/>
    </row>
    <row r="5516" spans="3:4">
      <c r="C5516" s="10"/>
      <c r="D5516" s="10"/>
    </row>
    <row r="5517" spans="3:4">
      <c r="C5517" s="10"/>
      <c r="D5517" s="10"/>
    </row>
    <row r="5518" spans="3:4">
      <c r="C5518" s="10"/>
      <c r="D5518" s="10"/>
    </row>
    <row r="5519" spans="3:4">
      <c r="C5519" s="10"/>
      <c r="D5519" s="10"/>
    </row>
    <row r="5520" spans="3:4">
      <c r="C5520" s="10"/>
      <c r="D5520" s="10"/>
    </row>
    <row r="5521" spans="3:4">
      <c r="C5521" s="10"/>
      <c r="D5521" s="10"/>
    </row>
    <row r="5522" spans="3:4">
      <c r="C5522" s="10"/>
      <c r="D5522" s="10"/>
    </row>
    <row r="5523" spans="3:4">
      <c r="C5523" s="10"/>
      <c r="D5523" s="10"/>
    </row>
    <row r="5524" spans="3:4">
      <c r="C5524" s="10"/>
      <c r="D5524" s="10"/>
    </row>
    <row r="5525" spans="3:4">
      <c r="C5525" s="10"/>
      <c r="D5525" s="10"/>
    </row>
    <row r="5526" spans="3:4">
      <c r="C5526" s="10"/>
      <c r="D5526" s="10"/>
    </row>
    <row r="5527" spans="3:4">
      <c r="C5527" s="10"/>
      <c r="D5527" s="10"/>
    </row>
    <row r="5528" spans="3:4">
      <c r="C5528" s="10"/>
      <c r="D5528" s="10"/>
    </row>
    <row r="5529" spans="3:4">
      <c r="C5529" s="10"/>
      <c r="D5529" s="10"/>
    </row>
    <row r="5530" spans="3:4">
      <c r="C5530" s="10"/>
      <c r="D5530" s="10"/>
    </row>
    <row r="5531" spans="3:4">
      <c r="C5531" s="10"/>
      <c r="D5531" s="10"/>
    </row>
    <row r="5532" spans="3:4">
      <c r="C5532" s="10"/>
      <c r="D5532" s="10"/>
    </row>
    <row r="5533" spans="3:4">
      <c r="C5533" s="10"/>
      <c r="D5533" s="10"/>
    </row>
    <row r="5534" spans="3:4">
      <c r="C5534" s="10"/>
      <c r="D5534" s="10"/>
    </row>
    <row r="5535" spans="3:4">
      <c r="C5535" s="10"/>
      <c r="D5535" s="10"/>
    </row>
    <row r="5536" spans="3:4">
      <c r="C5536" s="10"/>
      <c r="D5536" s="10"/>
    </row>
    <row r="5537" spans="3:4">
      <c r="C5537" s="10"/>
      <c r="D5537" s="10"/>
    </row>
    <row r="5538" spans="3:4">
      <c r="C5538" s="10"/>
      <c r="D5538" s="10"/>
    </row>
    <row r="5539" spans="3:4">
      <c r="C5539" s="10"/>
      <c r="D5539" s="10"/>
    </row>
    <row r="5540" spans="3:4">
      <c r="C5540" s="10"/>
      <c r="D5540" s="10"/>
    </row>
    <row r="5541" spans="3:4">
      <c r="C5541" s="10"/>
      <c r="D5541" s="10"/>
    </row>
    <row r="5542" spans="3:4">
      <c r="C5542" s="10"/>
      <c r="D5542" s="10"/>
    </row>
    <row r="5543" spans="3:4">
      <c r="C5543" s="10"/>
      <c r="D5543" s="10"/>
    </row>
    <row r="5544" spans="3:4">
      <c r="C5544" s="10"/>
      <c r="D5544" s="10"/>
    </row>
    <row r="5545" spans="3:4">
      <c r="C5545" s="10"/>
      <c r="D5545" s="10"/>
    </row>
    <row r="5546" spans="3:4">
      <c r="C5546" s="10"/>
      <c r="D5546" s="10"/>
    </row>
    <row r="5547" spans="3:4">
      <c r="C5547" s="10"/>
      <c r="D5547" s="10"/>
    </row>
    <row r="5548" spans="3:4">
      <c r="C5548" s="10"/>
      <c r="D5548" s="10"/>
    </row>
    <row r="5549" spans="3:4">
      <c r="C5549" s="10"/>
      <c r="D5549" s="10"/>
    </row>
    <row r="5550" spans="3:4">
      <c r="C5550" s="10"/>
      <c r="D5550" s="10"/>
    </row>
    <row r="5551" spans="3:4">
      <c r="C5551" s="10"/>
      <c r="D5551" s="10"/>
    </row>
    <row r="5552" spans="3:4">
      <c r="C5552" s="10"/>
      <c r="D5552" s="10"/>
    </row>
    <row r="5553" spans="3:4">
      <c r="C5553" s="10"/>
      <c r="D5553" s="10"/>
    </row>
    <row r="5554" spans="3:4">
      <c r="C5554" s="10"/>
      <c r="D5554" s="10"/>
    </row>
    <row r="5555" spans="3:4">
      <c r="C5555" s="10"/>
      <c r="D5555" s="10"/>
    </row>
    <row r="5556" spans="3:4">
      <c r="C5556" s="10"/>
      <c r="D5556" s="10"/>
    </row>
    <row r="5557" spans="3:4">
      <c r="C5557" s="10"/>
      <c r="D5557" s="10"/>
    </row>
    <row r="5558" spans="3:4">
      <c r="C5558" s="10"/>
      <c r="D5558" s="10"/>
    </row>
    <row r="5559" spans="3:4">
      <c r="C5559" s="10"/>
      <c r="D5559" s="10"/>
    </row>
    <row r="5560" spans="3:4">
      <c r="C5560" s="10"/>
      <c r="D5560" s="10"/>
    </row>
    <row r="5561" spans="3:4">
      <c r="C5561" s="10"/>
      <c r="D5561" s="10"/>
    </row>
    <row r="5562" spans="3:4">
      <c r="C5562" s="10"/>
      <c r="D5562" s="10"/>
    </row>
    <row r="5563" spans="3:4">
      <c r="C5563" s="10"/>
      <c r="D5563" s="10"/>
    </row>
    <row r="5564" spans="3:4">
      <c r="C5564" s="10"/>
      <c r="D5564" s="10"/>
    </row>
    <row r="5565" spans="3:4">
      <c r="C5565" s="10"/>
      <c r="D5565" s="10"/>
    </row>
    <row r="5566" spans="3:4">
      <c r="C5566" s="10"/>
      <c r="D5566" s="10"/>
    </row>
    <row r="5567" spans="3:4">
      <c r="C5567" s="10"/>
      <c r="D5567" s="10"/>
    </row>
    <row r="5568" spans="3:4">
      <c r="C5568" s="10"/>
      <c r="D5568" s="10"/>
    </row>
    <row r="5569" spans="3:4">
      <c r="C5569" s="10"/>
      <c r="D5569" s="10"/>
    </row>
    <row r="5570" spans="3:4">
      <c r="C5570" s="10"/>
      <c r="D5570" s="10"/>
    </row>
    <row r="5571" spans="3:4">
      <c r="C5571" s="10"/>
      <c r="D5571" s="10"/>
    </row>
    <row r="5572" spans="3:4">
      <c r="C5572" s="10"/>
      <c r="D5572" s="10"/>
    </row>
    <row r="5573" spans="3:4">
      <c r="C5573" s="10"/>
      <c r="D5573" s="10"/>
    </row>
    <row r="5574" spans="3:4">
      <c r="C5574" s="10"/>
      <c r="D5574" s="10"/>
    </row>
    <row r="5575" spans="3:4">
      <c r="C5575" s="10"/>
      <c r="D5575" s="10"/>
    </row>
    <row r="5576" spans="3:4">
      <c r="C5576" s="10"/>
      <c r="D5576" s="10"/>
    </row>
    <row r="5577" spans="3:4">
      <c r="C5577" s="10"/>
      <c r="D5577" s="10"/>
    </row>
    <row r="5578" spans="3:4">
      <c r="C5578" s="10"/>
      <c r="D5578" s="10"/>
    </row>
    <row r="5579" spans="3:4">
      <c r="C5579" s="10"/>
      <c r="D5579" s="10"/>
    </row>
    <row r="5580" spans="3:4">
      <c r="C5580" s="10"/>
      <c r="D5580" s="10"/>
    </row>
    <row r="5581" spans="3:4">
      <c r="C5581" s="10"/>
      <c r="D5581" s="10"/>
    </row>
    <row r="5582" spans="3:4">
      <c r="C5582" s="10"/>
      <c r="D5582" s="10"/>
    </row>
    <row r="5583" spans="3:4">
      <c r="C5583" s="10"/>
      <c r="D5583" s="10"/>
    </row>
    <row r="5584" spans="3:4">
      <c r="C5584" s="10"/>
      <c r="D5584" s="10"/>
    </row>
    <row r="5585" spans="3:4">
      <c r="C5585" s="10"/>
      <c r="D5585" s="10"/>
    </row>
    <row r="5586" spans="3:4">
      <c r="C5586" s="10"/>
      <c r="D5586" s="10"/>
    </row>
    <row r="5587" spans="3:4">
      <c r="C5587" s="10"/>
      <c r="D5587" s="10"/>
    </row>
    <row r="5588" spans="3:4">
      <c r="C5588" s="10"/>
      <c r="D5588" s="10"/>
    </row>
    <row r="5589" spans="3:4">
      <c r="C5589" s="10"/>
      <c r="D5589" s="10"/>
    </row>
    <row r="5590" spans="3:4">
      <c r="C5590" s="10"/>
      <c r="D5590" s="10"/>
    </row>
    <row r="5591" spans="3:4">
      <c r="C5591" s="10"/>
      <c r="D5591" s="10"/>
    </row>
    <row r="5592" spans="3:4">
      <c r="C5592" s="10"/>
      <c r="D5592" s="10"/>
    </row>
    <row r="5593" spans="3:4">
      <c r="C5593" s="10"/>
      <c r="D5593" s="10"/>
    </row>
    <row r="5594" spans="3:4">
      <c r="C5594" s="10"/>
      <c r="D5594" s="10"/>
    </row>
    <row r="5595" spans="3:4">
      <c r="C5595" s="10"/>
      <c r="D5595" s="10"/>
    </row>
    <row r="5596" spans="3:4">
      <c r="C5596" s="10"/>
      <c r="D5596" s="10"/>
    </row>
    <row r="5597" spans="3:4">
      <c r="C5597" s="10"/>
      <c r="D5597" s="10"/>
    </row>
    <row r="5598" spans="3:4">
      <c r="C5598" s="10"/>
      <c r="D5598" s="10"/>
    </row>
    <row r="5599" spans="3:4">
      <c r="C5599" s="10"/>
      <c r="D5599" s="10"/>
    </row>
    <row r="5600" spans="3:4">
      <c r="C5600" s="10"/>
      <c r="D5600" s="10"/>
    </row>
    <row r="5601" spans="3:4">
      <c r="C5601" s="10"/>
      <c r="D5601" s="10"/>
    </row>
    <row r="5602" spans="3:4">
      <c r="C5602" s="10"/>
      <c r="D5602" s="10"/>
    </row>
    <row r="5603" spans="3:4">
      <c r="C5603" s="10"/>
      <c r="D5603" s="10"/>
    </row>
    <row r="5604" spans="3:4">
      <c r="C5604" s="10"/>
      <c r="D5604" s="10"/>
    </row>
    <row r="5605" spans="3:4">
      <c r="C5605" s="10"/>
      <c r="D5605" s="10"/>
    </row>
    <row r="5606" spans="3:4">
      <c r="C5606" s="10"/>
      <c r="D5606" s="10"/>
    </row>
    <row r="5607" spans="3:4">
      <c r="C5607" s="10"/>
      <c r="D5607" s="10"/>
    </row>
    <row r="5608" spans="3:4">
      <c r="C5608" s="10"/>
      <c r="D5608" s="10"/>
    </row>
    <row r="5609" spans="3:4">
      <c r="C5609" s="10"/>
      <c r="D5609" s="10"/>
    </row>
    <row r="5610" spans="3:4">
      <c r="C5610" s="10"/>
      <c r="D5610" s="10"/>
    </row>
    <row r="5611" spans="3:4">
      <c r="C5611" s="10"/>
      <c r="D5611" s="10"/>
    </row>
    <row r="5612" spans="3:4">
      <c r="C5612" s="10"/>
      <c r="D5612" s="10"/>
    </row>
    <row r="5613" spans="3:4">
      <c r="C5613" s="10"/>
      <c r="D5613" s="10"/>
    </row>
    <row r="5614" spans="3:4">
      <c r="C5614" s="10"/>
      <c r="D5614" s="10"/>
    </row>
    <row r="5615" spans="3:4">
      <c r="C5615" s="10"/>
      <c r="D5615" s="10"/>
    </row>
    <row r="5616" spans="3:4">
      <c r="C5616" s="10"/>
      <c r="D5616" s="10"/>
    </row>
    <row r="5617" spans="3:4">
      <c r="C5617" s="10"/>
      <c r="D5617" s="10"/>
    </row>
    <row r="5618" spans="3:4">
      <c r="C5618" s="10"/>
      <c r="D5618" s="10"/>
    </row>
    <row r="5619" spans="3:4">
      <c r="C5619" s="10"/>
      <c r="D5619" s="10"/>
    </row>
    <row r="5620" spans="3:4">
      <c r="C5620" s="10"/>
      <c r="D5620" s="10"/>
    </row>
    <row r="5621" spans="3:4">
      <c r="C5621" s="10"/>
      <c r="D5621" s="10"/>
    </row>
    <row r="5622" spans="3:4">
      <c r="C5622" s="10"/>
      <c r="D5622" s="10"/>
    </row>
    <row r="5623" spans="3:4">
      <c r="C5623" s="10"/>
      <c r="D5623" s="10"/>
    </row>
    <row r="5624" spans="3:4">
      <c r="C5624" s="10"/>
      <c r="D5624" s="10"/>
    </row>
    <row r="5625" spans="3:4">
      <c r="C5625" s="10"/>
      <c r="D5625" s="10"/>
    </row>
    <row r="5626" spans="3:4">
      <c r="C5626" s="10"/>
      <c r="D5626" s="10"/>
    </row>
    <row r="5627" spans="3:4">
      <c r="C5627" s="10"/>
      <c r="D5627" s="10"/>
    </row>
    <row r="5628" spans="3:4">
      <c r="C5628" s="10"/>
      <c r="D5628" s="10"/>
    </row>
    <row r="5629" spans="3:4">
      <c r="C5629" s="10"/>
      <c r="D5629" s="10"/>
    </row>
    <row r="5630" spans="3:4">
      <c r="C5630" s="10"/>
      <c r="D5630" s="10"/>
    </row>
    <row r="5631" spans="3:4">
      <c r="C5631" s="10"/>
      <c r="D5631" s="10"/>
    </row>
    <row r="5632" spans="3:4">
      <c r="C5632" s="10"/>
      <c r="D5632" s="10"/>
    </row>
    <row r="5633" spans="3:4">
      <c r="C5633" s="10"/>
      <c r="D5633" s="10"/>
    </row>
    <row r="5634" spans="3:4">
      <c r="C5634" s="10"/>
      <c r="D5634" s="10"/>
    </row>
    <row r="5635" spans="3:4">
      <c r="C5635" s="10"/>
      <c r="D5635" s="10"/>
    </row>
    <row r="5636" spans="3:4">
      <c r="C5636" s="10"/>
      <c r="D5636" s="10"/>
    </row>
    <row r="5637" spans="3:4">
      <c r="C5637" s="10"/>
      <c r="D5637" s="10"/>
    </row>
    <row r="5638" spans="3:4">
      <c r="C5638" s="10"/>
      <c r="D5638" s="10"/>
    </row>
    <row r="5639" spans="3:4">
      <c r="C5639" s="10"/>
      <c r="D5639" s="10"/>
    </row>
    <row r="5640" spans="3:4">
      <c r="C5640" s="10"/>
      <c r="D5640" s="10"/>
    </row>
    <row r="5641" spans="3:4">
      <c r="C5641" s="10"/>
      <c r="D5641" s="10"/>
    </row>
    <row r="5642" spans="3:4">
      <c r="C5642" s="10"/>
      <c r="D5642" s="10"/>
    </row>
    <row r="5643" spans="3:4">
      <c r="C5643" s="10"/>
      <c r="D5643" s="10"/>
    </row>
    <row r="5644" spans="3:4">
      <c r="C5644" s="10"/>
      <c r="D5644" s="10"/>
    </row>
    <row r="5645" spans="3:4">
      <c r="C5645" s="10"/>
      <c r="D5645" s="10"/>
    </row>
    <row r="5646" spans="3:4">
      <c r="C5646" s="10"/>
      <c r="D5646" s="10"/>
    </row>
    <row r="5647" spans="3:4">
      <c r="C5647" s="10"/>
      <c r="D5647" s="10"/>
    </row>
    <row r="5648" spans="3:4">
      <c r="C5648" s="10"/>
      <c r="D5648" s="10"/>
    </row>
    <row r="5649" spans="3:4">
      <c r="C5649" s="10"/>
      <c r="D5649" s="10"/>
    </row>
    <row r="5650" spans="3:4">
      <c r="C5650" s="10"/>
      <c r="D5650" s="10"/>
    </row>
    <row r="5651" spans="3:4">
      <c r="C5651" s="10"/>
      <c r="D5651" s="10"/>
    </row>
    <row r="5652" spans="3:4">
      <c r="C5652" s="10"/>
      <c r="D5652" s="10"/>
    </row>
    <row r="5653" spans="3:4">
      <c r="C5653" s="10"/>
      <c r="D5653" s="10"/>
    </row>
    <row r="5654" spans="3:4">
      <c r="C5654" s="10"/>
      <c r="D5654" s="10"/>
    </row>
    <row r="5655" spans="3:4">
      <c r="C5655" s="10"/>
      <c r="D5655" s="10"/>
    </row>
    <row r="5656" spans="3:4">
      <c r="C5656" s="10"/>
      <c r="D5656" s="10"/>
    </row>
    <row r="5657" spans="3:4">
      <c r="C5657" s="10"/>
      <c r="D5657" s="10"/>
    </row>
    <row r="5658" spans="3:4">
      <c r="C5658" s="10"/>
      <c r="D5658" s="10"/>
    </row>
    <row r="5659" spans="3:4">
      <c r="C5659" s="10"/>
      <c r="D5659" s="10"/>
    </row>
    <row r="5660" spans="3:4">
      <c r="C5660" s="10"/>
      <c r="D5660" s="10"/>
    </row>
    <row r="5661" spans="3:4">
      <c r="C5661" s="10"/>
      <c r="D5661" s="10"/>
    </row>
    <row r="5662" spans="3:4">
      <c r="C5662" s="10"/>
      <c r="D5662" s="10"/>
    </row>
    <row r="5663" spans="3:4">
      <c r="C5663" s="10"/>
      <c r="D5663" s="10"/>
    </row>
    <row r="5664" spans="3:4">
      <c r="C5664" s="10"/>
      <c r="D5664" s="10"/>
    </row>
    <row r="5665" spans="3:4">
      <c r="C5665" s="10"/>
      <c r="D5665" s="10"/>
    </row>
    <row r="5666" spans="3:4">
      <c r="C5666" s="10"/>
      <c r="D5666" s="10"/>
    </row>
    <row r="5667" spans="3:4">
      <c r="C5667" s="10"/>
      <c r="D5667" s="10"/>
    </row>
    <row r="5668" spans="3:4">
      <c r="C5668" s="10"/>
      <c r="D5668" s="10"/>
    </row>
    <row r="5669" spans="3:4">
      <c r="C5669" s="10"/>
      <c r="D5669" s="10"/>
    </row>
    <row r="5670" spans="3:4">
      <c r="C5670" s="10"/>
      <c r="D5670" s="10"/>
    </row>
    <row r="5671" spans="3:4">
      <c r="C5671" s="10"/>
      <c r="D5671" s="10"/>
    </row>
    <row r="5672" spans="3:4">
      <c r="C5672" s="10"/>
      <c r="D5672" s="10"/>
    </row>
    <row r="5673" spans="3:4">
      <c r="C5673" s="10"/>
      <c r="D5673" s="10"/>
    </row>
    <row r="5674" spans="3:4">
      <c r="C5674" s="10"/>
      <c r="D5674" s="10"/>
    </row>
    <row r="5675" spans="3:4">
      <c r="C5675" s="10"/>
      <c r="D5675" s="10"/>
    </row>
    <row r="5676" spans="3:4">
      <c r="C5676" s="10"/>
      <c r="D5676" s="10"/>
    </row>
    <row r="5677" spans="3:4">
      <c r="C5677" s="10"/>
      <c r="D5677" s="10"/>
    </row>
    <row r="5678" spans="3:4">
      <c r="C5678" s="10"/>
      <c r="D5678" s="10"/>
    </row>
    <row r="5679" spans="3:4">
      <c r="C5679" s="10"/>
      <c r="D5679" s="10"/>
    </row>
    <row r="5680" spans="3:4">
      <c r="C5680" s="10"/>
      <c r="D5680" s="10"/>
    </row>
    <row r="5681" spans="3:4">
      <c r="C5681" s="10"/>
      <c r="D5681" s="10"/>
    </row>
    <row r="5682" spans="3:4">
      <c r="C5682" s="10"/>
      <c r="D5682" s="10"/>
    </row>
    <row r="5683" spans="3:4">
      <c r="C5683" s="10"/>
      <c r="D5683" s="10"/>
    </row>
    <row r="5684" spans="3:4">
      <c r="C5684" s="10"/>
      <c r="D5684" s="10"/>
    </row>
    <row r="5685" spans="3:4">
      <c r="C5685" s="10"/>
      <c r="D5685" s="10"/>
    </row>
    <row r="5686" spans="3:4">
      <c r="C5686" s="10"/>
      <c r="D5686" s="10"/>
    </row>
    <row r="5687" spans="3:4">
      <c r="C5687" s="10"/>
      <c r="D5687" s="10"/>
    </row>
    <row r="5688" spans="3:4">
      <c r="C5688" s="10"/>
      <c r="D5688" s="10"/>
    </row>
    <row r="5689" spans="3:4">
      <c r="C5689" s="10"/>
      <c r="D5689" s="10"/>
    </row>
    <row r="5690" spans="3:4">
      <c r="C5690" s="10"/>
      <c r="D5690" s="10"/>
    </row>
    <row r="5691" spans="3:4">
      <c r="C5691" s="10"/>
      <c r="D5691" s="10"/>
    </row>
    <row r="5692" spans="3:4">
      <c r="C5692" s="10"/>
      <c r="D5692" s="10"/>
    </row>
    <row r="5693" spans="3:4">
      <c r="C5693" s="10"/>
      <c r="D5693" s="10"/>
    </row>
    <row r="5694" spans="3:4">
      <c r="C5694" s="10"/>
      <c r="D5694" s="10"/>
    </row>
    <row r="5695" spans="3:4">
      <c r="C5695" s="10"/>
      <c r="D5695" s="10"/>
    </row>
    <row r="5696" spans="3:4">
      <c r="C5696" s="10"/>
      <c r="D5696" s="10"/>
    </row>
    <row r="5697" spans="3:4">
      <c r="C5697" s="10"/>
      <c r="D5697" s="10"/>
    </row>
    <row r="5698" spans="3:4">
      <c r="C5698" s="10"/>
      <c r="D5698" s="10"/>
    </row>
    <row r="5699" spans="3:4">
      <c r="C5699" s="10"/>
      <c r="D5699" s="10"/>
    </row>
    <row r="5700" spans="3:4">
      <c r="C5700" s="10"/>
      <c r="D5700" s="10"/>
    </row>
    <row r="5701" spans="3:4">
      <c r="C5701" s="10"/>
      <c r="D5701" s="10"/>
    </row>
    <row r="5702" spans="3:4">
      <c r="C5702" s="10"/>
      <c r="D5702" s="10"/>
    </row>
    <row r="5703" spans="3:4">
      <c r="C5703" s="10"/>
      <c r="D5703" s="10"/>
    </row>
    <row r="5704" spans="3:4">
      <c r="C5704" s="10"/>
      <c r="D5704" s="10"/>
    </row>
    <row r="5705" spans="3:4">
      <c r="C5705" s="10"/>
      <c r="D5705" s="10"/>
    </row>
    <row r="5706" spans="3:4">
      <c r="C5706" s="10"/>
      <c r="D5706" s="10"/>
    </row>
    <row r="5707" spans="3:4">
      <c r="C5707" s="10"/>
      <c r="D5707" s="10"/>
    </row>
    <row r="5708" spans="3:4">
      <c r="C5708" s="10"/>
      <c r="D5708" s="10"/>
    </row>
    <row r="5709" spans="3:4">
      <c r="C5709" s="10"/>
      <c r="D5709" s="10"/>
    </row>
    <row r="5710" spans="3:4">
      <c r="C5710" s="10"/>
      <c r="D5710" s="10"/>
    </row>
    <row r="5711" spans="3:4">
      <c r="C5711" s="10"/>
      <c r="D5711" s="10"/>
    </row>
    <row r="5712" spans="3:4">
      <c r="C5712" s="10"/>
      <c r="D5712" s="10"/>
    </row>
    <row r="5713" spans="3:4">
      <c r="C5713" s="10"/>
      <c r="D5713" s="10"/>
    </row>
    <row r="5714" spans="3:4">
      <c r="C5714" s="10"/>
      <c r="D5714" s="10"/>
    </row>
    <row r="5715" spans="3:4">
      <c r="C5715" s="10"/>
      <c r="D5715" s="10"/>
    </row>
    <row r="5716" spans="3:4">
      <c r="C5716" s="10"/>
      <c r="D5716" s="10"/>
    </row>
    <row r="5717" spans="3:4">
      <c r="C5717" s="10"/>
      <c r="D5717" s="10"/>
    </row>
    <row r="5718" spans="3:4">
      <c r="C5718" s="10"/>
      <c r="D5718" s="10"/>
    </row>
    <row r="5719" spans="3:4">
      <c r="C5719" s="10"/>
      <c r="D5719" s="10"/>
    </row>
    <row r="5720" spans="3:4">
      <c r="C5720" s="10"/>
      <c r="D5720" s="10"/>
    </row>
    <row r="5721" spans="3:4">
      <c r="C5721" s="10"/>
      <c r="D5721" s="10"/>
    </row>
    <row r="5722" spans="3:4">
      <c r="C5722" s="10"/>
      <c r="D5722" s="10"/>
    </row>
    <row r="5723" spans="3:4">
      <c r="C5723" s="10"/>
      <c r="D5723" s="10"/>
    </row>
    <row r="5724" spans="3:4">
      <c r="C5724" s="10"/>
      <c r="D5724" s="10"/>
    </row>
    <row r="5725" spans="3:4">
      <c r="C5725" s="10"/>
      <c r="D5725" s="10"/>
    </row>
    <row r="5726" spans="3:4">
      <c r="C5726" s="10"/>
      <c r="D5726" s="10"/>
    </row>
    <row r="5727" spans="3:4">
      <c r="C5727" s="10"/>
      <c r="D5727" s="10"/>
    </row>
    <row r="5728" spans="3:4">
      <c r="C5728" s="10"/>
      <c r="D5728" s="10"/>
    </row>
    <row r="5729" spans="3:4">
      <c r="C5729" s="10"/>
      <c r="D5729" s="10"/>
    </row>
    <row r="5730" spans="3:4">
      <c r="C5730" s="10"/>
      <c r="D5730" s="10"/>
    </row>
    <row r="5731" spans="3:4">
      <c r="C5731" s="10"/>
      <c r="D5731" s="10"/>
    </row>
    <row r="5732" spans="3:4">
      <c r="C5732" s="10"/>
      <c r="D5732" s="10"/>
    </row>
    <row r="5733" spans="3:4">
      <c r="C5733" s="10"/>
      <c r="D5733" s="10"/>
    </row>
    <row r="5734" spans="3:4">
      <c r="C5734" s="10"/>
      <c r="D5734" s="10"/>
    </row>
    <row r="5735" spans="3:4">
      <c r="C5735" s="10"/>
      <c r="D5735" s="10"/>
    </row>
    <row r="5736" spans="3:4">
      <c r="C5736" s="10"/>
      <c r="D5736" s="10"/>
    </row>
    <row r="5737" spans="3:4">
      <c r="C5737" s="10"/>
      <c r="D5737" s="10"/>
    </row>
    <row r="5738" spans="3:4">
      <c r="C5738" s="10"/>
      <c r="D5738" s="10"/>
    </row>
    <row r="5739" spans="3:4">
      <c r="C5739" s="10"/>
      <c r="D5739" s="10"/>
    </row>
    <row r="5740" spans="3:4">
      <c r="C5740" s="10"/>
      <c r="D5740" s="10"/>
    </row>
    <row r="5741" spans="3:4">
      <c r="C5741" s="10"/>
      <c r="D5741" s="10"/>
    </row>
    <row r="5742" spans="3:4">
      <c r="C5742" s="10"/>
      <c r="D5742" s="10"/>
    </row>
    <row r="5743" spans="3:4">
      <c r="C5743" s="10"/>
      <c r="D5743" s="10"/>
    </row>
    <row r="5744" spans="3:4">
      <c r="C5744" s="10"/>
      <c r="D5744" s="10"/>
    </row>
    <row r="5745" spans="3:4">
      <c r="C5745" s="10"/>
      <c r="D5745" s="10"/>
    </row>
    <row r="5746" spans="3:4">
      <c r="C5746" s="10"/>
      <c r="D5746" s="10"/>
    </row>
    <row r="5747" spans="3:4">
      <c r="C5747" s="10"/>
      <c r="D5747" s="10"/>
    </row>
    <row r="5748" spans="3:4">
      <c r="C5748" s="10"/>
      <c r="D5748" s="10"/>
    </row>
    <row r="5749" spans="3:4">
      <c r="C5749" s="10"/>
      <c r="D5749" s="10"/>
    </row>
    <row r="5750" spans="3:4">
      <c r="C5750" s="10"/>
      <c r="D5750" s="10"/>
    </row>
    <row r="5751" spans="3:4">
      <c r="C5751" s="10"/>
      <c r="D5751" s="10"/>
    </row>
    <row r="5752" spans="3:4">
      <c r="C5752" s="10"/>
      <c r="D5752" s="10"/>
    </row>
    <row r="5753" spans="3:4">
      <c r="C5753" s="10"/>
      <c r="D5753" s="10"/>
    </row>
    <row r="5754" spans="3:4">
      <c r="C5754" s="10"/>
      <c r="D5754" s="10"/>
    </row>
    <row r="5755" spans="3:4">
      <c r="C5755" s="10"/>
      <c r="D5755" s="10"/>
    </row>
    <row r="5756" spans="3:4">
      <c r="C5756" s="10"/>
      <c r="D5756" s="10"/>
    </row>
    <row r="5757" spans="3:4">
      <c r="C5757" s="10"/>
      <c r="D5757" s="10"/>
    </row>
    <row r="5758" spans="3:4">
      <c r="C5758" s="10"/>
      <c r="D5758" s="10"/>
    </row>
    <row r="5759" spans="3:4">
      <c r="C5759" s="10"/>
      <c r="D5759" s="10"/>
    </row>
    <row r="5760" spans="3:4">
      <c r="C5760" s="10"/>
      <c r="D5760" s="10"/>
    </row>
    <row r="5761" spans="3:4">
      <c r="C5761" s="10"/>
      <c r="D5761" s="10"/>
    </row>
    <row r="5762" spans="3:4">
      <c r="C5762" s="10"/>
      <c r="D5762" s="10"/>
    </row>
    <row r="5763" spans="3:4">
      <c r="C5763" s="10"/>
      <c r="D5763" s="10"/>
    </row>
    <row r="5764" spans="3:4">
      <c r="C5764" s="10"/>
      <c r="D5764" s="10"/>
    </row>
    <row r="5765" spans="3:4">
      <c r="C5765" s="10"/>
      <c r="D5765" s="10"/>
    </row>
    <row r="5766" spans="3:4">
      <c r="C5766" s="10"/>
      <c r="D5766" s="10"/>
    </row>
    <row r="5767" spans="3:4">
      <c r="C5767" s="10"/>
      <c r="D5767" s="10"/>
    </row>
    <row r="5768" spans="3:4">
      <c r="C5768" s="10"/>
      <c r="D5768" s="10"/>
    </row>
    <row r="5769" spans="3:4">
      <c r="C5769" s="10"/>
      <c r="D5769" s="10"/>
    </row>
    <row r="5770" spans="3:4">
      <c r="C5770" s="10"/>
      <c r="D5770" s="10"/>
    </row>
    <row r="5771" spans="3:4">
      <c r="C5771" s="10"/>
      <c r="D5771" s="10"/>
    </row>
    <row r="5772" spans="3:4">
      <c r="C5772" s="10"/>
      <c r="D5772" s="10"/>
    </row>
    <row r="5773" spans="3:4">
      <c r="C5773" s="10"/>
      <c r="D5773" s="10"/>
    </row>
    <row r="5774" spans="3:4">
      <c r="C5774" s="10"/>
      <c r="D5774" s="10"/>
    </row>
    <row r="5775" spans="3:4">
      <c r="C5775" s="10"/>
      <c r="D5775" s="10"/>
    </row>
    <row r="5776" spans="3:4">
      <c r="C5776" s="10"/>
      <c r="D5776" s="10"/>
    </row>
    <row r="5777" spans="3:4">
      <c r="C5777" s="10"/>
      <c r="D5777" s="10"/>
    </row>
    <row r="5778" spans="3:4">
      <c r="C5778" s="10"/>
      <c r="D5778" s="10"/>
    </row>
    <row r="5779" spans="3:4">
      <c r="C5779" s="10"/>
      <c r="D5779" s="10"/>
    </row>
    <row r="5780" spans="3:4">
      <c r="C5780" s="10"/>
      <c r="D5780" s="10"/>
    </row>
    <row r="5781" spans="3:4">
      <c r="C5781" s="10"/>
      <c r="D5781" s="10"/>
    </row>
    <row r="5782" spans="3:4">
      <c r="C5782" s="10"/>
      <c r="D5782" s="10"/>
    </row>
    <row r="5783" spans="3:4">
      <c r="C5783" s="10"/>
      <c r="D5783" s="10"/>
    </row>
    <row r="5784" spans="3:4">
      <c r="C5784" s="10"/>
      <c r="D5784" s="10"/>
    </row>
    <row r="5785" spans="3:4">
      <c r="C5785" s="10"/>
      <c r="D5785" s="10"/>
    </row>
    <row r="5786" spans="3:4">
      <c r="C5786" s="10"/>
      <c r="D5786" s="10"/>
    </row>
    <row r="5787" spans="3:4">
      <c r="C5787" s="10"/>
      <c r="D5787" s="10"/>
    </row>
    <row r="5788" spans="3:4">
      <c r="C5788" s="10"/>
      <c r="D5788" s="10"/>
    </row>
    <row r="5789" spans="3:4">
      <c r="C5789" s="10"/>
      <c r="D5789" s="10"/>
    </row>
    <row r="5790" spans="3:4">
      <c r="C5790" s="10"/>
      <c r="D5790" s="10"/>
    </row>
    <row r="5791" spans="3:4">
      <c r="C5791" s="10"/>
      <c r="D5791" s="10"/>
    </row>
    <row r="5792" spans="3:4">
      <c r="C5792" s="10"/>
      <c r="D5792" s="10"/>
    </row>
    <row r="5793" spans="3:4">
      <c r="C5793" s="10"/>
      <c r="D5793" s="10"/>
    </row>
    <row r="5794" spans="3:4">
      <c r="C5794" s="10"/>
      <c r="D5794" s="10"/>
    </row>
    <row r="5795" spans="3:4">
      <c r="C5795" s="10"/>
      <c r="D5795" s="10"/>
    </row>
    <row r="5796" spans="3:4">
      <c r="C5796" s="10"/>
      <c r="D5796" s="10"/>
    </row>
    <row r="5797" spans="3:4">
      <c r="C5797" s="10"/>
      <c r="D5797" s="10"/>
    </row>
    <row r="5798" spans="3:4">
      <c r="C5798" s="10"/>
      <c r="D5798" s="10"/>
    </row>
    <row r="5799" spans="3:4">
      <c r="C5799" s="10"/>
      <c r="D5799" s="10"/>
    </row>
    <row r="5800" spans="3:4">
      <c r="C5800" s="10"/>
      <c r="D5800" s="10"/>
    </row>
    <row r="5801" spans="3:4">
      <c r="C5801" s="10"/>
      <c r="D5801" s="10"/>
    </row>
    <row r="5802" spans="3:4">
      <c r="C5802" s="10"/>
      <c r="D5802" s="10"/>
    </row>
    <row r="5803" spans="3:4">
      <c r="C5803" s="10"/>
      <c r="D5803" s="10"/>
    </row>
    <row r="5804" spans="3:4">
      <c r="C5804" s="10"/>
      <c r="D5804" s="10"/>
    </row>
    <row r="5805" spans="3:4">
      <c r="C5805" s="10"/>
      <c r="D5805" s="10"/>
    </row>
    <row r="5806" spans="3:4">
      <c r="C5806" s="10"/>
      <c r="D5806" s="10"/>
    </row>
    <row r="5807" spans="3:4">
      <c r="C5807" s="10"/>
      <c r="D5807" s="10"/>
    </row>
    <row r="5808" spans="3:4">
      <c r="C5808" s="10"/>
      <c r="D5808" s="10"/>
    </row>
    <row r="5809" spans="3:4">
      <c r="C5809" s="10"/>
      <c r="D5809" s="10"/>
    </row>
    <row r="5810" spans="3:4">
      <c r="C5810" s="10"/>
      <c r="D5810" s="10"/>
    </row>
    <row r="5811" spans="3:4">
      <c r="C5811" s="10"/>
      <c r="D5811" s="10"/>
    </row>
    <row r="5812" spans="3:4">
      <c r="C5812" s="10"/>
      <c r="D5812" s="10"/>
    </row>
    <row r="5813" spans="3:4">
      <c r="C5813" s="10"/>
      <c r="D5813" s="10"/>
    </row>
    <row r="5814" spans="3:4">
      <c r="C5814" s="10"/>
      <c r="D5814" s="10"/>
    </row>
    <row r="5815" spans="3:4">
      <c r="C5815" s="10"/>
      <c r="D5815" s="10"/>
    </row>
    <row r="5816" spans="3:4">
      <c r="C5816" s="10"/>
      <c r="D5816" s="10"/>
    </row>
    <row r="5817" spans="3:4">
      <c r="C5817" s="10"/>
      <c r="D5817" s="10"/>
    </row>
    <row r="5818" spans="3:4">
      <c r="C5818" s="10"/>
      <c r="D5818" s="10"/>
    </row>
    <row r="5819" spans="3:4">
      <c r="C5819" s="10"/>
      <c r="D5819" s="10"/>
    </row>
    <row r="5820" spans="3:4">
      <c r="C5820" s="10"/>
      <c r="D5820" s="10"/>
    </row>
    <row r="5821" spans="3:4">
      <c r="C5821" s="10"/>
      <c r="D5821" s="10"/>
    </row>
    <row r="5822" spans="3:4">
      <c r="C5822" s="10"/>
      <c r="D5822" s="10"/>
    </row>
    <row r="5823" spans="3:4">
      <c r="C5823" s="10"/>
      <c r="D5823" s="10"/>
    </row>
    <row r="5824" spans="3:4">
      <c r="C5824" s="10"/>
      <c r="D5824" s="10"/>
    </row>
    <row r="5825" spans="3:4">
      <c r="C5825" s="10"/>
      <c r="D5825" s="10"/>
    </row>
    <row r="5826" spans="3:4">
      <c r="C5826" s="10"/>
      <c r="D5826" s="10"/>
    </row>
    <row r="5827" spans="3:4">
      <c r="C5827" s="10"/>
      <c r="D5827" s="10"/>
    </row>
    <row r="5828" spans="3:4">
      <c r="C5828" s="10"/>
      <c r="D5828" s="10"/>
    </row>
    <row r="5829" spans="3:4">
      <c r="C5829" s="10"/>
      <c r="D5829" s="10"/>
    </row>
    <row r="5830" spans="3:4">
      <c r="C5830" s="10"/>
      <c r="D5830" s="10"/>
    </row>
    <row r="5831" spans="3:4">
      <c r="C5831" s="10"/>
      <c r="D5831" s="10"/>
    </row>
    <row r="5832" spans="3:4">
      <c r="C5832" s="10"/>
      <c r="D5832" s="10"/>
    </row>
    <row r="5833" spans="3:4">
      <c r="C5833" s="10"/>
      <c r="D5833" s="10"/>
    </row>
    <row r="5834" spans="3:4">
      <c r="C5834" s="10"/>
      <c r="D5834" s="10"/>
    </row>
    <row r="5835" spans="3:4">
      <c r="C5835" s="10"/>
      <c r="D5835" s="10"/>
    </row>
    <row r="5836" spans="3:4">
      <c r="C5836" s="10"/>
      <c r="D5836" s="10"/>
    </row>
    <row r="5837" spans="3:4">
      <c r="C5837" s="10"/>
      <c r="D5837" s="10"/>
    </row>
    <row r="5838" spans="3:4">
      <c r="C5838" s="10"/>
      <c r="D5838" s="10"/>
    </row>
    <row r="5839" spans="3:4">
      <c r="C5839" s="10"/>
      <c r="D5839" s="10"/>
    </row>
    <row r="5840" spans="3:4">
      <c r="C5840" s="10"/>
      <c r="D5840" s="10"/>
    </row>
    <row r="5841" spans="3:4">
      <c r="C5841" s="10"/>
      <c r="D5841" s="10"/>
    </row>
    <row r="5842" spans="3:4">
      <c r="C5842" s="10"/>
      <c r="D5842" s="10"/>
    </row>
    <row r="5843" spans="3:4">
      <c r="C5843" s="10"/>
      <c r="D5843" s="10"/>
    </row>
    <row r="5844" spans="3:4">
      <c r="C5844" s="10"/>
      <c r="D5844" s="10"/>
    </row>
    <row r="5845" spans="3:4">
      <c r="C5845" s="10"/>
      <c r="D5845" s="10"/>
    </row>
    <row r="5846" spans="3:4">
      <c r="C5846" s="10"/>
      <c r="D5846" s="10"/>
    </row>
    <row r="5847" spans="3:4">
      <c r="C5847" s="10"/>
      <c r="D5847" s="10"/>
    </row>
    <row r="5848" spans="3:4">
      <c r="C5848" s="10"/>
      <c r="D5848" s="10"/>
    </row>
    <row r="5849" spans="3:4">
      <c r="C5849" s="10"/>
      <c r="D5849" s="10"/>
    </row>
    <row r="5850" spans="3:4">
      <c r="C5850" s="10"/>
      <c r="D5850" s="10"/>
    </row>
    <row r="5851" spans="3:4">
      <c r="C5851" s="10"/>
      <c r="D5851" s="10"/>
    </row>
    <row r="5852" spans="3:4">
      <c r="C5852" s="10"/>
      <c r="D5852" s="10"/>
    </row>
    <row r="5853" spans="3:4">
      <c r="C5853" s="10"/>
      <c r="D5853" s="10"/>
    </row>
    <row r="5854" spans="3:4">
      <c r="C5854" s="10"/>
      <c r="D5854" s="10"/>
    </row>
    <row r="5855" spans="3:4">
      <c r="C5855" s="10"/>
      <c r="D5855" s="10"/>
    </row>
    <row r="5856" spans="3:4">
      <c r="C5856" s="10"/>
      <c r="D5856" s="10"/>
    </row>
    <row r="5857" spans="3:4">
      <c r="C5857" s="10"/>
      <c r="D5857" s="10"/>
    </row>
    <row r="5858" spans="3:4">
      <c r="C5858" s="10"/>
      <c r="D5858" s="10"/>
    </row>
    <row r="5859" spans="3:4">
      <c r="C5859" s="10"/>
      <c r="D5859" s="10"/>
    </row>
    <row r="5860" spans="3:4">
      <c r="C5860" s="10"/>
      <c r="D5860" s="10"/>
    </row>
    <row r="5861" spans="3:4">
      <c r="C5861" s="10"/>
      <c r="D5861" s="10"/>
    </row>
    <row r="5862" spans="3:4">
      <c r="C5862" s="10"/>
      <c r="D5862" s="10"/>
    </row>
    <row r="5863" spans="3:4">
      <c r="C5863" s="10"/>
      <c r="D5863" s="10"/>
    </row>
    <row r="5864" spans="3:4">
      <c r="C5864" s="10"/>
      <c r="D5864" s="10"/>
    </row>
    <row r="5865" spans="3:4">
      <c r="C5865" s="10"/>
      <c r="D5865" s="10"/>
    </row>
    <row r="5866" spans="3:4">
      <c r="C5866" s="10"/>
      <c r="D5866" s="10"/>
    </row>
    <row r="5867" spans="3:4">
      <c r="C5867" s="10"/>
      <c r="D5867" s="10"/>
    </row>
    <row r="5868" spans="3:4">
      <c r="C5868" s="10"/>
      <c r="D5868" s="10"/>
    </row>
    <row r="5869" spans="3:4">
      <c r="C5869" s="10"/>
      <c r="D5869" s="10"/>
    </row>
    <row r="5870" spans="3:4">
      <c r="C5870" s="10"/>
      <c r="D5870" s="10"/>
    </row>
    <row r="5871" spans="3:4">
      <c r="C5871" s="10"/>
      <c r="D5871" s="10"/>
    </row>
    <row r="5872" spans="3:4">
      <c r="C5872" s="10"/>
      <c r="D5872" s="10"/>
    </row>
    <row r="5873" spans="3:4">
      <c r="C5873" s="10"/>
      <c r="D5873" s="10"/>
    </row>
    <row r="5874" spans="3:4">
      <c r="C5874" s="10"/>
      <c r="D5874" s="10"/>
    </row>
    <row r="5875" spans="3:4">
      <c r="C5875" s="10"/>
      <c r="D5875" s="10"/>
    </row>
    <row r="5876" spans="3:4">
      <c r="C5876" s="10"/>
      <c r="D5876" s="10"/>
    </row>
    <row r="5877" spans="3:4">
      <c r="C5877" s="10"/>
      <c r="D5877" s="10"/>
    </row>
    <row r="5878" spans="3:4">
      <c r="C5878" s="10"/>
      <c r="D5878" s="10"/>
    </row>
    <row r="5879" spans="3:4">
      <c r="C5879" s="10"/>
      <c r="D5879" s="10"/>
    </row>
    <row r="5880" spans="3:4">
      <c r="C5880" s="10"/>
      <c r="D5880" s="10"/>
    </row>
    <row r="5881" spans="3:4">
      <c r="C5881" s="10"/>
      <c r="D5881" s="10"/>
    </row>
    <row r="5882" spans="3:4">
      <c r="C5882" s="10"/>
      <c r="D5882" s="10"/>
    </row>
    <row r="5883" spans="3:4">
      <c r="C5883" s="10"/>
      <c r="D5883" s="10"/>
    </row>
    <row r="5884" spans="3:4">
      <c r="C5884" s="10"/>
      <c r="D5884" s="10"/>
    </row>
    <row r="5885" spans="3:4">
      <c r="C5885" s="10"/>
      <c r="D5885" s="10"/>
    </row>
    <row r="5886" spans="3:4">
      <c r="C5886" s="10"/>
      <c r="D5886" s="10"/>
    </row>
    <row r="5887" spans="3:4">
      <c r="C5887" s="10"/>
      <c r="D5887" s="10"/>
    </row>
    <row r="5888" spans="3:4">
      <c r="C5888" s="10"/>
      <c r="D5888" s="10"/>
    </row>
    <row r="5889" spans="3:4">
      <c r="C5889" s="10"/>
      <c r="D5889" s="10"/>
    </row>
    <row r="5890" spans="3:4">
      <c r="C5890" s="10"/>
      <c r="D5890" s="10"/>
    </row>
    <row r="5891" spans="3:4">
      <c r="C5891" s="10"/>
      <c r="D5891" s="10"/>
    </row>
    <row r="5892" spans="3:4">
      <c r="C5892" s="10"/>
      <c r="D5892" s="10"/>
    </row>
    <row r="5893" spans="3:4">
      <c r="C5893" s="10"/>
      <c r="D5893" s="10"/>
    </row>
    <row r="5894" spans="3:4">
      <c r="C5894" s="10"/>
      <c r="D5894" s="10"/>
    </row>
    <row r="5895" spans="3:4">
      <c r="C5895" s="10"/>
      <c r="D5895" s="10"/>
    </row>
    <row r="5896" spans="3:4">
      <c r="C5896" s="10"/>
      <c r="D5896" s="10"/>
    </row>
    <row r="5897" spans="3:4">
      <c r="C5897" s="10"/>
      <c r="D5897" s="10"/>
    </row>
    <row r="5898" spans="3:4">
      <c r="C5898" s="10"/>
      <c r="D5898" s="10"/>
    </row>
    <row r="5899" spans="3:4">
      <c r="C5899" s="10"/>
      <c r="D5899" s="10"/>
    </row>
    <row r="5900" spans="3:4">
      <c r="C5900" s="10"/>
      <c r="D5900" s="10"/>
    </row>
    <row r="5901" spans="3:4">
      <c r="C5901" s="10"/>
      <c r="D5901" s="10"/>
    </row>
    <row r="5902" spans="3:4">
      <c r="C5902" s="10"/>
      <c r="D5902" s="10"/>
    </row>
    <row r="5903" spans="3:4">
      <c r="C5903" s="10"/>
      <c r="D5903" s="10"/>
    </row>
    <row r="5904" spans="3:4">
      <c r="C5904" s="10"/>
      <c r="D5904" s="10"/>
    </row>
    <row r="5905" spans="3:4">
      <c r="C5905" s="10"/>
      <c r="D5905" s="10"/>
    </row>
    <row r="5906" spans="3:4">
      <c r="C5906" s="10"/>
      <c r="D5906" s="10"/>
    </row>
    <row r="5907" spans="3:4">
      <c r="C5907" s="10"/>
      <c r="D5907" s="10"/>
    </row>
    <row r="5908" spans="3:4">
      <c r="C5908" s="10"/>
      <c r="D5908" s="10"/>
    </row>
    <row r="5909" spans="3:4">
      <c r="C5909" s="10"/>
      <c r="D5909" s="10"/>
    </row>
    <row r="5910" spans="3:4">
      <c r="C5910" s="10"/>
      <c r="D5910" s="10"/>
    </row>
    <row r="5911" spans="3:4">
      <c r="C5911" s="10"/>
      <c r="D5911" s="10"/>
    </row>
    <row r="5912" spans="3:4">
      <c r="C5912" s="10"/>
      <c r="D5912" s="10"/>
    </row>
    <row r="5913" spans="3:4">
      <c r="C5913" s="10"/>
      <c r="D5913" s="10"/>
    </row>
    <row r="5914" spans="3:4">
      <c r="C5914" s="10"/>
      <c r="D5914" s="10"/>
    </row>
    <row r="5915" spans="3:4">
      <c r="C5915" s="10"/>
      <c r="D5915" s="10"/>
    </row>
    <row r="5916" spans="3:4">
      <c r="C5916" s="10"/>
      <c r="D5916" s="10"/>
    </row>
    <row r="5917" spans="3:4">
      <c r="C5917" s="10"/>
      <c r="D5917" s="10"/>
    </row>
    <row r="5918" spans="3:4">
      <c r="C5918" s="10"/>
      <c r="D5918" s="10"/>
    </row>
    <row r="5919" spans="3:4">
      <c r="C5919" s="10"/>
      <c r="D5919" s="10"/>
    </row>
    <row r="5920" spans="3:4">
      <c r="C5920" s="10"/>
      <c r="D5920" s="10"/>
    </row>
    <row r="5921" spans="3:4">
      <c r="C5921" s="10"/>
      <c r="D5921" s="10"/>
    </row>
    <row r="5922" spans="3:4">
      <c r="C5922" s="10"/>
      <c r="D5922" s="10"/>
    </row>
    <row r="5923" spans="3:4">
      <c r="C5923" s="10"/>
      <c r="D5923" s="10"/>
    </row>
    <row r="5924" spans="3:4">
      <c r="C5924" s="10"/>
      <c r="D5924" s="10"/>
    </row>
    <row r="5925" spans="3:4">
      <c r="C5925" s="10"/>
      <c r="D5925" s="10"/>
    </row>
    <row r="5926" spans="3:4">
      <c r="C5926" s="10"/>
      <c r="D5926" s="10"/>
    </row>
    <row r="5927" spans="3:4">
      <c r="C5927" s="10"/>
      <c r="D5927" s="10"/>
    </row>
    <row r="5928" spans="3:4">
      <c r="C5928" s="10"/>
      <c r="D5928" s="10"/>
    </row>
    <row r="5929" spans="3:4">
      <c r="C5929" s="10"/>
      <c r="D5929" s="10"/>
    </row>
    <row r="5930" spans="3:4">
      <c r="C5930" s="10"/>
      <c r="D5930" s="10"/>
    </row>
    <row r="5931" spans="3:4">
      <c r="C5931" s="10"/>
      <c r="D5931" s="10"/>
    </row>
    <row r="5932" spans="3:4">
      <c r="C5932" s="10"/>
      <c r="D5932" s="10"/>
    </row>
    <row r="5933" spans="3:4">
      <c r="C5933" s="10"/>
      <c r="D5933" s="10"/>
    </row>
    <row r="5934" spans="3:4">
      <c r="C5934" s="10"/>
      <c r="D5934" s="10"/>
    </row>
    <row r="5935" spans="3:4">
      <c r="C5935" s="10"/>
      <c r="D5935" s="10"/>
    </row>
    <row r="5936" spans="3:4">
      <c r="C5936" s="10"/>
      <c r="D5936" s="10"/>
    </row>
    <row r="5937" spans="3:4">
      <c r="C5937" s="10"/>
      <c r="D5937" s="10"/>
    </row>
    <row r="5938" spans="3:4">
      <c r="C5938" s="10"/>
      <c r="D5938" s="10"/>
    </row>
    <row r="5939" spans="3:4">
      <c r="C5939" s="10"/>
      <c r="D5939" s="10"/>
    </row>
    <row r="5940" spans="3:4">
      <c r="C5940" s="10"/>
      <c r="D5940" s="10"/>
    </row>
    <row r="5941" spans="3:4">
      <c r="C5941" s="10"/>
      <c r="D5941" s="10"/>
    </row>
    <row r="5942" spans="3:4">
      <c r="C5942" s="10"/>
      <c r="D5942" s="10"/>
    </row>
    <row r="5943" spans="3:4">
      <c r="C5943" s="10"/>
      <c r="D5943" s="10"/>
    </row>
    <row r="5944" spans="3:4">
      <c r="C5944" s="10"/>
      <c r="D5944" s="10"/>
    </row>
    <row r="5945" spans="3:4">
      <c r="C5945" s="10"/>
      <c r="D5945" s="10"/>
    </row>
    <row r="5946" spans="3:4">
      <c r="C5946" s="10"/>
      <c r="D5946" s="10"/>
    </row>
    <row r="5947" spans="3:4">
      <c r="C5947" s="10"/>
      <c r="D5947" s="10"/>
    </row>
    <row r="5948" spans="3:4">
      <c r="C5948" s="10"/>
      <c r="D5948" s="10"/>
    </row>
    <row r="5949" spans="3:4">
      <c r="C5949" s="10"/>
      <c r="D5949" s="10"/>
    </row>
    <row r="5950" spans="3:4">
      <c r="C5950" s="10"/>
      <c r="D5950" s="10"/>
    </row>
    <row r="5951" spans="3:4">
      <c r="C5951" s="10"/>
      <c r="D5951" s="10"/>
    </row>
    <row r="5952" spans="3:4">
      <c r="C5952" s="10"/>
      <c r="D5952" s="10"/>
    </row>
    <row r="5953" spans="3:4">
      <c r="C5953" s="10"/>
      <c r="D5953" s="10"/>
    </row>
    <row r="5954" spans="3:4">
      <c r="C5954" s="10"/>
      <c r="D5954" s="10"/>
    </row>
    <row r="5955" spans="3:4">
      <c r="C5955" s="10"/>
      <c r="D5955" s="10"/>
    </row>
    <row r="5956" spans="3:4">
      <c r="C5956" s="10"/>
      <c r="D5956" s="10"/>
    </row>
    <row r="5957" spans="3:4">
      <c r="C5957" s="10"/>
      <c r="D5957" s="10"/>
    </row>
    <row r="5958" spans="3:4">
      <c r="C5958" s="10"/>
      <c r="D5958" s="10"/>
    </row>
    <row r="5959" spans="3:4">
      <c r="C5959" s="10"/>
      <c r="D5959" s="10"/>
    </row>
    <row r="5960" spans="3:4">
      <c r="C5960" s="10"/>
      <c r="D5960" s="10"/>
    </row>
    <row r="5961" spans="3:4">
      <c r="C5961" s="10"/>
      <c r="D5961" s="10"/>
    </row>
    <row r="5962" spans="3:4">
      <c r="C5962" s="10"/>
      <c r="D5962" s="10"/>
    </row>
    <row r="5963" spans="3:4">
      <c r="C5963" s="10"/>
      <c r="D5963" s="10"/>
    </row>
    <row r="5964" spans="3:4">
      <c r="C5964" s="10"/>
      <c r="D5964" s="10"/>
    </row>
    <row r="5965" spans="3:4">
      <c r="C5965" s="10"/>
      <c r="D5965" s="10"/>
    </row>
    <row r="5966" spans="3:4">
      <c r="C5966" s="10"/>
      <c r="D5966" s="10"/>
    </row>
    <row r="5967" spans="3:4">
      <c r="C5967" s="10"/>
      <c r="D5967" s="10"/>
    </row>
    <row r="5968" spans="3:4">
      <c r="C5968" s="10"/>
      <c r="D5968" s="10"/>
    </row>
    <row r="5969" spans="3:4">
      <c r="C5969" s="10"/>
      <c r="D5969" s="10"/>
    </row>
    <row r="5970" spans="3:4">
      <c r="C5970" s="10"/>
      <c r="D5970" s="10"/>
    </row>
    <row r="5971" spans="3:4">
      <c r="C5971" s="10"/>
      <c r="D5971" s="10"/>
    </row>
    <row r="5972" spans="3:4">
      <c r="C5972" s="10"/>
      <c r="D5972" s="10"/>
    </row>
    <row r="5973" spans="3:4">
      <c r="C5973" s="10"/>
      <c r="D5973" s="10"/>
    </row>
    <row r="5974" spans="3:4">
      <c r="C5974" s="10"/>
      <c r="D5974" s="10"/>
    </row>
    <row r="5975" spans="3:4">
      <c r="C5975" s="10"/>
      <c r="D5975" s="10"/>
    </row>
    <row r="5976" spans="3:4">
      <c r="C5976" s="10"/>
      <c r="D5976" s="10"/>
    </row>
    <row r="5977" spans="3:4">
      <c r="C5977" s="10"/>
      <c r="D5977" s="10"/>
    </row>
    <row r="5978" spans="3:4">
      <c r="C5978" s="10"/>
      <c r="D5978" s="10"/>
    </row>
    <row r="5979" spans="3:4">
      <c r="C5979" s="10"/>
      <c r="D5979" s="10"/>
    </row>
    <row r="5980" spans="3:4">
      <c r="C5980" s="10"/>
      <c r="D5980" s="10"/>
    </row>
    <row r="5981" spans="3:4">
      <c r="C5981" s="10"/>
      <c r="D5981" s="10"/>
    </row>
    <row r="5982" spans="3:4">
      <c r="C5982" s="10"/>
      <c r="D5982" s="10"/>
    </row>
    <row r="5983" spans="3:4">
      <c r="C5983" s="10"/>
      <c r="D5983" s="10"/>
    </row>
    <row r="5984" spans="3:4">
      <c r="C5984" s="10"/>
      <c r="D5984" s="10"/>
    </row>
    <row r="5985" spans="3:4">
      <c r="C5985" s="10"/>
      <c r="D5985" s="10"/>
    </row>
    <row r="5986" spans="3:4">
      <c r="C5986" s="10"/>
      <c r="D5986" s="10"/>
    </row>
    <row r="5987" spans="3:4">
      <c r="C5987" s="10"/>
      <c r="D5987" s="10"/>
    </row>
    <row r="5988" spans="3:4">
      <c r="C5988" s="10"/>
      <c r="D5988" s="10"/>
    </row>
    <row r="5989" spans="3:4">
      <c r="C5989" s="10"/>
      <c r="D5989" s="10"/>
    </row>
    <row r="5990" spans="3:4">
      <c r="C5990" s="10"/>
      <c r="D5990" s="10"/>
    </row>
    <row r="5991" spans="3:4">
      <c r="C5991" s="10"/>
      <c r="D5991" s="10"/>
    </row>
    <row r="5992" spans="3:4">
      <c r="C5992" s="10"/>
      <c r="D5992" s="10"/>
    </row>
    <row r="5993" spans="3:4">
      <c r="C5993" s="10"/>
      <c r="D5993" s="10"/>
    </row>
    <row r="5994" spans="3:4">
      <c r="C5994" s="10"/>
      <c r="D5994" s="10"/>
    </row>
    <row r="5995" spans="3:4">
      <c r="C5995" s="10"/>
      <c r="D5995" s="10"/>
    </row>
    <row r="5996" spans="3:4">
      <c r="C5996" s="10"/>
      <c r="D5996" s="10"/>
    </row>
    <row r="5997" spans="3:4">
      <c r="C5997" s="10"/>
      <c r="D5997" s="10"/>
    </row>
    <row r="5998" spans="3:4">
      <c r="C5998" s="10"/>
      <c r="D5998" s="10"/>
    </row>
    <row r="5999" spans="3:4">
      <c r="C5999" s="10"/>
      <c r="D5999" s="10"/>
    </row>
    <row r="6000" spans="3:4">
      <c r="C6000" s="10"/>
      <c r="D6000" s="10"/>
    </row>
    <row r="6001" spans="3:4">
      <c r="C6001" s="10"/>
      <c r="D6001" s="10"/>
    </row>
    <row r="6002" spans="3:4">
      <c r="C6002" s="10"/>
      <c r="D6002" s="10"/>
    </row>
    <row r="6003" spans="3:4">
      <c r="C6003" s="10"/>
      <c r="D6003" s="10"/>
    </row>
    <row r="6004" spans="3:4">
      <c r="C6004" s="10"/>
      <c r="D6004" s="10"/>
    </row>
    <row r="6005" spans="3:4">
      <c r="C6005" s="10"/>
      <c r="D6005" s="10"/>
    </row>
    <row r="6006" spans="3:4">
      <c r="C6006" s="10"/>
      <c r="D6006" s="10"/>
    </row>
    <row r="6007" spans="3:4">
      <c r="C6007" s="10"/>
      <c r="D6007" s="10"/>
    </row>
    <row r="6008" spans="3:4">
      <c r="C6008" s="10"/>
      <c r="D6008" s="10"/>
    </row>
    <row r="6009" spans="3:4">
      <c r="C6009" s="10"/>
      <c r="D6009" s="10"/>
    </row>
    <row r="6010" spans="3:4">
      <c r="C6010" s="10"/>
      <c r="D6010" s="10"/>
    </row>
    <row r="6011" spans="3:4">
      <c r="C6011" s="10"/>
      <c r="D6011" s="10"/>
    </row>
    <row r="6012" spans="3:4">
      <c r="C6012" s="10"/>
      <c r="D6012" s="10"/>
    </row>
    <row r="6013" spans="3:4">
      <c r="C6013" s="10"/>
      <c r="D6013" s="10"/>
    </row>
    <row r="6014" spans="3:4">
      <c r="C6014" s="10"/>
      <c r="D6014" s="10"/>
    </row>
    <row r="6015" spans="3:4">
      <c r="C6015" s="10"/>
      <c r="D6015" s="10"/>
    </row>
    <row r="6016" spans="3:4">
      <c r="C6016" s="10"/>
      <c r="D6016" s="10"/>
    </row>
    <row r="6017" spans="3:4">
      <c r="C6017" s="10"/>
      <c r="D6017" s="10"/>
    </row>
    <row r="6018" spans="3:4">
      <c r="C6018" s="10"/>
      <c r="D6018" s="10"/>
    </row>
    <row r="6019" spans="3:4">
      <c r="C6019" s="10"/>
      <c r="D6019" s="10"/>
    </row>
    <row r="6020" spans="3:4">
      <c r="C6020" s="10"/>
      <c r="D6020" s="10"/>
    </row>
    <row r="6021" spans="3:4">
      <c r="C6021" s="10"/>
      <c r="D6021" s="10"/>
    </row>
    <row r="6022" spans="3:4">
      <c r="C6022" s="10"/>
      <c r="D6022" s="10"/>
    </row>
    <row r="6023" spans="3:4">
      <c r="C6023" s="10"/>
      <c r="D6023" s="10"/>
    </row>
    <row r="6024" spans="3:4">
      <c r="C6024" s="10"/>
      <c r="D6024" s="10"/>
    </row>
    <row r="6025" spans="3:4">
      <c r="C6025" s="10"/>
      <c r="D6025" s="10"/>
    </row>
    <row r="6026" spans="3:4">
      <c r="C6026" s="10"/>
      <c r="D6026" s="10"/>
    </row>
    <row r="6027" spans="3:4">
      <c r="C6027" s="10"/>
      <c r="D6027" s="10"/>
    </row>
    <row r="6028" spans="3:4">
      <c r="C6028" s="10"/>
      <c r="D6028" s="10"/>
    </row>
    <row r="6029" spans="3:4">
      <c r="C6029" s="10"/>
      <c r="D6029" s="10"/>
    </row>
    <row r="6030" spans="3:4">
      <c r="C6030" s="10"/>
      <c r="D6030" s="10"/>
    </row>
    <row r="6031" spans="3:4">
      <c r="C6031" s="10"/>
      <c r="D6031" s="10"/>
    </row>
    <row r="6032" spans="3:4">
      <c r="C6032" s="10"/>
      <c r="D6032" s="10"/>
    </row>
    <row r="6033" spans="3:4">
      <c r="C6033" s="10"/>
      <c r="D6033" s="10"/>
    </row>
    <row r="6034" spans="3:4">
      <c r="C6034" s="10"/>
      <c r="D6034" s="10"/>
    </row>
    <row r="6035" spans="3:4">
      <c r="C6035" s="10"/>
      <c r="D6035" s="10"/>
    </row>
    <row r="6036" spans="3:4">
      <c r="C6036" s="10"/>
      <c r="D6036" s="10"/>
    </row>
    <row r="6037" spans="3:4">
      <c r="C6037" s="10"/>
      <c r="D6037" s="10"/>
    </row>
    <row r="6038" spans="3:4">
      <c r="C6038" s="10"/>
      <c r="D6038" s="10"/>
    </row>
    <row r="6039" spans="3:4">
      <c r="C6039" s="10"/>
      <c r="D6039" s="10"/>
    </row>
    <row r="6040" spans="3:4">
      <c r="C6040" s="10"/>
      <c r="D6040" s="10"/>
    </row>
    <row r="6041" spans="3:4">
      <c r="C6041" s="10"/>
      <c r="D6041" s="10"/>
    </row>
    <row r="6042" spans="3:4">
      <c r="C6042" s="10"/>
      <c r="D6042" s="10"/>
    </row>
    <row r="6043" spans="3:4">
      <c r="C6043" s="10"/>
      <c r="D6043" s="10"/>
    </row>
    <row r="6044" spans="3:4">
      <c r="C6044" s="10"/>
      <c r="D6044" s="10"/>
    </row>
    <row r="6045" spans="3:4">
      <c r="C6045" s="10"/>
      <c r="D6045" s="10"/>
    </row>
    <row r="6046" spans="3:4">
      <c r="C6046" s="10"/>
      <c r="D6046" s="10"/>
    </row>
    <row r="6047" spans="3:4">
      <c r="C6047" s="10"/>
      <c r="D6047" s="10"/>
    </row>
    <row r="6048" spans="3:4">
      <c r="C6048" s="10"/>
      <c r="D6048" s="10"/>
    </row>
    <row r="6049" spans="3:4">
      <c r="C6049" s="10"/>
      <c r="D6049" s="10"/>
    </row>
    <row r="6050" spans="3:4">
      <c r="C6050" s="10"/>
      <c r="D6050" s="10"/>
    </row>
    <row r="6051" spans="3:4">
      <c r="C6051" s="10"/>
      <c r="D6051" s="10"/>
    </row>
    <row r="6052" spans="3:4">
      <c r="C6052" s="10"/>
      <c r="D6052" s="10"/>
    </row>
    <row r="6053" spans="3:4">
      <c r="C6053" s="10"/>
      <c r="D6053" s="10"/>
    </row>
    <row r="6054" spans="3:4">
      <c r="C6054" s="10"/>
      <c r="D6054" s="10"/>
    </row>
    <row r="6055" spans="3:4">
      <c r="C6055" s="10"/>
      <c r="D6055" s="10"/>
    </row>
    <row r="6056" spans="3:4">
      <c r="C6056" s="10"/>
      <c r="D6056" s="10"/>
    </row>
    <row r="6057" spans="3:4">
      <c r="C6057" s="10"/>
      <c r="D6057" s="10"/>
    </row>
    <row r="6058" spans="3:4">
      <c r="C6058" s="10"/>
      <c r="D6058" s="10"/>
    </row>
    <row r="6059" spans="3:4">
      <c r="C6059" s="10"/>
      <c r="D6059" s="10"/>
    </row>
    <row r="6060" spans="3:4">
      <c r="C6060" s="10"/>
      <c r="D6060" s="10"/>
    </row>
    <row r="6061" spans="3:4">
      <c r="C6061" s="10"/>
      <c r="D6061" s="10"/>
    </row>
    <row r="6062" spans="3:4">
      <c r="C6062" s="10"/>
      <c r="D6062" s="10"/>
    </row>
    <row r="6063" spans="3:4">
      <c r="C6063" s="10"/>
      <c r="D6063" s="10"/>
    </row>
    <row r="6064" spans="3:4">
      <c r="C6064" s="10"/>
      <c r="D6064" s="10"/>
    </row>
    <row r="6065" spans="3:4">
      <c r="C6065" s="10"/>
      <c r="D6065" s="10"/>
    </row>
    <row r="6066" spans="3:4">
      <c r="C6066" s="10"/>
      <c r="D6066" s="10"/>
    </row>
    <row r="6067" spans="3:4">
      <c r="C6067" s="10"/>
      <c r="D6067" s="10"/>
    </row>
    <row r="6068" spans="3:4">
      <c r="C6068" s="10"/>
      <c r="D6068" s="10"/>
    </row>
    <row r="6069" spans="3:4">
      <c r="C6069" s="10"/>
      <c r="D6069" s="10"/>
    </row>
    <row r="6070" spans="3:4">
      <c r="C6070" s="10"/>
      <c r="D6070" s="10"/>
    </row>
    <row r="6071" spans="3:4">
      <c r="C6071" s="10"/>
      <c r="D6071" s="10"/>
    </row>
    <row r="6072" spans="3:4">
      <c r="C6072" s="10"/>
      <c r="D6072" s="10"/>
    </row>
    <row r="6073" spans="3:4">
      <c r="C6073" s="10"/>
      <c r="D6073" s="10"/>
    </row>
    <row r="6074" spans="3:4">
      <c r="C6074" s="10"/>
      <c r="D6074" s="10"/>
    </row>
    <row r="6075" spans="3:4">
      <c r="C6075" s="10"/>
      <c r="D6075" s="10"/>
    </row>
    <row r="6076" spans="3:4">
      <c r="C6076" s="10"/>
      <c r="D6076" s="10"/>
    </row>
    <row r="6077" spans="3:4">
      <c r="C6077" s="10"/>
      <c r="D6077" s="10"/>
    </row>
    <row r="6078" spans="3:4">
      <c r="C6078" s="10"/>
      <c r="D6078" s="10"/>
    </row>
    <row r="6079" spans="3:4">
      <c r="C6079" s="10"/>
      <c r="D6079" s="10"/>
    </row>
    <row r="6080" spans="3:4">
      <c r="C6080" s="10"/>
      <c r="D6080" s="10"/>
    </row>
    <row r="6081" spans="3:4">
      <c r="C6081" s="10"/>
      <c r="D6081" s="10"/>
    </row>
    <row r="6082" spans="3:4">
      <c r="C6082" s="10"/>
      <c r="D6082" s="10"/>
    </row>
    <row r="6083" spans="3:4">
      <c r="C6083" s="10"/>
      <c r="D6083" s="10"/>
    </row>
    <row r="6084" spans="3:4">
      <c r="C6084" s="10"/>
      <c r="D6084" s="10"/>
    </row>
    <row r="6085" spans="3:4">
      <c r="C6085" s="10"/>
      <c r="D6085" s="10"/>
    </row>
    <row r="6086" spans="3:4">
      <c r="C6086" s="10"/>
      <c r="D6086" s="10"/>
    </row>
    <row r="6087" spans="3:4">
      <c r="C6087" s="10"/>
      <c r="D6087" s="10"/>
    </row>
    <row r="6088" spans="3:4">
      <c r="C6088" s="10"/>
      <c r="D6088" s="10"/>
    </row>
    <row r="6089" spans="3:4">
      <c r="C6089" s="10"/>
      <c r="D6089" s="10"/>
    </row>
    <row r="6090" spans="3:4">
      <c r="C6090" s="10"/>
      <c r="D6090" s="10"/>
    </row>
    <row r="6091" spans="3:4">
      <c r="C6091" s="10"/>
      <c r="D6091" s="10"/>
    </row>
    <row r="6092" spans="3:4">
      <c r="C6092" s="10"/>
      <c r="D6092" s="10"/>
    </row>
    <row r="6093" spans="3:4">
      <c r="C6093" s="10"/>
      <c r="D6093" s="10"/>
    </row>
    <row r="6094" spans="3:4">
      <c r="C6094" s="10"/>
      <c r="D6094" s="10"/>
    </row>
    <row r="6095" spans="3:4">
      <c r="C6095" s="10"/>
      <c r="D6095" s="10"/>
    </row>
    <row r="6096" spans="3:4">
      <c r="C6096" s="10"/>
      <c r="D6096" s="10"/>
    </row>
    <row r="6097" spans="3:4">
      <c r="C6097" s="10"/>
      <c r="D6097" s="10"/>
    </row>
    <row r="6098" spans="3:4">
      <c r="C6098" s="10"/>
      <c r="D6098" s="10"/>
    </row>
    <row r="6099" spans="3:4">
      <c r="C6099" s="10"/>
      <c r="D6099" s="10"/>
    </row>
    <row r="6100" spans="3:4">
      <c r="C6100" s="10"/>
      <c r="D6100" s="10"/>
    </row>
    <row r="6101" spans="3:4">
      <c r="C6101" s="10"/>
      <c r="D6101" s="10"/>
    </row>
    <row r="6102" spans="3:4">
      <c r="C6102" s="10"/>
      <c r="D6102" s="10"/>
    </row>
    <row r="6103" spans="3:4">
      <c r="C6103" s="10"/>
      <c r="D6103" s="10"/>
    </row>
    <row r="6104" spans="3:4">
      <c r="C6104" s="10"/>
      <c r="D6104" s="10"/>
    </row>
    <row r="6105" spans="3:4">
      <c r="C6105" s="10"/>
      <c r="D6105" s="10"/>
    </row>
    <row r="6106" spans="3:4">
      <c r="C6106" s="10"/>
      <c r="D6106" s="10"/>
    </row>
    <row r="6107" spans="3:4">
      <c r="C6107" s="10"/>
      <c r="D6107" s="10"/>
    </row>
    <row r="6108" spans="3:4">
      <c r="C6108" s="10"/>
      <c r="D6108" s="10"/>
    </row>
    <row r="6109" spans="3:4">
      <c r="C6109" s="10"/>
      <c r="D6109" s="10"/>
    </row>
    <row r="6110" spans="3:4">
      <c r="C6110" s="10"/>
      <c r="D6110" s="10"/>
    </row>
    <row r="6111" spans="3:4">
      <c r="C6111" s="10"/>
      <c r="D6111" s="10"/>
    </row>
    <row r="6112" spans="3:4">
      <c r="C6112" s="10"/>
      <c r="D6112" s="10"/>
    </row>
    <row r="6113" spans="3:4">
      <c r="C6113" s="10"/>
      <c r="D6113" s="10"/>
    </row>
    <row r="6114" spans="3:4">
      <c r="C6114" s="10"/>
      <c r="D6114" s="10"/>
    </row>
    <row r="6115" spans="3:4">
      <c r="C6115" s="10"/>
      <c r="D6115" s="10"/>
    </row>
    <row r="6116" spans="3:4">
      <c r="C6116" s="10"/>
      <c r="D6116" s="10"/>
    </row>
    <row r="6117" spans="3:4">
      <c r="C6117" s="10"/>
      <c r="D6117" s="10"/>
    </row>
    <row r="6118" spans="3:4">
      <c r="C6118" s="10"/>
      <c r="D6118" s="10"/>
    </row>
    <row r="6119" spans="3:4">
      <c r="C6119" s="10"/>
      <c r="D6119" s="10"/>
    </row>
    <row r="6120" spans="3:4">
      <c r="C6120" s="10"/>
      <c r="D6120" s="10"/>
    </row>
    <row r="6121" spans="3:4">
      <c r="C6121" s="10"/>
      <c r="D6121" s="10"/>
    </row>
    <row r="6122" spans="3:4">
      <c r="C6122" s="10"/>
      <c r="D6122" s="10"/>
    </row>
    <row r="6123" spans="3:4">
      <c r="C6123" s="10"/>
      <c r="D6123" s="10"/>
    </row>
    <row r="6124" spans="3:4">
      <c r="C6124" s="10"/>
      <c r="D6124" s="10"/>
    </row>
    <row r="6125" spans="3:4">
      <c r="C6125" s="10"/>
      <c r="D6125" s="10"/>
    </row>
    <row r="6126" spans="3:4">
      <c r="C6126" s="10"/>
      <c r="D6126" s="10"/>
    </row>
    <row r="6127" spans="3:4">
      <c r="C6127" s="10"/>
      <c r="D6127" s="10"/>
    </row>
    <row r="6128" spans="3:4">
      <c r="C6128" s="10"/>
      <c r="D6128" s="10"/>
    </row>
    <row r="6129" spans="3:4">
      <c r="C6129" s="10"/>
      <c r="D6129" s="10"/>
    </row>
    <row r="6130" spans="3:4">
      <c r="C6130" s="10"/>
      <c r="D6130" s="10"/>
    </row>
    <row r="6131" spans="3:4">
      <c r="C6131" s="10"/>
      <c r="D6131" s="10"/>
    </row>
    <row r="6132" spans="3:4">
      <c r="C6132" s="10"/>
      <c r="D6132" s="10"/>
    </row>
    <row r="6133" spans="3:4">
      <c r="C6133" s="10"/>
      <c r="D6133" s="10"/>
    </row>
    <row r="6134" spans="3:4">
      <c r="C6134" s="10"/>
      <c r="D6134" s="10"/>
    </row>
    <row r="6135" spans="3:4">
      <c r="C6135" s="10"/>
      <c r="D6135" s="10"/>
    </row>
    <row r="6136" spans="3:4">
      <c r="C6136" s="10"/>
      <c r="D6136" s="10"/>
    </row>
    <row r="6137" spans="3:4">
      <c r="C6137" s="10"/>
      <c r="D6137" s="10"/>
    </row>
    <row r="6138" spans="3:4">
      <c r="C6138" s="10"/>
      <c r="D6138" s="10"/>
    </row>
    <row r="6139" spans="3:4">
      <c r="C6139" s="10"/>
      <c r="D6139" s="10"/>
    </row>
    <row r="6140" spans="3:4">
      <c r="C6140" s="10"/>
      <c r="D6140" s="10"/>
    </row>
    <row r="6141" spans="3:4">
      <c r="C6141" s="10"/>
      <c r="D6141" s="10"/>
    </row>
    <row r="6142" spans="3:4">
      <c r="C6142" s="10"/>
      <c r="D6142" s="10"/>
    </row>
    <row r="6143" spans="3:4">
      <c r="C6143" s="10"/>
      <c r="D6143" s="10"/>
    </row>
    <row r="6144" spans="3:4">
      <c r="C6144" s="10"/>
      <c r="D6144" s="10"/>
    </row>
    <row r="6145" spans="3:4">
      <c r="C6145" s="10"/>
      <c r="D6145" s="10"/>
    </row>
    <row r="6146" spans="3:4">
      <c r="C6146" s="10"/>
      <c r="D6146" s="10"/>
    </row>
    <row r="6147" spans="3:4">
      <c r="C6147" s="10"/>
      <c r="D6147" s="10"/>
    </row>
    <row r="6148" spans="3:4">
      <c r="C6148" s="10"/>
      <c r="D6148" s="10"/>
    </row>
    <row r="6149" spans="3:4">
      <c r="C6149" s="10"/>
      <c r="D6149" s="10"/>
    </row>
    <row r="6150" spans="3:4">
      <c r="C6150" s="10"/>
      <c r="D6150" s="10"/>
    </row>
    <row r="6151" spans="3:4">
      <c r="C6151" s="10"/>
      <c r="D6151" s="10"/>
    </row>
    <row r="6152" spans="3:4">
      <c r="C6152" s="10"/>
      <c r="D6152" s="10"/>
    </row>
    <row r="6153" spans="3:4">
      <c r="C6153" s="10"/>
      <c r="D6153" s="10"/>
    </row>
    <row r="6154" spans="3:4">
      <c r="C6154" s="10"/>
      <c r="D6154" s="10"/>
    </row>
    <row r="6155" spans="3:4">
      <c r="C6155" s="10"/>
      <c r="D6155" s="10"/>
    </row>
    <row r="6156" spans="3:4">
      <c r="C6156" s="10"/>
      <c r="D6156" s="10"/>
    </row>
    <row r="6157" spans="3:4">
      <c r="C6157" s="10"/>
      <c r="D6157" s="10"/>
    </row>
    <row r="6158" spans="3:4">
      <c r="C6158" s="10"/>
      <c r="D6158" s="10"/>
    </row>
    <row r="6159" spans="3:4">
      <c r="C6159" s="10"/>
      <c r="D6159" s="10"/>
    </row>
    <row r="6160" spans="3:4">
      <c r="C6160" s="10"/>
      <c r="D6160" s="10"/>
    </row>
    <row r="6161" spans="3:4">
      <c r="C6161" s="10"/>
      <c r="D6161" s="10"/>
    </row>
    <row r="6162" spans="3:4">
      <c r="C6162" s="10"/>
      <c r="D6162" s="10"/>
    </row>
    <row r="6163" spans="3:4">
      <c r="C6163" s="10"/>
      <c r="D6163" s="10"/>
    </row>
    <row r="6164" spans="3:4">
      <c r="C6164" s="10"/>
      <c r="D6164" s="10"/>
    </row>
    <row r="6165" spans="3:4">
      <c r="C6165" s="10"/>
      <c r="D6165" s="10"/>
    </row>
    <row r="6166" spans="3:4">
      <c r="C6166" s="10"/>
      <c r="D6166" s="10"/>
    </row>
    <row r="6167" spans="3:4">
      <c r="C6167" s="10"/>
      <c r="D6167" s="10"/>
    </row>
    <row r="6168" spans="3:4">
      <c r="C6168" s="10"/>
      <c r="D6168" s="10"/>
    </row>
    <row r="6169" spans="3:4">
      <c r="C6169" s="10"/>
      <c r="D6169" s="10"/>
    </row>
    <row r="6170" spans="3:4">
      <c r="C6170" s="10"/>
      <c r="D6170" s="10"/>
    </row>
    <row r="6171" spans="3:4">
      <c r="C6171" s="10"/>
      <c r="D6171" s="10"/>
    </row>
    <row r="6172" spans="3:4">
      <c r="C6172" s="10"/>
      <c r="D6172" s="10"/>
    </row>
    <row r="6173" spans="3:4">
      <c r="C6173" s="10"/>
      <c r="D6173" s="10"/>
    </row>
    <row r="6174" spans="3:4">
      <c r="C6174" s="10"/>
      <c r="D6174" s="10"/>
    </row>
    <row r="6175" spans="3:4">
      <c r="C6175" s="10"/>
      <c r="D6175" s="10"/>
    </row>
    <row r="6176" spans="3:4">
      <c r="C6176" s="10"/>
      <c r="D6176" s="10"/>
    </row>
    <row r="6177" spans="3:4">
      <c r="C6177" s="10"/>
      <c r="D6177" s="10"/>
    </row>
    <row r="6178" spans="3:4">
      <c r="C6178" s="10"/>
      <c r="D6178" s="10"/>
    </row>
    <row r="6179" spans="3:4">
      <c r="C6179" s="10"/>
      <c r="D6179" s="10"/>
    </row>
    <row r="6180" spans="3:4">
      <c r="C6180" s="10"/>
      <c r="D6180" s="10"/>
    </row>
    <row r="6181" spans="3:4">
      <c r="C6181" s="10"/>
      <c r="D6181" s="10"/>
    </row>
    <row r="6182" spans="3:4">
      <c r="C6182" s="10"/>
      <c r="D6182" s="10"/>
    </row>
    <row r="6183" spans="3:4">
      <c r="C6183" s="10"/>
      <c r="D6183" s="10"/>
    </row>
    <row r="6184" spans="3:4">
      <c r="C6184" s="10"/>
      <c r="D6184" s="10"/>
    </row>
    <row r="6185" spans="3:4">
      <c r="C6185" s="10"/>
      <c r="D6185" s="10"/>
    </row>
    <row r="6186" spans="3:4">
      <c r="C6186" s="10"/>
      <c r="D6186" s="10"/>
    </row>
    <row r="6187" spans="3:4">
      <c r="C6187" s="10"/>
      <c r="D6187" s="10"/>
    </row>
    <row r="6188" spans="3:4">
      <c r="C6188" s="10"/>
      <c r="D6188" s="10"/>
    </row>
    <row r="6189" spans="3:4">
      <c r="C6189" s="10"/>
      <c r="D6189" s="10"/>
    </row>
    <row r="6190" spans="3:4">
      <c r="C6190" s="10"/>
      <c r="D6190" s="10"/>
    </row>
    <row r="6191" spans="3:4">
      <c r="C6191" s="10"/>
      <c r="D6191" s="10"/>
    </row>
    <row r="6192" spans="3:4">
      <c r="C6192" s="10"/>
      <c r="D6192" s="10"/>
    </row>
    <row r="6193" spans="3:4">
      <c r="C6193" s="10"/>
      <c r="D6193" s="10"/>
    </row>
    <row r="6194" spans="3:4">
      <c r="C6194" s="10"/>
      <c r="D6194" s="10"/>
    </row>
    <row r="6195" spans="3:4">
      <c r="C6195" s="10"/>
      <c r="D6195" s="10"/>
    </row>
    <row r="6196" spans="3:4">
      <c r="C6196" s="10"/>
      <c r="D6196" s="10"/>
    </row>
    <row r="6197" spans="3:4">
      <c r="C6197" s="10"/>
      <c r="D6197" s="10"/>
    </row>
    <row r="6198" spans="3:4">
      <c r="C6198" s="10"/>
      <c r="D6198" s="10"/>
    </row>
    <row r="6199" spans="3:4">
      <c r="C6199" s="10"/>
      <c r="D6199" s="10"/>
    </row>
    <row r="6200" spans="3:4">
      <c r="C6200" s="10"/>
      <c r="D6200" s="10"/>
    </row>
    <row r="6201" spans="3:4">
      <c r="C6201" s="10"/>
      <c r="D6201" s="10"/>
    </row>
    <row r="6202" spans="3:4">
      <c r="C6202" s="10"/>
      <c r="D6202" s="10"/>
    </row>
    <row r="6203" spans="3:4">
      <c r="C6203" s="10"/>
      <c r="D6203" s="10"/>
    </row>
    <row r="6204" spans="3:4">
      <c r="C6204" s="10"/>
      <c r="D6204" s="10"/>
    </row>
    <row r="6205" spans="3:4">
      <c r="C6205" s="10"/>
      <c r="D6205" s="10"/>
    </row>
    <row r="6206" spans="3:4">
      <c r="C6206" s="10"/>
      <c r="D6206" s="10"/>
    </row>
    <row r="6207" spans="3:4">
      <c r="C6207" s="10"/>
      <c r="D6207" s="10"/>
    </row>
    <row r="6208" spans="3:4">
      <c r="C6208" s="10"/>
      <c r="D6208" s="10"/>
    </row>
    <row r="6209" spans="3:4">
      <c r="C6209" s="10"/>
      <c r="D6209" s="10"/>
    </row>
    <row r="6210" spans="3:4">
      <c r="C6210" s="10"/>
      <c r="D6210" s="10"/>
    </row>
    <row r="6211" spans="3:4">
      <c r="C6211" s="10"/>
      <c r="D6211" s="10"/>
    </row>
    <row r="6212" spans="3:4">
      <c r="C6212" s="10"/>
      <c r="D6212" s="10"/>
    </row>
    <row r="6213" spans="3:4">
      <c r="C6213" s="10"/>
      <c r="D6213" s="10"/>
    </row>
    <row r="6214" spans="3:4">
      <c r="C6214" s="10"/>
      <c r="D6214" s="10"/>
    </row>
    <row r="6215" spans="3:4">
      <c r="C6215" s="10"/>
      <c r="D6215" s="10"/>
    </row>
    <row r="6216" spans="3:4">
      <c r="C6216" s="10"/>
      <c r="D6216" s="10"/>
    </row>
    <row r="6217" spans="3:4">
      <c r="C6217" s="10"/>
      <c r="D6217" s="10"/>
    </row>
    <row r="6218" spans="3:4">
      <c r="C6218" s="10"/>
      <c r="D6218" s="10"/>
    </row>
    <row r="6219" spans="3:4">
      <c r="C6219" s="10"/>
      <c r="D6219" s="10"/>
    </row>
    <row r="6220" spans="3:4">
      <c r="C6220" s="10"/>
      <c r="D6220" s="10"/>
    </row>
    <row r="6221" spans="3:4">
      <c r="C6221" s="10"/>
      <c r="D6221" s="10"/>
    </row>
    <row r="6222" spans="3:4">
      <c r="C6222" s="10"/>
      <c r="D6222" s="10"/>
    </row>
    <row r="6223" spans="3:4">
      <c r="C6223" s="10"/>
      <c r="D6223" s="10"/>
    </row>
    <row r="6224" spans="3:4">
      <c r="C6224" s="10"/>
      <c r="D6224" s="10"/>
    </row>
    <row r="6225" spans="3:4">
      <c r="C6225" s="10"/>
      <c r="D6225" s="10"/>
    </row>
    <row r="6226" spans="3:4">
      <c r="C6226" s="10"/>
      <c r="D6226" s="10"/>
    </row>
    <row r="6227" spans="3:4">
      <c r="C6227" s="10"/>
      <c r="D6227" s="10"/>
    </row>
    <row r="6228" spans="3:4">
      <c r="C6228" s="10"/>
      <c r="D6228" s="10"/>
    </row>
    <row r="6229" spans="3:4">
      <c r="C6229" s="10"/>
      <c r="D6229" s="10"/>
    </row>
    <row r="6230" spans="3:4">
      <c r="C6230" s="10"/>
      <c r="D6230" s="10"/>
    </row>
    <row r="6231" spans="3:4">
      <c r="C6231" s="10"/>
      <c r="D6231" s="10"/>
    </row>
    <row r="6232" spans="3:4">
      <c r="C6232" s="10"/>
      <c r="D6232" s="10"/>
    </row>
    <row r="6233" spans="3:4">
      <c r="C6233" s="10"/>
      <c r="D6233" s="10"/>
    </row>
    <row r="6234" spans="3:4">
      <c r="C6234" s="10"/>
      <c r="D6234" s="10"/>
    </row>
    <row r="6235" spans="3:4">
      <c r="C6235" s="10"/>
      <c r="D6235" s="10"/>
    </row>
    <row r="6236" spans="3:4">
      <c r="C6236" s="10"/>
      <c r="D6236" s="10"/>
    </row>
    <row r="6237" spans="3:4">
      <c r="C6237" s="10"/>
      <c r="D6237" s="10"/>
    </row>
    <row r="6238" spans="3:4">
      <c r="C6238" s="10"/>
      <c r="D6238" s="10"/>
    </row>
    <row r="6239" spans="3:4">
      <c r="C6239" s="10"/>
      <c r="D6239" s="10"/>
    </row>
    <row r="6240" spans="3:4">
      <c r="C6240" s="10"/>
      <c r="D6240" s="10"/>
    </row>
    <row r="6241" spans="3:4">
      <c r="C6241" s="10"/>
      <c r="D6241" s="10"/>
    </row>
    <row r="6242" spans="3:4">
      <c r="C6242" s="10"/>
      <c r="D6242" s="10"/>
    </row>
    <row r="6243" spans="3:4">
      <c r="C6243" s="10"/>
      <c r="D6243" s="10"/>
    </row>
    <row r="6244" spans="3:4">
      <c r="C6244" s="10"/>
      <c r="D6244" s="10"/>
    </row>
    <row r="6245" spans="3:4">
      <c r="C6245" s="10"/>
      <c r="D6245" s="10"/>
    </row>
    <row r="6246" spans="3:4">
      <c r="C6246" s="10"/>
      <c r="D6246" s="10"/>
    </row>
    <row r="6247" spans="3:4">
      <c r="C6247" s="10"/>
      <c r="D6247" s="10"/>
    </row>
    <row r="6248" spans="3:4">
      <c r="C6248" s="10"/>
      <c r="D6248" s="10"/>
    </row>
    <row r="6249" spans="3:4">
      <c r="C6249" s="10"/>
      <c r="D6249" s="10"/>
    </row>
    <row r="6250" spans="3:4">
      <c r="C6250" s="10"/>
      <c r="D6250" s="10"/>
    </row>
    <row r="6251" spans="3:4">
      <c r="C6251" s="10"/>
      <c r="D6251" s="10"/>
    </row>
    <row r="6252" spans="3:4">
      <c r="C6252" s="10"/>
      <c r="D6252" s="10"/>
    </row>
    <row r="6253" spans="3:4">
      <c r="C6253" s="10"/>
      <c r="D6253" s="10"/>
    </row>
    <row r="6254" spans="3:4">
      <c r="C6254" s="10"/>
      <c r="D6254" s="10"/>
    </row>
    <row r="6255" spans="3:4">
      <c r="C6255" s="10"/>
      <c r="D6255" s="10"/>
    </row>
    <row r="6256" spans="3:4">
      <c r="C6256" s="10"/>
      <c r="D6256" s="10"/>
    </row>
    <row r="6257" spans="3:4">
      <c r="C6257" s="10"/>
      <c r="D6257" s="10"/>
    </row>
    <row r="6258" spans="3:4">
      <c r="C6258" s="10"/>
      <c r="D6258" s="10"/>
    </row>
    <row r="6259" spans="3:4">
      <c r="C6259" s="10"/>
      <c r="D6259" s="10"/>
    </row>
    <row r="6260" spans="3:4">
      <c r="C6260" s="10"/>
      <c r="D6260" s="10"/>
    </row>
    <row r="6261" spans="3:4">
      <c r="C6261" s="10"/>
      <c r="D6261" s="10"/>
    </row>
    <row r="6262" spans="3:4">
      <c r="C6262" s="10"/>
      <c r="D6262" s="10"/>
    </row>
    <row r="6263" spans="3:4">
      <c r="C6263" s="10"/>
      <c r="D6263" s="10"/>
    </row>
    <row r="6264" spans="3:4">
      <c r="C6264" s="10"/>
      <c r="D6264" s="10"/>
    </row>
    <row r="6265" spans="3:4">
      <c r="C6265" s="10"/>
      <c r="D6265" s="10"/>
    </row>
    <row r="6266" spans="3:4">
      <c r="C6266" s="10"/>
      <c r="D6266" s="10"/>
    </row>
    <row r="6267" spans="3:4">
      <c r="C6267" s="10"/>
      <c r="D6267" s="10"/>
    </row>
    <row r="6268" spans="3:4">
      <c r="C6268" s="10"/>
      <c r="D6268" s="10"/>
    </row>
    <row r="6269" spans="3:4">
      <c r="C6269" s="10"/>
      <c r="D6269" s="10"/>
    </row>
    <row r="6270" spans="3:4">
      <c r="C6270" s="10"/>
      <c r="D6270" s="10"/>
    </row>
    <row r="6271" spans="3:4">
      <c r="C6271" s="10"/>
      <c r="D6271" s="10"/>
    </row>
    <row r="6272" spans="3:4">
      <c r="C6272" s="10"/>
      <c r="D6272" s="10"/>
    </row>
    <row r="6273" spans="3:4">
      <c r="C6273" s="10"/>
      <c r="D6273" s="10"/>
    </row>
    <row r="6274" spans="3:4">
      <c r="C6274" s="10"/>
      <c r="D6274" s="10"/>
    </row>
    <row r="6275" spans="3:4">
      <c r="C6275" s="10"/>
      <c r="D6275" s="10"/>
    </row>
    <row r="6276" spans="3:4">
      <c r="C6276" s="10"/>
      <c r="D6276" s="10"/>
    </row>
    <row r="6277" spans="3:4">
      <c r="C6277" s="10"/>
      <c r="D6277" s="10"/>
    </row>
    <row r="6278" spans="3:4">
      <c r="C6278" s="10"/>
      <c r="D6278" s="10"/>
    </row>
    <row r="6279" spans="3:4">
      <c r="C6279" s="10"/>
      <c r="D6279" s="10"/>
    </row>
    <row r="6280" spans="3:4">
      <c r="C6280" s="10"/>
      <c r="D6280" s="10"/>
    </row>
    <row r="6281" spans="3:4">
      <c r="C6281" s="10"/>
      <c r="D6281" s="10"/>
    </row>
    <row r="6282" spans="3:4">
      <c r="C6282" s="10"/>
      <c r="D6282" s="10"/>
    </row>
    <row r="6283" spans="3:4">
      <c r="C6283" s="10"/>
      <c r="D6283" s="10"/>
    </row>
    <row r="6284" spans="3:4">
      <c r="C6284" s="10"/>
      <c r="D6284" s="10"/>
    </row>
    <row r="6285" spans="3:4">
      <c r="C6285" s="10"/>
      <c r="D6285" s="10"/>
    </row>
    <row r="6286" spans="3:4">
      <c r="C6286" s="10"/>
      <c r="D6286" s="10"/>
    </row>
    <row r="6287" spans="3:4">
      <c r="C6287" s="10"/>
      <c r="D6287" s="10"/>
    </row>
    <row r="6288" spans="3:4">
      <c r="C6288" s="10"/>
      <c r="D6288" s="10"/>
    </row>
    <row r="6289" spans="3:4">
      <c r="C6289" s="10"/>
      <c r="D6289" s="10"/>
    </row>
    <row r="6290" spans="3:4">
      <c r="C6290" s="10"/>
      <c r="D6290" s="10"/>
    </row>
    <row r="6291" spans="3:4">
      <c r="C6291" s="10"/>
      <c r="D6291" s="10"/>
    </row>
    <row r="6292" spans="3:4">
      <c r="C6292" s="10"/>
      <c r="D6292" s="10"/>
    </row>
    <row r="6293" spans="3:4">
      <c r="C6293" s="10"/>
      <c r="D6293" s="10"/>
    </row>
    <row r="6294" spans="3:4">
      <c r="C6294" s="10"/>
      <c r="D6294" s="10"/>
    </row>
    <row r="6295" spans="3:4">
      <c r="C6295" s="10"/>
      <c r="D6295" s="10"/>
    </row>
    <row r="6296" spans="3:4">
      <c r="C6296" s="10"/>
      <c r="D6296" s="10"/>
    </row>
    <row r="6297" spans="3:4">
      <c r="C6297" s="10"/>
      <c r="D6297" s="10"/>
    </row>
    <row r="6298" spans="3:4">
      <c r="C6298" s="10"/>
      <c r="D6298" s="10"/>
    </row>
    <row r="6299" spans="3:4">
      <c r="C6299" s="10"/>
      <c r="D6299" s="10"/>
    </row>
    <row r="6300" spans="3:4">
      <c r="C6300" s="10"/>
      <c r="D6300" s="10"/>
    </row>
    <row r="6301" spans="3:4">
      <c r="C6301" s="10"/>
      <c r="D6301" s="10"/>
    </row>
    <row r="6302" spans="3:4">
      <c r="C6302" s="10"/>
      <c r="D6302" s="10"/>
    </row>
    <row r="6303" spans="3:4">
      <c r="C6303" s="10"/>
      <c r="D6303" s="10"/>
    </row>
    <row r="6304" spans="3:4">
      <c r="C6304" s="10"/>
      <c r="D6304" s="10"/>
    </row>
    <row r="6305" spans="3:4">
      <c r="C6305" s="10"/>
      <c r="D6305" s="10"/>
    </row>
    <row r="6306" spans="3:4">
      <c r="C6306" s="10"/>
      <c r="D6306" s="10"/>
    </row>
    <row r="6307" spans="3:4">
      <c r="C6307" s="10"/>
      <c r="D6307" s="10"/>
    </row>
    <row r="6308" spans="3:4">
      <c r="C6308" s="10"/>
      <c r="D6308" s="10"/>
    </row>
    <row r="6309" spans="3:4">
      <c r="C6309" s="10"/>
      <c r="D6309" s="10"/>
    </row>
    <row r="6310" spans="3:4">
      <c r="C6310" s="10"/>
      <c r="D6310" s="10"/>
    </row>
    <row r="6311" spans="3:4">
      <c r="C6311" s="10"/>
      <c r="D6311" s="10"/>
    </row>
    <row r="6312" spans="3:4">
      <c r="C6312" s="10"/>
      <c r="D6312" s="10"/>
    </row>
    <row r="6313" spans="3:4">
      <c r="C6313" s="10"/>
      <c r="D6313" s="10"/>
    </row>
    <row r="6314" spans="3:4">
      <c r="C6314" s="10"/>
      <c r="D6314" s="10"/>
    </row>
    <row r="6315" spans="3:4">
      <c r="C6315" s="10"/>
      <c r="D6315" s="10"/>
    </row>
    <row r="6316" spans="3:4">
      <c r="C6316" s="10"/>
      <c r="D6316" s="10"/>
    </row>
    <row r="6317" spans="3:4">
      <c r="C6317" s="10"/>
      <c r="D6317" s="10"/>
    </row>
    <row r="6318" spans="3:4">
      <c r="C6318" s="10"/>
      <c r="D6318" s="10"/>
    </row>
    <row r="6319" spans="3:4">
      <c r="C6319" s="10"/>
      <c r="D6319" s="10"/>
    </row>
    <row r="6320" spans="3:4">
      <c r="C6320" s="10"/>
      <c r="D6320" s="10"/>
    </row>
    <row r="6321" spans="3:4">
      <c r="C6321" s="10"/>
      <c r="D6321" s="10"/>
    </row>
    <row r="6322" spans="3:4">
      <c r="C6322" s="10"/>
      <c r="D6322" s="10"/>
    </row>
    <row r="6323" spans="3:4">
      <c r="C6323" s="10"/>
      <c r="D6323" s="10"/>
    </row>
    <row r="6324" spans="3:4">
      <c r="C6324" s="10"/>
      <c r="D6324" s="10"/>
    </row>
    <row r="6325" spans="3:4">
      <c r="C6325" s="10"/>
      <c r="D6325" s="10"/>
    </row>
    <row r="6326" spans="3:4">
      <c r="C6326" s="10"/>
      <c r="D6326" s="10"/>
    </row>
    <row r="6327" spans="3:4">
      <c r="C6327" s="10"/>
      <c r="D6327" s="10"/>
    </row>
    <row r="6328" spans="3:4">
      <c r="C6328" s="10"/>
      <c r="D6328" s="10"/>
    </row>
    <row r="6329" spans="3:4">
      <c r="C6329" s="10"/>
      <c r="D6329" s="10"/>
    </row>
    <row r="6330" spans="3:4">
      <c r="C6330" s="10"/>
      <c r="D6330" s="10"/>
    </row>
    <row r="6331" spans="3:4">
      <c r="C6331" s="10"/>
      <c r="D6331" s="10"/>
    </row>
    <row r="6332" spans="3:4">
      <c r="C6332" s="10"/>
      <c r="D6332" s="10"/>
    </row>
    <row r="6333" spans="3:4">
      <c r="C6333" s="10"/>
      <c r="D6333" s="10"/>
    </row>
    <row r="6334" spans="3:4">
      <c r="C6334" s="10"/>
      <c r="D6334" s="10"/>
    </row>
    <row r="6335" spans="3:4">
      <c r="C6335" s="10"/>
      <c r="D6335" s="10"/>
    </row>
    <row r="6336" spans="3:4">
      <c r="C6336" s="10"/>
      <c r="D6336" s="10"/>
    </row>
    <row r="6337" spans="3:4">
      <c r="C6337" s="10"/>
      <c r="D6337" s="10"/>
    </row>
    <row r="6338" spans="3:4">
      <c r="C6338" s="10"/>
      <c r="D6338" s="10"/>
    </row>
    <row r="6339" spans="3:4">
      <c r="C6339" s="10"/>
      <c r="D6339" s="10"/>
    </row>
    <row r="6340" spans="3:4">
      <c r="C6340" s="10"/>
      <c r="D6340" s="10"/>
    </row>
    <row r="6341" spans="3:4">
      <c r="C6341" s="10"/>
      <c r="D6341" s="10"/>
    </row>
    <row r="6342" spans="3:4">
      <c r="C6342" s="10"/>
      <c r="D6342" s="10"/>
    </row>
    <row r="6343" spans="3:4">
      <c r="C6343" s="10"/>
      <c r="D6343" s="10"/>
    </row>
    <row r="6344" spans="3:4">
      <c r="C6344" s="10"/>
      <c r="D6344" s="10"/>
    </row>
    <row r="6345" spans="3:4">
      <c r="C6345" s="10"/>
      <c r="D6345" s="10"/>
    </row>
    <row r="6346" spans="3:4">
      <c r="C6346" s="10"/>
      <c r="D6346" s="10"/>
    </row>
    <row r="6347" spans="3:4">
      <c r="C6347" s="10"/>
      <c r="D6347" s="10"/>
    </row>
    <row r="6348" spans="3:4">
      <c r="C6348" s="10"/>
      <c r="D6348" s="10"/>
    </row>
    <row r="6349" spans="3:4">
      <c r="C6349" s="10"/>
      <c r="D6349" s="10"/>
    </row>
    <row r="6350" spans="3:4">
      <c r="C6350" s="10"/>
      <c r="D6350" s="10"/>
    </row>
    <row r="6351" spans="3:4">
      <c r="C6351" s="10"/>
      <c r="D6351" s="10"/>
    </row>
    <row r="6352" spans="3:4">
      <c r="C6352" s="10"/>
      <c r="D6352" s="10"/>
    </row>
    <row r="6353" spans="3:4">
      <c r="C6353" s="10"/>
      <c r="D6353" s="10"/>
    </row>
    <row r="6354" spans="3:4">
      <c r="C6354" s="10"/>
      <c r="D6354" s="10"/>
    </row>
    <row r="6355" spans="3:4">
      <c r="C6355" s="10"/>
      <c r="D6355" s="10"/>
    </row>
    <row r="6356" spans="3:4">
      <c r="C6356" s="10"/>
      <c r="D6356" s="10"/>
    </row>
    <row r="6357" spans="3:4">
      <c r="C6357" s="10"/>
      <c r="D6357" s="10"/>
    </row>
    <row r="6358" spans="3:4">
      <c r="C6358" s="10"/>
      <c r="D6358" s="10"/>
    </row>
    <row r="6359" spans="3:4">
      <c r="C6359" s="10"/>
      <c r="D6359" s="10"/>
    </row>
    <row r="6360" spans="3:4">
      <c r="C6360" s="10"/>
      <c r="D6360" s="10"/>
    </row>
    <row r="6361" spans="3:4">
      <c r="C6361" s="10"/>
      <c r="D6361" s="10"/>
    </row>
    <row r="6362" spans="3:4">
      <c r="C6362" s="10"/>
      <c r="D6362" s="10"/>
    </row>
    <row r="6363" spans="3:4">
      <c r="C6363" s="10"/>
      <c r="D6363" s="10"/>
    </row>
    <row r="6364" spans="3:4">
      <c r="C6364" s="10"/>
      <c r="D6364" s="10"/>
    </row>
    <row r="6365" spans="3:4">
      <c r="C6365" s="10"/>
      <c r="D6365" s="10"/>
    </row>
    <row r="6366" spans="3:4">
      <c r="C6366" s="10"/>
      <c r="D6366" s="10"/>
    </row>
    <row r="6367" spans="3:4">
      <c r="C6367" s="10"/>
      <c r="D6367" s="10"/>
    </row>
    <row r="6368" spans="3:4">
      <c r="C6368" s="10"/>
      <c r="D6368" s="10"/>
    </row>
    <row r="6369" spans="3:4">
      <c r="C6369" s="10"/>
      <c r="D6369" s="10"/>
    </row>
    <row r="6370" spans="3:4">
      <c r="C6370" s="10"/>
      <c r="D6370" s="10"/>
    </row>
    <row r="6371" spans="3:4">
      <c r="C6371" s="10"/>
      <c r="D6371" s="10"/>
    </row>
    <row r="6372" spans="3:4">
      <c r="C6372" s="10"/>
      <c r="D6372" s="10"/>
    </row>
    <row r="6373" spans="3:4">
      <c r="C6373" s="10"/>
      <c r="D6373" s="10"/>
    </row>
    <row r="6374" spans="3:4">
      <c r="C6374" s="10"/>
      <c r="D6374" s="10"/>
    </row>
    <row r="6375" spans="3:4">
      <c r="C6375" s="10"/>
      <c r="D6375" s="10"/>
    </row>
    <row r="6376" spans="3:4">
      <c r="C6376" s="10"/>
      <c r="D6376" s="10"/>
    </row>
    <row r="6377" spans="3:4">
      <c r="C6377" s="10"/>
      <c r="D6377" s="10"/>
    </row>
    <row r="6378" spans="3:4">
      <c r="C6378" s="10"/>
      <c r="D6378" s="10"/>
    </row>
    <row r="6379" spans="3:4">
      <c r="C6379" s="10"/>
      <c r="D6379" s="10"/>
    </row>
    <row r="6380" spans="3:4">
      <c r="C6380" s="10"/>
      <c r="D6380" s="10"/>
    </row>
    <row r="6381" spans="3:4">
      <c r="C6381" s="10"/>
      <c r="D6381" s="10"/>
    </row>
    <row r="6382" spans="3:4">
      <c r="C6382" s="10"/>
      <c r="D6382" s="10"/>
    </row>
    <row r="6383" spans="3:4">
      <c r="C6383" s="10"/>
      <c r="D6383" s="10"/>
    </row>
    <row r="6384" spans="3:4">
      <c r="C6384" s="10"/>
      <c r="D6384" s="10"/>
    </row>
    <row r="6385" spans="3:4">
      <c r="C6385" s="10"/>
      <c r="D6385" s="10"/>
    </row>
    <row r="6386" spans="3:4">
      <c r="C6386" s="10"/>
      <c r="D6386" s="10"/>
    </row>
    <row r="6387" spans="3:4">
      <c r="C6387" s="10"/>
      <c r="D6387" s="10"/>
    </row>
    <row r="6388" spans="3:4">
      <c r="C6388" s="10"/>
      <c r="D6388" s="10"/>
    </row>
    <row r="6389" spans="3:4">
      <c r="C6389" s="10"/>
      <c r="D6389" s="10"/>
    </row>
    <row r="6390" spans="3:4">
      <c r="C6390" s="10"/>
      <c r="D6390" s="10"/>
    </row>
    <row r="6391" spans="3:4">
      <c r="C6391" s="10"/>
      <c r="D6391" s="10"/>
    </row>
    <row r="6392" spans="3:4">
      <c r="C6392" s="10"/>
      <c r="D6392" s="10"/>
    </row>
    <row r="6393" spans="3:4">
      <c r="C6393" s="10"/>
      <c r="D6393" s="10"/>
    </row>
    <row r="6394" spans="3:4">
      <c r="C6394" s="10"/>
      <c r="D6394" s="10"/>
    </row>
    <row r="6395" spans="3:4">
      <c r="C6395" s="10"/>
      <c r="D6395" s="10"/>
    </row>
    <row r="6396" spans="3:4">
      <c r="C6396" s="10"/>
      <c r="D6396" s="10"/>
    </row>
    <row r="6397" spans="3:4">
      <c r="C6397" s="10"/>
      <c r="D6397" s="10"/>
    </row>
    <row r="6398" spans="3:4">
      <c r="C6398" s="10"/>
      <c r="D6398" s="10"/>
    </row>
    <row r="6399" spans="3:4">
      <c r="C6399" s="10"/>
      <c r="D6399" s="10"/>
    </row>
    <row r="6400" spans="3:4">
      <c r="C6400" s="10"/>
      <c r="D6400" s="10"/>
    </row>
    <row r="6401" spans="3:4">
      <c r="C6401" s="10"/>
      <c r="D6401" s="10"/>
    </row>
    <row r="6402" spans="3:4">
      <c r="C6402" s="10"/>
      <c r="D6402" s="10"/>
    </row>
    <row r="6403" spans="3:4">
      <c r="C6403" s="10"/>
      <c r="D6403" s="10"/>
    </row>
    <row r="6404" spans="3:4">
      <c r="C6404" s="10"/>
      <c r="D6404" s="10"/>
    </row>
    <row r="6405" spans="3:4">
      <c r="C6405" s="10"/>
      <c r="D6405" s="10"/>
    </row>
    <row r="6406" spans="3:4">
      <c r="C6406" s="10"/>
      <c r="D6406" s="10"/>
    </row>
    <row r="6407" spans="3:4">
      <c r="C6407" s="10"/>
      <c r="D6407" s="10"/>
    </row>
    <row r="6408" spans="3:4">
      <c r="C6408" s="10"/>
      <c r="D6408" s="10"/>
    </row>
    <row r="6409" spans="3:4">
      <c r="C6409" s="10"/>
      <c r="D6409" s="10"/>
    </row>
    <row r="6410" spans="3:4">
      <c r="C6410" s="10"/>
      <c r="D6410" s="10"/>
    </row>
    <row r="6411" spans="3:4">
      <c r="C6411" s="10"/>
      <c r="D6411" s="10"/>
    </row>
    <row r="6412" spans="3:4">
      <c r="C6412" s="10"/>
      <c r="D6412" s="10"/>
    </row>
    <row r="6413" spans="3:4">
      <c r="C6413" s="10"/>
      <c r="D6413" s="10"/>
    </row>
    <row r="6414" spans="3:4">
      <c r="C6414" s="10"/>
      <c r="D6414" s="10"/>
    </row>
    <row r="6415" spans="3:4">
      <c r="C6415" s="10"/>
      <c r="D6415" s="10"/>
    </row>
    <row r="6416" spans="3:4">
      <c r="C6416" s="10"/>
      <c r="D6416" s="10"/>
    </row>
    <row r="6417" spans="3:4">
      <c r="C6417" s="10"/>
      <c r="D6417" s="10"/>
    </row>
    <row r="6418" spans="3:4">
      <c r="C6418" s="10"/>
      <c r="D6418" s="10"/>
    </row>
    <row r="6419" spans="3:4">
      <c r="C6419" s="10"/>
      <c r="D6419" s="10"/>
    </row>
    <row r="6420" spans="3:4">
      <c r="C6420" s="10"/>
      <c r="D6420" s="10"/>
    </row>
    <row r="6421" spans="3:4">
      <c r="C6421" s="10"/>
      <c r="D6421" s="10"/>
    </row>
    <row r="6422" spans="3:4">
      <c r="C6422" s="10"/>
      <c r="D6422" s="10"/>
    </row>
    <row r="6423" spans="3:4">
      <c r="C6423" s="10"/>
      <c r="D6423" s="10"/>
    </row>
    <row r="6424" spans="3:4">
      <c r="C6424" s="10"/>
      <c r="D6424" s="10"/>
    </row>
    <row r="6425" spans="3:4">
      <c r="C6425" s="10"/>
      <c r="D6425" s="10"/>
    </row>
    <row r="6426" spans="3:4">
      <c r="C6426" s="10"/>
      <c r="D6426" s="10"/>
    </row>
    <row r="6427" spans="3:4">
      <c r="C6427" s="10"/>
      <c r="D6427" s="10"/>
    </row>
    <row r="6428" spans="3:4">
      <c r="C6428" s="10"/>
      <c r="D6428" s="10"/>
    </row>
    <row r="6429" spans="3:4">
      <c r="C6429" s="10"/>
      <c r="D6429" s="10"/>
    </row>
    <row r="6430" spans="3:4">
      <c r="C6430" s="10"/>
      <c r="D6430" s="10"/>
    </row>
    <row r="6431" spans="3:4">
      <c r="C6431" s="10"/>
      <c r="D6431" s="10"/>
    </row>
    <row r="6432" spans="3:4">
      <c r="C6432" s="10"/>
      <c r="D6432" s="10"/>
    </row>
    <row r="6433" spans="3:4">
      <c r="C6433" s="10"/>
      <c r="D6433" s="10"/>
    </row>
    <row r="6434" spans="3:4">
      <c r="C6434" s="10"/>
      <c r="D6434" s="10"/>
    </row>
    <row r="6435" spans="3:4">
      <c r="C6435" s="10"/>
      <c r="D6435" s="10"/>
    </row>
    <row r="6436" spans="3:4">
      <c r="C6436" s="10"/>
      <c r="D6436" s="10"/>
    </row>
    <row r="6437" spans="3:4">
      <c r="C6437" s="10"/>
      <c r="D6437" s="10"/>
    </row>
    <row r="6438" spans="3:4">
      <c r="C6438" s="10"/>
      <c r="D6438" s="10"/>
    </row>
    <row r="6439" spans="3:4">
      <c r="C6439" s="10"/>
      <c r="D6439" s="10"/>
    </row>
    <row r="6440" spans="3:4">
      <c r="C6440" s="10"/>
      <c r="D6440" s="10"/>
    </row>
    <row r="6441" spans="3:4">
      <c r="C6441" s="10"/>
      <c r="D6441" s="10"/>
    </row>
    <row r="6442" spans="3:4">
      <c r="C6442" s="10"/>
      <c r="D6442" s="10"/>
    </row>
    <row r="6443" spans="3:4">
      <c r="C6443" s="10"/>
      <c r="D6443" s="10"/>
    </row>
    <row r="6444" spans="3:4">
      <c r="C6444" s="10"/>
      <c r="D6444" s="10"/>
    </row>
    <row r="6445" spans="3:4">
      <c r="C6445" s="10"/>
      <c r="D6445" s="10"/>
    </row>
    <row r="6446" spans="3:4">
      <c r="C6446" s="10"/>
      <c r="D6446" s="10"/>
    </row>
    <row r="6447" spans="3:4">
      <c r="C6447" s="10"/>
      <c r="D6447" s="10"/>
    </row>
    <row r="6448" spans="3:4">
      <c r="C6448" s="10"/>
      <c r="D6448" s="10"/>
    </row>
    <row r="6449" spans="3:4">
      <c r="C6449" s="10"/>
      <c r="D6449" s="10"/>
    </row>
    <row r="6450" spans="3:4">
      <c r="C6450" s="10"/>
      <c r="D6450" s="10"/>
    </row>
    <row r="6451" spans="3:4">
      <c r="C6451" s="10"/>
      <c r="D6451" s="10"/>
    </row>
    <row r="6452" spans="3:4">
      <c r="C6452" s="10"/>
      <c r="D6452" s="10"/>
    </row>
    <row r="6453" spans="3:4">
      <c r="C6453" s="10"/>
      <c r="D6453" s="10"/>
    </row>
    <row r="6454" spans="3:4">
      <c r="C6454" s="10"/>
      <c r="D6454" s="10"/>
    </row>
    <row r="6455" spans="3:4">
      <c r="C6455" s="10"/>
      <c r="D6455" s="10"/>
    </row>
    <row r="6456" spans="3:4">
      <c r="C6456" s="10"/>
      <c r="D6456" s="10"/>
    </row>
    <row r="6457" spans="3:4">
      <c r="C6457" s="10"/>
      <c r="D6457" s="10"/>
    </row>
    <row r="6458" spans="3:4">
      <c r="C6458" s="10"/>
      <c r="D6458" s="10"/>
    </row>
    <row r="6459" spans="3:4">
      <c r="C6459" s="10"/>
      <c r="D6459" s="10"/>
    </row>
    <row r="6460" spans="3:4">
      <c r="C6460" s="10"/>
      <c r="D6460" s="10"/>
    </row>
    <row r="6461" spans="3:4">
      <c r="C6461" s="10"/>
      <c r="D6461" s="10"/>
    </row>
    <row r="6462" spans="3:4">
      <c r="C6462" s="10"/>
      <c r="D6462" s="10"/>
    </row>
    <row r="6463" spans="3:4">
      <c r="C6463" s="10"/>
      <c r="D6463" s="10"/>
    </row>
    <row r="6464" spans="3:4">
      <c r="C6464" s="10"/>
      <c r="D6464" s="10"/>
    </row>
    <row r="6465" spans="3:4">
      <c r="C6465" s="10"/>
      <c r="D6465" s="10"/>
    </row>
    <row r="6466" spans="3:4">
      <c r="C6466" s="10"/>
      <c r="D6466" s="10"/>
    </row>
    <row r="6467" spans="3:4">
      <c r="C6467" s="10"/>
      <c r="D6467" s="10"/>
    </row>
    <row r="6468" spans="3:4">
      <c r="C6468" s="10"/>
      <c r="D6468" s="10"/>
    </row>
    <row r="6469" spans="3:4">
      <c r="C6469" s="10"/>
      <c r="D6469" s="10"/>
    </row>
    <row r="6470" spans="3:4">
      <c r="C6470" s="10"/>
      <c r="D6470" s="10"/>
    </row>
    <row r="6471" spans="3:4">
      <c r="C6471" s="10"/>
      <c r="D6471" s="10"/>
    </row>
    <row r="6472" spans="3:4">
      <c r="C6472" s="10"/>
      <c r="D6472" s="10"/>
    </row>
    <row r="6473" spans="3:4">
      <c r="C6473" s="10"/>
      <c r="D6473" s="10"/>
    </row>
    <row r="6474" spans="3:4">
      <c r="C6474" s="10"/>
      <c r="D6474" s="10"/>
    </row>
    <row r="6475" spans="3:4">
      <c r="C6475" s="10"/>
      <c r="D6475" s="10"/>
    </row>
    <row r="6476" spans="3:4">
      <c r="C6476" s="10"/>
      <c r="D6476" s="10"/>
    </row>
    <row r="6477" spans="3:4">
      <c r="C6477" s="10"/>
      <c r="D6477" s="10"/>
    </row>
    <row r="6478" spans="3:4">
      <c r="C6478" s="10"/>
      <c r="D6478" s="10"/>
    </row>
    <row r="6479" spans="3:4">
      <c r="C6479" s="10"/>
      <c r="D6479" s="10"/>
    </row>
    <row r="6480" spans="3:4">
      <c r="C6480" s="10"/>
      <c r="D6480" s="10"/>
    </row>
    <row r="6481" spans="3:4">
      <c r="C6481" s="10"/>
      <c r="D6481" s="10"/>
    </row>
    <row r="6482" spans="3:4">
      <c r="C6482" s="10"/>
      <c r="D6482" s="10"/>
    </row>
    <row r="6483" spans="3:4">
      <c r="C6483" s="10"/>
      <c r="D6483" s="10"/>
    </row>
    <row r="6484" spans="3:4">
      <c r="C6484" s="10"/>
      <c r="D6484" s="10"/>
    </row>
    <row r="6485" spans="3:4">
      <c r="C6485" s="10"/>
      <c r="D6485" s="10"/>
    </row>
    <row r="6486" spans="3:4">
      <c r="C6486" s="10"/>
      <c r="D6486" s="10"/>
    </row>
    <row r="6487" spans="3:4">
      <c r="C6487" s="10"/>
      <c r="D6487" s="10"/>
    </row>
    <row r="6488" spans="3:4">
      <c r="C6488" s="10"/>
      <c r="D6488" s="10"/>
    </row>
    <row r="6489" spans="3:4">
      <c r="C6489" s="10"/>
      <c r="D6489" s="10"/>
    </row>
    <row r="6490" spans="3:4">
      <c r="C6490" s="10"/>
      <c r="D6490" s="10"/>
    </row>
    <row r="6491" spans="3:4">
      <c r="C6491" s="10"/>
      <c r="D6491" s="10"/>
    </row>
    <row r="6492" spans="3:4">
      <c r="C6492" s="10"/>
      <c r="D6492" s="10"/>
    </row>
    <row r="6493" spans="3:4">
      <c r="C6493" s="10"/>
      <c r="D6493" s="10"/>
    </row>
    <row r="6494" spans="3:4">
      <c r="C6494" s="10"/>
      <c r="D6494" s="10"/>
    </row>
    <row r="6495" spans="3:4">
      <c r="C6495" s="10"/>
      <c r="D6495" s="10"/>
    </row>
    <row r="6496" spans="3:4">
      <c r="C6496" s="10"/>
      <c r="D6496" s="10"/>
    </row>
    <row r="6497" spans="3:4">
      <c r="C6497" s="10"/>
      <c r="D6497" s="10"/>
    </row>
    <row r="6498" spans="3:4">
      <c r="C6498" s="10"/>
      <c r="D6498" s="10"/>
    </row>
    <row r="6499" spans="3:4">
      <c r="C6499" s="10"/>
      <c r="D6499" s="10"/>
    </row>
    <row r="6500" spans="3:4">
      <c r="C6500" s="10"/>
      <c r="D6500" s="10"/>
    </row>
    <row r="6501" spans="3:4">
      <c r="C6501" s="10"/>
      <c r="D6501" s="10"/>
    </row>
    <row r="6502" spans="3:4">
      <c r="C6502" s="10"/>
      <c r="D6502" s="10"/>
    </row>
    <row r="6503" spans="3:4">
      <c r="C6503" s="10"/>
      <c r="D6503" s="10"/>
    </row>
    <row r="6504" spans="3:4">
      <c r="C6504" s="10"/>
      <c r="D6504" s="10"/>
    </row>
    <row r="6505" spans="3:4">
      <c r="C6505" s="10"/>
      <c r="D6505" s="10"/>
    </row>
    <row r="6506" spans="3:4">
      <c r="C6506" s="10"/>
      <c r="D6506" s="10"/>
    </row>
    <row r="6507" spans="3:4">
      <c r="C6507" s="10"/>
      <c r="D6507" s="10"/>
    </row>
    <row r="6508" spans="3:4">
      <c r="C6508" s="10"/>
      <c r="D6508" s="10"/>
    </row>
    <row r="6509" spans="3:4">
      <c r="C6509" s="10"/>
      <c r="D6509" s="10"/>
    </row>
    <row r="6510" spans="3:4">
      <c r="C6510" s="10"/>
      <c r="D6510" s="10"/>
    </row>
    <row r="6511" spans="3:4">
      <c r="C6511" s="10"/>
      <c r="D6511" s="10"/>
    </row>
    <row r="6512" spans="3:4">
      <c r="C6512" s="10"/>
      <c r="D6512" s="10"/>
    </row>
    <row r="6513" spans="3:4">
      <c r="C6513" s="10"/>
      <c r="D6513" s="10"/>
    </row>
    <row r="6514" spans="3:4">
      <c r="C6514" s="10"/>
      <c r="D6514" s="10"/>
    </row>
    <row r="6515" spans="3:4">
      <c r="C6515" s="10"/>
      <c r="D6515" s="10"/>
    </row>
    <row r="6516" spans="3:4">
      <c r="C6516" s="10"/>
      <c r="D6516" s="10"/>
    </row>
    <row r="6517" spans="3:4">
      <c r="C6517" s="10"/>
      <c r="D6517" s="10"/>
    </row>
    <row r="6518" spans="3:4">
      <c r="C6518" s="10"/>
      <c r="D6518" s="10"/>
    </row>
    <row r="6519" spans="3:4">
      <c r="C6519" s="10"/>
      <c r="D6519" s="10"/>
    </row>
    <row r="6520" spans="3:4">
      <c r="C6520" s="10"/>
      <c r="D6520" s="10"/>
    </row>
    <row r="6521" spans="3:4">
      <c r="C6521" s="10"/>
      <c r="D6521" s="10"/>
    </row>
    <row r="6522" spans="3:4">
      <c r="C6522" s="10"/>
      <c r="D6522" s="10"/>
    </row>
    <row r="6523" spans="3:4">
      <c r="C6523" s="10"/>
      <c r="D6523" s="10"/>
    </row>
    <row r="6524" spans="3:4">
      <c r="C6524" s="10"/>
      <c r="D6524" s="10"/>
    </row>
    <row r="6525" spans="3:4">
      <c r="C6525" s="10"/>
      <c r="D6525" s="10"/>
    </row>
    <row r="6526" spans="3:4">
      <c r="C6526" s="10"/>
      <c r="D6526" s="10"/>
    </row>
    <row r="6527" spans="3:4">
      <c r="C6527" s="10"/>
      <c r="D6527" s="10"/>
    </row>
    <row r="6528" spans="3:4">
      <c r="C6528" s="10"/>
      <c r="D6528" s="10"/>
    </row>
    <row r="6529" spans="3:4">
      <c r="C6529" s="10"/>
      <c r="D6529" s="10"/>
    </row>
    <row r="6530" spans="3:4">
      <c r="C6530" s="10"/>
      <c r="D6530" s="10"/>
    </row>
    <row r="6531" spans="3:4">
      <c r="C6531" s="10"/>
      <c r="D6531" s="10"/>
    </row>
    <row r="6532" spans="3:4">
      <c r="C6532" s="10"/>
      <c r="D6532" s="10"/>
    </row>
    <row r="6533" spans="3:4">
      <c r="C6533" s="10"/>
      <c r="D6533" s="10"/>
    </row>
    <row r="6534" spans="3:4">
      <c r="C6534" s="10"/>
      <c r="D6534" s="10"/>
    </row>
    <row r="6535" spans="3:4">
      <c r="C6535" s="10"/>
      <c r="D6535" s="10"/>
    </row>
    <row r="6536" spans="3:4">
      <c r="C6536" s="10"/>
      <c r="D6536" s="10"/>
    </row>
    <row r="6537" spans="3:4">
      <c r="C6537" s="10"/>
      <c r="D6537" s="10"/>
    </row>
    <row r="6538" spans="3:4">
      <c r="C6538" s="10"/>
      <c r="D6538" s="10"/>
    </row>
    <row r="6539" spans="3:4">
      <c r="C6539" s="10"/>
      <c r="D6539" s="10"/>
    </row>
    <row r="6540" spans="3:4">
      <c r="C6540" s="10"/>
      <c r="D6540" s="10"/>
    </row>
    <row r="6541" spans="3:4">
      <c r="C6541" s="10"/>
      <c r="D6541" s="10"/>
    </row>
    <row r="6542" spans="3:4">
      <c r="C6542" s="10"/>
      <c r="D6542" s="10"/>
    </row>
    <row r="6543" spans="3:4">
      <c r="C6543" s="10"/>
      <c r="D6543" s="10"/>
    </row>
    <row r="6544" spans="3:4">
      <c r="C6544" s="10"/>
      <c r="D6544" s="10"/>
    </row>
    <row r="6545" spans="3:4">
      <c r="C6545" s="10"/>
      <c r="D6545" s="10"/>
    </row>
    <row r="6546" spans="3:4">
      <c r="C6546" s="10"/>
      <c r="D6546" s="10"/>
    </row>
    <row r="6547" spans="3:4">
      <c r="C6547" s="10"/>
      <c r="D6547" s="10"/>
    </row>
    <row r="6548" spans="3:4">
      <c r="C6548" s="10"/>
      <c r="D6548" s="10"/>
    </row>
    <row r="6549" spans="3:4">
      <c r="C6549" s="10"/>
      <c r="D6549" s="10"/>
    </row>
    <row r="6550" spans="3:4">
      <c r="C6550" s="10"/>
      <c r="D6550" s="10"/>
    </row>
    <row r="6551" spans="3:4">
      <c r="C6551" s="10"/>
      <c r="D6551" s="10"/>
    </row>
    <row r="6552" spans="3:4">
      <c r="C6552" s="10"/>
      <c r="D6552" s="10"/>
    </row>
    <row r="6553" spans="3:4">
      <c r="C6553" s="10"/>
      <c r="D6553" s="10"/>
    </row>
    <row r="6554" spans="3:4">
      <c r="C6554" s="10"/>
      <c r="D6554" s="10"/>
    </row>
    <row r="6555" spans="3:4">
      <c r="C6555" s="10"/>
      <c r="D6555" s="10"/>
    </row>
    <row r="6556" spans="3:4">
      <c r="C6556" s="10"/>
      <c r="D6556" s="10"/>
    </row>
    <row r="6557" spans="3:4">
      <c r="C6557" s="10"/>
      <c r="D6557" s="10"/>
    </row>
    <row r="6558" spans="3:4">
      <c r="C6558" s="10"/>
      <c r="D6558" s="10"/>
    </row>
    <row r="6559" spans="3:4">
      <c r="C6559" s="10"/>
      <c r="D6559" s="10"/>
    </row>
    <row r="6560" spans="3:4">
      <c r="C6560" s="10"/>
      <c r="D6560" s="10"/>
    </row>
    <row r="6561" spans="3:4">
      <c r="C6561" s="10"/>
      <c r="D6561" s="10"/>
    </row>
    <row r="6562" spans="3:4">
      <c r="C6562" s="10"/>
      <c r="D6562" s="10"/>
    </row>
    <row r="6563" spans="3:4">
      <c r="C6563" s="10"/>
      <c r="D6563" s="10"/>
    </row>
    <row r="6564" spans="3:4">
      <c r="C6564" s="10"/>
      <c r="D6564" s="10"/>
    </row>
    <row r="6565" spans="3:4">
      <c r="C6565" s="10"/>
      <c r="D6565" s="10"/>
    </row>
    <row r="6566" spans="3:4">
      <c r="C6566" s="10"/>
      <c r="D6566" s="10"/>
    </row>
    <row r="6567" spans="3:4">
      <c r="C6567" s="10"/>
      <c r="D6567" s="10"/>
    </row>
    <row r="6568" spans="3:4">
      <c r="C6568" s="10"/>
      <c r="D6568" s="10"/>
    </row>
    <row r="6569" spans="3:4">
      <c r="C6569" s="10"/>
      <c r="D6569" s="10"/>
    </row>
    <row r="6570" spans="3:4">
      <c r="C6570" s="10"/>
      <c r="D6570" s="10"/>
    </row>
    <row r="6571" spans="3:4">
      <c r="C6571" s="10"/>
      <c r="D6571" s="10"/>
    </row>
    <row r="6572" spans="3:4">
      <c r="C6572" s="10"/>
      <c r="D6572" s="10"/>
    </row>
    <row r="6573" spans="3:4">
      <c r="C6573" s="10"/>
      <c r="D6573" s="10"/>
    </row>
    <row r="6574" spans="3:4">
      <c r="C6574" s="10"/>
      <c r="D6574" s="10"/>
    </row>
    <row r="6575" spans="3:4">
      <c r="C6575" s="10"/>
      <c r="D6575" s="10"/>
    </row>
    <row r="6576" spans="3:4">
      <c r="C6576" s="10"/>
      <c r="D6576" s="10"/>
    </row>
    <row r="6577" spans="3:4">
      <c r="C6577" s="10"/>
      <c r="D6577" s="10"/>
    </row>
    <row r="6578" spans="3:4">
      <c r="C6578" s="10"/>
      <c r="D6578" s="10"/>
    </row>
    <row r="6579" spans="3:4">
      <c r="C6579" s="10"/>
      <c r="D6579" s="10"/>
    </row>
    <row r="6580" spans="3:4">
      <c r="C6580" s="10"/>
      <c r="D6580" s="10"/>
    </row>
    <row r="6581" spans="3:4">
      <c r="C6581" s="10"/>
      <c r="D6581" s="10"/>
    </row>
    <row r="6582" spans="3:4">
      <c r="C6582" s="10"/>
      <c r="D6582" s="10"/>
    </row>
    <row r="6583" spans="3:4">
      <c r="C6583" s="10"/>
      <c r="D6583" s="10"/>
    </row>
    <row r="6584" spans="3:4">
      <c r="C6584" s="10"/>
      <c r="D6584" s="10"/>
    </row>
    <row r="6585" spans="3:4">
      <c r="C6585" s="10"/>
      <c r="D6585" s="10"/>
    </row>
    <row r="6586" spans="3:4">
      <c r="C6586" s="10"/>
      <c r="D6586" s="10"/>
    </row>
    <row r="6587" spans="3:4">
      <c r="C6587" s="10"/>
      <c r="D6587" s="10"/>
    </row>
    <row r="6588" spans="3:4">
      <c r="C6588" s="10"/>
      <c r="D6588" s="10"/>
    </row>
    <row r="6589" spans="3:4">
      <c r="C6589" s="10"/>
      <c r="D6589" s="10"/>
    </row>
    <row r="6590" spans="3:4">
      <c r="C6590" s="10"/>
      <c r="D6590" s="10"/>
    </row>
    <row r="6591" spans="3:4">
      <c r="C6591" s="10"/>
      <c r="D6591" s="10"/>
    </row>
    <row r="6592" spans="3:4">
      <c r="C6592" s="10"/>
      <c r="D6592" s="10"/>
    </row>
    <row r="6593" spans="3:4">
      <c r="C6593" s="10"/>
      <c r="D6593" s="10"/>
    </row>
    <row r="6594" spans="3:4">
      <c r="C6594" s="10"/>
      <c r="D6594" s="10"/>
    </row>
    <row r="6595" spans="3:4">
      <c r="C6595" s="10"/>
      <c r="D6595" s="10"/>
    </row>
    <row r="6596" spans="3:4">
      <c r="C6596" s="10"/>
      <c r="D6596" s="10"/>
    </row>
    <row r="6597" spans="3:4">
      <c r="C6597" s="10"/>
      <c r="D6597" s="10"/>
    </row>
    <row r="6598" spans="3:4">
      <c r="C6598" s="10"/>
      <c r="D6598" s="10"/>
    </row>
    <row r="6599" spans="3:4">
      <c r="C6599" s="10"/>
      <c r="D6599" s="10"/>
    </row>
    <row r="6600" spans="3:4">
      <c r="C6600" s="10"/>
      <c r="D6600" s="10"/>
    </row>
    <row r="6601" spans="3:4">
      <c r="C6601" s="10"/>
      <c r="D6601" s="10"/>
    </row>
    <row r="6602" spans="3:4">
      <c r="C6602" s="10"/>
      <c r="D6602" s="10"/>
    </row>
    <row r="6603" spans="3:4">
      <c r="C6603" s="10"/>
      <c r="D6603" s="10"/>
    </row>
    <row r="6604" spans="3:4">
      <c r="C6604" s="10"/>
      <c r="D6604" s="10"/>
    </row>
    <row r="6605" spans="3:4">
      <c r="C6605" s="10"/>
      <c r="D6605" s="10"/>
    </row>
    <row r="6606" spans="3:4">
      <c r="C6606" s="10"/>
      <c r="D6606" s="10"/>
    </row>
    <row r="6607" spans="3:4">
      <c r="C6607" s="10"/>
      <c r="D6607" s="10"/>
    </row>
    <row r="6608" spans="3:4">
      <c r="C6608" s="10"/>
      <c r="D6608" s="10"/>
    </row>
    <row r="6609" spans="3:4">
      <c r="C6609" s="10"/>
      <c r="D6609" s="10"/>
    </row>
    <row r="6610" spans="3:4">
      <c r="C6610" s="10"/>
      <c r="D6610" s="10"/>
    </row>
    <row r="6611" spans="3:4">
      <c r="C6611" s="10"/>
      <c r="D6611" s="10"/>
    </row>
    <row r="6612" spans="3:4">
      <c r="C6612" s="10"/>
      <c r="D6612" s="10"/>
    </row>
    <row r="6613" spans="3:4">
      <c r="C6613" s="10"/>
      <c r="D6613" s="10"/>
    </row>
    <row r="6614" spans="3:4">
      <c r="C6614" s="10"/>
      <c r="D6614" s="10"/>
    </row>
    <row r="6615" spans="3:4">
      <c r="C6615" s="10"/>
      <c r="D6615" s="10"/>
    </row>
    <row r="6616" spans="3:4">
      <c r="C6616" s="10"/>
      <c r="D6616" s="10"/>
    </row>
    <row r="6617" spans="3:4">
      <c r="C6617" s="10"/>
      <c r="D6617" s="10"/>
    </row>
    <row r="6618" spans="3:4">
      <c r="C6618" s="10"/>
      <c r="D6618" s="10"/>
    </row>
    <row r="6619" spans="3:4">
      <c r="C6619" s="10"/>
      <c r="D6619" s="10"/>
    </row>
    <row r="6620" spans="3:4">
      <c r="C6620" s="10"/>
      <c r="D6620" s="10"/>
    </row>
    <row r="6621" spans="3:4">
      <c r="C6621" s="10"/>
      <c r="D6621" s="10"/>
    </row>
    <row r="6622" spans="3:4">
      <c r="C6622" s="10"/>
      <c r="D6622" s="10"/>
    </row>
    <row r="6623" spans="3:4">
      <c r="C6623" s="10"/>
      <c r="D6623" s="10"/>
    </row>
    <row r="6624" spans="3:4">
      <c r="C6624" s="10"/>
      <c r="D6624" s="10"/>
    </row>
    <row r="6625" spans="3:4">
      <c r="C6625" s="10"/>
      <c r="D6625" s="10"/>
    </row>
    <row r="6626" spans="3:4">
      <c r="C6626" s="10"/>
      <c r="D6626" s="10"/>
    </row>
    <row r="6627" spans="3:4">
      <c r="C6627" s="10"/>
      <c r="D6627" s="10"/>
    </row>
    <row r="6628" spans="3:4">
      <c r="C6628" s="10"/>
      <c r="D6628" s="10"/>
    </row>
    <row r="6629" spans="3:4">
      <c r="C6629" s="10"/>
      <c r="D6629" s="10"/>
    </row>
    <row r="6630" spans="3:4">
      <c r="C6630" s="10"/>
      <c r="D6630" s="10"/>
    </row>
    <row r="6631" spans="3:4">
      <c r="C6631" s="10"/>
      <c r="D6631" s="10"/>
    </row>
    <row r="6632" spans="3:4">
      <c r="C6632" s="10"/>
      <c r="D6632" s="10"/>
    </row>
    <row r="6633" spans="3:4">
      <c r="C6633" s="10"/>
      <c r="D6633" s="10"/>
    </row>
    <row r="6634" spans="3:4">
      <c r="C6634" s="10"/>
      <c r="D6634" s="10"/>
    </row>
    <row r="6635" spans="3:4">
      <c r="C6635" s="10"/>
      <c r="D6635" s="10"/>
    </row>
    <row r="6636" spans="3:4">
      <c r="C6636" s="10"/>
      <c r="D6636" s="10"/>
    </row>
    <row r="6637" spans="3:4">
      <c r="C6637" s="10"/>
      <c r="D6637" s="10"/>
    </row>
    <row r="6638" spans="3:4">
      <c r="C6638" s="10"/>
      <c r="D6638" s="10"/>
    </row>
    <row r="6639" spans="3:4">
      <c r="C6639" s="10"/>
      <c r="D6639" s="10"/>
    </row>
    <row r="6640" spans="3:4">
      <c r="C6640" s="10"/>
      <c r="D6640" s="10"/>
    </row>
    <row r="6641" spans="3:4">
      <c r="C6641" s="10"/>
      <c r="D6641" s="10"/>
    </row>
    <row r="6642" spans="3:4">
      <c r="C6642" s="10"/>
      <c r="D6642" s="10"/>
    </row>
    <row r="6643" spans="3:4">
      <c r="C6643" s="10"/>
      <c r="D6643" s="10"/>
    </row>
    <row r="6644" spans="3:4">
      <c r="C6644" s="10"/>
      <c r="D6644" s="10"/>
    </row>
    <row r="6645" spans="3:4">
      <c r="C6645" s="10"/>
      <c r="D6645" s="10"/>
    </row>
    <row r="6646" spans="3:4">
      <c r="C6646" s="10"/>
      <c r="D6646" s="10"/>
    </row>
    <row r="6647" spans="3:4">
      <c r="C6647" s="10"/>
      <c r="D6647" s="10"/>
    </row>
    <row r="6648" spans="3:4">
      <c r="C6648" s="10"/>
      <c r="D6648" s="10"/>
    </row>
    <row r="6649" spans="3:4">
      <c r="C6649" s="10"/>
      <c r="D6649" s="10"/>
    </row>
    <row r="6650" spans="3:4">
      <c r="C6650" s="10"/>
      <c r="D6650" s="10"/>
    </row>
    <row r="6651" spans="3:4">
      <c r="C6651" s="10"/>
      <c r="D6651" s="10"/>
    </row>
    <row r="6652" spans="3:4">
      <c r="C6652" s="10"/>
      <c r="D6652" s="10"/>
    </row>
    <row r="6653" spans="3:4">
      <c r="C6653" s="10"/>
      <c r="D6653" s="10"/>
    </row>
    <row r="6654" spans="3:4">
      <c r="C6654" s="10"/>
      <c r="D6654" s="10"/>
    </row>
    <row r="6655" spans="3:4">
      <c r="C6655" s="10"/>
      <c r="D6655" s="10"/>
    </row>
    <row r="6656" spans="3:4">
      <c r="C6656" s="10"/>
      <c r="D6656" s="10"/>
    </row>
    <row r="6657" spans="3:4">
      <c r="C6657" s="10"/>
      <c r="D6657" s="10"/>
    </row>
    <row r="6658" spans="3:4">
      <c r="C6658" s="10"/>
      <c r="D6658" s="10"/>
    </row>
    <row r="6659" spans="3:4">
      <c r="C6659" s="10"/>
      <c r="D6659" s="10"/>
    </row>
    <row r="6660" spans="3:4">
      <c r="C6660" s="10"/>
      <c r="D6660" s="10"/>
    </row>
    <row r="6661" spans="3:4">
      <c r="C6661" s="10"/>
      <c r="D6661" s="10"/>
    </row>
    <row r="6662" spans="3:4">
      <c r="C6662" s="10"/>
      <c r="D6662" s="10"/>
    </row>
    <row r="6663" spans="3:4">
      <c r="C6663" s="10"/>
      <c r="D6663" s="10"/>
    </row>
    <row r="6664" spans="3:4">
      <c r="C6664" s="10"/>
      <c r="D6664" s="10"/>
    </row>
    <row r="6665" spans="3:4">
      <c r="C6665" s="10"/>
      <c r="D6665" s="10"/>
    </row>
    <row r="6666" spans="3:4">
      <c r="C6666" s="10"/>
      <c r="D6666" s="10"/>
    </row>
    <row r="6667" spans="3:4">
      <c r="C6667" s="10"/>
      <c r="D6667" s="10"/>
    </row>
    <row r="6668" spans="3:4">
      <c r="C6668" s="10"/>
      <c r="D6668" s="10"/>
    </row>
    <row r="6669" spans="3:4">
      <c r="C6669" s="10"/>
      <c r="D6669" s="10"/>
    </row>
    <row r="6670" spans="3:4">
      <c r="C6670" s="10"/>
      <c r="D6670" s="10"/>
    </row>
    <row r="6671" spans="3:4">
      <c r="C6671" s="10"/>
      <c r="D6671" s="10"/>
    </row>
    <row r="6672" spans="3:4">
      <c r="C6672" s="10"/>
      <c r="D6672" s="10"/>
    </row>
    <row r="6673" spans="3:4">
      <c r="C6673" s="10"/>
      <c r="D6673" s="10"/>
    </row>
    <row r="6674" spans="3:4">
      <c r="C6674" s="10"/>
      <c r="D6674" s="10"/>
    </row>
    <row r="6675" spans="3:4">
      <c r="C6675" s="10"/>
      <c r="D6675" s="10"/>
    </row>
    <row r="6676" spans="3:4">
      <c r="C6676" s="10"/>
      <c r="D6676" s="10"/>
    </row>
    <row r="6677" spans="3:4">
      <c r="C6677" s="10"/>
      <c r="D6677" s="10"/>
    </row>
    <row r="6678" spans="3:4">
      <c r="C6678" s="10"/>
      <c r="D6678" s="10"/>
    </row>
    <row r="6679" spans="3:4">
      <c r="C6679" s="10"/>
      <c r="D6679" s="10"/>
    </row>
    <row r="6680" spans="3:4">
      <c r="C6680" s="10"/>
      <c r="D6680" s="10"/>
    </row>
    <row r="6681" spans="3:4">
      <c r="C6681" s="10"/>
      <c r="D6681" s="10"/>
    </row>
    <row r="6682" spans="3:4">
      <c r="C6682" s="10"/>
      <c r="D6682" s="10"/>
    </row>
    <row r="6683" spans="3:4">
      <c r="C6683" s="10"/>
      <c r="D6683" s="10"/>
    </row>
    <row r="6684" spans="3:4">
      <c r="C6684" s="10"/>
      <c r="D6684" s="10"/>
    </row>
    <row r="6685" spans="3:4">
      <c r="C6685" s="10"/>
      <c r="D6685" s="10"/>
    </row>
    <row r="6686" spans="3:4">
      <c r="C6686" s="10"/>
      <c r="D6686" s="10"/>
    </row>
    <row r="6687" spans="3:4">
      <c r="C6687" s="10"/>
      <c r="D6687" s="10"/>
    </row>
    <row r="6688" spans="3:4">
      <c r="C6688" s="10"/>
      <c r="D6688" s="10"/>
    </row>
    <row r="6689" spans="3:4">
      <c r="C6689" s="10"/>
      <c r="D6689" s="10"/>
    </row>
    <row r="6690" spans="3:4">
      <c r="C6690" s="10"/>
      <c r="D6690" s="10"/>
    </row>
    <row r="6691" spans="3:4">
      <c r="C6691" s="10"/>
      <c r="D6691" s="10"/>
    </row>
    <row r="6692" spans="3:4">
      <c r="C6692" s="10"/>
      <c r="D6692" s="10"/>
    </row>
    <row r="6693" spans="3:4">
      <c r="C6693" s="10"/>
      <c r="D6693" s="10"/>
    </row>
    <row r="6694" spans="3:4">
      <c r="C6694" s="10"/>
      <c r="D6694" s="10"/>
    </row>
    <row r="6695" spans="3:4">
      <c r="C6695" s="10"/>
      <c r="D6695" s="10"/>
    </row>
    <row r="6696" spans="3:4">
      <c r="C6696" s="10"/>
      <c r="D6696" s="10"/>
    </row>
    <row r="6697" spans="3:4">
      <c r="C6697" s="10"/>
      <c r="D6697" s="10"/>
    </row>
    <row r="6698" spans="3:4">
      <c r="C6698" s="10"/>
      <c r="D6698" s="10"/>
    </row>
    <row r="6699" spans="3:4">
      <c r="C6699" s="10"/>
      <c r="D6699" s="10"/>
    </row>
    <row r="6700" spans="3:4">
      <c r="C6700" s="10"/>
      <c r="D6700" s="10"/>
    </row>
    <row r="6701" spans="3:4">
      <c r="C6701" s="10"/>
      <c r="D6701" s="10"/>
    </row>
    <row r="6702" spans="3:4">
      <c r="C6702" s="10"/>
      <c r="D6702" s="10"/>
    </row>
    <row r="6703" spans="3:4">
      <c r="C6703" s="10"/>
      <c r="D6703" s="10"/>
    </row>
    <row r="6704" spans="3:4">
      <c r="C6704" s="10"/>
      <c r="D6704" s="10"/>
    </row>
    <row r="6705" spans="3:4">
      <c r="C6705" s="10"/>
      <c r="D6705" s="10"/>
    </row>
    <row r="6706" spans="3:4">
      <c r="C6706" s="10"/>
      <c r="D6706" s="10"/>
    </row>
    <row r="6707" spans="3:4">
      <c r="C6707" s="10"/>
      <c r="D6707" s="10"/>
    </row>
    <row r="6708" spans="3:4">
      <c r="C6708" s="10"/>
      <c r="D6708" s="10"/>
    </row>
    <row r="6709" spans="3:4">
      <c r="C6709" s="10"/>
      <c r="D6709" s="10"/>
    </row>
    <row r="6710" spans="3:4">
      <c r="C6710" s="10"/>
      <c r="D6710" s="10"/>
    </row>
    <row r="6711" spans="3:4">
      <c r="C6711" s="10"/>
      <c r="D6711" s="10"/>
    </row>
    <row r="6712" spans="3:4">
      <c r="C6712" s="10"/>
      <c r="D6712" s="10"/>
    </row>
    <row r="6713" spans="3:4">
      <c r="C6713" s="10"/>
      <c r="D6713" s="10"/>
    </row>
    <row r="6714" spans="3:4">
      <c r="C6714" s="10"/>
      <c r="D6714" s="10"/>
    </row>
    <row r="6715" spans="3:4">
      <c r="C6715" s="10"/>
      <c r="D6715" s="10"/>
    </row>
    <row r="6716" spans="3:4">
      <c r="C6716" s="10"/>
      <c r="D6716" s="10"/>
    </row>
    <row r="6717" spans="3:4">
      <c r="C6717" s="10"/>
      <c r="D6717" s="10"/>
    </row>
    <row r="6718" spans="3:4">
      <c r="C6718" s="10"/>
      <c r="D6718" s="10"/>
    </row>
    <row r="6719" spans="3:4">
      <c r="C6719" s="10"/>
      <c r="D6719" s="10"/>
    </row>
    <row r="6720" spans="3:4">
      <c r="C6720" s="10"/>
      <c r="D6720" s="10"/>
    </row>
    <row r="6721" spans="3:4">
      <c r="C6721" s="10"/>
      <c r="D6721" s="10"/>
    </row>
    <row r="6722" spans="3:4">
      <c r="C6722" s="10"/>
      <c r="D6722" s="10"/>
    </row>
    <row r="6723" spans="3:4">
      <c r="C6723" s="10"/>
      <c r="D6723" s="10"/>
    </row>
    <row r="6724" spans="3:4">
      <c r="C6724" s="10"/>
      <c r="D6724" s="10"/>
    </row>
    <row r="6725" spans="3:4">
      <c r="C6725" s="10"/>
      <c r="D6725" s="10"/>
    </row>
    <row r="6726" spans="3:4">
      <c r="C6726" s="10"/>
      <c r="D6726" s="10"/>
    </row>
    <row r="6727" spans="3:4">
      <c r="C6727" s="10"/>
      <c r="D6727" s="10"/>
    </row>
    <row r="6728" spans="3:4">
      <c r="C6728" s="10"/>
      <c r="D6728" s="10"/>
    </row>
    <row r="6729" spans="3:4">
      <c r="C6729" s="10"/>
      <c r="D6729" s="10"/>
    </row>
    <row r="6730" spans="3:4">
      <c r="C6730" s="10"/>
      <c r="D6730" s="10"/>
    </row>
    <row r="6731" spans="3:4">
      <c r="C6731" s="10"/>
      <c r="D6731" s="10"/>
    </row>
    <row r="6732" spans="3:4">
      <c r="C6732" s="10"/>
      <c r="D6732" s="10"/>
    </row>
    <row r="6733" spans="3:4">
      <c r="C6733" s="10"/>
      <c r="D6733" s="10"/>
    </row>
    <row r="6734" spans="3:4">
      <c r="C6734" s="10"/>
      <c r="D6734" s="10"/>
    </row>
    <row r="6735" spans="3:4">
      <c r="C6735" s="10"/>
      <c r="D6735" s="10"/>
    </row>
    <row r="6736" spans="3:4">
      <c r="C6736" s="10"/>
      <c r="D6736" s="10"/>
    </row>
    <row r="6737" spans="3:4">
      <c r="C6737" s="10"/>
      <c r="D6737" s="10"/>
    </row>
    <row r="6738" spans="3:4">
      <c r="C6738" s="10"/>
      <c r="D6738" s="10"/>
    </row>
    <row r="6739" spans="3:4">
      <c r="C6739" s="10"/>
      <c r="D6739" s="10"/>
    </row>
    <row r="6740" spans="3:4">
      <c r="C6740" s="10"/>
      <c r="D6740" s="10"/>
    </row>
    <row r="6741" spans="3:4">
      <c r="C6741" s="10"/>
      <c r="D6741" s="10"/>
    </row>
    <row r="6742" spans="3:4">
      <c r="C6742" s="10"/>
      <c r="D6742" s="10"/>
    </row>
    <row r="6743" spans="3:4">
      <c r="C6743" s="10"/>
      <c r="D6743" s="10"/>
    </row>
    <row r="6744" spans="3:4">
      <c r="C6744" s="10"/>
      <c r="D6744" s="10"/>
    </row>
    <row r="6745" spans="3:4">
      <c r="C6745" s="10"/>
      <c r="D6745" s="10"/>
    </row>
    <row r="6746" spans="3:4">
      <c r="C6746" s="10"/>
      <c r="D6746" s="10"/>
    </row>
    <row r="6747" spans="3:4">
      <c r="C6747" s="10"/>
      <c r="D6747" s="10"/>
    </row>
    <row r="6748" spans="3:4">
      <c r="C6748" s="10"/>
      <c r="D6748" s="10"/>
    </row>
    <row r="6749" spans="3:4">
      <c r="C6749" s="10"/>
      <c r="D6749" s="10"/>
    </row>
    <row r="6750" spans="3:4">
      <c r="C6750" s="10"/>
      <c r="D6750" s="10"/>
    </row>
    <row r="6751" spans="3:4">
      <c r="C6751" s="10"/>
      <c r="D6751" s="10"/>
    </row>
    <row r="6752" spans="3:4">
      <c r="C6752" s="10"/>
      <c r="D6752" s="10"/>
    </row>
    <row r="6753" spans="3:4">
      <c r="C6753" s="10"/>
      <c r="D6753" s="10"/>
    </row>
    <row r="6754" spans="3:4">
      <c r="C6754" s="10"/>
      <c r="D6754" s="10"/>
    </row>
    <row r="6755" spans="3:4">
      <c r="C6755" s="10"/>
      <c r="D6755" s="10"/>
    </row>
    <row r="6756" spans="3:4">
      <c r="C6756" s="10"/>
      <c r="D6756" s="10"/>
    </row>
    <row r="6757" spans="3:4">
      <c r="C6757" s="10"/>
      <c r="D6757" s="10"/>
    </row>
    <row r="6758" spans="3:4">
      <c r="C6758" s="10"/>
      <c r="D6758" s="10"/>
    </row>
    <row r="6759" spans="3:4">
      <c r="C6759" s="10"/>
      <c r="D6759" s="10"/>
    </row>
    <row r="6760" spans="3:4">
      <c r="C6760" s="10"/>
      <c r="D6760" s="10"/>
    </row>
    <row r="6761" spans="3:4">
      <c r="C6761" s="10"/>
      <c r="D6761" s="10"/>
    </row>
    <row r="6762" spans="3:4">
      <c r="C6762" s="10"/>
      <c r="D6762" s="10"/>
    </row>
    <row r="6763" spans="3:4">
      <c r="C6763" s="10"/>
      <c r="D6763" s="10"/>
    </row>
    <row r="6764" spans="3:4">
      <c r="C6764" s="10"/>
      <c r="D6764" s="10"/>
    </row>
    <row r="6765" spans="3:4">
      <c r="C6765" s="10"/>
      <c r="D6765" s="10"/>
    </row>
    <row r="6766" spans="3:4">
      <c r="C6766" s="10"/>
      <c r="D6766" s="10"/>
    </row>
    <row r="6767" spans="3:4">
      <c r="C6767" s="10"/>
      <c r="D6767" s="10"/>
    </row>
    <row r="6768" spans="3:4">
      <c r="C6768" s="10"/>
      <c r="D6768" s="10"/>
    </row>
    <row r="6769" spans="3:4">
      <c r="C6769" s="10"/>
      <c r="D6769" s="10"/>
    </row>
    <row r="6770" spans="3:4">
      <c r="C6770" s="10"/>
      <c r="D6770" s="10"/>
    </row>
    <row r="6771" spans="3:4">
      <c r="C6771" s="10"/>
      <c r="D6771" s="10"/>
    </row>
    <row r="6772" spans="3:4">
      <c r="C6772" s="10"/>
      <c r="D6772" s="10"/>
    </row>
    <row r="6773" spans="3:4">
      <c r="C6773" s="10"/>
      <c r="D6773" s="10"/>
    </row>
    <row r="6774" spans="3:4">
      <c r="C6774" s="10"/>
      <c r="D6774" s="10"/>
    </row>
    <row r="6775" spans="3:4">
      <c r="C6775" s="10"/>
      <c r="D6775" s="10"/>
    </row>
    <row r="6776" spans="3:4">
      <c r="C6776" s="10"/>
      <c r="D6776" s="10"/>
    </row>
    <row r="6777" spans="3:4">
      <c r="C6777" s="10"/>
      <c r="D6777" s="10"/>
    </row>
    <row r="6778" spans="3:4">
      <c r="C6778" s="10"/>
      <c r="D6778" s="10"/>
    </row>
    <row r="6779" spans="3:4">
      <c r="C6779" s="10"/>
      <c r="D6779" s="10"/>
    </row>
    <row r="6780" spans="3:4">
      <c r="C6780" s="10"/>
      <c r="D6780" s="10"/>
    </row>
    <row r="6781" spans="3:4">
      <c r="C6781" s="10"/>
      <c r="D6781" s="10"/>
    </row>
    <row r="6782" spans="3:4">
      <c r="C6782" s="10"/>
      <c r="D6782" s="10"/>
    </row>
    <row r="6783" spans="3:4">
      <c r="C6783" s="10"/>
      <c r="D6783" s="10"/>
    </row>
    <row r="6784" spans="3:4">
      <c r="C6784" s="10"/>
      <c r="D6784" s="10"/>
    </row>
    <row r="6785" spans="3:4">
      <c r="C6785" s="10"/>
      <c r="D6785" s="10"/>
    </row>
    <row r="6786" spans="3:4">
      <c r="C6786" s="10"/>
      <c r="D6786" s="10"/>
    </row>
    <row r="6787" spans="3:4">
      <c r="C6787" s="10"/>
      <c r="D6787" s="10"/>
    </row>
    <row r="6788" spans="3:4">
      <c r="C6788" s="10"/>
      <c r="D6788" s="10"/>
    </row>
    <row r="6789" spans="3:4">
      <c r="C6789" s="10"/>
      <c r="D6789" s="10"/>
    </row>
    <row r="6790" spans="3:4">
      <c r="C6790" s="10"/>
      <c r="D6790" s="10"/>
    </row>
    <row r="6791" spans="3:4">
      <c r="C6791" s="10"/>
      <c r="D6791" s="10"/>
    </row>
    <row r="6792" spans="3:4">
      <c r="C6792" s="10"/>
      <c r="D6792" s="10"/>
    </row>
    <row r="6793" spans="3:4">
      <c r="C6793" s="10"/>
      <c r="D6793" s="10"/>
    </row>
    <row r="6794" spans="3:4">
      <c r="C6794" s="10"/>
      <c r="D6794" s="10"/>
    </row>
    <row r="6795" spans="3:4">
      <c r="C6795" s="10"/>
      <c r="D6795" s="10"/>
    </row>
    <row r="6796" spans="3:4">
      <c r="C6796" s="10"/>
      <c r="D6796" s="10"/>
    </row>
    <row r="6797" spans="3:4">
      <c r="C6797" s="10"/>
      <c r="D6797" s="10"/>
    </row>
    <row r="6798" spans="3:4">
      <c r="C6798" s="10"/>
      <c r="D6798" s="10"/>
    </row>
    <row r="6799" spans="3:4">
      <c r="C6799" s="10"/>
      <c r="D6799" s="10"/>
    </row>
    <row r="6800" spans="3:4">
      <c r="C6800" s="10"/>
      <c r="D6800" s="10"/>
    </row>
    <row r="6801" spans="3:4">
      <c r="C6801" s="10"/>
      <c r="D6801" s="10"/>
    </row>
    <row r="6802" spans="3:4">
      <c r="C6802" s="10"/>
      <c r="D6802" s="10"/>
    </row>
    <row r="6803" spans="3:4">
      <c r="C6803" s="10"/>
      <c r="D6803" s="10"/>
    </row>
    <row r="6804" spans="3:4">
      <c r="C6804" s="10"/>
      <c r="D6804" s="10"/>
    </row>
    <row r="6805" spans="3:4">
      <c r="C6805" s="10"/>
      <c r="D6805" s="10"/>
    </row>
    <row r="6806" spans="3:4">
      <c r="C6806" s="10"/>
      <c r="D6806" s="10"/>
    </row>
    <row r="6807" spans="3:4">
      <c r="C6807" s="10"/>
      <c r="D6807" s="10"/>
    </row>
    <row r="6808" spans="3:4">
      <c r="C6808" s="10"/>
      <c r="D6808" s="10"/>
    </row>
    <row r="6809" spans="3:4">
      <c r="C6809" s="10"/>
      <c r="D6809" s="10"/>
    </row>
    <row r="6810" spans="3:4">
      <c r="C6810" s="10"/>
      <c r="D6810" s="10"/>
    </row>
    <row r="6811" spans="3:4">
      <c r="C6811" s="10"/>
      <c r="D6811" s="10"/>
    </row>
    <row r="6812" spans="3:4">
      <c r="C6812" s="10"/>
      <c r="D6812" s="10"/>
    </row>
    <row r="6813" spans="3:4">
      <c r="C6813" s="10"/>
      <c r="D6813" s="10"/>
    </row>
    <row r="6814" spans="3:4">
      <c r="C6814" s="10"/>
      <c r="D6814" s="10"/>
    </row>
    <row r="6815" spans="3:4">
      <c r="C6815" s="10"/>
      <c r="D6815" s="10"/>
    </row>
    <row r="6816" spans="3:4">
      <c r="C6816" s="10"/>
      <c r="D6816" s="10"/>
    </row>
    <row r="6817" spans="3:4">
      <c r="C6817" s="10"/>
      <c r="D6817" s="10"/>
    </row>
    <row r="6818" spans="3:4">
      <c r="C6818" s="10"/>
      <c r="D6818" s="10"/>
    </row>
    <row r="6819" spans="3:4">
      <c r="C6819" s="10"/>
      <c r="D6819" s="10"/>
    </row>
    <row r="6820" spans="3:4">
      <c r="C6820" s="10"/>
      <c r="D6820" s="10"/>
    </row>
    <row r="6821" spans="3:4">
      <c r="C6821" s="10"/>
      <c r="D6821" s="10"/>
    </row>
    <row r="6822" spans="3:4">
      <c r="C6822" s="10"/>
      <c r="D6822" s="10"/>
    </row>
    <row r="6823" spans="3:4">
      <c r="C6823" s="10"/>
      <c r="D6823" s="10"/>
    </row>
    <row r="6824" spans="3:4">
      <c r="C6824" s="10"/>
      <c r="D6824" s="10"/>
    </row>
    <row r="6825" spans="3:4">
      <c r="C6825" s="10"/>
      <c r="D6825" s="10"/>
    </row>
    <row r="6826" spans="3:4">
      <c r="C6826" s="10"/>
      <c r="D6826" s="10"/>
    </row>
    <row r="6827" spans="3:4">
      <c r="C6827" s="10"/>
      <c r="D6827" s="10"/>
    </row>
    <row r="6828" spans="3:4">
      <c r="C6828" s="10"/>
      <c r="D6828" s="10"/>
    </row>
    <row r="6829" spans="3:4">
      <c r="C6829" s="10"/>
      <c r="D6829" s="10"/>
    </row>
    <row r="6830" spans="3:4">
      <c r="C6830" s="10"/>
      <c r="D6830" s="10"/>
    </row>
    <row r="6831" spans="3:4">
      <c r="C6831" s="10"/>
      <c r="D6831" s="10"/>
    </row>
    <row r="6832" spans="3:4">
      <c r="C6832" s="10"/>
      <c r="D6832" s="10"/>
    </row>
    <row r="6833" spans="3:4">
      <c r="C6833" s="10"/>
      <c r="D6833" s="10"/>
    </row>
    <row r="6834" spans="3:4">
      <c r="C6834" s="10"/>
      <c r="D6834" s="10"/>
    </row>
    <row r="6835" spans="3:4">
      <c r="C6835" s="10"/>
      <c r="D6835" s="10"/>
    </row>
    <row r="6836" spans="3:4">
      <c r="C6836" s="10"/>
      <c r="D6836" s="10"/>
    </row>
    <row r="6837" spans="3:4">
      <c r="C6837" s="10"/>
      <c r="D6837" s="10"/>
    </row>
    <row r="6838" spans="3:4">
      <c r="C6838" s="10"/>
      <c r="D6838" s="10"/>
    </row>
    <row r="6839" spans="3:4">
      <c r="C6839" s="10"/>
      <c r="D6839" s="10"/>
    </row>
    <row r="6840" spans="3:4">
      <c r="C6840" s="10"/>
      <c r="D6840" s="10"/>
    </row>
    <row r="6841" spans="3:4">
      <c r="C6841" s="10"/>
      <c r="D6841" s="10"/>
    </row>
    <row r="6842" spans="3:4">
      <c r="C6842" s="10"/>
      <c r="D6842" s="10"/>
    </row>
    <row r="6843" spans="3:4">
      <c r="C6843" s="10"/>
      <c r="D6843" s="10"/>
    </row>
    <row r="6844" spans="3:4">
      <c r="C6844" s="10"/>
      <c r="D6844" s="10"/>
    </row>
    <row r="6845" spans="3:4">
      <c r="C6845" s="10"/>
      <c r="D6845" s="10"/>
    </row>
    <row r="6846" spans="3:4">
      <c r="C6846" s="10"/>
      <c r="D6846" s="10"/>
    </row>
    <row r="6847" spans="3:4">
      <c r="C6847" s="10"/>
      <c r="D6847" s="10"/>
    </row>
    <row r="6848" spans="3:4">
      <c r="C6848" s="10"/>
      <c r="D6848" s="10"/>
    </row>
    <row r="6849" spans="3:4">
      <c r="C6849" s="10"/>
      <c r="D6849" s="10"/>
    </row>
    <row r="6850" spans="3:4">
      <c r="C6850" s="10"/>
      <c r="D6850" s="10"/>
    </row>
    <row r="6851" spans="3:4">
      <c r="C6851" s="10"/>
      <c r="D6851" s="10"/>
    </row>
    <row r="6852" spans="3:4">
      <c r="C6852" s="10"/>
      <c r="D6852" s="10"/>
    </row>
    <row r="6853" spans="3:4">
      <c r="C6853" s="10"/>
      <c r="D6853" s="10"/>
    </row>
    <row r="6854" spans="3:4">
      <c r="C6854" s="10"/>
      <c r="D6854" s="10"/>
    </row>
    <row r="6855" spans="3:4">
      <c r="C6855" s="10"/>
      <c r="D6855" s="10"/>
    </row>
    <row r="6856" spans="3:4">
      <c r="C6856" s="10"/>
      <c r="D6856" s="10"/>
    </row>
    <row r="6857" spans="3:4">
      <c r="C6857" s="10"/>
      <c r="D6857" s="10"/>
    </row>
    <row r="6858" spans="3:4">
      <c r="C6858" s="10"/>
      <c r="D6858" s="10"/>
    </row>
    <row r="6859" spans="3:4">
      <c r="C6859" s="10"/>
      <c r="D6859" s="10"/>
    </row>
    <row r="6860" spans="3:4">
      <c r="C6860" s="10"/>
      <c r="D6860" s="10"/>
    </row>
    <row r="6861" spans="3:4">
      <c r="C6861" s="10"/>
      <c r="D6861" s="10"/>
    </row>
    <row r="6862" spans="3:4">
      <c r="C6862" s="10"/>
      <c r="D6862" s="10"/>
    </row>
    <row r="6863" spans="3:4">
      <c r="C6863" s="10"/>
      <c r="D6863" s="10"/>
    </row>
    <row r="6864" spans="3:4">
      <c r="C6864" s="10"/>
      <c r="D6864" s="10"/>
    </row>
    <row r="6865" spans="3:4">
      <c r="C6865" s="10"/>
      <c r="D6865" s="10"/>
    </row>
    <row r="6866" spans="3:4">
      <c r="C6866" s="10"/>
      <c r="D6866" s="10"/>
    </row>
    <row r="6867" spans="3:4">
      <c r="C6867" s="10"/>
      <c r="D6867" s="10"/>
    </row>
    <row r="6868" spans="3:4">
      <c r="C6868" s="10"/>
      <c r="D6868" s="10"/>
    </row>
    <row r="6869" spans="3:4">
      <c r="C6869" s="10"/>
      <c r="D6869" s="10"/>
    </row>
    <row r="6870" spans="3:4">
      <c r="C6870" s="10"/>
      <c r="D6870" s="10"/>
    </row>
    <row r="6871" spans="3:4">
      <c r="C6871" s="10"/>
      <c r="D6871" s="10"/>
    </row>
    <row r="6872" spans="3:4">
      <c r="C6872" s="10"/>
      <c r="D6872" s="10"/>
    </row>
    <row r="6873" spans="3:4">
      <c r="C6873" s="10"/>
      <c r="D6873" s="10"/>
    </row>
    <row r="6874" spans="3:4">
      <c r="C6874" s="10"/>
      <c r="D6874" s="10"/>
    </row>
    <row r="6875" spans="3:4">
      <c r="C6875" s="10"/>
      <c r="D6875" s="10"/>
    </row>
    <row r="6876" spans="3:4">
      <c r="C6876" s="10"/>
      <c r="D6876" s="10"/>
    </row>
    <row r="6877" spans="3:4">
      <c r="C6877" s="10"/>
      <c r="D6877" s="10"/>
    </row>
    <row r="6878" spans="3:4">
      <c r="C6878" s="10"/>
      <c r="D6878" s="10"/>
    </row>
    <row r="6879" spans="3:4">
      <c r="C6879" s="10"/>
      <c r="D6879" s="10"/>
    </row>
    <row r="6880" spans="3:4">
      <c r="C6880" s="10"/>
      <c r="D6880" s="10"/>
    </row>
    <row r="6881" spans="3:4">
      <c r="C6881" s="10"/>
      <c r="D6881" s="10"/>
    </row>
    <row r="6882" spans="3:4">
      <c r="C6882" s="10"/>
      <c r="D6882" s="10"/>
    </row>
    <row r="6883" spans="3:4">
      <c r="C6883" s="10"/>
      <c r="D6883" s="10"/>
    </row>
    <row r="6884" spans="3:4">
      <c r="C6884" s="10"/>
      <c r="D6884" s="10"/>
    </row>
    <row r="6885" spans="3:4">
      <c r="C6885" s="10"/>
      <c r="D6885" s="10"/>
    </row>
    <row r="6886" spans="3:4">
      <c r="C6886" s="10"/>
      <c r="D6886" s="10"/>
    </row>
    <row r="6887" spans="3:4">
      <c r="C6887" s="10"/>
      <c r="D6887" s="10"/>
    </row>
    <row r="6888" spans="3:4">
      <c r="C6888" s="10"/>
      <c r="D6888" s="10"/>
    </row>
    <row r="6889" spans="3:4">
      <c r="C6889" s="10"/>
      <c r="D6889" s="10"/>
    </row>
    <row r="6890" spans="3:4">
      <c r="C6890" s="10"/>
      <c r="D6890" s="10"/>
    </row>
    <row r="6891" spans="3:4">
      <c r="C6891" s="10"/>
      <c r="D6891" s="10"/>
    </row>
    <row r="6892" spans="3:4">
      <c r="C6892" s="10"/>
      <c r="D6892" s="10"/>
    </row>
    <row r="6893" spans="3:4">
      <c r="C6893" s="10"/>
      <c r="D6893" s="10"/>
    </row>
    <row r="6894" spans="3:4">
      <c r="C6894" s="10"/>
      <c r="D6894" s="10"/>
    </row>
    <row r="6895" spans="3:4">
      <c r="C6895" s="10"/>
      <c r="D6895" s="10"/>
    </row>
    <row r="6896" spans="3:4">
      <c r="C6896" s="10"/>
      <c r="D6896" s="10"/>
    </row>
    <row r="6897" spans="3:4">
      <c r="C6897" s="10"/>
      <c r="D6897" s="10"/>
    </row>
    <row r="6898" spans="3:4">
      <c r="C6898" s="10"/>
      <c r="D6898" s="10"/>
    </row>
    <row r="6899" spans="3:4">
      <c r="C6899" s="10"/>
      <c r="D6899" s="10"/>
    </row>
    <row r="6900" spans="3:4">
      <c r="C6900" s="10"/>
      <c r="D6900" s="10"/>
    </row>
    <row r="6901" spans="3:4">
      <c r="C6901" s="10"/>
      <c r="D6901" s="10"/>
    </row>
    <row r="6902" spans="3:4">
      <c r="C6902" s="10"/>
      <c r="D6902" s="10"/>
    </row>
    <row r="6903" spans="3:4">
      <c r="C6903" s="10"/>
      <c r="D6903" s="10"/>
    </row>
    <row r="6904" spans="3:4">
      <c r="C6904" s="10"/>
      <c r="D6904" s="10"/>
    </row>
    <row r="6905" spans="3:4">
      <c r="C6905" s="10"/>
      <c r="D6905" s="10"/>
    </row>
    <row r="6906" spans="3:4">
      <c r="C6906" s="10"/>
      <c r="D6906" s="10"/>
    </row>
    <row r="6907" spans="3:4">
      <c r="C6907" s="10"/>
      <c r="D6907" s="10"/>
    </row>
    <row r="6908" spans="3:4">
      <c r="C6908" s="10"/>
      <c r="D6908" s="10"/>
    </row>
    <row r="6909" spans="3:4">
      <c r="C6909" s="10"/>
      <c r="D6909" s="10"/>
    </row>
    <row r="6910" spans="3:4">
      <c r="C6910" s="10"/>
      <c r="D6910" s="10"/>
    </row>
    <row r="6911" spans="3:4">
      <c r="C6911" s="10"/>
      <c r="D6911" s="10"/>
    </row>
    <row r="6912" spans="3:4">
      <c r="C6912" s="10"/>
      <c r="D6912" s="10"/>
    </row>
    <row r="6913" spans="3:4">
      <c r="C6913" s="10"/>
      <c r="D6913" s="10"/>
    </row>
    <row r="6914" spans="3:4">
      <c r="C6914" s="10"/>
      <c r="D6914" s="10"/>
    </row>
    <row r="6915" spans="3:4">
      <c r="C6915" s="10"/>
      <c r="D6915" s="10"/>
    </row>
    <row r="6916" spans="3:4">
      <c r="C6916" s="10"/>
      <c r="D6916" s="10"/>
    </row>
    <row r="6917" spans="3:4">
      <c r="C6917" s="10"/>
      <c r="D6917" s="10"/>
    </row>
    <row r="6918" spans="3:4">
      <c r="C6918" s="10"/>
      <c r="D6918" s="10"/>
    </row>
    <row r="6919" spans="3:4">
      <c r="C6919" s="10"/>
      <c r="D6919" s="10"/>
    </row>
    <row r="6920" spans="3:4">
      <c r="C6920" s="10"/>
      <c r="D6920" s="10"/>
    </row>
    <row r="6921" spans="3:4">
      <c r="C6921" s="10"/>
      <c r="D6921" s="10"/>
    </row>
    <row r="6922" spans="3:4">
      <c r="C6922" s="10"/>
      <c r="D6922" s="10"/>
    </row>
    <row r="6923" spans="3:4">
      <c r="C6923" s="10"/>
      <c r="D6923" s="10"/>
    </row>
    <row r="6924" spans="3:4">
      <c r="C6924" s="10"/>
      <c r="D6924" s="10"/>
    </row>
    <row r="6925" spans="3:4">
      <c r="C6925" s="10"/>
      <c r="D6925" s="10"/>
    </row>
    <row r="6926" spans="3:4">
      <c r="C6926" s="10"/>
      <c r="D6926" s="10"/>
    </row>
    <row r="6927" spans="3:4">
      <c r="C6927" s="10"/>
      <c r="D6927" s="10"/>
    </row>
    <row r="6928" spans="3:4">
      <c r="C6928" s="10"/>
      <c r="D6928" s="10"/>
    </row>
    <row r="6929" spans="3:4">
      <c r="C6929" s="10"/>
      <c r="D6929" s="10"/>
    </row>
    <row r="6930" spans="3:4">
      <c r="C6930" s="10"/>
      <c r="D6930" s="10"/>
    </row>
    <row r="6931" spans="3:4">
      <c r="C6931" s="10"/>
      <c r="D6931" s="10"/>
    </row>
    <row r="6932" spans="3:4">
      <c r="C6932" s="10"/>
      <c r="D6932" s="10"/>
    </row>
    <row r="6933" spans="3:4">
      <c r="C6933" s="10"/>
      <c r="D6933" s="10"/>
    </row>
    <row r="6934" spans="3:4">
      <c r="C6934" s="10"/>
      <c r="D6934" s="10"/>
    </row>
    <row r="6935" spans="3:4">
      <c r="C6935" s="10"/>
      <c r="D6935" s="10"/>
    </row>
    <row r="6936" spans="3:4">
      <c r="C6936" s="10"/>
      <c r="D6936" s="10"/>
    </row>
    <row r="6937" spans="3:4">
      <c r="C6937" s="10"/>
      <c r="D6937" s="10"/>
    </row>
    <row r="6938" spans="3:4">
      <c r="C6938" s="10"/>
      <c r="D6938" s="10"/>
    </row>
  </sheetData>
  <sheetProtection sheet="1"/>
  <phoneticPr fontId="8" type="noConversion"/>
  <pageMargins left="0.75" right="0.75" top="1" bottom="1" header="0.5" footer="0.5"/>
  <headerFooter alignWithMargins="0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>
    <tabColor indexed="40"/>
  </sheetPr>
  <dimension ref="A1:U6938"/>
  <sheetViews>
    <sheetView topLeftCell="A225" workbookViewId="0">
      <selection activeCell="Q269" sqref="Q269"/>
    </sheetView>
  </sheetViews>
  <sheetFormatPr defaultColWidth="10.28515625" defaultRowHeight="12.75"/>
  <cols>
    <col min="1" max="1" width="14.42578125" customWidth="1"/>
    <col min="2" max="2" width="3.85546875" customWidth="1"/>
    <col min="3" max="3" width="11.85546875" customWidth="1"/>
    <col min="4" max="4" width="9.42578125" customWidth="1"/>
    <col min="5" max="5" width="9.85546875" customWidth="1"/>
    <col min="6" max="6" width="16.85546875" customWidth="1"/>
    <col min="7" max="7" width="8.140625" customWidth="1"/>
    <col min="8" max="14" width="8.5703125" customWidth="1"/>
    <col min="15" max="15" width="8" customWidth="1"/>
    <col min="16" max="16" width="7.7109375" customWidth="1"/>
    <col min="17" max="17" width="9.85546875" customWidth="1"/>
  </cols>
  <sheetData>
    <row r="1" spans="1:6" ht="20.25">
      <c r="A1" s="1" t="s">
        <v>46</v>
      </c>
    </row>
    <row r="2" spans="1:6">
      <c r="A2" t="s">
        <v>32</v>
      </c>
      <c r="B2" t="s">
        <v>47</v>
      </c>
      <c r="C2" s="3"/>
      <c r="D2" s="3"/>
    </row>
    <row r="3" spans="1:6" ht="13.5" thickBot="1"/>
    <row r="4" spans="1:6" ht="14.25" thickTop="1" thickBot="1">
      <c r="A4" s="5" t="s">
        <v>9</v>
      </c>
      <c r="C4" s="8" t="s">
        <v>52</v>
      </c>
      <c r="D4" s="9" t="s">
        <v>52</v>
      </c>
    </row>
    <row r="5" spans="1:6" ht="13.5" thickTop="1">
      <c r="A5" s="11" t="s">
        <v>39</v>
      </c>
      <c r="B5" s="12"/>
      <c r="C5" s="13">
        <v>8</v>
      </c>
      <c r="D5" s="12" t="s">
        <v>40</v>
      </c>
    </row>
    <row r="6" spans="1:6">
      <c r="A6" s="5" t="s">
        <v>10</v>
      </c>
    </row>
    <row r="7" spans="1:6">
      <c r="A7" t="s">
        <v>11</v>
      </c>
      <c r="C7">
        <v>54305.457000000002</v>
      </c>
      <c r="D7" s="46" t="s">
        <v>72</v>
      </c>
    </row>
    <row r="8" spans="1:6">
      <c r="A8" t="s">
        <v>12</v>
      </c>
      <c r="C8">
        <v>0.47777174</v>
      </c>
      <c r="D8" s="46" t="s">
        <v>72</v>
      </c>
    </row>
    <row r="9" spans="1:6">
      <c r="A9" s="27" t="s">
        <v>45</v>
      </c>
      <c r="B9" s="28">
        <v>22</v>
      </c>
      <c r="C9" s="25" t="str">
        <f>"F"&amp;B9</f>
        <v>F22</v>
      </c>
      <c r="D9" s="26" t="str">
        <f>"G"&amp;B9</f>
        <v>G22</v>
      </c>
    </row>
    <row r="10" spans="1:6" ht="13.5" thickBot="1">
      <c r="A10" s="12"/>
      <c r="B10" s="12"/>
      <c r="C10" s="4" t="s">
        <v>28</v>
      </c>
      <c r="D10" s="4" t="s">
        <v>29</v>
      </c>
      <c r="E10" s="12"/>
    </row>
    <row r="11" spans="1:6">
      <c r="A11" s="12" t="s">
        <v>24</v>
      </c>
      <c r="B11" s="12"/>
      <c r="C11" s="24">
        <f ca="1">INTERCEPT(INDIRECT($D$9):G990,INDIRECT($C$9):F990)</f>
        <v>-0.23870878348015268</v>
      </c>
      <c r="D11" s="3"/>
      <c r="E11" s="12"/>
    </row>
    <row r="12" spans="1:6">
      <c r="A12" s="12" t="s">
        <v>25</v>
      </c>
      <c r="B12" s="12"/>
      <c r="C12" s="24">
        <f ca="1">SLOPE(INDIRECT($D$9):G990,INDIRECT($C$9):F990)</f>
        <v>1.0778836071452324E-7</v>
      </c>
      <c r="D12" s="3"/>
      <c r="E12" s="12"/>
    </row>
    <row r="13" spans="1:6">
      <c r="A13" s="12" t="s">
        <v>27</v>
      </c>
      <c r="B13" s="12"/>
      <c r="C13" s="3" t="s">
        <v>22</v>
      </c>
    </row>
    <row r="14" spans="1:6">
      <c r="A14" s="12"/>
      <c r="B14" s="12"/>
      <c r="C14" s="12"/>
    </row>
    <row r="15" spans="1:6">
      <c r="A15" s="14" t="s">
        <v>26</v>
      </c>
      <c r="B15" s="12"/>
      <c r="C15" s="15">
        <f ca="1">(C7+C11)+(C8+C12)*INT(MAX(F21:F3531))</f>
        <v>57452.301452598454</v>
      </c>
      <c r="E15" s="16" t="s">
        <v>56</v>
      </c>
      <c r="F15" s="13">
        <v>1</v>
      </c>
    </row>
    <row r="16" spans="1:6">
      <c r="A16" s="18" t="s">
        <v>13</v>
      </c>
      <c r="B16" s="12"/>
      <c r="C16" s="19">
        <f ca="1">+C8+C12</f>
        <v>0.47777184778836074</v>
      </c>
      <c r="E16" s="16" t="s">
        <v>41</v>
      </c>
      <c r="F16" s="17">
        <f ca="1">NOW()+15018.5+$C$5/24</f>
        <v>60679.475631365742</v>
      </c>
    </row>
    <row r="17" spans="1:21" ht="13.5" thickBot="1">
      <c r="A17" s="16" t="s">
        <v>38</v>
      </c>
      <c r="B17" s="12"/>
      <c r="C17" s="12">
        <f>COUNT(C21:C2189)</f>
        <v>249</v>
      </c>
      <c r="E17" s="16" t="s">
        <v>57</v>
      </c>
      <c r="F17" s="17">
        <f ca="1">ROUND(2*(F16-$C$7)/$C$8,0)/2+F15</f>
        <v>13342</v>
      </c>
    </row>
    <row r="18" spans="1:21" ht="14.25" thickTop="1" thickBot="1">
      <c r="A18" s="18" t="s">
        <v>14</v>
      </c>
      <c r="B18" s="12"/>
      <c r="C18" s="21">
        <f ca="1">+C15</f>
        <v>57452.301452598454</v>
      </c>
      <c r="D18" s="22">
        <f ca="1">+C16</f>
        <v>0.47777184778836074</v>
      </c>
      <c r="E18" s="16" t="s">
        <v>42</v>
      </c>
      <c r="F18" s="26">
        <f ca="1">ROUND(2*(F16-$C$15)/$C$16,0)/2+F15</f>
        <v>6755.5</v>
      </c>
    </row>
    <row r="19" spans="1:21" ht="13.5" thickTop="1">
      <c r="E19" s="16" t="s">
        <v>43</v>
      </c>
      <c r="F19" s="20">
        <f ca="1">+$C$15+$C$16*F18-15018.5-$C$5/24</f>
        <v>45661.055836999389</v>
      </c>
    </row>
    <row r="20" spans="1:21" ht="13.5" thickBot="1">
      <c r="A20" s="4" t="s">
        <v>15</v>
      </c>
      <c r="B20" s="4" t="s">
        <v>16</v>
      </c>
      <c r="C20" s="4" t="s">
        <v>17</v>
      </c>
      <c r="D20" s="4" t="s">
        <v>21</v>
      </c>
      <c r="E20" s="4" t="s">
        <v>18</v>
      </c>
      <c r="F20" s="4" t="s">
        <v>19</v>
      </c>
      <c r="G20" s="4" t="s">
        <v>20</v>
      </c>
      <c r="H20" s="7" t="s">
        <v>85</v>
      </c>
      <c r="I20" s="7" t="s">
        <v>88</v>
      </c>
      <c r="J20" s="7" t="s">
        <v>82</v>
      </c>
      <c r="K20" s="7" t="s">
        <v>80</v>
      </c>
      <c r="L20" s="7" t="s">
        <v>34</v>
      </c>
      <c r="M20" s="7" t="s">
        <v>35</v>
      </c>
      <c r="N20" s="7" t="s">
        <v>36</v>
      </c>
      <c r="O20" s="7" t="s">
        <v>31</v>
      </c>
      <c r="P20" s="6" t="s">
        <v>30</v>
      </c>
      <c r="Q20" s="4" t="s">
        <v>23</v>
      </c>
      <c r="U20" s="66" t="s">
        <v>309</v>
      </c>
    </row>
    <row r="21" spans="1:21">
      <c r="A21" s="31" t="s">
        <v>54</v>
      </c>
      <c r="B21" s="32" t="s">
        <v>51</v>
      </c>
      <c r="C21" s="29">
        <v>51259.863299999997</v>
      </c>
      <c r="D21" s="29">
        <v>4.0000000000000002E-4</v>
      </c>
      <c r="E21">
        <f t="shared" ref="E21:E84" si="0">+(C21-C$7)/C$8</f>
        <v>-6374.5789987494963</v>
      </c>
      <c r="F21">
        <f t="shared" ref="F21:F84" si="1">ROUND(2*E21,0)/2+0.5</f>
        <v>-6374</v>
      </c>
      <c r="O21">
        <f t="shared" ref="O21:O84" ca="1" si="2">+C$11+C$12*$F21</f>
        <v>-0.23939582649134705</v>
      </c>
      <c r="Q21" s="2">
        <f t="shared" ref="Q21:Q84" si="3">+C21-15018.5</f>
        <v>36241.363299999997</v>
      </c>
      <c r="U21" s="26">
        <v>-0.21257000000332482</v>
      </c>
    </row>
    <row r="22" spans="1:21">
      <c r="A22" s="33" t="s">
        <v>54</v>
      </c>
      <c r="B22" s="34" t="s">
        <v>49</v>
      </c>
      <c r="C22" s="33">
        <v>51260.854700000004</v>
      </c>
      <c r="D22" s="33">
        <v>6.9999999999999999E-4</v>
      </c>
      <c r="E22">
        <f t="shared" si="0"/>
        <v>-6372.5039492708347</v>
      </c>
      <c r="F22">
        <f t="shared" si="1"/>
        <v>-6372</v>
      </c>
      <c r="G22">
        <f t="shared" ref="G22:G85" si="4">+C22-(C$7+F22*C$8)</f>
        <v>-0.24077271999703953</v>
      </c>
      <c r="I22">
        <f>+G22</f>
        <v>-0.24077271999703953</v>
      </c>
      <c r="O22">
        <f t="shared" ca="1" si="2"/>
        <v>-0.23939561091462561</v>
      </c>
      <c r="Q22" s="2">
        <f t="shared" si="3"/>
        <v>36242.354700000004</v>
      </c>
    </row>
    <row r="23" spans="1:21">
      <c r="A23" s="35" t="s">
        <v>54</v>
      </c>
      <c r="B23" s="36" t="s">
        <v>49</v>
      </c>
      <c r="C23" s="37">
        <v>51260.855100000001</v>
      </c>
      <c r="D23" s="37">
        <v>1.4E-3</v>
      </c>
      <c r="E23" s="30">
        <f t="shared" si="0"/>
        <v>-6372.5031120509584</v>
      </c>
      <c r="F23" s="30">
        <f t="shared" si="1"/>
        <v>-6372</v>
      </c>
      <c r="G23" s="30">
        <f t="shared" si="4"/>
        <v>-0.24037271999986842</v>
      </c>
      <c r="I23" s="30">
        <f>+G23</f>
        <v>-0.24037271999986842</v>
      </c>
      <c r="O23">
        <f t="shared" ca="1" si="2"/>
        <v>-0.23939561091462561</v>
      </c>
      <c r="Q23" s="2">
        <f t="shared" si="3"/>
        <v>36242.355100000001</v>
      </c>
    </row>
    <row r="24" spans="1:21">
      <c r="A24" s="60" t="s">
        <v>311</v>
      </c>
      <c r="B24" s="60" t="s">
        <v>51</v>
      </c>
      <c r="C24" s="61">
        <v>51273.989000000001</v>
      </c>
      <c r="D24" s="61"/>
      <c r="E24" s="43">
        <f t="shared" si="0"/>
        <v>-6345.0132065157322</v>
      </c>
      <c r="F24">
        <f t="shared" si="1"/>
        <v>-6344.5</v>
      </c>
      <c r="G24">
        <f t="shared" si="4"/>
        <v>-0.24519557000166969</v>
      </c>
      <c r="K24">
        <f>+G24</f>
        <v>-0.24519557000166969</v>
      </c>
      <c r="O24">
        <f t="shared" ca="1" si="2"/>
        <v>-0.23939264673470598</v>
      </c>
      <c r="Q24" s="2">
        <f t="shared" si="3"/>
        <v>36255.489000000001</v>
      </c>
    </row>
    <row r="25" spans="1:21">
      <c r="A25" s="38" t="s">
        <v>54</v>
      </c>
      <c r="B25" s="39" t="s">
        <v>51</v>
      </c>
      <c r="C25" s="38">
        <v>51311.737699999998</v>
      </c>
      <c r="D25" s="38">
        <v>4.0000000000000002E-4</v>
      </c>
      <c r="E25">
        <f t="shared" si="0"/>
        <v>-6266.0033010742836</v>
      </c>
      <c r="F25">
        <f t="shared" si="1"/>
        <v>-6265.5</v>
      </c>
      <c r="G25">
        <f t="shared" si="4"/>
        <v>-0.24046303000068292</v>
      </c>
      <c r="I25">
        <f>+G25</f>
        <v>-0.24046303000068292</v>
      </c>
      <c r="O25">
        <f t="shared" ca="1" si="2"/>
        <v>-0.23938413145420953</v>
      </c>
      <c r="Q25" s="2">
        <f t="shared" si="3"/>
        <v>36293.237699999998</v>
      </c>
    </row>
    <row r="26" spans="1:21">
      <c r="A26" s="60" t="s">
        <v>311</v>
      </c>
      <c r="B26" s="60" t="s">
        <v>49</v>
      </c>
      <c r="C26" s="61">
        <v>53128.465880000003</v>
      </c>
      <c r="D26" s="61">
        <v>2.4000000000000001E-4</v>
      </c>
      <c r="E26" s="43">
        <f t="shared" si="0"/>
        <v>-2463.500917823224</v>
      </c>
      <c r="F26">
        <f t="shared" si="1"/>
        <v>-2463</v>
      </c>
      <c r="G26">
        <f t="shared" si="4"/>
        <v>-0.23932437999610556</v>
      </c>
      <c r="K26">
        <f t="shared" ref="K26:K57" si="5">+G26</f>
        <v>-0.23932437999610556</v>
      </c>
      <c r="O26">
        <f t="shared" ca="1" si="2"/>
        <v>-0.23897426621259255</v>
      </c>
      <c r="Q26" s="2">
        <f t="shared" si="3"/>
        <v>38109.965880000003</v>
      </c>
    </row>
    <row r="27" spans="1:21">
      <c r="A27" s="60" t="s">
        <v>311</v>
      </c>
      <c r="B27" s="60" t="s">
        <v>51</v>
      </c>
      <c r="C27" s="61">
        <v>53128.704980000002</v>
      </c>
      <c r="D27" s="61">
        <v>4.0999999999999999E-4</v>
      </c>
      <c r="E27" s="43">
        <f t="shared" si="0"/>
        <v>-2463.0004696384926</v>
      </c>
      <c r="F27">
        <f t="shared" si="1"/>
        <v>-2462.5</v>
      </c>
      <c r="G27">
        <f t="shared" si="4"/>
        <v>-0.23911024999688379</v>
      </c>
      <c r="K27">
        <f t="shared" si="5"/>
        <v>-0.23911024999688379</v>
      </c>
      <c r="O27">
        <f t="shared" ca="1" si="2"/>
        <v>-0.23897421231841218</v>
      </c>
      <c r="Q27" s="2">
        <f t="shared" si="3"/>
        <v>38110.204980000002</v>
      </c>
    </row>
    <row r="28" spans="1:21">
      <c r="A28" s="60" t="s">
        <v>311</v>
      </c>
      <c r="B28" s="60" t="s">
        <v>51</v>
      </c>
      <c r="C28" s="61">
        <v>53129.661410000001</v>
      </c>
      <c r="D28" s="61">
        <v>5.5999999999999995E-4</v>
      </c>
      <c r="E28" s="43">
        <f t="shared" si="0"/>
        <v>-2460.9986141080708</v>
      </c>
      <c r="F28">
        <f t="shared" si="1"/>
        <v>-2460.5</v>
      </c>
      <c r="G28">
        <f t="shared" si="4"/>
        <v>-0.23822373000439256</v>
      </c>
      <c r="K28">
        <f t="shared" si="5"/>
        <v>-0.23822373000439256</v>
      </c>
      <c r="O28">
        <f t="shared" ca="1" si="2"/>
        <v>-0.23897399674169076</v>
      </c>
      <c r="Q28" s="2">
        <f t="shared" si="3"/>
        <v>38111.161410000001</v>
      </c>
    </row>
    <row r="29" spans="1:21">
      <c r="A29" s="60" t="s">
        <v>311</v>
      </c>
      <c r="B29" s="60" t="s">
        <v>51</v>
      </c>
      <c r="C29" s="61">
        <v>53130.616970000003</v>
      </c>
      <c r="D29" s="61">
        <v>4.6999999999999999E-4</v>
      </c>
      <c r="E29" s="43">
        <f t="shared" si="0"/>
        <v>-2458.9985795308853</v>
      </c>
      <c r="F29">
        <f t="shared" si="1"/>
        <v>-2458.5</v>
      </c>
      <c r="G29">
        <f t="shared" si="4"/>
        <v>-0.23820721000083722</v>
      </c>
      <c r="K29">
        <f t="shared" si="5"/>
        <v>-0.23820721000083722</v>
      </c>
      <c r="O29">
        <f t="shared" ca="1" si="2"/>
        <v>-0.23897378116496934</v>
      </c>
      <c r="Q29" s="2">
        <f t="shared" si="3"/>
        <v>38112.116970000003</v>
      </c>
    </row>
    <row r="30" spans="1:21">
      <c r="A30" s="60" t="s">
        <v>311</v>
      </c>
      <c r="B30" s="60" t="s">
        <v>51</v>
      </c>
      <c r="C30" s="61">
        <v>53132.527770000001</v>
      </c>
      <c r="D30" s="61">
        <v>2.1000000000000001E-4</v>
      </c>
      <c r="E30" s="43">
        <f t="shared" si="0"/>
        <v>-2454.9991801524334</v>
      </c>
      <c r="F30">
        <f t="shared" si="1"/>
        <v>-2454.5</v>
      </c>
      <c r="G30">
        <f t="shared" si="4"/>
        <v>-0.23849417000019457</v>
      </c>
      <c r="K30">
        <f t="shared" si="5"/>
        <v>-0.23849417000019457</v>
      </c>
      <c r="O30">
        <f t="shared" ca="1" si="2"/>
        <v>-0.23897335001152648</v>
      </c>
      <c r="Q30" s="2">
        <f t="shared" si="3"/>
        <v>38114.027770000001</v>
      </c>
    </row>
    <row r="31" spans="1:21">
      <c r="A31" s="60" t="s">
        <v>311</v>
      </c>
      <c r="B31" s="60" t="s">
        <v>51</v>
      </c>
      <c r="C31" s="61">
        <v>53135.394350000002</v>
      </c>
      <c r="D31" s="61">
        <v>1E-4</v>
      </c>
      <c r="E31" s="43">
        <f t="shared" si="0"/>
        <v>-2448.9992857258571</v>
      </c>
      <c r="F31">
        <f t="shared" si="1"/>
        <v>-2448.5</v>
      </c>
      <c r="G31">
        <f t="shared" si="4"/>
        <v>-0.23854461000155425</v>
      </c>
      <c r="K31">
        <f t="shared" si="5"/>
        <v>-0.23854461000155425</v>
      </c>
      <c r="O31">
        <f t="shared" ca="1" si="2"/>
        <v>-0.23897270328136219</v>
      </c>
      <c r="Q31" s="2">
        <f t="shared" si="3"/>
        <v>38116.894350000002</v>
      </c>
    </row>
    <row r="32" spans="1:21">
      <c r="A32" s="60" t="s">
        <v>311</v>
      </c>
      <c r="B32" s="60" t="s">
        <v>49</v>
      </c>
      <c r="C32" s="61">
        <v>53137.543599999997</v>
      </c>
      <c r="D32" s="61">
        <v>2.4000000000000001E-4</v>
      </c>
      <c r="E32" s="43">
        <f t="shared" si="0"/>
        <v>-2444.5007986449868</v>
      </c>
      <c r="F32">
        <f t="shared" si="1"/>
        <v>-2444</v>
      </c>
      <c r="G32">
        <f t="shared" si="4"/>
        <v>-0.23926744000345934</v>
      </c>
      <c r="K32">
        <f t="shared" si="5"/>
        <v>-0.23926744000345934</v>
      </c>
      <c r="O32">
        <f t="shared" ca="1" si="2"/>
        <v>-0.23897221823373896</v>
      </c>
      <c r="Q32" s="2">
        <f t="shared" si="3"/>
        <v>38119.043599999997</v>
      </c>
    </row>
    <row r="33" spans="1:17">
      <c r="A33" s="60" t="s">
        <v>311</v>
      </c>
      <c r="B33" s="60" t="s">
        <v>49</v>
      </c>
      <c r="C33" s="61">
        <v>53138.498910000002</v>
      </c>
      <c r="D33" s="61">
        <v>2.7999999999999998E-4</v>
      </c>
      <c r="E33" s="43">
        <f t="shared" si="0"/>
        <v>-2442.5012873302221</v>
      </c>
      <c r="F33">
        <f t="shared" si="1"/>
        <v>-2442</v>
      </c>
      <c r="G33">
        <f t="shared" si="4"/>
        <v>-0.23950091999722645</v>
      </c>
      <c r="K33">
        <f t="shared" si="5"/>
        <v>-0.23950091999722645</v>
      </c>
      <c r="O33">
        <f t="shared" ca="1" si="2"/>
        <v>-0.23897200265701754</v>
      </c>
      <c r="Q33" s="2">
        <f t="shared" si="3"/>
        <v>38119.998910000002</v>
      </c>
    </row>
    <row r="34" spans="1:17">
      <c r="A34" s="60" t="s">
        <v>311</v>
      </c>
      <c r="B34" s="60" t="s">
        <v>49</v>
      </c>
      <c r="C34" s="61">
        <v>53139.45491</v>
      </c>
      <c r="D34" s="61">
        <v>2.1000000000000001E-4</v>
      </c>
      <c r="E34" s="43">
        <f t="shared" si="0"/>
        <v>-2440.5003318111735</v>
      </c>
      <c r="F34">
        <f t="shared" si="1"/>
        <v>-2440</v>
      </c>
      <c r="G34">
        <f t="shared" si="4"/>
        <v>-0.23904440000478644</v>
      </c>
      <c r="K34">
        <f t="shared" si="5"/>
        <v>-0.23904440000478644</v>
      </c>
      <c r="O34">
        <f t="shared" ca="1" si="2"/>
        <v>-0.23897178708029612</v>
      </c>
      <c r="Q34" s="2">
        <f t="shared" si="3"/>
        <v>38120.95491</v>
      </c>
    </row>
    <row r="35" spans="1:17">
      <c r="A35" s="60" t="s">
        <v>311</v>
      </c>
      <c r="B35" s="60" t="s">
        <v>51</v>
      </c>
      <c r="C35" s="61">
        <v>53141.605600000003</v>
      </c>
      <c r="D35" s="61">
        <v>2.7E-4</v>
      </c>
      <c r="E35" s="43">
        <f t="shared" si="0"/>
        <v>-2435.9988307387111</v>
      </c>
      <c r="F35">
        <f t="shared" si="1"/>
        <v>-2435.5</v>
      </c>
      <c r="G35">
        <f t="shared" si="4"/>
        <v>-0.23832722999941325</v>
      </c>
      <c r="K35">
        <f t="shared" si="5"/>
        <v>-0.23832722999941325</v>
      </c>
      <c r="O35">
        <f t="shared" ca="1" si="2"/>
        <v>-0.23897130203267289</v>
      </c>
      <c r="Q35" s="2">
        <f t="shared" si="3"/>
        <v>38123.105600000003</v>
      </c>
    </row>
    <row r="36" spans="1:17">
      <c r="A36" s="60" t="s">
        <v>311</v>
      </c>
      <c r="B36" s="60" t="s">
        <v>51</v>
      </c>
      <c r="C36" s="61">
        <v>53152.594239999999</v>
      </c>
      <c r="D36" s="61">
        <v>2.5000000000000001E-4</v>
      </c>
      <c r="E36" s="43">
        <f t="shared" si="0"/>
        <v>-2412.9990610160485</v>
      </c>
      <c r="F36">
        <f t="shared" si="1"/>
        <v>-2412.5</v>
      </c>
      <c r="G36">
        <f t="shared" si="4"/>
        <v>-0.23843725000187987</v>
      </c>
      <c r="K36">
        <f t="shared" si="5"/>
        <v>-0.23843725000187987</v>
      </c>
      <c r="O36">
        <f t="shared" ca="1" si="2"/>
        <v>-0.23896882290037647</v>
      </c>
      <c r="Q36" s="2">
        <f t="shared" si="3"/>
        <v>38134.094239999999</v>
      </c>
    </row>
    <row r="37" spans="1:17">
      <c r="A37" s="60" t="s">
        <v>311</v>
      </c>
      <c r="B37" s="60" t="s">
        <v>51</v>
      </c>
      <c r="C37" s="61">
        <v>53153.54982</v>
      </c>
      <c r="D37" s="61">
        <v>2.0000000000000001E-4</v>
      </c>
      <c r="E37" s="43">
        <f t="shared" si="0"/>
        <v>-2410.9989845778696</v>
      </c>
      <c r="F37">
        <f t="shared" si="1"/>
        <v>-2410.5</v>
      </c>
      <c r="G37">
        <f t="shared" si="4"/>
        <v>-0.23840072999882977</v>
      </c>
      <c r="K37">
        <f t="shared" si="5"/>
        <v>-0.23840072999882977</v>
      </c>
      <c r="O37">
        <f t="shared" ca="1" si="2"/>
        <v>-0.23896860732365505</v>
      </c>
      <c r="Q37" s="2">
        <f t="shared" si="3"/>
        <v>38135.04982</v>
      </c>
    </row>
    <row r="38" spans="1:17">
      <c r="A38" s="60" t="s">
        <v>311</v>
      </c>
      <c r="B38" s="60" t="s">
        <v>51</v>
      </c>
      <c r="C38" s="61">
        <v>53154.505530000002</v>
      </c>
      <c r="D38" s="61">
        <v>1.7000000000000001E-4</v>
      </c>
      <c r="E38" s="43">
        <f t="shared" si="0"/>
        <v>-2408.9986360432285</v>
      </c>
      <c r="F38">
        <f t="shared" si="1"/>
        <v>-2408.5</v>
      </c>
      <c r="G38">
        <f t="shared" si="4"/>
        <v>-0.23823421000270173</v>
      </c>
      <c r="K38">
        <f t="shared" si="5"/>
        <v>-0.23823421000270173</v>
      </c>
      <c r="O38">
        <f t="shared" ca="1" si="2"/>
        <v>-0.2389683917469336</v>
      </c>
      <c r="Q38" s="2">
        <f t="shared" si="3"/>
        <v>38136.005530000002</v>
      </c>
    </row>
    <row r="39" spans="1:17">
      <c r="A39" s="60" t="s">
        <v>311</v>
      </c>
      <c r="B39" s="60" t="s">
        <v>51</v>
      </c>
      <c r="C39" s="61">
        <v>53155.460709999999</v>
      </c>
      <c r="D39" s="61">
        <v>1.4999999999999999E-4</v>
      </c>
      <c r="E39" s="43">
        <f t="shared" si="0"/>
        <v>-2406.9993968249414</v>
      </c>
      <c r="F39">
        <f t="shared" si="1"/>
        <v>-2406.5</v>
      </c>
      <c r="G39">
        <f t="shared" si="4"/>
        <v>-0.23859769000409869</v>
      </c>
      <c r="K39">
        <f t="shared" si="5"/>
        <v>-0.23859769000409869</v>
      </c>
      <c r="O39">
        <f t="shared" ca="1" si="2"/>
        <v>-0.23896817617021218</v>
      </c>
      <c r="Q39" s="2">
        <f t="shared" si="3"/>
        <v>38136.960709999999</v>
      </c>
    </row>
    <row r="40" spans="1:17">
      <c r="A40" s="60" t="s">
        <v>311</v>
      </c>
      <c r="B40" s="60" t="s">
        <v>51</v>
      </c>
      <c r="C40" s="61">
        <v>53156.416420000001</v>
      </c>
      <c r="D40" s="61">
        <v>1.3999999999999999E-4</v>
      </c>
      <c r="E40" s="43">
        <f t="shared" si="0"/>
        <v>-2404.9990482903004</v>
      </c>
      <c r="F40">
        <f t="shared" si="1"/>
        <v>-2404.5</v>
      </c>
      <c r="G40">
        <f t="shared" si="4"/>
        <v>-0.23843117000069469</v>
      </c>
      <c r="K40">
        <f t="shared" si="5"/>
        <v>-0.23843117000069469</v>
      </c>
      <c r="O40">
        <f t="shared" ca="1" si="2"/>
        <v>-0.23896796059349074</v>
      </c>
      <c r="Q40" s="2">
        <f t="shared" si="3"/>
        <v>38137.916420000001</v>
      </c>
    </row>
    <row r="41" spans="1:17">
      <c r="A41" s="60" t="s">
        <v>311</v>
      </c>
      <c r="B41" s="60" t="s">
        <v>49</v>
      </c>
      <c r="C41" s="61">
        <v>53158.564919999997</v>
      </c>
      <c r="D41" s="61">
        <v>4.8000000000000001E-4</v>
      </c>
      <c r="E41" s="43">
        <f t="shared" si="0"/>
        <v>-2400.5021309967078</v>
      </c>
      <c r="F41">
        <f t="shared" si="1"/>
        <v>-2400</v>
      </c>
      <c r="G41">
        <f t="shared" si="4"/>
        <v>-0.23990400000184309</v>
      </c>
      <c r="K41">
        <f t="shared" si="5"/>
        <v>-0.23990400000184309</v>
      </c>
      <c r="O41">
        <f t="shared" ca="1" si="2"/>
        <v>-0.23896747554586753</v>
      </c>
      <c r="Q41" s="2">
        <f t="shared" si="3"/>
        <v>38140.064919999997</v>
      </c>
    </row>
    <row r="42" spans="1:17">
      <c r="A42" s="60" t="s">
        <v>311</v>
      </c>
      <c r="B42" s="60" t="s">
        <v>49</v>
      </c>
      <c r="C42" s="61">
        <v>53159.52074</v>
      </c>
      <c r="D42" s="61">
        <v>2.2000000000000001E-4</v>
      </c>
      <c r="E42" s="43">
        <f t="shared" si="0"/>
        <v>-2398.5015522265971</v>
      </c>
      <c r="F42">
        <f t="shared" si="1"/>
        <v>-2398</v>
      </c>
      <c r="G42">
        <f t="shared" si="4"/>
        <v>-0.2396274800048559</v>
      </c>
      <c r="K42">
        <f t="shared" si="5"/>
        <v>-0.2396274800048559</v>
      </c>
      <c r="O42">
        <f t="shared" ca="1" si="2"/>
        <v>-0.23896725996914611</v>
      </c>
      <c r="Q42" s="2">
        <f t="shared" si="3"/>
        <v>38141.02074</v>
      </c>
    </row>
    <row r="43" spans="1:17">
      <c r="A43" s="60" t="s">
        <v>311</v>
      </c>
      <c r="B43" s="60" t="s">
        <v>49</v>
      </c>
      <c r="C43" s="61">
        <v>53160.4764</v>
      </c>
      <c r="D43" s="61">
        <v>2.1000000000000001E-4</v>
      </c>
      <c r="E43" s="43">
        <f t="shared" si="0"/>
        <v>-2396.5013083444464</v>
      </c>
      <c r="F43">
        <f t="shared" si="1"/>
        <v>-2396</v>
      </c>
      <c r="G43">
        <f t="shared" si="4"/>
        <v>-0.23951096000382677</v>
      </c>
      <c r="K43">
        <f t="shared" si="5"/>
        <v>-0.23951096000382677</v>
      </c>
      <c r="O43">
        <f t="shared" ca="1" si="2"/>
        <v>-0.23896704439242467</v>
      </c>
      <c r="Q43" s="2">
        <f t="shared" si="3"/>
        <v>38141.9764</v>
      </c>
    </row>
    <row r="44" spans="1:17">
      <c r="A44" s="60" t="s">
        <v>311</v>
      </c>
      <c r="B44" s="60" t="s">
        <v>49</v>
      </c>
      <c r="C44" s="61">
        <v>53161.431689999998</v>
      </c>
      <c r="D44" s="61">
        <v>2.5999999999999998E-4</v>
      </c>
      <c r="E44" s="43">
        <f t="shared" si="0"/>
        <v>-2394.5018388906897</v>
      </c>
      <c r="F44">
        <f t="shared" si="1"/>
        <v>-2394</v>
      </c>
      <c r="G44">
        <f t="shared" si="4"/>
        <v>-0.23976444000436459</v>
      </c>
      <c r="K44">
        <f t="shared" si="5"/>
        <v>-0.23976444000436459</v>
      </c>
      <c r="O44">
        <f t="shared" ca="1" si="2"/>
        <v>-0.23896682881570325</v>
      </c>
      <c r="Q44" s="2">
        <f t="shared" si="3"/>
        <v>38142.931689999998</v>
      </c>
    </row>
    <row r="45" spans="1:17">
      <c r="A45" s="60" t="s">
        <v>311</v>
      </c>
      <c r="B45" s="60" t="s">
        <v>51</v>
      </c>
      <c r="C45" s="61">
        <v>53163.583129999999</v>
      </c>
      <c r="D45" s="61">
        <v>3.1E-4</v>
      </c>
      <c r="E45" s="43">
        <f t="shared" si="0"/>
        <v>-2389.9987680309496</v>
      </c>
      <c r="F45">
        <f t="shared" si="1"/>
        <v>-2389.5</v>
      </c>
      <c r="G45">
        <f t="shared" si="4"/>
        <v>-0.2382972699997481</v>
      </c>
      <c r="K45">
        <f t="shared" si="5"/>
        <v>-0.2382972699997481</v>
      </c>
      <c r="O45">
        <f t="shared" ca="1" si="2"/>
        <v>-0.23896634376808004</v>
      </c>
      <c r="Q45" s="2">
        <f t="shared" si="3"/>
        <v>38145.083129999999</v>
      </c>
    </row>
    <row r="46" spans="1:17">
      <c r="A46" s="60" t="s">
        <v>311</v>
      </c>
      <c r="B46" s="60" t="s">
        <v>51</v>
      </c>
      <c r="C46" s="61">
        <v>53164.538619999999</v>
      </c>
      <c r="D46" s="61">
        <v>3.1E-4</v>
      </c>
      <c r="E46" s="43">
        <f t="shared" si="0"/>
        <v>-2387.9988799672469</v>
      </c>
      <c r="F46">
        <f t="shared" si="1"/>
        <v>-2387.5</v>
      </c>
      <c r="G46">
        <f t="shared" si="4"/>
        <v>-0.23835075000533834</v>
      </c>
      <c r="K46">
        <f t="shared" si="5"/>
        <v>-0.23835075000533834</v>
      </c>
      <c r="O46">
        <f t="shared" ca="1" si="2"/>
        <v>-0.2389661281913586</v>
      </c>
      <c r="Q46" s="2">
        <f t="shared" si="3"/>
        <v>38146.038619999999</v>
      </c>
    </row>
    <row r="47" spans="1:17">
      <c r="A47" s="60" t="s">
        <v>311</v>
      </c>
      <c r="B47" s="60" t="s">
        <v>51</v>
      </c>
      <c r="C47" s="61">
        <v>53165.493920000001</v>
      </c>
      <c r="D47" s="61">
        <v>1.4999999999999999E-4</v>
      </c>
      <c r="E47" s="43">
        <f t="shared" si="0"/>
        <v>-2385.9993895829866</v>
      </c>
      <c r="F47">
        <f t="shared" si="1"/>
        <v>-2385.5</v>
      </c>
      <c r="G47">
        <f t="shared" si="4"/>
        <v>-0.2385942300024908</v>
      </c>
      <c r="K47">
        <f t="shared" si="5"/>
        <v>-0.2385942300024908</v>
      </c>
      <c r="O47">
        <f t="shared" ca="1" si="2"/>
        <v>-0.23896591261463718</v>
      </c>
      <c r="Q47" s="2">
        <f t="shared" si="3"/>
        <v>38146.993920000001</v>
      </c>
    </row>
    <row r="48" spans="1:17">
      <c r="A48" s="60" t="s">
        <v>311</v>
      </c>
      <c r="B48" s="60" t="s">
        <v>51</v>
      </c>
      <c r="C48" s="61">
        <v>53166.449650000002</v>
      </c>
      <c r="D48" s="61">
        <v>2.0000000000000001E-4</v>
      </c>
      <c r="E48" s="43">
        <f t="shared" si="0"/>
        <v>-2383.9989991873522</v>
      </c>
      <c r="F48">
        <f t="shared" si="1"/>
        <v>-2383.5</v>
      </c>
      <c r="G48">
        <f t="shared" si="4"/>
        <v>-0.23840770999959204</v>
      </c>
      <c r="K48">
        <f t="shared" si="5"/>
        <v>-0.23840770999959204</v>
      </c>
      <c r="O48">
        <f t="shared" ca="1" si="2"/>
        <v>-0.23896569703791573</v>
      </c>
      <c r="Q48" s="2">
        <f t="shared" si="3"/>
        <v>38147.949650000002</v>
      </c>
    </row>
    <row r="49" spans="1:17">
      <c r="A49" s="60" t="s">
        <v>311</v>
      </c>
      <c r="B49" s="60" t="s">
        <v>49</v>
      </c>
      <c r="C49" s="61">
        <v>53169.553610000003</v>
      </c>
      <c r="D49" s="61">
        <v>3.4000000000000002E-4</v>
      </c>
      <c r="E49" s="43">
        <f t="shared" si="0"/>
        <v>-2377.5022566215398</v>
      </c>
      <c r="F49">
        <f t="shared" si="1"/>
        <v>-2377</v>
      </c>
      <c r="G49">
        <f t="shared" si="4"/>
        <v>-0.23996402000193484</v>
      </c>
      <c r="K49">
        <f t="shared" si="5"/>
        <v>-0.23996402000193484</v>
      </c>
      <c r="O49">
        <f t="shared" ca="1" si="2"/>
        <v>-0.23896499641357111</v>
      </c>
      <c r="Q49" s="2">
        <f t="shared" si="3"/>
        <v>38151.053610000003</v>
      </c>
    </row>
    <row r="50" spans="1:17">
      <c r="A50" s="60" t="s">
        <v>311</v>
      </c>
      <c r="B50" s="60" t="s">
        <v>49</v>
      </c>
      <c r="C50" s="61">
        <v>53170.509389999999</v>
      </c>
      <c r="D50" s="61">
        <v>2.4000000000000001E-4</v>
      </c>
      <c r="E50" s="43">
        <f t="shared" si="0"/>
        <v>-2375.50176157343</v>
      </c>
      <c r="F50">
        <f t="shared" si="1"/>
        <v>-2375</v>
      </c>
      <c r="G50">
        <f t="shared" si="4"/>
        <v>-0.23972750000393717</v>
      </c>
      <c r="K50">
        <f t="shared" si="5"/>
        <v>-0.23972750000393717</v>
      </c>
      <c r="O50">
        <f t="shared" ca="1" si="2"/>
        <v>-0.23896478083684966</v>
      </c>
      <c r="Q50" s="2">
        <f t="shared" si="3"/>
        <v>38152.009389999999</v>
      </c>
    </row>
    <row r="51" spans="1:17">
      <c r="A51" s="60" t="s">
        <v>311</v>
      </c>
      <c r="B51" s="60" t="s">
        <v>49</v>
      </c>
      <c r="C51" s="61">
        <v>53171.464890000003</v>
      </c>
      <c r="D51" s="61">
        <v>3.4000000000000002E-4</v>
      </c>
      <c r="E51" s="43">
        <f t="shared" si="0"/>
        <v>-2373.5018525792239</v>
      </c>
      <c r="F51">
        <f t="shared" si="1"/>
        <v>-2373</v>
      </c>
      <c r="G51">
        <f t="shared" si="4"/>
        <v>-0.2397709799988661</v>
      </c>
      <c r="K51">
        <f t="shared" si="5"/>
        <v>-0.2397709799988661</v>
      </c>
      <c r="O51">
        <f t="shared" ca="1" si="2"/>
        <v>-0.23896456526012824</v>
      </c>
      <c r="Q51" s="2">
        <f t="shared" si="3"/>
        <v>38152.964890000003</v>
      </c>
    </row>
    <row r="52" spans="1:17">
      <c r="A52" s="60" t="s">
        <v>311</v>
      </c>
      <c r="B52" s="60" t="s">
        <v>49</v>
      </c>
      <c r="C52" s="61">
        <v>53172.420769999997</v>
      </c>
      <c r="D52" s="61">
        <v>3.1E-4</v>
      </c>
      <c r="E52" s="43">
        <f t="shared" si="0"/>
        <v>-2371.5011482261489</v>
      </c>
      <c r="F52">
        <f t="shared" si="1"/>
        <v>-2371</v>
      </c>
      <c r="G52">
        <f t="shared" si="4"/>
        <v>-0.23943446000339463</v>
      </c>
      <c r="K52">
        <f t="shared" si="5"/>
        <v>-0.23943446000339463</v>
      </c>
      <c r="O52">
        <f t="shared" ca="1" si="2"/>
        <v>-0.23896434968340682</v>
      </c>
      <c r="Q52" s="2">
        <f t="shared" si="3"/>
        <v>38153.920769999997</v>
      </c>
    </row>
    <row r="53" spans="1:17">
      <c r="A53" s="60" t="s">
        <v>311</v>
      </c>
      <c r="B53" s="60" t="s">
        <v>51</v>
      </c>
      <c r="C53" s="61">
        <v>53175.527069999996</v>
      </c>
      <c r="D53" s="61">
        <v>2.4000000000000001E-4</v>
      </c>
      <c r="E53" s="43">
        <f t="shared" si="0"/>
        <v>-2364.9995079240261</v>
      </c>
      <c r="F53">
        <f t="shared" si="1"/>
        <v>-2364.5</v>
      </c>
      <c r="G53">
        <f t="shared" si="4"/>
        <v>-0.23865077000664314</v>
      </c>
      <c r="K53">
        <f t="shared" si="5"/>
        <v>-0.23865077000664314</v>
      </c>
      <c r="O53">
        <f t="shared" ca="1" si="2"/>
        <v>-0.23896364905906217</v>
      </c>
      <c r="Q53" s="2">
        <f t="shared" si="3"/>
        <v>38157.027069999996</v>
      </c>
    </row>
    <row r="54" spans="1:17">
      <c r="A54" s="60" t="s">
        <v>311</v>
      </c>
      <c r="B54" s="60" t="s">
        <v>51</v>
      </c>
      <c r="C54" s="61">
        <v>53176.482889999999</v>
      </c>
      <c r="D54" s="61">
        <v>4.6999999999999999E-4</v>
      </c>
      <c r="E54" s="43">
        <f t="shared" si="0"/>
        <v>-2362.9989291539155</v>
      </c>
      <c r="F54">
        <f t="shared" si="1"/>
        <v>-2362.5</v>
      </c>
      <c r="G54">
        <f t="shared" si="4"/>
        <v>-0.23837425000237999</v>
      </c>
      <c r="K54">
        <f t="shared" si="5"/>
        <v>-0.23837425000237999</v>
      </c>
      <c r="O54">
        <f t="shared" ca="1" si="2"/>
        <v>-0.23896343348234073</v>
      </c>
      <c r="Q54" s="2">
        <f t="shared" si="3"/>
        <v>38157.982889999999</v>
      </c>
    </row>
    <row r="55" spans="1:17">
      <c r="A55" s="60" t="s">
        <v>311</v>
      </c>
      <c r="B55" s="60" t="s">
        <v>49</v>
      </c>
      <c r="C55" s="61">
        <v>53180.54262</v>
      </c>
      <c r="D55" s="61">
        <v>2.2000000000000001E-4</v>
      </c>
      <c r="E55" s="43">
        <f t="shared" si="0"/>
        <v>-2354.5017124704823</v>
      </c>
      <c r="F55">
        <f t="shared" si="1"/>
        <v>-2354</v>
      </c>
      <c r="G55">
        <f t="shared" si="4"/>
        <v>-0.23970404000283452</v>
      </c>
      <c r="K55">
        <f t="shared" si="5"/>
        <v>-0.23970404000283452</v>
      </c>
      <c r="O55">
        <f t="shared" ca="1" si="2"/>
        <v>-0.23896251728127466</v>
      </c>
      <c r="Q55" s="2">
        <f t="shared" si="3"/>
        <v>38162.04262</v>
      </c>
    </row>
    <row r="56" spans="1:17">
      <c r="A56" s="60" t="s">
        <v>311</v>
      </c>
      <c r="B56" s="60" t="s">
        <v>49</v>
      </c>
      <c r="C56" s="61">
        <v>53181.498350000002</v>
      </c>
      <c r="D56" s="61">
        <v>1.7000000000000001E-4</v>
      </c>
      <c r="E56" s="43">
        <f t="shared" si="0"/>
        <v>-2352.5013220748478</v>
      </c>
      <c r="F56">
        <f t="shared" si="1"/>
        <v>-2352</v>
      </c>
      <c r="G56">
        <f t="shared" si="4"/>
        <v>-0.23951751999993576</v>
      </c>
      <c r="K56">
        <f t="shared" si="5"/>
        <v>-0.23951751999993576</v>
      </c>
      <c r="O56">
        <f t="shared" ca="1" si="2"/>
        <v>-0.23896230170455324</v>
      </c>
      <c r="Q56" s="2">
        <f t="shared" si="3"/>
        <v>38162.998350000002</v>
      </c>
    </row>
    <row r="57" spans="1:17">
      <c r="A57" s="60" t="s">
        <v>311</v>
      </c>
      <c r="B57" s="60" t="s">
        <v>49</v>
      </c>
      <c r="C57" s="61">
        <v>53182.453759999997</v>
      </c>
      <c r="D57" s="61">
        <v>1.8000000000000001E-4</v>
      </c>
      <c r="E57" s="43">
        <f t="shared" si="0"/>
        <v>-2350.5016014551329</v>
      </c>
      <c r="F57">
        <f t="shared" si="1"/>
        <v>-2350</v>
      </c>
      <c r="G57">
        <f t="shared" si="4"/>
        <v>-0.23965100000350503</v>
      </c>
      <c r="K57">
        <f t="shared" si="5"/>
        <v>-0.23965100000350503</v>
      </c>
      <c r="O57">
        <f t="shared" ca="1" si="2"/>
        <v>-0.23896208612783182</v>
      </c>
      <c r="Q57" s="2">
        <f t="shared" si="3"/>
        <v>38163.953759999997</v>
      </c>
    </row>
    <row r="58" spans="1:17">
      <c r="A58" s="60" t="s">
        <v>311</v>
      </c>
      <c r="B58" s="60" t="s">
        <v>49</v>
      </c>
      <c r="C58" s="61">
        <v>53183.410089999998</v>
      </c>
      <c r="D58" s="61">
        <v>7.6000000000000004E-4</v>
      </c>
      <c r="E58" s="43">
        <f t="shared" si="0"/>
        <v>-2348.4999552296763</v>
      </c>
      <c r="F58">
        <f t="shared" si="1"/>
        <v>-2348</v>
      </c>
      <c r="G58">
        <f t="shared" si="4"/>
        <v>-0.23886448000121163</v>
      </c>
      <c r="K58">
        <f t="shared" ref="K58:K89" si="6">+G58</f>
        <v>-0.23886448000121163</v>
      </c>
      <c r="O58">
        <f t="shared" ca="1" si="2"/>
        <v>-0.23896187055111037</v>
      </c>
      <c r="Q58" s="2">
        <f t="shared" si="3"/>
        <v>38164.910089999998</v>
      </c>
    </row>
    <row r="59" spans="1:17">
      <c r="A59" s="60" t="s">
        <v>311</v>
      </c>
      <c r="B59" s="60" t="s">
        <v>49</v>
      </c>
      <c r="C59" s="61">
        <v>53191.532670000001</v>
      </c>
      <c r="D59" s="61">
        <v>8.0000000000000004E-4</v>
      </c>
      <c r="E59" s="43">
        <f t="shared" si="0"/>
        <v>-2331.4989915477245</v>
      </c>
      <c r="F59">
        <f t="shared" si="1"/>
        <v>-2331</v>
      </c>
      <c r="G59">
        <f t="shared" si="4"/>
        <v>-0.23840406000090297</v>
      </c>
      <c r="K59">
        <f t="shared" si="6"/>
        <v>-0.23840406000090297</v>
      </c>
      <c r="O59">
        <f t="shared" ca="1" si="2"/>
        <v>-0.23896003814897823</v>
      </c>
      <c r="Q59" s="2">
        <f t="shared" si="3"/>
        <v>38173.032670000001</v>
      </c>
    </row>
    <row r="60" spans="1:17">
      <c r="A60" s="60" t="s">
        <v>311</v>
      </c>
      <c r="B60" s="60" t="s">
        <v>49</v>
      </c>
      <c r="C60" s="61">
        <v>53192.486779999999</v>
      </c>
      <c r="D60" s="61">
        <v>3.1E-4</v>
      </c>
      <c r="E60" s="43">
        <f t="shared" si="0"/>
        <v>-2329.50199189262</v>
      </c>
      <c r="F60">
        <f t="shared" si="1"/>
        <v>-2329</v>
      </c>
      <c r="G60">
        <f t="shared" si="4"/>
        <v>-0.23983754000073532</v>
      </c>
      <c r="K60">
        <f t="shared" si="6"/>
        <v>-0.23983754000073532</v>
      </c>
      <c r="O60">
        <f t="shared" ca="1" si="2"/>
        <v>-0.23895982257225681</v>
      </c>
      <c r="Q60" s="2">
        <f t="shared" si="3"/>
        <v>38173.986779999999</v>
      </c>
    </row>
    <row r="61" spans="1:17">
      <c r="A61" s="60" t="s">
        <v>311</v>
      </c>
      <c r="B61" s="60" t="s">
        <v>49</v>
      </c>
      <c r="C61" s="61">
        <v>53193.443809999997</v>
      </c>
      <c r="D61" s="61">
        <v>2.5999999999999998E-4</v>
      </c>
      <c r="E61" s="43">
        <f t="shared" si="0"/>
        <v>-2327.4988805323756</v>
      </c>
      <c r="F61">
        <f t="shared" si="1"/>
        <v>-2327</v>
      </c>
      <c r="G61">
        <f t="shared" si="4"/>
        <v>-0.23835102000157349</v>
      </c>
      <c r="K61">
        <f t="shared" si="6"/>
        <v>-0.23835102000157349</v>
      </c>
      <c r="O61">
        <f t="shared" ca="1" si="2"/>
        <v>-0.23895960699553537</v>
      </c>
      <c r="Q61" s="2">
        <f t="shared" si="3"/>
        <v>38174.943809999997</v>
      </c>
    </row>
    <row r="62" spans="1:17">
      <c r="A62" s="60" t="s">
        <v>311</v>
      </c>
      <c r="B62" s="60" t="s">
        <v>49</v>
      </c>
      <c r="C62" s="61">
        <v>53194.398500000003</v>
      </c>
      <c r="D62" s="61">
        <v>4.4999999999999999E-4</v>
      </c>
      <c r="E62" s="43">
        <f t="shared" si="0"/>
        <v>-2325.500666908426</v>
      </c>
      <c r="F62">
        <f t="shared" si="1"/>
        <v>-2325</v>
      </c>
      <c r="G62">
        <f t="shared" si="4"/>
        <v>-0.23920450000150595</v>
      </c>
      <c r="K62">
        <f t="shared" si="6"/>
        <v>-0.23920450000150595</v>
      </c>
      <c r="O62">
        <f t="shared" ca="1" si="2"/>
        <v>-0.23895939141881395</v>
      </c>
      <c r="Q62" s="2">
        <f t="shared" si="3"/>
        <v>38175.898500000003</v>
      </c>
    </row>
    <row r="63" spans="1:17">
      <c r="A63" s="60" t="s">
        <v>311</v>
      </c>
      <c r="B63" s="60" t="s">
        <v>51</v>
      </c>
      <c r="C63" s="61">
        <v>53197.503830000001</v>
      </c>
      <c r="D63" s="61">
        <v>8.0000000000000004E-4</v>
      </c>
      <c r="E63" s="43">
        <f t="shared" si="0"/>
        <v>-2319.0010568645203</v>
      </c>
      <c r="F63">
        <f t="shared" si="1"/>
        <v>-2318.5</v>
      </c>
      <c r="G63">
        <f t="shared" si="4"/>
        <v>-0.23939080999844009</v>
      </c>
      <c r="K63">
        <f t="shared" si="6"/>
        <v>-0.23939080999844009</v>
      </c>
      <c r="O63">
        <f t="shared" ca="1" si="2"/>
        <v>-0.2389586907944693</v>
      </c>
      <c r="Q63" s="2">
        <f t="shared" si="3"/>
        <v>38179.003830000001</v>
      </c>
    </row>
    <row r="64" spans="1:17">
      <c r="A64" s="60" t="s">
        <v>311</v>
      </c>
      <c r="B64" s="60" t="s">
        <v>51</v>
      </c>
      <c r="C64" s="61">
        <v>53198.460460000002</v>
      </c>
      <c r="D64" s="61">
        <v>2.3000000000000001E-4</v>
      </c>
      <c r="E64" s="43">
        <f t="shared" si="0"/>
        <v>-2316.9987827241521</v>
      </c>
      <c r="F64">
        <f t="shared" si="1"/>
        <v>-2316.5</v>
      </c>
      <c r="G64">
        <f t="shared" si="4"/>
        <v>-0.23830429000372533</v>
      </c>
      <c r="K64">
        <f t="shared" si="6"/>
        <v>-0.23830429000372533</v>
      </c>
      <c r="O64">
        <f t="shared" ca="1" si="2"/>
        <v>-0.23895847521774788</v>
      </c>
      <c r="Q64" s="2">
        <f t="shared" si="3"/>
        <v>38179.960460000002</v>
      </c>
    </row>
    <row r="65" spans="1:17">
      <c r="A65" s="60" t="s">
        <v>311</v>
      </c>
      <c r="B65" s="60" t="s">
        <v>51</v>
      </c>
      <c r="C65" s="61">
        <v>53199.416230000003</v>
      </c>
      <c r="D65" s="61">
        <v>2.5999999999999998E-4</v>
      </c>
      <c r="E65" s="43">
        <f t="shared" si="0"/>
        <v>-2314.9983086065317</v>
      </c>
      <c r="F65">
        <f t="shared" si="1"/>
        <v>-2314.5</v>
      </c>
      <c r="G65">
        <f t="shared" si="4"/>
        <v>-0.23807777000183705</v>
      </c>
      <c r="K65">
        <f t="shared" si="6"/>
        <v>-0.23807777000183705</v>
      </c>
      <c r="O65">
        <f t="shared" ca="1" si="2"/>
        <v>-0.23895825964102643</v>
      </c>
      <c r="Q65" s="2">
        <f t="shared" si="3"/>
        <v>38180.916230000003</v>
      </c>
    </row>
    <row r="66" spans="1:17">
      <c r="A66" s="60" t="s">
        <v>311</v>
      </c>
      <c r="B66" s="60" t="s">
        <v>49</v>
      </c>
      <c r="C66" s="61">
        <v>53203.476320000002</v>
      </c>
      <c r="D66" s="61">
        <v>2.9E-4</v>
      </c>
      <c r="E66" s="43">
        <f t="shared" si="0"/>
        <v>-2306.5003384252082</v>
      </c>
      <c r="F66">
        <f t="shared" si="1"/>
        <v>-2306</v>
      </c>
      <c r="G66">
        <f t="shared" si="4"/>
        <v>-0.23904755999683402</v>
      </c>
      <c r="K66">
        <f t="shared" si="6"/>
        <v>-0.23904755999683402</v>
      </c>
      <c r="O66">
        <f t="shared" ca="1" si="2"/>
        <v>-0.23895734343996036</v>
      </c>
      <c r="Q66" s="2">
        <f t="shared" si="3"/>
        <v>38184.976320000002</v>
      </c>
    </row>
    <row r="67" spans="1:17">
      <c r="A67" s="60" t="s">
        <v>311</v>
      </c>
      <c r="B67" s="60" t="s">
        <v>51</v>
      </c>
      <c r="C67" s="61">
        <v>53209.449180000003</v>
      </c>
      <c r="D67" s="61">
        <v>4.6999999999999999E-4</v>
      </c>
      <c r="E67" s="43">
        <f t="shared" si="0"/>
        <v>-2293.9988455575017</v>
      </c>
      <c r="F67">
        <f t="shared" si="1"/>
        <v>-2293.5</v>
      </c>
      <c r="G67">
        <f t="shared" si="4"/>
        <v>-0.23833431000093697</v>
      </c>
      <c r="K67">
        <f t="shared" si="6"/>
        <v>-0.23833431000093697</v>
      </c>
      <c r="O67">
        <f t="shared" ca="1" si="2"/>
        <v>-0.23895599608545143</v>
      </c>
      <c r="Q67" s="2">
        <f t="shared" si="3"/>
        <v>38190.949180000003</v>
      </c>
    </row>
    <row r="68" spans="1:17">
      <c r="A68" s="60" t="s">
        <v>311</v>
      </c>
      <c r="B68" s="60" t="s">
        <v>49</v>
      </c>
      <c r="C68" s="61">
        <v>53215.4211</v>
      </c>
      <c r="D68" s="61">
        <v>4.0000000000000002E-4</v>
      </c>
      <c r="E68" s="43">
        <f t="shared" si="0"/>
        <v>-2281.4993201565303</v>
      </c>
      <c r="F68">
        <f t="shared" si="1"/>
        <v>-2281</v>
      </c>
      <c r="G68">
        <f t="shared" si="4"/>
        <v>-0.23856106000312138</v>
      </c>
      <c r="K68">
        <f t="shared" si="6"/>
        <v>-0.23856106000312138</v>
      </c>
      <c r="O68">
        <f t="shared" ca="1" si="2"/>
        <v>-0.23895464873094249</v>
      </c>
      <c r="Q68" s="2">
        <f t="shared" si="3"/>
        <v>38196.9211</v>
      </c>
    </row>
    <row r="69" spans="1:17">
      <c r="A69" s="60" t="s">
        <v>311</v>
      </c>
      <c r="B69" s="60" t="s">
        <v>51</v>
      </c>
      <c r="C69" s="61">
        <v>53220.435879999997</v>
      </c>
      <c r="D69" s="61">
        <v>8.3000000000000001E-4</v>
      </c>
      <c r="E69" s="43">
        <f t="shared" si="0"/>
        <v>-2271.003136351273</v>
      </c>
      <c r="F69">
        <f t="shared" si="1"/>
        <v>-2270.5</v>
      </c>
      <c r="G69">
        <f t="shared" si="4"/>
        <v>-0.24038433000532677</v>
      </c>
      <c r="K69">
        <f t="shared" si="6"/>
        <v>-0.24038433000532677</v>
      </c>
      <c r="O69">
        <f t="shared" ca="1" si="2"/>
        <v>-0.238953516953155</v>
      </c>
      <c r="Q69" s="2">
        <f t="shared" si="3"/>
        <v>38201.935879999997</v>
      </c>
    </row>
    <row r="70" spans="1:17">
      <c r="A70" s="60" t="s">
        <v>311</v>
      </c>
      <c r="B70" s="60" t="s">
        <v>51</v>
      </c>
      <c r="C70" s="61">
        <v>53221.393170000003</v>
      </c>
      <c r="D70" s="61">
        <v>3.8999999999999999E-4</v>
      </c>
      <c r="E70" s="43">
        <f t="shared" si="0"/>
        <v>-2268.9994807980879</v>
      </c>
      <c r="F70">
        <f t="shared" si="1"/>
        <v>-2268.5</v>
      </c>
      <c r="G70">
        <f t="shared" si="4"/>
        <v>-0.23863780999818118</v>
      </c>
      <c r="K70">
        <f t="shared" si="6"/>
        <v>-0.23863780999818118</v>
      </c>
      <c r="O70">
        <f t="shared" ca="1" si="2"/>
        <v>-0.23895330137643356</v>
      </c>
      <c r="Q70" s="2">
        <f t="shared" si="3"/>
        <v>38202.893170000003</v>
      </c>
    </row>
    <row r="71" spans="1:17">
      <c r="A71" s="60" t="s">
        <v>311</v>
      </c>
      <c r="B71" s="60" t="s">
        <v>49</v>
      </c>
      <c r="C71" s="61">
        <v>53226.407959999997</v>
      </c>
      <c r="D71" s="61">
        <v>5.8E-4</v>
      </c>
      <c r="E71" s="43">
        <f t="shared" si="0"/>
        <v>-2258.5032760623417</v>
      </c>
      <c r="F71">
        <f t="shared" si="1"/>
        <v>-2258</v>
      </c>
      <c r="G71">
        <f t="shared" si="4"/>
        <v>-0.24045108000427717</v>
      </c>
      <c r="K71">
        <f t="shared" si="6"/>
        <v>-0.24045108000427717</v>
      </c>
      <c r="O71">
        <f t="shared" ca="1" si="2"/>
        <v>-0.23895216959864607</v>
      </c>
      <c r="Q71" s="2">
        <f t="shared" si="3"/>
        <v>38207.907959999997</v>
      </c>
    </row>
    <row r="72" spans="1:17">
      <c r="A72" s="60" t="s">
        <v>311</v>
      </c>
      <c r="B72" s="60" t="s">
        <v>51</v>
      </c>
      <c r="C72" s="61">
        <v>53231.426299999999</v>
      </c>
      <c r="D72" s="61">
        <v>4.4999999999999999E-4</v>
      </c>
      <c r="E72" s="43">
        <f t="shared" si="0"/>
        <v>-2247.9996410001208</v>
      </c>
      <c r="F72">
        <f t="shared" si="1"/>
        <v>-2247.5</v>
      </c>
      <c r="G72">
        <f t="shared" si="4"/>
        <v>-0.23871435000182828</v>
      </c>
      <c r="K72">
        <f t="shared" si="6"/>
        <v>-0.23871435000182828</v>
      </c>
      <c r="O72">
        <f t="shared" ca="1" si="2"/>
        <v>-0.23895103782085855</v>
      </c>
      <c r="Q72" s="2">
        <f t="shared" si="3"/>
        <v>38212.926299999999</v>
      </c>
    </row>
    <row r="73" spans="1:17">
      <c r="A73" s="60" t="s">
        <v>311</v>
      </c>
      <c r="B73" s="60" t="s">
        <v>51</v>
      </c>
      <c r="C73" s="61">
        <v>53232.382749999997</v>
      </c>
      <c r="D73" s="61">
        <v>3.2000000000000003E-4</v>
      </c>
      <c r="E73" s="43">
        <f t="shared" si="0"/>
        <v>-2245.9977436087056</v>
      </c>
      <c r="F73">
        <f t="shared" si="1"/>
        <v>-2245.5</v>
      </c>
      <c r="G73">
        <f t="shared" si="4"/>
        <v>-0.23780783000256633</v>
      </c>
      <c r="K73">
        <f t="shared" si="6"/>
        <v>-0.23780783000256633</v>
      </c>
      <c r="O73">
        <f t="shared" ca="1" si="2"/>
        <v>-0.23895082224413713</v>
      </c>
      <c r="Q73" s="2">
        <f t="shared" si="3"/>
        <v>38213.882749999997</v>
      </c>
    </row>
    <row r="74" spans="1:17">
      <c r="A74" s="60" t="s">
        <v>311</v>
      </c>
      <c r="B74" s="60" t="s">
        <v>49</v>
      </c>
      <c r="C74" s="61">
        <v>53237.397319999996</v>
      </c>
      <c r="D74" s="61">
        <v>3.3E-4</v>
      </c>
      <c r="E74" s="43">
        <f t="shared" si="0"/>
        <v>-2235.5019993438827</v>
      </c>
      <c r="F74">
        <f t="shared" si="1"/>
        <v>-2235</v>
      </c>
      <c r="G74">
        <f t="shared" si="4"/>
        <v>-0.23984110000310466</v>
      </c>
      <c r="K74">
        <f t="shared" si="6"/>
        <v>-0.23984110000310466</v>
      </c>
      <c r="O74">
        <f t="shared" ca="1" si="2"/>
        <v>-0.23894969046634965</v>
      </c>
      <c r="Q74" s="2">
        <f t="shared" si="3"/>
        <v>38218.897319999996</v>
      </c>
    </row>
    <row r="75" spans="1:17">
      <c r="A75" s="60" t="s">
        <v>311</v>
      </c>
      <c r="B75" s="60" t="s">
        <v>51</v>
      </c>
      <c r="C75" s="61">
        <v>53243.370300000002</v>
      </c>
      <c r="D75" s="61">
        <v>8.1999999999999998E-4</v>
      </c>
      <c r="E75" s="43">
        <f t="shared" si="0"/>
        <v>-2223.0002553102026</v>
      </c>
      <c r="F75">
        <f t="shared" si="1"/>
        <v>-2222.5</v>
      </c>
      <c r="G75">
        <f t="shared" si="4"/>
        <v>-0.2390078500029631</v>
      </c>
      <c r="K75">
        <f t="shared" si="6"/>
        <v>-0.2390078500029631</v>
      </c>
      <c r="O75">
        <f t="shared" ca="1" si="2"/>
        <v>-0.23894834311184071</v>
      </c>
      <c r="Q75" s="2">
        <f t="shared" si="3"/>
        <v>38224.870300000002</v>
      </c>
    </row>
    <row r="76" spans="1:17">
      <c r="A76" s="60" t="s">
        <v>311</v>
      </c>
      <c r="B76" s="60" t="s">
        <v>49</v>
      </c>
      <c r="C76" s="61">
        <v>53248.387309999998</v>
      </c>
      <c r="D76" s="61">
        <v>7.7999999999999999E-4</v>
      </c>
      <c r="E76" s="43">
        <f t="shared" si="0"/>
        <v>-2212.4994040041042</v>
      </c>
      <c r="F76">
        <f t="shared" si="1"/>
        <v>-2212</v>
      </c>
      <c r="G76">
        <f t="shared" si="4"/>
        <v>-0.23860112000693334</v>
      </c>
      <c r="K76">
        <f t="shared" si="6"/>
        <v>-0.23860112000693334</v>
      </c>
      <c r="O76">
        <f t="shared" ca="1" si="2"/>
        <v>-0.23894721133405319</v>
      </c>
      <c r="Q76" s="2">
        <f t="shared" si="3"/>
        <v>38229.887309999998</v>
      </c>
    </row>
    <row r="77" spans="1:17">
      <c r="A77" s="60" t="s">
        <v>311</v>
      </c>
      <c r="B77" s="60" t="s">
        <v>49</v>
      </c>
      <c r="C77" s="61">
        <v>53259.856370000001</v>
      </c>
      <c r="D77" s="61">
        <v>7.7999999999999999E-4</v>
      </c>
      <c r="E77" s="43">
        <f t="shared" si="0"/>
        <v>-2188.4940913416117</v>
      </c>
      <c r="F77">
        <f t="shared" si="1"/>
        <v>-2188</v>
      </c>
      <c r="G77">
        <f t="shared" si="4"/>
        <v>-0.23606288000155473</v>
      </c>
      <c r="K77">
        <f t="shared" si="6"/>
        <v>-0.23606288000155473</v>
      </c>
      <c r="O77">
        <f t="shared" ca="1" si="2"/>
        <v>-0.23894462441339606</v>
      </c>
      <c r="Q77" s="2">
        <f t="shared" si="3"/>
        <v>38241.356370000001</v>
      </c>
    </row>
    <row r="78" spans="1:17">
      <c r="A78" s="60" t="s">
        <v>311</v>
      </c>
      <c r="B78" s="60" t="s">
        <v>51</v>
      </c>
      <c r="C78" s="61">
        <v>53827.685740000001</v>
      </c>
      <c r="D78" s="61">
        <v>8.4999999999999995E-4</v>
      </c>
      <c r="E78" s="43">
        <f t="shared" si="0"/>
        <v>-999.99899533614393</v>
      </c>
      <c r="F78">
        <f t="shared" si="1"/>
        <v>-999.5</v>
      </c>
      <c r="G78">
        <f t="shared" si="4"/>
        <v>-0.23840587000449887</v>
      </c>
      <c r="K78">
        <f t="shared" si="6"/>
        <v>-0.23840587000449887</v>
      </c>
      <c r="O78">
        <f t="shared" ca="1" si="2"/>
        <v>-0.23881651794668685</v>
      </c>
      <c r="Q78" s="2">
        <f t="shared" si="3"/>
        <v>38809.185740000001</v>
      </c>
    </row>
    <row r="79" spans="1:17">
      <c r="A79" s="60" t="s">
        <v>311</v>
      </c>
      <c r="B79" s="60" t="s">
        <v>51</v>
      </c>
      <c r="C79" s="61">
        <v>53829.597399999999</v>
      </c>
      <c r="D79" s="61">
        <v>8.8000000000000003E-4</v>
      </c>
      <c r="E79" s="43">
        <f t="shared" si="0"/>
        <v>-995.99779593494463</v>
      </c>
      <c r="F79">
        <f t="shared" si="1"/>
        <v>-995.5</v>
      </c>
      <c r="G79">
        <f t="shared" si="4"/>
        <v>-0.23783283000375377</v>
      </c>
      <c r="K79">
        <f t="shared" si="6"/>
        <v>-0.23783283000375377</v>
      </c>
      <c r="O79">
        <f t="shared" ca="1" si="2"/>
        <v>-0.23881608679324398</v>
      </c>
      <c r="Q79" s="2">
        <f t="shared" si="3"/>
        <v>38811.097399999999</v>
      </c>
    </row>
    <row r="80" spans="1:17">
      <c r="A80" s="60" t="s">
        <v>311</v>
      </c>
      <c r="B80" s="60" t="s">
        <v>51</v>
      </c>
      <c r="C80" s="61">
        <v>53830.552009999999</v>
      </c>
      <c r="D80" s="61">
        <v>6.8999999999999997E-4</v>
      </c>
      <c r="E80" s="43">
        <f t="shared" si="0"/>
        <v>-993.99974975498287</v>
      </c>
      <c r="F80">
        <f t="shared" si="1"/>
        <v>-993.5</v>
      </c>
      <c r="G80">
        <f t="shared" si="4"/>
        <v>-0.23876631000166526</v>
      </c>
      <c r="K80">
        <f t="shared" si="6"/>
        <v>-0.23876631000166526</v>
      </c>
      <c r="O80">
        <f t="shared" ca="1" si="2"/>
        <v>-0.23881587121652256</v>
      </c>
      <c r="Q80" s="2">
        <f t="shared" si="3"/>
        <v>38812.052009999999</v>
      </c>
    </row>
    <row r="81" spans="1:17">
      <c r="A81" s="60" t="s">
        <v>311</v>
      </c>
      <c r="B81" s="60" t="s">
        <v>51</v>
      </c>
      <c r="C81" s="61">
        <v>53831.507290000001</v>
      </c>
      <c r="D81" s="61">
        <v>5.1000000000000004E-4</v>
      </c>
      <c r="E81" s="43">
        <f t="shared" si="0"/>
        <v>-992.0003012317153</v>
      </c>
      <c r="F81">
        <f t="shared" si="1"/>
        <v>-991.5</v>
      </c>
      <c r="G81">
        <f t="shared" si="4"/>
        <v>-0.23902978999831248</v>
      </c>
      <c r="K81">
        <f t="shared" si="6"/>
        <v>-0.23902978999831248</v>
      </c>
      <c r="O81">
        <f t="shared" ca="1" si="2"/>
        <v>-0.23881565563980112</v>
      </c>
      <c r="Q81" s="2">
        <f t="shared" si="3"/>
        <v>38813.007290000001</v>
      </c>
    </row>
    <row r="82" spans="1:17">
      <c r="A82" s="60" t="s">
        <v>311</v>
      </c>
      <c r="B82" s="60" t="s">
        <v>51</v>
      </c>
      <c r="C82" s="61">
        <v>53832.462699999996</v>
      </c>
      <c r="D82" s="61">
        <v>1.4999999999999999E-4</v>
      </c>
      <c r="E82" s="43">
        <f t="shared" si="0"/>
        <v>-990.00058061200048</v>
      </c>
      <c r="F82">
        <f t="shared" si="1"/>
        <v>-989.5</v>
      </c>
      <c r="G82">
        <f t="shared" si="4"/>
        <v>-0.23916327000915771</v>
      </c>
      <c r="K82">
        <f t="shared" si="6"/>
        <v>-0.23916327000915771</v>
      </c>
      <c r="O82">
        <f t="shared" ca="1" si="2"/>
        <v>-0.2388154400630797</v>
      </c>
      <c r="Q82" s="2">
        <f t="shared" si="3"/>
        <v>38813.962699999996</v>
      </c>
    </row>
    <row r="83" spans="1:17">
      <c r="A83" s="60" t="s">
        <v>311</v>
      </c>
      <c r="B83" s="60" t="s">
        <v>49</v>
      </c>
      <c r="C83" s="61">
        <v>53832.701379999999</v>
      </c>
      <c r="D83" s="61">
        <v>2.4000000000000001E-4</v>
      </c>
      <c r="E83" s="43">
        <f t="shared" si="0"/>
        <v>-989.50101150813884</v>
      </c>
      <c r="F83">
        <f t="shared" si="1"/>
        <v>-989</v>
      </c>
      <c r="G83">
        <f t="shared" si="4"/>
        <v>-0.23936914000660181</v>
      </c>
      <c r="K83">
        <f t="shared" si="6"/>
        <v>-0.23936914000660181</v>
      </c>
      <c r="O83">
        <f t="shared" ca="1" si="2"/>
        <v>-0.23881538616889933</v>
      </c>
      <c r="Q83" s="2">
        <f t="shared" si="3"/>
        <v>38814.201379999999</v>
      </c>
    </row>
    <row r="84" spans="1:17">
      <c r="A84" s="60" t="s">
        <v>311</v>
      </c>
      <c r="B84" s="60" t="s">
        <v>49</v>
      </c>
      <c r="C84" s="61">
        <v>53833.65681</v>
      </c>
      <c r="D84" s="61">
        <v>4.6999999999999999E-4</v>
      </c>
      <c r="E84" s="43">
        <f t="shared" si="0"/>
        <v>-987.50124902741584</v>
      </c>
      <c r="F84">
        <f t="shared" si="1"/>
        <v>-987</v>
      </c>
      <c r="G84">
        <f t="shared" si="4"/>
        <v>-0.23948262000340037</v>
      </c>
      <c r="K84">
        <f t="shared" si="6"/>
        <v>-0.23948262000340037</v>
      </c>
      <c r="O84">
        <f t="shared" ca="1" si="2"/>
        <v>-0.23881517059217791</v>
      </c>
      <c r="Q84" s="2">
        <f t="shared" si="3"/>
        <v>38815.15681</v>
      </c>
    </row>
    <row r="85" spans="1:17">
      <c r="A85" s="60" t="s">
        <v>311</v>
      </c>
      <c r="B85" s="60" t="s">
        <v>49</v>
      </c>
      <c r="C85" s="61">
        <v>53837.478029999998</v>
      </c>
      <c r="D85" s="61">
        <v>2.9E-4</v>
      </c>
      <c r="E85" s="43">
        <f t="shared" ref="E85:E148" si="7">+(C85-C$7)/C$8</f>
        <v>-979.50324562939568</v>
      </c>
      <c r="F85">
        <f t="shared" ref="F85:F148" si="8">ROUND(2*E85,0)/2+0.5</f>
        <v>-979</v>
      </c>
      <c r="G85">
        <f t="shared" si="4"/>
        <v>-0.24043654000706738</v>
      </c>
      <c r="K85">
        <f t="shared" si="6"/>
        <v>-0.24043654000706738</v>
      </c>
      <c r="O85">
        <f t="shared" ref="O85:O148" ca="1" si="9">+C$11+C$12*$F85</f>
        <v>-0.23881430828529218</v>
      </c>
      <c r="Q85" s="2">
        <f t="shared" ref="Q85:Q148" si="10">+C85-15018.5</f>
        <v>38818.978029999998</v>
      </c>
    </row>
    <row r="86" spans="1:17">
      <c r="A86" s="60" t="s">
        <v>311</v>
      </c>
      <c r="B86" s="60" t="s">
        <v>51</v>
      </c>
      <c r="C86" s="61">
        <v>53851.573049999999</v>
      </c>
      <c r="D86" s="61">
        <v>1.0499999999999999E-3</v>
      </c>
      <c r="E86" s="43">
        <f t="shared" si="7"/>
        <v>-950.00166816062222</v>
      </c>
      <c r="F86">
        <f t="shared" si="8"/>
        <v>-949.5</v>
      </c>
      <c r="G86">
        <f t="shared" ref="G86:G149" si="11">+C86-(C$7+F86*C$8)</f>
        <v>-0.23968287000025157</v>
      </c>
      <c r="K86">
        <f t="shared" si="6"/>
        <v>-0.23968287000025157</v>
      </c>
      <c r="O86">
        <f t="shared" ca="1" si="9"/>
        <v>-0.23881112852865111</v>
      </c>
      <c r="Q86" s="2">
        <f t="shared" si="10"/>
        <v>38833.073049999999</v>
      </c>
    </row>
    <row r="87" spans="1:17">
      <c r="A87" s="60" t="s">
        <v>311</v>
      </c>
      <c r="B87" s="60" t="s">
        <v>51</v>
      </c>
      <c r="C87" s="61">
        <v>53852.526899999997</v>
      </c>
      <c r="D87" s="61">
        <v>4.8999999999999998E-4</v>
      </c>
      <c r="E87" s="43">
        <f t="shared" si="7"/>
        <v>-948.00521269844262</v>
      </c>
      <c r="F87">
        <f t="shared" si="8"/>
        <v>-947.5</v>
      </c>
      <c r="G87">
        <f t="shared" si="11"/>
        <v>-0.24137635000806767</v>
      </c>
      <c r="K87">
        <f t="shared" si="6"/>
        <v>-0.24137635000806767</v>
      </c>
      <c r="O87">
        <f t="shared" ca="1" si="9"/>
        <v>-0.23881091295192969</v>
      </c>
      <c r="Q87" s="2">
        <f t="shared" si="10"/>
        <v>38834.026899999997</v>
      </c>
    </row>
    <row r="88" spans="1:17">
      <c r="A88" s="60" t="s">
        <v>311</v>
      </c>
      <c r="B88" s="60" t="s">
        <v>51</v>
      </c>
      <c r="C88" s="61">
        <v>53853.482129999997</v>
      </c>
      <c r="D88" s="61">
        <v>2.7E-4</v>
      </c>
      <c r="E88" s="43">
        <f t="shared" si="7"/>
        <v>-946.00586882766538</v>
      </c>
      <c r="F88">
        <f t="shared" si="8"/>
        <v>-945.5</v>
      </c>
      <c r="G88">
        <f t="shared" si="11"/>
        <v>-0.24168983000708977</v>
      </c>
      <c r="K88">
        <f t="shared" si="6"/>
        <v>-0.24168983000708977</v>
      </c>
      <c r="O88">
        <f t="shared" ca="1" si="9"/>
        <v>-0.23881069737520827</v>
      </c>
      <c r="Q88" s="2">
        <f t="shared" si="10"/>
        <v>38834.982129999997</v>
      </c>
    </row>
    <row r="89" spans="1:17">
      <c r="A89" s="60" t="s">
        <v>311</v>
      </c>
      <c r="B89" s="60" t="s">
        <v>51</v>
      </c>
      <c r="C89" s="61">
        <v>53854.437989999999</v>
      </c>
      <c r="D89" s="61">
        <v>3.2000000000000003E-4</v>
      </c>
      <c r="E89" s="43">
        <f t="shared" si="7"/>
        <v>-944.00520633556857</v>
      </c>
      <c r="F89">
        <f t="shared" si="8"/>
        <v>-943.5</v>
      </c>
      <c r="G89">
        <f t="shared" si="11"/>
        <v>-0.2413733100038371</v>
      </c>
      <c r="K89">
        <f t="shared" si="6"/>
        <v>-0.2413733100038371</v>
      </c>
      <c r="O89">
        <f t="shared" ca="1" si="9"/>
        <v>-0.23881048179848682</v>
      </c>
      <c r="Q89" s="2">
        <f t="shared" si="10"/>
        <v>38835.937989999999</v>
      </c>
    </row>
    <row r="90" spans="1:17">
      <c r="A90" s="60" t="s">
        <v>311</v>
      </c>
      <c r="B90" s="60" t="s">
        <v>51</v>
      </c>
      <c r="C90" s="61">
        <v>53855.393120000001</v>
      </c>
      <c r="D90" s="61">
        <v>8.9999999999999998E-4</v>
      </c>
      <c r="E90" s="43">
        <f t="shared" si="7"/>
        <v>-942.00607176975666</v>
      </c>
      <c r="F90">
        <f t="shared" si="8"/>
        <v>-941.5</v>
      </c>
      <c r="G90">
        <f t="shared" si="11"/>
        <v>-0.24178679000033299</v>
      </c>
      <c r="K90">
        <f t="shared" ref="K90:K121" si="12">+G90</f>
        <v>-0.24178679000033299</v>
      </c>
      <c r="O90">
        <f t="shared" ca="1" si="9"/>
        <v>-0.2388102662217654</v>
      </c>
      <c r="Q90" s="2">
        <f t="shared" si="10"/>
        <v>38836.893120000001</v>
      </c>
    </row>
    <row r="91" spans="1:17">
      <c r="A91" s="60" t="s">
        <v>311</v>
      </c>
      <c r="B91" s="60" t="s">
        <v>49</v>
      </c>
      <c r="C91" s="61">
        <v>53855.631710000001</v>
      </c>
      <c r="D91" s="61">
        <v>3.6999999999999999E-4</v>
      </c>
      <c r="E91" s="43">
        <f t="shared" si="7"/>
        <v>-941.50669104037149</v>
      </c>
      <c r="F91">
        <f t="shared" si="8"/>
        <v>-941</v>
      </c>
      <c r="G91">
        <f t="shared" si="11"/>
        <v>-0.24208265999914147</v>
      </c>
      <c r="K91">
        <f t="shared" si="12"/>
        <v>-0.24208265999914147</v>
      </c>
      <c r="O91">
        <f t="shared" ca="1" si="9"/>
        <v>-0.23881021232758504</v>
      </c>
      <c r="Q91" s="2">
        <f t="shared" si="10"/>
        <v>38837.131710000001</v>
      </c>
    </row>
    <row r="92" spans="1:17">
      <c r="A92" s="60" t="s">
        <v>311</v>
      </c>
      <c r="B92" s="60" t="s">
        <v>49</v>
      </c>
      <c r="C92" s="61">
        <v>53856.586949999997</v>
      </c>
      <c r="D92" s="61">
        <v>5.1000000000000004E-4</v>
      </c>
      <c r="E92" s="43">
        <f t="shared" si="7"/>
        <v>-939.50732623910528</v>
      </c>
      <c r="F92">
        <f t="shared" si="8"/>
        <v>-939</v>
      </c>
      <c r="G92">
        <f t="shared" si="11"/>
        <v>-0.24238614000205416</v>
      </c>
      <c r="K92">
        <f t="shared" si="12"/>
        <v>-0.24238614000205416</v>
      </c>
      <c r="O92">
        <f t="shared" ca="1" si="9"/>
        <v>-0.23880999675086362</v>
      </c>
      <c r="Q92" s="2">
        <f t="shared" si="10"/>
        <v>38838.086949999997</v>
      </c>
    </row>
    <row r="93" spans="1:17">
      <c r="A93" s="60" t="s">
        <v>311</v>
      </c>
      <c r="B93" s="60" t="s">
        <v>51</v>
      </c>
      <c r="C93" s="61">
        <v>53887.407890000002</v>
      </c>
      <c r="D93" s="61">
        <v>2.4000000000000001E-4</v>
      </c>
      <c r="E93" s="43">
        <f t="shared" si="7"/>
        <v>-874.99756682971645</v>
      </c>
      <c r="F93">
        <f t="shared" si="8"/>
        <v>-874.5</v>
      </c>
      <c r="G93">
        <f t="shared" si="11"/>
        <v>-0.23772337000264088</v>
      </c>
      <c r="K93">
        <f t="shared" si="12"/>
        <v>-0.23772337000264088</v>
      </c>
      <c r="O93">
        <f t="shared" ca="1" si="9"/>
        <v>-0.23880304440159753</v>
      </c>
      <c r="Q93" s="2">
        <f t="shared" si="10"/>
        <v>38868.907890000002</v>
      </c>
    </row>
    <row r="94" spans="1:17">
      <c r="A94" s="60" t="s">
        <v>311</v>
      </c>
      <c r="B94" s="60" t="s">
        <v>49</v>
      </c>
      <c r="C94" s="61">
        <v>53901.502849999997</v>
      </c>
      <c r="D94" s="61">
        <v>8.0000000000000004E-4</v>
      </c>
      <c r="E94" s="43">
        <f t="shared" si="7"/>
        <v>-845.49611494393753</v>
      </c>
      <c r="F94">
        <f t="shared" si="8"/>
        <v>-845</v>
      </c>
      <c r="G94">
        <f t="shared" si="11"/>
        <v>-0.2370297000015853</v>
      </c>
      <c r="K94">
        <f t="shared" si="12"/>
        <v>-0.2370297000015853</v>
      </c>
      <c r="O94">
        <f t="shared" ca="1" si="9"/>
        <v>-0.23879986464495645</v>
      </c>
      <c r="Q94" s="2">
        <f t="shared" si="10"/>
        <v>38883.002849999997</v>
      </c>
    </row>
    <row r="95" spans="1:17">
      <c r="A95" s="60" t="s">
        <v>311</v>
      </c>
      <c r="B95" s="60" t="s">
        <v>51</v>
      </c>
      <c r="C95" s="61">
        <v>54140.62657</v>
      </c>
      <c r="D95" s="61">
        <v>2.2000000000000001E-4</v>
      </c>
      <c r="E95" s="43">
        <f t="shared" si="7"/>
        <v>-344.99828307132981</v>
      </c>
      <c r="F95">
        <f t="shared" si="8"/>
        <v>-344.5</v>
      </c>
      <c r="G95">
        <f t="shared" si="11"/>
        <v>-0.23806557000352768</v>
      </c>
      <c r="K95">
        <f t="shared" si="12"/>
        <v>-0.23806557000352768</v>
      </c>
      <c r="O95">
        <f t="shared" ca="1" si="9"/>
        <v>-0.23874591657041883</v>
      </c>
      <c r="Q95" s="2">
        <f t="shared" si="10"/>
        <v>39122.12657</v>
      </c>
    </row>
    <row r="96" spans="1:17">
      <c r="A96" s="60" t="s">
        <v>311</v>
      </c>
      <c r="B96" s="60" t="s">
        <v>51</v>
      </c>
      <c r="C96" s="61">
        <v>54149.704579999998</v>
      </c>
      <c r="D96" s="61">
        <v>2.1000000000000001E-4</v>
      </c>
      <c r="E96" s="43">
        <f t="shared" si="7"/>
        <v>-325.99755690867011</v>
      </c>
      <c r="F96">
        <f t="shared" si="8"/>
        <v>-325.5</v>
      </c>
      <c r="G96">
        <f t="shared" si="11"/>
        <v>-0.23771863000729354</v>
      </c>
      <c r="K96">
        <f t="shared" si="12"/>
        <v>-0.23771863000729354</v>
      </c>
      <c r="O96">
        <f t="shared" ca="1" si="9"/>
        <v>-0.23874386859156524</v>
      </c>
      <c r="Q96" s="2">
        <f t="shared" si="10"/>
        <v>39131.204579999998</v>
      </c>
    </row>
    <row r="97" spans="1:17">
      <c r="A97" s="60" t="s">
        <v>311</v>
      </c>
      <c r="B97" s="60" t="s">
        <v>51</v>
      </c>
      <c r="C97" s="61">
        <v>54150.659979999997</v>
      </c>
      <c r="D97" s="61">
        <v>2.7999999999999998E-4</v>
      </c>
      <c r="E97" s="43">
        <f t="shared" si="7"/>
        <v>-323.99785721944426</v>
      </c>
      <c r="F97">
        <f t="shared" si="8"/>
        <v>-323.5</v>
      </c>
      <c r="G97">
        <f t="shared" si="11"/>
        <v>-0.23786211000697222</v>
      </c>
      <c r="K97">
        <f t="shared" si="12"/>
        <v>-0.23786211000697222</v>
      </c>
      <c r="O97">
        <f t="shared" ca="1" si="9"/>
        <v>-0.23874365301484382</v>
      </c>
      <c r="Q97" s="2">
        <f t="shared" si="10"/>
        <v>39132.159979999997</v>
      </c>
    </row>
    <row r="98" spans="1:17">
      <c r="A98" s="60" t="s">
        <v>311</v>
      </c>
      <c r="B98" s="60" t="s">
        <v>49</v>
      </c>
      <c r="C98" s="61">
        <v>54153.764869999999</v>
      </c>
      <c r="D98" s="61">
        <v>1.1900000000000001E-3</v>
      </c>
      <c r="E98" s="43">
        <f t="shared" si="7"/>
        <v>-317.49916811740076</v>
      </c>
      <c r="F98">
        <f t="shared" si="8"/>
        <v>-317</v>
      </c>
      <c r="G98">
        <f t="shared" si="11"/>
        <v>-0.23848842000006698</v>
      </c>
      <c r="K98">
        <f t="shared" si="12"/>
        <v>-0.23848842000006698</v>
      </c>
      <c r="O98">
        <f t="shared" ca="1" si="9"/>
        <v>-0.23874295239049917</v>
      </c>
      <c r="Q98" s="2">
        <f t="shared" si="10"/>
        <v>39135.264869999999</v>
      </c>
    </row>
    <row r="99" spans="1:17">
      <c r="A99" s="60" t="s">
        <v>311</v>
      </c>
      <c r="B99" s="60" t="s">
        <v>49</v>
      </c>
      <c r="C99" s="61">
        <v>54154.71989</v>
      </c>
      <c r="D99" s="61">
        <v>2.5999999999999998E-4</v>
      </c>
      <c r="E99" s="43">
        <f t="shared" si="7"/>
        <v>-315.50026378705832</v>
      </c>
      <c r="F99">
        <f t="shared" si="8"/>
        <v>-315</v>
      </c>
      <c r="G99">
        <f t="shared" si="11"/>
        <v>-0.23901190000469796</v>
      </c>
      <c r="K99">
        <f t="shared" si="12"/>
        <v>-0.23901190000469796</v>
      </c>
      <c r="O99">
        <f t="shared" ca="1" si="9"/>
        <v>-0.23874273681377775</v>
      </c>
      <c r="Q99" s="2">
        <f t="shared" si="10"/>
        <v>39136.21989</v>
      </c>
    </row>
    <row r="100" spans="1:17">
      <c r="A100" s="60" t="s">
        <v>311</v>
      </c>
      <c r="B100" s="60" t="s">
        <v>49</v>
      </c>
      <c r="C100" s="61">
        <v>54155.675810000001</v>
      </c>
      <c r="D100" s="61">
        <v>6.0999999999999997E-4</v>
      </c>
      <c r="E100" s="43">
        <f t="shared" si="7"/>
        <v>-313.49947571198231</v>
      </c>
      <c r="F100">
        <f t="shared" si="8"/>
        <v>-313</v>
      </c>
      <c r="G100">
        <f t="shared" si="11"/>
        <v>-0.23863538000296103</v>
      </c>
      <c r="K100">
        <f t="shared" si="12"/>
        <v>-0.23863538000296103</v>
      </c>
      <c r="O100">
        <f t="shared" ca="1" si="9"/>
        <v>-0.23874252123705633</v>
      </c>
      <c r="Q100" s="2">
        <f t="shared" si="10"/>
        <v>39137.175810000001</v>
      </c>
    </row>
    <row r="101" spans="1:17">
      <c r="A101" s="60" t="s">
        <v>311</v>
      </c>
      <c r="B101" s="60" t="s">
        <v>49</v>
      </c>
      <c r="C101" s="61">
        <v>54156.631609999997</v>
      </c>
      <c r="D101" s="61">
        <v>5.2999999999999998E-4</v>
      </c>
      <c r="E101" s="43">
        <f t="shared" si="7"/>
        <v>-311.49893880287988</v>
      </c>
      <c r="F101">
        <f t="shared" si="8"/>
        <v>-311</v>
      </c>
      <c r="G101">
        <f t="shared" si="11"/>
        <v>-0.2383788600054686</v>
      </c>
      <c r="K101">
        <f t="shared" si="12"/>
        <v>-0.2383788600054686</v>
      </c>
      <c r="O101">
        <f t="shared" ca="1" si="9"/>
        <v>-0.23874230566033489</v>
      </c>
      <c r="Q101" s="2">
        <f t="shared" si="10"/>
        <v>39138.131609999997</v>
      </c>
    </row>
    <row r="102" spans="1:17">
      <c r="A102" s="60" t="s">
        <v>311</v>
      </c>
      <c r="B102" s="60" t="s">
        <v>49</v>
      </c>
      <c r="C102" s="61">
        <v>54157.586669999997</v>
      </c>
      <c r="D102" s="61">
        <v>6.4999999999999997E-4</v>
      </c>
      <c r="E102" s="43">
        <f t="shared" si="7"/>
        <v>-309.49995075055131</v>
      </c>
      <c r="F102">
        <f t="shared" si="8"/>
        <v>-309</v>
      </c>
      <c r="G102">
        <f t="shared" si="11"/>
        <v>-0.23886234000383411</v>
      </c>
      <c r="K102">
        <f t="shared" si="12"/>
        <v>-0.23886234000383411</v>
      </c>
      <c r="O102">
        <f t="shared" ca="1" si="9"/>
        <v>-0.23874209008361347</v>
      </c>
      <c r="Q102" s="2">
        <f t="shared" si="10"/>
        <v>39139.086669999997</v>
      </c>
    </row>
    <row r="103" spans="1:17">
      <c r="A103" s="60" t="s">
        <v>311</v>
      </c>
      <c r="B103" s="60" t="s">
        <v>51</v>
      </c>
      <c r="C103" s="61">
        <v>54159.737990000001</v>
      </c>
      <c r="D103" s="61">
        <v>1.9000000000000001E-4</v>
      </c>
      <c r="E103" s="43">
        <f t="shared" si="7"/>
        <v>-304.99713105676932</v>
      </c>
      <c r="F103">
        <f t="shared" si="8"/>
        <v>-304.5</v>
      </c>
      <c r="G103">
        <f t="shared" si="11"/>
        <v>-0.23751517000346212</v>
      </c>
      <c r="K103">
        <f t="shared" si="12"/>
        <v>-0.23751517000346212</v>
      </c>
      <c r="O103">
        <f t="shared" ca="1" si="9"/>
        <v>-0.23874160503599023</v>
      </c>
      <c r="Q103" s="2">
        <f t="shared" si="10"/>
        <v>39141.237990000001</v>
      </c>
    </row>
    <row r="104" spans="1:17">
      <c r="A104" s="60" t="s">
        <v>311</v>
      </c>
      <c r="B104" s="60" t="s">
        <v>51</v>
      </c>
      <c r="C104" s="61">
        <v>54160.693469999998</v>
      </c>
      <c r="D104" s="61">
        <v>1.8000000000000001E-4</v>
      </c>
      <c r="E104" s="43">
        <f t="shared" si="7"/>
        <v>-302.99726392357115</v>
      </c>
      <c r="F104">
        <f t="shared" si="8"/>
        <v>-302.5</v>
      </c>
      <c r="G104">
        <f t="shared" si="11"/>
        <v>-0.23757865000516176</v>
      </c>
      <c r="K104">
        <f t="shared" si="12"/>
        <v>-0.23757865000516176</v>
      </c>
      <c r="O104">
        <f t="shared" ca="1" si="9"/>
        <v>-0.23874138945926882</v>
      </c>
      <c r="Q104" s="2">
        <f t="shared" si="10"/>
        <v>39142.193469999998</v>
      </c>
    </row>
    <row r="105" spans="1:17">
      <c r="A105" s="60" t="s">
        <v>311</v>
      </c>
      <c r="B105" s="60" t="s">
        <v>51</v>
      </c>
      <c r="C105" s="61">
        <v>54161.649279999998</v>
      </c>
      <c r="D105" s="61">
        <v>2.2000000000000001E-4</v>
      </c>
      <c r="E105" s="43">
        <f t="shared" si="7"/>
        <v>-300.99670608396457</v>
      </c>
      <c r="F105">
        <f t="shared" si="8"/>
        <v>-300.5</v>
      </c>
      <c r="G105">
        <f t="shared" si="11"/>
        <v>-0.23731213000428397</v>
      </c>
      <c r="K105">
        <f t="shared" si="12"/>
        <v>-0.23731213000428397</v>
      </c>
      <c r="O105">
        <f t="shared" ca="1" si="9"/>
        <v>-0.2387411738825474</v>
      </c>
      <c r="Q105" s="2">
        <f t="shared" si="10"/>
        <v>39143.149279999998</v>
      </c>
    </row>
    <row r="106" spans="1:17">
      <c r="A106" s="60" t="s">
        <v>311</v>
      </c>
      <c r="B106" s="60" t="s">
        <v>51</v>
      </c>
      <c r="C106" s="61">
        <v>54162.60325</v>
      </c>
      <c r="D106" s="61">
        <v>1.9000000000000001E-4</v>
      </c>
      <c r="E106" s="43">
        <f t="shared" si="7"/>
        <v>-298.99999945581135</v>
      </c>
      <c r="F106">
        <f t="shared" si="8"/>
        <v>-298.5</v>
      </c>
      <c r="G106">
        <f t="shared" si="11"/>
        <v>-0.23888561000057962</v>
      </c>
      <c r="K106">
        <f t="shared" si="12"/>
        <v>-0.23888561000057962</v>
      </c>
      <c r="O106">
        <f t="shared" ca="1" si="9"/>
        <v>-0.23874095830582595</v>
      </c>
      <c r="Q106" s="2">
        <f t="shared" si="10"/>
        <v>39144.10325</v>
      </c>
    </row>
    <row r="107" spans="1:17">
      <c r="A107" s="60" t="s">
        <v>311</v>
      </c>
      <c r="B107" s="60" t="s">
        <v>51</v>
      </c>
      <c r="C107" s="61">
        <v>54163.559419999998</v>
      </c>
      <c r="D107" s="61">
        <v>6.4999999999999997E-4</v>
      </c>
      <c r="E107" s="43">
        <f t="shared" si="7"/>
        <v>-296.99868811831436</v>
      </c>
      <c r="F107">
        <f t="shared" si="8"/>
        <v>-296.5</v>
      </c>
      <c r="G107">
        <f t="shared" si="11"/>
        <v>-0.23825909000152024</v>
      </c>
      <c r="K107">
        <f t="shared" si="12"/>
        <v>-0.23825909000152024</v>
      </c>
      <c r="O107">
        <f t="shared" ca="1" si="9"/>
        <v>-0.23874074272910453</v>
      </c>
      <c r="Q107" s="2">
        <f t="shared" si="10"/>
        <v>39145.059419999998</v>
      </c>
    </row>
    <row r="108" spans="1:17">
      <c r="A108" s="60" t="s">
        <v>311</v>
      </c>
      <c r="B108" s="60" t="s">
        <v>49</v>
      </c>
      <c r="C108" s="61">
        <v>54165.709089999997</v>
      </c>
      <c r="D108" s="61">
        <v>3.6999999999999999E-4</v>
      </c>
      <c r="E108" s="43">
        <f t="shared" si="7"/>
        <v>-292.49932195655924</v>
      </c>
      <c r="F108">
        <f t="shared" si="8"/>
        <v>-292</v>
      </c>
      <c r="G108">
        <f t="shared" si="11"/>
        <v>-0.23856192000675946</v>
      </c>
      <c r="K108">
        <f t="shared" si="12"/>
        <v>-0.23856192000675946</v>
      </c>
      <c r="O108">
        <f t="shared" ca="1" si="9"/>
        <v>-0.23874025768148133</v>
      </c>
      <c r="Q108" s="2">
        <f t="shared" si="10"/>
        <v>39147.209089999997</v>
      </c>
    </row>
    <row r="109" spans="1:17">
      <c r="A109" s="60" t="s">
        <v>311</v>
      </c>
      <c r="B109" s="60" t="s">
        <v>49</v>
      </c>
      <c r="C109" s="61">
        <v>54166.664620000003</v>
      </c>
      <c r="D109" s="61">
        <v>2.2000000000000001E-4</v>
      </c>
      <c r="E109" s="43">
        <f t="shared" si="7"/>
        <v>-290.49935017085556</v>
      </c>
      <c r="F109">
        <f t="shared" si="8"/>
        <v>-290</v>
      </c>
      <c r="G109">
        <f t="shared" si="11"/>
        <v>-0.23857539999880828</v>
      </c>
      <c r="K109">
        <f t="shared" si="12"/>
        <v>-0.23857539999880828</v>
      </c>
      <c r="O109">
        <f t="shared" ca="1" si="9"/>
        <v>-0.23874004210475988</v>
      </c>
      <c r="Q109" s="2">
        <f t="shared" si="10"/>
        <v>39148.164620000003</v>
      </c>
    </row>
    <row r="110" spans="1:17">
      <c r="A110" s="60" t="s">
        <v>311</v>
      </c>
      <c r="B110" s="60" t="s">
        <v>49</v>
      </c>
      <c r="C110" s="61">
        <v>54167.62053</v>
      </c>
      <c r="D110" s="61">
        <v>3.4000000000000002E-4</v>
      </c>
      <c r="E110" s="43">
        <f t="shared" si="7"/>
        <v>-288.49858302628365</v>
      </c>
      <c r="F110">
        <f t="shared" si="8"/>
        <v>-288</v>
      </c>
      <c r="G110">
        <f t="shared" si="11"/>
        <v>-0.2382088800004567</v>
      </c>
      <c r="K110">
        <f t="shared" si="12"/>
        <v>-0.2382088800004567</v>
      </c>
      <c r="O110">
        <f t="shared" ca="1" si="9"/>
        <v>-0.23873982652803846</v>
      </c>
      <c r="Q110" s="2">
        <f t="shared" si="10"/>
        <v>39149.12053</v>
      </c>
    </row>
    <row r="111" spans="1:17">
      <c r="A111" s="60" t="s">
        <v>311</v>
      </c>
      <c r="B111" s="60" t="s">
        <v>51</v>
      </c>
      <c r="C111" s="61">
        <v>54170.72638</v>
      </c>
      <c r="D111" s="61">
        <v>2.3000000000000001E-4</v>
      </c>
      <c r="E111" s="43">
        <f t="shared" si="7"/>
        <v>-281.9978845965274</v>
      </c>
      <c r="F111">
        <f t="shared" si="8"/>
        <v>-281.5</v>
      </c>
      <c r="G111">
        <f t="shared" si="11"/>
        <v>-0.23787519000325119</v>
      </c>
      <c r="K111">
        <f t="shared" si="12"/>
        <v>-0.23787519000325119</v>
      </c>
      <c r="O111">
        <f t="shared" ca="1" si="9"/>
        <v>-0.23873912590369381</v>
      </c>
      <c r="Q111" s="2">
        <f t="shared" si="10"/>
        <v>39152.22638</v>
      </c>
    </row>
    <row r="112" spans="1:17">
      <c r="A112" s="60" t="s">
        <v>311</v>
      </c>
      <c r="B112" s="60" t="s">
        <v>51</v>
      </c>
      <c r="C112" s="61">
        <v>54171.681779999999</v>
      </c>
      <c r="D112" s="61">
        <v>4.2999999999999999E-4</v>
      </c>
      <c r="E112" s="43">
        <f t="shared" si="7"/>
        <v>-279.99818490730149</v>
      </c>
      <c r="F112">
        <f t="shared" si="8"/>
        <v>-279.5</v>
      </c>
      <c r="G112">
        <f t="shared" si="11"/>
        <v>-0.23801867000292987</v>
      </c>
      <c r="K112">
        <f t="shared" si="12"/>
        <v>-0.23801867000292987</v>
      </c>
      <c r="O112">
        <f t="shared" ca="1" si="9"/>
        <v>-0.23873891032697239</v>
      </c>
      <c r="Q112" s="2">
        <f t="shared" si="10"/>
        <v>39153.181779999999</v>
      </c>
    </row>
    <row r="113" spans="1:17">
      <c r="A113" s="60" t="s">
        <v>311</v>
      </c>
      <c r="B113" s="60" t="s">
        <v>49</v>
      </c>
      <c r="C113" s="61">
        <v>54189.597549999999</v>
      </c>
      <c r="D113" s="61">
        <v>3.2000000000000003E-4</v>
      </c>
      <c r="E113" s="43">
        <f t="shared" si="7"/>
        <v>-242.49958777386783</v>
      </c>
      <c r="F113">
        <f t="shared" si="8"/>
        <v>-242</v>
      </c>
      <c r="G113">
        <f t="shared" si="11"/>
        <v>-0.23868892000609776</v>
      </c>
      <c r="K113">
        <f t="shared" si="12"/>
        <v>-0.23868892000609776</v>
      </c>
      <c r="O113">
        <f t="shared" ca="1" si="9"/>
        <v>-0.23873486826344559</v>
      </c>
      <c r="Q113" s="2">
        <f t="shared" si="10"/>
        <v>39171.097549999999</v>
      </c>
    </row>
    <row r="114" spans="1:17">
      <c r="A114" s="60" t="s">
        <v>311</v>
      </c>
      <c r="B114" s="60" t="s">
        <v>49</v>
      </c>
      <c r="C114" s="61">
        <v>54190.553220000002</v>
      </c>
      <c r="D114" s="61">
        <v>1.9000000000000001E-4</v>
      </c>
      <c r="E114" s="43">
        <f t="shared" si="7"/>
        <v>-240.49932296121273</v>
      </c>
      <c r="F114">
        <f t="shared" si="8"/>
        <v>-240</v>
      </c>
      <c r="G114">
        <f t="shared" si="11"/>
        <v>-0.23856240000168327</v>
      </c>
      <c r="K114">
        <f t="shared" si="12"/>
        <v>-0.23856240000168327</v>
      </c>
      <c r="O114">
        <f t="shared" ca="1" si="9"/>
        <v>-0.23873465268672417</v>
      </c>
      <c r="Q114" s="2">
        <f t="shared" si="10"/>
        <v>39172.053220000002</v>
      </c>
    </row>
    <row r="115" spans="1:17">
      <c r="A115" s="60" t="s">
        <v>311</v>
      </c>
      <c r="B115" s="60" t="s">
        <v>49</v>
      </c>
      <c r="C115" s="61">
        <v>54191.507019999997</v>
      </c>
      <c r="D115" s="61">
        <v>5.2999999999999998E-4</v>
      </c>
      <c r="E115" s="43">
        <f t="shared" si="7"/>
        <v>-238.50297215152338</v>
      </c>
      <c r="F115">
        <f t="shared" si="8"/>
        <v>-238</v>
      </c>
      <c r="G115">
        <f t="shared" si="11"/>
        <v>-0.24030588000459829</v>
      </c>
      <c r="K115">
        <f t="shared" si="12"/>
        <v>-0.24030588000459829</v>
      </c>
      <c r="O115">
        <f t="shared" ca="1" si="9"/>
        <v>-0.23873443711000272</v>
      </c>
      <c r="Q115" s="2">
        <f t="shared" si="10"/>
        <v>39173.007019999997</v>
      </c>
    </row>
    <row r="116" spans="1:17">
      <c r="A116" s="60" t="s">
        <v>311</v>
      </c>
      <c r="B116" s="60" t="s">
        <v>51</v>
      </c>
      <c r="C116" s="61">
        <v>54194.614179999997</v>
      </c>
      <c r="D116" s="61">
        <v>2.9E-4</v>
      </c>
      <c r="E116" s="43">
        <f t="shared" si="7"/>
        <v>-231.99953182665283</v>
      </c>
      <c r="F116">
        <f t="shared" si="8"/>
        <v>-231.5</v>
      </c>
      <c r="G116">
        <f t="shared" si="11"/>
        <v>-0.23866219000774436</v>
      </c>
      <c r="K116">
        <f t="shared" si="12"/>
        <v>-0.23866219000774436</v>
      </c>
      <c r="O116">
        <f t="shared" ca="1" si="9"/>
        <v>-0.2387337364856581</v>
      </c>
      <c r="Q116" s="2">
        <f t="shared" si="10"/>
        <v>39176.114179999997</v>
      </c>
    </row>
    <row r="117" spans="1:17">
      <c r="A117" s="60" t="s">
        <v>311</v>
      </c>
      <c r="B117" s="60" t="s">
        <v>51</v>
      </c>
      <c r="C117" s="61">
        <v>54195.570500000002</v>
      </c>
      <c r="D117" s="61">
        <v>2.9E-4</v>
      </c>
      <c r="E117" s="43">
        <f t="shared" si="7"/>
        <v>-229.99790653168503</v>
      </c>
      <c r="F117">
        <f t="shared" si="8"/>
        <v>-229.5</v>
      </c>
      <c r="G117">
        <f t="shared" si="11"/>
        <v>-0.23788567000156036</v>
      </c>
      <c r="K117">
        <f t="shared" si="12"/>
        <v>-0.23788567000156036</v>
      </c>
      <c r="O117">
        <f t="shared" ca="1" si="9"/>
        <v>-0.23873352090893665</v>
      </c>
      <c r="Q117" s="2">
        <f t="shared" si="10"/>
        <v>39177.070500000002</v>
      </c>
    </row>
    <row r="118" spans="1:17">
      <c r="A118" s="60" t="s">
        <v>311</v>
      </c>
      <c r="B118" s="60" t="s">
        <v>49</v>
      </c>
      <c r="C118" s="61">
        <v>54202.497430000003</v>
      </c>
      <c r="D118" s="61">
        <v>4.6000000000000001E-4</v>
      </c>
      <c r="E118" s="43">
        <f t="shared" si="7"/>
        <v>-215.4994977308601</v>
      </c>
      <c r="F118">
        <f t="shared" si="8"/>
        <v>-215</v>
      </c>
      <c r="G118">
        <f t="shared" si="11"/>
        <v>-0.2386458999972092</v>
      </c>
      <c r="K118">
        <f t="shared" si="12"/>
        <v>-0.2386458999972092</v>
      </c>
      <c r="O118">
        <f t="shared" ca="1" si="9"/>
        <v>-0.2387319579777063</v>
      </c>
      <c r="Q118" s="2">
        <f t="shared" si="10"/>
        <v>39183.997430000003</v>
      </c>
    </row>
    <row r="119" spans="1:17">
      <c r="A119" s="60" t="s">
        <v>311</v>
      </c>
      <c r="B119" s="60" t="s">
        <v>51</v>
      </c>
      <c r="C119" s="61">
        <v>54206.559090000002</v>
      </c>
      <c r="D119" s="61">
        <v>3.8999999999999999E-4</v>
      </c>
      <c r="E119" s="43">
        <f t="shared" si="7"/>
        <v>-206.99824146149726</v>
      </c>
      <c r="F119">
        <f t="shared" si="8"/>
        <v>-206.5</v>
      </c>
      <c r="G119">
        <f t="shared" si="11"/>
        <v>-0.2380456899991259</v>
      </c>
      <c r="K119">
        <f t="shared" si="12"/>
        <v>-0.2380456899991259</v>
      </c>
      <c r="O119">
        <f t="shared" ca="1" si="9"/>
        <v>-0.23873104177664023</v>
      </c>
      <c r="Q119" s="2">
        <f t="shared" si="10"/>
        <v>39188.059090000002</v>
      </c>
    </row>
    <row r="120" spans="1:17">
      <c r="A120" s="60" t="s">
        <v>311</v>
      </c>
      <c r="B120" s="60" t="s">
        <v>51</v>
      </c>
      <c r="C120" s="61">
        <v>54208.469219999999</v>
      </c>
      <c r="D120" s="61">
        <v>2.7E-4</v>
      </c>
      <c r="E120" s="43">
        <f t="shared" si="7"/>
        <v>-203.0002444263512</v>
      </c>
      <c r="F120">
        <f t="shared" si="8"/>
        <v>-202.5</v>
      </c>
      <c r="G120">
        <f t="shared" si="11"/>
        <v>-0.23900264999974752</v>
      </c>
      <c r="K120">
        <f t="shared" si="12"/>
        <v>-0.23900264999974752</v>
      </c>
      <c r="O120">
        <f t="shared" ca="1" si="9"/>
        <v>-0.23873061062319736</v>
      </c>
      <c r="Q120" s="2">
        <f t="shared" si="10"/>
        <v>39189.969219999999</v>
      </c>
    </row>
    <row r="121" spans="1:17">
      <c r="A121" s="60" t="s">
        <v>311</v>
      </c>
      <c r="B121" s="60" t="s">
        <v>49</v>
      </c>
      <c r="C121" s="61">
        <v>54208.708229999997</v>
      </c>
      <c r="D121" s="61">
        <v>1.4300000000000001E-3</v>
      </c>
      <c r="E121" s="43">
        <f t="shared" si="7"/>
        <v>-202.49998461609638</v>
      </c>
      <c r="F121">
        <f t="shared" si="8"/>
        <v>-202</v>
      </c>
      <c r="G121">
        <f t="shared" si="11"/>
        <v>-0.2388785200091661</v>
      </c>
      <c r="K121">
        <f t="shared" si="12"/>
        <v>-0.2388785200091661</v>
      </c>
      <c r="O121">
        <f t="shared" ca="1" si="9"/>
        <v>-0.238730556729017</v>
      </c>
      <c r="Q121" s="2">
        <f t="shared" si="10"/>
        <v>39190.208229999997</v>
      </c>
    </row>
    <row r="122" spans="1:17">
      <c r="A122" s="60" t="s">
        <v>311</v>
      </c>
      <c r="B122" s="60" t="s">
        <v>49</v>
      </c>
      <c r="C122" s="61">
        <v>54210.619079999997</v>
      </c>
      <c r="D122" s="61">
        <v>2.9999999999999997E-4</v>
      </c>
      <c r="E122" s="43">
        <f t="shared" si="7"/>
        <v>-198.50048058515432</v>
      </c>
      <c r="F122">
        <f t="shared" si="8"/>
        <v>-198</v>
      </c>
      <c r="G122">
        <f t="shared" si="11"/>
        <v>-0.23911548000614857</v>
      </c>
      <c r="K122">
        <f t="shared" ref="K122:K153" si="13">+G122</f>
        <v>-0.23911548000614857</v>
      </c>
      <c r="O122">
        <f t="shared" ca="1" si="9"/>
        <v>-0.23873012557557416</v>
      </c>
      <c r="Q122" s="2">
        <f t="shared" si="10"/>
        <v>39192.119079999997</v>
      </c>
    </row>
    <row r="123" spans="1:17">
      <c r="A123" s="60" t="s">
        <v>311</v>
      </c>
      <c r="B123" s="60" t="s">
        <v>49</v>
      </c>
      <c r="C123" s="61">
        <v>54212.530559999999</v>
      </c>
      <c r="D123" s="61">
        <v>5.0000000000000001E-4</v>
      </c>
      <c r="E123" s="43">
        <f t="shared" si="7"/>
        <v>-194.49965793289263</v>
      </c>
      <c r="F123">
        <f t="shared" si="8"/>
        <v>-194</v>
      </c>
      <c r="G123">
        <f t="shared" si="11"/>
        <v>-0.2387224400008563</v>
      </c>
      <c r="K123">
        <f t="shared" si="13"/>
        <v>-0.2387224400008563</v>
      </c>
      <c r="O123">
        <f t="shared" ca="1" si="9"/>
        <v>-0.23872969442213129</v>
      </c>
      <c r="Q123" s="2">
        <f t="shared" si="10"/>
        <v>39194.030559999999</v>
      </c>
    </row>
    <row r="124" spans="1:17">
      <c r="A124" s="60" t="s">
        <v>311</v>
      </c>
      <c r="B124" s="60" t="s">
        <v>49</v>
      </c>
      <c r="C124" s="61">
        <v>54213.486980000001</v>
      </c>
      <c r="D124" s="61">
        <v>4.8999999999999998E-4</v>
      </c>
      <c r="E124" s="43">
        <f t="shared" si="7"/>
        <v>-192.49782333295948</v>
      </c>
      <c r="F124">
        <f t="shared" si="8"/>
        <v>-192</v>
      </c>
      <c r="G124">
        <f t="shared" si="11"/>
        <v>-0.23784591999719851</v>
      </c>
      <c r="K124">
        <f t="shared" si="13"/>
        <v>-0.23784591999719851</v>
      </c>
      <c r="O124">
        <f t="shared" ca="1" si="9"/>
        <v>-0.23872947884540988</v>
      </c>
      <c r="Q124" s="2">
        <f t="shared" si="10"/>
        <v>39194.986980000001</v>
      </c>
    </row>
    <row r="125" spans="1:17">
      <c r="A125" s="60" t="s">
        <v>311</v>
      </c>
      <c r="B125" s="60" t="s">
        <v>49</v>
      </c>
      <c r="C125" s="61">
        <v>54214.442669999997</v>
      </c>
      <c r="D125" s="61">
        <v>2.9E-4</v>
      </c>
      <c r="E125" s="43">
        <f t="shared" si="7"/>
        <v>-190.49751665932655</v>
      </c>
      <c r="F125">
        <f t="shared" si="8"/>
        <v>-190</v>
      </c>
      <c r="G125">
        <f t="shared" si="11"/>
        <v>-0.23769940000784118</v>
      </c>
      <c r="K125">
        <f t="shared" si="13"/>
        <v>-0.23769940000784118</v>
      </c>
      <c r="O125">
        <f t="shared" ca="1" si="9"/>
        <v>-0.23872926326868843</v>
      </c>
      <c r="Q125" s="2">
        <f t="shared" si="10"/>
        <v>39195.942669999997</v>
      </c>
    </row>
    <row r="126" spans="1:17">
      <c r="A126" s="60" t="s">
        <v>311</v>
      </c>
      <c r="B126" s="60" t="s">
        <v>51</v>
      </c>
      <c r="C126" s="61">
        <v>54214.681470000003</v>
      </c>
      <c r="D126" s="61">
        <v>3.8999999999999999E-4</v>
      </c>
      <c r="E126" s="43">
        <f t="shared" si="7"/>
        <v>-189.9976963894913</v>
      </c>
      <c r="F126">
        <f t="shared" si="8"/>
        <v>-189.5</v>
      </c>
      <c r="G126">
        <f t="shared" si="11"/>
        <v>-0.23778527000104077</v>
      </c>
      <c r="K126">
        <f t="shared" si="13"/>
        <v>-0.23778527000104077</v>
      </c>
      <c r="O126">
        <f t="shared" ca="1" si="9"/>
        <v>-0.23872920937450809</v>
      </c>
      <c r="Q126" s="2">
        <f t="shared" si="10"/>
        <v>39196.181470000003</v>
      </c>
    </row>
    <row r="127" spans="1:17">
      <c r="A127" s="60" t="s">
        <v>311</v>
      </c>
      <c r="B127" s="60" t="s">
        <v>51</v>
      </c>
      <c r="C127" s="61">
        <v>54215.636200000001</v>
      </c>
      <c r="D127" s="61">
        <v>5.6999999999999998E-4</v>
      </c>
      <c r="E127" s="43">
        <f t="shared" si="7"/>
        <v>-187.99939904357115</v>
      </c>
      <c r="F127">
        <f t="shared" si="8"/>
        <v>-187.5</v>
      </c>
      <c r="G127">
        <f t="shared" si="11"/>
        <v>-0.23859875000198372</v>
      </c>
      <c r="K127">
        <f t="shared" si="13"/>
        <v>-0.23859875000198372</v>
      </c>
      <c r="O127">
        <f t="shared" ca="1" si="9"/>
        <v>-0.23872899379778664</v>
      </c>
      <c r="Q127" s="2">
        <f t="shared" si="10"/>
        <v>39197.136200000001</v>
      </c>
    </row>
    <row r="128" spans="1:17">
      <c r="A128" s="60" t="s">
        <v>311</v>
      </c>
      <c r="B128" s="60" t="s">
        <v>51</v>
      </c>
      <c r="C128" s="61">
        <v>54216.592329999999</v>
      </c>
      <c r="D128" s="61">
        <v>1.9000000000000001E-4</v>
      </c>
      <c r="E128" s="43">
        <f t="shared" si="7"/>
        <v>-185.99817142806032</v>
      </c>
      <c r="F128">
        <f t="shared" si="8"/>
        <v>-185.5</v>
      </c>
      <c r="G128">
        <f t="shared" si="11"/>
        <v>-0.23801223000191385</v>
      </c>
      <c r="K128">
        <f t="shared" si="13"/>
        <v>-0.23801223000191385</v>
      </c>
      <c r="O128">
        <f t="shared" ca="1" si="9"/>
        <v>-0.23872877822106522</v>
      </c>
      <c r="Q128" s="2">
        <f t="shared" si="10"/>
        <v>39198.092329999999</v>
      </c>
    </row>
    <row r="129" spans="1:17">
      <c r="A129" s="60" t="s">
        <v>311</v>
      </c>
      <c r="B129" s="60" t="s">
        <v>51</v>
      </c>
      <c r="C129" s="61">
        <v>54217.548049999998</v>
      </c>
      <c r="D129" s="61">
        <v>3.8000000000000002E-4</v>
      </c>
      <c r="E129" s="43">
        <f t="shared" si="7"/>
        <v>-183.99780196293014</v>
      </c>
      <c r="F129">
        <f t="shared" si="8"/>
        <v>-183.5</v>
      </c>
      <c r="G129">
        <f t="shared" si="11"/>
        <v>-0.23783571000240045</v>
      </c>
      <c r="K129">
        <f t="shared" si="13"/>
        <v>-0.23783571000240045</v>
      </c>
      <c r="O129">
        <f t="shared" ca="1" si="9"/>
        <v>-0.23872856264434378</v>
      </c>
      <c r="Q129" s="2">
        <f t="shared" si="10"/>
        <v>39199.048049999998</v>
      </c>
    </row>
    <row r="130" spans="1:17">
      <c r="A130" s="60" t="s">
        <v>311</v>
      </c>
      <c r="B130" s="60" t="s">
        <v>51</v>
      </c>
      <c r="C130" s="61">
        <v>54218.50359</v>
      </c>
      <c r="D130" s="61">
        <v>2.1000000000000001E-4</v>
      </c>
      <c r="E130" s="43">
        <f t="shared" si="7"/>
        <v>-181.99780924673757</v>
      </c>
      <c r="F130">
        <f t="shared" si="8"/>
        <v>-181.5</v>
      </c>
      <c r="G130">
        <f t="shared" si="11"/>
        <v>-0.23783918999833986</v>
      </c>
      <c r="K130">
        <f t="shared" si="13"/>
        <v>-0.23783918999833986</v>
      </c>
      <c r="O130">
        <f t="shared" ca="1" si="9"/>
        <v>-0.23872834706762236</v>
      </c>
      <c r="Q130" s="2">
        <f t="shared" si="10"/>
        <v>39200.00359</v>
      </c>
    </row>
    <row r="131" spans="1:17">
      <c r="A131" s="60" t="s">
        <v>311</v>
      </c>
      <c r="B131" s="60" t="s">
        <v>51</v>
      </c>
      <c r="C131" s="61">
        <v>54219.459280000003</v>
      </c>
      <c r="D131" s="61">
        <v>2.9999999999999997E-4</v>
      </c>
      <c r="E131" s="43">
        <f t="shared" si="7"/>
        <v>-179.99750257308938</v>
      </c>
      <c r="F131">
        <f t="shared" si="8"/>
        <v>-179.5</v>
      </c>
      <c r="G131">
        <f t="shared" si="11"/>
        <v>-0.23769267000170657</v>
      </c>
      <c r="K131">
        <f t="shared" si="13"/>
        <v>-0.23769267000170657</v>
      </c>
      <c r="O131">
        <f t="shared" ca="1" si="9"/>
        <v>-0.23872813149090094</v>
      </c>
      <c r="Q131" s="2">
        <f t="shared" si="10"/>
        <v>39200.959280000003</v>
      </c>
    </row>
    <row r="132" spans="1:17">
      <c r="A132" s="60" t="s">
        <v>311</v>
      </c>
      <c r="B132" s="62" t="s">
        <v>51</v>
      </c>
      <c r="C132" s="61">
        <v>54220.414940000002</v>
      </c>
      <c r="D132" s="61">
        <v>6.8999999999999997E-4</v>
      </c>
      <c r="E132" s="43">
        <f t="shared" si="7"/>
        <v>-177.99725869093839</v>
      </c>
      <c r="F132">
        <f t="shared" si="8"/>
        <v>-177.5</v>
      </c>
      <c r="G132">
        <f t="shared" si="11"/>
        <v>-0.23757615000067744</v>
      </c>
      <c r="K132">
        <f t="shared" si="13"/>
        <v>-0.23757615000067744</v>
      </c>
      <c r="O132">
        <f t="shared" ca="1" si="9"/>
        <v>-0.23872791591417949</v>
      </c>
      <c r="Q132" s="2">
        <f t="shared" si="10"/>
        <v>39201.914940000002</v>
      </c>
    </row>
    <row r="133" spans="1:17">
      <c r="A133" s="60" t="s">
        <v>311</v>
      </c>
      <c r="B133" s="60" t="s">
        <v>51</v>
      </c>
      <c r="C133" s="61">
        <v>54220.414980000001</v>
      </c>
      <c r="D133" s="61">
        <v>2.9E-4</v>
      </c>
      <c r="E133" s="43">
        <f t="shared" si="7"/>
        <v>-177.99717496895227</v>
      </c>
      <c r="F133">
        <f t="shared" si="8"/>
        <v>-177.5</v>
      </c>
      <c r="G133">
        <f t="shared" si="11"/>
        <v>-0.23753615000168793</v>
      </c>
      <c r="K133">
        <f t="shared" si="13"/>
        <v>-0.23753615000168793</v>
      </c>
      <c r="O133">
        <f t="shared" ca="1" si="9"/>
        <v>-0.23872791591417949</v>
      </c>
      <c r="Q133" s="2">
        <f t="shared" si="10"/>
        <v>39201.914980000001</v>
      </c>
    </row>
    <row r="134" spans="1:17">
      <c r="A134" s="60" t="s">
        <v>311</v>
      </c>
      <c r="B134" s="60" t="s">
        <v>49</v>
      </c>
      <c r="C134" s="61">
        <v>54222.564230000004</v>
      </c>
      <c r="D134" s="61">
        <v>6.6E-4</v>
      </c>
      <c r="E134" s="43">
        <f t="shared" si="7"/>
        <v>-173.49868788806671</v>
      </c>
      <c r="F134">
        <f t="shared" si="8"/>
        <v>-173</v>
      </c>
      <c r="G134">
        <f t="shared" si="11"/>
        <v>-0.23825897999631707</v>
      </c>
      <c r="K134">
        <f t="shared" si="13"/>
        <v>-0.23825897999631707</v>
      </c>
      <c r="O134">
        <f t="shared" ca="1" si="9"/>
        <v>-0.23872743086655629</v>
      </c>
      <c r="Q134" s="2">
        <f t="shared" si="10"/>
        <v>39204.064230000004</v>
      </c>
    </row>
    <row r="135" spans="1:17">
      <c r="A135" s="60" t="s">
        <v>311</v>
      </c>
      <c r="B135" s="60" t="s">
        <v>49</v>
      </c>
      <c r="C135" s="61">
        <v>54222.564440000002</v>
      </c>
      <c r="D135" s="61">
        <v>2.7999999999999998E-4</v>
      </c>
      <c r="E135" s="43">
        <f t="shared" si="7"/>
        <v>-173.49824834763191</v>
      </c>
      <c r="F135">
        <f t="shared" si="8"/>
        <v>-173</v>
      </c>
      <c r="G135">
        <f t="shared" si="11"/>
        <v>-0.23804897999798413</v>
      </c>
      <c r="K135">
        <f t="shared" si="13"/>
        <v>-0.23804897999798413</v>
      </c>
      <c r="O135">
        <f t="shared" ca="1" si="9"/>
        <v>-0.23872743086655629</v>
      </c>
      <c r="Q135" s="2">
        <f t="shared" si="10"/>
        <v>39204.064440000002</v>
      </c>
    </row>
    <row r="136" spans="1:17">
      <c r="A136" s="60" t="s">
        <v>311</v>
      </c>
      <c r="B136" s="60" t="s">
        <v>49</v>
      </c>
      <c r="C136" s="61">
        <v>54223.519489999999</v>
      </c>
      <c r="D136" s="61">
        <v>1.6900000000000001E-3</v>
      </c>
      <c r="E136" s="43">
        <f t="shared" si="7"/>
        <v>-171.49928122580749</v>
      </c>
      <c r="F136">
        <f t="shared" si="8"/>
        <v>-171</v>
      </c>
      <c r="G136">
        <f t="shared" si="11"/>
        <v>-0.23854246000701096</v>
      </c>
      <c r="K136">
        <f t="shared" si="13"/>
        <v>-0.23854246000701096</v>
      </c>
      <c r="O136">
        <f t="shared" ca="1" si="9"/>
        <v>-0.23872721528983487</v>
      </c>
      <c r="Q136" s="2">
        <f t="shared" si="10"/>
        <v>39205.019489999999</v>
      </c>
    </row>
    <row r="137" spans="1:17">
      <c r="A137" s="60" t="s">
        <v>311</v>
      </c>
      <c r="B137" s="60" t="s">
        <v>49</v>
      </c>
      <c r="C137" s="61">
        <v>54223.519939999998</v>
      </c>
      <c r="D137" s="61">
        <v>1.08E-3</v>
      </c>
      <c r="E137" s="43">
        <f t="shared" si="7"/>
        <v>-171.49833935344071</v>
      </c>
      <c r="F137">
        <f t="shared" si="8"/>
        <v>-171</v>
      </c>
      <c r="G137">
        <f t="shared" si="11"/>
        <v>-0.23809246000746498</v>
      </c>
      <c r="K137">
        <f t="shared" si="13"/>
        <v>-0.23809246000746498</v>
      </c>
      <c r="O137">
        <f t="shared" ca="1" si="9"/>
        <v>-0.23872721528983487</v>
      </c>
      <c r="Q137" s="2">
        <f t="shared" si="10"/>
        <v>39205.019939999998</v>
      </c>
    </row>
    <row r="138" spans="1:17">
      <c r="A138" s="60" t="s">
        <v>311</v>
      </c>
      <c r="B138" s="60" t="s">
        <v>49</v>
      </c>
      <c r="C138" s="61">
        <v>54224.47565</v>
      </c>
      <c r="D138" s="61">
        <v>3.5E-4</v>
      </c>
      <c r="E138" s="43">
        <f t="shared" si="7"/>
        <v>-169.49799081879945</v>
      </c>
      <c r="F138">
        <f t="shared" si="8"/>
        <v>-169</v>
      </c>
      <c r="G138">
        <f t="shared" si="11"/>
        <v>-0.23792594000406098</v>
      </c>
      <c r="K138">
        <f t="shared" si="13"/>
        <v>-0.23792594000406098</v>
      </c>
      <c r="O138">
        <f t="shared" ca="1" si="9"/>
        <v>-0.23872699971311342</v>
      </c>
      <c r="Q138" s="2">
        <f t="shared" si="10"/>
        <v>39205.97565</v>
      </c>
    </row>
    <row r="139" spans="1:17">
      <c r="A139" s="60" t="s">
        <v>311</v>
      </c>
      <c r="B139" s="60" t="s">
        <v>49</v>
      </c>
      <c r="C139" s="61">
        <v>54225.431100000002</v>
      </c>
      <c r="D139" s="61">
        <v>2.2000000000000001E-4</v>
      </c>
      <c r="E139" s="43">
        <f t="shared" si="7"/>
        <v>-167.49818647708327</v>
      </c>
      <c r="F139">
        <f t="shared" si="8"/>
        <v>-167</v>
      </c>
      <c r="G139">
        <f t="shared" si="11"/>
        <v>-0.23801942000136478</v>
      </c>
      <c r="K139">
        <f t="shared" si="13"/>
        <v>-0.23801942000136478</v>
      </c>
      <c r="O139">
        <f t="shared" ca="1" si="9"/>
        <v>-0.23872678413639201</v>
      </c>
      <c r="Q139" s="2">
        <f t="shared" si="10"/>
        <v>39206.931100000002</v>
      </c>
    </row>
    <row r="140" spans="1:17">
      <c r="A140" s="60" t="s">
        <v>311</v>
      </c>
      <c r="B140" s="60" t="s">
        <v>51</v>
      </c>
      <c r="C140" s="61">
        <v>54225.670100000003</v>
      </c>
      <c r="D140" s="61">
        <v>2.5999999999999998E-4</v>
      </c>
      <c r="E140" s="43">
        <f t="shared" si="7"/>
        <v>-166.99794759731739</v>
      </c>
      <c r="F140">
        <f t="shared" si="8"/>
        <v>-166.5</v>
      </c>
      <c r="G140">
        <f t="shared" si="11"/>
        <v>-0.2379052899996168</v>
      </c>
      <c r="K140">
        <f t="shared" si="13"/>
        <v>-0.2379052899996168</v>
      </c>
      <c r="O140">
        <f t="shared" ca="1" si="9"/>
        <v>-0.23872673024221164</v>
      </c>
      <c r="Q140" s="2">
        <f t="shared" si="10"/>
        <v>39207.170100000003</v>
      </c>
    </row>
    <row r="141" spans="1:17">
      <c r="A141" s="60" t="s">
        <v>311</v>
      </c>
      <c r="B141" s="60" t="s">
        <v>49</v>
      </c>
      <c r="C141" s="61">
        <v>54226.386709999999</v>
      </c>
      <c r="D141" s="61">
        <v>3.4000000000000002E-4</v>
      </c>
      <c r="E141" s="43">
        <f t="shared" si="7"/>
        <v>-165.49804724742259</v>
      </c>
      <c r="F141">
        <f t="shared" si="8"/>
        <v>-165</v>
      </c>
      <c r="G141">
        <f t="shared" si="11"/>
        <v>-0.23795290000271052</v>
      </c>
      <c r="K141">
        <f t="shared" si="13"/>
        <v>-0.23795290000271052</v>
      </c>
      <c r="O141">
        <f t="shared" ca="1" si="9"/>
        <v>-0.23872656855967056</v>
      </c>
      <c r="Q141" s="2">
        <f t="shared" si="10"/>
        <v>39207.886709999999</v>
      </c>
    </row>
    <row r="142" spans="1:17">
      <c r="A142" s="60" t="s">
        <v>311</v>
      </c>
      <c r="B142" s="60" t="s">
        <v>51</v>
      </c>
      <c r="C142" s="61">
        <v>54226.625440000003</v>
      </c>
      <c r="D142" s="61">
        <v>3.6000000000000002E-4</v>
      </c>
      <c r="E142" s="43">
        <f t="shared" si="7"/>
        <v>-164.99837349107068</v>
      </c>
      <c r="F142">
        <f t="shared" si="8"/>
        <v>-164.5</v>
      </c>
      <c r="G142">
        <f t="shared" si="11"/>
        <v>-0.23810876999777975</v>
      </c>
      <c r="K142">
        <f t="shared" si="13"/>
        <v>-0.23810876999777975</v>
      </c>
      <c r="O142">
        <f t="shared" ca="1" si="9"/>
        <v>-0.23872651466549022</v>
      </c>
      <c r="Q142" s="2">
        <f t="shared" si="10"/>
        <v>39208.125440000003</v>
      </c>
    </row>
    <row r="143" spans="1:17">
      <c r="A143" s="60" t="s">
        <v>311</v>
      </c>
      <c r="B143" s="60" t="s">
        <v>51</v>
      </c>
      <c r="C143" s="61">
        <v>54227.581109999999</v>
      </c>
      <c r="D143" s="61">
        <v>2.5999999999999998E-4</v>
      </c>
      <c r="E143" s="43">
        <f t="shared" si="7"/>
        <v>-162.99810867843081</v>
      </c>
      <c r="F143">
        <f t="shared" si="8"/>
        <v>-162.5</v>
      </c>
      <c r="G143">
        <f t="shared" si="11"/>
        <v>-0.23798225000064122</v>
      </c>
      <c r="K143">
        <f t="shared" si="13"/>
        <v>-0.23798225000064122</v>
      </c>
      <c r="O143">
        <f t="shared" ca="1" si="9"/>
        <v>-0.23872629908876877</v>
      </c>
      <c r="Q143" s="2">
        <f t="shared" si="10"/>
        <v>39209.081109999999</v>
      </c>
    </row>
    <row r="144" spans="1:17">
      <c r="A144" s="60" t="s">
        <v>311</v>
      </c>
      <c r="B144" s="60" t="s">
        <v>51</v>
      </c>
      <c r="C144" s="61">
        <v>54228.536760000003</v>
      </c>
      <c r="D144" s="61">
        <v>3.1E-4</v>
      </c>
      <c r="E144" s="43">
        <f t="shared" si="7"/>
        <v>-160.99788572676874</v>
      </c>
      <c r="F144">
        <f t="shared" si="8"/>
        <v>-160.5</v>
      </c>
      <c r="G144">
        <f t="shared" si="11"/>
        <v>-0.23787573000299744</v>
      </c>
      <c r="K144">
        <f t="shared" si="13"/>
        <v>-0.23787573000299744</v>
      </c>
      <c r="O144">
        <f t="shared" ca="1" si="9"/>
        <v>-0.23872608351204735</v>
      </c>
      <c r="Q144" s="2">
        <f t="shared" si="10"/>
        <v>39210.036760000003</v>
      </c>
    </row>
    <row r="145" spans="1:17">
      <c r="A145" s="60" t="s">
        <v>311</v>
      </c>
      <c r="B145" s="60" t="s">
        <v>51</v>
      </c>
      <c r="C145" s="61">
        <v>54230.447999999997</v>
      </c>
      <c r="D145" s="61">
        <v>1.9000000000000001E-4</v>
      </c>
      <c r="E145" s="43">
        <f t="shared" si="7"/>
        <v>-156.9975654064543</v>
      </c>
      <c r="F145">
        <f t="shared" si="8"/>
        <v>-156.5</v>
      </c>
      <c r="G145">
        <f t="shared" si="11"/>
        <v>-0.23772269000619417</v>
      </c>
      <c r="K145">
        <f t="shared" si="13"/>
        <v>-0.23772269000619417</v>
      </c>
      <c r="O145">
        <f t="shared" ca="1" si="9"/>
        <v>-0.23872565235860449</v>
      </c>
      <c r="Q145" s="2">
        <f t="shared" si="10"/>
        <v>39211.947999999997</v>
      </c>
    </row>
    <row r="146" spans="1:17">
      <c r="A146" s="60" t="s">
        <v>311</v>
      </c>
      <c r="B146" s="60" t="s">
        <v>51</v>
      </c>
      <c r="C146" s="61">
        <v>54231.40365</v>
      </c>
      <c r="D146" s="61">
        <v>1.9000000000000001E-4</v>
      </c>
      <c r="E146" s="43">
        <f t="shared" si="7"/>
        <v>-154.99734245479223</v>
      </c>
      <c r="F146">
        <f t="shared" si="8"/>
        <v>-154.5</v>
      </c>
      <c r="G146">
        <f t="shared" si="11"/>
        <v>-0.23761617000127444</v>
      </c>
      <c r="K146">
        <f t="shared" si="13"/>
        <v>-0.23761617000127444</v>
      </c>
      <c r="O146">
        <f t="shared" ca="1" si="9"/>
        <v>-0.23872543678188307</v>
      </c>
      <c r="Q146" s="2">
        <f t="shared" si="10"/>
        <v>39212.90365</v>
      </c>
    </row>
    <row r="147" spans="1:17">
      <c r="A147" s="60" t="s">
        <v>311</v>
      </c>
      <c r="B147" s="60" t="s">
        <v>49</v>
      </c>
      <c r="C147" s="61">
        <v>54231.641680000001</v>
      </c>
      <c r="D147" s="61">
        <v>4.8000000000000001E-4</v>
      </c>
      <c r="E147" s="43">
        <f t="shared" si="7"/>
        <v>-154.49913383324329</v>
      </c>
      <c r="F147">
        <f t="shared" si="8"/>
        <v>-154</v>
      </c>
      <c r="G147">
        <f t="shared" si="11"/>
        <v>-0.23847204000048805</v>
      </c>
      <c r="K147">
        <f t="shared" si="13"/>
        <v>-0.23847204000048805</v>
      </c>
      <c r="O147">
        <f t="shared" ca="1" si="9"/>
        <v>-0.2387253828877027</v>
      </c>
      <c r="Q147" s="2">
        <f t="shared" si="10"/>
        <v>39213.141680000001</v>
      </c>
    </row>
    <row r="148" spans="1:17">
      <c r="A148" s="60" t="s">
        <v>311</v>
      </c>
      <c r="B148" s="60" t="s">
        <v>49</v>
      </c>
      <c r="C148" s="61">
        <v>54232.597900000001</v>
      </c>
      <c r="D148" s="61">
        <v>3.2000000000000003E-4</v>
      </c>
      <c r="E148" s="43">
        <f t="shared" si="7"/>
        <v>-152.49771784325605</v>
      </c>
      <c r="F148">
        <f t="shared" si="8"/>
        <v>-152</v>
      </c>
      <c r="G148">
        <f t="shared" si="11"/>
        <v>-0.23779551999905379</v>
      </c>
      <c r="K148">
        <f t="shared" si="13"/>
        <v>-0.23779551999905379</v>
      </c>
      <c r="O148">
        <f t="shared" ca="1" si="9"/>
        <v>-0.23872516731098128</v>
      </c>
      <c r="Q148" s="2">
        <f t="shared" si="10"/>
        <v>39214.097900000001</v>
      </c>
    </row>
    <row r="149" spans="1:17">
      <c r="A149" s="60" t="s">
        <v>311</v>
      </c>
      <c r="B149" s="60" t="s">
        <v>49</v>
      </c>
      <c r="C149" s="61">
        <v>54233.553039999999</v>
      </c>
      <c r="D149" s="61">
        <v>2.5000000000000001E-4</v>
      </c>
      <c r="E149" s="43">
        <f t="shared" ref="E149:E212" si="14">+(C149-C$7)/C$8</f>
        <v>-150.49856234695523</v>
      </c>
      <c r="F149">
        <f t="shared" ref="F149:F212" si="15">ROUND(2*E149,0)/2+0.5</f>
        <v>-150</v>
      </c>
      <c r="G149">
        <f t="shared" si="11"/>
        <v>-0.23819900000671623</v>
      </c>
      <c r="K149">
        <f t="shared" si="13"/>
        <v>-0.23819900000671623</v>
      </c>
      <c r="O149">
        <f t="shared" ref="O149:O212" ca="1" si="16">+C$11+C$12*$F149</f>
        <v>-0.23872495173425987</v>
      </c>
      <c r="Q149" s="2">
        <f t="shared" ref="Q149:Q212" si="17">+C149-15018.5</f>
        <v>39215.053039999999</v>
      </c>
    </row>
    <row r="150" spans="1:17">
      <c r="A150" s="60" t="s">
        <v>311</v>
      </c>
      <c r="B150" s="60" t="s">
        <v>49</v>
      </c>
      <c r="C150" s="61">
        <v>54234.508990000002</v>
      </c>
      <c r="D150" s="61">
        <v>3.4000000000000002E-4</v>
      </c>
      <c r="E150" s="43">
        <f t="shared" si="14"/>
        <v>-148.49771148038195</v>
      </c>
      <c r="F150">
        <f t="shared" si="15"/>
        <v>-148</v>
      </c>
      <c r="G150">
        <f t="shared" ref="G150:G213" si="18">+C150-(C$7+F150*C$8)</f>
        <v>-0.23779248000209918</v>
      </c>
      <c r="K150">
        <f t="shared" si="13"/>
        <v>-0.23779248000209918</v>
      </c>
      <c r="O150">
        <f t="shared" ca="1" si="16"/>
        <v>-0.23872473615753842</v>
      </c>
      <c r="Q150" s="2">
        <f t="shared" si="17"/>
        <v>39216.008990000002</v>
      </c>
    </row>
    <row r="151" spans="1:17">
      <c r="A151" s="60" t="s">
        <v>311</v>
      </c>
      <c r="B151" s="60" t="s">
        <v>49</v>
      </c>
      <c r="C151" s="61">
        <v>54235.465499999998</v>
      </c>
      <c r="D151" s="61">
        <v>5.4000000000000001E-4</v>
      </c>
      <c r="E151" s="43">
        <f t="shared" si="14"/>
        <v>-146.49568850598766</v>
      </c>
      <c r="F151">
        <f t="shared" si="15"/>
        <v>-146</v>
      </c>
      <c r="G151">
        <f t="shared" si="18"/>
        <v>-0.23682596000435296</v>
      </c>
      <c r="K151">
        <f t="shared" si="13"/>
        <v>-0.23682596000435296</v>
      </c>
      <c r="O151">
        <f t="shared" ca="1" si="16"/>
        <v>-0.238724520580817</v>
      </c>
      <c r="Q151" s="2">
        <f t="shared" si="17"/>
        <v>39216.965499999998</v>
      </c>
    </row>
    <row r="152" spans="1:17">
      <c r="A152" s="60" t="s">
        <v>311</v>
      </c>
      <c r="B152" s="60" t="s">
        <v>49</v>
      </c>
      <c r="C152" s="61">
        <v>54236.420469999997</v>
      </c>
      <c r="D152" s="61">
        <v>2.7999999999999998E-4</v>
      </c>
      <c r="E152" s="43">
        <f t="shared" si="14"/>
        <v>-144.4968888281355</v>
      </c>
      <c r="F152">
        <f t="shared" si="15"/>
        <v>-144</v>
      </c>
      <c r="G152">
        <f t="shared" si="18"/>
        <v>-0.23739944000408286</v>
      </c>
      <c r="K152">
        <f t="shared" si="13"/>
        <v>-0.23739944000408286</v>
      </c>
      <c r="O152">
        <f t="shared" ca="1" si="16"/>
        <v>-0.23872430500409555</v>
      </c>
      <c r="Q152" s="2">
        <f t="shared" si="17"/>
        <v>39217.920469999997</v>
      </c>
    </row>
    <row r="153" spans="1:17">
      <c r="A153" s="60" t="s">
        <v>311</v>
      </c>
      <c r="B153" s="60" t="s">
        <v>51</v>
      </c>
      <c r="C153" s="61">
        <v>54236.65842</v>
      </c>
      <c r="D153" s="61">
        <v>8.4999999999999995E-4</v>
      </c>
      <c r="E153" s="43">
        <f t="shared" si="14"/>
        <v>-143.99884765055882</v>
      </c>
      <c r="F153">
        <f t="shared" si="15"/>
        <v>-143.5</v>
      </c>
      <c r="G153">
        <f t="shared" si="18"/>
        <v>-0.2383353100012755</v>
      </c>
      <c r="K153">
        <f t="shared" si="13"/>
        <v>-0.2383353100012755</v>
      </c>
      <c r="O153">
        <f t="shared" ca="1" si="16"/>
        <v>-0.23872425110991521</v>
      </c>
      <c r="Q153" s="2">
        <f t="shared" si="17"/>
        <v>39218.15842</v>
      </c>
    </row>
    <row r="154" spans="1:17">
      <c r="A154" s="60" t="s">
        <v>311</v>
      </c>
      <c r="B154" s="60" t="s">
        <v>49</v>
      </c>
      <c r="C154" s="61">
        <v>54237.375169999999</v>
      </c>
      <c r="D154" s="61">
        <v>1.3699999999999999E-3</v>
      </c>
      <c r="E154" s="43">
        <f t="shared" si="14"/>
        <v>-142.49865427369733</v>
      </c>
      <c r="F154">
        <f t="shared" si="15"/>
        <v>-142</v>
      </c>
      <c r="G154">
        <f t="shared" si="18"/>
        <v>-0.23824292000062997</v>
      </c>
      <c r="K154">
        <f t="shared" ref="K154:K182" si="19">+G154</f>
        <v>-0.23824292000062997</v>
      </c>
      <c r="O154">
        <f t="shared" ca="1" si="16"/>
        <v>-0.23872408942737414</v>
      </c>
      <c r="Q154" s="2">
        <f t="shared" si="17"/>
        <v>39218.875169999999</v>
      </c>
    </row>
    <row r="155" spans="1:17">
      <c r="A155" s="60" t="s">
        <v>311</v>
      </c>
      <c r="B155" s="62" t="s">
        <v>51</v>
      </c>
      <c r="C155" s="61">
        <v>54239.525529999999</v>
      </c>
      <c r="D155" s="61">
        <v>9.1E-4</v>
      </c>
      <c r="E155" s="43">
        <f t="shared" si="14"/>
        <v>-137.99784390764339</v>
      </c>
      <c r="F155">
        <f t="shared" si="15"/>
        <v>-137.5</v>
      </c>
      <c r="G155">
        <f t="shared" si="18"/>
        <v>-0.23785575000511017</v>
      </c>
      <c r="K155">
        <f t="shared" si="19"/>
        <v>-0.23785575000511017</v>
      </c>
      <c r="O155">
        <f t="shared" ca="1" si="16"/>
        <v>-0.23872360437975093</v>
      </c>
      <c r="Q155" s="2">
        <f t="shared" si="17"/>
        <v>39221.025529999999</v>
      </c>
    </row>
    <row r="156" spans="1:17">
      <c r="A156" s="60" t="s">
        <v>311</v>
      </c>
      <c r="B156" s="60" t="s">
        <v>51</v>
      </c>
      <c r="C156" s="61">
        <v>54249.558790000003</v>
      </c>
      <c r="D156" s="61">
        <v>2.7E-4</v>
      </c>
      <c r="E156" s="43">
        <f t="shared" si="14"/>
        <v>-116.99773201319815</v>
      </c>
      <c r="F156">
        <f t="shared" si="15"/>
        <v>-116.5</v>
      </c>
      <c r="G156">
        <f t="shared" si="18"/>
        <v>-0.2378022900011274</v>
      </c>
      <c r="K156">
        <f t="shared" si="19"/>
        <v>-0.2378022900011274</v>
      </c>
      <c r="O156">
        <f t="shared" ca="1" si="16"/>
        <v>-0.23872134082417593</v>
      </c>
      <c r="Q156" s="2">
        <f t="shared" si="17"/>
        <v>39231.058790000003</v>
      </c>
    </row>
    <row r="157" spans="1:17">
      <c r="A157" s="60" t="s">
        <v>311</v>
      </c>
      <c r="B157" s="60" t="s">
        <v>51</v>
      </c>
      <c r="C157" s="61">
        <v>54250.514710000003</v>
      </c>
      <c r="D157" s="61">
        <v>3.1E-4</v>
      </c>
      <c r="E157" s="43">
        <f t="shared" si="14"/>
        <v>-114.9969439381221</v>
      </c>
      <c r="F157">
        <f t="shared" si="15"/>
        <v>-114.5</v>
      </c>
      <c r="G157">
        <f t="shared" si="18"/>
        <v>-0.23742576999939047</v>
      </c>
      <c r="K157">
        <f t="shared" si="19"/>
        <v>-0.23742576999939047</v>
      </c>
      <c r="O157">
        <f t="shared" ca="1" si="16"/>
        <v>-0.23872112524745448</v>
      </c>
      <c r="Q157" s="2">
        <f t="shared" si="17"/>
        <v>39232.014710000003</v>
      </c>
    </row>
    <row r="158" spans="1:17">
      <c r="A158" s="60" t="s">
        <v>311</v>
      </c>
      <c r="B158" s="60" t="s">
        <v>51</v>
      </c>
      <c r="C158" s="61">
        <v>54251.470229999999</v>
      </c>
      <c r="D158" s="61">
        <v>5.6999999999999998E-4</v>
      </c>
      <c r="E158" s="43">
        <f t="shared" si="14"/>
        <v>-112.99699308293781</v>
      </c>
      <c r="F158">
        <f t="shared" si="15"/>
        <v>-112.5</v>
      </c>
      <c r="G158">
        <f t="shared" si="18"/>
        <v>-0.2374492500021006</v>
      </c>
      <c r="K158">
        <f t="shared" si="19"/>
        <v>-0.2374492500021006</v>
      </c>
      <c r="O158">
        <f t="shared" ca="1" si="16"/>
        <v>-0.23872090967073306</v>
      </c>
      <c r="Q158" s="2">
        <f t="shared" si="17"/>
        <v>39232.970229999999</v>
      </c>
    </row>
    <row r="159" spans="1:17">
      <c r="A159" s="60" t="s">
        <v>311</v>
      </c>
      <c r="B159" s="60" t="s">
        <v>51</v>
      </c>
      <c r="C159" s="61">
        <v>54252.426440000003</v>
      </c>
      <c r="D159" s="61">
        <v>2.7999999999999998E-4</v>
      </c>
      <c r="E159" s="43">
        <f t="shared" si="14"/>
        <v>-110.99559802343948</v>
      </c>
      <c r="F159">
        <f t="shared" si="15"/>
        <v>-110.5</v>
      </c>
      <c r="G159">
        <f t="shared" si="18"/>
        <v>-0.23678272999677574</v>
      </c>
      <c r="K159">
        <f t="shared" si="19"/>
        <v>-0.23678272999677574</v>
      </c>
      <c r="O159">
        <f t="shared" ca="1" si="16"/>
        <v>-0.23872069409401164</v>
      </c>
      <c r="Q159" s="2">
        <f t="shared" si="17"/>
        <v>39233.926440000003</v>
      </c>
    </row>
    <row r="160" spans="1:17">
      <c r="A160" s="60" t="s">
        <v>311</v>
      </c>
      <c r="B160" s="60" t="s">
        <v>49</v>
      </c>
      <c r="C160" s="61">
        <v>54254.57647</v>
      </c>
      <c r="D160" s="61">
        <v>5.9000000000000003E-4</v>
      </c>
      <c r="E160" s="43">
        <f t="shared" si="14"/>
        <v>-106.49547836379394</v>
      </c>
      <c r="F160">
        <f t="shared" si="15"/>
        <v>-106</v>
      </c>
      <c r="G160">
        <f t="shared" si="18"/>
        <v>-0.23672556000383338</v>
      </c>
      <c r="K160">
        <f t="shared" si="19"/>
        <v>-0.23672556000383338</v>
      </c>
      <c r="O160">
        <f t="shared" ca="1" si="16"/>
        <v>-0.23872020904638841</v>
      </c>
      <c r="Q160" s="2">
        <f t="shared" si="17"/>
        <v>39236.07647</v>
      </c>
    </row>
    <row r="161" spans="1:17">
      <c r="A161" s="60" t="s">
        <v>311</v>
      </c>
      <c r="B161" s="60" t="s">
        <v>49</v>
      </c>
      <c r="C161" s="61">
        <v>54256.486550000001</v>
      </c>
      <c r="D161" s="61">
        <v>3.8999999999999999E-4</v>
      </c>
      <c r="E161" s="43">
        <f t="shared" si="14"/>
        <v>-102.49758598112294</v>
      </c>
      <c r="F161">
        <f t="shared" si="15"/>
        <v>-102</v>
      </c>
      <c r="G161">
        <f t="shared" si="18"/>
        <v>-0.23773251999955392</v>
      </c>
      <c r="K161">
        <f t="shared" si="19"/>
        <v>-0.23773251999955392</v>
      </c>
      <c r="O161">
        <f t="shared" ca="1" si="16"/>
        <v>-0.23871977789294554</v>
      </c>
      <c r="Q161" s="2">
        <f t="shared" si="17"/>
        <v>39237.986550000001</v>
      </c>
    </row>
    <row r="162" spans="1:17">
      <c r="A162" s="60" t="s">
        <v>311</v>
      </c>
      <c r="B162" s="60" t="s">
        <v>49</v>
      </c>
      <c r="C162" s="61">
        <v>54256.486570000001</v>
      </c>
      <c r="D162" s="61">
        <v>1.72E-3</v>
      </c>
      <c r="E162" s="43">
        <f t="shared" si="14"/>
        <v>-102.49754412012987</v>
      </c>
      <c r="F162">
        <f t="shared" si="15"/>
        <v>-102</v>
      </c>
      <c r="G162">
        <f t="shared" si="18"/>
        <v>-0.23771252000005916</v>
      </c>
      <c r="K162">
        <f t="shared" si="19"/>
        <v>-0.23771252000005916</v>
      </c>
      <c r="O162">
        <f t="shared" ca="1" si="16"/>
        <v>-0.23871977789294554</v>
      </c>
      <c r="Q162" s="2">
        <f t="shared" si="17"/>
        <v>39237.986570000001</v>
      </c>
    </row>
    <row r="163" spans="1:17">
      <c r="A163" s="60" t="s">
        <v>311</v>
      </c>
      <c r="B163" s="60" t="s">
        <v>49</v>
      </c>
      <c r="C163" s="61">
        <v>54257.442219999997</v>
      </c>
      <c r="D163" s="61">
        <v>2.5000000000000001E-4</v>
      </c>
      <c r="E163" s="43">
        <f t="shared" si="14"/>
        <v>-100.49732116848304</v>
      </c>
      <c r="F163">
        <f t="shared" si="15"/>
        <v>-100</v>
      </c>
      <c r="G163">
        <f t="shared" si="18"/>
        <v>-0.23760600000241539</v>
      </c>
      <c r="K163">
        <f t="shared" si="19"/>
        <v>-0.23760600000241539</v>
      </c>
      <c r="O163">
        <f t="shared" ca="1" si="16"/>
        <v>-0.23871956231622413</v>
      </c>
      <c r="Q163" s="2">
        <f t="shared" si="17"/>
        <v>39238.942219999997</v>
      </c>
    </row>
    <row r="164" spans="1:17">
      <c r="A164" s="60" t="s">
        <v>311</v>
      </c>
      <c r="B164" s="60" t="s">
        <v>51</v>
      </c>
      <c r="C164" s="61">
        <v>54261.503669999998</v>
      </c>
      <c r="D164" s="61">
        <v>3.1E-4</v>
      </c>
      <c r="E164" s="43">
        <f t="shared" si="14"/>
        <v>-91.996504439554997</v>
      </c>
      <c r="F164">
        <f t="shared" si="15"/>
        <v>-91.5</v>
      </c>
      <c r="G164">
        <f t="shared" si="18"/>
        <v>-0.23721579000266502</v>
      </c>
      <c r="K164">
        <f t="shared" si="19"/>
        <v>-0.23721579000266502</v>
      </c>
      <c r="O164">
        <f t="shared" ca="1" si="16"/>
        <v>-0.23871864611515806</v>
      </c>
      <c r="Q164" s="2">
        <f t="shared" si="17"/>
        <v>39243.003669999998</v>
      </c>
    </row>
    <row r="165" spans="1:17">
      <c r="A165" s="60" t="s">
        <v>311</v>
      </c>
      <c r="B165" s="60" t="s">
        <v>51</v>
      </c>
      <c r="C165" s="61">
        <v>54262.458599999998</v>
      </c>
      <c r="D165" s="61">
        <v>2.0000000000000001E-4</v>
      </c>
      <c r="E165" s="43">
        <f t="shared" si="14"/>
        <v>-89.997788483688964</v>
      </c>
      <c r="F165">
        <f t="shared" si="15"/>
        <v>-89.5</v>
      </c>
      <c r="G165">
        <f t="shared" si="18"/>
        <v>-0.23782927000138443</v>
      </c>
      <c r="K165">
        <f t="shared" si="19"/>
        <v>-0.23782927000138443</v>
      </c>
      <c r="O165">
        <f t="shared" ca="1" si="16"/>
        <v>-0.23871843053843664</v>
      </c>
      <c r="Q165" s="2">
        <f t="shared" si="17"/>
        <v>39243.958599999998</v>
      </c>
    </row>
    <row r="166" spans="1:17">
      <c r="A166" s="60" t="s">
        <v>311</v>
      </c>
      <c r="B166" s="60" t="s">
        <v>51</v>
      </c>
      <c r="C166" s="61">
        <v>54263.414870000001</v>
      </c>
      <c r="D166" s="61">
        <v>3.6999999999999999E-4</v>
      </c>
      <c r="E166" s="43">
        <f t="shared" si="14"/>
        <v>-87.996267841211449</v>
      </c>
      <c r="F166">
        <f t="shared" si="15"/>
        <v>-87.5</v>
      </c>
      <c r="G166">
        <f t="shared" si="18"/>
        <v>-0.23710275000485126</v>
      </c>
      <c r="K166">
        <f t="shared" si="19"/>
        <v>-0.23710275000485126</v>
      </c>
      <c r="O166">
        <f t="shared" ca="1" si="16"/>
        <v>-0.23871821496171519</v>
      </c>
      <c r="Q166" s="2">
        <f t="shared" si="17"/>
        <v>39244.914870000001</v>
      </c>
    </row>
    <row r="167" spans="1:17">
      <c r="A167" s="60" t="s">
        <v>311</v>
      </c>
      <c r="B167" s="60" t="s">
        <v>49</v>
      </c>
      <c r="C167" s="61">
        <v>54265.563800000004</v>
      </c>
      <c r="D167" s="61">
        <v>7.9000000000000001E-4</v>
      </c>
      <c r="E167" s="43">
        <f t="shared" si="14"/>
        <v>-83.498450536230152</v>
      </c>
      <c r="F167">
        <f t="shared" si="15"/>
        <v>-83</v>
      </c>
      <c r="G167">
        <f t="shared" si="18"/>
        <v>-0.23814557999867247</v>
      </c>
      <c r="K167">
        <f t="shared" si="19"/>
        <v>-0.23814557999867247</v>
      </c>
      <c r="O167">
        <f t="shared" ca="1" si="16"/>
        <v>-0.23871772991409199</v>
      </c>
      <c r="Q167" s="2">
        <f t="shared" si="17"/>
        <v>39247.063800000004</v>
      </c>
    </row>
    <row r="168" spans="1:17">
      <c r="A168" s="60" t="s">
        <v>311</v>
      </c>
      <c r="B168" s="60" t="s">
        <v>49</v>
      </c>
      <c r="C168" s="61">
        <v>54266.518920000002</v>
      </c>
      <c r="D168" s="61">
        <v>4.2000000000000002E-4</v>
      </c>
      <c r="E168" s="43">
        <f t="shared" si="14"/>
        <v>-81.499336900922401</v>
      </c>
      <c r="F168">
        <f t="shared" si="15"/>
        <v>-81</v>
      </c>
      <c r="G168">
        <f t="shared" si="18"/>
        <v>-0.23856905999855371</v>
      </c>
      <c r="K168">
        <f t="shared" si="19"/>
        <v>-0.23856905999855371</v>
      </c>
      <c r="O168">
        <f t="shared" ca="1" si="16"/>
        <v>-0.23871751433737054</v>
      </c>
      <c r="Q168" s="2">
        <f t="shared" si="17"/>
        <v>39248.018920000002</v>
      </c>
    </row>
    <row r="169" spans="1:17">
      <c r="A169" s="60" t="s">
        <v>311</v>
      </c>
      <c r="B169" s="60" t="s">
        <v>49</v>
      </c>
      <c r="C169" s="61">
        <v>54267.474909999997</v>
      </c>
      <c r="D169" s="61">
        <v>2.0000000000000001E-4</v>
      </c>
      <c r="E169" s="43">
        <f t="shared" si="14"/>
        <v>-79.498402312378232</v>
      </c>
      <c r="F169">
        <f t="shared" si="15"/>
        <v>-79</v>
      </c>
      <c r="G169">
        <f t="shared" si="18"/>
        <v>-0.2381225400022231</v>
      </c>
      <c r="K169">
        <f t="shared" si="19"/>
        <v>-0.2381225400022231</v>
      </c>
      <c r="O169">
        <f t="shared" ca="1" si="16"/>
        <v>-0.23871729876064912</v>
      </c>
      <c r="Q169" s="2">
        <f t="shared" si="17"/>
        <v>39248.974909999997</v>
      </c>
    </row>
    <row r="170" spans="1:17">
      <c r="A170" s="60" t="s">
        <v>311</v>
      </c>
      <c r="B170" s="60" t="s">
        <v>49</v>
      </c>
      <c r="C170" s="61">
        <v>54268.430840000001</v>
      </c>
      <c r="D170" s="61">
        <v>1.7000000000000001E-4</v>
      </c>
      <c r="E170" s="43">
        <f t="shared" si="14"/>
        <v>-77.497593306798038</v>
      </c>
      <c r="F170">
        <f t="shared" si="15"/>
        <v>-77</v>
      </c>
      <c r="G170">
        <f t="shared" si="18"/>
        <v>-0.23773602000437677</v>
      </c>
      <c r="K170">
        <f t="shared" si="19"/>
        <v>-0.23773602000437677</v>
      </c>
      <c r="O170">
        <f t="shared" ca="1" si="16"/>
        <v>-0.2387170831839277</v>
      </c>
      <c r="Q170" s="2">
        <f t="shared" si="17"/>
        <v>39249.930840000001</v>
      </c>
    </row>
    <row r="171" spans="1:17">
      <c r="A171" s="60" t="s">
        <v>311</v>
      </c>
      <c r="B171" s="60" t="s">
        <v>51</v>
      </c>
      <c r="C171" s="61">
        <v>54271.536630000002</v>
      </c>
      <c r="D171" s="61">
        <v>6.9999999999999999E-4</v>
      </c>
      <c r="E171" s="43">
        <f t="shared" si="14"/>
        <v>-70.997020460020977</v>
      </c>
      <c r="F171">
        <f t="shared" si="15"/>
        <v>-70.5</v>
      </c>
      <c r="G171">
        <f t="shared" si="18"/>
        <v>-0.23746232999837957</v>
      </c>
      <c r="K171">
        <f t="shared" si="19"/>
        <v>-0.23746232999837957</v>
      </c>
      <c r="O171">
        <f t="shared" ca="1" si="16"/>
        <v>-0.23871638255958305</v>
      </c>
      <c r="Q171" s="2">
        <f t="shared" si="17"/>
        <v>39253.036630000002</v>
      </c>
    </row>
    <row r="172" spans="1:17">
      <c r="A172" s="60" t="s">
        <v>311</v>
      </c>
      <c r="B172" s="60" t="s">
        <v>51</v>
      </c>
      <c r="C172" s="61">
        <v>54272.492250000003</v>
      </c>
      <c r="D172" s="61">
        <v>3.3E-4</v>
      </c>
      <c r="E172" s="43">
        <f t="shared" si="14"/>
        <v>-68.996860299856124</v>
      </c>
      <c r="F172">
        <f t="shared" si="15"/>
        <v>-68.5</v>
      </c>
      <c r="G172">
        <f t="shared" si="18"/>
        <v>-0.23738580999633996</v>
      </c>
      <c r="K172">
        <f t="shared" si="19"/>
        <v>-0.23738580999633996</v>
      </c>
      <c r="O172">
        <f t="shared" ca="1" si="16"/>
        <v>-0.23871616698286163</v>
      </c>
      <c r="Q172" s="2">
        <f t="shared" si="17"/>
        <v>39253.992250000003</v>
      </c>
    </row>
    <row r="173" spans="1:17">
      <c r="A173" s="60" t="s">
        <v>311</v>
      </c>
      <c r="B173" s="60" t="s">
        <v>51</v>
      </c>
      <c r="C173" s="61">
        <v>54273.448080000002</v>
      </c>
      <c r="D173" s="61">
        <v>2.5999999999999998E-4</v>
      </c>
      <c r="E173" s="43">
        <f t="shared" si="14"/>
        <v>-66.996260599256487</v>
      </c>
      <c r="F173">
        <f t="shared" si="15"/>
        <v>-66.5</v>
      </c>
      <c r="G173">
        <f t="shared" si="18"/>
        <v>-0.23709929000324337</v>
      </c>
      <c r="K173">
        <f t="shared" si="19"/>
        <v>-0.23709929000324337</v>
      </c>
      <c r="O173">
        <f t="shared" ca="1" si="16"/>
        <v>-0.23871595140614019</v>
      </c>
      <c r="Q173" s="2">
        <f t="shared" si="17"/>
        <v>39254.948080000002</v>
      </c>
    </row>
    <row r="174" spans="1:17">
      <c r="A174" s="60" t="s">
        <v>311</v>
      </c>
      <c r="B174" s="60" t="s">
        <v>49</v>
      </c>
      <c r="C174" s="61">
        <v>54276.553140000004</v>
      </c>
      <c r="D174" s="61">
        <v>9.5E-4</v>
      </c>
      <c r="E174" s="43">
        <f t="shared" si="14"/>
        <v>-60.497215678764363</v>
      </c>
      <c r="F174">
        <f t="shared" si="15"/>
        <v>-60</v>
      </c>
      <c r="G174">
        <f t="shared" si="18"/>
        <v>-0.23755559999699472</v>
      </c>
      <c r="K174">
        <f t="shared" si="19"/>
        <v>-0.23755559999699472</v>
      </c>
      <c r="O174">
        <f t="shared" ca="1" si="16"/>
        <v>-0.23871525078179553</v>
      </c>
      <c r="Q174" s="2">
        <f t="shared" si="17"/>
        <v>39258.053140000004</v>
      </c>
    </row>
    <row r="175" spans="1:17">
      <c r="A175" s="60" t="s">
        <v>311</v>
      </c>
      <c r="B175" s="60" t="s">
        <v>49</v>
      </c>
      <c r="C175" s="61">
        <v>54277.508130000002</v>
      </c>
      <c r="D175" s="61">
        <v>6.4999999999999997E-4</v>
      </c>
      <c r="E175" s="43">
        <f t="shared" si="14"/>
        <v>-58.498374139919136</v>
      </c>
      <c r="F175">
        <f t="shared" si="15"/>
        <v>-58</v>
      </c>
      <c r="G175">
        <f t="shared" si="18"/>
        <v>-0.23810907999722986</v>
      </c>
      <c r="K175">
        <f t="shared" si="19"/>
        <v>-0.23810907999722986</v>
      </c>
      <c r="O175">
        <f t="shared" ca="1" si="16"/>
        <v>-0.23871503520507412</v>
      </c>
      <c r="Q175" s="2">
        <f t="shared" si="17"/>
        <v>39259.008130000002</v>
      </c>
    </row>
    <row r="176" spans="1:17">
      <c r="A176" s="60" t="s">
        <v>311</v>
      </c>
      <c r="B176" s="60" t="s">
        <v>49</v>
      </c>
      <c r="C176" s="61">
        <v>54278.463530000001</v>
      </c>
      <c r="D176" s="61">
        <v>3.1E-4</v>
      </c>
      <c r="E176" s="43">
        <f t="shared" si="14"/>
        <v>-56.498674450693237</v>
      </c>
      <c r="F176">
        <f t="shared" si="15"/>
        <v>-56</v>
      </c>
      <c r="G176">
        <f t="shared" si="18"/>
        <v>-0.23825256000418449</v>
      </c>
      <c r="K176">
        <f t="shared" si="19"/>
        <v>-0.23825256000418449</v>
      </c>
      <c r="O176">
        <f t="shared" ca="1" si="16"/>
        <v>-0.2387148196283527</v>
      </c>
      <c r="Q176" s="2">
        <f t="shared" si="17"/>
        <v>39259.963530000001</v>
      </c>
    </row>
    <row r="177" spans="1:17">
      <c r="A177" s="60" t="s">
        <v>311</v>
      </c>
      <c r="B177" s="60" t="s">
        <v>49</v>
      </c>
      <c r="C177" s="61">
        <v>54279.419419999998</v>
      </c>
      <c r="D177" s="61">
        <v>2.1000000000000001E-4</v>
      </c>
      <c r="E177" s="43">
        <f t="shared" si="14"/>
        <v>-54.497949167114406</v>
      </c>
      <c r="F177">
        <f t="shared" si="15"/>
        <v>-54</v>
      </c>
      <c r="G177">
        <f t="shared" si="18"/>
        <v>-0.23790604000532767</v>
      </c>
      <c r="K177">
        <f t="shared" si="19"/>
        <v>-0.23790604000532767</v>
      </c>
      <c r="O177">
        <f t="shared" ca="1" si="16"/>
        <v>-0.23871460405163125</v>
      </c>
      <c r="Q177" s="2">
        <f t="shared" si="17"/>
        <v>39260.919419999998</v>
      </c>
    </row>
    <row r="178" spans="1:17">
      <c r="A178" s="60" t="s">
        <v>311</v>
      </c>
      <c r="B178" s="60" t="s">
        <v>51</v>
      </c>
      <c r="C178" s="61">
        <v>54305.457580000002</v>
      </c>
      <c r="D178" s="61">
        <v>1.57E-3</v>
      </c>
      <c r="E178" s="43">
        <f t="shared" si="14"/>
        <v>1.2139688293407284E-3</v>
      </c>
      <c r="F178">
        <f t="shared" si="15"/>
        <v>0.5</v>
      </c>
      <c r="G178">
        <f t="shared" si="18"/>
        <v>-0.23830586999974912</v>
      </c>
      <c r="K178">
        <f t="shared" si="19"/>
        <v>-0.23830586999974912</v>
      </c>
      <c r="O178">
        <f t="shared" ca="1" si="16"/>
        <v>-0.23870872958597231</v>
      </c>
      <c r="Q178" s="2">
        <f t="shared" si="17"/>
        <v>39286.957580000002</v>
      </c>
    </row>
    <row r="179" spans="1:17">
      <c r="A179" s="60" t="s">
        <v>311</v>
      </c>
      <c r="B179" s="60" t="s">
        <v>51</v>
      </c>
      <c r="C179" s="61">
        <v>54307.370450000002</v>
      </c>
      <c r="D179" s="61">
        <v>1.41E-3</v>
      </c>
      <c r="E179" s="43">
        <f t="shared" si="14"/>
        <v>4.0049459601775768</v>
      </c>
      <c r="F179">
        <f t="shared" si="15"/>
        <v>4.5</v>
      </c>
      <c r="G179">
        <f t="shared" si="18"/>
        <v>-0.23652282999682939</v>
      </c>
      <c r="K179">
        <f t="shared" si="19"/>
        <v>-0.23652282999682939</v>
      </c>
      <c r="O179">
        <f t="shared" ca="1" si="16"/>
        <v>-0.23870829843252947</v>
      </c>
      <c r="Q179" s="2">
        <f t="shared" si="17"/>
        <v>39288.870450000002</v>
      </c>
    </row>
    <row r="180" spans="1:17">
      <c r="A180" s="60" t="s">
        <v>311</v>
      </c>
      <c r="B180" s="60" t="s">
        <v>51</v>
      </c>
      <c r="C180" s="61">
        <v>54568.706489999997</v>
      </c>
      <c r="D180" s="61">
        <v>7.2000000000000005E-4</v>
      </c>
      <c r="E180" s="43">
        <f t="shared" si="14"/>
        <v>550.99426768103672</v>
      </c>
      <c r="F180">
        <f t="shared" si="15"/>
        <v>551.5</v>
      </c>
      <c r="G180">
        <f t="shared" si="18"/>
        <v>-0.24162461000378244</v>
      </c>
      <c r="K180">
        <f t="shared" si="19"/>
        <v>-0.24162461000378244</v>
      </c>
      <c r="O180">
        <f t="shared" ca="1" si="16"/>
        <v>-0.2386493381992186</v>
      </c>
      <c r="Q180" s="2">
        <f t="shared" si="17"/>
        <v>39550.206489999997</v>
      </c>
    </row>
    <row r="181" spans="1:17">
      <c r="A181" s="60" t="s">
        <v>311</v>
      </c>
      <c r="B181" s="60" t="s">
        <v>49</v>
      </c>
      <c r="C181" s="61">
        <v>54568.945570000003</v>
      </c>
      <c r="D181" s="61">
        <v>9.7000000000000005E-4</v>
      </c>
      <c r="E181" s="43">
        <f t="shared" si="14"/>
        <v>551.49467400479011</v>
      </c>
      <c r="F181">
        <f t="shared" si="15"/>
        <v>552</v>
      </c>
      <c r="G181">
        <f t="shared" si="18"/>
        <v>-0.24143047999677947</v>
      </c>
      <c r="K181">
        <f t="shared" si="19"/>
        <v>-0.24143047999677947</v>
      </c>
      <c r="O181">
        <f t="shared" ca="1" si="16"/>
        <v>-0.23864928430503826</v>
      </c>
      <c r="Q181" s="2">
        <f t="shared" si="17"/>
        <v>39550.445570000003</v>
      </c>
    </row>
    <row r="182" spans="1:17">
      <c r="A182" s="35" t="s">
        <v>48</v>
      </c>
      <c r="B182" s="36" t="s">
        <v>49</v>
      </c>
      <c r="C182" s="37">
        <v>54925.365140000002</v>
      </c>
      <c r="D182" s="37">
        <v>1E-4</v>
      </c>
      <c r="E182">
        <f t="shared" si="14"/>
        <v>1297.4985502491202</v>
      </c>
      <c r="F182">
        <f t="shared" si="15"/>
        <v>1298</v>
      </c>
      <c r="G182">
        <f t="shared" si="18"/>
        <v>-0.23957851999875857</v>
      </c>
      <c r="K182">
        <f t="shared" si="19"/>
        <v>-0.23957851999875857</v>
      </c>
      <c r="O182">
        <f t="shared" ca="1" si="16"/>
        <v>-0.23856887418794523</v>
      </c>
      <c r="Q182" s="2">
        <f t="shared" si="17"/>
        <v>39906.865140000002</v>
      </c>
    </row>
    <row r="183" spans="1:17">
      <c r="A183" s="33" t="s">
        <v>59</v>
      </c>
      <c r="B183" s="34" t="s">
        <v>51</v>
      </c>
      <c r="C183" s="33">
        <v>54937.311199999996</v>
      </c>
      <c r="D183" s="33" t="s">
        <v>60</v>
      </c>
      <c r="E183">
        <f t="shared" si="14"/>
        <v>1322.5022476214151</v>
      </c>
      <c r="F183">
        <f t="shared" si="15"/>
        <v>1323</v>
      </c>
      <c r="G183">
        <f t="shared" si="18"/>
        <v>-0.23781202000827761</v>
      </c>
      <c r="J183">
        <f>+G183</f>
        <v>-0.23781202000827761</v>
      </c>
      <c r="O183">
        <f t="shared" ca="1" si="16"/>
        <v>-0.23856617947892736</v>
      </c>
      <c r="Q183" s="2">
        <f t="shared" si="17"/>
        <v>39918.811199999996</v>
      </c>
    </row>
    <row r="184" spans="1:17">
      <c r="A184" s="33" t="s">
        <v>59</v>
      </c>
      <c r="B184" s="34" t="s">
        <v>51</v>
      </c>
      <c r="C184" s="33">
        <v>54937.546199999997</v>
      </c>
      <c r="D184" s="33" t="s">
        <v>61</v>
      </c>
      <c r="E184">
        <f t="shared" si="14"/>
        <v>1322.9941143023548</v>
      </c>
      <c r="F184">
        <f t="shared" si="15"/>
        <v>1323.5</v>
      </c>
      <c r="G184">
        <f t="shared" si="18"/>
        <v>-0.24169789000734454</v>
      </c>
      <c r="J184">
        <f>+G184</f>
        <v>-0.24169789000734454</v>
      </c>
      <c r="O184">
        <f t="shared" ca="1" si="16"/>
        <v>-0.23856612558474699</v>
      </c>
      <c r="Q184" s="2">
        <f t="shared" si="17"/>
        <v>39919.046199999997</v>
      </c>
    </row>
    <row r="185" spans="1:17">
      <c r="A185" s="35" t="s">
        <v>48</v>
      </c>
      <c r="B185" s="36" t="s">
        <v>49</v>
      </c>
      <c r="C185" s="37">
        <v>54947.342600000004</v>
      </c>
      <c r="D185" s="37">
        <v>1.4E-3</v>
      </c>
      <c r="E185" s="43">
        <f t="shared" si="14"/>
        <v>1343.4984664434139</v>
      </c>
      <c r="F185">
        <f t="shared" si="15"/>
        <v>1344</v>
      </c>
      <c r="G185">
        <f t="shared" si="18"/>
        <v>-0.23961856000096304</v>
      </c>
      <c r="K185">
        <f>+G185</f>
        <v>-0.23961856000096304</v>
      </c>
      <c r="O185">
        <f t="shared" ca="1" si="16"/>
        <v>-0.23856391592335235</v>
      </c>
      <c r="Q185" s="2">
        <f t="shared" si="17"/>
        <v>39928.842600000004</v>
      </c>
    </row>
    <row r="186" spans="1:17">
      <c r="A186" s="37" t="s">
        <v>50</v>
      </c>
      <c r="B186" s="36" t="s">
        <v>49</v>
      </c>
      <c r="C186" s="37">
        <v>54958.808499999999</v>
      </c>
      <c r="D186" s="37">
        <v>6.9999999999999999E-4</v>
      </c>
      <c r="E186" s="43">
        <f t="shared" si="14"/>
        <v>1367.4971650688194</v>
      </c>
      <c r="F186">
        <f t="shared" si="15"/>
        <v>1368</v>
      </c>
      <c r="G186">
        <f t="shared" si="18"/>
        <v>-0.24024032000306761</v>
      </c>
      <c r="K186">
        <f>+G186</f>
        <v>-0.24024032000306761</v>
      </c>
      <c r="O186">
        <f t="shared" ca="1" si="16"/>
        <v>-0.23856132900269519</v>
      </c>
      <c r="Q186" s="2">
        <f t="shared" si="17"/>
        <v>39940.308499999999</v>
      </c>
    </row>
    <row r="187" spans="1:17">
      <c r="A187" s="35" t="s">
        <v>48</v>
      </c>
      <c r="B187" s="36" t="s">
        <v>51</v>
      </c>
      <c r="C187" s="37">
        <v>54959.524890000001</v>
      </c>
      <c r="D187" s="37">
        <v>1E-4</v>
      </c>
      <c r="E187" s="43">
        <f t="shared" si="14"/>
        <v>1368.9966049477905</v>
      </c>
      <c r="F187">
        <f t="shared" si="15"/>
        <v>1369.5</v>
      </c>
      <c r="G187">
        <f t="shared" si="18"/>
        <v>-0.24050793000060366</v>
      </c>
      <c r="K187">
        <f>+G187</f>
        <v>-0.24050793000060366</v>
      </c>
      <c r="O187">
        <f t="shared" ca="1" si="16"/>
        <v>-0.23856116732015414</v>
      </c>
      <c r="Q187" s="2">
        <f t="shared" si="17"/>
        <v>39941.024890000001</v>
      </c>
    </row>
    <row r="188" spans="1:17">
      <c r="A188" s="33" t="s">
        <v>62</v>
      </c>
      <c r="B188" s="34" t="s">
        <v>51</v>
      </c>
      <c r="C188" s="33">
        <v>55353.448900000003</v>
      </c>
      <c r="D188" s="33" t="s">
        <v>63</v>
      </c>
      <c r="E188" s="43">
        <f t="shared" si="14"/>
        <v>2193.4991383123684</v>
      </c>
      <c r="F188">
        <f t="shared" si="15"/>
        <v>2194</v>
      </c>
      <c r="G188">
        <f t="shared" si="18"/>
        <v>-0.23929756000143243</v>
      </c>
      <c r="J188">
        <f>+G188</f>
        <v>-0.23929756000143243</v>
      </c>
      <c r="O188">
        <f t="shared" ca="1" si="16"/>
        <v>-0.23847229581674501</v>
      </c>
      <c r="Q188" s="2">
        <f t="shared" si="17"/>
        <v>40334.948900000003</v>
      </c>
    </row>
    <row r="189" spans="1:17">
      <c r="A189" s="60" t="s">
        <v>311</v>
      </c>
      <c r="B189" s="60" t="s">
        <v>49</v>
      </c>
      <c r="C189" s="61">
        <v>55354.4038</v>
      </c>
      <c r="D189" s="61">
        <v>1.48E-3</v>
      </c>
      <c r="E189" s="43">
        <f t="shared" si="14"/>
        <v>2195.4977914767373</v>
      </c>
      <c r="F189">
        <f t="shared" si="15"/>
        <v>2196</v>
      </c>
      <c r="G189">
        <f t="shared" si="18"/>
        <v>-0.23994104000303196</v>
      </c>
      <c r="K189">
        <f t="shared" ref="K189:K211" si="20">+G189</f>
        <v>-0.23994104000303196</v>
      </c>
      <c r="O189">
        <f t="shared" ca="1" si="16"/>
        <v>-0.23847208024002359</v>
      </c>
      <c r="Q189" s="2">
        <f t="shared" si="17"/>
        <v>40335.9038</v>
      </c>
    </row>
    <row r="190" spans="1:17">
      <c r="A190" s="40" t="s">
        <v>58</v>
      </c>
      <c r="B190" s="41" t="s">
        <v>49</v>
      </c>
      <c r="C190" s="42">
        <v>55364.436699999998</v>
      </c>
      <c r="D190" s="42">
        <v>1E-4</v>
      </c>
      <c r="E190" s="43">
        <f t="shared" si="14"/>
        <v>2216.4971498732766</v>
      </c>
      <c r="F190">
        <f t="shared" si="15"/>
        <v>2217</v>
      </c>
      <c r="G190">
        <f t="shared" si="18"/>
        <v>-0.24024758000450674</v>
      </c>
      <c r="K190">
        <f t="shared" si="20"/>
        <v>-0.24024758000450674</v>
      </c>
      <c r="O190">
        <f t="shared" ca="1" si="16"/>
        <v>-0.23846981668444858</v>
      </c>
      <c r="Q190" s="2">
        <f t="shared" si="17"/>
        <v>40345.936699999998</v>
      </c>
    </row>
    <row r="191" spans="1:17">
      <c r="A191" s="35" t="s">
        <v>67</v>
      </c>
      <c r="B191" s="36" t="s">
        <v>51</v>
      </c>
      <c r="C191" s="37">
        <v>55592.574500000002</v>
      </c>
      <c r="D191" s="37">
        <v>1E-4</v>
      </c>
      <c r="E191" s="43">
        <f t="shared" si="14"/>
        <v>2694.0009051184156</v>
      </c>
      <c r="F191">
        <f t="shared" si="15"/>
        <v>2694.5</v>
      </c>
      <c r="G191">
        <f t="shared" si="18"/>
        <v>-0.23845342999993591</v>
      </c>
      <c r="K191">
        <f t="shared" si="20"/>
        <v>-0.23845342999993591</v>
      </c>
      <c r="O191">
        <f t="shared" ca="1" si="16"/>
        <v>-0.23841834774220738</v>
      </c>
      <c r="Q191" s="2">
        <f t="shared" si="17"/>
        <v>40574.074500000002</v>
      </c>
    </row>
    <row r="192" spans="1:17">
      <c r="A192" s="33" t="s">
        <v>64</v>
      </c>
      <c r="B192" s="34" t="s">
        <v>49</v>
      </c>
      <c r="C192" s="33">
        <v>55644.889799999997</v>
      </c>
      <c r="D192" s="33">
        <v>5.0000000000000001E-4</v>
      </c>
      <c r="E192" s="43">
        <f t="shared" si="14"/>
        <v>2803.4994284090453</v>
      </c>
      <c r="F192">
        <f t="shared" si="15"/>
        <v>2804</v>
      </c>
      <c r="G192">
        <f t="shared" si="18"/>
        <v>-0.23915896000835346</v>
      </c>
      <c r="K192">
        <f t="shared" si="20"/>
        <v>-0.23915896000835346</v>
      </c>
      <c r="O192">
        <f t="shared" ca="1" si="16"/>
        <v>-0.23840654491670915</v>
      </c>
      <c r="Q192" s="2">
        <f t="shared" si="17"/>
        <v>40626.389799999997</v>
      </c>
    </row>
    <row r="193" spans="1:17">
      <c r="A193" s="35" t="s">
        <v>67</v>
      </c>
      <c r="B193" s="36" t="s">
        <v>51</v>
      </c>
      <c r="C193" s="37">
        <v>55690.517789999998</v>
      </c>
      <c r="D193" s="37">
        <v>0</v>
      </c>
      <c r="E193" s="43">
        <f t="shared" si="14"/>
        <v>2899.0010794694467</v>
      </c>
      <c r="F193">
        <f t="shared" si="15"/>
        <v>2899.5</v>
      </c>
      <c r="G193">
        <f t="shared" si="18"/>
        <v>-0.23837013000593288</v>
      </c>
      <c r="K193">
        <f t="shared" si="20"/>
        <v>-0.23837013000593288</v>
      </c>
      <c r="O193">
        <f t="shared" ca="1" si="16"/>
        <v>-0.23839625112826091</v>
      </c>
      <c r="Q193" s="2">
        <f t="shared" si="17"/>
        <v>40672.017789999998</v>
      </c>
    </row>
    <row r="194" spans="1:17">
      <c r="A194" s="35" t="s">
        <v>67</v>
      </c>
      <c r="B194" s="36" t="s">
        <v>51</v>
      </c>
      <c r="C194" s="37">
        <v>55690.517800000001</v>
      </c>
      <c r="D194" s="37">
        <v>0</v>
      </c>
      <c r="E194" s="43">
        <f t="shared" si="14"/>
        <v>2899.0011003999512</v>
      </c>
      <c r="F194">
        <f t="shared" si="15"/>
        <v>2899.5</v>
      </c>
      <c r="G194">
        <f t="shared" si="18"/>
        <v>-0.23836013000254752</v>
      </c>
      <c r="K194">
        <f t="shared" si="20"/>
        <v>-0.23836013000254752</v>
      </c>
      <c r="O194">
        <f t="shared" ca="1" si="16"/>
        <v>-0.23839625112826091</v>
      </c>
      <c r="Q194" s="2">
        <f t="shared" si="17"/>
        <v>40672.017800000001</v>
      </c>
    </row>
    <row r="195" spans="1:17">
      <c r="A195" s="33" t="s">
        <v>64</v>
      </c>
      <c r="B195" s="34" t="s">
        <v>51</v>
      </c>
      <c r="C195" s="33">
        <v>55695.771699999998</v>
      </c>
      <c r="D195" s="33">
        <v>5.0000000000000001E-4</v>
      </c>
      <c r="E195" s="43">
        <f t="shared" si="14"/>
        <v>2909.9977742509327</v>
      </c>
      <c r="F195">
        <f t="shared" si="15"/>
        <v>2910.5</v>
      </c>
      <c r="G195">
        <f t="shared" si="18"/>
        <v>-0.23994927000603639</v>
      </c>
      <c r="K195">
        <f t="shared" si="20"/>
        <v>-0.23994927000603639</v>
      </c>
      <c r="O195">
        <f t="shared" ca="1" si="16"/>
        <v>-0.23839506545629305</v>
      </c>
      <c r="Q195" s="2">
        <f t="shared" si="17"/>
        <v>40677.271699999998</v>
      </c>
    </row>
    <row r="196" spans="1:17">
      <c r="A196" s="37" t="s">
        <v>66</v>
      </c>
      <c r="B196" s="36" t="s">
        <v>51</v>
      </c>
      <c r="C196" s="37">
        <v>55735.428399999997</v>
      </c>
      <c r="D196" s="37">
        <v>2.0000000000000001E-4</v>
      </c>
      <c r="E196" s="43">
        <f t="shared" si="14"/>
        <v>2993.0012185316673</v>
      </c>
      <c r="F196">
        <f t="shared" si="15"/>
        <v>2993.5</v>
      </c>
      <c r="G196">
        <f t="shared" si="18"/>
        <v>-0.23830369000643259</v>
      </c>
      <c r="K196">
        <f t="shared" si="20"/>
        <v>-0.23830369000643259</v>
      </c>
      <c r="O196">
        <f t="shared" ca="1" si="16"/>
        <v>-0.23838611902235374</v>
      </c>
      <c r="Q196" s="2">
        <f t="shared" si="17"/>
        <v>40716.928399999997</v>
      </c>
    </row>
    <row r="197" spans="1:17">
      <c r="A197" s="37" t="s">
        <v>66</v>
      </c>
      <c r="B197" s="36" t="s">
        <v>51</v>
      </c>
      <c r="C197" s="37">
        <v>55736.383800000003</v>
      </c>
      <c r="D197" s="37">
        <v>1E-4</v>
      </c>
      <c r="E197" s="43">
        <f t="shared" si="14"/>
        <v>2995.0009182209083</v>
      </c>
      <c r="F197">
        <f t="shared" si="15"/>
        <v>2995.5</v>
      </c>
      <c r="G197">
        <f t="shared" si="18"/>
        <v>-0.23844716999883531</v>
      </c>
      <c r="K197">
        <f t="shared" si="20"/>
        <v>-0.23844716999883531</v>
      </c>
      <c r="O197">
        <f t="shared" ca="1" si="16"/>
        <v>-0.23838590344563232</v>
      </c>
      <c r="Q197" s="2">
        <f t="shared" si="17"/>
        <v>40717.883800000003</v>
      </c>
    </row>
    <row r="198" spans="1:17">
      <c r="A198" s="37" t="s">
        <v>66</v>
      </c>
      <c r="B198" s="36" t="s">
        <v>51</v>
      </c>
      <c r="C198" s="37">
        <v>55737.3393</v>
      </c>
      <c r="D198" s="37">
        <v>1E-4</v>
      </c>
      <c r="E198" s="43">
        <f t="shared" si="14"/>
        <v>2997.0008272150994</v>
      </c>
      <c r="F198">
        <f t="shared" si="15"/>
        <v>2997.5</v>
      </c>
      <c r="G198">
        <f t="shared" si="18"/>
        <v>-0.23849065000104019</v>
      </c>
      <c r="K198">
        <f t="shared" si="20"/>
        <v>-0.23849065000104019</v>
      </c>
      <c r="O198">
        <f t="shared" ca="1" si="16"/>
        <v>-0.2383856878689109</v>
      </c>
      <c r="Q198" s="2">
        <f t="shared" si="17"/>
        <v>40718.8393</v>
      </c>
    </row>
    <row r="199" spans="1:17">
      <c r="A199" s="37" t="s">
        <v>66</v>
      </c>
      <c r="B199" s="36" t="s">
        <v>49</v>
      </c>
      <c r="C199" s="37">
        <v>55741.399700000002</v>
      </c>
      <c r="D199" s="37">
        <v>2.0000000000000001E-4</v>
      </c>
      <c r="E199" s="43">
        <f t="shared" si="14"/>
        <v>3005.4994462418385</v>
      </c>
      <c r="F199">
        <f t="shared" si="15"/>
        <v>3006</v>
      </c>
      <c r="G199">
        <f t="shared" si="18"/>
        <v>-0.23915044000023045</v>
      </c>
      <c r="K199">
        <f t="shared" si="20"/>
        <v>-0.23915044000023045</v>
      </c>
      <c r="O199">
        <f t="shared" ca="1" si="16"/>
        <v>-0.23838477166784483</v>
      </c>
      <c r="Q199" s="2">
        <f t="shared" si="17"/>
        <v>40722.899700000002</v>
      </c>
    </row>
    <row r="200" spans="1:17">
      <c r="A200" s="35" t="s">
        <v>67</v>
      </c>
      <c r="B200" s="36" t="s">
        <v>49</v>
      </c>
      <c r="C200" s="37">
        <v>55742.35598</v>
      </c>
      <c r="D200" s="37">
        <v>2.9999999999999997E-4</v>
      </c>
      <c r="E200" s="43">
        <f t="shared" si="14"/>
        <v>3007.5009878148048</v>
      </c>
      <c r="F200">
        <f t="shared" si="15"/>
        <v>3008</v>
      </c>
      <c r="G200">
        <f t="shared" si="18"/>
        <v>-0.23841392000031192</v>
      </c>
      <c r="K200">
        <f t="shared" si="20"/>
        <v>-0.23841392000031192</v>
      </c>
      <c r="O200">
        <f t="shared" ca="1" si="16"/>
        <v>-0.23838455609112338</v>
      </c>
      <c r="Q200" s="2">
        <f t="shared" si="17"/>
        <v>40723.85598</v>
      </c>
    </row>
    <row r="201" spans="1:17">
      <c r="A201" s="37" t="s">
        <v>71</v>
      </c>
      <c r="B201" s="36" t="s">
        <v>49</v>
      </c>
      <c r="C201" s="37">
        <v>55963.565289999999</v>
      </c>
      <c r="D201" s="37">
        <v>1.6000000000000001E-4</v>
      </c>
      <c r="E201" s="43">
        <f t="shared" si="14"/>
        <v>3470.5030691015681</v>
      </c>
      <c r="F201">
        <f t="shared" si="15"/>
        <v>3471</v>
      </c>
      <c r="G201">
        <f t="shared" si="18"/>
        <v>-0.23741954000433907</v>
      </c>
      <c r="K201">
        <f t="shared" si="20"/>
        <v>-0.23741954000433907</v>
      </c>
      <c r="O201">
        <f t="shared" ca="1" si="16"/>
        <v>-0.23833465008011256</v>
      </c>
      <c r="Q201" s="2">
        <f t="shared" si="17"/>
        <v>40945.065289999999</v>
      </c>
    </row>
    <row r="202" spans="1:17">
      <c r="A202" s="37" t="s">
        <v>65</v>
      </c>
      <c r="B202" s="36" t="s">
        <v>49</v>
      </c>
      <c r="C202" s="37">
        <v>56010.865899999997</v>
      </c>
      <c r="D202" s="37">
        <v>4.0000000000000002E-4</v>
      </c>
      <c r="E202" s="43">
        <f t="shared" si="14"/>
        <v>3569.5055969614168</v>
      </c>
      <c r="F202">
        <f t="shared" si="15"/>
        <v>3570</v>
      </c>
      <c r="G202">
        <f t="shared" si="18"/>
        <v>-0.23621180000191089</v>
      </c>
      <c r="K202">
        <f t="shared" si="20"/>
        <v>-0.23621180000191089</v>
      </c>
      <c r="O202">
        <f t="shared" ca="1" si="16"/>
        <v>-0.23832397903240182</v>
      </c>
      <c r="Q202" s="2">
        <f t="shared" si="17"/>
        <v>40992.365899999997</v>
      </c>
    </row>
    <row r="203" spans="1:17">
      <c r="A203" s="37" t="s">
        <v>71</v>
      </c>
      <c r="B203" s="36" t="s">
        <v>49</v>
      </c>
      <c r="C203" s="37">
        <v>56019.464419999997</v>
      </c>
      <c r="D203" s="37">
        <v>2.7999999999999998E-4</v>
      </c>
      <c r="E203" s="43">
        <f t="shared" si="14"/>
        <v>3587.5027267204932</v>
      </c>
      <c r="F203">
        <f t="shared" si="15"/>
        <v>3588</v>
      </c>
      <c r="G203">
        <f t="shared" si="18"/>
        <v>-0.23758312000427395</v>
      </c>
      <c r="K203">
        <f t="shared" si="20"/>
        <v>-0.23758312000427395</v>
      </c>
      <c r="O203">
        <f t="shared" ca="1" si="16"/>
        <v>-0.23832203884190897</v>
      </c>
      <c r="Q203" s="2">
        <f t="shared" si="17"/>
        <v>41000.964419999997</v>
      </c>
    </row>
    <row r="204" spans="1:17">
      <c r="A204" s="37" t="s">
        <v>71</v>
      </c>
      <c r="B204" s="36" t="s">
        <v>51</v>
      </c>
      <c r="C204" s="37">
        <v>56026.39127</v>
      </c>
      <c r="D204" s="37">
        <v>1.1E-4</v>
      </c>
      <c r="E204" s="43">
        <f t="shared" si="14"/>
        <v>3602.0009680773455</v>
      </c>
      <c r="F204">
        <f t="shared" si="15"/>
        <v>3602.5</v>
      </c>
      <c r="G204">
        <f t="shared" si="18"/>
        <v>-0.23842335000517778</v>
      </c>
      <c r="K204">
        <f t="shared" si="20"/>
        <v>-0.23842335000517778</v>
      </c>
      <c r="O204">
        <f t="shared" ca="1" si="16"/>
        <v>-0.23832047591067859</v>
      </c>
      <c r="Q204" s="2">
        <f t="shared" si="17"/>
        <v>41007.89127</v>
      </c>
    </row>
    <row r="205" spans="1:17">
      <c r="A205" s="35" t="s">
        <v>68</v>
      </c>
      <c r="B205" s="41" t="s">
        <v>51</v>
      </c>
      <c r="C205" s="42">
        <v>56034.513299999999</v>
      </c>
      <c r="D205" s="42">
        <v>1E-4</v>
      </c>
      <c r="E205" s="43">
        <f t="shared" si="14"/>
        <v>3619.00078058195</v>
      </c>
      <c r="F205">
        <f t="shared" si="15"/>
        <v>3619.5</v>
      </c>
      <c r="G205">
        <f t="shared" si="18"/>
        <v>-0.23851293000188889</v>
      </c>
      <c r="K205">
        <f t="shared" si="20"/>
        <v>-0.23851293000188889</v>
      </c>
      <c r="O205">
        <f t="shared" ca="1" si="16"/>
        <v>-0.23831864350854645</v>
      </c>
      <c r="Q205" s="2">
        <f t="shared" si="17"/>
        <v>41016.013299999999</v>
      </c>
    </row>
    <row r="206" spans="1:17">
      <c r="A206" s="35" t="s">
        <v>67</v>
      </c>
      <c r="B206" s="36" t="s">
        <v>51</v>
      </c>
      <c r="C206" s="37">
        <v>56048.367310000001</v>
      </c>
      <c r="D206" s="37">
        <v>1E-3</v>
      </c>
      <c r="E206" s="43">
        <f t="shared" si="14"/>
        <v>3647.9979121410556</v>
      </c>
      <c r="F206">
        <f t="shared" si="15"/>
        <v>3648.5</v>
      </c>
      <c r="G206">
        <f t="shared" si="18"/>
        <v>-0.23988339000061387</v>
      </c>
      <c r="K206">
        <f t="shared" si="20"/>
        <v>-0.23988339000061387</v>
      </c>
      <c r="O206">
        <f t="shared" ca="1" si="16"/>
        <v>-0.23831551764608574</v>
      </c>
      <c r="Q206" s="2">
        <f t="shared" si="17"/>
        <v>41029.867310000001</v>
      </c>
    </row>
    <row r="207" spans="1:17">
      <c r="A207" s="35" t="s">
        <v>67</v>
      </c>
      <c r="B207" s="36" t="s">
        <v>51</v>
      </c>
      <c r="C207" s="37">
        <v>56048.368909999997</v>
      </c>
      <c r="D207" s="37">
        <v>5.0000000000000001E-4</v>
      </c>
      <c r="E207" s="43">
        <f t="shared" si="14"/>
        <v>3648.0012610205772</v>
      </c>
      <c r="F207">
        <f t="shared" si="15"/>
        <v>3648.5</v>
      </c>
      <c r="G207">
        <f t="shared" si="18"/>
        <v>-0.23828339000465348</v>
      </c>
      <c r="K207">
        <f t="shared" si="20"/>
        <v>-0.23828339000465348</v>
      </c>
      <c r="O207">
        <f t="shared" ca="1" si="16"/>
        <v>-0.23831551764608574</v>
      </c>
      <c r="Q207" s="2">
        <f t="shared" si="17"/>
        <v>41029.868909999997</v>
      </c>
    </row>
    <row r="208" spans="1:17">
      <c r="A208" s="35" t="s">
        <v>67</v>
      </c>
      <c r="B208" s="36" t="s">
        <v>51</v>
      </c>
      <c r="C208" s="37">
        <v>56048.369010000002</v>
      </c>
      <c r="D208" s="37">
        <v>2.0000000000000001E-4</v>
      </c>
      <c r="E208" s="43">
        <f t="shared" si="14"/>
        <v>3648.0014703255574</v>
      </c>
      <c r="F208">
        <f t="shared" si="15"/>
        <v>3648.5</v>
      </c>
      <c r="G208">
        <f t="shared" si="18"/>
        <v>-0.23818338999990374</v>
      </c>
      <c r="K208">
        <f t="shared" si="20"/>
        <v>-0.23818338999990374</v>
      </c>
      <c r="O208">
        <f t="shared" ca="1" si="16"/>
        <v>-0.23831551764608574</v>
      </c>
      <c r="Q208" s="2">
        <f t="shared" si="17"/>
        <v>41029.869010000002</v>
      </c>
    </row>
    <row r="209" spans="1:17">
      <c r="A209" s="35" t="s">
        <v>67</v>
      </c>
      <c r="B209" s="36" t="s">
        <v>51</v>
      </c>
      <c r="C209" s="37">
        <v>56048.369010000002</v>
      </c>
      <c r="D209" s="37">
        <v>2.9999999999999997E-4</v>
      </c>
      <c r="E209" s="43">
        <f t="shared" si="14"/>
        <v>3648.0014703255574</v>
      </c>
      <c r="F209">
        <f t="shared" si="15"/>
        <v>3648.5</v>
      </c>
      <c r="G209">
        <f t="shared" si="18"/>
        <v>-0.23818338999990374</v>
      </c>
      <c r="K209">
        <f t="shared" si="20"/>
        <v>-0.23818338999990374</v>
      </c>
      <c r="O209">
        <f t="shared" ca="1" si="16"/>
        <v>-0.23831551764608574</v>
      </c>
      <c r="Q209" s="2">
        <f t="shared" si="17"/>
        <v>41029.869010000002</v>
      </c>
    </row>
    <row r="210" spans="1:17">
      <c r="A210" s="35" t="s">
        <v>67</v>
      </c>
      <c r="B210" s="36" t="s">
        <v>51</v>
      </c>
      <c r="C210" s="37">
        <v>56058.403330000001</v>
      </c>
      <c r="D210" s="37">
        <v>6.9999999999999999E-4</v>
      </c>
      <c r="E210" s="43">
        <f t="shared" si="14"/>
        <v>3669.0038008526808</v>
      </c>
      <c r="F210">
        <f t="shared" si="15"/>
        <v>3669.5</v>
      </c>
      <c r="G210">
        <f t="shared" si="18"/>
        <v>-0.23706993000087095</v>
      </c>
      <c r="K210">
        <f t="shared" si="20"/>
        <v>-0.23706993000087095</v>
      </c>
      <c r="O210">
        <f t="shared" ca="1" si="16"/>
        <v>-0.23831325409051074</v>
      </c>
      <c r="Q210" s="2">
        <f t="shared" si="17"/>
        <v>41039.903330000001</v>
      </c>
    </row>
    <row r="211" spans="1:17">
      <c r="A211" s="35" t="s">
        <v>67</v>
      </c>
      <c r="B211" s="36" t="s">
        <v>51</v>
      </c>
      <c r="C211" s="37">
        <v>56059.357179999999</v>
      </c>
      <c r="D211" s="37">
        <v>1.5E-3</v>
      </c>
      <c r="E211" s="43">
        <f t="shared" si="14"/>
        <v>3671.0002563148605</v>
      </c>
      <c r="F211">
        <f t="shared" si="15"/>
        <v>3671.5</v>
      </c>
      <c r="G211">
        <f t="shared" si="18"/>
        <v>-0.2387634100014111</v>
      </c>
      <c r="K211">
        <f t="shared" si="20"/>
        <v>-0.2387634100014111</v>
      </c>
      <c r="O211">
        <f t="shared" ca="1" si="16"/>
        <v>-0.23831303851378929</v>
      </c>
      <c r="Q211" s="2">
        <f t="shared" si="17"/>
        <v>41040.857179999999</v>
      </c>
    </row>
    <row r="212" spans="1:17">
      <c r="A212" s="35" t="s">
        <v>69</v>
      </c>
      <c r="B212" s="36" t="s">
        <v>51</v>
      </c>
      <c r="C212" s="37">
        <v>56069.3923</v>
      </c>
      <c r="D212" s="37">
        <v>2.9999999999999997E-4</v>
      </c>
      <c r="E212" s="43">
        <f t="shared" si="14"/>
        <v>3692.004261281752</v>
      </c>
      <c r="F212">
        <f t="shared" si="15"/>
        <v>3692.5</v>
      </c>
      <c r="G212">
        <f t="shared" si="18"/>
        <v>-0.23684995000076015</v>
      </c>
      <c r="J212">
        <f>+G212</f>
        <v>-0.23684995000076015</v>
      </c>
      <c r="O212">
        <f t="shared" ca="1" si="16"/>
        <v>-0.23831077495821429</v>
      </c>
      <c r="Q212" s="2">
        <f t="shared" si="17"/>
        <v>41050.8923</v>
      </c>
    </row>
    <row r="213" spans="1:17">
      <c r="A213" s="37" t="s">
        <v>65</v>
      </c>
      <c r="B213" s="36" t="s">
        <v>49</v>
      </c>
      <c r="C213" s="37">
        <v>56078.709499999997</v>
      </c>
      <c r="D213" s="37">
        <v>5.0000000000000001E-4</v>
      </c>
      <c r="E213" s="43">
        <f t="shared" ref="E213:E246" si="21">+(C213-C$7)/C$8</f>
        <v>3711.5056240036197</v>
      </c>
      <c r="F213">
        <f t="shared" ref="F213:F269" si="22">ROUND(2*E213,0)/2+0.5</f>
        <v>3712</v>
      </c>
      <c r="G213">
        <f t="shared" si="18"/>
        <v>-0.23619888000393985</v>
      </c>
      <c r="K213">
        <f t="shared" ref="K213:K218" si="23">+G213</f>
        <v>-0.23619888000393985</v>
      </c>
      <c r="O213">
        <f t="shared" ref="O213:O246" ca="1" si="24">+C$11+C$12*$F213</f>
        <v>-0.23830867308518036</v>
      </c>
      <c r="Q213" s="2">
        <f t="shared" ref="Q213:Q246" si="25">+C213-15018.5</f>
        <v>41060.209499999997</v>
      </c>
    </row>
    <row r="214" spans="1:17">
      <c r="A214" s="37" t="s">
        <v>71</v>
      </c>
      <c r="B214" s="36" t="s">
        <v>49</v>
      </c>
      <c r="C214" s="37">
        <v>56094.47494</v>
      </c>
      <c r="D214" s="37">
        <v>1E-4</v>
      </c>
      <c r="E214" s="43">
        <f t="shared" si="21"/>
        <v>3744.5034735624963</v>
      </c>
      <c r="F214">
        <f t="shared" si="22"/>
        <v>3745</v>
      </c>
      <c r="G214">
        <f t="shared" ref="G214:G246" si="26">+C214-(C$7+F214*C$8)</f>
        <v>-0.23722629999974743</v>
      </c>
      <c r="K214">
        <f t="shared" si="23"/>
        <v>-0.23722629999974743</v>
      </c>
      <c r="O214">
        <f t="shared" ca="1" si="24"/>
        <v>-0.23830511606927679</v>
      </c>
      <c r="Q214" s="2">
        <f t="shared" si="25"/>
        <v>41075.97494</v>
      </c>
    </row>
    <row r="215" spans="1:17">
      <c r="A215" s="37" t="s">
        <v>71</v>
      </c>
      <c r="B215" s="36" t="s">
        <v>51</v>
      </c>
      <c r="C215" s="37">
        <v>56354.622389999997</v>
      </c>
      <c r="D215" s="37">
        <v>8.4000000000000003E-4</v>
      </c>
      <c r="E215" s="43">
        <f t="shared" si="21"/>
        <v>4289.005017333161</v>
      </c>
      <c r="F215">
        <f t="shared" si="22"/>
        <v>4289.5</v>
      </c>
      <c r="G215">
        <f t="shared" si="26"/>
        <v>-0.23648873000638559</v>
      </c>
      <c r="K215">
        <f t="shared" si="23"/>
        <v>-0.23648873000638559</v>
      </c>
      <c r="O215">
        <f t="shared" ca="1" si="24"/>
        <v>-0.23824642530686774</v>
      </c>
      <c r="Q215" s="2">
        <f t="shared" si="25"/>
        <v>41336.122389999997</v>
      </c>
    </row>
    <row r="216" spans="1:17">
      <c r="A216" s="37" t="s">
        <v>71</v>
      </c>
      <c r="B216" s="36" t="s">
        <v>51</v>
      </c>
      <c r="C216" s="37">
        <v>56366.565069999997</v>
      </c>
      <c r="D216" s="37">
        <v>3.8999999999999999E-4</v>
      </c>
      <c r="E216" s="43">
        <f t="shared" si="21"/>
        <v>4314.0016401974608</v>
      </c>
      <c r="F216">
        <f t="shared" si="22"/>
        <v>4314.5</v>
      </c>
      <c r="G216">
        <f t="shared" si="26"/>
        <v>-0.23810223000327824</v>
      </c>
      <c r="K216">
        <f t="shared" si="23"/>
        <v>-0.23810223000327824</v>
      </c>
      <c r="O216">
        <f t="shared" ca="1" si="24"/>
        <v>-0.23824373059784987</v>
      </c>
      <c r="Q216" s="2">
        <f t="shared" si="25"/>
        <v>41348.065069999997</v>
      </c>
    </row>
    <row r="217" spans="1:17">
      <c r="A217" s="35" t="s">
        <v>67</v>
      </c>
      <c r="B217" s="36" t="s">
        <v>49</v>
      </c>
      <c r="C217" s="37">
        <v>56397.374839999997</v>
      </c>
      <c r="D217" s="37">
        <v>1E-4</v>
      </c>
      <c r="E217" s="43">
        <f t="shared" si="21"/>
        <v>4378.4880202416216</v>
      </c>
      <c r="F217">
        <f t="shared" si="22"/>
        <v>4379</v>
      </c>
      <c r="G217">
        <f t="shared" si="26"/>
        <v>-0.24460946000908734</v>
      </c>
      <c r="K217">
        <f t="shared" si="23"/>
        <v>-0.24460946000908734</v>
      </c>
      <c r="O217">
        <f t="shared" ca="1" si="24"/>
        <v>-0.23823677824858377</v>
      </c>
      <c r="Q217" s="2">
        <f t="shared" si="25"/>
        <v>41378.874839999997</v>
      </c>
    </row>
    <row r="218" spans="1:17">
      <c r="A218" s="29" t="s">
        <v>74</v>
      </c>
      <c r="B218" s="32"/>
      <c r="C218" s="29">
        <v>56397.381809999999</v>
      </c>
      <c r="D218" s="29" t="s">
        <v>76</v>
      </c>
      <c r="E218" s="43">
        <f t="shared" si="21"/>
        <v>4378.5026087980777</v>
      </c>
      <c r="F218">
        <f t="shared" si="22"/>
        <v>4379</v>
      </c>
      <c r="G218">
        <f t="shared" si="26"/>
        <v>-0.23763946000690339</v>
      </c>
      <c r="K218">
        <f t="shared" si="23"/>
        <v>-0.23763946000690339</v>
      </c>
      <c r="O218">
        <f t="shared" ca="1" si="24"/>
        <v>-0.23823677824858377</v>
      </c>
      <c r="Q218" s="2">
        <f t="shared" si="25"/>
        <v>41378.881809999999</v>
      </c>
    </row>
    <row r="219" spans="1:17">
      <c r="A219" s="37" t="s">
        <v>70</v>
      </c>
      <c r="B219" s="36" t="s">
        <v>51</v>
      </c>
      <c r="C219" s="37">
        <v>56400.486700000001</v>
      </c>
      <c r="D219" s="37">
        <v>2.3999999999999998E-3</v>
      </c>
      <c r="E219" s="43">
        <f t="shared" si="21"/>
        <v>4385.0012979001212</v>
      </c>
      <c r="F219">
        <f t="shared" si="22"/>
        <v>4385.5</v>
      </c>
      <c r="G219">
        <f t="shared" si="26"/>
        <v>-0.23826576999999816</v>
      </c>
      <c r="J219">
        <f>+G219</f>
        <v>-0.23826576999999816</v>
      </c>
      <c r="O219">
        <f t="shared" ca="1" si="24"/>
        <v>-0.23823607762423912</v>
      </c>
      <c r="Q219" s="2">
        <f t="shared" si="25"/>
        <v>41381.986700000001</v>
      </c>
    </row>
    <row r="220" spans="1:17">
      <c r="A220" s="35" t="s">
        <v>67</v>
      </c>
      <c r="B220" s="36" t="s">
        <v>49</v>
      </c>
      <c r="C220" s="37">
        <v>56408.36378</v>
      </c>
      <c r="D220" s="37">
        <v>1E-4</v>
      </c>
      <c r="E220" s="43">
        <f t="shared" si="21"/>
        <v>4401.4884178792108</v>
      </c>
      <c r="F220">
        <f t="shared" si="22"/>
        <v>4402</v>
      </c>
      <c r="G220">
        <f t="shared" si="26"/>
        <v>-0.24441948000458069</v>
      </c>
      <c r="K220">
        <f>+G220</f>
        <v>-0.24441948000458069</v>
      </c>
      <c r="O220">
        <f t="shared" ca="1" si="24"/>
        <v>-0.23823429911628735</v>
      </c>
      <c r="Q220" s="2">
        <f t="shared" si="25"/>
        <v>41389.86378</v>
      </c>
    </row>
    <row r="221" spans="1:17">
      <c r="A221" s="29" t="s">
        <v>74</v>
      </c>
      <c r="B221" s="32"/>
      <c r="C221" s="29">
        <v>56408.370640000001</v>
      </c>
      <c r="D221" s="29" t="s">
        <v>75</v>
      </c>
      <c r="E221" s="43">
        <f t="shared" si="21"/>
        <v>4401.5027762001973</v>
      </c>
      <c r="F221">
        <f t="shared" si="22"/>
        <v>4402</v>
      </c>
      <c r="G221">
        <f t="shared" si="26"/>
        <v>-0.23755948000325589</v>
      </c>
      <c r="K221">
        <f>+G221</f>
        <v>-0.23755948000325589</v>
      </c>
      <c r="O221">
        <f t="shared" ca="1" si="24"/>
        <v>-0.23823429911628735</v>
      </c>
      <c r="Q221" s="2">
        <f t="shared" si="25"/>
        <v>41389.870640000001</v>
      </c>
    </row>
    <row r="222" spans="1:17">
      <c r="A222" s="37" t="s">
        <v>70</v>
      </c>
      <c r="B222" s="36" t="s">
        <v>51</v>
      </c>
      <c r="C222" s="37">
        <v>56418.4035</v>
      </c>
      <c r="D222" s="37">
        <v>2.3999999999999998E-3</v>
      </c>
      <c r="E222" s="43">
        <f t="shared" si="21"/>
        <v>4422.5020508747511</v>
      </c>
      <c r="F222">
        <f t="shared" si="22"/>
        <v>4423</v>
      </c>
      <c r="G222">
        <f t="shared" si="26"/>
        <v>-0.23790602000372019</v>
      </c>
      <c r="J222">
        <f>+G222</f>
        <v>-0.23790602000372019</v>
      </c>
      <c r="O222">
        <f t="shared" ca="1" si="24"/>
        <v>-0.23823203556071235</v>
      </c>
      <c r="Q222" s="2">
        <f t="shared" si="25"/>
        <v>41399.9035</v>
      </c>
    </row>
    <row r="223" spans="1:17">
      <c r="A223" s="37" t="s">
        <v>71</v>
      </c>
      <c r="B223" s="36" t="s">
        <v>51</v>
      </c>
      <c r="C223" s="37">
        <v>56421.509599999998</v>
      </c>
      <c r="D223" s="37">
        <v>2.9E-4</v>
      </c>
      <c r="E223" s="43">
        <f t="shared" si="21"/>
        <v>4429.003272566928</v>
      </c>
      <c r="F223">
        <f t="shared" si="22"/>
        <v>4429.5</v>
      </c>
      <c r="G223">
        <f t="shared" si="26"/>
        <v>-0.23732233000191627</v>
      </c>
      <c r="K223">
        <f t="shared" ref="K223:K228" si="27">+G223</f>
        <v>-0.23732233000191627</v>
      </c>
      <c r="O223">
        <f t="shared" ca="1" si="24"/>
        <v>-0.23823133493636769</v>
      </c>
      <c r="Q223" s="2">
        <f t="shared" si="25"/>
        <v>41403.009599999998</v>
      </c>
    </row>
    <row r="224" spans="1:17">
      <c r="A224" s="37" t="s">
        <v>71</v>
      </c>
      <c r="B224" s="36" t="s">
        <v>49</v>
      </c>
      <c r="C224" s="37">
        <v>56461.403740000002</v>
      </c>
      <c r="D224" s="37">
        <v>3.6000000000000002E-4</v>
      </c>
      <c r="E224" s="43">
        <f t="shared" si="21"/>
        <v>4512.5036905698935</v>
      </c>
      <c r="F224">
        <f t="shared" si="22"/>
        <v>4513</v>
      </c>
      <c r="G224">
        <f t="shared" si="26"/>
        <v>-0.23712261999753537</v>
      </c>
      <c r="K224">
        <f t="shared" si="27"/>
        <v>-0.23712261999753537</v>
      </c>
      <c r="O224">
        <f t="shared" ca="1" si="24"/>
        <v>-0.23822233460824804</v>
      </c>
      <c r="Q224" s="2">
        <f t="shared" si="25"/>
        <v>41442.903740000002</v>
      </c>
    </row>
    <row r="225" spans="1:17">
      <c r="A225" s="35" t="s">
        <v>67</v>
      </c>
      <c r="B225" s="36" t="s">
        <v>51</v>
      </c>
      <c r="C225" s="37">
        <v>56477.404730000002</v>
      </c>
      <c r="D225" s="37">
        <v>2.0000000000000001E-4</v>
      </c>
      <c r="E225" s="43">
        <f t="shared" si="21"/>
        <v>4545.9945579870418</v>
      </c>
      <c r="F225">
        <f t="shared" si="22"/>
        <v>4546.5</v>
      </c>
      <c r="G225">
        <f t="shared" si="26"/>
        <v>-0.24148591000266606</v>
      </c>
      <c r="K225">
        <f t="shared" si="27"/>
        <v>-0.24148591000266606</v>
      </c>
      <c r="O225">
        <f t="shared" ca="1" si="24"/>
        <v>-0.2382187236981641</v>
      </c>
      <c r="Q225" s="2">
        <f t="shared" si="25"/>
        <v>41458.904730000002</v>
      </c>
    </row>
    <row r="226" spans="1:17">
      <c r="A226" s="29" t="s">
        <v>74</v>
      </c>
      <c r="B226" s="32"/>
      <c r="C226" s="29">
        <v>56477.408499999998</v>
      </c>
      <c r="D226" s="29">
        <v>1.9000000000000001E-4</v>
      </c>
      <c r="E226" s="43">
        <f t="shared" si="21"/>
        <v>4546.0024487844248</v>
      </c>
      <c r="F226">
        <f t="shared" si="22"/>
        <v>4546.5</v>
      </c>
      <c r="G226">
        <f t="shared" si="26"/>
        <v>-0.2377159100069548</v>
      </c>
      <c r="K226">
        <f t="shared" si="27"/>
        <v>-0.2377159100069548</v>
      </c>
      <c r="O226">
        <f t="shared" ca="1" si="24"/>
        <v>-0.2382187236981641</v>
      </c>
      <c r="Q226" s="2">
        <f t="shared" si="25"/>
        <v>41458.908499999998</v>
      </c>
    </row>
    <row r="227" spans="1:17">
      <c r="A227" s="37" t="s">
        <v>71</v>
      </c>
      <c r="B227" s="36" t="s">
        <v>49</v>
      </c>
      <c r="C227" s="37">
        <v>56483.381159999997</v>
      </c>
      <c r="D227" s="37">
        <v>1.7000000000000001E-4</v>
      </c>
      <c r="E227" s="43">
        <f t="shared" si="21"/>
        <v>4558.5035230421854</v>
      </c>
      <c r="F227">
        <f t="shared" si="22"/>
        <v>4559</v>
      </c>
      <c r="G227">
        <f t="shared" si="26"/>
        <v>-0.23720266000600532</v>
      </c>
      <c r="K227">
        <f t="shared" si="27"/>
        <v>-0.23720266000600532</v>
      </c>
      <c r="O227">
        <f t="shared" ca="1" si="24"/>
        <v>-0.23821737634365517</v>
      </c>
      <c r="Q227" s="2">
        <f t="shared" si="25"/>
        <v>41464.881159999997</v>
      </c>
    </row>
    <row r="228" spans="1:17">
      <c r="A228" s="37" t="s">
        <v>71</v>
      </c>
      <c r="B228" s="36" t="s">
        <v>51</v>
      </c>
      <c r="C228" s="37">
        <v>56709.606229999998</v>
      </c>
      <c r="D228" s="37">
        <v>2.7E-4</v>
      </c>
      <c r="E228" s="43">
        <f t="shared" si="21"/>
        <v>5032.003839322927</v>
      </c>
      <c r="F228">
        <f t="shared" si="22"/>
        <v>5032.5</v>
      </c>
      <c r="G228">
        <f t="shared" si="26"/>
        <v>-0.23705155000789091</v>
      </c>
      <c r="K228">
        <f t="shared" si="27"/>
        <v>-0.23705155000789091</v>
      </c>
      <c r="O228">
        <f t="shared" ca="1" si="24"/>
        <v>-0.23816633855485683</v>
      </c>
      <c r="Q228" s="2">
        <f t="shared" si="25"/>
        <v>41691.106229999998</v>
      </c>
    </row>
    <row r="229" spans="1:17">
      <c r="A229" s="67" t="s">
        <v>73</v>
      </c>
      <c r="B229" s="68" t="s">
        <v>51</v>
      </c>
      <c r="C229" s="67">
        <v>56730.388500000001</v>
      </c>
      <c r="D229" s="67">
        <v>1.1999999999999999E-3</v>
      </c>
      <c r="E229" s="43">
        <f t="shared" si="21"/>
        <v>5075.502163438965</v>
      </c>
      <c r="F229">
        <f t="shared" si="22"/>
        <v>5076</v>
      </c>
      <c r="G229">
        <f t="shared" si="26"/>
        <v>-0.23785224000312155</v>
      </c>
      <c r="J229">
        <f t="shared" ref="J229:J235" si="28">+G229</f>
        <v>-0.23785224000312155</v>
      </c>
      <c r="O229">
        <f t="shared" ca="1" si="24"/>
        <v>-0.23816164976116574</v>
      </c>
      <c r="Q229" s="2">
        <f t="shared" si="25"/>
        <v>41711.888500000001</v>
      </c>
    </row>
    <row r="230" spans="1:17">
      <c r="A230" s="67" t="s">
        <v>73</v>
      </c>
      <c r="B230" s="68" t="s">
        <v>51</v>
      </c>
      <c r="C230" s="67">
        <v>56730.627</v>
      </c>
      <c r="D230" s="67">
        <v>1.1999999999999999E-3</v>
      </c>
      <c r="E230" s="43">
        <f t="shared" si="21"/>
        <v>5076.0013557938737</v>
      </c>
      <c r="F230">
        <f t="shared" si="22"/>
        <v>5076.5</v>
      </c>
      <c r="G230">
        <f t="shared" si="26"/>
        <v>-0.23823811000329442</v>
      </c>
      <c r="J230">
        <f t="shared" si="28"/>
        <v>-0.23823811000329442</v>
      </c>
      <c r="O230">
        <f t="shared" ca="1" si="24"/>
        <v>-0.2381615958669854</v>
      </c>
      <c r="Q230" s="2">
        <f t="shared" si="25"/>
        <v>41712.127</v>
      </c>
    </row>
    <row r="231" spans="1:17">
      <c r="A231" s="67" t="s">
        <v>73</v>
      </c>
      <c r="B231" s="68" t="s">
        <v>51</v>
      </c>
      <c r="C231" s="67">
        <v>56736.5982</v>
      </c>
      <c r="D231" s="67">
        <v>1.2999999999999999E-3</v>
      </c>
      <c r="E231" s="43">
        <f t="shared" si="21"/>
        <v>5088.4993741990647</v>
      </c>
      <c r="F231">
        <f t="shared" si="22"/>
        <v>5089</v>
      </c>
      <c r="G231">
        <f t="shared" si="26"/>
        <v>-0.23918486000184203</v>
      </c>
      <c r="J231">
        <f t="shared" si="28"/>
        <v>-0.23918486000184203</v>
      </c>
      <c r="O231">
        <f t="shared" ca="1" si="24"/>
        <v>-0.23816024851247647</v>
      </c>
      <c r="Q231" s="2">
        <f t="shared" si="25"/>
        <v>41718.0982</v>
      </c>
    </row>
    <row r="232" spans="1:17">
      <c r="A232" s="67" t="s">
        <v>73</v>
      </c>
      <c r="B232" s="68" t="s">
        <v>51</v>
      </c>
      <c r="C232" s="67">
        <v>56744.482199999999</v>
      </c>
      <c r="D232" s="67">
        <v>1.6000000000000001E-3</v>
      </c>
      <c r="E232" s="43">
        <f t="shared" si="21"/>
        <v>5105.0009780821201</v>
      </c>
      <c r="F232">
        <f t="shared" si="22"/>
        <v>5105.5</v>
      </c>
      <c r="G232">
        <f t="shared" si="26"/>
        <v>-0.23841857000661548</v>
      </c>
      <c r="J232">
        <f t="shared" si="28"/>
        <v>-0.23841857000661548</v>
      </c>
      <c r="O232">
        <f t="shared" ca="1" si="24"/>
        <v>-0.23815847000452467</v>
      </c>
      <c r="Q232" s="2">
        <f t="shared" si="25"/>
        <v>41725.982199999999</v>
      </c>
    </row>
    <row r="233" spans="1:17">
      <c r="A233" s="67" t="s">
        <v>73</v>
      </c>
      <c r="B233" s="68" t="s">
        <v>51</v>
      </c>
      <c r="C233" s="67">
        <v>56747.3488</v>
      </c>
      <c r="D233" s="67">
        <v>1.1999999999999999E-3</v>
      </c>
      <c r="E233" s="43">
        <f t="shared" si="21"/>
        <v>5111.0009143696898</v>
      </c>
      <c r="F233">
        <f t="shared" si="22"/>
        <v>5111.5</v>
      </c>
      <c r="G233">
        <f t="shared" si="26"/>
        <v>-0.23844901000120444</v>
      </c>
      <c r="J233">
        <f t="shared" si="28"/>
        <v>-0.23844901000120444</v>
      </c>
      <c r="O233">
        <f t="shared" ca="1" si="24"/>
        <v>-0.23815782327436039</v>
      </c>
      <c r="Q233" s="2">
        <f t="shared" si="25"/>
        <v>41728.8488</v>
      </c>
    </row>
    <row r="234" spans="1:17">
      <c r="A234" s="67" t="s">
        <v>73</v>
      </c>
      <c r="B234" s="68" t="s">
        <v>51</v>
      </c>
      <c r="C234" s="67">
        <v>56747.349900000001</v>
      </c>
      <c r="D234" s="67">
        <v>1.1999999999999999E-3</v>
      </c>
      <c r="E234" s="43">
        <f t="shared" si="21"/>
        <v>5111.0032167243689</v>
      </c>
      <c r="F234">
        <f t="shared" si="22"/>
        <v>5111.5</v>
      </c>
      <c r="G234">
        <f t="shared" si="26"/>
        <v>-0.23734900999988895</v>
      </c>
      <c r="J234">
        <f t="shared" si="28"/>
        <v>-0.23734900999988895</v>
      </c>
      <c r="O234">
        <f t="shared" ca="1" si="24"/>
        <v>-0.23815782327436039</v>
      </c>
      <c r="Q234" s="2">
        <f t="shared" si="25"/>
        <v>41728.849900000001</v>
      </c>
    </row>
    <row r="235" spans="1:17">
      <c r="A235" s="67" t="s">
        <v>73</v>
      </c>
      <c r="B235" s="68" t="s">
        <v>51</v>
      </c>
      <c r="C235" s="67">
        <v>56747.5861</v>
      </c>
      <c r="D235" s="67">
        <v>6.9999999999999999E-4</v>
      </c>
      <c r="E235" s="43">
        <f t="shared" si="21"/>
        <v>5111.4975950649532</v>
      </c>
      <c r="F235">
        <f t="shared" si="22"/>
        <v>5112</v>
      </c>
      <c r="G235">
        <f t="shared" si="26"/>
        <v>-0.24003488000016659</v>
      </c>
      <c r="J235">
        <f t="shared" si="28"/>
        <v>-0.24003488000016659</v>
      </c>
      <c r="O235">
        <f t="shared" ca="1" si="24"/>
        <v>-0.23815776938018005</v>
      </c>
      <c r="Q235" s="2">
        <f t="shared" si="25"/>
        <v>41729.0861</v>
      </c>
    </row>
    <row r="236" spans="1:17">
      <c r="A236" s="29" t="s">
        <v>77</v>
      </c>
      <c r="B236" s="32" t="s">
        <v>49</v>
      </c>
      <c r="C236" s="69">
        <v>56747.588510000001</v>
      </c>
      <c r="D236" s="29">
        <v>1E-4</v>
      </c>
      <c r="E236" s="43">
        <f t="shared" si="21"/>
        <v>5111.5026393147473</v>
      </c>
      <c r="F236">
        <f t="shared" si="22"/>
        <v>5112</v>
      </c>
      <c r="G236">
        <f t="shared" si="26"/>
        <v>-0.23762487999920268</v>
      </c>
      <c r="K236">
        <f>+G236</f>
        <v>-0.23762487999920268</v>
      </c>
      <c r="O236">
        <f t="shared" ca="1" si="24"/>
        <v>-0.23815776938018005</v>
      </c>
      <c r="Q236" s="2">
        <f t="shared" si="25"/>
        <v>41729.088510000001</v>
      </c>
    </row>
    <row r="237" spans="1:17">
      <c r="A237" s="67" t="s">
        <v>73</v>
      </c>
      <c r="B237" s="68" t="s">
        <v>51</v>
      </c>
      <c r="C237" s="67">
        <v>56747.589399999997</v>
      </c>
      <c r="D237" s="67">
        <v>1.1000000000000001E-3</v>
      </c>
      <c r="E237" s="43">
        <f t="shared" si="21"/>
        <v>5111.504502128977</v>
      </c>
      <c r="F237">
        <f t="shared" si="22"/>
        <v>5112</v>
      </c>
      <c r="G237">
        <f t="shared" si="26"/>
        <v>-0.23673488000349607</v>
      </c>
      <c r="J237">
        <f>+G237</f>
        <v>-0.23673488000349607</v>
      </c>
      <c r="O237">
        <f t="shared" ca="1" si="24"/>
        <v>-0.23815776938018005</v>
      </c>
      <c r="Q237" s="2">
        <f t="shared" si="25"/>
        <v>41729.089399999997</v>
      </c>
    </row>
    <row r="238" spans="1:17">
      <c r="A238" s="67" t="s">
        <v>73</v>
      </c>
      <c r="B238" s="68" t="s">
        <v>51</v>
      </c>
      <c r="C238" s="67">
        <v>56749.498399999997</v>
      </c>
      <c r="D238" s="67">
        <v>3.8800000000000001E-2</v>
      </c>
      <c r="E238" s="43">
        <f t="shared" si="21"/>
        <v>5115.5001340179615</v>
      </c>
      <c r="F238">
        <f t="shared" si="22"/>
        <v>5116</v>
      </c>
      <c r="G238">
        <f t="shared" si="26"/>
        <v>-0.2388218400083133</v>
      </c>
      <c r="J238">
        <f>+G238</f>
        <v>-0.2388218400083133</v>
      </c>
      <c r="O238">
        <f t="shared" ca="1" si="24"/>
        <v>-0.23815733822673718</v>
      </c>
      <c r="Q238" s="2">
        <f t="shared" si="25"/>
        <v>41730.998399999997</v>
      </c>
    </row>
    <row r="239" spans="1:17">
      <c r="A239" s="37" t="s">
        <v>71</v>
      </c>
      <c r="B239" s="36" t="s">
        <v>49</v>
      </c>
      <c r="C239" s="37">
        <v>56750.454640000004</v>
      </c>
      <c r="D239" s="37">
        <v>1.2E-4</v>
      </c>
      <c r="E239" s="43">
        <f t="shared" si="21"/>
        <v>5117.5015918689569</v>
      </c>
      <c r="F239">
        <f t="shared" si="22"/>
        <v>5118</v>
      </c>
      <c r="G239">
        <f t="shared" si="26"/>
        <v>-0.23812532000010833</v>
      </c>
      <c r="K239">
        <f>+G239</f>
        <v>-0.23812532000010833</v>
      </c>
      <c r="O239">
        <f t="shared" ca="1" si="24"/>
        <v>-0.23815712265001573</v>
      </c>
      <c r="Q239" s="2">
        <f t="shared" si="25"/>
        <v>41731.954640000004</v>
      </c>
    </row>
    <row r="240" spans="1:17">
      <c r="A240" s="37" t="s">
        <v>71</v>
      </c>
      <c r="B240" s="36" t="s">
        <v>49</v>
      </c>
      <c r="C240" s="37">
        <v>56781.510170000001</v>
      </c>
      <c r="D240" s="37">
        <v>2.4000000000000001E-4</v>
      </c>
      <c r="E240" s="43">
        <f t="shared" si="21"/>
        <v>5182.5023598088892</v>
      </c>
      <c r="F240">
        <f t="shared" si="22"/>
        <v>5183</v>
      </c>
      <c r="G240">
        <f t="shared" si="26"/>
        <v>-0.23775842000031844</v>
      </c>
      <c r="K240">
        <f>+G240</f>
        <v>-0.23775842000031844</v>
      </c>
      <c r="O240">
        <f t="shared" ca="1" si="24"/>
        <v>-0.2381501164065693</v>
      </c>
      <c r="Q240" s="2">
        <f t="shared" si="25"/>
        <v>41763.010170000001</v>
      </c>
    </row>
    <row r="241" spans="1:17">
      <c r="A241" s="67" t="s">
        <v>73</v>
      </c>
      <c r="B241" s="68" t="s">
        <v>51</v>
      </c>
      <c r="C241" s="67">
        <v>56798.471700000002</v>
      </c>
      <c r="D241" s="67">
        <v>1.4E-3</v>
      </c>
      <c r="E241" s="43">
        <f t="shared" si="21"/>
        <v>5218.0036851907562</v>
      </c>
      <c r="F241">
        <f t="shared" si="22"/>
        <v>5218.5</v>
      </c>
      <c r="G241">
        <f t="shared" si="26"/>
        <v>-0.23712518999673193</v>
      </c>
      <c r="J241">
        <f>+G241</f>
        <v>-0.23712518999673193</v>
      </c>
      <c r="O241">
        <f t="shared" ca="1" si="24"/>
        <v>-0.23814628991976394</v>
      </c>
      <c r="Q241" s="2">
        <f t="shared" si="25"/>
        <v>41779.971700000002</v>
      </c>
    </row>
    <row r="242" spans="1:17">
      <c r="A242" s="29" t="s">
        <v>77</v>
      </c>
      <c r="B242" s="32" t="s">
        <v>51</v>
      </c>
      <c r="C242" s="69">
        <v>56799.427060000002</v>
      </c>
      <c r="D242" s="29">
        <v>1E-4</v>
      </c>
      <c r="E242" s="43">
        <f t="shared" si="21"/>
        <v>5220.0033011579953</v>
      </c>
      <c r="F242">
        <f t="shared" si="22"/>
        <v>5220.5</v>
      </c>
      <c r="G242">
        <f t="shared" si="26"/>
        <v>-0.23730867000267608</v>
      </c>
      <c r="K242">
        <f>+G242</f>
        <v>-0.23730867000267608</v>
      </c>
      <c r="O242">
        <f t="shared" ca="1" si="24"/>
        <v>-0.2381460743430425</v>
      </c>
      <c r="Q242" s="2">
        <f t="shared" si="25"/>
        <v>41780.927060000002</v>
      </c>
    </row>
    <row r="243" spans="1:17">
      <c r="A243" s="29" t="s">
        <v>77</v>
      </c>
      <c r="B243" s="32" t="s">
        <v>51</v>
      </c>
      <c r="C243" s="69">
        <v>56842.427810000001</v>
      </c>
      <c r="D243" s="29">
        <v>2.0000000000000001E-4</v>
      </c>
      <c r="E243" s="43">
        <f t="shared" si="21"/>
        <v>5310.0060083084836</v>
      </c>
      <c r="F243">
        <f t="shared" si="22"/>
        <v>5310.5</v>
      </c>
      <c r="G243">
        <f t="shared" si="26"/>
        <v>-0.23601526999846101</v>
      </c>
      <c r="K243">
        <f>+G243</f>
        <v>-0.23601526999846101</v>
      </c>
      <c r="O243">
        <f t="shared" ca="1" si="24"/>
        <v>-0.23813637339057819</v>
      </c>
      <c r="Q243" s="2">
        <f t="shared" si="25"/>
        <v>41823.927810000001</v>
      </c>
    </row>
    <row r="244" spans="1:17">
      <c r="A244" s="70" t="s">
        <v>308</v>
      </c>
      <c r="B244" s="71"/>
      <c r="C244" s="70">
        <v>57106.396200000003</v>
      </c>
      <c r="D244" s="70">
        <v>1.1000000000000001E-3</v>
      </c>
      <c r="E244" s="43">
        <f t="shared" si="21"/>
        <v>5862.5049694232666</v>
      </c>
      <c r="F244">
        <f t="shared" si="22"/>
        <v>5863</v>
      </c>
      <c r="G244">
        <f t="shared" si="26"/>
        <v>-0.23651162000169279</v>
      </c>
      <c r="J244">
        <f>+G244</f>
        <v>-0.23651162000169279</v>
      </c>
      <c r="O244">
        <f t="shared" ca="1" si="24"/>
        <v>-0.23807682032128344</v>
      </c>
      <c r="Q244" s="2">
        <f t="shared" si="25"/>
        <v>42087.896200000003</v>
      </c>
    </row>
    <row r="245" spans="1:17">
      <c r="A245" s="70" t="s">
        <v>308</v>
      </c>
      <c r="B245" s="71"/>
      <c r="C245" s="70">
        <v>57106.633900000001</v>
      </c>
      <c r="D245" s="70">
        <v>1.1000000000000001E-3</v>
      </c>
      <c r="E245" s="43">
        <f t="shared" si="21"/>
        <v>5863.0024873384064</v>
      </c>
      <c r="F245">
        <f t="shared" si="22"/>
        <v>5863.5</v>
      </c>
      <c r="G245">
        <f t="shared" si="26"/>
        <v>-0.23769749000348384</v>
      </c>
      <c r="J245">
        <f>+G245</f>
        <v>-0.23769749000348384</v>
      </c>
      <c r="O245">
        <f t="shared" ca="1" si="24"/>
        <v>-0.23807676642710307</v>
      </c>
      <c r="Q245" s="2">
        <f t="shared" si="25"/>
        <v>42088.133900000001</v>
      </c>
    </row>
    <row r="246" spans="1:17">
      <c r="A246" s="70" t="s">
        <v>310</v>
      </c>
      <c r="B246" s="71" t="s">
        <v>51</v>
      </c>
      <c r="C246" s="70">
        <v>57452.539799999999</v>
      </c>
      <c r="D246" s="70">
        <v>8.9999999999999998E-4</v>
      </c>
      <c r="E246" s="43">
        <f t="shared" si="21"/>
        <v>6587.0007296789809</v>
      </c>
      <c r="F246">
        <f t="shared" si="22"/>
        <v>6587.5</v>
      </c>
      <c r="G246">
        <f t="shared" si="26"/>
        <v>-0.23853725000662962</v>
      </c>
      <c r="J246">
        <f>+G246</f>
        <v>-0.23853725000662962</v>
      </c>
      <c r="O246">
        <f t="shared" ca="1" si="24"/>
        <v>-0.23799872765394575</v>
      </c>
      <c r="Q246" s="2">
        <f t="shared" si="25"/>
        <v>42434.039799999999</v>
      </c>
    </row>
    <row r="247" spans="1:17">
      <c r="A247" s="27" t="s">
        <v>311</v>
      </c>
      <c r="B247" s="126" t="s">
        <v>51</v>
      </c>
      <c r="C247" s="27">
        <v>55590.663350000003</v>
      </c>
      <c r="D247" s="127">
        <v>3.6000000000000002E-4</v>
      </c>
      <c r="E247" s="43">
        <f t="shared" ref="E247:E269" si="29">+(C247-C$7)/C$8</f>
        <v>2690.0007731725623</v>
      </c>
      <c r="F247">
        <f t="shared" si="22"/>
        <v>2690.5</v>
      </c>
      <c r="G247">
        <f t="shared" ref="G247:G269" si="30">+C247-(C$7+F247*C$8)</f>
        <v>-0.23851647000265075</v>
      </c>
      <c r="J247">
        <f t="shared" ref="J247:J269" si="31">+G247</f>
        <v>-0.23851647000265075</v>
      </c>
      <c r="O247">
        <f t="shared" ref="O247:O269" ca="1" si="32">+C$11+C$12*$F247</f>
        <v>-0.23841877889565025</v>
      </c>
      <c r="Q247" s="2">
        <f t="shared" ref="Q247:Q269" si="33">+C247-15018.5</f>
        <v>40572.163350000003</v>
      </c>
    </row>
    <row r="248" spans="1:17">
      <c r="A248" s="27" t="s">
        <v>311</v>
      </c>
      <c r="B248" s="126" t="s">
        <v>51</v>
      </c>
      <c r="C248" s="27">
        <v>55616.462749999999</v>
      </c>
      <c r="D248" s="127">
        <v>5.0000000000000002E-5</v>
      </c>
      <c r="E248" s="43">
        <f t="shared" si="29"/>
        <v>2744.0001997606569</v>
      </c>
      <c r="F248">
        <f t="shared" si="22"/>
        <v>2744.5</v>
      </c>
      <c r="G248">
        <f t="shared" si="30"/>
        <v>-0.23879043000488309</v>
      </c>
      <c r="J248">
        <f t="shared" si="31"/>
        <v>-0.23879043000488309</v>
      </c>
      <c r="O248">
        <f t="shared" ca="1" si="32"/>
        <v>-0.23841295832417167</v>
      </c>
      <c r="Q248" s="2">
        <f t="shared" si="33"/>
        <v>40597.962749999999</v>
      </c>
    </row>
    <row r="249" spans="1:17">
      <c r="A249" s="27" t="s">
        <v>311</v>
      </c>
      <c r="B249" s="126" t="s">
        <v>51</v>
      </c>
      <c r="C249" s="27">
        <v>55616.462659999997</v>
      </c>
      <c r="D249" s="127">
        <v>1.2E-4</v>
      </c>
      <c r="E249" s="43">
        <f t="shared" si="29"/>
        <v>2744.0000113861806</v>
      </c>
      <c r="F249">
        <f t="shared" si="22"/>
        <v>2744.5</v>
      </c>
      <c r="G249">
        <f t="shared" si="30"/>
        <v>-0.23888043000624748</v>
      </c>
      <c r="J249">
        <f t="shared" si="31"/>
        <v>-0.23888043000624748</v>
      </c>
      <c r="O249">
        <f t="shared" ca="1" si="32"/>
        <v>-0.23841295832417167</v>
      </c>
      <c r="Q249" s="2">
        <f t="shared" si="33"/>
        <v>40597.962659999997</v>
      </c>
    </row>
    <row r="250" spans="1:17">
      <c r="A250" s="27" t="s">
        <v>311</v>
      </c>
      <c r="B250" s="126" t="s">
        <v>51</v>
      </c>
      <c r="C250" s="27">
        <v>55634.618979999999</v>
      </c>
      <c r="D250" s="127">
        <v>1.6000000000000001E-4</v>
      </c>
      <c r="E250" s="43">
        <f t="shared" si="29"/>
        <v>2782.0020916264261</v>
      </c>
      <c r="F250">
        <f t="shared" si="22"/>
        <v>2782.5</v>
      </c>
      <c r="G250">
        <f t="shared" si="30"/>
        <v>-0.23788654999952996</v>
      </c>
      <c r="J250">
        <f t="shared" si="31"/>
        <v>-0.23788654999952996</v>
      </c>
      <c r="O250">
        <f t="shared" ca="1" si="32"/>
        <v>-0.23840886236646452</v>
      </c>
      <c r="Q250" s="2">
        <f t="shared" si="33"/>
        <v>40616.118979999999</v>
      </c>
    </row>
    <row r="251" spans="1:17">
      <c r="A251" s="27" t="s">
        <v>311</v>
      </c>
      <c r="B251" s="126" t="s">
        <v>51</v>
      </c>
      <c r="C251" s="27">
        <v>55651.34031</v>
      </c>
      <c r="D251" s="127">
        <v>1.1299999999999999E-3</v>
      </c>
      <c r="E251" s="43">
        <f t="shared" si="29"/>
        <v>2817.0006664688822</v>
      </c>
      <c r="F251">
        <f t="shared" si="22"/>
        <v>2817.5</v>
      </c>
      <c r="G251">
        <f t="shared" si="30"/>
        <v>-0.23856745000375668</v>
      </c>
      <c r="J251">
        <f t="shared" si="31"/>
        <v>-0.23856745000375668</v>
      </c>
      <c r="O251">
        <f t="shared" ca="1" si="32"/>
        <v>-0.23840508977383951</v>
      </c>
      <c r="Q251" s="2">
        <f t="shared" si="33"/>
        <v>40632.84031</v>
      </c>
    </row>
    <row r="252" spans="1:17">
      <c r="A252" s="27" t="s">
        <v>311</v>
      </c>
      <c r="B252" s="126" t="s">
        <v>51</v>
      </c>
      <c r="C252" s="27">
        <v>55671.406640000001</v>
      </c>
      <c r="D252" s="127">
        <v>6.9999999999999994E-5</v>
      </c>
      <c r="E252" s="43">
        <f t="shared" si="29"/>
        <v>2859.0004925783155</v>
      </c>
      <c r="F252">
        <f t="shared" si="22"/>
        <v>2859.5</v>
      </c>
      <c r="G252">
        <f t="shared" si="30"/>
        <v>-0.23865053000190528</v>
      </c>
      <c r="J252">
        <f t="shared" si="31"/>
        <v>-0.23865053000190528</v>
      </c>
      <c r="O252">
        <f t="shared" ca="1" si="32"/>
        <v>-0.2384005626626895</v>
      </c>
      <c r="Q252" s="2">
        <f t="shared" si="33"/>
        <v>40652.906640000001</v>
      </c>
    </row>
    <row r="253" spans="1:17">
      <c r="A253" s="27" t="s">
        <v>311</v>
      </c>
      <c r="B253" s="126" t="s">
        <v>51</v>
      </c>
      <c r="C253" s="27">
        <v>55391.43075</v>
      </c>
      <c r="D253" s="127">
        <v>9.7000000000000005E-4</v>
      </c>
      <c r="E253" s="43">
        <f t="shared" si="29"/>
        <v>2272.9970382927995</v>
      </c>
      <c r="F253">
        <f t="shared" si="22"/>
        <v>2273.5</v>
      </c>
      <c r="G253">
        <f t="shared" si="30"/>
        <v>-0.24030089000007138</v>
      </c>
      <c r="J253">
        <f t="shared" si="31"/>
        <v>-0.24030089000007138</v>
      </c>
      <c r="O253">
        <f t="shared" ca="1" si="32"/>
        <v>-0.23846372664206822</v>
      </c>
      <c r="Q253" s="2">
        <f t="shared" si="33"/>
        <v>40372.93075</v>
      </c>
    </row>
    <row r="254" spans="1:17">
      <c r="A254" s="27" t="s">
        <v>311</v>
      </c>
      <c r="B254" s="126" t="s">
        <v>51</v>
      </c>
      <c r="C254" s="27">
        <v>55392.386579999999</v>
      </c>
      <c r="D254" s="127">
        <v>1.1299999999999999E-3</v>
      </c>
      <c r="E254" s="43">
        <f t="shared" si="29"/>
        <v>2274.9976379933992</v>
      </c>
      <c r="F254">
        <f t="shared" si="22"/>
        <v>2275.5</v>
      </c>
      <c r="G254">
        <f t="shared" si="30"/>
        <v>-0.24001437000697479</v>
      </c>
      <c r="J254">
        <f t="shared" si="31"/>
        <v>-0.24001437000697479</v>
      </c>
      <c r="O254">
        <f t="shared" ca="1" si="32"/>
        <v>-0.23846351106534677</v>
      </c>
      <c r="Q254" s="2">
        <f t="shared" si="33"/>
        <v>40373.886579999999</v>
      </c>
    </row>
    <row r="255" spans="1:17">
      <c r="A255" s="27" t="s">
        <v>311</v>
      </c>
      <c r="B255" s="126" t="s">
        <v>51</v>
      </c>
      <c r="C255" s="27">
        <v>55692.428529999997</v>
      </c>
      <c r="D255" s="127">
        <v>4.0000000000000003E-5</v>
      </c>
      <c r="E255" s="43">
        <f t="shared" si="29"/>
        <v>2903.0003532649193</v>
      </c>
      <c r="F255">
        <f t="shared" si="22"/>
        <v>2903.5</v>
      </c>
      <c r="G255">
        <f t="shared" si="30"/>
        <v>-0.2387170900037745</v>
      </c>
      <c r="J255">
        <f t="shared" si="31"/>
        <v>-0.2387170900037745</v>
      </c>
      <c r="O255">
        <f t="shared" ca="1" si="32"/>
        <v>-0.23839581997481807</v>
      </c>
      <c r="Q255" s="2">
        <f t="shared" si="33"/>
        <v>40673.928529999997</v>
      </c>
    </row>
    <row r="256" spans="1:17">
      <c r="A256" s="27" t="s">
        <v>311</v>
      </c>
      <c r="B256" s="126" t="s">
        <v>51</v>
      </c>
      <c r="C256" s="27">
        <v>55700.550710000003</v>
      </c>
      <c r="D256" s="127">
        <v>4.0000000000000003E-5</v>
      </c>
      <c r="E256" s="43">
        <f t="shared" si="29"/>
        <v>2920.0004797269949</v>
      </c>
      <c r="F256">
        <f t="shared" si="22"/>
        <v>2920.5</v>
      </c>
      <c r="G256">
        <f t="shared" si="30"/>
        <v>-0.23865667000063695</v>
      </c>
      <c r="J256">
        <f t="shared" si="31"/>
        <v>-0.23865667000063695</v>
      </c>
      <c r="O256">
        <f t="shared" ca="1" si="32"/>
        <v>-0.2383939875726859</v>
      </c>
      <c r="Q256" s="2">
        <f t="shared" si="33"/>
        <v>40682.050710000003</v>
      </c>
    </row>
    <row r="257" spans="1:17">
      <c r="A257" s="27" t="s">
        <v>311</v>
      </c>
      <c r="B257" s="126" t="s">
        <v>49</v>
      </c>
      <c r="C257" s="127">
        <v>54568.945570000003</v>
      </c>
      <c r="D257" s="127">
        <v>9.7000000000000005E-4</v>
      </c>
      <c r="E257" s="43">
        <f t="shared" si="29"/>
        <v>551.49467400479011</v>
      </c>
      <c r="F257">
        <f t="shared" si="22"/>
        <v>552</v>
      </c>
      <c r="G257">
        <f t="shared" si="30"/>
        <v>-0.24143047999677947</v>
      </c>
      <c r="J257">
        <f t="shared" si="31"/>
        <v>-0.24143047999677947</v>
      </c>
      <c r="O257">
        <f t="shared" ca="1" si="32"/>
        <v>-0.23864928430503826</v>
      </c>
      <c r="Q257" s="2">
        <f t="shared" si="33"/>
        <v>39550.445570000003</v>
      </c>
    </row>
    <row r="258" spans="1:17">
      <c r="A258" s="27" t="s">
        <v>311</v>
      </c>
      <c r="B258" s="126" t="s">
        <v>49</v>
      </c>
      <c r="C258" s="27">
        <v>55599.501459999999</v>
      </c>
      <c r="D258" s="127">
        <v>1.8000000000000001E-4</v>
      </c>
      <c r="E258" s="43">
        <f t="shared" si="29"/>
        <v>2708.4993767107226</v>
      </c>
      <c r="F258">
        <f t="shared" si="22"/>
        <v>2709</v>
      </c>
      <c r="G258">
        <f t="shared" si="30"/>
        <v>-0.23918365999998059</v>
      </c>
      <c r="J258">
        <f t="shared" si="31"/>
        <v>-0.23918365999998059</v>
      </c>
      <c r="O258">
        <f t="shared" ca="1" si="32"/>
        <v>-0.23841678481097703</v>
      </c>
      <c r="Q258" s="2">
        <f t="shared" si="33"/>
        <v>40581.001459999999</v>
      </c>
    </row>
    <row r="259" spans="1:17">
      <c r="A259" s="27" t="s">
        <v>311</v>
      </c>
      <c r="B259" s="126" t="s">
        <v>49</v>
      </c>
      <c r="C259" s="27">
        <v>55619.56796</v>
      </c>
      <c r="D259" s="127">
        <v>1E-4</v>
      </c>
      <c r="E259" s="43">
        <f t="shared" si="29"/>
        <v>2750.4995586386044</v>
      </c>
      <c r="F259">
        <f t="shared" si="22"/>
        <v>2751</v>
      </c>
      <c r="G259">
        <f t="shared" si="30"/>
        <v>-0.23909673999878578</v>
      </c>
      <c r="J259">
        <f t="shared" si="31"/>
        <v>-0.23909673999878578</v>
      </c>
      <c r="O259">
        <f t="shared" ca="1" si="32"/>
        <v>-0.23841225769982702</v>
      </c>
      <c r="Q259" s="2">
        <f t="shared" si="33"/>
        <v>40601.06796</v>
      </c>
    </row>
    <row r="260" spans="1:17">
      <c r="A260" s="27" t="s">
        <v>311</v>
      </c>
      <c r="B260" s="126" t="s">
        <v>49</v>
      </c>
      <c r="C260" s="27">
        <v>55640.589469999999</v>
      </c>
      <c r="D260" s="127">
        <v>1.9000000000000001E-4</v>
      </c>
      <c r="E260" s="43">
        <f t="shared" si="29"/>
        <v>2794.4986239663249</v>
      </c>
      <c r="F260">
        <f t="shared" si="22"/>
        <v>2795</v>
      </c>
      <c r="G260">
        <f t="shared" si="30"/>
        <v>-0.23954330000560731</v>
      </c>
      <c r="J260">
        <f t="shared" si="31"/>
        <v>-0.23954330000560731</v>
      </c>
      <c r="O260">
        <f t="shared" ca="1" si="32"/>
        <v>-0.23840751501195559</v>
      </c>
      <c r="Q260" s="2">
        <f t="shared" si="33"/>
        <v>40622.089469999999</v>
      </c>
    </row>
    <row r="261" spans="1:17">
      <c r="A261" s="27" t="s">
        <v>311</v>
      </c>
      <c r="B261" s="126" t="s">
        <v>49</v>
      </c>
      <c r="C261" s="27">
        <v>55644.411690000001</v>
      </c>
      <c r="D261" s="127">
        <v>5.0000000000000002E-5</v>
      </c>
      <c r="E261" s="43">
        <f t="shared" si="29"/>
        <v>2802.4987204140593</v>
      </c>
      <c r="F261">
        <f t="shared" si="22"/>
        <v>2803</v>
      </c>
      <c r="G261">
        <f t="shared" si="30"/>
        <v>-0.23949721999815665</v>
      </c>
      <c r="J261">
        <f t="shared" si="31"/>
        <v>-0.23949721999815665</v>
      </c>
      <c r="O261">
        <f t="shared" ca="1" si="32"/>
        <v>-0.23840665270506986</v>
      </c>
      <c r="Q261" s="2">
        <f t="shared" si="33"/>
        <v>40625.911690000001</v>
      </c>
    </row>
    <row r="262" spans="1:17">
      <c r="A262" s="27" t="s">
        <v>311</v>
      </c>
      <c r="B262" s="126" t="s">
        <v>49</v>
      </c>
      <c r="C262" s="27">
        <v>55650.623030000002</v>
      </c>
      <c r="D262" s="127">
        <v>1.3999999999999999E-4</v>
      </c>
      <c r="E262" s="43">
        <f t="shared" si="29"/>
        <v>2815.4993637756816</v>
      </c>
      <c r="F262">
        <f t="shared" si="22"/>
        <v>2816</v>
      </c>
      <c r="G262">
        <f t="shared" si="30"/>
        <v>-0.23918984000192722</v>
      </c>
      <c r="J262">
        <f t="shared" si="31"/>
        <v>-0.23918984000192722</v>
      </c>
      <c r="O262">
        <f t="shared" ca="1" si="32"/>
        <v>-0.23840525145638058</v>
      </c>
      <c r="Q262" s="2">
        <f t="shared" si="33"/>
        <v>40632.123030000002</v>
      </c>
    </row>
    <row r="263" spans="1:17">
      <c r="A263" s="27" t="s">
        <v>311</v>
      </c>
      <c r="B263" s="126" t="s">
        <v>49</v>
      </c>
      <c r="C263" s="27">
        <v>55662.567060000001</v>
      </c>
      <c r="D263" s="127">
        <v>1.2999999999999999E-4</v>
      </c>
      <c r="E263" s="43">
        <f t="shared" si="29"/>
        <v>2840.4988122570812</v>
      </c>
      <c r="F263">
        <f t="shared" si="22"/>
        <v>2841</v>
      </c>
      <c r="G263">
        <f t="shared" si="30"/>
        <v>-0.23945334000018192</v>
      </c>
      <c r="J263">
        <f t="shared" si="31"/>
        <v>-0.23945334000018192</v>
      </c>
      <c r="O263">
        <f t="shared" ca="1" si="32"/>
        <v>-0.23840255674736271</v>
      </c>
      <c r="Q263" s="2">
        <f t="shared" si="33"/>
        <v>40644.067060000001</v>
      </c>
    </row>
    <row r="264" spans="1:17">
      <c r="A264" s="27" t="s">
        <v>311</v>
      </c>
      <c r="B264" s="126" t="s">
        <v>49</v>
      </c>
      <c r="C264" s="27">
        <v>55685.500209999998</v>
      </c>
      <c r="D264" s="127">
        <v>1.2E-4</v>
      </c>
      <c r="E264" s="43">
        <f t="shared" si="29"/>
        <v>2888.499035125008</v>
      </c>
      <c r="F264">
        <f t="shared" si="22"/>
        <v>2889</v>
      </c>
      <c r="G264">
        <f t="shared" si="30"/>
        <v>-0.23934686000575311</v>
      </c>
      <c r="J264">
        <f t="shared" si="31"/>
        <v>-0.23934686000575311</v>
      </c>
      <c r="O264">
        <f t="shared" ca="1" si="32"/>
        <v>-0.23839738290604842</v>
      </c>
      <c r="Q264" s="2">
        <f t="shared" si="33"/>
        <v>40667.000209999998</v>
      </c>
    </row>
    <row r="265" spans="1:17">
      <c r="A265" s="27" t="s">
        <v>311</v>
      </c>
      <c r="B265" s="126" t="s">
        <v>49</v>
      </c>
      <c r="C265" s="27">
        <v>55385.458910000001</v>
      </c>
      <c r="D265" s="127">
        <v>1.31E-3</v>
      </c>
      <c r="E265" s="43">
        <f t="shared" si="29"/>
        <v>2260.4976803358004</v>
      </c>
      <c r="F265">
        <f t="shared" si="22"/>
        <v>2261</v>
      </c>
      <c r="G265">
        <f t="shared" si="30"/>
        <v>-0.23999413999990793</v>
      </c>
      <c r="J265">
        <f t="shared" si="31"/>
        <v>-0.23999413999990793</v>
      </c>
      <c r="O265">
        <f t="shared" ca="1" si="32"/>
        <v>-0.23846507399657713</v>
      </c>
      <c r="Q265" s="2">
        <f t="shared" si="33"/>
        <v>40366.958910000001</v>
      </c>
    </row>
    <row r="266" spans="1:17">
      <c r="A266" s="27" t="s">
        <v>311</v>
      </c>
      <c r="B266" s="126" t="s">
        <v>49</v>
      </c>
      <c r="C266" s="27">
        <v>55386.413809999998</v>
      </c>
      <c r="D266" s="127">
        <v>1.0399999999999999E-3</v>
      </c>
      <c r="E266" s="43">
        <f t="shared" si="29"/>
        <v>2262.4963335001689</v>
      </c>
      <c r="F266">
        <f t="shared" si="22"/>
        <v>2263</v>
      </c>
      <c r="G266">
        <f t="shared" si="30"/>
        <v>-0.24063762000150746</v>
      </c>
      <c r="J266">
        <f t="shared" si="31"/>
        <v>-0.24063762000150746</v>
      </c>
      <c r="O266">
        <f t="shared" ca="1" si="32"/>
        <v>-0.23846485841985571</v>
      </c>
      <c r="Q266" s="2">
        <f t="shared" si="33"/>
        <v>40367.913809999998</v>
      </c>
    </row>
    <row r="267" spans="1:17">
      <c r="A267" s="27" t="s">
        <v>311</v>
      </c>
      <c r="B267" s="126" t="s">
        <v>49</v>
      </c>
      <c r="C267" s="27">
        <v>55687.411500000002</v>
      </c>
      <c r="D267" s="127">
        <v>1.1E-4</v>
      </c>
      <c r="E267" s="43">
        <f t="shared" si="29"/>
        <v>2892.499460097828</v>
      </c>
      <c r="F267">
        <f t="shared" si="22"/>
        <v>2893</v>
      </c>
      <c r="G267">
        <f t="shared" si="30"/>
        <v>-0.23914381999929901</v>
      </c>
      <c r="J267">
        <f t="shared" si="31"/>
        <v>-0.23914381999929901</v>
      </c>
      <c r="O267">
        <f t="shared" ca="1" si="32"/>
        <v>-0.23839695175260556</v>
      </c>
      <c r="Q267" s="2">
        <f t="shared" si="33"/>
        <v>40668.911500000002</v>
      </c>
    </row>
    <row r="268" spans="1:17">
      <c r="A268" s="27" t="s">
        <v>311</v>
      </c>
      <c r="B268" s="126" t="s">
        <v>49</v>
      </c>
      <c r="C268" s="27">
        <v>55707.478049999998</v>
      </c>
      <c r="D268" s="127">
        <v>8.0000000000000007E-5</v>
      </c>
      <c r="E268" s="43">
        <f t="shared" si="29"/>
        <v>2934.4997466781851</v>
      </c>
      <c r="F268">
        <f t="shared" si="22"/>
        <v>2935</v>
      </c>
      <c r="G268">
        <f t="shared" si="30"/>
        <v>-0.23900690000300528</v>
      </c>
      <c r="J268">
        <f t="shared" si="31"/>
        <v>-0.23900690000300528</v>
      </c>
      <c r="O268">
        <f t="shared" ca="1" si="32"/>
        <v>-0.23839242464145555</v>
      </c>
      <c r="Q268" s="2">
        <f t="shared" si="33"/>
        <v>40688.978049999998</v>
      </c>
    </row>
    <row r="269" spans="1:17">
      <c r="A269" s="27" t="s">
        <v>58</v>
      </c>
      <c r="B269" s="126" t="s">
        <v>49</v>
      </c>
      <c r="C269" s="27">
        <v>55364.436699999998</v>
      </c>
      <c r="D269" s="127">
        <v>1E-4</v>
      </c>
      <c r="E269" s="43">
        <f t="shared" si="29"/>
        <v>2216.4971498732766</v>
      </c>
      <c r="F269">
        <f t="shared" si="22"/>
        <v>2217</v>
      </c>
      <c r="G269">
        <f t="shared" si="30"/>
        <v>-0.24024758000450674</v>
      </c>
      <c r="J269">
        <f t="shared" si="31"/>
        <v>-0.24024758000450674</v>
      </c>
      <c r="O269">
        <f t="shared" ca="1" si="32"/>
        <v>-0.23846981668444858</v>
      </c>
      <c r="Q269" s="2">
        <f t="shared" si="33"/>
        <v>40345.936699999998</v>
      </c>
    </row>
    <row r="270" spans="1:17">
      <c r="A270" s="43"/>
      <c r="B270" s="43"/>
      <c r="C270" s="37"/>
      <c r="D270" s="37"/>
      <c r="E270" s="43"/>
    </row>
    <row r="271" spans="1:17">
      <c r="A271" s="43"/>
      <c r="B271" s="43"/>
      <c r="C271" s="37"/>
      <c r="D271" s="37"/>
      <c r="E271" s="43"/>
    </row>
    <row r="272" spans="1:17">
      <c r="A272" s="43"/>
      <c r="B272" s="43"/>
      <c r="C272" s="37"/>
      <c r="D272" s="37"/>
      <c r="E272" s="43"/>
    </row>
    <row r="273" spans="1:5">
      <c r="A273" s="43"/>
      <c r="B273" s="43"/>
      <c r="C273" s="37"/>
      <c r="D273" s="37"/>
      <c r="E273" s="43"/>
    </row>
    <row r="274" spans="1:5">
      <c r="A274" s="43"/>
      <c r="B274" s="43"/>
      <c r="C274" s="37"/>
      <c r="D274" s="37"/>
      <c r="E274" s="43"/>
    </row>
    <row r="275" spans="1:5">
      <c r="A275" s="43"/>
      <c r="B275" s="43"/>
      <c r="C275" s="37"/>
      <c r="D275" s="37"/>
      <c r="E275" s="43"/>
    </row>
    <row r="276" spans="1:5">
      <c r="A276" s="43"/>
      <c r="B276" s="43"/>
      <c r="C276" s="37"/>
      <c r="D276" s="37"/>
      <c r="E276" s="43"/>
    </row>
    <row r="277" spans="1:5">
      <c r="A277" s="43"/>
      <c r="B277" s="43"/>
      <c r="C277" s="37"/>
      <c r="D277" s="37"/>
      <c r="E277" s="43"/>
    </row>
    <row r="278" spans="1:5">
      <c r="A278" s="43"/>
      <c r="B278" s="43"/>
      <c r="C278" s="37"/>
      <c r="D278" s="37"/>
      <c r="E278" s="43"/>
    </row>
    <row r="279" spans="1:5">
      <c r="A279" s="43"/>
      <c r="B279" s="43"/>
      <c r="C279" s="37"/>
      <c r="D279" s="37"/>
      <c r="E279" s="43"/>
    </row>
    <row r="280" spans="1:5">
      <c r="A280" s="43"/>
      <c r="B280" s="43"/>
      <c r="C280" s="37"/>
      <c r="D280" s="37"/>
      <c r="E280" s="43"/>
    </row>
    <row r="281" spans="1:5">
      <c r="A281" s="43"/>
      <c r="B281" s="43"/>
      <c r="C281" s="37"/>
      <c r="D281" s="37"/>
      <c r="E281" s="43"/>
    </row>
    <row r="282" spans="1:5">
      <c r="A282" s="43"/>
      <c r="B282" s="43"/>
      <c r="C282" s="37"/>
      <c r="D282" s="37"/>
      <c r="E282" s="43"/>
    </row>
    <row r="283" spans="1:5">
      <c r="A283" s="43"/>
      <c r="B283" s="43"/>
      <c r="C283" s="37"/>
      <c r="D283" s="37"/>
      <c r="E283" s="43"/>
    </row>
    <row r="284" spans="1:5">
      <c r="A284" s="43"/>
      <c r="B284" s="43"/>
      <c r="C284" s="37"/>
      <c r="D284" s="37"/>
      <c r="E284" s="43"/>
    </row>
    <row r="285" spans="1:5">
      <c r="A285" s="43"/>
      <c r="B285" s="43"/>
      <c r="C285" s="37"/>
      <c r="D285" s="37"/>
      <c r="E285" s="43"/>
    </row>
    <row r="286" spans="1:5">
      <c r="A286" s="43"/>
      <c r="B286" s="43"/>
      <c r="C286" s="37"/>
      <c r="D286" s="37"/>
      <c r="E286" s="43"/>
    </row>
    <row r="287" spans="1:5">
      <c r="A287" s="43"/>
      <c r="B287" s="43"/>
      <c r="C287" s="37"/>
      <c r="D287" s="37"/>
      <c r="E287" s="43"/>
    </row>
    <row r="288" spans="1:5">
      <c r="A288" s="43"/>
      <c r="B288" s="43"/>
      <c r="C288" s="37"/>
      <c r="D288" s="37"/>
      <c r="E288" s="43"/>
    </row>
    <row r="289" spans="1:5">
      <c r="A289" s="43"/>
      <c r="B289" s="43"/>
      <c r="C289" s="37"/>
      <c r="D289" s="37"/>
      <c r="E289" s="43"/>
    </row>
    <row r="290" spans="1:5">
      <c r="A290" s="43"/>
      <c r="B290" s="43"/>
      <c r="C290" s="37"/>
      <c r="D290" s="37"/>
      <c r="E290" s="43"/>
    </row>
    <row r="291" spans="1:5">
      <c r="A291" s="43"/>
      <c r="B291" s="43"/>
      <c r="C291" s="37"/>
      <c r="D291" s="37"/>
      <c r="E291" s="43"/>
    </row>
    <row r="292" spans="1:5">
      <c r="A292" s="43"/>
      <c r="B292" s="43"/>
      <c r="C292" s="37"/>
      <c r="D292" s="37"/>
      <c r="E292" s="43"/>
    </row>
    <row r="293" spans="1:5">
      <c r="A293" s="43"/>
      <c r="B293" s="43"/>
      <c r="C293" s="37"/>
      <c r="D293" s="37"/>
      <c r="E293" s="43"/>
    </row>
    <row r="294" spans="1:5">
      <c r="A294" s="43"/>
      <c r="B294" s="43"/>
      <c r="C294" s="37"/>
      <c r="D294" s="37"/>
      <c r="E294" s="43"/>
    </row>
    <row r="295" spans="1:5">
      <c r="A295" s="43"/>
      <c r="B295" s="43"/>
      <c r="C295" s="37"/>
      <c r="D295" s="37"/>
      <c r="E295" s="43"/>
    </row>
    <row r="296" spans="1:5">
      <c r="A296" s="43"/>
      <c r="B296" s="43"/>
      <c r="C296" s="37"/>
      <c r="D296" s="37"/>
      <c r="E296" s="43"/>
    </row>
    <row r="297" spans="1:5">
      <c r="A297" s="43"/>
      <c r="B297" s="43"/>
      <c r="C297" s="37"/>
      <c r="D297" s="37"/>
      <c r="E297" s="43"/>
    </row>
    <row r="298" spans="1:5">
      <c r="A298" s="43"/>
      <c r="B298" s="43"/>
      <c r="C298" s="37"/>
      <c r="D298" s="37"/>
      <c r="E298" s="43"/>
    </row>
    <row r="299" spans="1:5">
      <c r="A299" s="43"/>
      <c r="B299" s="43"/>
      <c r="C299" s="37"/>
      <c r="D299" s="37"/>
      <c r="E299" s="43"/>
    </row>
    <row r="300" spans="1:5">
      <c r="A300" s="43"/>
      <c r="B300" s="43"/>
      <c r="C300" s="37"/>
      <c r="D300" s="37"/>
      <c r="E300" s="43"/>
    </row>
    <row r="301" spans="1:5">
      <c r="A301" s="43"/>
      <c r="B301" s="43"/>
      <c r="C301" s="37"/>
      <c r="D301" s="37"/>
      <c r="E301" s="43"/>
    </row>
    <row r="302" spans="1:5">
      <c r="A302" s="43"/>
      <c r="B302" s="43"/>
      <c r="C302" s="37"/>
      <c r="D302" s="37"/>
      <c r="E302" s="43"/>
    </row>
    <row r="303" spans="1:5">
      <c r="A303" s="43"/>
      <c r="B303" s="43"/>
      <c r="C303" s="37"/>
      <c r="D303" s="37"/>
      <c r="E303" s="43"/>
    </row>
    <row r="304" spans="1:5">
      <c r="A304" s="43"/>
      <c r="B304" s="43"/>
      <c r="C304" s="37"/>
      <c r="D304" s="37"/>
      <c r="E304" s="43"/>
    </row>
    <row r="305" spans="1:5">
      <c r="A305" s="43"/>
      <c r="B305" s="43"/>
      <c r="C305" s="37"/>
      <c r="D305" s="37"/>
      <c r="E305" s="43"/>
    </row>
    <row r="306" spans="1:5">
      <c r="A306" s="43"/>
      <c r="B306" s="43"/>
      <c r="C306" s="37"/>
      <c r="D306" s="37"/>
      <c r="E306" s="43"/>
    </row>
    <row r="307" spans="1:5">
      <c r="C307" s="10"/>
      <c r="D307" s="10"/>
    </row>
    <row r="308" spans="1:5">
      <c r="C308" s="10"/>
      <c r="D308" s="10"/>
    </row>
    <row r="309" spans="1:5">
      <c r="C309" s="10"/>
      <c r="D309" s="10"/>
    </row>
    <row r="310" spans="1:5">
      <c r="C310" s="10"/>
      <c r="D310" s="10"/>
    </row>
    <row r="311" spans="1:5">
      <c r="C311" s="10"/>
      <c r="D311" s="10"/>
    </row>
    <row r="312" spans="1:5">
      <c r="C312" s="10"/>
      <c r="D312" s="10"/>
    </row>
    <row r="313" spans="1:5">
      <c r="C313" s="10"/>
      <c r="D313" s="10"/>
    </row>
    <row r="314" spans="1:5">
      <c r="C314" s="10"/>
      <c r="D314" s="10"/>
    </row>
    <row r="315" spans="1:5">
      <c r="C315" s="10"/>
      <c r="D315" s="10"/>
    </row>
    <row r="316" spans="1:5">
      <c r="C316" s="10"/>
      <c r="D316" s="10"/>
    </row>
    <row r="317" spans="1:5">
      <c r="C317" s="10"/>
      <c r="D317" s="10"/>
    </row>
    <row r="318" spans="1:5">
      <c r="C318" s="10"/>
      <c r="D318" s="10"/>
    </row>
    <row r="319" spans="1:5">
      <c r="C319" s="10"/>
      <c r="D319" s="10"/>
    </row>
    <row r="320" spans="1:5">
      <c r="C320" s="10"/>
      <c r="D320" s="10"/>
    </row>
    <row r="321" spans="3:4">
      <c r="C321" s="10"/>
      <c r="D321" s="10"/>
    </row>
    <row r="322" spans="3:4">
      <c r="C322" s="10"/>
      <c r="D322" s="10"/>
    </row>
    <row r="323" spans="3:4">
      <c r="C323" s="10"/>
      <c r="D323" s="10"/>
    </row>
    <row r="324" spans="3:4">
      <c r="C324" s="10"/>
      <c r="D324" s="10"/>
    </row>
    <row r="325" spans="3:4">
      <c r="C325" s="10"/>
      <c r="D325" s="10"/>
    </row>
    <row r="326" spans="3:4">
      <c r="C326" s="10"/>
      <c r="D326" s="10"/>
    </row>
    <row r="327" spans="3:4">
      <c r="C327" s="10"/>
      <c r="D327" s="10"/>
    </row>
    <row r="328" spans="3:4">
      <c r="C328" s="10"/>
      <c r="D328" s="10"/>
    </row>
    <row r="329" spans="3:4">
      <c r="C329" s="10"/>
      <c r="D329" s="10"/>
    </row>
    <row r="330" spans="3:4">
      <c r="C330" s="10"/>
      <c r="D330" s="10"/>
    </row>
    <row r="331" spans="3:4">
      <c r="C331" s="10"/>
      <c r="D331" s="10"/>
    </row>
    <row r="332" spans="3:4">
      <c r="C332" s="10"/>
      <c r="D332" s="10"/>
    </row>
    <row r="333" spans="3:4">
      <c r="C333" s="10"/>
      <c r="D333" s="10"/>
    </row>
    <row r="334" spans="3:4">
      <c r="C334" s="10"/>
      <c r="D334" s="10"/>
    </row>
    <row r="335" spans="3:4">
      <c r="C335" s="10"/>
      <c r="D335" s="10"/>
    </row>
    <row r="336" spans="3:4">
      <c r="C336" s="10"/>
      <c r="D336" s="10"/>
    </row>
    <row r="337" spans="3:4">
      <c r="C337" s="10"/>
      <c r="D337" s="10"/>
    </row>
    <row r="338" spans="3:4">
      <c r="C338" s="10"/>
      <c r="D338" s="10"/>
    </row>
    <row r="339" spans="3:4">
      <c r="C339" s="10"/>
      <c r="D339" s="10"/>
    </row>
    <row r="340" spans="3:4">
      <c r="C340" s="10"/>
      <c r="D340" s="10"/>
    </row>
    <row r="341" spans="3:4">
      <c r="C341" s="10"/>
      <c r="D341" s="10"/>
    </row>
    <row r="342" spans="3:4">
      <c r="C342" s="10"/>
      <c r="D342" s="10"/>
    </row>
    <row r="343" spans="3:4">
      <c r="C343" s="10"/>
      <c r="D343" s="10"/>
    </row>
    <row r="344" spans="3:4">
      <c r="C344" s="10"/>
      <c r="D344" s="10"/>
    </row>
    <row r="345" spans="3:4">
      <c r="C345" s="10"/>
      <c r="D345" s="10"/>
    </row>
    <row r="346" spans="3:4">
      <c r="C346" s="10"/>
      <c r="D346" s="10"/>
    </row>
    <row r="347" spans="3:4">
      <c r="C347" s="10"/>
      <c r="D347" s="10"/>
    </row>
    <row r="348" spans="3:4">
      <c r="C348" s="10"/>
      <c r="D348" s="10"/>
    </row>
    <row r="349" spans="3:4">
      <c r="C349" s="10"/>
      <c r="D349" s="10"/>
    </row>
    <row r="350" spans="3:4">
      <c r="C350" s="10"/>
      <c r="D350" s="10"/>
    </row>
    <row r="351" spans="3:4">
      <c r="C351" s="10"/>
      <c r="D351" s="10"/>
    </row>
    <row r="352" spans="3:4">
      <c r="C352" s="10"/>
      <c r="D352" s="10"/>
    </row>
    <row r="353" spans="3:4">
      <c r="C353" s="10"/>
      <c r="D353" s="10"/>
    </row>
    <row r="354" spans="3:4">
      <c r="C354" s="10"/>
      <c r="D354" s="10"/>
    </row>
    <row r="355" spans="3:4">
      <c r="C355" s="10"/>
      <c r="D355" s="10"/>
    </row>
    <row r="356" spans="3:4">
      <c r="C356" s="10"/>
      <c r="D356" s="10"/>
    </row>
    <row r="357" spans="3:4">
      <c r="C357" s="10"/>
      <c r="D357" s="10"/>
    </row>
    <row r="358" spans="3:4">
      <c r="C358" s="10"/>
      <c r="D358" s="10"/>
    </row>
    <row r="359" spans="3:4">
      <c r="C359" s="10"/>
      <c r="D359" s="10"/>
    </row>
    <row r="360" spans="3:4">
      <c r="C360" s="10"/>
      <c r="D360" s="10"/>
    </row>
    <row r="361" spans="3:4">
      <c r="C361" s="10"/>
      <c r="D361" s="10"/>
    </row>
    <row r="362" spans="3:4">
      <c r="C362" s="10"/>
      <c r="D362" s="10"/>
    </row>
    <row r="363" spans="3:4">
      <c r="C363" s="10"/>
      <c r="D363" s="10"/>
    </row>
    <row r="364" spans="3:4">
      <c r="C364" s="10"/>
      <c r="D364" s="10"/>
    </row>
    <row r="365" spans="3:4">
      <c r="C365" s="10"/>
      <c r="D365" s="10"/>
    </row>
    <row r="366" spans="3:4">
      <c r="C366" s="10"/>
      <c r="D366" s="10"/>
    </row>
    <row r="367" spans="3:4">
      <c r="C367" s="10"/>
      <c r="D367" s="10"/>
    </row>
    <row r="368" spans="3:4">
      <c r="C368" s="10"/>
      <c r="D368" s="10"/>
    </row>
    <row r="369" spans="3:4">
      <c r="C369" s="10"/>
      <c r="D369" s="10"/>
    </row>
    <row r="370" spans="3:4">
      <c r="C370" s="10"/>
      <c r="D370" s="10"/>
    </row>
    <row r="371" spans="3:4">
      <c r="C371" s="10"/>
      <c r="D371" s="10"/>
    </row>
    <row r="372" spans="3:4">
      <c r="C372" s="10"/>
      <c r="D372" s="10"/>
    </row>
    <row r="373" spans="3:4">
      <c r="C373" s="10"/>
      <c r="D373" s="10"/>
    </row>
    <row r="374" spans="3:4">
      <c r="C374" s="10"/>
      <c r="D374" s="10"/>
    </row>
    <row r="375" spans="3:4">
      <c r="C375" s="10"/>
      <c r="D375" s="10"/>
    </row>
    <row r="376" spans="3:4">
      <c r="C376" s="10"/>
      <c r="D376" s="10"/>
    </row>
    <row r="377" spans="3:4">
      <c r="C377" s="10"/>
      <c r="D377" s="10"/>
    </row>
    <row r="378" spans="3:4">
      <c r="C378" s="10"/>
      <c r="D378" s="10"/>
    </row>
    <row r="379" spans="3:4">
      <c r="C379" s="10"/>
      <c r="D379" s="10"/>
    </row>
    <row r="380" spans="3:4">
      <c r="C380" s="10"/>
      <c r="D380" s="10"/>
    </row>
    <row r="381" spans="3:4">
      <c r="C381" s="10"/>
      <c r="D381" s="10"/>
    </row>
    <row r="382" spans="3:4">
      <c r="C382" s="10"/>
      <c r="D382" s="10"/>
    </row>
    <row r="383" spans="3:4">
      <c r="C383" s="10"/>
      <c r="D383" s="10"/>
    </row>
    <row r="384" spans="3:4">
      <c r="C384" s="10"/>
      <c r="D384" s="10"/>
    </row>
    <row r="385" spans="3:4">
      <c r="C385" s="10"/>
      <c r="D385" s="10"/>
    </row>
    <row r="386" spans="3:4">
      <c r="C386" s="10"/>
      <c r="D386" s="10"/>
    </row>
    <row r="387" spans="3:4">
      <c r="C387" s="10"/>
      <c r="D387" s="10"/>
    </row>
    <row r="388" spans="3:4">
      <c r="C388" s="10"/>
      <c r="D388" s="10"/>
    </row>
    <row r="389" spans="3:4">
      <c r="C389" s="10"/>
      <c r="D389" s="10"/>
    </row>
    <row r="390" spans="3:4">
      <c r="C390" s="10"/>
      <c r="D390" s="10"/>
    </row>
    <row r="391" spans="3:4">
      <c r="C391" s="10"/>
      <c r="D391" s="10"/>
    </row>
    <row r="392" spans="3:4">
      <c r="C392" s="10"/>
      <c r="D392" s="10"/>
    </row>
    <row r="393" spans="3:4">
      <c r="C393" s="10"/>
      <c r="D393" s="10"/>
    </row>
    <row r="394" spans="3:4">
      <c r="C394" s="10"/>
      <c r="D394" s="10"/>
    </row>
    <row r="395" spans="3:4">
      <c r="C395" s="10"/>
      <c r="D395" s="10"/>
    </row>
    <row r="396" spans="3:4">
      <c r="C396" s="10"/>
      <c r="D396" s="10"/>
    </row>
    <row r="397" spans="3:4">
      <c r="C397" s="10"/>
      <c r="D397" s="10"/>
    </row>
    <row r="398" spans="3:4">
      <c r="C398" s="10"/>
      <c r="D398" s="10"/>
    </row>
    <row r="399" spans="3:4">
      <c r="C399" s="10"/>
      <c r="D399" s="10"/>
    </row>
    <row r="400" spans="3:4">
      <c r="C400" s="10"/>
      <c r="D400" s="10"/>
    </row>
    <row r="401" spans="3:4">
      <c r="C401" s="10"/>
      <c r="D401" s="10"/>
    </row>
    <row r="402" spans="3:4">
      <c r="C402" s="10"/>
      <c r="D402" s="10"/>
    </row>
    <row r="403" spans="3:4">
      <c r="C403" s="10"/>
      <c r="D403" s="10"/>
    </row>
    <row r="404" spans="3:4">
      <c r="C404" s="10"/>
      <c r="D404" s="10"/>
    </row>
    <row r="405" spans="3:4">
      <c r="C405" s="10"/>
      <c r="D405" s="10"/>
    </row>
    <row r="406" spans="3:4">
      <c r="C406" s="10"/>
      <c r="D406" s="10"/>
    </row>
    <row r="407" spans="3:4">
      <c r="C407" s="10"/>
      <c r="D407" s="10"/>
    </row>
    <row r="408" spans="3:4">
      <c r="C408" s="10"/>
      <c r="D408" s="10"/>
    </row>
    <row r="409" spans="3:4">
      <c r="C409" s="10"/>
      <c r="D409" s="10"/>
    </row>
    <row r="410" spans="3:4">
      <c r="C410" s="10"/>
      <c r="D410" s="10"/>
    </row>
    <row r="411" spans="3:4">
      <c r="C411" s="10"/>
      <c r="D411" s="10"/>
    </row>
    <row r="412" spans="3:4">
      <c r="C412" s="10"/>
      <c r="D412" s="10"/>
    </row>
    <row r="413" spans="3:4">
      <c r="C413" s="10"/>
      <c r="D413" s="10"/>
    </row>
    <row r="414" spans="3:4">
      <c r="C414" s="10"/>
      <c r="D414" s="10"/>
    </row>
    <row r="415" spans="3:4">
      <c r="C415" s="10"/>
      <c r="D415" s="10"/>
    </row>
    <row r="416" spans="3:4">
      <c r="C416" s="10"/>
      <c r="D416" s="10"/>
    </row>
    <row r="417" spans="3:4">
      <c r="C417" s="10"/>
      <c r="D417" s="10"/>
    </row>
    <row r="418" spans="3:4">
      <c r="C418" s="10"/>
      <c r="D418" s="10"/>
    </row>
    <row r="419" spans="3:4">
      <c r="C419" s="10"/>
      <c r="D419" s="10"/>
    </row>
    <row r="420" spans="3:4">
      <c r="C420" s="10"/>
      <c r="D420" s="10"/>
    </row>
    <row r="421" spans="3:4">
      <c r="C421" s="10"/>
      <c r="D421" s="10"/>
    </row>
    <row r="422" spans="3:4">
      <c r="C422" s="10"/>
      <c r="D422" s="10"/>
    </row>
    <row r="423" spans="3:4">
      <c r="C423" s="10"/>
      <c r="D423" s="10"/>
    </row>
    <row r="424" spans="3:4">
      <c r="C424" s="10"/>
      <c r="D424" s="10"/>
    </row>
    <row r="425" spans="3:4">
      <c r="C425" s="10"/>
      <c r="D425" s="10"/>
    </row>
    <row r="426" spans="3:4">
      <c r="C426" s="10"/>
      <c r="D426" s="10"/>
    </row>
    <row r="427" spans="3:4">
      <c r="C427" s="10"/>
      <c r="D427" s="10"/>
    </row>
    <row r="428" spans="3:4">
      <c r="C428" s="10"/>
      <c r="D428" s="10"/>
    </row>
    <row r="429" spans="3:4">
      <c r="C429" s="10"/>
      <c r="D429" s="10"/>
    </row>
    <row r="430" spans="3:4">
      <c r="C430" s="10"/>
      <c r="D430" s="10"/>
    </row>
    <row r="431" spans="3:4">
      <c r="C431" s="10"/>
      <c r="D431" s="10"/>
    </row>
    <row r="432" spans="3:4">
      <c r="C432" s="10"/>
      <c r="D432" s="10"/>
    </row>
    <row r="433" spans="3:4">
      <c r="C433" s="10"/>
      <c r="D433" s="10"/>
    </row>
    <row r="434" spans="3:4">
      <c r="C434" s="10"/>
      <c r="D434" s="10"/>
    </row>
    <row r="435" spans="3:4">
      <c r="C435" s="10"/>
      <c r="D435" s="10"/>
    </row>
    <row r="436" spans="3:4">
      <c r="C436" s="10"/>
      <c r="D436" s="10"/>
    </row>
    <row r="437" spans="3:4">
      <c r="C437" s="10"/>
      <c r="D437" s="10"/>
    </row>
    <row r="438" spans="3:4">
      <c r="C438" s="10"/>
      <c r="D438" s="10"/>
    </row>
    <row r="439" spans="3:4">
      <c r="C439" s="10"/>
      <c r="D439" s="10"/>
    </row>
    <row r="440" spans="3:4">
      <c r="C440" s="10"/>
      <c r="D440" s="10"/>
    </row>
    <row r="441" spans="3:4">
      <c r="C441" s="10"/>
      <c r="D441" s="10"/>
    </row>
    <row r="442" spans="3:4">
      <c r="C442" s="10"/>
      <c r="D442" s="10"/>
    </row>
    <row r="443" spans="3:4">
      <c r="C443" s="10"/>
      <c r="D443" s="10"/>
    </row>
    <row r="444" spans="3:4">
      <c r="C444" s="10"/>
      <c r="D444" s="10"/>
    </row>
    <row r="445" spans="3:4">
      <c r="C445" s="10"/>
      <c r="D445" s="10"/>
    </row>
    <row r="446" spans="3:4">
      <c r="C446" s="10"/>
      <c r="D446" s="10"/>
    </row>
    <row r="447" spans="3:4">
      <c r="C447" s="10"/>
      <c r="D447" s="10"/>
    </row>
    <row r="448" spans="3:4">
      <c r="C448" s="10"/>
      <c r="D448" s="10"/>
    </row>
    <row r="449" spans="3:4">
      <c r="C449" s="10"/>
      <c r="D449" s="10"/>
    </row>
    <row r="450" spans="3:4">
      <c r="C450" s="10"/>
      <c r="D450" s="10"/>
    </row>
    <row r="451" spans="3:4">
      <c r="C451" s="10"/>
      <c r="D451" s="10"/>
    </row>
    <row r="452" spans="3:4">
      <c r="C452" s="10"/>
      <c r="D452" s="10"/>
    </row>
    <row r="453" spans="3:4">
      <c r="C453" s="10"/>
      <c r="D453" s="10"/>
    </row>
    <row r="454" spans="3:4">
      <c r="C454" s="10"/>
      <c r="D454" s="10"/>
    </row>
    <row r="455" spans="3:4">
      <c r="C455" s="10"/>
      <c r="D455" s="10"/>
    </row>
    <row r="456" spans="3:4">
      <c r="C456" s="10"/>
      <c r="D456" s="10"/>
    </row>
    <row r="457" spans="3:4">
      <c r="C457" s="10"/>
      <c r="D457" s="10"/>
    </row>
    <row r="458" spans="3:4">
      <c r="C458" s="10"/>
      <c r="D458" s="10"/>
    </row>
    <row r="459" spans="3:4">
      <c r="C459" s="10"/>
      <c r="D459" s="10"/>
    </row>
    <row r="460" spans="3:4">
      <c r="C460" s="10"/>
      <c r="D460" s="10"/>
    </row>
    <row r="461" spans="3:4">
      <c r="C461" s="10"/>
      <c r="D461" s="10"/>
    </row>
    <row r="462" spans="3:4">
      <c r="C462" s="10"/>
      <c r="D462" s="10"/>
    </row>
    <row r="463" spans="3:4">
      <c r="C463" s="10"/>
      <c r="D463" s="10"/>
    </row>
    <row r="464" spans="3:4">
      <c r="C464" s="10"/>
      <c r="D464" s="10"/>
    </row>
    <row r="465" spans="3:4">
      <c r="C465" s="10"/>
      <c r="D465" s="10"/>
    </row>
    <row r="466" spans="3:4">
      <c r="C466" s="10"/>
      <c r="D466" s="10"/>
    </row>
    <row r="467" spans="3:4">
      <c r="C467" s="10"/>
      <c r="D467" s="10"/>
    </row>
    <row r="468" spans="3:4">
      <c r="C468" s="10"/>
      <c r="D468" s="10"/>
    </row>
    <row r="469" spans="3:4">
      <c r="C469" s="10"/>
      <c r="D469" s="10"/>
    </row>
    <row r="470" spans="3:4">
      <c r="C470" s="10"/>
      <c r="D470" s="10"/>
    </row>
    <row r="471" spans="3:4">
      <c r="C471" s="10"/>
      <c r="D471" s="10"/>
    </row>
    <row r="472" spans="3:4">
      <c r="C472" s="10"/>
      <c r="D472" s="10"/>
    </row>
    <row r="473" spans="3:4">
      <c r="C473" s="10"/>
      <c r="D473" s="10"/>
    </row>
    <row r="474" spans="3:4">
      <c r="C474" s="10"/>
      <c r="D474" s="10"/>
    </row>
    <row r="475" spans="3:4">
      <c r="C475" s="10"/>
      <c r="D475" s="10"/>
    </row>
    <row r="476" spans="3:4">
      <c r="C476" s="10"/>
      <c r="D476" s="10"/>
    </row>
    <row r="477" spans="3:4">
      <c r="C477" s="10"/>
      <c r="D477" s="10"/>
    </row>
    <row r="478" spans="3:4">
      <c r="C478" s="10"/>
      <c r="D478" s="10"/>
    </row>
    <row r="479" spans="3:4">
      <c r="C479" s="10"/>
      <c r="D479" s="10"/>
    </row>
    <row r="480" spans="3:4">
      <c r="C480" s="10"/>
      <c r="D480" s="10"/>
    </row>
    <row r="481" spans="3:4">
      <c r="C481" s="10"/>
      <c r="D481" s="10"/>
    </row>
    <row r="482" spans="3:4">
      <c r="C482" s="10"/>
      <c r="D482" s="10"/>
    </row>
    <row r="483" spans="3:4">
      <c r="C483" s="10"/>
      <c r="D483" s="10"/>
    </row>
    <row r="484" spans="3:4">
      <c r="C484" s="10"/>
      <c r="D484" s="10"/>
    </row>
    <row r="485" spans="3:4">
      <c r="C485" s="10"/>
      <c r="D485" s="10"/>
    </row>
    <row r="486" spans="3:4">
      <c r="C486" s="10"/>
      <c r="D486" s="10"/>
    </row>
    <row r="487" spans="3:4">
      <c r="C487" s="10"/>
      <c r="D487" s="10"/>
    </row>
    <row r="488" spans="3:4">
      <c r="C488" s="10"/>
      <c r="D488" s="10"/>
    </row>
    <row r="489" spans="3:4">
      <c r="C489" s="10"/>
      <c r="D489" s="10"/>
    </row>
    <row r="490" spans="3:4">
      <c r="C490" s="10"/>
      <c r="D490" s="10"/>
    </row>
    <row r="491" spans="3:4">
      <c r="C491" s="10"/>
      <c r="D491" s="10"/>
    </row>
    <row r="492" spans="3:4">
      <c r="C492" s="10"/>
      <c r="D492" s="10"/>
    </row>
    <row r="493" spans="3:4">
      <c r="C493" s="10"/>
      <c r="D493" s="10"/>
    </row>
    <row r="494" spans="3:4">
      <c r="C494" s="10"/>
      <c r="D494" s="10"/>
    </row>
    <row r="495" spans="3:4">
      <c r="C495" s="10"/>
      <c r="D495" s="10"/>
    </row>
    <row r="496" spans="3:4">
      <c r="C496" s="10"/>
      <c r="D496" s="10"/>
    </row>
    <row r="497" spans="3:4">
      <c r="C497" s="10"/>
      <c r="D497" s="10"/>
    </row>
    <row r="498" spans="3:4">
      <c r="C498" s="10"/>
      <c r="D498" s="10"/>
    </row>
    <row r="499" spans="3:4">
      <c r="C499" s="10"/>
      <c r="D499" s="10"/>
    </row>
    <row r="500" spans="3:4">
      <c r="C500" s="10"/>
      <c r="D500" s="10"/>
    </row>
    <row r="501" spans="3:4">
      <c r="C501" s="10"/>
      <c r="D501" s="10"/>
    </row>
    <row r="502" spans="3:4">
      <c r="C502" s="10"/>
      <c r="D502" s="10"/>
    </row>
    <row r="503" spans="3:4">
      <c r="C503" s="10"/>
      <c r="D503" s="10"/>
    </row>
    <row r="504" spans="3:4">
      <c r="C504" s="10"/>
      <c r="D504" s="10"/>
    </row>
    <row r="505" spans="3:4">
      <c r="C505" s="10"/>
      <c r="D505" s="10"/>
    </row>
    <row r="506" spans="3:4">
      <c r="C506" s="10"/>
      <c r="D506" s="10"/>
    </row>
    <row r="507" spans="3:4">
      <c r="C507" s="10"/>
      <c r="D507" s="10"/>
    </row>
    <row r="508" spans="3:4">
      <c r="C508" s="10"/>
      <c r="D508" s="10"/>
    </row>
    <row r="509" spans="3:4">
      <c r="C509" s="10"/>
      <c r="D509" s="10"/>
    </row>
    <row r="510" spans="3:4">
      <c r="C510" s="10"/>
      <c r="D510" s="10"/>
    </row>
    <row r="511" spans="3:4">
      <c r="C511" s="10"/>
      <c r="D511" s="10"/>
    </row>
    <row r="512" spans="3:4">
      <c r="C512" s="10"/>
      <c r="D512" s="10"/>
    </row>
    <row r="513" spans="3:4">
      <c r="C513" s="10"/>
      <c r="D513" s="10"/>
    </row>
    <row r="514" spans="3:4">
      <c r="C514" s="10"/>
      <c r="D514" s="10"/>
    </row>
    <row r="515" spans="3:4">
      <c r="C515" s="10"/>
      <c r="D515" s="10"/>
    </row>
    <row r="516" spans="3:4">
      <c r="C516" s="10"/>
      <c r="D516" s="10"/>
    </row>
    <row r="517" spans="3:4">
      <c r="C517" s="10"/>
      <c r="D517" s="10"/>
    </row>
    <row r="518" spans="3:4">
      <c r="C518" s="10"/>
      <c r="D518" s="10"/>
    </row>
    <row r="519" spans="3:4">
      <c r="C519" s="10"/>
      <c r="D519" s="10"/>
    </row>
    <row r="520" spans="3:4">
      <c r="C520" s="10"/>
      <c r="D520" s="10"/>
    </row>
    <row r="521" spans="3:4">
      <c r="C521" s="10"/>
      <c r="D521" s="10"/>
    </row>
    <row r="522" spans="3:4">
      <c r="C522" s="10"/>
      <c r="D522" s="10"/>
    </row>
    <row r="523" spans="3:4">
      <c r="C523" s="10"/>
      <c r="D523" s="10"/>
    </row>
    <row r="524" spans="3:4">
      <c r="C524" s="10"/>
      <c r="D524" s="10"/>
    </row>
    <row r="525" spans="3:4">
      <c r="C525" s="10"/>
      <c r="D525" s="10"/>
    </row>
    <row r="526" spans="3:4">
      <c r="C526" s="10"/>
      <c r="D526" s="10"/>
    </row>
    <row r="527" spans="3:4">
      <c r="C527" s="10"/>
      <c r="D527" s="10"/>
    </row>
    <row r="528" spans="3:4">
      <c r="C528" s="10"/>
      <c r="D528" s="10"/>
    </row>
    <row r="529" spans="3:4">
      <c r="C529" s="10"/>
      <c r="D529" s="10"/>
    </row>
    <row r="530" spans="3:4">
      <c r="C530" s="10"/>
      <c r="D530" s="10"/>
    </row>
    <row r="531" spans="3:4">
      <c r="C531" s="10"/>
      <c r="D531" s="10"/>
    </row>
    <row r="532" spans="3:4">
      <c r="C532" s="10"/>
      <c r="D532" s="10"/>
    </row>
    <row r="533" spans="3:4">
      <c r="C533" s="10"/>
      <c r="D533" s="10"/>
    </row>
    <row r="534" spans="3:4">
      <c r="C534" s="10"/>
      <c r="D534" s="10"/>
    </row>
    <row r="535" spans="3:4">
      <c r="C535" s="10"/>
      <c r="D535" s="10"/>
    </row>
    <row r="536" spans="3:4">
      <c r="C536" s="10"/>
      <c r="D536" s="10"/>
    </row>
    <row r="537" spans="3:4">
      <c r="C537" s="10"/>
      <c r="D537" s="10"/>
    </row>
    <row r="538" spans="3:4">
      <c r="C538" s="10"/>
      <c r="D538" s="10"/>
    </row>
    <row r="539" spans="3:4">
      <c r="C539" s="10"/>
      <c r="D539" s="10"/>
    </row>
    <row r="540" spans="3:4">
      <c r="C540" s="10"/>
      <c r="D540" s="10"/>
    </row>
    <row r="541" spans="3:4">
      <c r="C541" s="10"/>
      <c r="D541" s="10"/>
    </row>
    <row r="542" spans="3:4">
      <c r="C542" s="10"/>
      <c r="D542" s="10"/>
    </row>
    <row r="543" spans="3:4">
      <c r="C543" s="10"/>
      <c r="D543" s="10"/>
    </row>
    <row r="544" spans="3:4">
      <c r="C544" s="10"/>
      <c r="D544" s="10"/>
    </row>
    <row r="545" spans="3:4">
      <c r="C545" s="10"/>
      <c r="D545" s="10"/>
    </row>
    <row r="546" spans="3:4">
      <c r="C546" s="10"/>
      <c r="D546" s="10"/>
    </row>
    <row r="547" spans="3:4">
      <c r="C547" s="10"/>
      <c r="D547" s="10"/>
    </row>
    <row r="548" spans="3:4">
      <c r="C548" s="10"/>
      <c r="D548" s="10"/>
    </row>
    <row r="549" spans="3:4">
      <c r="C549" s="10"/>
      <c r="D549" s="10"/>
    </row>
    <row r="550" spans="3:4">
      <c r="C550" s="10"/>
      <c r="D550" s="10"/>
    </row>
    <row r="551" spans="3:4">
      <c r="C551" s="10"/>
      <c r="D551" s="10"/>
    </row>
    <row r="552" spans="3:4">
      <c r="C552" s="10"/>
      <c r="D552" s="10"/>
    </row>
    <row r="553" spans="3:4">
      <c r="C553" s="10"/>
      <c r="D553" s="10"/>
    </row>
    <row r="554" spans="3:4">
      <c r="C554" s="10"/>
      <c r="D554" s="10"/>
    </row>
    <row r="555" spans="3:4">
      <c r="C555" s="10"/>
      <c r="D555" s="10"/>
    </row>
    <row r="556" spans="3:4">
      <c r="C556" s="10"/>
      <c r="D556" s="10"/>
    </row>
    <row r="557" spans="3:4">
      <c r="C557" s="10"/>
      <c r="D557" s="10"/>
    </row>
    <row r="558" spans="3:4">
      <c r="C558" s="10"/>
      <c r="D558" s="10"/>
    </row>
    <row r="559" spans="3:4">
      <c r="C559" s="10"/>
      <c r="D559" s="10"/>
    </row>
    <row r="560" spans="3:4">
      <c r="C560" s="10"/>
      <c r="D560" s="10"/>
    </row>
    <row r="561" spans="3:4">
      <c r="C561" s="10"/>
      <c r="D561" s="10"/>
    </row>
    <row r="562" spans="3:4">
      <c r="C562" s="10"/>
      <c r="D562" s="10"/>
    </row>
    <row r="563" spans="3:4">
      <c r="C563" s="10"/>
      <c r="D563" s="10"/>
    </row>
    <row r="564" spans="3:4">
      <c r="C564" s="10"/>
      <c r="D564" s="10"/>
    </row>
    <row r="565" spans="3:4">
      <c r="C565" s="10"/>
      <c r="D565" s="10"/>
    </row>
    <row r="566" spans="3:4">
      <c r="C566" s="10"/>
      <c r="D566" s="10"/>
    </row>
    <row r="567" spans="3:4">
      <c r="C567" s="10"/>
      <c r="D567" s="10"/>
    </row>
    <row r="568" spans="3:4">
      <c r="C568" s="10"/>
      <c r="D568" s="10"/>
    </row>
    <row r="569" spans="3:4">
      <c r="C569" s="10"/>
      <c r="D569" s="10"/>
    </row>
    <row r="570" spans="3:4">
      <c r="C570" s="10"/>
      <c r="D570" s="10"/>
    </row>
    <row r="571" spans="3:4">
      <c r="C571" s="10"/>
      <c r="D571" s="10"/>
    </row>
    <row r="572" spans="3:4">
      <c r="C572" s="10"/>
      <c r="D572" s="10"/>
    </row>
    <row r="573" spans="3:4">
      <c r="C573" s="10"/>
      <c r="D573" s="10"/>
    </row>
    <row r="574" spans="3:4">
      <c r="C574" s="10"/>
      <c r="D574" s="10"/>
    </row>
    <row r="575" spans="3:4">
      <c r="C575" s="10"/>
      <c r="D575" s="10"/>
    </row>
    <row r="576" spans="3:4">
      <c r="C576" s="10"/>
      <c r="D576" s="10"/>
    </row>
    <row r="577" spans="3:4">
      <c r="C577" s="10"/>
      <c r="D577" s="10"/>
    </row>
    <row r="578" spans="3:4">
      <c r="C578" s="10"/>
      <c r="D578" s="10"/>
    </row>
    <row r="579" spans="3:4">
      <c r="C579" s="10"/>
      <c r="D579" s="10"/>
    </row>
    <row r="580" spans="3:4">
      <c r="C580" s="10"/>
      <c r="D580" s="10"/>
    </row>
    <row r="581" spans="3:4">
      <c r="C581" s="10"/>
      <c r="D581" s="10"/>
    </row>
    <row r="582" spans="3:4">
      <c r="C582" s="10"/>
      <c r="D582" s="10"/>
    </row>
    <row r="583" spans="3:4">
      <c r="C583" s="10"/>
      <c r="D583" s="10"/>
    </row>
    <row r="584" spans="3:4">
      <c r="C584" s="10"/>
      <c r="D584" s="10"/>
    </row>
    <row r="585" spans="3:4">
      <c r="C585" s="10"/>
      <c r="D585" s="10"/>
    </row>
    <row r="586" spans="3:4">
      <c r="C586" s="10"/>
      <c r="D586" s="10"/>
    </row>
    <row r="587" spans="3:4">
      <c r="C587" s="10"/>
      <c r="D587" s="10"/>
    </row>
    <row r="588" spans="3:4">
      <c r="C588" s="10"/>
      <c r="D588" s="10"/>
    </row>
    <row r="589" spans="3:4">
      <c r="C589" s="10"/>
      <c r="D589" s="10"/>
    </row>
    <row r="590" spans="3:4">
      <c r="C590" s="10"/>
      <c r="D590" s="10"/>
    </row>
    <row r="591" spans="3:4">
      <c r="C591" s="10"/>
      <c r="D591" s="10"/>
    </row>
    <row r="592" spans="3:4">
      <c r="C592" s="10"/>
      <c r="D592" s="10"/>
    </row>
    <row r="593" spans="3:4">
      <c r="C593" s="10"/>
      <c r="D593" s="10"/>
    </row>
    <row r="594" spans="3:4">
      <c r="C594" s="10"/>
      <c r="D594" s="10"/>
    </row>
    <row r="595" spans="3:4">
      <c r="C595" s="10"/>
      <c r="D595" s="10"/>
    </row>
    <row r="596" spans="3:4">
      <c r="C596" s="10"/>
      <c r="D596" s="10"/>
    </row>
    <row r="597" spans="3:4">
      <c r="C597" s="10"/>
      <c r="D597" s="10"/>
    </row>
    <row r="598" spans="3:4">
      <c r="C598" s="10"/>
      <c r="D598" s="10"/>
    </row>
    <row r="599" spans="3:4">
      <c r="C599" s="10"/>
      <c r="D599" s="10"/>
    </row>
    <row r="600" spans="3:4">
      <c r="C600" s="10"/>
      <c r="D600" s="10"/>
    </row>
    <row r="601" spans="3:4">
      <c r="C601" s="10"/>
      <c r="D601" s="10"/>
    </row>
    <row r="602" spans="3:4">
      <c r="C602" s="10"/>
      <c r="D602" s="10"/>
    </row>
    <row r="603" spans="3:4">
      <c r="C603" s="10"/>
      <c r="D603" s="10"/>
    </row>
    <row r="604" spans="3:4">
      <c r="C604" s="10"/>
      <c r="D604" s="10"/>
    </row>
    <row r="605" spans="3:4">
      <c r="C605" s="10"/>
      <c r="D605" s="10"/>
    </row>
    <row r="606" spans="3:4">
      <c r="C606" s="10"/>
      <c r="D606" s="10"/>
    </row>
    <row r="607" spans="3:4">
      <c r="C607" s="10"/>
      <c r="D607" s="10"/>
    </row>
    <row r="608" spans="3:4">
      <c r="C608" s="10"/>
      <c r="D608" s="10"/>
    </row>
    <row r="609" spans="3:4">
      <c r="C609" s="10"/>
      <c r="D609" s="10"/>
    </row>
    <row r="610" spans="3:4">
      <c r="C610" s="10"/>
      <c r="D610" s="10"/>
    </row>
    <row r="611" spans="3:4">
      <c r="C611" s="10"/>
      <c r="D611" s="10"/>
    </row>
    <row r="612" spans="3:4">
      <c r="C612" s="10"/>
      <c r="D612" s="10"/>
    </row>
    <row r="613" spans="3:4">
      <c r="C613" s="10"/>
      <c r="D613" s="10"/>
    </row>
    <row r="614" spans="3:4">
      <c r="C614" s="10"/>
      <c r="D614" s="10"/>
    </row>
    <row r="615" spans="3:4">
      <c r="C615" s="10"/>
      <c r="D615" s="10"/>
    </row>
    <row r="616" spans="3:4">
      <c r="C616" s="10"/>
      <c r="D616" s="10"/>
    </row>
    <row r="617" spans="3:4">
      <c r="C617" s="10"/>
      <c r="D617" s="10"/>
    </row>
    <row r="618" spans="3:4">
      <c r="C618" s="10"/>
      <c r="D618" s="10"/>
    </row>
    <row r="619" spans="3:4">
      <c r="C619" s="10"/>
      <c r="D619" s="10"/>
    </row>
    <row r="620" spans="3:4">
      <c r="C620" s="10"/>
      <c r="D620" s="10"/>
    </row>
    <row r="621" spans="3:4">
      <c r="C621" s="10"/>
      <c r="D621" s="10"/>
    </row>
    <row r="622" spans="3:4">
      <c r="C622" s="10"/>
      <c r="D622" s="10"/>
    </row>
    <row r="623" spans="3:4">
      <c r="C623" s="10"/>
      <c r="D623" s="10"/>
    </row>
    <row r="624" spans="3:4">
      <c r="C624" s="10"/>
      <c r="D624" s="10"/>
    </row>
    <row r="625" spans="3:4">
      <c r="C625" s="10"/>
      <c r="D625" s="10"/>
    </row>
    <row r="626" spans="3:4">
      <c r="C626" s="10"/>
      <c r="D626" s="10"/>
    </row>
    <row r="627" spans="3:4">
      <c r="C627" s="10"/>
      <c r="D627" s="10"/>
    </row>
    <row r="628" spans="3:4">
      <c r="C628" s="10"/>
      <c r="D628" s="10"/>
    </row>
    <row r="629" spans="3:4">
      <c r="C629" s="10"/>
      <c r="D629" s="10"/>
    </row>
    <row r="630" spans="3:4">
      <c r="C630" s="10"/>
      <c r="D630" s="10"/>
    </row>
    <row r="631" spans="3:4">
      <c r="C631" s="10"/>
      <c r="D631" s="10"/>
    </row>
    <row r="632" spans="3:4">
      <c r="C632" s="10"/>
      <c r="D632" s="10"/>
    </row>
    <row r="633" spans="3:4">
      <c r="C633" s="10"/>
      <c r="D633" s="10"/>
    </row>
    <row r="634" spans="3:4">
      <c r="C634" s="10"/>
      <c r="D634" s="10"/>
    </row>
    <row r="635" spans="3:4">
      <c r="C635" s="10"/>
      <c r="D635" s="10"/>
    </row>
    <row r="636" spans="3:4">
      <c r="C636" s="10"/>
      <c r="D636" s="10"/>
    </row>
    <row r="637" spans="3:4">
      <c r="C637" s="10"/>
      <c r="D637" s="10"/>
    </row>
    <row r="638" spans="3:4">
      <c r="C638" s="10"/>
      <c r="D638" s="10"/>
    </row>
    <row r="639" spans="3:4">
      <c r="C639" s="10"/>
      <c r="D639" s="10"/>
    </row>
    <row r="640" spans="3:4">
      <c r="C640" s="10"/>
      <c r="D640" s="10"/>
    </row>
    <row r="641" spans="3:4">
      <c r="C641" s="10"/>
      <c r="D641" s="10"/>
    </row>
    <row r="642" spans="3:4">
      <c r="C642" s="10"/>
      <c r="D642" s="10"/>
    </row>
    <row r="643" spans="3:4">
      <c r="C643" s="10"/>
      <c r="D643" s="10"/>
    </row>
    <row r="644" spans="3:4">
      <c r="C644" s="10"/>
      <c r="D644" s="10"/>
    </row>
    <row r="645" spans="3:4">
      <c r="C645" s="10"/>
      <c r="D645" s="10"/>
    </row>
    <row r="646" spans="3:4">
      <c r="C646" s="10"/>
      <c r="D646" s="10"/>
    </row>
    <row r="647" spans="3:4">
      <c r="C647" s="10"/>
      <c r="D647" s="10"/>
    </row>
    <row r="648" spans="3:4">
      <c r="C648" s="10"/>
      <c r="D648" s="10"/>
    </row>
    <row r="649" spans="3:4">
      <c r="C649" s="10"/>
      <c r="D649" s="10"/>
    </row>
    <row r="650" spans="3:4">
      <c r="C650" s="10"/>
      <c r="D650" s="10"/>
    </row>
    <row r="651" spans="3:4">
      <c r="C651" s="10"/>
      <c r="D651" s="10"/>
    </row>
    <row r="652" spans="3:4">
      <c r="C652" s="10"/>
      <c r="D652" s="10"/>
    </row>
    <row r="653" spans="3:4">
      <c r="C653" s="10"/>
      <c r="D653" s="10"/>
    </row>
    <row r="654" spans="3:4">
      <c r="C654" s="10"/>
      <c r="D654" s="10"/>
    </row>
    <row r="655" spans="3:4">
      <c r="C655" s="10"/>
      <c r="D655" s="10"/>
    </row>
    <row r="656" spans="3:4">
      <c r="C656" s="10"/>
      <c r="D656" s="10"/>
    </row>
    <row r="657" spans="3:4">
      <c r="C657" s="10"/>
      <c r="D657" s="10"/>
    </row>
    <row r="658" spans="3:4">
      <c r="C658" s="10"/>
      <c r="D658" s="10"/>
    </row>
    <row r="659" spans="3:4">
      <c r="C659" s="10"/>
      <c r="D659" s="10"/>
    </row>
    <row r="660" spans="3:4">
      <c r="C660" s="10"/>
      <c r="D660" s="10"/>
    </row>
    <row r="661" spans="3:4">
      <c r="C661" s="10"/>
      <c r="D661" s="10"/>
    </row>
    <row r="662" spans="3:4">
      <c r="C662" s="10"/>
      <c r="D662" s="10"/>
    </row>
    <row r="663" spans="3:4">
      <c r="C663" s="10"/>
      <c r="D663" s="10"/>
    </row>
    <row r="664" spans="3:4">
      <c r="C664" s="10"/>
      <c r="D664" s="10"/>
    </row>
    <row r="665" spans="3:4">
      <c r="C665" s="10"/>
      <c r="D665" s="10"/>
    </row>
    <row r="666" spans="3:4">
      <c r="C666" s="10"/>
      <c r="D666" s="10"/>
    </row>
    <row r="667" spans="3:4">
      <c r="C667" s="10"/>
      <c r="D667" s="10"/>
    </row>
    <row r="668" spans="3:4">
      <c r="C668" s="10"/>
      <c r="D668" s="10"/>
    </row>
    <row r="669" spans="3:4">
      <c r="C669" s="10"/>
      <c r="D669" s="10"/>
    </row>
    <row r="670" spans="3:4">
      <c r="C670" s="10"/>
      <c r="D670" s="10"/>
    </row>
    <row r="671" spans="3:4">
      <c r="C671" s="10"/>
      <c r="D671" s="10"/>
    </row>
    <row r="672" spans="3:4">
      <c r="C672" s="10"/>
      <c r="D672" s="10"/>
    </row>
    <row r="673" spans="3:4">
      <c r="C673" s="10"/>
      <c r="D673" s="10"/>
    </row>
    <row r="674" spans="3:4">
      <c r="C674" s="10"/>
      <c r="D674" s="10"/>
    </row>
    <row r="675" spans="3:4">
      <c r="C675" s="10"/>
      <c r="D675" s="10"/>
    </row>
    <row r="676" spans="3:4">
      <c r="C676" s="10"/>
      <c r="D676" s="10"/>
    </row>
    <row r="677" spans="3:4">
      <c r="C677" s="10"/>
      <c r="D677" s="10"/>
    </row>
    <row r="678" spans="3:4">
      <c r="C678" s="10"/>
      <c r="D678" s="10"/>
    </row>
    <row r="679" spans="3:4">
      <c r="C679" s="10"/>
      <c r="D679" s="10"/>
    </row>
    <row r="680" spans="3:4">
      <c r="C680" s="10"/>
      <c r="D680" s="10"/>
    </row>
    <row r="681" spans="3:4">
      <c r="C681" s="10"/>
      <c r="D681" s="10"/>
    </row>
    <row r="682" spans="3:4">
      <c r="C682" s="10"/>
      <c r="D682" s="10"/>
    </row>
    <row r="683" spans="3:4">
      <c r="C683" s="10"/>
      <c r="D683" s="10"/>
    </row>
    <row r="684" spans="3:4">
      <c r="C684" s="10"/>
      <c r="D684" s="10"/>
    </row>
    <row r="685" spans="3:4">
      <c r="C685" s="10"/>
      <c r="D685" s="10"/>
    </row>
    <row r="686" spans="3:4">
      <c r="C686" s="10"/>
      <c r="D686" s="10"/>
    </row>
    <row r="687" spans="3:4">
      <c r="C687" s="10"/>
      <c r="D687" s="10"/>
    </row>
    <row r="688" spans="3:4">
      <c r="C688" s="10"/>
      <c r="D688" s="10"/>
    </row>
    <row r="689" spans="3:4">
      <c r="C689" s="10"/>
      <c r="D689" s="10"/>
    </row>
    <row r="690" spans="3:4">
      <c r="C690" s="10"/>
      <c r="D690" s="10"/>
    </row>
    <row r="691" spans="3:4">
      <c r="C691" s="10"/>
      <c r="D691" s="10"/>
    </row>
    <row r="692" spans="3:4">
      <c r="C692" s="10"/>
      <c r="D692" s="10"/>
    </row>
    <row r="693" spans="3:4">
      <c r="C693" s="10"/>
      <c r="D693" s="10"/>
    </row>
    <row r="694" spans="3:4">
      <c r="C694" s="10"/>
      <c r="D694" s="10"/>
    </row>
    <row r="695" spans="3:4">
      <c r="C695" s="10"/>
      <c r="D695" s="10"/>
    </row>
    <row r="696" spans="3:4">
      <c r="C696" s="10"/>
      <c r="D696" s="10"/>
    </row>
    <row r="697" spans="3:4">
      <c r="C697" s="10"/>
      <c r="D697" s="10"/>
    </row>
    <row r="698" spans="3:4">
      <c r="C698" s="10"/>
      <c r="D698" s="10"/>
    </row>
    <row r="699" spans="3:4">
      <c r="C699" s="10"/>
      <c r="D699" s="10"/>
    </row>
    <row r="700" spans="3:4">
      <c r="C700" s="10"/>
      <c r="D700" s="10"/>
    </row>
    <row r="701" spans="3:4">
      <c r="C701" s="10"/>
      <c r="D701" s="10"/>
    </row>
    <row r="702" spans="3:4">
      <c r="C702" s="10"/>
      <c r="D702" s="10"/>
    </row>
    <row r="703" spans="3:4">
      <c r="C703" s="10"/>
      <c r="D703" s="10"/>
    </row>
    <row r="704" spans="3:4">
      <c r="C704" s="10"/>
      <c r="D704" s="10"/>
    </row>
    <row r="705" spans="3:4">
      <c r="C705" s="10"/>
      <c r="D705" s="10"/>
    </row>
    <row r="706" spans="3:4">
      <c r="C706" s="10"/>
      <c r="D706" s="10"/>
    </row>
    <row r="707" spans="3:4">
      <c r="C707" s="10"/>
      <c r="D707" s="10"/>
    </row>
    <row r="708" spans="3:4">
      <c r="C708" s="10"/>
      <c r="D708" s="10"/>
    </row>
    <row r="709" spans="3:4">
      <c r="C709" s="10"/>
      <c r="D709" s="10"/>
    </row>
    <row r="710" spans="3:4">
      <c r="C710" s="10"/>
      <c r="D710" s="10"/>
    </row>
    <row r="711" spans="3:4">
      <c r="C711" s="10"/>
      <c r="D711" s="10"/>
    </row>
    <row r="712" spans="3:4">
      <c r="C712" s="10"/>
      <c r="D712" s="10"/>
    </row>
    <row r="713" spans="3:4">
      <c r="C713" s="10"/>
      <c r="D713" s="10"/>
    </row>
    <row r="714" spans="3:4">
      <c r="C714" s="10"/>
      <c r="D714" s="10"/>
    </row>
    <row r="715" spans="3:4">
      <c r="C715" s="10"/>
      <c r="D715" s="10"/>
    </row>
    <row r="716" spans="3:4">
      <c r="C716" s="10"/>
      <c r="D716" s="10"/>
    </row>
    <row r="717" spans="3:4">
      <c r="C717" s="10"/>
      <c r="D717" s="10"/>
    </row>
    <row r="718" spans="3:4">
      <c r="C718" s="10"/>
      <c r="D718" s="10"/>
    </row>
    <row r="719" spans="3:4">
      <c r="C719" s="10"/>
      <c r="D719" s="10"/>
    </row>
    <row r="720" spans="3:4">
      <c r="C720" s="10"/>
      <c r="D720" s="10"/>
    </row>
    <row r="721" spans="3:4">
      <c r="C721" s="10"/>
      <c r="D721" s="10"/>
    </row>
    <row r="722" spans="3:4">
      <c r="C722" s="10"/>
      <c r="D722" s="10"/>
    </row>
    <row r="723" spans="3:4">
      <c r="C723" s="10"/>
      <c r="D723" s="10"/>
    </row>
    <row r="724" spans="3:4">
      <c r="C724" s="10"/>
      <c r="D724" s="10"/>
    </row>
    <row r="725" spans="3:4">
      <c r="C725" s="10"/>
      <c r="D725" s="10"/>
    </row>
    <row r="726" spans="3:4">
      <c r="C726" s="10"/>
      <c r="D726" s="10"/>
    </row>
    <row r="727" spans="3:4">
      <c r="C727" s="10"/>
      <c r="D727" s="10"/>
    </row>
    <row r="728" spans="3:4">
      <c r="C728" s="10"/>
      <c r="D728" s="10"/>
    </row>
    <row r="729" spans="3:4">
      <c r="C729" s="10"/>
      <c r="D729" s="10"/>
    </row>
    <row r="730" spans="3:4">
      <c r="C730" s="10"/>
      <c r="D730" s="10"/>
    </row>
    <row r="731" spans="3:4">
      <c r="C731" s="10"/>
      <c r="D731" s="10"/>
    </row>
    <row r="732" spans="3:4">
      <c r="C732" s="10"/>
      <c r="D732" s="10"/>
    </row>
    <row r="733" spans="3:4">
      <c r="C733" s="10"/>
      <c r="D733" s="10"/>
    </row>
    <row r="734" spans="3:4">
      <c r="C734" s="10"/>
      <c r="D734" s="10"/>
    </row>
    <row r="735" spans="3:4">
      <c r="C735" s="10"/>
      <c r="D735" s="10"/>
    </row>
    <row r="736" spans="3:4">
      <c r="C736" s="10"/>
      <c r="D736" s="10"/>
    </row>
    <row r="737" spans="3:4">
      <c r="C737" s="10"/>
      <c r="D737" s="10"/>
    </row>
    <row r="738" spans="3:4">
      <c r="C738" s="10"/>
      <c r="D738" s="10"/>
    </row>
    <row r="739" spans="3:4">
      <c r="C739" s="10"/>
      <c r="D739" s="10"/>
    </row>
    <row r="740" spans="3:4">
      <c r="C740" s="10"/>
      <c r="D740" s="10"/>
    </row>
    <row r="741" spans="3:4">
      <c r="C741" s="10"/>
      <c r="D741" s="10"/>
    </row>
    <row r="742" spans="3:4">
      <c r="C742" s="10"/>
      <c r="D742" s="10"/>
    </row>
    <row r="743" spans="3:4">
      <c r="C743" s="10"/>
      <c r="D743" s="10"/>
    </row>
    <row r="744" spans="3:4">
      <c r="C744" s="10"/>
      <c r="D744" s="10"/>
    </row>
    <row r="745" spans="3:4">
      <c r="C745" s="10"/>
      <c r="D745" s="10"/>
    </row>
    <row r="746" spans="3:4">
      <c r="C746" s="10"/>
      <c r="D746" s="10"/>
    </row>
    <row r="747" spans="3:4">
      <c r="C747" s="10"/>
      <c r="D747" s="10"/>
    </row>
    <row r="748" spans="3:4">
      <c r="C748" s="10"/>
      <c r="D748" s="10"/>
    </row>
    <row r="749" spans="3:4">
      <c r="C749" s="10"/>
      <c r="D749" s="10"/>
    </row>
    <row r="750" spans="3:4">
      <c r="C750" s="10"/>
      <c r="D750" s="10"/>
    </row>
    <row r="751" spans="3:4">
      <c r="C751" s="10"/>
      <c r="D751" s="10"/>
    </row>
    <row r="752" spans="3:4">
      <c r="C752" s="10"/>
      <c r="D752" s="10"/>
    </row>
    <row r="753" spans="3:4">
      <c r="C753" s="10"/>
      <c r="D753" s="10"/>
    </row>
    <row r="754" spans="3:4">
      <c r="C754" s="10"/>
      <c r="D754" s="10"/>
    </row>
    <row r="755" spans="3:4">
      <c r="C755" s="10"/>
      <c r="D755" s="10"/>
    </row>
    <row r="756" spans="3:4">
      <c r="C756" s="10"/>
      <c r="D756" s="10"/>
    </row>
    <row r="757" spans="3:4">
      <c r="C757" s="10"/>
      <c r="D757" s="10"/>
    </row>
    <row r="758" spans="3:4">
      <c r="C758" s="10"/>
      <c r="D758" s="10"/>
    </row>
    <row r="759" spans="3:4">
      <c r="C759" s="10"/>
      <c r="D759" s="10"/>
    </row>
    <row r="760" spans="3:4">
      <c r="C760" s="10"/>
      <c r="D760" s="10"/>
    </row>
    <row r="761" spans="3:4">
      <c r="C761" s="10"/>
      <c r="D761" s="10"/>
    </row>
    <row r="762" spans="3:4">
      <c r="C762" s="10"/>
      <c r="D762" s="10"/>
    </row>
    <row r="763" spans="3:4">
      <c r="C763" s="10"/>
      <c r="D763" s="10"/>
    </row>
    <row r="764" spans="3:4">
      <c r="C764" s="10"/>
      <c r="D764" s="10"/>
    </row>
    <row r="765" spans="3:4">
      <c r="C765" s="10"/>
      <c r="D765" s="10"/>
    </row>
    <row r="766" spans="3:4">
      <c r="C766" s="10"/>
      <c r="D766" s="10"/>
    </row>
    <row r="767" spans="3:4">
      <c r="C767" s="10"/>
      <c r="D767" s="10"/>
    </row>
    <row r="768" spans="3:4">
      <c r="C768" s="10"/>
      <c r="D768" s="10"/>
    </row>
    <row r="769" spans="3:4">
      <c r="C769" s="10"/>
      <c r="D769" s="10"/>
    </row>
    <row r="770" spans="3:4">
      <c r="C770" s="10"/>
      <c r="D770" s="10"/>
    </row>
    <row r="771" spans="3:4">
      <c r="C771" s="10"/>
      <c r="D771" s="10"/>
    </row>
    <row r="772" spans="3:4">
      <c r="C772" s="10"/>
      <c r="D772" s="10"/>
    </row>
    <row r="773" spans="3:4">
      <c r="C773" s="10"/>
      <c r="D773" s="10"/>
    </row>
    <row r="774" spans="3:4">
      <c r="C774" s="10"/>
      <c r="D774" s="10"/>
    </row>
    <row r="775" spans="3:4">
      <c r="C775" s="10"/>
      <c r="D775" s="10"/>
    </row>
    <row r="776" spans="3:4">
      <c r="C776" s="10"/>
      <c r="D776" s="10"/>
    </row>
    <row r="777" spans="3:4">
      <c r="C777" s="10"/>
      <c r="D777" s="10"/>
    </row>
    <row r="778" spans="3:4">
      <c r="C778" s="10"/>
      <c r="D778" s="10"/>
    </row>
    <row r="779" spans="3:4">
      <c r="C779" s="10"/>
      <c r="D779" s="10"/>
    </row>
    <row r="780" spans="3:4">
      <c r="C780" s="10"/>
      <c r="D780" s="10"/>
    </row>
    <row r="781" spans="3:4">
      <c r="C781" s="10"/>
      <c r="D781" s="10"/>
    </row>
    <row r="782" spans="3:4">
      <c r="C782" s="10"/>
      <c r="D782" s="10"/>
    </row>
    <row r="783" spans="3:4">
      <c r="C783" s="10"/>
      <c r="D783" s="10"/>
    </row>
    <row r="784" spans="3:4">
      <c r="C784" s="10"/>
      <c r="D784" s="10"/>
    </row>
    <row r="785" spans="3:4">
      <c r="C785" s="10"/>
      <c r="D785" s="10"/>
    </row>
    <row r="786" spans="3:4">
      <c r="C786" s="10"/>
      <c r="D786" s="10"/>
    </row>
    <row r="787" spans="3:4">
      <c r="C787" s="10"/>
      <c r="D787" s="10"/>
    </row>
    <row r="788" spans="3:4">
      <c r="C788" s="10"/>
      <c r="D788" s="10"/>
    </row>
    <row r="789" spans="3:4">
      <c r="C789" s="10"/>
      <c r="D789" s="10"/>
    </row>
    <row r="790" spans="3:4">
      <c r="C790" s="10"/>
      <c r="D790" s="10"/>
    </row>
    <row r="791" spans="3:4">
      <c r="C791" s="10"/>
      <c r="D791" s="10"/>
    </row>
    <row r="792" spans="3:4">
      <c r="C792" s="10"/>
      <c r="D792" s="10"/>
    </row>
    <row r="793" spans="3:4">
      <c r="C793" s="10"/>
      <c r="D793" s="10"/>
    </row>
    <row r="794" spans="3:4">
      <c r="C794" s="10"/>
      <c r="D794" s="10"/>
    </row>
    <row r="795" spans="3:4">
      <c r="C795" s="10"/>
      <c r="D795" s="10"/>
    </row>
    <row r="796" spans="3:4">
      <c r="C796" s="10"/>
      <c r="D796" s="10"/>
    </row>
    <row r="797" spans="3:4">
      <c r="C797" s="10"/>
      <c r="D797" s="10"/>
    </row>
    <row r="798" spans="3:4">
      <c r="C798" s="10"/>
      <c r="D798" s="10"/>
    </row>
    <row r="799" spans="3:4">
      <c r="C799" s="10"/>
      <c r="D799" s="10"/>
    </row>
    <row r="800" spans="3:4">
      <c r="C800" s="10"/>
      <c r="D800" s="10"/>
    </row>
    <row r="801" spans="3:4">
      <c r="C801" s="10"/>
      <c r="D801" s="10"/>
    </row>
    <row r="802" spans="3:4">
      <c r="C802" s="10"/>
      <c r="D802" s="10"/>
    </row>
    <row r="803" spans="3:4">
      <c r="C803" s="10"/>
      <c r="D803" s="10"/>
    </row>
    <row r="804" spans="3:4">
      <c r="C804" s="10"/>
      <c r="D804" s="10"/>
    </row>
    <row r="805" spans="3:4">
      <c r="C805" s="10"/>
      <c r="D805" s="10"/>
    </row>
    <row r="806" spans="3:4">
      <c r="C806" s="10"/>
      <c r="D806" s="10"/>
    </row>
    <row r="807" spans="3:4">
      <c r="C807" s="10"/>
      <c r="D807" s="10"/>
    </row>
    <row r="808" spans="3:4">
      <c r="C808" s="10"/>
      <c r="D808" s="10"/>
    </row>
    <row r="809" spans="3:4">
      <c r="C809" s="10"/>
      <c r="D809" s="10"/>
    </row>
    <row r="810" spans="3:4">
      <c r="C810" s="10"/>
      <c r="D810" s="10"/>
    </row>
    <row r="811" spans="3:4">
      <c r="C811" s="10"/>
      <c r="D811" s="10"/>
    </row>
    <row r="812" spans="3:4">
      <c r="C812" s="10"/>
      <c r="D812" s="10"/>
    </row>
    <row r="813" spans="3:4">
      <c r="C813" s="10"/>
      <c r="D813" s="10"/>
    </row>
    <row r="814" spans="3:4">
      <c r="C814" s="10"/>
      <c r="D814" s="10"/>
    </row>
    <row r="815" spans="3:4">
      <c r="C815" s="10"/>
      <c r="D815" s="10"/>
    </row>
    <row r="816" spans="3:4">
      <c r="C816" s="10"/>
      <c r="D816" s="10"/>
    </row>
    <row r="817" spans="3:4">
      <c r="C817" s="10"/>
      <c r="D817" s="10"/>
    </row>
    <row r="818" spans="3:4">
      <c r="C818" s="10"/>
      <c r="D818" s="10"/>
    </row>
    <row r="819" spans="3:4">
      <c r="C819" s="10"/>
      <c r="D819" s="10"/>
    </row>
    <row r="820" spans="3:4">
      <c r="C820" s="10"/>
      <c r="D820" s="10"/>
    </row>
    <row r="821" spans="3:4">
      <c r="C821" s="10"/>
      <c r="D821" s="10"/>
    </row>
    <row r="822" spans="3:4">
      <c r="C822" s="10"/>
      <c r="D822" s="10"/>
    </row>
    <row r="823" spans="3:4">
      <c r="C823" s="10"/>
      <c r="D823" s="10"/>
    </row>
    <row r="824" spans="3:4">
      <c r="C824" s="10"/>
      <c r="D824" s="10"/>
    </row>
    <row r="825" spans="3:4">
      <c r="C825" s="10"/>
      <c r="D825" s="10"/>
    </row>
    <row r="826" spans="3:4">
      <c r="C826" s="10"/>
      <c r="D826" s="10"/>
    </row>
    <row r="827" spans="3:4">
      <c r="C827" s="10"/>
      <c r="D827" s="10"/>
    </row>
    <row r="828" spans="3:4">
      <c r="C828" s="10"/>
      <c r="D828" s="10"/>
    </row>
    <row r="829" spans="3:4">
      <c r="C829" s="10"/>
      <c r="D829" s="10"/>
    </row>
    <row r="830" spans="3:4">
      <c r="C830" s="10"/>
      <c r="D830" s="10"/>
    </row>
    <row r="831" spans="3:4">
      <c r="C831" s="10"/>
      <c r="D831" s="10"/>
    </row>
    <row r="832" spans="3:4">
      <c r="C832" s="10"/>
      <c r="D832" s="10"/>
    </row>
    <row r="833" spans="3:4">
      <c r="C833" s="10"/>
      <c r="D833" s="10"/>
    </row>
    <row r="834" spans="3:4">
      <c r="C834" s="10"/>
      <c r="D834" s="10"/>
    </row>
    <row r="835" spans="3:4">
      <c r="C835" s="10"/>
      <c r="D835" s="10"/>
    </row>
    <row r="836" spans="3:4">
      <c r="C836" s="10"/>
      <c r="D836" s="10"/>
    </row>
    <row r="837" spans="3:4">
      <c r="C837" s="10"/>
      <c r="D837" s="10"/>
    </row>
    <row r="838" spans="3:4">
      <c r="C838" s="10"/>
      <c r="D838" s="10"/>
    </row>
    <row r="839" spans="3:4">
      <c r="C839" s="10"/>
      <c r="D839" s="10"/>
    </row>
    <row r="840" spans="3:4">
      <c r="C840" s="10"/>
      <c r="D840" s="10"/>
    </row>
    <row r="841" spans="3:4">
      <c r="C841" s="10"/>
      <c r="D841" s="10"/>
    </row>
    <row r="842" spans="3:4">
      <c r="C842" s="10"/>
      <c r="D842" s="10"/>
    </row>
    <row r="843" spans="3:4">
      <c r="C843" s="10"/>
      <c r="D843" s="10"/>
    </row>
    <row r="844" spans="3:4">
      <c r="C844" s="10"/>
      <c r="D844" s="10"/>
    </row>
    <row r="845" spans="3:4">
      <c r="C845" s="10"/>
      <c r="D845" s="10"/>
    </row>
    <row r="846" spans="3:4">
      <c r="C846" s="10"/>
      <c r="D846" s="10"/>
    </row>
    <row r="847" spans="3:4">
      <c r="C847" s="10"/>
      <c r="D847" s="10"/>
    </row>
    <row r="848" spans="3:4">
      <c r="C848" s="10"/>
      <c r="D848" s="10"/>
    </row>
    <row r="849" spans="3:4">
      <c r="C849" s="10"/>
      <c r="D849" s="10"/>
    </row>
    <row r="850" spans="3:4">
      <c r="C850" s="10"/>
      <c r="D850" s="10"/>
    </row>
    <row r="851" spans="3:4">
      <c r="C851" s="10"/>
      <c r="D851" s="10"/>
    </row>
    <row r="852" spans="3:4">
      <c r="C852" s="10"/>
      <c r="D852" s="10"/>
    </row>
    <row r="853" spans="3:4">
      <c r="C853" s="10"/>
      <c r="D853" s="10"/>
    </row>
    <row r="854" spans="3:4">
      <c r="C854" s="10"/>
      <c r="D854" s="10"/>
    </row>
    <row r="855" spans="3:4">
      <c r="C855" s="10"/>
      <c r="D855" s="10"/>
    </row>
    <row r="856" spans="3:4">
      <c r="C856" s="10"/>
      <c r="D856" s="10"/>
    </row>
    <row r="857" spans="3:4">
      <c r="C857" s="10"/>
      <c r="D857" s="10"/>
    </row>
    <row r="858" spans="3:4">
      <c r="C858" s="10"/>
      <c r="D858" s="10"/>
    </row>
    <row r="859" spans="3:4">
      <c r="C859" s="10"/>
      <c r="D859" s="10"/>
    </row>
    <row r="860" spans="3:4">
      <c r="C860" s="10"/>
      <c r="D860" s="10"/>
    </row>
    <row r="861" spans="3:4">
      <c r="C861" s="10"/>
      <c r="D861" s="10"/>
    </row>
    <row r="862" spans="3:4">
      <c r="C862" s="10"/>
      <c r="D862" s="10"/>
    </row>
    <row r="863" spans="3:4">
      <c r="C863" s="10"/>
      <c r="D863" s="10"/>
    </row>
    <row r="864" spans="3:4">
      <c r="C864" s="10"/>
      <c r="D864" s="10"/>
    </row>
    <row r="865" spans="3:4">
      <c r="C865" s="10"/>
      <c r="D865" s="10"/>
    </row>
    <row r="866" spans="3:4">
      <c r="C866" s="10"/>
      <c r="D866" s="10"/>
    </row>
    <row r="867" spans="3:4">
      <c r="C867" s="10"/>
      <c r="D867" s="10"/>
    </row>
    <row r="868" spans="3:4">
      <c r="C868" s="10"/>
      <c r="D868" s="10"/>
    </row>
    <row r="869" spans="3:4">
      <c r="C869" s="10"/>
      <c r="D869" s="10"/>
    </row>
    <row r="870" spans="3:4">
      <c r="C870" s="10"/>
      <c r="D870" s="10"/>
    </row>
    <row r="871" spans="3:4">
      <c r="C871" s="10"/>
      <c r="D871" s="10"/>
    </row>
    <row r="872" spans="3:4">
      <c r="C872" s="10"/>
      <c r="D872" s="10"/>
    </row>
    <row r="873" spans="3:4">
      <c r="C873" s="10"/>
      <c r="D873" s="10"/>
    </row>
    <row r="874" spans="3:4">
      <c r="C874" s="10"/>
      <c r="D874" s="10"/>
    </row>
    <row r="875" spans="3:4">
      <c r="C875" s="10"/>
      <c r="D875" s="10"/>
    </row>
    <row r="876" spans="3:4">
      <c r="C876" s="10"/>
      <c r="D876" s="10"/>
    </row>
    <row r="877" spans="3:4">
      <c r="C877" s="10"/>
      <c r="D877" s="10"/>
    </row>
    <row r="878" spans="3:4">
      <c r="C878" s="10"/>
      <c r="D878" s="10"/>
    </row>
    <row r="879" spans="3:4">
      <c r="C879" s="10"/>
      <c r="D879" s="10"/>
    </row>
    <row r="880" spans="3:4">
      <c r="C880" s="10"/>
      <c r="D880" s="10"/>
    </row>
    <row r="881" spans="3:4">
      <c r="C881" s="10"/>
      <c r="D881" s="10"/>
    </row>
    <row r="882" spans="3:4">
      <c r="C882" s="10"/>
      <c r="D882" s="10"/>
    </row>
    <row r="883" spans="3:4">
      <c r="C883" s="10"/>
      <c r="D883" s="10"/>
    </row>
    <row r="884" spans="3:4">
      <c r="C884" s="10"/>
      <c r="D884" s="10"/>
    </row>
    <row r="885" spans="3:4">
      <c r="C885" s="10"/>
      <c r="D885" s="10"/>
    </row>
    <row r="886" spans="3:4">
      <c r="C886" s="10"/>
      <c r="D886" s="10"/>
    </row>
    <row r="887" spans="3:4">
      <c r="C887" s="10"/>
      <c r="D887" s="10"/>
    </row>
    <row r="888" spans="3:4">
      <c r="C888" s="10"/>
      <c r="D888" s="10"/>
    </row>
    <row r="889" spans="3:4">
      <c r="C889" s="10"/>
      <c r="D889" s="10"/>
    </row>
    <row r="890" spans="3:4">
      <c r="C890" s="10"/>
      <c r="D890" s="10"/>
    </row>
    <row r="891" spans="3:4">
      <c r="C891" s="10"/>
      <c r="D891" s="10"/>
    </row>
    <row r="892" spans="3:4">
      <c r="C892" s="10"/>
      <c r="D892" s="10"/>
    </row>
    <row r="893" spans="3:4">
      <c r="C893" s="10"/>
      <c r="D893" s="10"/>
    </row>
    <row r="894" spans="3:4">
      <c r="C894" s="10"/>
      <c r="D894" s="10"/>
    </row>
    <row r="895" spans="3:4">
      <c r="C895" s="10"/>
      <c r="D895" s="10"/>
    </row>
    <row r="896" spans="3:4">
      <c r="C896" s="10"/>
      <c r="D896" s="10"/>
    </row>
    <row r="897" spans="3:4">
      <c r="C897" s="10"/>
      <c r="D897" s="10"/>
    </row>
    <row r="898" spans="3:4">
      <c r="C898" s="10"/>
      <c r="D898" s="10"/>
    </row>
    <row r="899" spans="3:4">
      <c r="C899" s="10"/>
      <c r="D899" s="10"/>
    </row>
    <row r="900" spans="3:4">
      <c r="C900" s="10"/>
      <c r="D900" s="10"/>
    </row>
    <row r="901" spans="3:4">
      <c r="C901" s="10"/>
      <c r="D901" s="10"/>
    </row>
    <row r="902" spans="3:4">
      <c r="C902" s="10"/>
      <c r="D902" s="10"/>
    </row>
    <row r="903" spans="3:4">
      <c r="C903" s="10"/>
      <c r="D903" s="10"/>
    </row>
    <row r="904" spans="3:4">
      <c r="C904" s="10"/>
      <c r="D904" s="10"/>
    </row>
    <row r="905" spans="3:4">
      <c r="C905" s="10"/>
      <c r="D905" s="10"/>
    </row>
    <row r="906" spans="3:4">
      <c r="C906" s="10"/>
      <c r="D906" s="10"/>
    </row>
    <row r="907" spans="3:4">
      <c r="C907" s="10"/>
      <c r="D907" s="10"/>
    </row>
    <row r="908" spans="3:4">
      <c r="C908" s="10"/>
      <c r="D908" s="10"/>
    </row>
    <row r="909" spans="3:4">
      <c r="C909" s="10"/>
      <c r="D909" s="10"/>
    </row>
    <row r="910" spans="3:4">
      <c r="C910" s="10"/>
      <c r="D910" s="10"/>
    </row>
    <row r="911" spans="3:4">
      <c r="C911" s="10"/>
      <c r="D911" s="10"/>
    </row>
    <row r="912" spans="3:4">
      <c r="C912" s="10"/>
      <c r="D912" s="10"/>
    </row>
    <row r="913" spans="3:4">
      <c r="C913" s="10"/>
      <c r="D913" s="10"/>
    </row>
    <row r="914" spans="3:4">
      <c r="C914" s="10"/>
      <c r="D914" s="10"/>
    </row>
    <row r="915" spans="3:4">
      <c r="C915" s="10"/>
      <c r="D915" s="10"/>
    </row>
    <row r="916" spans="3:4">
      <c r="C916" s="10"/>
      <c r="D916" s="10"/>
    </row>
    <row r="917" spans="3:4">
      <c r="C917" s="10"/>
      <c r="D917" s="10"/>
    </row>
    <row r="918" spans="3:4">
      <c r="C918" s="10"/>
      <c r="D918" s="10"/>
    </row>
    <row r="919" spans="3:4">
      <c r="C919" s="10"/>
      <c r="D919" s="10"/>
    </row>
    <row r="920" spans="3:4">
      <c r="C920" s="10"/>
      <c r="D920" s="10"/>
    </row>
    <row r="921" spans="3:4">
      <c r="C921" s="10"/>
      <c r="D921" s="10"/>
    </row>
    <row r="922" spans="3:4">
      <c r="C922" s="10"/>
      <c r="D922" s="10"/>
    </row>
    <row r="923" spans="3:4">
      <c r="C923" s="10"/>
      <c r="D923" s="10"/>
    </row>
    <row r="924" spans="3:4">
      <c r="C924" s="10"/>
      <c r="D924" s="10"/>
    </row>
    <row r="925" spans="3:4">
      <c r="C925" s="10"/>
      <c r="D925" s="10"/>
    </row>
    <row r="926" spans="3:4">
      <c r="C926" s="10"/>
      <c r="D926" s="10"/>
    </row>
    <row r="927" spans="3:4">
      <c r="C927" s="10"/>
      <c r="D927" s="10"/>
    </row>
    <row r="928" spans="3:4">
      <c r="C928" s="10"/>
      <c r="D928" s="10"/>
    </row>
    <row r="929" spans="3:4">
      <c r="C929" s="10"/>
      <c r="D929" s="10"/>
    </row>
    <row r="930" spans="3:4">
      <c r="C930" s="10"/>
      <c r="D930" s="10"/>
    </row>
    <row r="931" spans="3:4">
      <c r="C931" s="10"/>
      <c r="D931" s="10"/>
    </row>
    <row r="932" spans="3:4">
      <c r="C932" s="10"/>
      <c r="D932" s="10"/>
    </row>
    <row r="933" spans="3:4">
      <c r="C933" s="10"/>
      <c r="D933" s="10"/>
    </row>
    <row r="934" spans="3:4">
      <c r="C934" s="10"/>
      <c r="D934" s="10"/>
    </row>
    <row r="935" spans="3:4">
      <c r="C935" s="10"/>
      <c r="D935" s="10"/>
    </row>
    <row r="936" spans="3:4">
      <c r="C936" s="10"/>
      <c r="D936" s="10"/>
    </row>
    <row r="937" spans="3:4">
      <c r="C937" s="10"/>
      <c r="D937" s="10"/>
    </row>
    <row r="938" spans="3:4">
      <c r="C938" s="10"/>
      <c r="D938" s="10"/>
    </row>
    <row r="939" spans="3:4">
      <c r="C939" s="10"/>
      <c r="D939" s="10"/>
    </row>
    <row r="940" spans="3:4">
      <c r="C940" s="10"/>
      <c r="D940" s="10"/>
    </row>
    <row r="941" spans="3:4">
      <c r="C941" s="10"/>
      <c r="D941" s="10"/>
    </row>
    <row r="942" spans="3:4">
      <c r="C942" s="10"/>
      <c r="D942" s="10"/>
    </row>
    <row r="943" spans="3:4">
      <c r="C943" s="10"/>
      <c r="D943" s="10"/>
    </row>
    <row r="944" spans="3:4">
      <c r="C944" s="10"/>
      <c r="D944" s="10"/>
    </row>
    <row r="945" spans="3:4">
      <c r="C945" s="10"/>
      <c r="D945" s="10"/>
    </row>
    <row r="946" spans="3:4">
      <c r="C946" s="10"/>
      <c r="D946" s="10"/>
    </row>
    <row r="947" spans="3:4">
      <c r="C947" s="10"/>
      <c r="D947" s="10"/>
    </row>
    <row r="948" spans="3:4">
      <c r="C948" s="10"/>
      <c r="D948" s="10"/>
    </row>
    <row r="949" spans="3:4">
      <c r="C949" s="10"/>
      <c r="D949" s="10"/>
    </row>
    <row r="950" spans="3:4">
      <c r="C950" s="10"/>
      <c r="D950" s="10"/>
    </row>
    <row r="951" spans="3:4">
      <c r="C951" s="10"/>
      <c r="D951" s="10"/>
    </row>
    <row r="952" spans="3:4">
      <c r="C952" s="10"/>
      <c r="D952" s="10"/>
    </row>
    <row r="953" spans="3:4">
      <c r="C953" s="10"/>
      <c r="D953" s="10"/>
    </row>
    <row r="954" spans="3:4">
      <c r="C954" s="10"/>
      <c r="D954" s="10"/>
    </row>
    <row r="955" spans="3:4">
      <c r="C955" s="10"/>
      <c r="D955" s="10"/>
    </row>
    <row r="956" spans="3:4">
      <c r="C956" s="10"/>
      <c r="D956" s="10"/>
    </row>
    <row r="957" spans="3:4">
      <c r="C957" s="10"/>
      <c r="D957" s="10"/>
    </row>
    <row r="958" spans="3:4">
      <c r="C958" s="10"/>
      <c r="D958" s="10"/>
    </row>
    <row r="959" spans="3:4">
      <c r="C959" s="10"/>
      <c r="D959" s="10"/>
    </row>
    <row r="960" spans="3:4">
      <c r="C960" s="10"/>
      <c r="D960" s="10"/>
    </row>
    <row r="961" spans="3:4">
      <c r="C961" s="10"/>
      <c r="D961" s="10"/>
    </row>
    <row r="962" spans="3:4">
      <c r="C962" s="10"/>
      <c r="D962" s="10"/>
    </row>
    <row r="963" spans="3:4">
      <c r="C963" s="10"/>
      <c r="D963" s="10"/>
    </row>
    <row r="964" spans="3:4">
      <c r="C964" s="10"/>
      <c r="D964" s="10"/>
    </row>
    <row r="965" spans="3:4">
      <c r="C965" s="10"/>
      <c r="D965" s="10"/>
    </row>
    <row r="966" spans="3:4">
      <c r="C966" s="10"/>
      <c r="D966" s="10"/>
    </row>
    <row r="967" spans="3:4">
      <c r="C967" s="10"/>
      <c r="D967" s="10"/>
    </row>
    <row r="968" spans="3:4">
      <c r="C968" s="10"/>
      <c r="D968" s="10"/>
    </row>
    <row r="969" spans="3:4">
      <c r="C969" s="10"/>
      <c r="D969" s="10"/>
    </row>
    <row r="970" spans="3:4">
      <c r="C970" s="10"/>
      <c r="D970" s="10"/>
    </row>
    <row r="971" spans="3:4">
      <c r="C971" s="10"/>
      <c r="D971" s="10"/>
    </row>
    <row r="972" spans="3:4">
      <c r="C972" s="10"/>
      <c r="D972" s="10"/>
    </row>
    <row r="973" spans="3:4">
      <c r="C973" s="10"/>
      <c r="D973" s="10"/>
    </row>
    <row r="974" spans="3:4">
      <c r="C974" s="10"/>
      <c r="D974" s="10"/>
    </row>
    <row r="975" spans="3:4">
      <c r="C975" s="10"/>
      <c r="D975" s="10"/>
    </row>
    <row r="976" spans="3:4">
      <c r="C976" s="10"/>
      <c r="D976" s="10"/>
    </row>
    <row r="977" spans="3:4">
      <c r="C977" s="10"/>
      <c r="D977" s="10"/>
    </row>
    <row r="978" spans="3:4">
      <c r="C978" s="10"/>
      <c r="D978" s="10"/>
    </row>
    <row r="979" spans="3:4">
      <c r="C979" s="10"/>
      <c r="D979" s="10"/>
    </row>
    <row r="980" spans="3:4">
      <c r="C980" s="10"/>
      <c r="D980" s="10"/>
    </row>
    <row r="981" spans="3:4">
      <c r="C981" s="10"/>
      <c r="D981" s="10"/>
    </row>
    <row r="982" spans="3:4">
      <c r="C982" s="10"/>
      <c r="D982" s="10"/>
    </row>
    <row r="983" spans="3:4">
      <c r="C983" s="10"/>
      <c r="D983" s="10"/>
    </row>
    <row r="984" spans="3:4">
      <c r="C984" s="10"/>
      <c r="D984" s="10"/>
    </row>
    <row r="985" spans="3:4">
      <c r="C985" s="10"/>
      <c r="D985" s="10"/>
    </row>
    <row r="986" spans="3:4">
      <c r="C986" s="10"/>
      <c r="D986" s="10"/>
    </row>
    <row r="987" spans="3:4">
      <c r="C987" s="10"/>
      <c r="D987" s="10"/>
    </row>
    <row r="988" spans="3:4">
      <c r="C988" s="10"/>
      <c r="D988" s="10"/>
    </row>
    <row r="989" spans="3:4">
      <c r="C989" s="10"/>
      <c r="D989" s="10"/>
    </row>
    <row r="990" spans="3:4">
      <c r="C990" s="10"/>
      <c r="D990" s="10"/>
    </row>
    <row r="991" spans="3:4">
      <c r="C991" s="10"/>
      <c r="D991" s="10"/>
    </row>
    <row r="992" spans="3:4">
      <c r="C992" s="10"/>
      <c r="D992" s="10"/>
    </row>
    <row r="993" spans="3:4">
      <c r="C993" s="10"/>
      <c r="D993" s="10"/>
    </row>
    <row r="994" spans="3:4">
      <c r="C994" s="10"/>
      <c r="D994" s="10"/>
    </row>
    <row r="995" spans="3:4">
      <c r="C995" s="10"/>
      <c r="D995" s="10"/>
    </row>
    <row r="996" spans="3:4">
      <c r="C996" s="10"/>
      <c r="D996" s="10"/>
    </row>
    <row r="997" spans="3:4">
      <c r="C997" s="10"/>
      <c r="D997" s="10"/>
    </row>
    <row r="998" spans="3:4">
      <c r="C998" s="10"/>
      <c r="D998" s="10"/>
    </row>
    <row r="999" spans="3:4">
      <c r="C999" s="10"/>
      <c r="D999" s="10"/>
    </row>
    <row r="1000" spans="3:4">
      <c r="C1000" s="10"/>
      <c r="D1000" s="10"/>
    </row>
    <row r="1001" spans="3:4">
      <c r="C1001" s="10"/>
      <c r="D1001" s="10"/>
    </row>
    <row r="1002" spans="3:4">
      <c r="C1002" s="10"/>
      <c r="D1002" s="10"/>
    </row>
    <row r="1003" spans="3:4">
      <c r="C1003" s="10"/>
      <c r="D1003" s="10"/>
    </row>
    <row r="1004" spans="3:4">
      <c r="C1004" s="10"/>
      <c r="D1004" s="10"/>
    </row>
    <row r="1005" spans="3:4">
      <c r="C1005" s="10"/>
      <c r="D1005" s="10"/>
    </row>
    <row r="1006" spans="3:4">
      <c r="C1006" s="10"/>
      <c r="D1006" s="10"/>
    </row>
    <row r="1007" spans="3:4">
      <c r="C1007" s="10"/>
      <c r="D1007" s="10"/>
    </row>
    <row r="1008" spans="3:4">
      <c r="C1008" s="10"/>
      <c r="D1008" s="10"/>
    </row>
    <row r="1009" spans="3:4">
      <c r="C1009" s="10"/>
      <c r="D1009" s="10"/>
    </row>
    <row r="1010" spans="3:4">
      <c r="C1010" s="10"/>
      <c r="D1010" s="10"/>
    </row>
    <row r="1011" spans="3:4">
      <c r="C1011" s="10"/>
      <c r="D1011" s="10"/>
    </row>
    <row r="1012" spans="3:4">
      <c r="C1012" s="10"/>
      <c r="D1012" s="10"/>
    </row>
    <row r="1013" spans="3:4">
      <c r="C1013" s="10"/>
      <c r="D1013" s="10"/>
    </row>
    <row r="1014" spans="3:4">
      <c r="C1014" s="10"/>
      <c r="D1014" s="10"/>
    </row>
    <row r="1015" spans="3:4">
      <c r="C1015" s="10"/>
      <c r="D1015" s="10"/>
    </row>
    <row r="1016" spans="3:4">
      <c r="C1016" s="10"/>
      <c r="D1016" s="10"/>
    </row>
    <row r="1017" spans="3:4">
      <c r="C1017" s="10"/>
      <c r="D1017" s="10"/>
    </row>
    <row r="1018" spans="3:4">
      <c r="C1018" s="10"/>
      <c r="D1018" s="10"/>
    </row>
    <row r="1019" spans="3:4">
      <c r="C1019" s="10"/>
      <c r="D1019" s="10"/>
    </row>
    <row r="1020" spans="3:4">
      <c r="C1020" s="10"/>
      <c r="D1020" s="10"/>
    </row>
    <row r="1021" spans="3:4">
      <c r="C1021" s="10"/>
      <c r="D1021" s="10"/>
    </row>
    <row r="1022" spans="3:4">
      <c r="C1022" s="10"/>
      <c r="D1022" s="10"/>
    </row>
    <row r="1023" spans="3:4">
      <c r="C1023" s="10"/>
      <c r="D1023" s="10"/>
    </row>
    <row r="1024" spans="3:4">
      <c r="C1024" s="10"/>
      <c r="D1024" s="10"/>
    </row>
    <row r="1025" spans="3:4">
      <c r="C1025" s="10"/>
      <c r="D1025" s="10"/>
    </row>
    <row r="1026" spans="3:4">
      <c r="C1026" s="10"/>
      <c r="D1026" s="10"/>
    </row>
    <row r="1027" spans="3:4">
      <c r="C1027" s="10"/>
      <c r="D1027" s="10"/>
    </row>
    <row r="1028" spans="3:4">
      <c r="C1028" s="10"/>
      <c r="D1028" s="10"/>
    </row>
    <row r="1029" spans="3:4">
      <c r="C1029" s="10"/>
      <c r="D1029" s="10"/>
    </row>
    <row r="1030" spans="3:4">
      <c r="C1030" s="10"/>
      <c r="D1030" s="10"/>
    </row>
    <row r="1031" spans="3:4">
      <c r="C1031" s="10"/>
      <c r="D1031" s="10"/>
    </row>
    <row r="1032" spans="3:4">
      <c r="C1032" s="10"/>
      <c r="D1032" s="10"/>
    </row>
    <row r="1033" spans="3:4">
      <c r="C1033" s="10"/>
      <c r="D1033" s="10"/>
    </row>
    <row r="1034" spans="3:4">
      <c r="C1034" s="10"/>
      <c r="D1034" s="10"/>
    </row>
    <row r="1035" spans="3:4">
      <c r="C1035" s="10"/>
      <c r="D1035" s="10"/>
    </row>
    <row r="1036" spans="3:4">
      <c r="C1036" s="10"/>
      <c r="D1036" s="10"/>
    </row>
    <row r="1037" spans="3:4">
      <c r="C1037" s="10"/>
      <c r="D1037" s="10"/>
    </row>
    <row r="1038" spans="3:4">
      <c r="C1038" s="10"/>
      <c r="D1038" s="10"/>
    </row>
    <row r="1039" spans="3:4">
      <c r="C1039" s="10"/>
      <c r="D1039" s="10"/>
    </row>
    <row r="1040" spans="3:4">
      <c r="C1040" s="10"/>
      <c r="D1040" s="10"/>
    </row>
    <row r="1041" spans="3:4">
      <c r="C1041" s="10"/>
      <c r="D1041" s="10"/>
    </row>
    <row r="1042" spans="3:4">
      <c r="C1042" s="10"/>
      <c r="D1042" s="10"/>
    </row>
    <row r="1043" spans="3:4">
      <c r="C1043" s="10"/>
      <c r="D1043" s="10"/>
    </row>
    <row r="1044" spans="3:4">
      <c r="C1044" s="10"/>
      <c r="D1044" s="10"/>
    </row>
    <row r="1045" spans="3:4">
      <c r="C1045" s="10"/>
      <c r="D1045" s="10"/>
    </row>
    <row r="1046" spans="3:4">
      <c r="C1046" s="10"/>
      <c r="D1046" s="10"/>
    </row>
    <row r="1047" spans="3:4">
      <c r="C1047" s="10"/>
      <c r="D1047" s="10"/>
    </row>
    <row r="1048" spans="3:4">
      <c r="C1048" s="10"/>
      <c r="D1048" s="10"/>
    </row>
    <row r="1049" spans="3:4">
      <c r="C1049" s="10"/>
      <c r="D1049" s="10"/>
    </row>
    <row r="1050" spans="3:4">
      <c r="C1050" s="10"/>
      <c r="D1050" s="10"/>
    </row>
    <row r="1051" spans="3:4">
      <c r="C1051" s="10"/>
      <c r="D1051" s="10"/>
    </row>
    <row r="1052" spans="3:4">
      <c r="C1052" s="10"/>
      <c r="D1052" s="10"/>
    </row>
    <row r="1053" spans="3:4">
      <c r="C1053" s="10"/>
      <c r="D1053" s="10"/>
    </row>
    <row r="1054" spans="3:4">
      <c r="C1054" s="10"/>
      <c r="D1054" s="10"/>
    </row>
    <row r="1055" spans="3:4">
      <c r="C1055" s="10"/>
      <c r="D1055" s="10"/>
    </row>
    <row r="1056" spans="3:4">
      <c r="C1056" s="10"/>
      <c r="D1056" s="10"/>
    </row>
    <row r="1057" spans="3:4">
      <c r="C1057" s="10"/>
      <c r="D1057" s="10"/>
    </row>
    <row r="1058" spans="3:4">
      <c r="C1058" s="10"/>
      <c r="D1058" s="10"/>
    </row>
    <row r="1059" spans="3:4">
      <c r="C1059" s="10"/>
      <c r="D1059" s="10"/>
    </row>
    <row r="1060" spans="3:4">
      <c r="C1060" s="10"/>
      <c r="D1060" s="10"/>
    </row>
    <row r="1061" spans="3:4">
      <c r="C1061" s="10"/>
      <c r="D1061" s="10"/>
    </row>
    <row r="1062" spans="3:4">
      <c r="C1062" s="10"/>
      <c r="D1062" s="10"/>
    </row>
    <row r="1063" spans="3:4">
      <c r="C1063" s="10"/>
      <c r="D1063" s="10"/>
    </row>
    <row r="1064" spans="3:4">
      <c r="C1064" s="10"/>
      <c r="D1064" s="10"/>
    </row>
    <row r="1065" spans="3:4">
      <c r="C1065" s="10"/>
      <c r="D1065" s="10"/>
    </row>
    <row r="1066" spans="3:4">
      <c r="C1066" s="10"/>
      <c r="D1066" s="10"/>
    </row>
    <row r="1067" spans="3:4">
      <c r="C1067" s="10"/>
      <c r="D1067" s="10"/>
    </row>
    <row r="1068" spans="3:4">
      <c r="C1068" s="10"/>
      <c r="D1068" s="10"/>
    </row>
    <row r="1069" spans="3:4">
      <c r="C1069" s="10"/>
      <c r="D1069" s="10"/>
    </row>
    <row r="1070" spans="3:4">
      <c r="C1070" s="10"/>
      <c r="D1070" s="10"/>
    </row>
    <row r="1071" spans="3:4">
      <c r="C1071" s="10"/>
      <c r="D1071" s="10"/>
    </row>
    <row r="1072" spans="3:4">
      <c r="C1072" s="10"/>
      <c r="D1072" s="10"/>
    </row>
    <row r="1073" spans="3:4">
      <c r="C1073" s="10"/>
      <c r="D1073" s="10"/>
    </row>
    <row r="1074" spans="3:4">
      <c r="C1074" s="10"/>
      <c r="D1074" s="10"/>
    </row>
    <row r="1075" spans="3:4">
      <c r="C1075" s="10"/>
      <c r="D1075" s="10"/>
    </row>
    <row r="1076" spans="3:4">
      <c r="C1076" s="10"/>
      <c r="D1076" s="10"/>
    </row>
    <row r="1077" spans="3:4">
      <c r="C1077" s="10"/>
      <c r="D1077" s="10"/>
    </row>
    <row r="1078" spans="3:4">
      <c r="C1078" s="10"/>
      <c r="D1078" s="10"/>
    </row>
    <row r="1079" spans="3:4">
      <c r="C1079" s="10"/>
      <c r="D1079" s="10"/>
    </row>
    <row r="1080" spans="3:4">
      <c r="C1080" s="10"/>
      <c r="D1080" s="10"/>
    </row>
    <row r="1081" spans="3:4">
      <c r="C1081" s="10"/>
      <c r="D1081" s="10"/>
    </row>
    <row r="1082" spans="3:4">
      <c r="C1082" s="10"/>
      <c r="D1082" s="10"/>
    </row>
    <row r="1083" spans="3:4">
      <c r="C1083" s="10"/>
      <c r="D1083" s="10"/>
    </row>
    <row r="1084" spans="3:4">
      <c r="C1084" s="10"/>
      <c r="D1084" s="10"/>
    </row>
    <row r="1085" spans="3:4">
      <c r="C1085" s="10"/>
      <c r="D1085" s="10"/>
    </row>
    <row r="1086" spans="3:4">
      <c r="C1086" s="10"/>
      <c r="D1086" s="10"/>
    </row>
    <row r="1087" spans="3:4">
      <c r="C1087" s="10"/>
      <c r="D1087" s="10"/>
    </row>
    <row r="1088" spans="3:4">
      <c r="C1088" s="10"/>
      <c r="D1088" s="10"/>
    </row>
    <row r="1089" spans="3:4">
      <c r="C1089" s="10"/>
      <c r="D1089" s="10"/>
    </row>
    <row r="1090" spans="3:4">
      <c r="C1090" s="10"/>
      <c r="D1090" s="10"/>
    </row>
    <row r="1091" spans="3:4">
      <c r="C1091" s="10"/>
      <c r="D1091" s="10"/>
    </row>
    <row r="1092" spans="3:4">
      <c r="C1092" s="10"/>
      <c r="D1092" s="10"/>
    </row>
    <row r="1093" spans="3:4">
      <c r="C1093" s="10"/>
      <c r="D1093" s="10"/>
    </row>
    <row r="1094" spans="3:4">
      <c r="C1094" s="10"/>
      <c r="D1094" s="10"/>
    </row>
    <row r="1095" spans="3:4">
      <c r="C1095" s="10"/>
      <c r="D1095" s="10"/>
    </row>
    <row r="1096" spans="3:4">
      <c r="C1096" s="10"/>
      <c r="D1096" s="10"/>
    </row>
    <row r="1097" spans="3:4">
      <c r="C1097" s="10"/>
      <c r="D1097" s="10"/>
    </row>
    <row r="1098" spans="3:4">
      <c r="C1098" s="10"/>
      <c r="D1098" s="10"/>
    </row>
    <row r="1099" spans="3:4">
      <c r="C1099" s="10"/>
      <c r="D1099" s="10"/>
    </row>
    <row r="1100" spans="3:4">
      <c r="C1100" s="10"/>
      <c r="D1100" s="10"/>
    </row>
    <row r="1101" spans="3:4">
      <c r="C1101" s="10"/>
      <c r="D1101" s="10"/>
    </row>
    <row r="1102" spans="3:4">
      <c r="C1102" s="10"/>
      <c r="D1102" s="10"/>
    </row>
    <row r="1103" spans="3:4">
      <c r="C1103" s="10"/>
      <c r="D1103" s="10"/>
    </row>
    <row r="1104" spans="3:4">
      <c r="C1104" s="10"/>
      <c r="D1104" s="10"/>
    </row>
    <row r="1105" spans="3:4">
      <c r="C1105" s="10"/>
      <c r="D1105" s="10"/>
    </row>
    <row r="1106" spans="3:4">
      <c r="C1106" s="10"/>
      <c r="D1106" s="10"/>
    </row>
    <row r="1107" spans="3:4">
      <c r="C1107" s="10"/>
      <c r="D1107" s="10"/>
    </row>
    <row r="1108" spans="3:4">
      <c r="C1108" s="10"/>
      <c r="D1108" s="10"/>
    </row>
    <row r="1109" spans="3:4">
      <c r="C1109" s="10"/>
      <c r="D1109" s="10"/>
    </row>
    <row r="1110" spans="3:4">
      <c r="C1110" s="10"/>
      <c r="D1110" s="10"/>
    </row>
    <row r="1111" spans="3:4">
      <c r="C1111" s="10"/>
      <c r="D1111" s="10"/>
    </row>
    <row r="1112" spans="3:4">
      <c r="C1112" s="10"/>
      <c r="D1112" s="10"/>
    </row>
    <row r="1113" spans="3:4">
      <c r="C1113" s="10"/>
      <c r="D1113" s="10"/>
    </row>
    <row r="1114" spans="3:4">
      <c r="C1114" s="10"/>
      <c r="D1114" s="10"/>
    </row>
    <row r="1115" spans="3:4">
      <c r="C1115" s="10"/>
      <c r="D1115" s="10"/>
    </row>
    <row r="1116" spans="3:4">
      <c r="C1116" s="10"/>
      <c r="D1116" s="10"/>
    </row>
    <row r="1117" spans="3:4">
      <c r="C1117" s="10"/>
      <c r="D1117" s="10"/>
    </row>
    <row r="1118" spans="3:4">
      <c r="C1118" s="10"/>
      <c r="D1118" s="10"/>
    </row>
    <row r="1119" spans="3:4">
      <c r="C1119" s="10"/>
      <c r="D1119" s="10"/>
    </row>
    <row r="1120" spans="3:4">
      <c r="C1120" s="10"/>
      <c r="D1120" s="10"/>
    </row>
    <row r="1121" spans="3:4">
      <c r="C1121" s="10"/>
      <c r="D1121" s="10"/>
    </row>
    <row r="1122" spans="3:4">
      <c r="C1122" s="10"/>
      <c r="D1122" s="10"/>
    </row>
    <row r="1123" spans="3:4">
      <c r="C1123" s="10"/>
      <c r="D1123" s="10"/>
    </row>
    <row r="1124" spans="3:4">
      <c r="C1124" s="10"/>
      <c r="D1124" s="10"/>
    </row>
    <row r="1125" spans="3:4">
      <c r="C1125" s="10"/>
      <c r="D1125" s="10"/>
    </row>
    <row r="1126" spans="3:4">
      <c r="C1126" s="10"/>
      <c r="D1126" s="10"/>
    </row>
    <row r="1127" spans="3:4">
      <c r="C1127" s="10"/>
      <c r="D1127" s="10"/>
    </row>
    <row r="1128" spans="3:4">
      <c r="C1128" s="10"/>
      <c r="D1128" s="10"/>
    </row>
    <row r="1129" spans="3:4">
      <c r="C1129" s="10"/>
      <c r="D1129" s="10"/>
    </row>
    <row r="1130" spans="3:4">
      <c r="C1130" s="10"/>
      <c r="D1130" s="10"/>
    </row>
    <row r="1131" spans="3:4">
      <c r="C1131" s="10"/>
      <c r="D1131" s="10"/>
    </row>
    <row r="1132" spans="3:4">
      <c r="C1132" s="10"/>
      <c r="D1132" s="10"/>
    </row>
    <row r="1133" spans="3:4">
      <c r="C1133" s="10"/>
      <c r="D1133" s="10"/>
    </row>
    <row r="1134" spans="3:4">
      <c r="C1134" s="10"/>
      <c r="D1134" s="10"/>
    </row>
    <row r="1135" spans="3:4">
      <c r="C1135" s="10"/>
      <c r="D1135" s="10"/>
    </row>
    <row r="1136" spans="3:4">
      <c r="C1136" s="10"/>
      <c r="D1136" s="10"/>
    </row>
    <row r="1137" spans="3:4">
      <c r="C1137" s="10"/>
      <c r="D1137" s="10"/>
    </row>
    <row r="1138" spans="3:4">
      <c r="C1138" s="10"/>
      <c r="D1138" s="10"/>
    </row>
    <row r="1139" spans="3:4">
      <c r="C1139" s="10"/>
      <c r="D1139" s="10"/>
    </row>
    <row r="1140" spans="3:4">
      <c r="C1140" s="10"/>
      <c r="D1140" s="10"/>
    </row>
    <row r="1141" spans="3:4">
      <c r="C1141" s="10"/>
      <c r="D1141" s="10"/>
    </row>
    <row r="1142" spans="3:4">
      <c r="C1142" s="10"/>
      <c r="D1142" s="10"/>
    </row>
    <row r="1143" spans="3:4">
      <c r="C1143" s="10"/>
      <c r="D1143" s="10"/>
    </row>
    <row r="1144" spans="3:4">
      <c r="C1144" s="10"/>
      <c r="D1144" s="10"/>
    </row>
    <row r="1145" spans="3:4">
      <c r="C1145" s="10"/>
      <c r="D1145" s="10"/>
    </row>
    <row r="1146" spans="3:4">
      <c r="C1146" s="10"/>
      <c r="D1146" s="10"/>
    </row>
    <row r="1147" spans="3:4">
      <c r="C1147" s="10"/>
      <c r="D1147" s="10"/>
    </row>
    <row r="1148" spans="3:4">
      <c r="C1148" s="10"/>
      <c r="D1148" s="10"/>
    </row>
    <row r="1149" spans="3:4">
      <c r="C1149" s="10"/>
      <c r="D1149" s="10"/>
    </row>
    <row r="1150" spans="3:4">
      <c r="C1150" s="10"/>
      <c r="D1150" s="10"/>
    </row>
    <row r="1151" spans="3:4">
      <c r="C1151" s="10"/>
      <c r="D1151" s="10"/>
    </row>
    <row r="1152" spans="3:4">
      <c r="C1152" s="10"/>
      <c r="D1152" s="10"/>
    </row>
    <row r="1153" spans="3:4">
      <c r="C1153" s="10"/>
      <c r="D1153" s="10"/>
    </row>
    <row r="1154" spans="3:4">
      <c r="C1154" s="10"/>
      <c r="D1154" s="10"/>
    </row>
    <row r="1155" spans="3:4">
      <c r="C1155" s="10"/>
      <c r="D1155" s="10"/>
    </row>
    <row r="1156" spans="3:4">
      <c r="C1156" s="10"/>
      <c r="D1156" s="10"/>
    </row>
    <row r="1157" spans="3:4">
      <c r="C1157" s="10"/>
      <c r="D1157" s="10"/>
    </row>
    <row r="1158" spans="3:4">
      <c r="C1158" s="10"/>
      <c r="D1158" s="10"/>
    </row>
    <row r="1159" spans="3:4">
      <c r="C1159" s="10"/>
      <c r="D1159" s="10"/>
    </row>
    <row r="1160" spans="3:4">
      <c r="C1160" s="10"/>
      <c r="D1160" s="10"/>
    </row>
    <row r="1161" spans="3:4">
      <c r="C1161" s="10"/>
      <c r="D1161" s="10"/>
    </row>
    <row r="1162" spans="3:4">
      <c r="C1162" s="10"/>
      <c r="D1162" s="10"/>
    </row>
    <row r="1163" spans="3:4">
      <c r="C1163" s="10"/>
      <c r="D1163" s="10"/>
    </row>
    <row r="1164" spans="3:4">
      <c r="C1164" s="10"/>
      <c r="D1164" s="10"/>
    </row>
    <row r="1165" spans="3:4">
      <c r="C1165" s="10"/>
      <c r="D1165" s="10"/>
    </row>
    <row r="1166" spans="3:4">
      <c r="C1166" s="10"/>
      <c r="D1166" s="10"/>
    </row>
    <row r="1167" spans="3:4">
      <c r="C1167" s="10"/>
      <c r="D1167" s="10"/>
    </row>
    <row r="1168" spans="3:4">
      <c r="C1168" s="10"/>
      <c r="D1168" s="10"/>
    </row>
    <row r="1169" spans="3:4">
      <c r="C1169" s="10"/>
      <c r="D1169" s="10"/>
    </row>
    <row r="1170" spans="3:4">
      <c r="C1170" s="10"/>
      <c r="D1170" s="10"/>
    </row>
    <row r="1171" spans="3:4">
      <c r="C1171" s="10"/>
      <c r="D1171" s="10"/>
    </row>
    <row r="1172" spans="3:4">
      <c r="C1172" s="10"/>
      <c r="D1172" s="10"/>
    </row>
    <row r="1173" spans="3:4">
      <c r="C1173" s="10"/>
      <c r="D1173" s="10"/>
    </row>
    <row r="1174" spans="3:4">
      <c r="C1174" s="10"/>
      <c r="D1174" s="10"/>
    </row>
    <row r="1175" spans="3:4">
      <c r="C1175" s="10"/>
      <c r="D1175" s="10"/>
    </row>
    <row r="1176" spans="3:4">
      <c r="C1176" s="10"/>
      <c r="D1176" s="10"/>
    </row>
    <row r="1177" spans="3:4">
      <c r="C1177" s="10"/>
      <c r="D1177" s="10"/>
    </row>
    <row r="1178" spans="3:4">
      <c r="C1178" s="10"/>
      <c r="D1178" s="10"/>
    </row>
    <row r="1179" spans="3:4">
      <c r="C1179" s="10"/>
      <c r="D1179" s="10"/>
    </row>
    <row r="1180" spans="3:4">
      <c r="C1180" s="10"/>
      <c r="D1180" s="10"/>
    </row>
    <row r="1181" spans="3:4">
      <c r="C1181" s="10"/>
      <c r="D1181" s="10"/>
    </row>
    <row r="1182" spans="3:4">
      <c r="C1182" s="10"/>
      <c r="D1182" s="10"/>
    </row>
    <row r="1183" spans="3:4">
      <c r="C1183" s="10"/>
      <c r="D1183" s="10"/>
    </row>
    <row r="1184" spans="3:4">
      <c r="C1184" s="10"/>
      <c r="D1184" s="10"/>
    </row>
    <row r="1185" spans="3:4">
      <c r="C1185" s="10"/>
      <c r="D1185" s="10"/>
    </row>
    <row r="1186" spans="3:4">
      <c r="C1186" s="10"/>
      <c r="D1186" s="10"/>
    </row>
    <row r="1187" spans="3:4">
      <c r="C1187" s="10"/>
      <c r="D1187" s="10"/>
    </row>
    <row r="1188" spans="3:4">
      <c r="C1188" s="10"/>
      <c r="D1188" s="10"/>
    </row>
    <row r="1189" spans="3:4">
      <c r="C1189" s="10"/>
      <c r="D1189" s="10"/>
    </row>
    <row r="1190" spans="3:4">
      <c r="C1190" s="10"/>
      <c r="D1190" s="10"/>
    </row>
    <row r="1191" spans="3:4">
      <c r="C1191" s="10"/>
      <c r="D1191" s="10"/>
    </row>
    <row r="1192" spans="3:4">
      <c r="C1192" s="10"/>
      <c r="D1192" s="10"/>
    </row>
    <row r="1193" spans="3:4">
      <c r="C1193" s="10"/>
      <c r="D1193" s="10"/>
    </row>
    <row r="1194" spans="3:4">
      <c r="C1194" s="10"/>
      <c r="D1194" s="10"/>
    </row>
    <row r="1195" spans="3:4">
      <c r="C1195" s="10"/>
      <c r="D1195" s="10"/>
    </row>
    <row r="1196" spans="3:4">
      <c r="C1196" s="10"/>
      <c r="D1196" s="10"/>
    </row>
    <row r="1197" spans="3:4">
      <c r="C1197" s="10"/>
      <c r="D1197" s="10"/>
    </row>
    <row r="1198" spans="3:4">
      <c r="C1198" s="10"/>
      <c r="D1198" s="10"/>
    </row>
    <row r="1199" spans="3:4">
      <c r="C1199" s="10"/>
      <c r="D1199" s="10"/>
    </row>
    <row r="1200" spans="3:4">
      <c r="C1200" s="10"/>
      <c r="D1200" s="10"/>
    </row>
    <row r="1201" spans="3:4">
      <c r="C1201" s="10"/>
      <c r="D1201" s="10"/>
    </row>
    <row r="1202" spans="3:4">
      <c r="C1202" s="10"/>
      <c r="D1202" s="10"/>
    </row>
    <row r="1203" spans="3:4">
      <c r="C1203" s="10"/>
      <c r="D1203" s="10"/>
    </row>
    <row r="1204" spans="3:4">
      <c r="C1204" s="10"/>
      <c r="D1204" s="10"/>
    </row>
    <row r="1205" spans="3:4">
      <c r="C1205" s="10"/>
      <c r="D1205" s="10"/>
    </row>
    <row r="1206" spans="3:4">
      <c r="C1206" s="10"/>
      <c r="D1206" s="10"/>
    </row>
    <row r="1207" spans="3:4">
      <c r="C1207" s="10"/>
      <c r="D1207" s="10"/>
    </row>
    <row r="1208" spans="3:4">
      <c r="C1208" s="10"/>
      <c r="D1208" s="10"/>
    </row>
    <row r="1209" spans="3:4">
      <c r="C1209" s="10"/>
      <c r="D1209" s="10"/>
    </row>
    <row r="1210" spans="3:4">
      <c r="C1210" s="10"/>
      <c r="D1210" s="10"/>
    </row>
    <row r="1211" spans="3:4">
      <c r="C1211" s="10"/>
      <c r="D1211" s="10"/>
    </row>
    <row r="1212" spans="3:4">
      <c r="C1212" s="10"/>
      <c r="D1212" s="10"/>
    </row>
    <row r="1213" spans="3:4">
      <c r="C1213" s="10"/>
      <c r="D1213" s="10"/>
    </row>
    <row r="1214" spans="3:4">
      <c r="C1214" s="10"/>
      <c r="D1214" s="10"/>
    </row>
    <row r="1215" spans="3:4">
      <c r="C1215" s="10"/>
      <c r="D1215" s="10"/>
    </row>
    <row r="1216" spans="3:4">
      <c r="C1216" s="10"/>
      <c r="D1216" s="10"/>
    </row>
    <row r="1217" spans="3:4">
      <c r="C1217" s="10"/>
      <c r="D1217" s="10"/>
    </row>
    <row r="1218" spans="3:4">
      <c r="C1218" s="10"/>
      <c r="D1218" s="10"/>
    </row>
    <row r="1219" spans="3:4">
      <c r="C1219" s="10"/>
      <c r="D1219" s="10"/>
    </row>
    <row r="1220" spans="3:4">
      <c r="C1220" s="10"/>
      <c r="D1220" s="10"/>
    </row>
    <row r="1221" spans="3:4">
      <c r="C1221" s="10"/>
      <c r="D1221" s="10"/>
    </row>
    <row r="1222" spans="3:4">
      <c r="C1222" s="10"/>
      <c r="D1222" s="10"/>
    </row>
    <row r="1223" spans="3:4">
      <c r="C1223" s="10"/>
      <c r="D1223" s="10"/>
    </row>
    <row r="1224" spans="3:4">
      <c r="C1224" s="10"/>
      <c r="D1224" s="10"/>
    </row>
    <row r="1225" spans="3:4">
      <c r="C1225" s="10"/>
      <c r="D1225" s="10"/>
    </row>
    <row r="1226" spans="3:4">
      <c r="C1226" s="10"/>
      <c r="D1226" s="10"/>
    </row>
    <row r="1227" spans="3:4">
      <c r="C1227" s="10"/>
      <c r="D1227" s="10"/>
    </row>
    <row r="1228" spans="3:4">
      <c r="C1228" s="10"/>
      <c r="D1228" s="10"/>
    </row>
    <row r="1229" spans="3:4">
      <c r="C1229" s="10"/>
      <c r="D1229" s="10"/>
    </row>
    <row r="1230" spans="3:4">
      <c r="C1230" s="10"/>
      <c r="D1230" s="10"/>
    </row>
    <row r="1231" spans="3:4">
      <c r="C1231" s="10"/>
      <c r="D1231" s="10"/>
    </row>
    <row r="1232" spans="3:4">
      <c r="C1232" s="10"/>
      <c r="D1232" s="10"/>
    </row>
    <row r="1233" spans="3:4">
      <c r="C1233" s="10"/>
      <c r="D1233" s="10"/>
    </row>
    <row r="1234" spans="3:4">
      <c r="C1234" s="10"/>
      <c r="D1234" s="10"/>
    </row>
    <row r="1235" spans="3:4">
      <c r="C1235" s="10"/>
      <c r="D1235" s="10"/>
    </row>
    <row r="1236" spans="3:4">
      <c r="C1236" s="10"/>
      <c r="D1236" s="10"/>
    </row>
    <row r="1237" spans="3:4">
      <c r="C1237" s="10"/>
      <c r="D1237" s="10"/>
    </row>
    <row r="1238" spans="3:4">
      <c r="C1238" s="10"/>
      <c r="D1238" s="10"/>
    </row>
    <row r="1239" spans="3:4">
      <c r="C1239" s="10"/>
      <c r="D1239" s="10"/>
    </row>
    <row r="1240" spans="3:4">
      <c r="C1240" s="10"/>
      <c r="D1240" s="10"/>
    </row>
    <row r="1241" spans="3:4">
      <c r="C1241" s="10"/>
      <c r="D1241" s="10"/>
    </row>
    <row r="1242" spans="3:4">
      <c r="C1242" s="10"/>
      <c r="D1242" s="10"/>
    </row>
    <row r="1243" spans="3:4">
      <c r="C1243" s="10"/>
      <c r="D1243" s="10"/>
    </row>
    <row r="1244" spans="3:4">
      <c r="C1244" s="10"/>
      <c r="D1244" s="10"/>
    </row>
    <row r="1245" spans="3:4">
      <c r="C1245" s="10"/>
      <c r="D1245" s="10"/>
    </row>
    <row r="1246" spans="3:4">
      <c r="C1246" s="10"/>
      <c r="D1246" s="10"/>
    </row>
    <row r="1247" spans="3:4">
      <c r="C1247" s="10"/>
      <c r="D1247" s="10"/>
    </row>
    <row r="1248" spans="3:4">
      <c r="C1248" s="10"/>
      <c r="D1248" s="10"/>
    </row>
    <row r="1249" spans="3:4">
      <c r="C1249" s="10"/>
      <c r="D1249" s="10"/>
    </row>
    <row r="1250" spans="3:4">
      <c r="C1250" s="10"/>
      <c r="D1250" s="10"/>
    </row>
    <row r="1251" spans="3:4">
      <c r="C1251" s="10"/>
      <c r="D1251" s="10"/>
    </row>
    <row r="1252" spans="3:4">
      <c r="C1252" s="10"/>
      <c r="D1252" s="10"/>
    </row>
    <row r="1253" spans="3:4">
      <c r="C1253" s="10"/>
      <c r="D1253" s="10"/>
    </row>
    <row r="1254" spans="3:4">
      <c r="C1254" s="10"/>
      <c r="D1254" s="10"/>
    </row>
    <row r="1255" spans="3:4">
      <c r="C1255" s="10"/>
      <c r="D1255" s="10"/>
    </row>
    <row r="1256" spans="3:4">
      <c r="C1256" s="10"/>
      <c r="D1256" s="10"/>
    </row>
    <row r="1257" spans="3:4">
      <c r="C1257" s="10"/>
      <c r="D1257" s="10"/>
    </row>
    <row r="1258" spans="3:4">
      <c r="C1258" s="10"/>
      <c r="D1258" s="10"/>
    </row>
    <row r="1259" spans="3:4">
      <c r="C1259" s="10"/>
      <c r="D1259" s="10"/>
    </row>
    <row r="1260" spans="3:4">
      <c r="C1260" s="10"/>
      <c r="D1260" s="10"/>
    </row>
    <row r="1261" spans="3:4">
      <c r="C1261" s="10"/>
      <c r="D1261" s="10"/>
    </row>
    <row r="1262" spans="3:4">
      <c r="C1262" s="10"/>
      <c r="D1262" s="10"/>
    </row>
    <row r="1263" spans="3:4">
      <c r="C1263" s="10"/>
      <c r="D1263" s="10"/>
    </row>
    <row r="1264" spans="3:4">
      <c r="C1264" s="10"/>
      <c r="D1264" s="10"/>
    </row>
    <row r="1265" spans="3:4">
      <c r="C1265" s="10"/>
      <c r="D1265" s="10"/>
    </row>
    <row r="1266" spans="3:4">
      <c r="C1266" s="10"/>
      <c r="D1266" s="10"/>
    </row>
    <row r="1267" spans="3:4">
      <c r="C1267" s="10"/>
      <c r="D1267" s="10"/>
    </row>
    <row r="1268" spans="3:4">
      <c r="C1268" s="10"/>
      <c r="D1268" s="10"/>
    </row>
    <row r="1269" spans="3:4">
      <c r="C1269" s="10"/>
      <c r="D1269" s="10"/>
    </row>
    <row r="1270" spans="3:4">
      <c r="C1270" s="10"/>
      <c r="D1270" s="10"/>
    </row>
    <row r="1271" spans="3:4">
      <c r="C1271" s="10"/>
      <c r="D1271" s="10"/>
    </row>
    <row r="1272" spans="3:4">
      <c r="C1272" s="10"/>
      <c r="D1272" s="10"/>
    </row>
    <row r="1273" spans="3:4">
      <c r="C1273" s="10"/>
      <c r="D1273" s="10"/>
    </row>
    <row r="1274" spans="3:4">
      <c r="C1274" s="10"/>
      <c r="D1274" s="10"/>
    </row>
    <row r="1275" spans="3:4">
      <c r="C1275" s="10"/>
      <c r="D1275" s="10"/>
    </row>
    <row r="1276" spans="3:4">
      <c r="C1276" s="10"/>
      <c r="D1276" s="10"/>
    </row>
    <row r="1277" spans="3:4">
      <c r="C1277" s="10"/>
      <c r="D1277" s="10"/>
    </row>
    <row r="1278" spans="3:4">
      <c r="C1278" s="10"/>
      <c r="D1278" s="10"/>
    </row>
    <row r="1279" spans="3:4">
      <c r="C1279" s="10"/>
      <c r="D1279" s="10"/>
    </row>
    <row r="1280" spans="3:4">
      <c r="C1280" s="10"/>
      <c r="D1280" s="10"/>
    </row>
    <row r="1281" spans="3:4">
      <c r="C1281" s="10"/>
      <c r="D1281" s="10"/>
    </row>
    <row r="1282" spans="3:4">
      <c r="C1282" s="10"/>
      <c r="D1282" s="10"/>
    </row>
    <row r="1283" spans="3:4">
      <c r="C1283" s="10"/>
      <c r="D1283" s="10"/>
    </row>
    <row r="1284" spans="3:4">
      <c r="C1284" s="10"/>
      <c r="D1284" s="10"/>
    </row>
    <row r="1285" spans="3:4">
      <c r="C1285" s="10"/>
      <c r="D1285" s="10"/>
    </row>
    <row r="1286" spans="3:4">
      <c r="C1286" s="10"/>
      <c r="D1286" s="10"/>
    </row>
    <row r="1287" spans="3:4">
      <c r="C1287" s="10"/>
      <c r="D1287" s="10"/>
    </row>
    <row r="1288" spans="3:4">
      <c r="C1288" s="10"/>
      <c r="D1288" s="10"/>
    </row>
    <row r="1289" spans="3:4">
      <c r="C1289" s="10"/>
      <c r="D1289" s="10"/>
    </row>
    <row r="1290" spans="3:4">
      <c r="C1290" s="10"/>
      <c r="D1290" s="10"/>
    </row>
    <row r="1291" spans="3:4">
      <c r="C1291" s="10"/>
      <c r="D1291" s="10"/>
    </row>
    <row r="1292" spans="3:4">
      <c r="C1292" s="10"/>
      <c r="D1292" s="10"/>
    </row>
    <row r="1293" spans="3:4">
      <c r="C1293" s="10"/>
      <c r="D1293" s="10"/>
    </row>
    <row r="1294" spans="3:4">
      <c r="C1294" s="10"/>
      <c r="D1294" s="10"/>
    </row>
    <row r="1295" spans="3:4">
      <c r="C1295" s="10"/>
      <c r="D1295" s="10"/>
    </row>
    <row r="1296" spans="3:4">
      <c r="C1296" s="10"/>
      <c r="D1296" s="10"/>
    </row>
    <row r="1297" spans="3:4">
      <c r="C1297" s="10"/>
      <c r="D1297" s="10"/>
    </row>
    <row r="1298" spans="3:4">
      <c r="C1298" s="10"/>
      <c r="D1298" s="10"/>
    </row>
    <row r="1299" spans="3:4">
      <c r="C1299" s="10"/>
      <c r="D1299" s="10"/>
    </row>
    <row r="1300" spans="3:4">
      <c r="C1300" s="10"/>
      <c r="D1300" s="10"/>
    </row>
    <row r="1301" spans="3:4">
      <c r="C1301" s="10"/>
      <c r="D1301" s="10"/>
    </row>
    <row r="1302" spans="3:4">
      <c r="C1302" s="10"/>
      <c r="D1302" s="10"/>
    </row>
    <row r="1303" spans="3:4">
      <c r="C1303" s="10"/>
      <c r="D1303" s="10"/>
    </row>
    <row r="1304" spans="3:4">
      <c r="C1304" s="10"/>
      <c r="D1304" s="10"/>
    </row>
    <row r="1305" spans="3:4">
      <c r="C1305" s="10"/>
      <c r="D1305" s="10"/>
    </row>
    <row r="1306" spans="3:4">
      <c r="C1306" s="10"/>
      <c r="D1306" s="10"/>
    </row>
    <row r="1307" spans="3:4">
      <c r="C1307" s="10"/>
      <c r="D1307" s="10"/>
    </row>
    <row r="1308" spans="3:4">
      <c r="C1308" s="10"/>
      <c r="D1308" s="10"/>
    </row>
    <row r="1309" spans="3:4">
      <c r="C1309" s="10"/>
      <c r="D1309" s="10"/>
    </row>
    <row r="1310" spans="3:4">
      <c r="C1310" s="10"/>
      <c r="D1310" s="10"/>
    </row>
    <row r="1311" spans="3:4">
      <c r="C1311" s="10"/>
      <c r="D1311" s="10"/>
    </row>
    <row r="1312" spans="3:4">
      <c r="C1312" s="10"/>
      <c r="D1312" s="10"/>
    </row>
    <row r="1313" spans="3:4">
      <c r="C1313" s="10"/>
      <c r="D1313" s="10"/>
    </row>
    <row r="1314" spans="3:4">
      <c r="C1314" s="10"/>
      <c r="D1314" s="10"/>
    </row>
    <row r="1315" spans="3:4">
      <c r="C1315" s="10"/>
      <c r="D1315" s="10"/>
    </row>
    <row r="1316" spans="3:4">
      <c r="C1316" s="10"/>
      <c r="D1316" s="10"/>
    </row>
    <row r="1317" spans="3:4">
      <c r="C1317" s="10"/>
      <c r="D1317" s="10"/>
    </row>
    <row r="1318" spans="3:4">
      <c r="C1318" s="10"/>
      <c r="D1318" s="10"/>
    </row>
    <row r="1319" spans="3:4">
      <c r="C1319" s="10"/>
      <c r="D1319" s="10"/>
    </row>
    <row r="1320" spans="3:4">
      <c r="C1320" s="10"/>
      <c r="D1320" s="10"/>
    </row>
    <row r="1321" spans="3:4">
      <c r="C1321" s="10"/>
      <c r="D1321" s="10"/>
    </row>
    <row r="1322" spans="3:4">
      <c r="C1322" s="10"/>
      <c r="D1322" s="10"/>
    </row>
    <row r="1323" spans="3:4">
      <c r="C1323" s="10"/>
      <c r="D1323" s="10"/>
    </row>
    <row r="1324" spans="3:4">
      <c r="C1324" s="10"/>
      <c r="D1324" s="10"/>
    </row>
    <row r="1325" spans="3:4">
      <c r="C1325" s="10"/>
      <c r="D1325" s="10"/>
    </row>
    <row r="1326" spans="3:4">
      <c r="C1326" s="10"/>
      <c r="D1326" s="10"/>
    </row>
    <row r="1327" spans="3:4">
      <c r="C1327" s="10"/>
      <c r="D1327" s="10"/>
    </row>
    <row r="1328" spans="3:4">
      <c r="C1328" s="10"/>
      <c r="D1328" s="10"/>
    </row>
    <row r="1329" spans="3:4">
      <c r="C1329" s="10"/>
      <c r="D1329" s="10"/>
    </row>
    <row r="1330" spans="3:4">
      <c r="C1330" s="10"/>
      <c r="D1330" s="10"/>
    </row>
    <row r="1331" spans="3:4">
      <c r="C1331" s="10"/>
      <c r="D1331" s="10"/>
    </row>
    <row r="1332" spans="3:4">
      <c r="C1332" s="10"/>
      <c r="D1332" s="10"/>
    </row>
    <row r="1333" spans="3:4">
      <c r="C1333" s="10"/>
      <c r="D1333" s="10"/>
    </row>
    <row r="1334" spans="3:4">
      <c r="C1334" s="10"/>
      <c r="D1334" s="10"/>
    </row>
    <row r="1335" spans="3:4">
      <c r="C1335" s="10"/>
      <c r="D1335" s="10"/>
    </row>
    <row r="1336" spans="3:4">
      <c r="C1336" s="10"/>
      <c r="D1336" s="10"/>
    </row>
    <row r="1337" spans="3:4">
      <c r="C1337" s="10"/>
      <c r="D1337" s="10"/>
    </row>
    <row r="1338" spans="3:4">
      <c r="C1338" s="10"/>
      <c r="D1338" s="10"/>
    </row>
    <row r="1339" spans="3:4">
      <c r="C1339" s="10"/>
      <c r="D1339" s="10"/>
    </row>
    <row r="1340" spans="3:4">
      <c r="C1340" s="10"/>
      <c r="D1340" s="10"/>
    </row>
    <row r="1341" spans="3:4">
      <c r="C1341" s="10"/>
      <c r="D1341" s="10"/>
    </row>
    <row r="1342" spans="3:4">
      <c r="C1342" s="10"/>
      <c r="D1342" s="10"/>
    </row>
    <row r="1343" spans="3:4">
      <c r="C1343" s="10"/>
      <c r="D1343" s="10"/>
    </row>
    <row r="1344" spans="3:4">
      <c r="C1344" s="10"/>
      <c r="D1344" s="10"/>
    </row>
    <row r="1345" spans="3:4">
      <c r="C1345" s="10"/>
      <c r="D1345" s="10"/>
    </row>
    <row r="1346" spans="3:4">
      <c r="C1346" s="10"/>
      <c r="D1346" s="10"/>
    </row>
    <row r="1347" spans="3:4">
      <c r="C1347" s="10"/>
      <c r="D1347" s="10"/>
    </row>
    <row r="1348" spans="3:4">
      <c r="C1348" s="10"/>
      <c r="D1348" s="10"/>
    </row>
    <row r="1349" spans="3:4">
      <c r="C1349" s="10"/>
      <c r="D1349" s="10"/>
    </row>
    <row r="1350" spans="3:4">
      <c r="C1350" s="10"/>
      <c r="D1350" s="10"/>
    </row>
    <row r="1351" spans="3:4">
      <c r="C1351" s="10"/>
      <c r="D1351" s="10"/>
    </row>
    <row r="1352" spans="3:4">
      <c r="C1352" s="10"/>
      <c r="D1352" s="10"/>
    </row>
    <row r="1353" spans="3:4">
      <c r="C1353" s="10"/>
      <c r="D1353" s="10"/>
    </row>
    <row r="1354" spans="3:4">
      <c r="C1354" s="10"/>
      <c r="D1354" s="10"/>
    </row>
    <row r="1355" spans="3:4">
      <c r="C1355" s="10"/>
      <c r="D1355" s="10"/>
    </row>
    <row r="1356" spans="3:4">
      <c r="C1356" s="10"/>
      <c r="D1356" s="10"/>
    </row>
    <row r="1357" spans="3:4">
      <c r="C1357" s="10"/>
      <c r="D1357" s="10"/>
    </row>
    <row r="1358" spans="3:4">
      <c r="C1358" s="10"/>
      <c r="D1358" s="10"/>
    </row>
    <row r="1359" spans="3:4">
      <c r="C1359" s="10"/>
      <c r="D1359" s="10"/>
    </row>
    <row r="1360" spans="3:4">
      <c r="C1360" s="10"/>
      <c r="D1360" s="10"/>
    </row>
    <row r="1361" spans="3:4">
      <c r="C1361" s="10"/>
      <c r="D1361" s="10"/>
    </row>
    <row r="1362" spans="3:4">
      <c r="C1362" s="10"/>
      <c r="D1362" s="10"/>
    </row>
    <row r="1363" spans="3:4">
      <c r="C1363" s="10"/>
      <c r="D1363" s="10"/>
    </row>
    <row r="1364" spans="3:4">
      <c r="C1364" s="10"/>
      <c r="D1364" s="10"/>
    </row>
    <row r="1365" spans="3:4">
      <c r="C1365" s="10"/>
      <c r="D1365" s="10"/>
    </row>
    <row r="1366" spans="3:4">
      <c r="C1366" s="10"/>
      <c r="D1366" s="10"/>
    </row>
    <row r="1367" spans="3:4">
      <c r="C1367" s="10"/>
      <c r="D1367" s="10"/>
    </row>
    <row r="1368" spans="3:4">
      <c r="C1368" s="10"/>
      <c r="D1368" s="10"/>
    </row>
    <row r="1369" spans="3:4">
      <c r="C1369" s="10"/>
      <c r="D1369" s="10"/>
    </row>
    <row r="1370" spans="3:4">
      <c r="C1370" s="10"/>
      <c r="D1370" s="10"/>
    </row>
    <row r="1371" spans="3:4">
      <c r="C1371" s="10"/>
      <c r="D1371" s="10"/>
    </row>
    <row r="1372" spans="3:4">
      <c r="C1372" s="10"/>
      <c r="D1372" s="10"/>
    </row>
    <row r="1373" spans="3:4">
      <c r="C1373" s="10"/>
      <c r="D1373" s="10"/>
    </row>
    <row r="1374" spans="3:4">
      <c r="C1374" s="10"/>
      <c r="D1374" s="10"/>
    </row>
    <row r="1375" spans="3:4">
      <c r="C1375" s="10"/>
      <c r="D1375" s="10"/>
    </row>
    <row r="1376" spans="3:4">
      <c r="C1376" s="10"/>
      <c r="D1376" s="10"/>
    </row>
    <row r="1377" spans="3:4">
      <c r="C1377" s="10"/>
      <c r="D1377" s="10"/>
    </row>
    <row r="1378" spans="3:4">
      <c r="C1378" s="10"/>
      <c r="D1378" s="10"/>
    </row>
    <row r="1379" spans="3:4">
      <c r="C1379" s="10"/>
      <c r="D1379" s="10"/>
    </row>
    <row r="1380" spans="3:4">
      <c r="C1380" s="10"/>
      <c r="D1380" s="10"/>
    </row>
    <row r="1381" spans="3:4">
      <c r="C1381" s="10"/>
      <c r="D1381" s="10"/>
    </row>
    <row r="1382" spans="3:4">
      <c r="C1382" s="10"/>
      <c r="D1382" s="10"/>
    </row>
    <row r="1383" spans="3:4">
      <c r="C1383" s="10"/>
      <c r="D1383" s="10"/>
    </row>
    <row r="1384" spans="3:4">
      <c r="C1384" s="10"/>
      <c r="D1384" s="10"/>
    </row>
    <row r="1385" spans="3:4">
      <c r="C1385" s="10"/>
      <c r="D1385" s="10"/>
    </row>
    <row r="1386" spans="3:4">
      <c r="C1386" s="10"/>
      <c r="D1386" s="10"/>
    </row>
    <row r="1387" spans="3:4">
      <c r="C1387" s="10"/>
      <c r="D1387" s="10"/>
    </row>
    <row r="1388" spans="3:4">
      <c r="C1388" s="10"/>
      <c r="D1388" s="10"/>
    </row>
    <row r="1389" spans="3:4">
      <c r="C1389" s="10"/>
      <c r="D1389" s="10"/>
    </row>
    <row r="1390" spans="3:4">
      <c r="C1390" s="10"/>
      <c r="D1390" s="10"/>
    </row>
    <row r="1391" spans="3:4">
      <c r="C1391" s="10"/>
      <c r="D1391" s="10"/>
    </row>
    <row r="1392" spans="3:4">
      <c r="C1392" s="10"/>
      <c r="D1392" s="10"/>
    </row>
    <row r="1393" spans="3:4">
      <c r="C1393" s="10"/>
      <c r="D1393" s="10"/>
    </row>
    <row r="1394" spans="3:4">
      <c r="C1394" s="10"/>
      <c r="D1394" s="10"/>
    </row>
    <row r="1395" spans="3:4">
      <c r="C1395" s="10"/>
      <c r="D1395" s="10"/>
    </row>
    <row r="1396" spans="3:4">
      <c r="C1396" s="10"/>
      <c r="D1396" s="10"/>
    </row>
    <row r="1397" spans="3:4">
      <c r="C1397" s="10"/>
      <c r="D1397" s="10"/>
    </row>
    <row r="1398" spans="3:4">
      <c r="C1398" s="10"/>
      <c r="D1398" s="10"/>
    </row>
    <row r="1399" spans="3:4">
      <c r="C1399" s="10"/>
      <c r="D1399" s="10"/>
    </row>
    <row r="1400" spans="3:4">
      <c r="C1400" s="10"/>
      <c r="D1400" s="10"/>
    </row>
    <row r="1401" spans="3:4">
      <c r="C1401" s="10"/>
      <c r="D1401" s="10"/>
    </row>
    <row r="1402" spans="3:4">
      <c r="C1402" s="10"/>
      <c r="D1402" s="10"/>
    </row>
    <row r="1403" spans="3:4">
      <c r="C1403" s="10"/>
      <c r="D1403" s="10"/>
    </row>
    <row r="1404" spans="3:4">
      <c r="C1404" s="10"/>
      <c r="D1404" s="10"/>
    </row>
    <row r="1405" spans="3:4">
      <c r="C1405" s="10"/>
      <c r="D1405" s="10"/>
    </row>
    <row r="1406" spans="3:4">
      <c r="C1406" s="10"/>
      <c r="D1406" s="10"/>
    </row>
    <row r="1407" spans="3:4">
      <c r="C1407" s="10"/>
      <c r="D1407" s="10"/>
    </row>
    <row r="1408" spans="3:4">
      <c r="C1408" s="10"/>
      <c r="D1408" s="10"/>
    </row>
    <row r="1409" spans="3:4">
      <c r="C1409" s="10"/>
      <c r="D1409" s="10"/>
    </row>
    <row r="1410" spans="3:4">
      <c r="C1410" s="10"/>
      <c r="D1410" s="10"/>
    </row>
    <row r="1411" spans="3:4">
      <c r="C1411" s="10"/>
      <c r="D1411" s="10"/>
    </row>
    <row r="1412" spans="3:4">
      <c r="C1412" s="10"/>
      <c r="D1412" s="10"/>
    </row>
    <row r="1413" spans="3:4">
      <c r="C1413" s="10"/>
      <c r="D1413" s="10"/>
    </row>
    <row r="1414" spans="3:4">
      <c r="C1414" s="10"/>
      <c r="D1414" s="10"/>
    </row>
    <row r="1415" spans="3:4">
      <c r="C1415" s="10"/>
      <c r="D1415" s="10"/>
    </row>
    <row r="1416" spans="3:4">
      <c r="C1416" s="10"/>
      <c r="D1416" s="10"/>
    </row>
    <row r="1417" spans="3:4">
      <c r="C1417" s="10"/>
      <c r="D1417" s="10"/>
    </row>
    <row r="1418" spans="3:4">
      <c r="C1418" s="10"/>
      <c r="D1418" s="10"/>
    </row>
    <row r="1419" spans="3:4">
      <c r="C1419" s="10"/>
      <c r="D1419" s="10"/>
    </row>
    <row r="1420" spans="3:4">
      <c r="C1420" s="10"/>
      <c r="D1420" s="10"/>
    </row>
    <row r="1421" spans="3:4">
      <c r="C1421" s="10"/>
      <c r="D1421" s="10"/>
    </row>
    <row r="1422" spans="3:4">
      <c r="C1422" s="10"/>
      <c r="D1422" s="10"/>
    </row>
    <row r="1423" spans="3:4">
      <c r="C1423" s="10"/>
      <c r="D1423" s="10"/>
    </row>
    <row r="1424" spans="3:4">
      <c r="C1424" s="10"/>
      <c r="D1424" s="10"/>
    </row>
    <row r="1425" spans="3:4">
      <c r="C1425" s="10"/>
      <c r="D1425" s="10"/>
    </row>
    <row r="1426" spans="3:4">
      <c r="C1426" s="10"/>
      <c r="D1426" s="10"/>
    </row>
    <row r="1427" spans="3:4">
      <c r="C1427" s="10"/>
      <c r="D1427" s="10"/>
    </row>
    <row r="1428" spans="3:4">
      <c r="C1428" s="10"/>
      <c r="D1428" s="10"/>
    </row>
    <row r="1429" spans="3:4">
      <c r="C1429" s="10"/>
      <c r="D1429" s="10"/>
    </row>
    <row r="1430" spans="3:4">
      <c r="C1430" s="10"/>
      <c r="D1430" s="10"/>
    </row>
    <row r="1431" spans="3:4">
      <c r="C1431" s="10"/>
      <c r="D1431" s="10"/>
    </row>
    <row r="1432" spans="3:4">
      <c r="C1432" s="10"/>
      <c r="D1432" s="10"/>
    </row>
    <row r="1433" spans="3:4">
      <c r="C1433" s="10"/>
      <c r="D1433" s="10"/>
    </row>
    <row r="1434" spans="3:4">
      <c r="C1434" s="10"/>
      <c r="D1434" s="10"/>
    </row>
    <row r="1435" spans="3:4">
      <c r="C1435" s="10"/>
      <c r="D1435" s="10"/>
    </row>
    <row r="1436" spans="3:4">
      <c r="C1436" s="10"/>
      <c r="D1436" s="10"/>
    </row>
    <row r="1437" spans="3:4">
      <c r="C1437" s="10"/>
      <c r="D1437" s="10"/>
    </row>
    <row r="1438" spans="3:4">
      <c r="C1438" s="10"/>
      <c r="D1438" s="10"/>
    </row>
    <row r="1439" spans="3:4">
      <c r="C1439" s="10"/>
      <c r="D1439" s="10"/>
    </row>
    <row r="1440" spans="3:4">
      <c r="C1440" s="10"/>
      <c r="D1440" s="10"/>
    </row>
    <row r="1441" spans="3:4">
      <c r="C1441" s="10"/>
      <c r="D1441" s="10"/>
    </row>
    <row r="1442" spans="3:4">
      <c r="C1442" s="10"/>
      <c r="D1442" s="10"/>
    </row>
    <row r="1443" spans="3:4">
      <c r="C1443" s="10"/>
      <c r="D1443" s="10"/>
    </row>
    <row r="1444" spans="3:4">
      <c r="C1444" s="10"/>
      <c r="D1444" s="10"/>
    </row>
    <row r="1445" spans="3:4">
      <c r="C1445" s="10"/>
      <c r="D1445" s="10"/>
    </row>
    <row r="1446" spans="3:4">
      <c r="C1446" s="10"/>
      <c r="D1446" s="10"/>
    </row>
    <row r="1447" spans="3:4">
      <c r="C1447" s="10"/>
      <c r="D1447" s="10"/>
    </row>
    <row r="1448" spans="3:4">
      <c r="C1448" s="10"/>
      <c r="D1448" s="10"/>
    </row>
    <row r="1449" spans="3:4">
      <c r="C1449" s="10"/>
      <c r="D1449" s="10"/>
    </row>
    <row r="1450" spans="3:4">
      <c r="C1450" s="10"/>
      <c r="D1450" s="10"/>
    </row>
    <row r="1451" spans="3:4">
      <c r="C1451" s="10"/>
      <c r="D1451" s="10"/>
    </row>
    <row r="1452" spans="3:4">
      <c r="C1452" s="10"/>
      <c r="D1452" s="10"/>
    </row>
    <row r="1453" spans="3:4">
      <c r="C1453" s="10"/>
      <c r="D1453" s="10"/>
    </row>
    <row r="1454" spans="3:4">
      <c r="C1454" s="10"/>
      <c r="D1454" s="10"/>
    </row>
    <row r="1455" spans="3:4">
      <c r="C1455" s="10"/>
      <c r="D1455" s="10"/>
    </row>
    <row r="1456" spans="3:4">
      <c r="C1456" s="10"/>
      <c r="D1456" s="10"/>
    </row>
    <row r="1457" spans="3:4">
      <c r="C1457" s="10"/>
      <c r="D1457" s="10"/>
    </row>
    <row r="1458" spans="3:4">
      <c r="C1458" s="10"/>
      <c r="D1458" s="10"/>
    </row>
    <row r="1459" spans="3:4">
      <c r="C1459" s="10"/>
      <c r="D1459" s="10"/>
    </row>
    <row r="1460" spans="3:4">
      <c r="C1460" s="10"/>
      <c r="D1460" s="10"/>
    </row>
    <row r="1461" spans="3:4">
      <c r="C1461" s="10"/>
      <c r="D1461" s="10"/>
    </row>
    <row r="1462" spans="3:4">
      <c r="C1462" s="10"/>
      <c r="D1462" s="10"/>
    </row>
    <row r="1463" spans="3:4">
      <c r="C1463" s="10"/>
      <c r="D1463" s="10"/>
    </row>
    <row r="1464" spans="3:4">
      <c r="C1464" s="10"/>
      <c r="D1464" s="10"/>
    </row>
    <row r="1465" spans="3:4">
      <c r="C1465" s="10"/>
      <c r="D1465" s="10"/>
    </row>
    <row r="1466" spans="3:4">
      <c r="C1466" s="10"/>
      <c r="D1466" s="10"/>
    </row>
    <row r="1467" spans="3:4">
      <c r="C1467" s="10"/>
      <c r="D1467" s="10"/>
    </row>
    <row r="1468" spans="3:4">
      <c r="C1468" s="10"/>
      <c r="D1468" s="10"/>
    </row>
    <row r="1469" spans="3:4">
      <c r="C1469" s="10"/>
      <c r="D1469" s="10"/>
    </row>
    <row r="1470" spans="3:4">
      <c r="C1470" s="10"/>
      <c r="D1470" s="10"/>
    </row>
    <row r="1471" spans="3:4">
      <c r="C1471" s="10"/>
      <c r="D1471" s="10"/>
    </row>
    <row r="1472" spans="3:4">
      <c r="C1472" s="10"/>
      <c r="D1472" s="10"/>
    </row>
    <row r="1473" spans="3:4">
      <c r="C1473" s="10"/>
      <c r="D1473" s="10"/>
    </row>
    <row r="1474" spans="3:4">
      <c r="C1474" s="10"/>
      <c r="D1474" s="10"/>
    </row>
    <row r="1475" spans="3:4">
      <c r="C1475" s="10"/>
      <c r="D1475" s="10"/>
    </row>
    <row r="1476" spans="3:4">
      <c r="C1476" s="10"/>
      <c r="D1476" s="10"/>
    </row>
    <row r="1477" spans="3:4">
      <c r="C1477" s="10"/>
      <c r="D1477" s="10"/>
    </row>
    <row r="1478" spans="3:4">
      <c r="C1478" s="10"/>
      <c r="D1478" s="10"/>
    </row>
    <row r="1479" spans="3:4">
      <c r="C1479" s="10"/>
      <c r="D1479" s="10"/>
    </row>
    <row r="1480" spans="3:4">
      <c r="C1480" s="10"/>
      <c r="D1480" s="10"/>
    </row>
    <row r="1481" spans="3:4">
      <c r="C1481" s="10"/>
      <c r="D1481" s="10"/>
    </row>
    <row r="1482" spans="3:4">
      <c r="C1482" s="10"/>
      <c r="D1482" s="10"/>
    </row>
    <row r="1483" spans="3:4">
      <c r="C1483" s="10"/>
      <c r="D1483" s="10"/>
    </row>
    <row r="1484" spans="3:4">
      <c r="C1484" s="10"/>
      <c r="D1484" s="10"/>
    </row>
    <row r="1485" spans="3:4">
      <c r="C1485" s="10"/>
      <c r="D1485" s="10"/>
    </row>
    <row r="1486" spans="3:4">
      <c r="C1486" s="10"/>
      <c r="D1486" s="10"/>
    </row>
    <row r="1487" spans="3:4">
      <c r="C1487" s="10"/>
      <c r="D1487" s="10"/>
    </row>
    <row r="1488" spans="3:4">
      <c r="C1488" s="10"/>
      <c r="D1488" s="10"/>
    </row>
    <row r="1489" spans="3:4">
      <c r="C1489" s="10"/>
      <c r="D1489" s="10"/>
    </row>
    <row r="1490" spans="3:4">
      <c r="C1490" s="10"/>
      <c r="D1490" s="10"/>
    </row>
    <row r="1491" spans="3:4">
      <c r="C1491" s="10"/>
      <c r="D1491" s="10"/>
    </row>
    <row r="1492" spans="3:4">
      <c r="C1492" s="10"/>
      <c r="D1492" s="10"/>
    </row>
    <row r="1493" spans="3:4">
      <c r="C1493" s="10"/>
      <c r="D1493" s="10"/>
    </row>
    <row r="1494" spans="3:4">
      <c r="C1494" s="10"/>
      <c r="D1494" s="10"/>
    </row>
    <row r="1495" spans="3:4">
      <c r="C1495" s="10"/>
      <c r="D1495" s="10"/>
    </row>
    <row r="1496" spans="3:4">
      <c r="C1496" s="10"/>
      <c r="D1496" s="10"/>
    </row>
    <row r="1497" spans="3:4">
      <c r="C1497" s="10"/>
      <c r="D1497" s="10"/>
    </row>
    <row r="1498" spans="3:4">
      <c r="C1498" s="10"/>
      <c r="D1498" s="10"/>
    </row>
    <row r="1499" spans="3:4">
      <c r="C1499" s="10"/>
      <c r="D1499" s="10"/>
    </row>
    <row r="1500" spans="3:4">
      <c r="C1500" s="10"/>
      <c r="D1500" s="10"/>
    </row>
    <row r="1501" spans="3:4">
      <c r="C1501" s="10"/>
      <c r="D1501" s="10"/>
    </row>
    <row r="1502" spans="3:4">
      <c r="C1502" s="10"/>
      <c r="D1502" s="10"/>
    </row>
    <row r="1503" spans="3:4">
      <c r="C1503" s="10"/>
      <c r="D1503" s="10"/>
    </row>
    <row r="1504" spans="3:4">
      <c r="C1504" s="10"/>
      <c r="D1504" s="10"/>
    </row>
    <row r="1505" spans="3:4">
      <c r="C1505" s="10"/>
      <c r="D1505" s="10"/>
    </row>
    <row r="1506" spans="3:4">
      <c r="C1506" s="10"/>
      <c r="D1506" s="10"/>
    </row>
    <row r="1507" spans="3:4">
      <c r="C1507" s="10"/>
      <c r="D1507" s="10"/>
    </row>
    <row r="1508" spans="3:4">
      <c r="C1508" s="10"/>
      <c r="D1508" s="10"/>
    </row>
    <row r="1509" spans="3:4">
      <c r="C1509" s="10"/>
      <c r="D1509" s="10"/>
    </row>
    <row r="1510" spans="3:4">
      <c r="C1510" s="10"/>
      <c r="D1510" s="10"/>
    </row>
    <row r="1511" spans="3:4">
      <c r="C1511" s="10"/>
      <c r="D1511" s="10"/>
    </row>
    <row r="1512" spans="3:4">
      <c r="C1512" s="10"/>
      <c r="D1512" s="10"/>
    </row>
    <row r="1513" spans="3:4">
      <c r="C1513" s="10"/>
      <c r="D1513" s="10"/>
    </row>
    <row r="1514" spans="3:4">
      <c r="C1514" s="10"/>
      <c r="D1514" s="10"/>
    </row>
    <row r="1515" spans="3:4">
      <c r="C1515" s="10"/>
      <c r="D1515" s="10"/>
    </row>
    <row r="1516" spans="3:4">
      <c r="C1516" s="10"/>
      <c r="D1516" s="10"/>
    </row>
    <row r="1517" spans="3:4">
      <c r="C1517" s="10"/>
      <c r="D1517" s="10"/>
    </row>
    <row r="1518" spans="3:4">
      <c r="C1518" s="10"/>
      <c r="D1518" s="10"/>
    </row>
    <row r="1519" spans="3:4">
      <c r="C1519" s="10"/>
      <c r="D1519" s="10"/>
    </row>
    <row r="1520" spans="3:4">
      <c r="C1520" s="10"/>
      <c r="D1520" s="10"/>
    </row>
    <row r="1521" spans="3:4">
      <c r="C1521" s="10"/>
      <c r="D1521" s="10"/>
    </row>
    <row r="1522" spans="3:4">
      <c r="C1522" s="10"/>
      <c r="D1522" s="10"/>
    </row>
    <row r="1523" spans="3:4">
      <c r="C1523" s="10"/>
      <c r="D1523" s="10"/>
    </row>
    <row r="1524" spans="3:4">
      <c r="C1524" s="10"/>
      <c r="D1524" s="10"/>
    </row>
    <row r="1525" spans="3:4">
      <c r="C1525" s="10"/>
      <c r="D1525" s="10"/>
    </row>
    <row r="1526" spans="3:4">
      <c r="C1526" s="10"/>
      <c r="D1526" s="10"/>
    </row>
    <row r="1527" spans="3:4">
      <c r="C1527" s="10"/>
      <c r="D1527" s="10"/>
    </row>
    <row r="1528" spans="3:4">
      <c r="C1528" s="10"/>
      <c r="D1528" s="10"/>
    </row>
    <row r="1529" spans="3:4">
      <c r="C1529" s="10"/>
      <c r="D1529" s="10"/>
    </row>
    <row r="1530" spans="3:4">
      <c r="C1530" s="10"/>
      <c r="D1530" s="10"/>
    </row>
    <row r="1531" spans="3:4">
      <c r="C1531" s="10"/>
      <c r="D1531" s="10"/>
    </row>
    <row r="1532" spans="3:4">
      <c r="C1532" s="10"/>
      <c r="D1532" s="10"/>
    </row>
    <row r="1533" spans="3:4">
      <c r="C1533" s="10"/>
      <c r="D1533" s="10"/>
    </row>
    <row r="1534" spans="3:4">
      <c r="C1534" s="10"/>
      <c r="D1534" s="10"/>
    </row>
    <row r="1535" spans="3:4">
      <c r="C1535" s="10"/>
      <c r="D1535" s="10"/>
    </row>
    <row r="1536" spans="3:4">
      <c r="C1536" s="10"/>
      <c r="D1536" s="10"/>
    </row>
    <row r="1537" spans="3:4">
      <c r="C1537" s="10"/>
      <c r="D1537" s="10"/>
    </row>
    <row r="1538" spans="3:4">
      <c r="C1538" s="10"/>
      <c r="D1538" s="10"/>
    </row>
    <row r="1539" spans="3:4">
      <c r="C1539" s="10"/>
      <c r="D1539" s="10"/>
    </row>
    <row r="1540" spans="3:4">
      <c r="C1540" s="10"/>
      <c r="D1540" s="10"/>
    </row>
    <row r="1541" spans="3:4">
      <c r="C1541" s="10"/>
      <c r="D1541" s="10"/>
    </row>
    <row r="1542" spans="3:4">
      <c r="C1542" s="10"/>
      <c r="D1542" s="10"/>
    </row>
    <row r="1543" spans="3:4">
      <c r="C1543" s="10"/>
      <c r="D1543" s="10"/>
    </row>
    <row r="1544" spans="3:4">
      <c r="C1544" s="10"/>
      <c r="D1544" s="10"/>
    </row>
    <row r="1545" spans="3:4">
      <c r="C1545" s="10"/>
      <c r="D1545" s="10"/>
    </row>
    <row r="1546" spans="3:4">
      <c r="C1546" s="10"/>
      <c r="D1546" s="10"/>
    </row>
    <row r="1547" spans="3:4">
      <c r="C1547" s="10"/>
      <c r="D1547" s="10"/>
    </row>
    <row r="1548" spans="3:4">
      <c r="C1548" s="10"/>
      <c r="D1548" s="10"/>
    </row>
    <row r="1549" spans="3:4">
      <c r="C1549" s="10"/>
      <c r="D1549" s="10"/>
    </row>
    <row r="1550" spans="3:4">
      <c r="C1550" s="10"/>
      <c r="D1550" s="10"/>
    </row>
    <row r="1551" spans="3:4">
      <c r="C1551" s="10"/>
      <c r="D1551" s="10"/>
    </row>
    <row r="1552" spans="3:4">
      <c r="C1552" s="10"/>
      <c r="D1552" s="10"/>
    </row>
    <row r="1553" spans="3:4">
      <c r="C1553" s="10"/>
      <c r="D1553" s="10"/>
    </row>
    <row r="1554" spans="3:4">
      <c r="C1554" s="10"/>
      <c r="D1554" s="10"/>
    </row>
    <row r="1555" spans="3:4">
      <c r="C1555" s="10"/>
      <c r="D1555" s="10"/>
    </row>
    <row r="1556" spans="3:4">
      <c r="C1556" s="10"/>
      <c r="D1556" s="10"/>
    </row>
    <row r="1557" spans="3:4">
      <c r="C1557" s="10"/>
      <c r="D1557" s="10"/>
    </row>
    <row r="1558" spans="3:4">
      <c r="C1558" s="10"/>
      <c r="D1558" s="10"/>
    </row>
    <row r="1559" spans="3:4">
      <c r="C1559" s="10"/>
      <c r="D1559" s="10"/>
    </row>
    <row r="1560" spans="3:4">
      <c r="C1560" s="10"/>
      <c r="D1560" s="10"/>
    </row>
    <row r="1561" spans="3:4">
      <c r="C1561" s="10"/>
      <c r="D1561" s="10"/>
    </row>
    <row r="1562" spans="3:4">
      <c r="C1562" s="10"/>
      <c r="D1562" s="10"/>
    </row>
    <row r="1563" spans="3:4">
      <c r="C1563" s="10"/>
      <c r="D1563" s="10"/>
    </row>
    <row r="1564" spans="3:4">
      <c r="C1564" s="10"/>
      <c r="D1564" s="10"/>
    </row>
    <row r="1565" spans="3:4">
      <c r="C1565" s="10"/>
      <c r="D1565" s="10"/>
    </row>
    <row r="1566" spans="3:4">
      <c r="C1566" s="10"/>
      <c r="D1566" s="10"/>
    </row>
    <row r="1567" spans="3:4">
      <c r="C1567" s="10"/>
      <c r="D1567" s="10"/>
    </row>
    <row r="1568" spans="3:4">
      <c r="C1568" s="10"/>
      <c r="D1568" s="10"/>
    </row>
    <row r="1569" spans="3:4">
      <c r="C1569" s="10"/>
      <c r="D1569" s="10"/>
    </row>
    <row r="1570" spans="3:4">
      <c r="C1570" s="10"/>
      <c r="D1570" s="10"/>
    </row>
    <row r="1571" spans="3:4">
      <c r="C1571" s="10"/>
      <c r="D1571" s="10"/>
    </row>
    <row r="1572" spans="3:4">
      <c r="C1572" s="10"/>
      <c r="D1572" s="10"/>
    </row>
    <row r="1573" spans="3:4">
      <c r="C1573" s="10"/>
      <c r="D1573" s="10"/>
    </row>
    <row r="1574" spans="3:4">
      <c r="C1574" s="10"/>
      <c r="D1574" s="10"/>
    </row>
    <row r="1575" spans="3:4">
      <c r="C1575" s="10"/>
      <c r="D1575" s="10"/>
    </row>
    <row r="1576" spans="3:4">
      <c r="C1576" s="10"/>
      <c r="D1576" s="10"/>
    </row>
    <row r="1577" spans="3:4">
      <c r="C1577" s="10"/>
      <c r="D1577" s="10"/>
    </row>
    <row r="1578" spans="3:4">
      <c r="C1578" s="10"/>
      <c r="D1578" s="10"/>
    </row>
    <row r="1579" spans="3:4">
      <c r="C1579" s="10"/>
      <c r="D1579" s="10"/>
    </row>
    <row r="1580" spans="3:4">
      <c r="C1580" s="10"/>
      <c r="D1580" s="10"/>
    </row>
    <row r="1581" spans="3:4">
      <c r="C1581" s="10"/>
      <c r="D1581" s="10"/>
    </row>
    <row r="1582" spans="3:4">
      <c r="C1582" s="10"/>
      <c r="D1582" s="10"/>
    </row>
    <row r="1583" spans="3:4">
      <c r="C1583" s="10"/>
      <c r="D1583" s="10"/>
    </row>
    <row r="1584" spans="3:4">
      <c r="C1584" s="10"/>
      <c r="D1584" s="10"/>
    </row>
    <row r="1585" spans="3:4">
      <c r="C1585" s="10"/>
      <c r="D1585" s="10"/>
    </row>
    <row r="1586" spans="3:4">
      <c r="C1586" s="10"/>
      <c r="D1586" s="10"/>
    </row>
    <row r="1587" spans="3:4">
      <c r="C1587" s="10"/>
      <c r="D1587" s="10"/>
    </row>
    <row r="1588" spans="3:4">
      <c r="C1588" s="10"/>
      <c r="D1588" s="10"/>
    </row>
    <row r="1589" spans="3:4">
      <c r="C1589" s="10"/>
      <c r="D1589" s="10"/>
    </row>
    <row r="1590" spans="3:4">
      <c r="C1590" s="10"/>
      <c r="D1590" s="10"/>
    </row>
    <row r="1591" spans="3:4">
      <c r="C1591" s="10"/>
      <c r="D1591" s="10"/>
    </row>
    <row r="1592" spans="3:4">
      <c r="C1592" s="10"/>
      <c r="D1592" s="10"/>
    </row>
    <row r="1593" spans="3:4">
      <c r="C1593" s="10"/>
      <c r="D1593" s="10"/>
    </row>
    <row r="1594" spans="3:4">
      <c r="C1594" s="10"/>
      <c r="D1594" s="10"/>
    </row>
    <row r="1595" spans="3:4">
      <c r="C1595" s="10"/>
      <c r="D1595" s="10"/>
    </row>
    <row r="1596" spans="3:4">
      <c r="C1596" s="10"/>
      <c r="D1596" s="10"/>
    </row>
    <row r="1597" spans="3:4">
      <c r="C1597" s="10"/>
      <c r="D1597" s="10"/>
    </row>
    <row r="1598" spans="3:4">
      <c r="C1598" s="10"/>
      <c r="D1598" s="10"/>
    </row>
    <row r="1599" spans="3:4">
      <c r="C1599" s="10"/>
      <c r="D1599" s="10"/>
    </row>
    <row r="1600" spans="3:4">
      <c r="C1600" s="10"/>
      <c r="D1600" s="10"/>
    </row>
    <row r="1601" spans="3:4">
      <c r="C1601" s="10"/>
      <c r="D1601" s="10"/>
    </row>
    <row r="1602" spans="3:4">
      <c r="C1602" s="10"/>
      <c r="D1602" s="10"/>
    </row>
    <row r="1603" spans="3:4">
      <c r="C1603" s="10"/>
      <c r="D1603" s="10"/>
    </row>
    <row r="1604" spans="3:4">
      <c r="C1604" s="10"/>
      <c r="D1604" s="10"/>
    </row>
    <row r="1605" spans="3:4">
      <c r="C1605" s="10"/>
      <c r="D1605" s="10"/>
    </row>
    <row r="1606" spans="3:4">
      <c r="C1606" s="10"/>
      <c r="D1606" s="10"/>
    </row>
    <row r="1607" spans="3:4">
      <c r="C1607" s="10"/>
      <c r="D1607" s="10"/>
    </row>
    <row r="1608" spans="3:4">
      <c r="C1608" s="10"/>
      <c r="D1608" s="10"/>
    </row>
    <row r="1609" spans="3:4">
      <c r="C1609" s="10"/>
      <c r="D1609" s="10"/>
    </row>
    <row r="1610" spans="3:4">
      <c r="C1610" s="10"/>
      <c r="D1610" s="10"/>
    </row>
    <row r="1611" spans="3:4">
      <c r="C1611" s="10"/>
      <c r="D1611" s="10"/>
    </row>
    <row r="1612" spans="3:4">
      <c r="C1612" s="10"/>
      <c r="D1612" s="10"/>
    </row>
    <row r="1613" spans="3:4">
      <c r="C1613" s="10"/>
      <c r="D1613" s="10"/>
    </row>
    <row r="1614" spans="3:4">
      <c r="C1614" s="10"/>
      <c r="D1614" s="10"/>
    </row>
    <row r="1615" spans="3:4">
      <c r="C1615" s="10"/>
      <c r="D1615" s="10"/>
    </row>
    <row r="1616" spans="3:4">
      <c r="C1616" s="10"/>
      <c r="D1616" s="10"/>
    </row>
    <row r="1617" spans="3:4">
      <c r="C1617" s="10"/>
      <c r="D1617" s="10"/>
    </row>
    <row r="1618" spans="3:4">
      <c r="C1618" s="10"/>
      <c r="D1618" s="10"/>
    </row>
    <row r="1619" spans="3:4">
      <c r="C1619" s="10"/>
      <c r="D1619" s="10"/>
    </row>
    <row r="1620" spans="3:4">
      <c r="C1620" s="10"/>
      <c r="D1620" s="10"/>
    </row>
    <row r="1621" spans="3:4">
      <c r="C1621" s="10"/>
      <c r="D1621" s="10"/>
    </row>
    <row r="1622" spans="3:4">
      <c r="C1622" s="10"/>
      <c r="D1622" s="10"/>
    </row>
    <row r="1623" spans="3:4">
      <c r="C1623" s="10"/>
      <c r="D1623" s="10"/>
    </row>
    <row r="1624" spans="3:4">
      <c r="C1624" s="10"/>
      <c r="D1624" s="10"/>
    </row>
    <row r="1625" spans="3:4">
      <c r="C1625" s="10"/>
      <c r="D1625" s="10"/>
    </row>
    <row r="1626" spans="3:4">
      <c r="C1626" s="10"/>
      <c r="D1626" s="10"/>
    </row>
    <row r="1627" spans="3:4">
      <c r="C1627" s="10"/>
      <c r="D1627" s="10"/>
    </row>
    <row r="1628" spans="3:4">
      <c r="C1628" s="10"/>
      <c r="D1628" s="10"/>
    </row>
    <row r="1629" spans="3:4">
      <c r="C1629" s="10"/>
      <c r="D1629" s="10"/>
    </row>
    <row r="1630" spans="3:4">
      <c r="C1630" s="10"/>
      <c r="D1630" s="10"/>
    </row>
    <row r="1631" spans="3:4">
      <c r="C1631" s="10"/>
      <c r="D1631" s="10"/>
    </row>
    <row r="1632" spans="3:4">
      <c r="C1632" s="10"/>
      <c r="D1632" s="10"/>
    </row>
    <row r="1633" spans="3:4">
      <c r="C1633" s="10"/>
      <c r="D1633" s="10"/>
    </row>
    <row r="1634" spans="3:4">
      <c r="C1634" s="10"/>
      <c r="D1634" s="10"/>
    </row>
    <row r="1635" spans="3:4">
      <c r="C1635" s="10"/>
      <c r="D1635" s="10"/>
    </row>
    <row r="1636" spans="3:4">
      <c r="C1636" s="10"/>
      <c r="D1636" s="10"/>
    </row>
    <row r="1637" spans="3:4">
      <c r="C1637" s="10"/>
      <c r="D1637" s="10"/>
    </row>
    <row r="1638" spans="3:4">
      <c r="C1638" s="10"/>
      <c r="D1638" s="10"/>
    </row>
    <row r="1639" spans="3:4">
      <c r="C1639" s="10"/>
      <c r="D1639" s="10"/>
    </row>
    <row r="1640" spans="3:4">
      <c r="C1640" s="10"/>
      <c r="D1640" s="10"/>
    </row>
    <row r="1641" spans="3:4">
      <c r="C1641" s="10"/>
      <c r="D1641" s="10"/>
    </row>
    <row r="1642" spans="3:4">
      <c r="C1642" s="10"/>
      <c r="D1642" s="10"/>
    </row>
    <row r="1643" spans="3:4">
      <c r="C1643" s="10"/>
      <c r="D1643" s="10"/>
    </row>
    <row r="1644" spans="3:4">
      <c r="C1644" s="10"/>
      <c r="D1644" s="10"/>
    </row>
    <row r="1645" spans="3:4">
      <c r="C1645" s="10"/>
      <c r="D1645" s="10"/>
    </row>
    <row r="1646" spans="3:4">
      <c r="C1646" s="10"/>
      <c r="D1646" s="10"/>
    </row>
    <row r="1647" spans="3:4">
      <c r="C1647" s="10"/>
      <c r="D1647" s="10"/>
    </row>
    <row r="1648" spans="3:4">
      <c r="C1648" s="10"/>
      <c r="D1648" s="10"/>
    </row>
    <row r="1649" spans="3:4">
      <c r="C1649" s="10"/>
      <c r="D1649" s="10"/>
    </row>
    <row r="1650" spans="3:4">
      <c r="C1650" s="10"/>
      <c r="D1650" s="10"/>
    </row>
    <row r="1651" spans="3:4">
      <c r="C1651" s="10"/>
      <c r="D1651" s="10"/>
    </row>
    <row r="1652" spans="3:4">
      <c r="C1652" s="10"/>
      <c r="D1652" s="10"/>
    </row>
    <row r="1653" spans="3:4">
      <c r="C1653" s="10"/>
      <c r="D1653" s="10"/>
    </row>
    <row r="1654" spans="3:4">
      <c r="C1654" s="10"/>
      <c r="D1654" s="10"/>
    </row>
    <row r="1655" spans="3:4">
      <c r="C1655" s="10"/>
      <c r="D1655" s="10"/>
    </row>
    <row r="1656" spans="3:4">
      <c r="C1656" s="10"/>
      <c r="D1656" s="10"/>
    </row>
    <row r="1657" spans="3:4">
      <c r="C1657" s="10"/>
      <c r="D1657" s="10"/>
    </row>
    <row r="1658" spans="3:4">
      <c r="C1658" s="10"/>
      <c r="D1658" s="10"/>
    </row>
    <row r="1659" spans="3:4">
      <c r="C1659" s="10"/>
      <c r="D1659" s="10"/>
    </row>
    <row r="1660" spans="3:4">
      <c r="C1660" s="10"/>
      <c r="D1660" s="10"/>
    </row>
    <row r="1661" spans="3:4">
      <c r="C1661" s="10"/>
      <c r="D1661" s="10"/>
    </row>
    <row r="1662" spans="3:4">
      <c r="C1662" s="10"/>
      <c r="D1662" s="10"/>
    </row>
    <row r="1663" spans="3:4">
      <c r="C1663" s="10"/>
      <c r="D1663" s="10"/>
    </row>
    <row r="1664" spans="3:4">
      <c r="C1664" s="10"/>
      <c r="D1664" s="10"/>
    </row>
    <row r="1665" spans="3:4">
      <c r="C1665" s="10"/>
      <c r="D1665" s="10"/>
    </row>
    <row r="1666" spans="3:4">
      <c r="C1666" s="10"/>
      <c r="D1666" s="10"/>
    </row>
    <row r="1667" spans="3:4">
      <c r="C1667" s="10"/>
      <c r="D1667" s="10"/>
    </row>
    <row r="1668" spans="3:4">
      <c r="C1668" s="10"/>
      <c r="D1668" s="10"/>
    </row>
    <row r="1669" spans="3:4">
      <c r="C1669" s="10"/>
      <c r="D1669" s="10"/>
    </row>
    <row r="1670" spans="3:4">
      <c r="C1670" s="10"/>
      <c r="D1670" s="10"/>
    </row>
    <row r="1671" spans="3:4">
      <c r="C1671" s="10"/>
      <c r="D1671" s="10"/>
    </row>
    <row r="1672" spans="3:4">
      <c r="C1672" s="10"/>
      <c r="D1672" s="10"/>
    </row>
    <row r="1673" spans="3:4">
      <c r="C1673" s="10"/>
      <c r="D1673" s="10"/>
    </row>
    <row r="1674" spans="3:4">
      <c r="C1674" s="10"/>
      <c r="D1674" s="10"/>
    </row>
    <row r="1675" spans="3:4">
      <c r="C1675" s="10"/>
      <c r="D1675" s="10"/>
    </row>
    <row r="1676" spans="3:4">
      <c r="C1676" s="10"/>
      <c r="D1676" s="10"/>
    </row>
    <row r="1677" spans="3:4">
      <c r="C1677" s="10"/>
      <c r="D1677" s="10"/>
    </row>
    <row r="1678" spans="3:4">
      <c r="C1678" s="10"/>
      <c r="D1678" s="10"/>
    </row>
    <row r="1679" spans="3:4">
      <c r="C1679" s="10"/>
      <c r="D1679" s="10"/>
    </row>
    <row r="1680" spans="3:4">
      <c r="C1680" s="10"/>
      <c r="D1680" s="10"/>
    </row>
    <row r="1681" spans="3:4">
      <c r="C1681" s="10"/>
      <c r="D1681" s="10"/>
    </row>
    <row r="1682" spans="3:4">
      <c r="C1682" s="10"/>
      <c r="D1682" s="10"/>
    </row>
    <row r="1683" spans="3:4">
      <c r="C1683" s="10"/>
      <c r="D1683" s="10"/>
    </row>
    <row r="1684" spans="3:4">
      <c r="C1684" s="10"/>
      <c r="D1684" s="10"/>
    </row>
    <row r="1685" spans="3:4">
      <c r="C1685" s="10"/>
      <c r="D1685" s="10"/>
    </row>
    <row r="1686" spans="3:4">
      <c r="C1686" s="10"/>
      <c r="D1686" s="10"/>
    </row>
    <row r="1687" spans="3:4">
      <c r="C1687" s="10"/>
      <c r="D1687" s="10"/>
    </row>
    <row r="1688" spans="3:4">
      <c r="C1688" s="10"/>
      <c r="D1688" s="10"/>
    </row>
    <row r="1689" spans="3:4">
      <c r="C1689" s="10"/>
      <c r="D1689" s="10"/>
    </row>
    <row r="1690" spans="3:4">
      <c r="C1690" s="10"/>
      <c r="D1690" s="10"/>
    </row>
    <row r="1691" spans="3:4">
      <c r="C1691" s="10"/>
      <c r="D1691" s="10"/>
    </row>
    <row r="1692" spans="3:4">
      <c r="C1692" s="10"/>
      <c r="D1692" s="10"/>
    </row>
    <row r="1693" spans="3:4">
      <c r="C1693" s="10"/>
      <c r="D1693" s="10"/>
    </row>
    <row r="1694" spans="3:4">
      <c r="C1694" s="10"/>
      <c r="D1694" s="10"/>
    </row>
    <row r="1695" spans="3:4">
      <c r="C1695" s="10"/>
      <c r="D1695" s="10"/>
    </row>
    <row r="1696" spans="3:4">
      <c r="C1696" s="10"/>
      <c r="D1696" s="10"/>
    </row>
    <row r="1697" spans="3:4">
      <c r="C1697" s="10"/>
      <c r="D1697" s="10"/>
    </row>
    <row r="1698" spans="3:4">
      <c r="C1698" s="10"/>
      <c r="D1698" s="10"/>
    </row>
    <row r="1699" spans="3:4">
      <c r="C1699" s="10"/>
      <c r="D1699" s="10"/>
    </row>
    <row r="1700" spans="3:4">
      <c r="C1700" s="10"/>
      <c r="D1700" s="10"/>
    </row>
    <row r="1701" spans="3:4">
      <c r="C1701" s="10"/>
      <c r="D1701" s="10"/>
    </row>
    <row r="1702" spans="3:4">
      <c r="C1702" s="10"/>
      <c r="D1702" s="10"/>
    </row>
    <row r="1703" spans="3:4">
      <c r="C1703" s="10"/>
      <c r="D1703" s="10"/>
    </row>
    <row r="1704" spans="3:4">
      <c r="C1704" s="10"/>
      <c r="D1704" s="10"/>
    </row>
    <row r="1705" spans="3:4">
      <c r="C1705" s="10"/>
      <c r="D1705" s="10"/>
    </row>
    <row r="1706" spans="3:4">
      <c r="C1706" s="10"/>
      <c r="D1706" s="10"/>
    </row>
    <row r="1707" spans="3:4">
      <c r="C1707" s="10"/>
      <c r="D1707" s="10"/>
    </row>
    <row r="1708" spans="3:4">
      <c r="C1708" s="10"/>
      <c r="D1708" s="10"/>
    </row>
    <row r="1709" spans="3:4">
      <c r="C1709" s="10"/>
      <c r="D1709" s="10"/>
    </row>
    <row r="1710" spans="3:4">
      <c r="C1710" s="10"/>
      <c r="D1710" s="10"/>
    </row>
    <row r="1711" spans="3:4">
      <c r="C1711" s="10"/>
      <c r="D1711" s="10"/>
    </row>
    <row r="1712" spans="3:4">
      <c r="C1712" s="10"/>
      <c r="D1712" s="10"/>
    </row>
    <row r="1713" spans="3:4">
      <c r="C1713" s="10"/>
      <c r="D1713" s="10"/>
    </row>
    <row r="1714" spans="3:4">
      <c r="C1714" s="10"/>
      <c r="D1714" s="10"/>
    </row>
    <row r="1715" spans="3:4">
      <c r="C1715" s="10"/>
      <c r="D1715" s="10"/>
    </row>
    <row r="1716" spans="3:4">
      <c r="C1716" s="10"/>
      <c r="D1716" s="10"/>
    </row>
    <row r="1717" spans="3:4">
      <c r="C1717" s="10"/>
      <c r="D1717" s="10"/>
    </row>
    <row r="1718" spans="3:4">
      <c r="C1718" s="10"/>
      <c r="D1718" s="10"/>
    </row>
    <row r="1719" spans="3:4">
      <c r="C1719" s="10"/>
      <c r="D1719" s="10"/>
    </row>
    <row r="1720" spans="3:4">
      <c r="C1720" s="10"/>
      <c r="D1720" s="10"/>
    </row>
    <row r="1721" spans="3:4">
      <c r="C1721" s="10"/>
      <c r="D1721" s="10"/>
    </row>
    <row r="1722" spans="3:4">
      <c r="C1722" s="10"/>
      <c r="D1722" s="10"/>
    </row>
    <row r="1723" spans="3:4">
      <c r="C1723" s="10"/>
      <c r="D1723" s="10"/>
    </row>
    <row r="1724" spans="3:4">
      <c r="C1724" s="10"/>
      <c r="D1724" s="10"/>
    </row>
    <row r="1725" spans="3:4">
      <c r="C1725" s="10"/>
      <c r="D1725" s="10"/>
    </row>
    <row r="1726" spans="3:4">
      <c r="C1726" s="10"/>
      <c r="D1726" s="10"/>
    </row>
    <row r="1727" spans="3:4">
      <c r="C1727" s="10"/>
      <c r="D1727" s="10"/>
    </row>
    <row r="1728" spans="3:4">
      <c r="C1728" s="10"/>
      <c r="D1728" s="10"/>
    </row>
    <row r="1729" spans="3:4">
      <c r="C1729" s="10"/>
      <c r="D1729" s="10"/>
    </row>
    <row r="1730" spans="3:4">
      <c r="C1730" s="10"/>
      <c r="D1730" s="10"/>
    </row>
    <row r="1731" spans="3:4">
      <c r="C1731" s="10"/>
      <c r="D1731" s="10"/>
    </row>
    <row r="1732" spans="3:4">
      <c r="C1732" s="10"/>
      <c r="D1732" s="10"/>
    </row>
    <row r="1733" spans="3:4">
      <c r="C1733" s="10"/>
      <c r="D1733" s="10"/>
    </row>
    <row r="1734" spans="3:4">
      <c r="C1734" s="10"/>
      <c r="D1734" s="10"/>
    </row>
    <row r="1735" spans="3:4">
      <c r="C1735" s="10"/>
      <c r="D1735" s="10"/>
    </row>
    <row r="1736" spans="3:4">
      <c r="C1736" s="10"/>
      <c r="D1736" s="10"/>
    </row>
    <row r="1737" spans="3:4">
      <c r="C1737" s="10"/>
      <c r="D1737" s="10"/>
    </row>
    <row r="1738" spans="3:4">
      <c r="C1738" s="10"/>
      <c r="D1738" s="10"/>
    </row>
    <row r="1739" spans="3:4">
      <c r="C1739" s="10"/>
      <c r="D1739" s="10"/>
    </row>
    <row r="1740" spans="3:4">
      <c r="C1740" s="10"/>
      <c r="D1740" s="10"/>
    </row>
    <row r="1741" spans="3:4">
      <c r="C1741" s="10"/>
      <c r="D1741" s="10"/>
    </row>
    <row r="1742" spans="3:4">
      <c r="C1742" s="10"/>
      <c r="D1742" s="10"/>
    </row>
    <row r="1743" spans="3:4">
      <c r="C1743" s="10"/>
      <c r="D1743" s="10"/>
    </row>
    <row r="1744" spans="3:4">
      <c r="C1744" s="10"/>
      <c r="D1744" s="10"/>
    </row>
    <row r="1745" spans="3:4">
      <c r="C1745" s="10"/>
      <c r="D1745" s="10"/>
    </row>
    <row r="1746" spans="3:4">
      <c r="C1746" s="10"/>
      <c r="D1746" s="10"/>
    </row>
    <row r="1747" spans="3:4">
      <c r="C1747" s="10"/>
      <c r="D1747" s="10"/>
    </row>
    <row r="1748" spans="3:4">
      <c r="C1748" s="10"/>
      <c r="D1748" s="10"/>
    </row>
    <row r="1749" spans="3:4">
      <c r="C1749" s="10"/>
      <c r="D1749" s="10"/>
    </row>
    <row r="1750" spans="3:4">
      <c r="C1750" s="10"/>
      <c r="D1750" s="10"/>
    </row>
    <row r="1751" spans="3:4">
      <c r="C1751" s="10"/>
      <c r="D1751" s="10"/>
    </row>
    <row r="1752" spans="3:4">
      <c r="C1752" s="10"/>
      <c r="D1752" s="10"/>
    </row>
    <row r="1753" spans="3:4">
      <c r="C1753" s="10"/>
      <c r="D1753" s="10"/>
    </row>
    <row r="1754" spans="3:4">
      <c r="C1754" s="10"/>
      <c r="D1754" s="10"/>
    </row>
    <row r="1755" spans="3:4">
      <c r="C1755" s="10"/>
      <c r="D1755" s="10"/>
    </row>
    <row r="1756" spans="3:4">
      <c r="C1756" s="10"/>
      <c r="D1756" s="10"/>
    </row>
    <row r="1757" spans="3:4">
      <c r="C1757" s="10"/>
      <c r="D1757" s="10"/>
    </row>
    <row r="1758" spans="3:4">
      <c r="C1758" s="10"/>
      <c r="D1758" s="10"/>
    </row>
    <row r="1759" spans="3:4">
      <c r="C1759" s="10"/>
      <c r="D1759" s="10"/>
    </row>
    <row r="1760" spans="3:4">
      <c r="C1760" s="10"/>
      <c r="D1760" s="10"/>
    </row>
    <row r="1761" spans="3:4">
      <c r="C1761" s="10"/>
      <c r="D1761" s="10"/>
    </row>
    <row r="1762" spans="3:4">
      <c r="C1762" s="10"/>
      <c r="D1762" s="10"/>
    </row>
    <row r="1763" spans="3:4">
      <c r="C1763" s="10"/>
      <c r="D1763" s="10"/>
    </row>
    <row r="1764" spans="3:4">
      <c r="C1764" s="10"/>
      <c r="D1764" s="10"/>
    </row>
    <row r="1765" spans="3:4">
      <c r="C1765" s="10"/>
      <c r="D1765" s="10"/>
    </row>
    <row r="1766" spans="3:4">
      <c r="C1766" s="10"/>
      <c r="D1766" s="10"/>
    </row>
    <row r="1767" spans="3:4">
      <c r="C1767" s="10"/>
      <c r="D1767" s="10"/>
    </row>
    <row r="1768" spans="3:4">
      <c r="C1768" s="10"/>
      <c r="D1768" s="10"/>
    </row>
    <row r="1769" spans="3:4">
      <c r="C1769" s="10"/>
      <c r="D1769" s="10"/>
    </row>
    <row r="1770" spans="3:4">
      <c r="C1770" s="10"/>
      <c r="D1770" s="10"/>
    </row>
    <row r="1771" spans="3:4">
      <c r="C1771" s="10"/>
      <c r="D1771" s="10"/>
    </row>
    <row r="1772" spans="3:4">
      <c r="C1772" s="10"/>
      <c r="D1772" s="10"/>
    </row>
    <row r="1773" spans="3:4">
      <c r="C1773" s="10"/>
      <c r="D1773" s="10"/>
    </row>
    <row r="1774" spans="3:4">
      <c r="C1774" s="10"/>
      <c r="D1774" s="10"/>
    </row>
    <row r="1775" spans="3:4">
      <c r="C1775" s="10"/>
      <c r="D1775" s="10"/>
    </row>
    <row r="1776" spans="3:4">
      <c r="C1776" s="10"/>
      <c r="D1776" s="10"/>
    </row>
    <row r="1777" spans="3:4">
      <c r="C1777" s="10"/>
      <c r="D1777" s="10"/>
    </row>
    <row r="1778" spans="3:4">
      <c r="C1778" s="10"/>
      <c r="D1778" s="10"/>
    </row>
    <row r="1779" spans="3:4">
      <c r="C1779" s="10"/>
      <c r="D1779" s="10"/>
    </row>
    <row r="1780" spans="3:4">
      <c r="C1780" s="10"/>
      <c r="D1780" s="10"/>
    </row>
    <row r="1781" spans="3:4">
      <c r="C1781" s="10"/>
      <c r="D1781" s="10"/>
    </row>
    <row r="1782" spans="3:4">
      <c r="C1782" s="10"/>
      <c r="D1782" s="10"/>
    </row>
    <row r="1783" spans="3:4">
      <c r="C1783" s="10"/>
      <c r="D1783" s="10"/>
    </row>
    <row r="1784" spans="3:4">
      <c r="C1784" s="10"/>
      <c r="D1784" s="10"/>
    </row>
    <row r="1785" spans="3:4">
      <c r="C1785" s="10"/>
      <c r="D1785" s="10"/>
    </row>
    <row r="1786" spans="3:4">
      <c r="C1786" s="10"/>
      <c r="D1786" s="10"/>
    </row>
    <row r="1787" spans="3:4">
      <c r="C1787" s="10"/>
      <c r="D1787" s="10"/>
    </row>
    <row r="1788" spans="3:4">
      <c r="C1788" s="10"/>
      <c r="D1788" s="10"/>
    </row>
    <row r="1789" spans="3:4">
      <c r="C1789" s="10"/>
      <c r="D1789" s="10"/>
    </row>
    <row r="1790" spans="3:4">
      <c r="C1790" s="10"/>
      <c r="D1790" s="10"/>
    </row>
    <row r="1791" spans="3:4">
      <c r="C1791" s="10"/>
      <c r="D1791" s="10"/>
    </row>
    <row r="1792" spans="3:4">
      <c r="C1792" s="10"/>
      <c r="D1792" s="10"/>
    </row>
    <row r="1793" spans="3:4">
      <c r="C1793" s="10"/>
      <c r="D1793" s="10"/>
    </row>
    <row r="1794" spans="3:4">
      <c r="C1794" s="10"/>
      <c r="D1794" s="10"/>
    </row>
    <row r="1795" spans="3:4">
      <c r="C1795" s="10"/>
      <c r="D1795" s="10"/>
    </row>
    <row r="1796" spans="3:4">
      <c r="C1796" s="10"/>
      <c r="D1796" s="10"/>
    </row>
    <row r="1797" spans="3:4">
      <c r="C1797" s="10"/>
      <c r="D1797" s="10"/>
    </row>
    <row r="1798" spans="3:4">
      <c r="C1798" s="10"/>
      <c r="D1798" s="10"/>
    </row>
    <row r="1799" spans="3:4">
      <c r="C1799" s="10"/>
      <c r="D1799" s="10"/>
    </row>
    <row r="1800" spans="3:4">
      <c r="C1800" s="10"/>
      <c r="D1800" s="10"/>
    </row>
    <row r="1801" spans="3:4">
      <c r="C1801" s="10"/>
      <c r="D1801" s="10"/>
    </row>
    <row r="1802" spans="3:4">
      <c r="C1802" s="10"/>
      <c r="D1802" s="10"/>
    </row>
    <row r="1803" spans="3:4">
      <c r="C1803" s="10"/>
      <c r="D1803" s="10"/>
    </row>
    <row r="1804" spans="3:4">
      <c r="C1804" s="10"/>
      <c r="D1804" s="10"/>
    </row>
    <row r="1805" spans="3:4">
      <c r="C1805" s="10"/>
      <c r="D1805" s="10"/>
    </row>
    <row r="1806" spans="3:4">
      <c r="C1806" s="10"/>
      <c r="D1806" s="10"/>
    </row>
    <row r="1807" spans="3:4">
      <c r="C1807" s="10"/>
      <c r="D1807" s="10"/>
    </row>
    <row r="1808" spans="3:4">
      <c r="C1808" s="10"/>
      <c r="D1808" s="10"/>
    </row>
    <row r="1809" spans="3:4">
      <c r="C1809" s="10"/>
      <c r="D1809" s="10"/>
    </row>
    <row r="1810" spans="3:4">
      <c r="C1810" s="10"/>
      <c r="D1810" s="10"/>
    </row>
    <row r="1811" spans="3:4">
      <c r="C1811" s="10"/>
      <c r="D1811" s="10"/>
    </row>
    <row r="1812" spans="3:4">
      <c r="C1812" s="10"/>
      <c r="D1812" s="10"/>
    </row>
    <row r="1813" spans="3:4">
      <c r="C1813" s="10"/>
      <c r="D1813" s="10"/>
    </row>
    <row r="1814" spans="3:4">
      <c r="C1814" s="10"/>
      <c r="D1814" s="10"/>
    </row>
    <row r="1815" spans="3:4">
      <c r="C1815" s="10"/>
      <c r="D1815" s="10"/>
    </row>
    <row r="1816" spans="3:4">
      <c r="C1816" s="10"/>
      <c r="D1816" s="10"/>
    </row>
    <row r="1817" spans="3:4">
      <c r="C1817" s="10"/>
      <c r="D1817" s="10"/>
    </row>
    <row r="1818" spans="3:4">
      <c r="C1818" s="10"/>
      <c r="D1818" s="10"/>
    </row>
    <row r="1819" spans="3:4">
      <c r="C1819" s="10"/>
      <c r="D1819" s="10"/>
    </row>
    <row r="1820" spans="3:4">
      <c r="C1820" s="10"/>
      <c r="D1820" s="10"/>
    </row>
    <row r="1821" spans="3:4">
      <c r="C1821" s="10"/>
      <c r="D1821" s="10"/>
    </row>
    <row r="1822" spans="3:4">
      <c r="C1822" s="10"/>
      <c r="D1822" s="10"/>
    </row>
    <row r="1823" spans="3:4">
      <c r="C1823" s="10"/>
      <c r="D1823" s="10"/>
    </row>
    <row r="1824" spans="3:4">
      <c r="C1824" s="10"/>
      <c r="D1824" s="10"/>
    </row>
    <row r="1825" spans="3:4">
      <c r="C1825" s="10"/>
      <c r="D1825" s="10"/>
    </row>
    <row r="1826" spans="3:4">
      <c r="C1826" s="10"/>
      <c r="D1826" s="10"/>
    </row>
    <row r="1827" spans="3:4">
      <c r="C1827" s="10"/>
      <c r="D1827" s="10"/>
    </row>
    <row r="1828" spans="3:4">
      <c r="C1828" s="10"/>
      <c r="D1828" s="10"/>
    </row>
    <row r="1829" spans="3:4">
      <c r="C1829" s="10"/>
      <c r="D1829" s="10"/>
    </row>
    <row r="1830" spans="3:4">
      <c r="C1830" s="10"/>
      <c r="D1830" s="10"/>
    </row>
    <row r="1831" spans="3:4">
      <c r="C1831" s="10"/>
      <c r="D1831" s="10"/>
    </row>
    <row r="1832" spans="3:4">
      <c r="C1832" s="10"/>
      <c r="D1832" s="10"/>
    </row>
    <row r="1833" spans="3:4">
      <c r="C1833" s="10"/>
      <c r="D1833" s="10"/>
    </row>
    <row r="1834" spans="3:4">
      <c r="C1834" s="10"/>
      <c r="D1834" s="10"/>
    </row>
    <row r="1835" spans="3:4">
      <c r="C1835" s="10"/>
      <c r="D1835" s="10"/>
    </row>
    <row r="1836" spans="3:4">
      <c r="C1836" s="10"/>
      <c r="D1836" s="10"/>
    </row>
    <row r="1837" spans="3:4">
      <c r="C1837" s="10"/>
      <c r="D1837" s="10"/>
    </row>
    <row r="1838" spans="3:4">
      <c r="C1838" s="10"/>
      <c r="D1838" s="10"/>
    </row>
    <row r="1839" spans="3:4">
      <c r="C1839" s="10"/>
      <c r="D1839" s="10"/>
    </row>
    <row r="1840" spans="3:4">
      <c r="C1840" s="10"/>
      <c r="D1840" s="10"/>
    </row>
    <row r="1841" spans="3:4">
      <c r="C1841" s="10"/>
      <c r="D1841" s="10"/>
    </row>
    <row r="1842" spans="3:4">
      <c r="C1842" s="10"/>
      <c r="D1842" s="10"/>
    </row>
    <row r="1843" spans="3:4">
      <c r="C1843" s="10"/>
      <c r="D1843" s="10"/>
    </row>
    <row r="1844" spans="3:4">
      <c r="C1844" s="10"/>
      <c r="D1844" s="10"/>
    </row>
    <row r="1845" spans="3:4">
      <c r="C1845" s="10"/>
      <c r="D1845" s="10"/>
    </row>
    <row r="1846" spans="3:4">
      <c r="C1846" s="10"/>
      <c r="D1846" s="10"/>
    </row>
    <row r="1847" spans="3:4">
      <c r="C1847" s="10"/>
      <c r="D1847" s="10"/>
    </row>
    <row r="1848" spans="3:4">
      <c r="C1848" s="10"/>
      <c r="D1848" s="10"/>
    </row>
    <row r="1849" spans="3:4">
      <c r="C1849" s="10"/>
      <c r="D1849" s="10"/>
    </row>
    <row r="1850" spans="3:4">
      <c r="C1850" s="10"/>
      <c r="D1850" s="10"/>
    </row>
    <row r="1851" spans="3:4">
      <c r="C1851" s="10"/>
      <c r="D1851" s="10"/>
    </row>
    <row r="1852" spans="3:4">
      <c r="C1852" s="10"/>
      <c r="D1852" s="10"/>
    </row>
    <row r="1853" spans="3:4">
      <c r="C1853" s="10"/>
      <c r="D1853" s="10"/>
    </row>
    <row r="1854" spans="3:4">
      <c r="C1854" s="10"/>
      <c r="D1854" s="10"/>
    </row>
    <row r="1855" spans="3:4">
      <c r="C1855" s="10"/>
      <c r="D1855" s="10"/>
    </row>
    <row r="1856" spans="3:4">
      <c r="C1856" s="10"/>
      <c r="D1856" s="10"/>
    </row>
    <row r="1857" spans="3:4">
      <c r="C1857" s="10"/>
      <c r="D1857" s="10"/>
    </row>
    <row r="1858" spans="3:4">
      <c r="C1858" s="10"/>
      <c r="D1858" s="10"/>
    </row>
    <row r="1859" spans="3:4">
      <c r="C1859" s="10"/>
      <c r="D1859" s="10"/>
    </row>
    <row r="1860" spans="3:4">
      <c r="C1860" s="10"/>
      <c r="D1860" s="10"/>
    </row>
    <row r="1861" spans="3:4">
      <c r="C1861" s="10"/>
      <c r="D1861" s="10"/>
    </row>
    <row r="1862" spans="3:4">
      <c r="C1862" s="10"/>
      <c r="D1862" s="10"/>
    </row>
    <row r="1863" spans="3:4">
      <c r="C1863" s="10"/>
      <c r="D1863" s="10"/>
    </row>
    <row r="1864" spans="3:4">
      <c r="C1864" s="10"/>
      <c r="D1864" s="10"/>
    </row>
    <row r="1865" spans="3:4">
      <c r="C1865" s="10"/>
      <c r="D1865" s="10"/>
    </row>
    <row r="1866" spans="3:4">
      <c r="C1866" s="10"/>
      <c r="D1866" s="10"/>
    </row>
    <row r="1867" spans="3:4">
      <c r="C1867" s="10"/>
      <c r="D1867" s="10"/>
    </row>
    <row r="1868" spans="3:4">
      <c r="C1868" s="10"/>
      <c r="D1868" s="10"/>
    </row>
    <row r="1869" spans="3:4">
      <c r="C1869" s="10"/>
      <c r="D1869" s="10"/>
    </row>
    <row r="1870" spans="3:4">
      <c r="C1870" s="10"/>
      <c r="D1870" s="10"/>
    </row>
    <row r="1871" spans="3:4">
      <c r="C1871" s="10"/>
      <c r="D1871" s="10"/>
    </row>
    <row r="1872" spans="3:4">
      <c r="C1872" s="10"/>
      <c r="D1872" s="10"/>
    </row>
    <row r="1873" spans="3:4">
      <c r="C1873" s="10"/>
      <c r="D1873" s="10"/>
    </row>
    <row r="1874" spans="3:4">
      <c r="C1874" s="10"/>
      <c r="D1874" s="10"/>
    </row>
    <row r="1875" spans="3:4">
      <c r="C1875" s="10"/>
      <c r="D1875" s="10"/>
    </row>
    <row r="1876" spans="3:4">
      <c r="C1876" s="10"/>
      <c r="D1876" s="10"/>
    </row>
    <row r="1877" spans="3:4">
      <c r="C1877" s="10"/>
      <c r="D1877" s="10"/>
    </row>
    <row r="1878" spans="3:4">
      <c r="C1878" s="10"/>
      <c r="D1878" s="10"/>
    </row>
    <row r="1879" spans="3:4">
      <c r="C1879" s="10"/>
      <c r="D1879" s="10"/>
    </row>
    <row r="1880" spans="3:4">
      <c r="C1880" s="10"/>
      <c r="D1880" s="10"/>
    </row>
    <row r="1881" spans="3:4">
      <c r="C1881" s="10"/>
      <c r="D1881" s="10"/>
    </row>
    <row r="1882" spans="3:4">
      <c r="C1882" s="10"/>
      <c r="D1882" s="10"/>
    </row>
    <row r="1883" spans="3:4">
      <c r="C1883" s="10"/>
      <c r="D1883" s="10"/>
    </row>
    <row r="1884" spans="3:4">
      <c r="C1884" s="10"/>
      <c r="D1884" s="10"/>
    </row>
    <row r="1885" spans="3:4">
      <c r="C1885" s="10"/>
      <c r="D1885" s="10"/>
    </row>
    <row r="1886" spans="3:4">
      <c r="C1886" s="10"/>
      <c r="D1886" s="10"/>
    </row>
    <row r="1887" spans="3:4">
      <c r="C1887" s="10"/>
      <c r="D1887" s="10"/>
    </row>
    <row r="1888" spans="3:4">
      <c r="C1888" s="10"/>
      <c r="D1888" s="10"/>
    </row>
    <row r="1889" spans="3:4">
      <c r="C1889" s="10"/>
      <c r="D1889" s="10"/>
    </row>
    <row r="1890" spans="3:4">
      <c r="C1890" s="10"/>
      <c r="D1890" s="10"/>
    </row>
    <row r="1891" spans="3:4">
      <c r="C1891" s="10"/>
      <c r="D1891" s="10"/>
    </row>
    <row r="1892" spans="3:4">
      <c r="C1892" s="10"/>
      <c r="D1892" s="10"/>
    </row>
    <row r="1893" spans="3:4">
      <c r="C1893" s="10"/>
      <c r="D1893" s="10"/>
    </row>
    <row r="1894" spans="3:4">
      <c r="C1894" s="10"/>
      <c r="D1894" s="10"/>
    </row>
    <row r="1895" spans="3:4">
      <c r="C1895" s="10"/>
      <c r="D1895" s="10"/>
    </row>
    <row r="1896" spans="3:4">
      <c r="C1896" s="10"/>
      <c r="D1896" s="10"/>
    </row>
    <row r="1897" spans="3:4">
      <c r="C1897" s="10"/>
      <c r="D1897" s="10"/>
    </row>
    <row r="1898" spans="3:4">
      <c r="C1898" s="10"/>
      <c r="D1898" s="10"/>
    </row>
    <row r="1899" spans="3:4">
      <c r="C1899" s="10"/>
      <c r="D1899" s="10"/>
    </row>
    <row r="1900" spans="3:4">
      <c r="C1900" s="10"/>
      <c r="D1900" s="10"/>
    </row>
    <row r="1901" spans="3:4">
      <c r="C1901" s="10"/>
      <c r="D1901" s="10"/>
    </row>
    <row r="1902" spans="3:4">
      <c r="C1902" s="10"/>
      <c r="D1902" s="10"/>
    </row>
    <row r="1903" spans="3:4">
      <c r="C1903" s="10"/>
      <c r="D1903" s="10"/>
    </row>
    <row r="1904" spans="3:4">
      <c r="C1904" s="10"/>
      <c r="D1904" s="10"/>
    </row>
    <row r="1905" spans="3:4">
      <c r="C1905" s="10"/>
      <c r="D1905" s="10"/>
    </row>
    <row r="1906" spans="3:4">
      <c r="C1906" s="10"/>
      <c r="D1906" s="10"/>
    </row>
    <row r="1907" spans="3:4">
      <c r="C1907" s="10"/>
      <c r="D1907" s="10"/>
    </row>
    <row r="1908" spans="3:4">
      <c r="C1908" s="10"/>
      <c r="D1908" s="10"/>
    </row>
    <row r="1909" spans="3:4">
      <c r="C1909" s="10"/>
      <c r="D1909" s="10"/>
    </row>
    <row r="1910" spans="3:4">
      <c r="C1910" s="10"/>
      <c r="D1910" s="10"/>
    </row>
    <row r="1911" spans="3:4">
      <c r="C1911" s="10"/>
      <c r="D1911" s="10"/>
    </row>
    <row r="1912" spans="3:4">
      <c r="C1912" s="10"/>
      <c r="D1912" s="10"/>
    </row>
    <row r="1913" spans="3:4">
      <c r="C1913" s="10"/>
      <c r="D1913" s="10"/>
    </row>
    <row r="1914" spans="3:4">
      <c r="C1914" s="10"/>
      <c r="D1914" s="10"/>
    </row>
    <row r="1915" spans="3:4">
      <c r="C1915" s="10"/>
      <c r="D1915" s="10"/>
    </row>
    <row r="1916" spans="3:4">
      <c r="C1916" s="10"/>
      <c r="D1916" s="10"/>
    </row>
    <row r="1917" spans="3:4">
      <c r="C1917" s="10"/>
      <c r="D1917" s="10"/>
    </row>
    <row r="1918" spans="3:4">
      <c r="C1918" s="10"/>
      <c r="D1918" s="10"/>
    </row>
    <row r="1919" spans="3:4">
      <c r="C1919" s="10"/>
      <c r="D1919" s="10"/>
    </row>
    <row r="1920" spans="3:4">
      <c r="C1920" s="10"/>
      <c r="D1920" s="10"/>
    </row>
    <row r="1921" spans="3:4">
      <c r="C1921" s="10"/>
      <c r="D1921" s="10"/>
    </row>
    <row r="1922" spans="3:4">
      <c r="C1922" s="10"/>
      <c r="D1922" s="10"/>
    </row>
    <row r="1923" spans="3:4">
      <c r="C1923" s="10"/>
      <c r="D1923" s="10"/>
    </row>
    <row r="1924" spans="3:4">
      <c r="C1924" s="10"/>
      <c r="D1924" s="10"/>
    </row>
    <row r="1925" spans="3:4">
      <c r="C1925" s="10"/>
      <c r="D1925" s="10"/>
    </row>
    <row r="1926" spans="3:4">
      <c r="C1926" s="10"/>
      <c r="D1926" s="10"/>
    </row>
    <row r="1927" spans="3:4">
      <c r="C1927" s="10"/>
      <c r="D1927" s="10"/>
    </row>
    <row r="1928" spans="3:4">
      <c r="C1928" s="10"/>
      <c r="D1928" s="10"/>
    </row>
    <row r="1929" spans="3:4">
      <c r="C1929" s="10"/>
      <c r="D1929" s="10"/>
    </row>
    <row r="1930" spans="3:4">
      <c r="C1930" s="10"/>
      <c r="D1930" s="10"/>
    </row>
    <row r="1931" spans="3:4">
      <c r="C1931" s="10"/>
      <c r="D1931" s="10"/>
    </row>
    <row r="1932" spans="3:4">
      <c r="C1932" s="10"/>
      <c r="D1932" s="10"/>
    </row>
    <row r="1933" spans="3:4">
      <c r="C1933" s="10"/>
      <c r="D1933" s="10"/>
    </row>
    <row r="1934" spans="3:4">
      <c r="C1934" s="10"/>
      <c r="D1934" s="10"/>
    </row>
    <row r="1935" spans="3:4">
      <c r="C1935" s="10"/>
      <c r="D1935" s="10"/>
    </row>
    <row r="1936" spans="3:4">
      <c r="C1936" s="10"/>
      <c r="D1936" s="10"/>
    </row>
    <row r="1937" spans="3:4">
      <c r="C1937" s="10"/>
      <c r="D1937" s="10"/>
    </row>
    <row r="1938" spans="3:4">
      <c r="C1938" s="10"/>
      <c r="D1938" s="10"/>
    </row>
    <row r="1939" spans="3:4">
      <c r="C1939" s="10"/>
      <c r="D1939" s="10"/>
    </row>
    <row r="1940" spans="3:4">
      <c r="C1940" s="10"/>
      <c r="D1940" s="10"/>
    </row>
    <row r="1941" spans="3:4">
      <c r="C1941" s="10"/>
      <c r="D1941" s="10"/>
    </row>
    <row r="1942" spans="3:4">
      <c r="C1942" s="10"/>
      <c r="D1942" s="10"/>
    </row>
    <row r="1943" spans="3:4">
      <c r="C1943" s="10"/>
      <c r="D1943" s="10"/>
    </row>
    <row r="1944" spans="3:4">
      <c r="C1944" s="10"/>
      <c r="D1944" s="10"/>
    </row>
    <row r="1945" spans="3:4">
      <c r="C1945" s="10"/>
      <c r="D1945" s="10"/>
    </row>
    <row r="1946" spans="3:4">
      <c r="C1946" s="10"/>
      <c r="D1946" s="10"/>
    </row>
    <row r="1947" spans="3:4">
      <c r="C1947" s="10"/>
      <c r="D1947" s="10"/>
    </row>
    <row r="1948" spans="3:4">
      <c r="C1948" s="10"/>
      <c r="D1948" s="10"/>
    </row>
    <row r="1949" spans="3:4">
      <c r="C1949" s="10"/>
      <c r="D1949" s="10"/>
    </row>
    <row r="1950" spans="3:4">
      <c r="C1950" s="10"/>
      <c r="D1950" s="10"/>
    </row>
    <row r="1951" spans="3:4">
      <c r="C1951" s="10"/>
      <c r="D1951" s="10"/>
    </row>
    <row r="1952" spans="3:4">
      <c r="C1952" s="10"/>
      <c r="D1952" s="10"/>
    </row>
    <row r="1953" spans="3:4">
      <c r="C1953" s="10"/>
      <c r="D1953" s="10"/>
    </row>
    <row r="1954" spans="3:4">
      <c r="C1954" s="10"/>
      <c r="D1954" s="10"/>
    </row>
    <row r="1955" spans="3:4">
      <c r="C1955" s="10"/>
      <c r="D1955" s="10"/>
    </row>
    <row r="1956" spans="3:4">
      <c r="C1956" s="10"/>
      <c r="D1956" s="10"/>
    </row>
    <row r="1957" spans="3:4">
      <c r="C1957" s="10"/>
      <c r="D1957" s="10"/>
    </row>
    <row r="1958" spans="3:4">
      <c r="C1958" s="10"/>
      <c r="D1958" s="10"/>
    </row>
    <row r="1959" spans="3:4">
      <c r="C1959" s="10"/>
      <c r="D1959" s="10"/>
    </row>
    <row r="1960" spans="3:4">
      <c r="C1960" s="10"/>
      <c r="D1960" s="10"/>
    </row>
    <row r="1961" spans="3:4">
      <c r="C1961" s="10"/>
      <c r="D1961" s="10"/>
    </row>
    <row r="1962" spans="3:4">
      <c r="C1962" s="10"/>
      <c r="D1962" s="10"/>
    </row>
    <row r="1963" spans="3:4">
      <c r="C1963" s="10"/>
      <c r="D1963" s="10"/>
    </row>
    <row r="1964" spans="3:4">
      <c r="C1964" s="10"/>
      <c r="D1964" s="10"/>
    </row>
    <row r="1965" spans="3:4">
      <c r="C1965" s="10"/>
      <c r="D1965" s="10"/>
    </row>
    <row r="1966" spans="3:4">
      <c r="C1966" s="10"/>
      <c r="D1966" s="10"/>
    </row>
    <row r="1967" spans="3:4">
      <c r="C1967" s="10"/>
      <c r="D1967" s="10"/>
    </row>
    <row r="1968" spans="3:4">
      <c r="C1968" s="10"/>
      <c r="D1968" s="10"/>
    </row>
    <row r="1969" spans="3:4">
      <c r="C1969" s="10"/>
      <c r="D1969" s="10"/>
    </row>
    <row r="1970" spans="3:4">
      <c r="C1970" s="10"/>
      <c r="D1970" s="10"/>
    </row>
    <row r="1971" spans="3:4">
      <c r="C1971" s="10"/>
      <c r="D1971" s="10"/>
    </row>
    <row r="1972" spans="3:4">
      <c r="C1972" s="10"/>
      <c r="D1972" s="10"/>
    </row>
    <row r="1973" spans="3:4">
      <c r="C1973" s="10"/>
      <c r="D1973" s="10"/>
    </row>
    <row r="1974" spans="3:4">
      <c r="C1974" s="10"/>
      <c r="D1974" s="10"/>
    </row>
    <row r="1975" spans="3:4">
      <c r="C1975" s="10"/>
      <c r="D1975" s="10"/>
    </row>
    <row r="1976" spans="3:4">
      <c r="C1976" s="10"/>
      <c r="D1976" s="10"/>
    </row>
    <row r="1977" spans="3:4">
      <c r="C1977" s="10"/>
      <c r="D1977" s="10"/>
    </row>
    <row r="1978" spans="3:4">
      <c r="C1978" s="10"/>
      <c r="D1978" s="10"/>
    </row>
    <row r="1979" spans="3:4">
      <c r="C1979" s="10"/>
      <c r="D1979" s="10"/>
    </row>
    <row r="1980" spans="3:4">
      <c r="C1980" s="10"/>
      <c r="D1980" s="10"/>
    </row>
    <row r="1981" spans="3:4">
      <c r="C1981" s="10"/>
      <c r="D1981" s="10"/>
    </row>
    <row r="1982" spans="3:4">
      <c r="C1982" s="10"/>
      <c r="D1982" s="10"/>
    </row>
    <row r="1983" spans="3:4">
      <c r="C1983" s="10"/>
      <c r="D1983" s="10"/>
    </row>
    <row r="1984" spans="3:4">
      <c r="C1984" s="10"/>
      <c r="D1984" s="10"/>
    </row>
    <row r="1985" spans="3:4">
      <c r="C1985" s="10"/>
      <c r="D1985" s="10"/>
    </row>
    <row r="1986" spans="3:4">
      <c r="C1986" s="10"/>
      <c r="D1986" s="10"/>
    </row>
    <row r="1987" spans="3:4">
      <c r="C1987" s="10"/>
      <c r="D1987" s="10"/>
    </row>
    <row r="1988" spans="3:4">
      <c r="C1988" s="10"/>
      <c r="D1988" s="10"/>
    </row>
    <row r="1989" spans="3:4">
      <c r="C1989" s="10"/>
      <c r="D1989" s="10"/>
    </row>
    <row r="1990" spans="3:4">
      <c r="C1990" s="10"/>
      <c r="D1990" s="10"/>
    </row>
    <row r="1991" spans="3:4">
      <c r="C1991" s="10"/>
      <c r="D1991" s="10"/>
    </row>
    <row r="1992" spans="3:4">
      <c r="C1992" s="10"/>
      <c r="D1992" s="10"/>
    </row>
    <row r="1993" spans="3:4">
      <c r="C1993" s="10"/>
      <c r="D1993" s="10"/>
    </row>
    <row r="1994" spans="3:4">
      <c r="C1994" s="10"/>
      <c r="D1994" s="10"/>
    </row>
    <row r="1995" spans="3:4">
      <c r="C1995" s="10"/>
      <c r="D1995" s="10"/>
    </row>
    <row r="1996" spans="3:4">
      <c r="C1996" s="10"/>
      <c r="D1996" s="10"/>
    </row>
    <row r="1997" spans="3:4">
      <c r="C1997" s="10"/>
      <c r="D1997" s="10"/>
    </row>
    <row r="1998" spans="3:4">
      <c r="C1998" s="10"/>
      <c r="D1998" s="10"/>
    </row>
    <row r="1999" spans="3:4">
      <c r="C1999" s="10"/>
      <c r="D1999" s="10"/>
    </row>
    <row r="2000" spans="3:4">
      <c r="C2000" s="10"/>
      <c r="D2000" s="10"/>
    </row>
    <row r="2001" spans="3:4">
      <c r="C2001" s="10"/>
      <c r="D2001" s="10"/>
    </row>
    <row r="2002" spans="3:4">
      <c r="C2002" s="10"/>
      <c r="D2002" s="10"/>
    </row>
    <row r="2003" spans="3:4">
      <c r="C2003" s="10"/>
      <c r="D2003" s="10"/>
    </row>
    <row r="2004" spans="3:4">
      <c r="C2004" s="10"/>
      <c r="D2004" s="10"/>
    </row>
    <row r="2005" spans="3:4">
      <c r="C2005" s="10"/>
      <c r="D2005" s="10"/>
    </row>
    <row r="2006" spans="3:4">
      <c r="C2006" s="10"/>
      <c r="D2006" s="10"/>
    </row>
    <row r="2007" spans="3:4">
      <c r="C2007" s="10"/>
      <c r="D2007" s="10"/>
    </row>
    <row r="2008" spans="3:4">
      <c r="C2008" s="10"/>
      <c r="D2008" s="10"/>
    </row>
    <row r="2009" spans="3:4">
      <c r="C2009" s="10"/>
      <c r="D2009" s="10"/>
    </row>
    <row r="2010" spans="3:4">
      <c r="C2010" s="10"/>
      <c r="D2010" s="10"/>
    </row>
    <row r="2011" spans="3:4">
      <c r="C2011" s="10"/>
      <c r="D2011" s="10"/>
    </row>
    <row r="2012" spans="3:4">
      <c r="C2012" s="10"/>
      <c r="D2012" s="10"/>
    </row>
    <row r="2013" spans="3:4">
      <c r="C2013" s="10"/>
      <c r="D2013" s="10"/>
    </row>
    <row r="2014" spans="3:4">
      <c r="C2014" s="10"/>
      <c r="D2014" s="10"/>
    </row>
    <row r="2015" spans="3:4">
      <c r="C2015" s="10"/>
      <c r="D2015" s="10"/>
    </row>
    <row r="2016" spans="3:4">
      <c r="C2016" s="10"/>
      <c r="D2016" s="10"/>
    </row>
    <row r="2017" spans="3:4">
      <c r="C2017" s="10"/>
      <c r="D2017" s="10"/>
    </row>
    <row r="2018" spans="3:4">
      <c r="C2018" s="10"/>
      <c r="D2018" s="10"/>
    </row>
    <row r="2019" spans="3:4">
      <c r="C2019" s="10"/>
      <c r="D2019" s="10"/>
    </row>
    <row r="2020" spans="3:4">
      <c r="C2020" s="10"/>
      <c r="D2020" s="10"/>
    </row>
    <row r="2021" spans="3:4">
      <c r="C2021" s="10"/>
      <c r="D2021" s="10"/>
    </row>
    <row r="2022" spans="3:4">
      <c r="C2022" s="10"/>
      <c r="D2022" s="10"/>
    </row>
    <row r="2023" spans="3:4">
      <c r="C2023" s="10"/>
      <c r="D2023" s="10"/>
    </row>
    <row r="2024" spans="3:4">
      <c r="C2024" s="10"/>
      <c r="D2024" s="10"/>
    </row>
    <row r="2025" spans="3:4">
      <c r="C2025" s="10"/>
      <c r="D2025" s="10"/>
    </row>
    <row r="2026" spans="3:4">
      <c r="C2026" s="10"/>
      <c r="D2026" s="10"/>
    </row>
    <row r="2027" spans="3:4">
      <c r="C2027" s="10"/>
      <c r="D2027" s="10"/>
    </row>
    <row r="2028" spans="3:4">
      <c r="C2028" s="10"/>
      <c r="D2028" s="10"/>
    </row>
    <row r="2029" spans="3:4">
      <c r="C2029" s="10"/>
      <c r="D2029" s="10"/>
    </row>
    <row r="2030" spans="3:4">
      <c r="C2030" s="10"/>
      <c r="D2030" s="10"/>
    </row>
    <row r="2031" spans="3:4">
      <c r="C2031" s="10"/>
      <c r="D2031" s="10"/>
    </row>
    <row r="2032" spans="3:4">
      <c r="C2032" s="10"/>
      <c r="D2032" s="10"/>
    </row>
    <row r="2033" spans="3:4">
      <c r="C2033" s="10"/>
      <c r="D2033" s="10"/>
    </row>
    <row r="2034" spans="3:4">
      <c r="C2034" s="10"/>
      <c r="D2034" s="10"/>
    </row>
    <row r="2035" spans="3:4">
      <c r="C2035" s="10"/>
      <c r="D2035" s="10"/>
    </row>
    <row r="2036" spans="3:4">
      <c r="C2036" s="10"/>
      <c r="D2036" s="10"/>
    </row>
    <row r="2037" spans="3:4">
      <c r="C2037" s="10"/>
      <c r="D2037" s="10"/>
    </row>
    <row r="2038" spans="3:4">
      <c r="C2038" s="10"/>
      <c r="D2038" s="10"/>
    </row>
    <row r="2039" spans="3:4">
      <c r="C2039" s="10"/>
      <c r="D2039" s="10"/>
    </row>
    <row r="2040" spans="3:4">
      <c r="C2040" s="10"/>
      <c r="D2040" s="10"/>
    </row>
    <row r="2041" spans="3:4">
      <c r="C2041" s="10"/>
      <c r="D2041" s="10"/>
    </row>
    <row r="2042" spans="3:4">
      <c r="C2042" s="10"/>
      <c r="D2042" s="10"/>
    </row>
    <row r="2043" spans="3:4">
      <c r="C2043" s="10"/>
      <c r="D2043" s="10"/>
    </row>
    <row r="2044" spans="3:4">
      <c r="C2044" s="10"/>
      <c r="D2044" s="10"/>
    </row>
    <row r="2045" spans="3:4">
      <c r="C2045" s="10"/>
      <c r="D2045" s="10"/>
    </row>
    <row r="2046" spans="3:4">
      <c r="C2046" s="10"/>
      <c r="D2046" s="10"/>
    </row>
    <row r="2047" spans="3:4">
      <c r="C2047" s="10"/>
      <c r="D2047" s="10"/>
    </row>
    <row r="2048" spans="3:4">
      <c r="C2048" s="10"/>
      <c r="D2048" s="10"/>
    </row>
    <row r="2049" spans="3:4">
      <c r="C2049" s="10"/>
      <c r="D2049" s="10"/>
    </row>
    <row r="2050" spans="3:4">
      <c r="C2050" s="10"/>
      <c r="D2050" s="10"/>
    </row>
    <row r="2051" spans="3:4">
      <c r="C2051" s="10"/>
      <c r="D2051" s="10"/>
    </row>
    <row r="2052" spans="3:4">
      <c r="C2052" s="10"/>
      <c r="D2052" s="10"/>
    </row>
    <row r="2053" spans="3:4">
      <c r="C2053" s="10"/>
      <c r="D2053" s="10"/>
    </row>
    <row r="2054" spans="3:4">
      <c r="C2054" s="10"/>
      <c r="D2054" s="10"/>
    </row>
    <row r="2055" spans="3:4">
      <c r="C2055" s="10"/>
      <c r="D2055" s="10"/>
    </row>
    <row r="2056" spans="3:4">
      <c r="C2056" s="10"/>
      <c r="D2056" s="10"/>
    </row>
    <row r="2057" spans="3:4">
      <c r="C2057" s="10"/>
      <c r="D2057" s="10"/>
    </row>
    <row r="2058" spans="3:4">
      <c r="C2058" s="10"/>
      <c r="D2058" s="10"/>
    </row>
    <row r="2059" spans="3:4">
      <c r="C2059" s="10"/>
      <c r="D2059" s="10"/>
    </row>
    <row r="2060" spans="3:4">
      <c r="C2060" s="10"/>
      <c r="D2060" s="10"/>
    </row>
    <row r="2061" spans="3:4">
      <c r="C2061" s="10"/>
      <c r="D2061" s="10"/>
    </row>
    <row r="2062" spans="3:4">
      <c r="C2062" s="10"/>
      <c r="D2062" s="10"/>
    </row>
    <row r="2063" spans="3:4">
      <c r="C2063" s="10"/>
      <c r="D2063" s="10"/>
    </row>
    <row r="2064" spans="3:4">
      <c r="C2064" s="10"/>
      <c r="D2064" s="10"/>
    </row>
    <row r="2065" spans="3:4">
      <c r="C2065" s="10"/>
      <c r="D2065" s="10"/>
    </row>
    <row r="2066" spans="3:4">
      <c r="C2066" s="10"/>
      <c r="D2066" s="10"/>
    </row>
    <row r="2067" spans="3:4">
      <c r="C2067" s="10"/>
      <c r="D2067" s="10"/>
    </row>
    <row r="2068" spans="3:4">
      <c r="C2068" s="10"/>
      <c r="D2068" s="10"/>
    </row>
    <row r="2069" spans="3:4">
      <c r="C2069" s="10"/>
      <c r="D2069" s="10"/>
    </row>
    <row r="2070" spans="3:4">
      <c r="C2070" s="10"/>
      <c r="D2070" s="10"/>
    </row>
    <row r="2071" spans="3:4">
      <c r="C2071" s="10"/>
      <c r="D2071" s="10"/>
    </row>
    <row r="2072" spans="3:4">
      <c r="C2072" s="10"/>
      <c r="D2072" s="10"/>
    </row>
    <row r="2073" spans="3:4">
      <c r="C2073" s="10"/>
      <c r="D2073" s="10"/>
    </row>
    <row r="2074" spans="3:4">
      <c r="C2074" s="10"/>
      <c r="D2074" s="10"/>
    </row>
    <row r="2075" spans="3:4">
      <c r="C2075" s="10"/>
      <c r="D2075" s="10"/>
    </row>
    <row r="2076" spans="3:4">
      <c r="C2076" s="10"/>
      <c r="D2076" s="10"/>
    </row>
    <row r="2077" spans="3:4">
      <c r="C2077" s="10"/>
      <c r="D2077" s="10"/>
    </row>
    <row r="2078" spans="3:4">
      <c r="C2078" s="10"/>
      <c r="D2078" s="10"/>
    </row>
    <row r="2079" spans="3:4">
      <c r="C2079" s="10"/>
      <c r="D2079" s="10"/>
    </row>
    <row r="2080" spans="3:4">
      <c r="C2080" s="10"/>
      <c r="D2080" s="10"/>
    </row>
    <row r="2081" spans="3:4">
      <c r="C2081" s="10"/>
      <c r="D2081" s="10"/>
    </row>
    <row r="2082" spans="3:4">
      <c r="C2082" s="10"/>
      <c r="D2082" s="10"/>
    </row>
    <row r="2083" spans="3:4">
      <c r="C2083" s="10"/>
      <c r="D2083" s="10"/>
    </row>
    <row r="2084" spans="3:4">
      <c r="C2084" s="10"/>
      <c r="D2084" s="10"/>
    </row>
    <row r="2085" spans="3:4">
      <c r="C2085" s="10"/>
      <c r="D2085" s="10"/>
    </row>
    <row r="2086" spans="3:4">
      <c r="C2086" s="10"/>
      <c r="D2086" s="10"/>
    </row>
    <row r="2087" spans="3:4">
      <c r="C2087" s="10"/>
      <c r="D2087" s="10"/>
    </row>
    <row r="2088" spans="3:4">
      <c r="C2088" s="10"/>
      <c r="D2088" s="10"/>
    </row>
    <row r="2089" spans="3:4">
      <c r="C2089" s="10"/>
      <c r="D2089" s="10"/>
    </row>
    <row r="2090" spans="3:4">
      <c r="C2090" s="10"/>
      <c r="D2090" s="10"/>
    </row>
    <row r="2091" spans="3:4">
      <c r="C2091" s="10"/>
      <c r="D2091" s="10"/>
    </row>
    <row r="2092" spans="3:4">
      <c r="C2092" s="10"/>
      <c r="D2092" s="10"/>
    </row>
    <row r="2093" spans="3:4">
      <c r="C2093" s="10"/>
      <c r="D2093" s="10"/>
    </row>
    <row r="2094" spans="3:4">
      <c r="C2094" s="10"/>
      <c r="D2094" s="10"/>
    </row>
    <row r="2095" spans="3:4">
      <c r="C2095" s="10"/>
      <c r="D2095" s="10"/>
    </row>
    <row r="2096" spans="3:4">
      <c r="C2096" s="10"/>
      <c r="D2096" s="10"/>
    </row>
    <row r="2097" spans="3:4">
      <c r="C2097" s="10"/>
      <c r="D2097" s="10"/>
    </row>
    <row r="2098" spans="3:4">
      <c r="C2098" s="10"/>
      <c r="D2098" s="10"/>
    </row>
    <row r="2099" spans="3:4">
      <c r="C2099" s="10"/>
      <c r="D2099" s="10"/>
    </row>
    <row r="2100" spans="3:4">
      <c r="C2100" s="10"/>
      <c r="D2100" s="10"/>
    </row>
    <row r="2101" spans="3:4">
      <c r="C2101" s="10"/>
      <c r="D2101" s="10"/>
    </row>
    <row r="2102" spans="3:4">
      <c r="C2102" s="10"/>
      <c r="D2102" s="10"/>
    </row>
    <row r="2103" spans="3:4">
      <c r="C2103" s="10"/>
      <c r="D2103" s="10"/>
    </row>
    <row r="2104" spans="3:4">
      <c r="C2104" s="10"/>
      <c r="D2104" s="10"/>
    </row>
    <row r="2105" spans="3:4">
      <c r="C2105" s="10"/>
      <c r="D2105" s="10"/>
    </row>
    <row r="2106" spans="3:4">
      <c r="C2106" s="10"/>
      <c r="D2106" s="10"/>
    </row>
    <row r="2107" spans="3:4">
      <c r="C2107" s="10"/>
      <c r="D2107" s="10"/>
    </row>
    <row r="2108" spans="3:4">
      <c r="C2108" s="10"/>
      <c r="D2108" s="10"/>
    </row>
    <row r="2109" spans="3:4">
      <c r="C2109" s="10"/>
      <c r="D2109" s="10"/>
    </row>
    <row r="2110" spans="3:4">
      <c r="C2110" s="10"/>
      <c r="D2110" s="10"/>
    </row>
    <row r="2111" spans="3:4">
      <c r="C2111" s="10"/>
      <c r="D2111" s="10"/>
    </row>
    <row r="2112" spans="3:4">
      <c r="C2112" s="10"/>
      <c r="D2112" s="10"/>
    </row>
    <row r="2113" spans="3:4">
      <c r="C2113" s="10"/>
      <c r="D2113" s="10"/>
    </row>
    <row r="2114" spans="3:4">
      <c r="C2114" s="10"/>
      <c r="D2114" s="10"/>
    </row>
    <row r="2115" spans="3:4">
      <c r="C2115" s="10"/>
      <c r="D2115" s="10"/>
    </row>
    <row r="2116" spans="3:4">
      <c r="C2116" s="10"/>
      <c r="D2116" s="10"/>
    </row>
    <row r="2117" spans="3:4">
      <c r="C2117" s="10"/>
      <c r="D2117" s="10"/>
    </row>
    <row r="2118" spans="3:4">
      <c r="C2118" s="10"/>
      <c r="D2118" s="10"/>
    </row>
    <row r="2119" spans="3:4">
      <c r="C2119" s="10"/>
      <c r="D2119" s="10"/>
    </row>
    <row r="2120" spans="3:4">
      <c r="C2120" s="10"/>
      <c r="D2120" s="10"/>
    </row>
    <row r="2121" spans="3:4">
      <c r="C2121" s="10"/>
      <c r="D2121" s="10"/>
    </row>
    <row r="2122" spans="3:4">
      <c r="C2122" s="10"/>
      <c r="D2122" s="10"/>
    </row>
    <row r="2123" spans="3:4">
      <c r="C2123" s="10"/>
      <c r="D2123" s="10"/>
    </row>
    <row r="2124" spans="3:4">
      <c r="C2124" s="10"/>
      <c r="D2124" s="10"/>
    </row>
    <row r="2125" spans="3:4">
      <c r="C2125" s="10"/>
      <c r="D2125" s="10"/>
    </row>
    <row r="2126" spans="3:4">
      <c r="C2126" s="10"/>
      <c r="D2126" s="10"/>
    </row>
    <row r="2127" spans="3:4">
      <c r="C2127" s="10"/>
      <c r="D2127" s="10"/>
    </row>
    <row r="2128" spans="3:4">
      <c r="C2128" s="10"/>
      <c r="D2128" s="10"/>
    </row>
    <row r="2129" spans="3:4">
      <c r="C2129" s="10"/>
      <c r="D2129" s="10"/>
    </row>
    <row r="2130" spans="3:4">
      <c r="C2130" s="10"/>
      <c r="D2130" s="10"/>
    </row>
    <row r="2131" spans="3:4">
      <c r="C2131" s="10"/>
      <c r="D2131" s="10"/>
    </row>
    <row r="2132" spans="3:4">
      <c r="C2132" s="10"/>
      <c r="D2132" s="10"/>
    </row>
    <row r="2133" spans="3:4">
      <c r="C2133" s="10"/>
      <c r="D2133" s="10"/>
    </row>
    <row r="2134" spans="3:4">
      <c r="C2134" s="10"/>
      <c r="D2134" s="10"/>
    </row>
    <row r="2135" spans="3:4">
      <c r="C2135" s="10"/>
      <c r="D2135" s="10"/>
    </row>
    <row r="2136" spans="3:4">
      <c r="C2136" s="10"/>
      <c r="D2136" s="10"/>
    </row>
    <row r="2137" spans="3:4">
      <c r="C2137" s="10"/>
      <c r="D2137" s="10"/>
    </row>
    <row r="2138" spans="3:4">
      <c r="C2138" s="10"/>
      <c r="D2138" s="10"/>
    </row>
    <row r="2139" spans="3:4">
      <c r="C2139" s="10"/>
      <c r="D2139" s="10"/>
    </row>
    <row r="2140" spans="3:4">
      <c r="C2140" s="10"/>
      <c r="D2140" s="10"/>
    </row>
    <row r="2141" spans="3:4">
      <c r="C2141" s="10"/>
      <c r="D2141" s="10"/>
    </row>
    <row r="2142" spans="3:4">
      <c r="C2142" s="10"/>
      <c r="D2142" s="10"/>
    </row>
    <row r="2143" spans="3:4">
      <c r="C2143" s="10"/>
      <c r="D2143" s="10"/>
    </row>
    <row r="2144" spans="3:4">
      <c r="C2144" s="10"/>
      <c r="D2144" s="10"/>
    </row>
    <row r="2145" spans="3:4">
      <c r="C2145" s="10"/>
      <c r="D2145" s="10"/>
    </row>
    <row r="2146" spans="3:4">
      <c r="C2146" s="10"/>
      <c r="D2146" s="10"/>
    </row>
    <row r="2147" spans="3:4">
      <c r="C2147" s="10"/>
      <c r="D2147" s="10"/>
    </row>
    <row r="2148" spans="3:4">
      <c r="C2148" s="10"/>
      <c r="D2148" s="10"/>
    </row>
    <row r="2149" spans="3:4">
      <c r="C2149" s="10"/>
      <c r="D2149" s="10"/>
    </row>
    <row r="2150" spans="3:4">
      <c r="C2150" s="10"/>
      <c r="D2150" s="10"/>
    </row>
    <row r="2151" spans="3:4">
      <c r="C2151" s="10"/>
      <c r="D2151" s="10"/>
    </row>
    <row r="2152" spans="3:4">
      <c r="C2152" s="10"/>
      <c r="D2152" s="10"/>
    </row>
    <row r="2153" spans="3:4">
      <c r="C2153" s="10"/>
      <c r="D2153" s="10"/>
    </row>
    <row r="2154" spans="3:4">
      <c r="C2154" s="10"/>
      <c r="D2154" s="10"/>
    </row>
    <row r="2155" spans="3:4">
      <c r="C2155" s="10"/>
      <c r="D2155" s="10"/>
    </row>
    <row r="2156" spans="3:4">
      <c r="C2156" s="10"/>
      <c r="D2156" s="10"/>
    </row>
    <row r="2157" spans="3:4">
      <c r="C2157" s="10"/>
      <c r="D2157" s="10"/>
    </row>
    <row r="2158" spans="3:4">
      <c r="C2158" s="10"/>
      <c r="D2158" s="10"/>
    </row>
    <row r="2159" spans="3:4">
      <c r="C2159" s="10"/>
      <c r="D2159" s="10"/>
    </row>
    <row r="2160" spans="3:4">
      <c r="C2160" s="10"/>
      <c r="D2160" s="10"/>
    </row>
    <row r="2161" spans="3:4">
      <c r="C2161" s="10"/>
      <c r="D2161" s="10"/>
    </row>
    <row r="2162" spans="3:4">
      <c r="C2162" s="10"/>
      <c r="D2162" s="10"/>
    </row>
    <row r="2163" spans="3:4">
      <c r="C2163" s="10"/>
      <c r="D2163" s="10"/>
    </row>
    <row r="2164" spans="3:4">
      <c r="C2164" s="10"/>
      <c r="D2164" s="10"/>
    </row>
    <row r="2165" spans="3:4">
      <c r="C2165" s="10"/>
      <c r="D2165" s="10"/>
    </row>
    <row r="2166" spans="3:4">
      <c r="C2166" s="10"/>
      <c r="D2166" s="10"/>
    </row>
    <row r="2167" spans="3:4">
      <c r="C2167" s="10"/>
      <c r="D2167" s="10"/>
    </row>
    <row r="2168" spans="3:4">
      <c r="C2168" s="10"/>
      <c r="D2168" s="10"/>
    </row>
    <row r="2169" spans="3:4">
      <c r="C2169" s="10"/>
      <c r="D2169" s="10"/>
    </row>
    <row r="2170" spans="3:4">
      <c r="C2170" s="10"/>
      <c r="D2170" s="10"/>
    </row>
    <row r="2171" spans="3:4">
      <c r="C2171" s="10"/>
      <c r="D2171" s="10"/>
    </row>
    <row r="2172" spans="3:4">
      <c r="C2172" s="10"/>
      <c r="D2172" s="10"/>
    </row>
    <row r="2173" spans="3:4">
      <c r="C2173" s="10"/>
      <c r="D2173" s="10"/>
    </row>
    <row r="2174" spans="3:4">
      <c r="C2174" s="10"/>
      <c r="D2174" s="10"/>
    </row>
    <row r="2175" spans="3:4">
      <c r="C2175" s="10"/>
      <c r="D2175" s="10"/>
    </row>
    <row r="2176" spans="3:4">
      <c r="C2176" s="10"/>
      <c r="D2176" s="10"/>
    </row>
    <row r="2177" spans="3:4">
      <c r="C2177" s="10"/>
      <c r="D2177" s="10"/>
    </row>
    <row r="2178" spans="3:4">
      <c r="C2178" s="10"/>
      <c r="D2178" s="10"/>
    </row>
    <row r="2179" spans="3:4">
      <c r="C2179" s="10"/>
      <c r="D2179" s="10"/>
    </row>
    <row r="2180" spans="3:4">
      <c r="C2180" s="10"/>
      <c r="D2180" s="10"/>
    </row>
    <row r="2181" spans="3:4">
      <c r="C2181" s="10"/>
      <c r="D2181" s="10"/>
    </row>
    <row r="2182" spans="3:4">
      <c r="C2182" s="10"/>
      <c r="D2182" s="10"/>
    </row>
    <row r="2183" spans="3:4">
      <c r="C2183" s="10"/>
      <c r="D2183" s="10"/>
    </row>
    <row r="2184" spans="3:4">
      <c r="C2184" s="10"/>
      <c r="D2184" s="10"/>
    </row>
    <row r="2185" spans="3:4">
      <c r="C2185" s="10"/>
      <c r="D2185" s="10"/>
    </row>
    <row r="2186" spans="3:4">
      <c r="C2186" s="10"/>
      <c r="D2186" s="10"/>
    </row>
    <row r="2187" spans="3:4">
      <c r="C2187" s="10"/>
      <c r="D2187" s="10"/>
    </row>
    <row r="2188" spans="3:4">
      <c r="C2188" s="10"/>
      <c r="D2188" s="10"/>
    </row>
    <row r="2189" spans="3:4">
      <c r="C2189" s="10"/>
      <c r="D2189" s="10"/>
    </row>
    <row r="2190" spans="3:4">
      <c r="C2190" s="10"/>
      <c r="D2190" s="10"/>
    </row>
    <row r="2191" spans="3:4">
      <c r="C2191" s="10"/>
      <c r="D2191" s="10"/>
    </row>
    <row r="2192" spans="3:4">
      <c r="C2192" s="10"/>
      <c r="D2192" s="10"/>
    </row>
    <row r="2193" spans="3:4">
      <c r="C2193" s="10"/>
      <c r="D2193" s="10"/>
    </row>
    <row r="2194" spans="3:4">
      <c r="C2194" s="10"/>
      <c r="D2194" s="10"/>
    </row>
    <row r="2195" spans="3:4">
      <c r="C2195" s="10"/>
      <c r="D2195" s="10"/>
    </row>
    <row r="2196" spans="3:4">
      <c r="C2196" s="10"/>
      <c r="D2196" s="10"/>
    </row>
    <row r="2197" spans="3:4">
      <c r="C2197" s="10"/>
      <c r="D2197" s="10"/>
    </row>
    <row r="2198" spans="3:4">
      <c r="C2198" s="10"/>
      <c r="D2198" s="10"/>
    </row>
    <row r="2199" spans="3:4">
      <c r="C2199" s="10"/>
      <c r="D2199" s="10"/>
    </row>
    <row r="2200" spans="3:4">
      <c r="C2200" s="10"/>
      <c r="D2200" s="10"/>
    </row>
    <row r="2201" spans="3:4">
      <c r="C2201" s="10"/>
      <c r="D2201" s="10"/>
    </row>
    <row r="2202" spans="3:4">
      <c r="C2202" s="10"/>
      <c r="D2202" s="10"/>
    </row>
    <row r="2203" spans="3:4">
      <c r="C2203" s="10"/>
      <c r="D2203" s="10"/>
    </row>
    <row r="2204" spans="3:4">
      <c r="C2204" s="10"/>
      <c r="D2204" s="10"/>
    </row>
    <row r="2205" spans="3:4">
      <c r="C2205" s="10"/>
      <c r="D2205" s="10"/>
    </row>
    <row r="2206" spans="3:4">
      <c r="C2206" s="10"/>
      <c r="D2206" s="10"/>
    </row>
    <row r="2207" spans="3:4">
      <c r="C2207" s="10"/>
      <c r="D2207" s="10"/>
    </row>
    <row r="2208" spans="3:4">
      <c r="C2208" s="10"/>
      <c r="D2208" s="10"/>
    </row>
    <row r="2209" spans="3:4">
      <c r="C2209" s="10"/>
      <c r="D2209" s="10"/>
    </row>
    <row r="2210" spans="3:4">
      <c r="C2210" s="10"/>
      <c r="D2210" s="10"/>
    </row>
    <row r="2211" spans="3:4">
      <c r="C2211" s="10"/>
      <c r="D2211" s="10"/>
    </row>
    <row r="2212" spans="3:4">
      <c r="C2212" s="10"/>
      <c r="D2212" s="10"/>
    </row>
    <row r="2213" spans="3:4">
      <c r="C2213" s="10"/>
      <c r="D2213" s="10"/>
    </row>
    <row r="2214" spans="3:4">
      <c r="C2214" s="10"/>
      <c r="D2214" s="10"/>
    </row>
    <row r="2215" spans="3:4">
      <c r="C2215" s="10"/>
      <c r="D2215" s="10"/>
    </row>
    <row r="2216" spans="3:4">
      <c r="C2216" s="10"/>
      <c r="D2216" s="10"/>
    </row>
    <row r="2217" spans="3:4">
      <c r="C2217" s="10"/>
      <c r="D2217" s="10"/>
    </row>
    <row r="2218" spans="3:4">
      <c r="C2218" s="10"/>
      <c r="D2218" s="10"/>
    </row>
    <row r="2219" spans="3:4">
      <c r="C2219" s="10"/>
      <c r="D2219" s="10"/>
    </row>
    <row r="2220" spans="3:4">
      <c r="C2220" s="10"/>
      <c r="D2220" s="10"/>
    </row>
    <row r="2221" spans="3:4">
      <c r="C2221" s="10"/>
      <c r="D2221" s="10"/>
    </row>
    <row r="2222" spans="3:4">
      <c r="C2222" s="10"/>
      <c r="D2222" s="10"/>
    </row>
    <row r="2223" spans="3:4">
      <c r="C2223" s="10"/>
      <c r="D2223" s="10"/>
    </row>
    <row r="2224" spans="3:4">
      <c r="C2224" s="10"/>
      <c r="D2224" s="10"/>
    </row>
    <row r="2225" spans="3:4">
      <c r="C2225" s="10"/>
      <c r="D2225" s="10"/>
    </row>
    <row r="2226" spans="3:4">
      <c r="C2226" s="10"/>
      <c r="D2226" s="10"/>
    </row>
    <row r="2227" spans="3:4">
      <c r="C2227" s="10"/>
      <c r="D2227" s="10"/>
    </row>
    <row r="2228" spans="3:4">
      <c r="C2228" s="10"/>
      <c r="D2228" s="10"/>
    </row>
    <row r="2229" spans="3:4">
      <c r="C2229" s="10"/>
      <c r="D2229" s="10"/>
    </row>
    <row r="2230" spans="3:4">
      <c r="C2230" s="10"/>
      <c r="D2230" s="10"/>
    </row>
    <row r="2231" spans="3:4">
      <c r="C2231" s="10"/>
      <c r="D2231" s="10"/>
    </row>
    <row r="2232" spans="3:4">
      <c r="C2232" s="10"/>
      <c r="D2232" s="10"/>
    </row>
    <row r="2233" spans="3:4">
      <c r="C2233" s="10"/>
      <c r="D2233" s="10"/>
    </row>
    <row r="2234" spans="3:4">
      <c r="C2234" s="10"/>
      <c r="D2234" s="10"/>
    </row>
    <row r="2235" spans="3:4">
      <c r="C2235" s="10"/>
      <c r="D2235" s="10"/>
    </row>
    <row r="2236" spans="3:4">
      <c r="C2236" s="10"/>
      <c r="D2236" s="10"/>
    </row>
    <row r="2237" spans="3:4">
      <c r="C2237" s="10"/>
      <c r="D2237" s="10"/>
    </row>
    <row r="2238" spans="3:4">
      <c r="C2238" s="10"/>
      <c r="D2238" s="10"/>
    </row>
    <row r="2239" spans="3:4">
      <c r="C2239" s="10"/>
      <c r="D2239" s="10"/>
    </row>
    <row r="2240" spans="3:4">
      <c r="C2240" s="10"/>
      <c r="D2240" s="10"/>
    </row>
    <row r="2241" spans="3:4">
      <c r="C2241" s="10"/>
      <c r="D2241" s="10"/>
    </row>
    <row r="2242" spans="3:4">
      <c r="C2242" s="10"/>
      <c r="D2242" s="10"/>
    </row>
    <row r="2243" spans="3:4">
      <c r="C2243" s="10"/>
      <c r="D2243" s="10"/>
    </row>
    <row r="2244" spans="3:4">
      <c r="C2244" s="10"/>
      <c r="D2244" s="10"/>
    </row>
    <row r="2245" spans="3:4">
      <c r="C2245" s="10"/>
      <c r="D2245" s="10"/>
    </row>
    <row r="2246" spans="3:4">
      <c r="C2246" s="10"/>
      <c r="D2246" s="10"/>
    </row>
    <row r="2247" spans="3:4">
      <c r="C2247" s="10"/>
      <c r="D2247" s="10"/>
    </row>
    <row r="2248" spans="3:4">
      <c r="C2248" s="10"/>
      <c r="D2248" s="10"/>
    </row>
    <row r="2249" spans="3:4">
      <c r="C2249" s="10"/>
      <c r="D2249" s="10"/>
    </row>
    <row r="2250" spans="3:4">
      <c r="C2250" s="10"/>
      <c r="D2250" s="10"/>
    </row>
    <row r="2251" spans="3:4">
      <c r="C2251" s="10"/>
      <c r="D2251" s="10"/>
    </row>
    <row r="2252" spans="3:4">
      <c r="C2252" s="10"/>
      <c r="D2252" s="10"/>
    </row>
    <row r="2253" spans="3:4">
      <c r="C2253" s="10"/>
      <c r="D2253" s="10"/>
    </row>
    <row r="2254" spans="3:4">
      <c r="C2254" s="10"/>
      <c r="D2254" s="10"/>
    </row>
    <row r="2255" spans="3:4">
      <c r="C2255" s="10"/>
      <c r="D2255" s="10"/>
    </row>
    <row r="2256" spans="3:4">
      <c r="C2256" s="10"/>
      <c r="D2256" s="10"/>
    </row>
    <row r="2257" spans="3:4">
      <c r="C2257" s="10"/>
      <c r="D2257" s="10"/>
    </row>
    <row r="2258" spans="3:4">
      <c r="C2258" s="10"/>
      <c r="D2258" s="10"/>
    </row>
    <row r="2259" spans="3:4">
      <c r="C2259" s="10"/>
      <c r="D2259" s="10"/>
    </row>
    <row r="2260" spans="3:4">
      <c r="C2260" s="10"/>
      <c r="D2260" s="10"/>
    </row>
    <row r="2261" spans="3:4">
      <c r="C2261" s="10"/>
      <c r="D2261" s="10"/>
    </row>
    <row r="2262" spans="3:4">
      <c r="C2262" s="10"/>
      <c r="D2262" s="10"/>
    </row>
    <row r="2263" spans="3:4">
      <c r="C2263" s="10"/>
      <c r="D2263" s="10"/>
    </row>
    <row r="2264" spans="3:4">
      <c r="C2264" s="10"/>
      <c r="D2264" s="10"/>
    </row>
    <row r="2265" spans="3:4">
      <c r="C2265" s="10"/>
      <c r="D2265" s="10"/>
    </row>
    <row r="2266" spans="3:4">
      <c r="C2266" s="10"/>
      <c r="D2266" s="10"/>
    </row>
    <row r="2267" spans="3:4">
      <c r="C2267" s="10"/>
      <c r="D2267" s="10"/>
    </row>
    <row r="2268" spans="3:4">
      <c r="C2268" s="10"/>
      <c r="D2268" s="10"/>
    </row>
    <row r="2269" spans="3:4">
      <c r="C2269" s="10"/>
      <c r="D2269" s="10"/>
    </row>
    <row r="2270" spans="3:4">
      <c r="C2270" s="10"/>
      <c r="D2270" s="10"/>
    </row>
    <row r="2271" spans="3:4">
      <c r="C2271" s="10"/>
      <c r="D2271" s="10"/>
    </row>
    <row r="2272" spans="3:4">
      <c r="C2272" s="10"/>
      <c r="D2272" s="10"/>
    </row>
    <row r="2273" spans="3:4">
      <c r="C2273" s="10"/>
      <c r="D2273" s="10"/>
    </row>
    <row r="2274" spans="3:4">
      <c r="C2274" s="10"/>
      <c r="D2274" s="10"/>
    </row>
    <row r="2275" spans="3:4">
      <c r="C2275" s="10"/>
      <c r="D2275" s="10"/>
    </row>
    <row r="2276" spans="3:4">
      <c r="C2276" s="10"/>
      <c r="D2276" s="10"/>
    </row>
    <row r="2277" spans="3:4">
      <c r="C2277" s="10"/>
      <c r="D2277" s="10"/>
    </row>
    <row r="2278" spans="3:4">
      <c r="C2278" s="10"/>
      <c r="D2278" s="10"/>
    </row>
    <row r="2279" spans="3:4">
      <c r="C2279" s="10"/>
      <c r="D2279" s="10"/>
    </row>
    <row r="2280" spans="3:4">
      <c r="C2280" s="10"/>
      <c r="D2280" s="10"/>
    </row>
    <row r="2281" spans="3:4">
      <c r="C2281" s="10"/>
      <c r="D2281" s="10"/>
    </row>
    <row r="2282" spans="3:4">
      <c r="C2282" s="10"/>
      <c r="D2282" s="10"/>
    </row>
    <row r="2283" spans="3:4">
      <c r="C2283" s="10"/>
      <c r="D2283" s="10"/>
    </row>
    <row r="2284" spans="3:4">
      <c r="C2284" s="10"/>
      <c r="D2284" s="10"/>
    </row>
    <row r="2285" spans="3:4">
      <c r="C2285" s="10"/>
      <c r="D2285" s="10"/>
    </row>
    <row r="2286" spans="3:4">
      <c r="C2286" s="10"/>
      <c r="D2286" s="10"/>
    </row>
    <row r="2287" spans="3:4">
      <c r="C2287" s="10"/>
      <c r="D2287" s="10"/>
    </row>
    <row r="2288" spans="3:4">
      <c r="C2288" s="10"/>
      <c r="D2288" s="10"/>
    </row>
    <row r="2289" spans="3:4">
      <c r="C2289" s="10"/>
      <c r="D2289" s="10"/>
    </row>
    <row r="2290" spans="3:4">
      <c r="C2290" s="10"/>
      <c r="D2290" s="10"/>
    </row>
    <row r="2291" spans="3:4">
      <c r="C2291" s="10"/>
      <c r="D2291" s="10"/>
    </row>
    <row r="2292" spans="3:4">
      <c r="C2292" s="10"/>
      <c r="D2292" s="10"/>
    </row>
    <row r="2293" spans="3:4">
      <c r="C2293" s="10"/>
      <c r="D2293" s="10"/>
    </row>
    <row r="2294" spans="3:4">
      <c r="C2294" s="10"/>
      <c r="D2294" s="10"/>
    </row>
    <row r="2295" spans="3:4">
      <c r="C2295" s="10"/>
      <c r="D2295" s="10"/>
    </row>
    <row r="2296" spans="3:4">
      <c r="C2296" s="10"/>
      <c r="D2296" s="10"/>
    </row>
    <row r="2297" spans="3:4">
      <c r="C2297" s="10"/>
      <c r="D2297" s="10"/>
    </row>
    <row r="2298" spans="3:4">
      <c r="C2298" s="10"/>
      <c r="D2298" s="10"/>
    </row>
    <row r="2299" spans="3:4">
      <c r="C2299" s="10"/>
      <c r="D2299" s="10"/>
    </row>
    <row r="2300" spans="3:4">
      <c r="C2300" s="10"/>
      <c r="D2300" s="10"/>
    </row>
    <row r="2301" spans="3:4">
      <c r="C2301" s="10"/>
      <c r="D2301" s="10"/>
    </row>
    <row r="2302" spans="3:4">
      <c r="C2302" s="10"/>
      <c r="D2302" s="10"/>
    </row>
    <row r="2303" spans="3:4">
      <c r="C2303" s="10"/>
      <c r="D2303" s="10"/>
    </row>
    <row r="2304" spans="3:4">
      <c r="C2304" s="10"/>
      <c r="D2304" s="10"/>
    </row>
    <row r="2305" spans="3:4">
      <c r="C2305" s="10"/>
      <c r="D2305" s="10"/>
    </row>
    <row r="2306" spans="3:4">
      <c r="C2306" s="10"/>
      <c r="D2306" s="10"/>
    </row>
    <row r="2307" spans="3:4">
      <c r="C2307" s="10"/>
      <c r="D2307" s="10"/>
    </row>
    <row r="2308" spans="3:4">
      <c r="C2308" s="10"/>
      <c r="D2308" s="10"/>
    </row>
    <row r="2309" spans="3:4">
      <c r="C2309" s="10"/>
      <c r="D2309" s="10"/>
    </row>
    <row r="2310" spans="3:4">
      <c r="C2310" s="10"/>
      <c r="D2310" s="10"/>
    </row>
    <row r="2311" spans="3:4">
      <c r="C2311" s="10"/>
      <c r="D2311" s="10"/>
    </row>
    <row r="2312" spans="3:4">
      <c r="C2312" s="10"/>
      <c r="D2312" s="10"/>
    </row>
    <row r="2313" spans="3:4">
      <c r="C2313" s="10"/>
      <c r="D2313" s="10"/>
    </row>
    <row r="2314" spans="3:4">
      <c r="C2314" s="10"/>
      <c r="D2314" s="10"/>
    </row>
    <row r="2315" spans="3:4">
      <c r="C2315" s="10"/>
      <c r="D2315" s="10"/>
    </row>
    <row r="2316" spans="3:4">
      <c r="C2316" s="10"/>
      <c r="D2316" s="10"/>
    </row>
    <row r="2317" spans="3:4">
      <c r="C2317" s="10"/>
      <c r="D2317" s="10"/>
    </row>
    <row r="2318" spans="3:4">
      <c r="C2318" s="10"/>
      <c r="D2318" s="10"/>
    </row>
    <row r="2319" spans="3:4">
      <c r="C2319" s="10"/>
      <c r="D2319" s="10"/>
    </row>
    <row r="2320" spans="3:4">
      <c r="C2320" s="10"/>
      <c r="D2320" s="10"/>
    </row>
    <row r="2321" spans="3:4">
      <c r="C2321" s="10"/>
      <c r="D2321" s="10"/>
    </row>
    <row r="2322" spans="3:4">
      <c r="C2322" s="10"/>
      <c r="D2322" s="10"/>
    </row>
    <row r="2323" spans="3:4">
      <c r="C2323" s="10"/>
      <c r="D2323" s="10"/>
    </row>
    <row r="2324" spans="3:4">
      <c r="C2324" s="10"/>
      <c r="D2324" s="10"/>
    </row>
    <row r="2325" spans="3:4">
      <c r="C2325" s="10"/>
      <c r="D2325" s="10"/>
    </row>
    <row r="2326" spans="3:4">
      <c r="C2326" s="10"/>
      <c r="D2326" s="10"/>
    </row>
    <row r="2327" spans="3:4">
      <c r="C2327" s="10"/>
      <c r="D2327" s="10"/>
    </row>
    <row r="2328" spans="3:4">
      <c r="C2328" s="10"/>
      <c r="D2328" s="10"/>
    </row>
    <row r="2329" spans="3:4">
      <c r="C2329" s="10"/>
      <c r="D2329" s="10"/>
    </row>
    <row r="2330" spans="3:4">
      <c r="C2330" s="10"/>
      <c r="D2330" s="10"/>
    </row>
    <row r="2331" spans="3:4">
      <c r="C2331" s="10"/>
      <c r="D2331" s="10"/>
    </row>
    <row r="2332" spans="3:4">
      <c r="C2332" s="10"/>
      <c r="D2332" s="10"/>
    </row>
    <row r="2333" spans="3:4">
      <c r="C2333" s="10"/>
      <c r="D2333" s="10"/>
    </row>
    <row r="2334" spans="3:4">
      <c r="C2334" s="10"/>
      <c r="D2334" s="10"/>
    </row>
    <row r="2335" spans="3:4">
      <c r="C2335" s="10"/>
      <c r="D2335" s="10"/>
    </row>
    <row r="2336" spans="3:4">
      <c r="C2336" s="10"/>
      <c r="D2336" s="10"/>
    </row>
    <row r="2337" spans="3:4">
      <c r="C2337" s="10"/>
      <c r="D2337" s="10"/>
    </row>
    <row r="2338" spans="3:4">
      <c r="C2338" s="10"/>
      <c r="D2338" s="10"/>
    </row>
    <row r="2339" spans="3:4">
      <c r="C2339" s="10"/>
      <c r="D2339" s="10"/>
    </row>
    <row r="2340" spans="3:4">
      <c r="C2340" s="10"/>
      <c r="D2340" s="10"/>
    </row>
    <row r="2341" spans="3:4">
      <c r="C2341" s="10"/>
      <c r="D2341" s="10"/>
    </row>
    <row r="2342" spans="3:4">
      <c r="C2342" s="10"/>
      <c r="D2342" s="10"/>
    </row>
    <row r="2343" spans="3:4">
      <c r="C2343" s="10"/>
      <c r="D2343" s="10"/>
    </row>
    <row r="2344" spans="3:4">
      <c r="C2344" s="10"/>
      <c r="D2344" s="10"/>
    </row>
    <row r="2345" spans="3:4">
      <c r="C2345" s="10"/>
      <c r="D2345" s="10"/>
    </row>
    <row r="2346" spans="3:4">
      <c r="C2346" s="10"/>
      <c r="D2346" s="10"/>
    </row>
    <row r="2347" spans="3:4">
      <c r="C2347" s="10"/>
      <c r="D2347" s="10"/>
    </row>
    <row r="2348" spans="3:4">
      <c r="C2348" s="10"/>
      <c r="D2348" s="10"/>
    </row>
    <row r="2349" spans="3:4">
      <c r="C2349" s="10"/>
      <c r="D2349" s="10"/>
    </row>
    <row r="2350" spans="3:4">
      <c r="C2350" s="10"/>
      <c r="D2350" s="10"/>
    </row>
    <row r="2351" spans="3:4">
      <c r="C2351" s="10"/>
      <c r="D2351" s="10"/>
    </row>
    <row r="2352" spans="3:4">
      <c r="C2352" s="10"/>
      <c r="D2352" s="10"/>
    </row>
    <row r="2353" spans="3:4">
      <c r="C2353" s="10"/>
      <c r="D2353" s="10"/>
    </row>
    <row r="2354" spans="3:4">
      <c r="C2354" s="10"/>
      <c r="D2354" s="10"/>
    </row>
    <row r="2355" spans="3:4">
      <c r="C2355" s="10"/>
      <c r="D2355" s="10"/>
    </row>
    <row r="2356" spans="3:4">
      <c r="C2356" s="10"/>
      <c r="D2356" s="10"/>
    </row>
    <row r="2357" spans="3:4">
      <c r="C2357" s="10"/>
      <c r="D2357" s="10"/>
    </row>
    <row r="2358" spans="3:4">
      <c r="C2358" s="10"/>
      <c r="D2358" s="10"/>
    </row>
    <row r="2359" spans="3:4">
      <c r="C2359" s="10"/>
      <c r="D2359" s="10"/>
    </row>
    <row r="2360" spans="3:4">
      <c r="C2360" s="10"/>
      <c r="D2360" s="10"/>
    </row>
    <row r="2361" spans="3:4">
      <c r="C2361" s="10"/>
      <c r="D2361" s="10"/>
    </row>
    <row r="2362" spans="3:4">
      <c r="C2362" s="10"/>
      <c r="D2362" s="10"/>
    </row>
    <row r="2363" spans="3:4">
      <c r="C2363" s="10"/>
      <c r="D2363" s="10"/>
    </row>
    <row r="2364" spans="3:4">
      <c r="C2364" s="10"/>
      <c r="D2364" s="10"/>
    </row>
    <row r="2365" spans="3:4">
      <c r="C2365" s="10"/>
      <c r="D2365" s="10"/>
    </row>
    <row r="2366" spans="3:4">
      <c r="C2366" s="10"/>
      <c r="D2366" s="10"/>
    </row>
    <row r="2367" spans="3:4">
      <c r="C2367" s="10"/>
      <c r="D2367" s="10"/>
    </row>
    <row r="2368" spans="3:4">
      <c r="C2368" s="10"/>
      <c r="D2368" s="10"/>
    </row>
    <row r="2369" spans="3:4">
      <c r="C2369" s="10"/>
      <c r="D2369" s="10"/>
    </row>
    <row r="2370" spans="3:4">
      <c r="C2370" s="10"/>
      <c r="D2370" s="10"/>
    </row>
    <row r="2371" spans="3:4">
      <c r="C2371" s="10"/>
      <c r="D2371" s="10"/>
    </row>
    <row r="2372" spans="3:4">
      <c r="C2372" s="10"/>
      <c r="D2372" s="10"/>
    </row>
    <row r="2373" spans="3:4">
      <c r="C2373" s="10"/>
      <c r="D2373" s="10"/>
    </row>
    <row r="2374" spans="3:4">
      <c r="C2374" s="10"/>
      <c r="D2374" s="10"/>
    </row>
    <row r="2375" spans="3:4">
      <c r="C2375" s="10"/>
      <c r="D2375" s="10"/>
    </row>
    <row r="2376" spans="3:4">
      <c r="C2376" s="10"/>
      <c r="D2376" s="10"/>
    </row>
    <row r="2377" spans="3:4">
      <c r="C2377" s="10"/>
      <c r="D2377" s="10"/>
    </row>
    <row r="2378" spans="3:4">
      <c r="C2378" s="10"/>
      <c r="D2378" s="10"/>
    </row>
    <row r="2379" spans="3:4">
      <c r="C2379" s="10"/>
      <c r="D2379" s="10"/>
    </row>
    <row r="2380" spans="3:4">
      <c r="C2380" s="10"/>
      <c r="D2380" s="10"/>
    </row>
    <row r="2381" spans="3:4">
      <c r="C2381" s="10"/>
      <c r="D2381" s="10"/>
    </row>
    <row r="2382" spans="3:4">
      <c r="C2382" s="10"/>
      <c r="D2382" s="10"/>
    </row>
    <row r="2383" spans="3:4">
      <c r="C2383" s="10"/>
      <c r="D2383" s="10"/>
    </row>
    <row r="2384" spans="3:4">
      <c r="C2384" s="10"/>
      <c r="D2384" s="10"/>
    </row>
    <row r="2385" spans="3:4">
      <c r="C2385" s="10"/>
      <c r="D2385" s="10"/>
    </row>
    <row r="2386" spans="3:4">
      <c r="C2386" s="10"/>
      <c r="D2386" s="10"/>
    </row>
    <row r="2387" spans="3:4">
      <c r="C2387" s="10"/>
      <c r="D2387" s="10"/>
    </row>
    <row r="2388" spans="3:4">
      <c r="C2388" s="10"/>
      <c r="D2388" s="10"/>
    </row>
    <row r="2389" spans="3:4">
      <c r="C2389" s="10"/>
      <c r="D2389" s="10"/>
    </row>
    <row r="2390" spans="3:4">
      <c r="C2390" s="10"/>
      <c r="D2390" s="10"/>
    </row>
    <row r="2391" spans="3:4">
      <c r="C2391" s="10"/>
      <c r="D2391" s="10"/>
    </row>
    <row r="2392" spans="3:4">
      <c r="C2392" s="10"/>
      <c r="D2392" s="10"/>
    </row>
    <row r="2393" spans="3:4">
      <c r="C2393" s="10"/>
      <c r="D2393" s="10"/>
    </row>
    <row r="2394" spans="3:4">
      <c r="C2394" s="10"/>
      <c r="D2394" s="10"/>
    </row>
    <row r="2395" spans="3:4">
      <c r="C2395" s="10"/>
      <c r="D2395" s="10"/>
    </row>
    <row r="2396" spans="3:4">
      <c r="C2396" s="10"/>
      <c r="D2396" s="10"/>
    </row>
    <row r="2397" spans="3:4">
      <c r="C2397" s="10"/>
      <c r="D2397" s="10"/>
    </row>
    <row r="2398" spans="3:4">
      <c r="C2398" s="10"/>
      <c r="D2398" s="10"/>
    </row>
    <row r="2399" spans="3:4">
      <c r="C2399" s="10"/>
      <c r="D2399" s="10"/>
    </row>
    <row r="2400" spans="3:4">
      <c r="C2400" s="10"/>
      <c r="D2400" s="10"/>
    </row>
    <row r="2401" spans="3:4">
      <c r="C2401" s="10"/>
      <c r="D2401" s="10"/>
    </row>
    <row r="2402" spans="3:4">
      <c r="C2402" s="10"/>
      <c r="D2402" s="10"/>
    </row>
    <row r="2403" spans="3:4">
      <c r="C2403" s="10"/>
      <c r="D2403" s="10"/>
    </row>
    <row r="2404" spans="3:4">
      <c r="C2404" s="10"/>
      <c r="D2404" s="10"/>
    </row>
    <row r="2405" spans="3:4">
      <c r="C2405" s="10"/>
      <c r="D2405" s="10"/>
    </row>
    <row r="2406" spans="3:4">
      <c r="C2406" s="10"/>
      <c r="D2406" s="10"/>
    </row>
    <row r="2407" spans="3:4">
      <c r="C2407" s="10"/>
      <c r="D2407" s="10"/>
    </row>
    <row r="2408" spans="3:4">
      <c r="C2408" s="10"/>
      <c r="D2408" s="10"/>
    </row>
    <row r="2409" spans="3:4">
      <c r="C2409" s="10"/>
      <c r="D2409" s="10"/>
    </row>
    <row r="2410" spans="3:4">
      <c r="C2410" s="10"/>
      <c r="D2410" s="10"/>
    </row>
    <row r="2411" spans="3:4">
      <c r="C2411" s="10"/>
      <c r="D2411" s="10"/>
    </row>
    <row r="2412" spans="3:4">
      <c r="C2412" s="10"/>
      <c r="D2412" s="10"/>
    </row>
    <row r="2413" spans="3:4">
      <c r="C2413" s="10"/>
      <c r="D2413" s="10"/>
    </row>
    <row r="2414" spans="3:4">
      <c r="C2414" s="10"/>
      <c r="D2414" s="10"/>
    </row>
    <row r="2415" spans="3:4">
      <c r="C2415" s="10"/>
      <c r="D2415" s="10"/>
    </row>
    <row r="2416" spans="3:4">
      <c r="C2416" s="10"/>
      <c r="D2416" s="10"/>
    </row>
    <row r="2417" spans="3:4">
      <c r="C2417" s="10"/>
      <c r="D2417" s="10"/>
    </row>
    <row r="2418" spans="3:4">
      <c r="C2418" s="10"/>
      <c r="D2418" s="10"/>
    </row>
    <row r="2419" spans="3:4">
      <c r="C2419" s="10"/>
      <c r="D2419" s="10"/>
    </row>
    <row r="2420" spans="3:4">
      <c r="C2420" s="10"/>
      <c r="D2420" s="10"/>
    </row>
    <row r="2421" spans="3:4">
      <c r="C2421" s="10"/>
      <c r="D2421" s="10"/>
    </row>
    <row r="2422" spans="3:4">
      <c r="C2422" s="10"/>
      <c r="D2422" s="10"/>
    </row>
    <row r="2423" spans="3:4">
      <c r="C2423" s="10"/>
      <c r="D2423" s="10"/>
    </row>
    <row r="2424" spans="3:4">
      <c r="C2424" s="10"/>
      <c r="D2424" s="10"/>
    </row>
    <row r="2425" spans="3:4">
      <c r="C2425" s="10"/>
      <c r="D2425" s="10"/>
    </row>
    <row r="2426" spans="3:4">
      <c r="C2426" s="10"/>
      <c r="D2426" s="10"/>
    </row>
    <row r="2427" spans="3:4">
      <c r="C2427" s="10"/>
      <c r="D2427" s="10"/>
    </row>
    <row r="2428" spans="3:4">
      <c r="C2428" s="10"/>
      <c r="D2428" s="10"/>
    </row>
    <row r="2429" spans="3:4">
      <c r="C2429" s="10"/>
      <c r="D2429" s="10"/>
    </row>
    <row r="2430" spans="3:4">
      <c r="C2430" s="10"/>
      <c r="D2430" s="10"/>
    </row>
    <row r="2431" spans="3:4">
      <c r="C2431" s="10"/>
      <c r="D2431" s="10"/>
    </row>
    <row r="2432" spans="3:4">
      <c r="C2432" s="10"/>
      <c r="D2432" s="10"/>
    </row>
    <row r="2433" spans="3:4">
      <c r="C2433" s="10"/>
      <c r="D2433" s="10"/>
    </row>
    <row r="2434" spans="3:4">
      <c r="C2434" s="10"/>
      <c r="D2434" s="10"/>
    </row>
    <row r="2435" spans="3:4">
      <c r="C2435" s="10"/>
      <c r="D2435" s="10"/>
    </row>
    <row r="2436" spans="3:4">
      <c r="C2436" s="10"/>
      <c r="D2436" s="10"/>
    </row>
    <row r="2437" spans="3:4">
      <c r="C2437" s="10"/>
      <c r="D2437" s="10"/>
    </row>
    <row r="2438" spans="3:4">
      <c r="C2438" s="10"/>
      <c r="D2438" s="10"/>
    </row>
    <row r="2439" spans="3:4">
      <c r="C2439" s="10"/>
      <c r="D2439" s="10"/>
    </row>
    <row r="2440" spans="3:4">
      <c r="C2440" s="10"/>
      <c r="D2440" s="10"/>
    </row>
    <row r="2441" spans="3:4">
      <c r="C2441" s="10"/>
      <c r="D2441" s="10"/>
    </row>
    <row r="2442" spans="3:4">
      <c r="C2442" s="10"/>
      <c r="D2442" s="10"/>
    </row>
    <row r="2443" spans="3:4">
      <c r="C2443" s="10"/>
      <c r="D2443" s="10"/>
    </row>
    <row r="2444" spans="3:4">
      <c r="C2444" s="10"/>
      <c r="D2444" s="10"/>
    </row>
    <row r="2445" spans="3:4">
      <c r="C2445" s="10"/>
      <c r="D2445" s="10"/>
    </row>
    <row r="2446" spans="3:4">
      <c r="C2446" s="10"/>
      <c r="D2446" s="10"/>
    </row>
    <row r="2447" spans="3:4">
      <c r="C2447" s="10"/>
      <c r="D2447" s="10"/>
    </row>
    <row r="2448" spans="3:4">
      <c r="C2448" s="10"/>
      <c r="D2448" s="10"/>
    </row>
    <row r="2449" spans="3:4">
      <c r="C2449" s="10"/>
      <c r="D2449" s="10"/>
    </row>
    <row r="2450" spans="3:4">
      <c r="C2450" s="10"/>
      <c r="D2450" s="10"/>
    </row>
    <row r="2451" spans="3:4">
      <c r="C2451" s="10"/>
      <c r="D2451" s="10"/>
    </row>
    <row r="2452" spans="3:4">
      <c r="C2452" s="10"/>
      <c r="D2452" s="10"/>
    </row>
    <row r="2453" spans="3:4">
      <c r="C2453" s="10"/>
      <c r="D2453" s="10"/>
    </row>
    <row r="2454" spans="3:4">
      <c r="C2454" s="10"/>
      <c r="D2454" s="10"/>
    </row>
    <row r="2455" spans="3:4">
      <c r="C2455" s="10"/>
      <c r="D2455" s="10"/>
    </row>
    <row r="2456" spans="3:4">
      <c r="C2456" s="10"/>
      <c r="D2456" s="10"/>
    </row>
    <row r="2457" spans="3:4">
      <c r="C2457" s="10"/>
      <c r="D2457" s="10"/>
    </row>
    <row r="2458" spans="3:4">
      <c r="C2458" s="10"/>
      <c r="D2458" s="10"/>
    </row>
    <row r="2459" spans="3:4">
      <c r="C2459" s="10"/>
      <c r="D2459" s="10"/>
    </row>
    <row r="2460" spans="3:4">
      <c r="C2460" s="10"/>
      <c r="D2460" s="10"/>
    </row>
    <row r="2461" spans="3:4">
      <c r="C2461" s="10"/>
      <c r="D2461" s="10"/>
    </row>
    <row r="2462" spans="3:4">
      <c r="C2462" s="10"/>
      <c r="D2462" s="10"/>
    </row>
    <row r="2463" spans="3:4">
      <c r="C2463" s="10"/>
      <c r="D2463" s="10"/>
    </row>
    <row r="2464" spans="3:4">
      <c r="C2464" s="10"/>
      <c r="D2464" s="10"/>
    </row>
    <row r="2465" spans="3:4">
      <c r="C2465" s="10"/>
      <c r="D2465" s="10"/>
    </row>
    <row r="2466" spans="3:4">
      <c r="C2466" s="10"/>
      <c r="D2466" s="10"/>
    </row>
    <row r="2467" spans="3:4">
      <c r="C2467" s="10"/>
      <c r="D2467" s="10"/>
    </row>
    <row r="2468" spans="3:4">
      <c r="C2468" s="10"/>
      <c r="D2468" s="10"/>
    </row>
    <row r="2469" spans="3:4">
      <c r="C2469" s="10"/>
      <c r="D2469" s="10"/>
    </row>
    <row r="2470" spans="3:4">
      <c r="C2470" s="10"/>
      <c r="D2470" s="10"/>
    </row>
    <row r="2471" spans="3:4">
      <c r="C2471" s="10"/>
      <c r="D2471" s="10"/>
    </row>
    <row r="2472" spans="3:4">
      <c r="C2472" s="10"/>
      <c r="D2472" s="10"/>
    </row>
    <row r="2473" spans="3:4">
      <c r="C2473" s="10"/>
      <c r="D2473" s="10"/>
    </row>
    <row r="2474" spans="3:4">
      <c r="C2474" s="10"/>
      <c r="D2474" s="10"/>
    </row>
    <row r="2475" spans="3:4">
      <c r="C2475" s="10"/>
      <c r="D2475" s="10"/>
    </row>
    <row r="2476" spans="3:4">
      <c r="C2476" s="10"/>
      <c r="D2476" s="10"/>
    </row>
    <row r="2477" spans="3:4">
      <c r="C2477" s="10"/>
      <c r="D2477" s="10"/>
    </row>
    <row r="2478" spans="3:4">
      <c r="C2478" s="10"/>
      <c r="D2478" s="10"/>
    </row>
    <row r="2479" spans="3:4">
      <c r="C2479" s="10"/>
      <c r="D2479" s="10"/>
    </row>
    <row r="2480" spans="3:4">
      <c r="C2480" s="10"/>
      <c r="D2480" s="10"/>
    </row>
    <row r="2481" spans="3:4">
      <c r="C2481" s="10"/>
      <c r="D2481" s="10"/>
    </row>
    <row r="2482" spans="3:4">
      <c r="C2482" s="10"/>
      <c r="D2482" s="10"/>
    </row>
    <row r="2483" spans="3:4">
      <c r="C2483" s="10"/>
      <c r="D2483" s="10"/>
    </row>
    <row r="2484" spans="3:4">
      <c r="C2484" s="10"/>
      <c r="D2484" s="10"/>
    </row>
    <row r="2485" spans="3:4">
      <c r="C2485" s="10"/>
      <c r="D2485" s="10"/>
    </row>
    <row r="2486" spans="3:4">
      <c r="C2486" s="10"/>
      <c r="D2486" s="10"/>
    </row>
    <row r="2487" spans="3:4">
      <c r="C2487" s="10"/>
      <c r="D2487" s="10"/>
    </row>
    <row r="2488" spans="3:4">
      <c r="C2488" s="10"/>
      <c r="D2488" s="10"/>
    </row>
    <row r="2489" spans="3:4">
      <c r="C2489" s="10"/>
      <c r="D2489" s="10"/>
    </row>
    <row r="2490" spans="3:4">
      <c r="C2490" s="10"/>
      <c r="D2490" s="10"/>
    </row>
    <row r="2491" spans="3:4">
      <c r="C2491" s="10"/>
      <c r="D2491" s="10"/>
    </row>
    <row r="2492" spans="3:4">
      <c r="C2492" s="10"/>
      <c r="D2492" s="10"/>
    </row>
    <row r="2493" spans="3:4">
      <c r="C2493" s="10"/>
      <c r="D2493" s="10"/>
    </row>
    <row r="2494" spans="3:4">
      <c r="C2494" s="10"/>
      <c r="D2494" s="10"/>
    </row>
    <row r="2495" spans="3:4">
      <c r="C2495" s="10"/>
      <c r="D2495" s="10"/>
    </row>
    <row r="2496" spans="3:4">
      <c r="C2496" s="10"/>
      <c r="D2496" s="10"/>
    </row>
    <row r="2497" spans="3:4">
      <c r="C2497" s="10"/>
      <c r="D2497" s="10"/>
    </row>
    <row r="2498" spans="3:4">
      <c r="C2498" s="10"/>
      <c r="D2498" s="10"/>
    </row>
    <row r="2499" spans="3:4">
      <c r="C2499" s="10"/>
      <c r="D2499" s="10"/>
    </row>
    <row r="2500" spans="3:4">
      <c r="C2500" s="10"/>
      <c r="D2500" s="10"/>
    </row>
    <row r="2501" spans="3:4">
      <c r="C2501" s="10"/>
      <c r="D2501" s="10"/>
    </row>
    <row r="2502" spans="3:4">
      <c r="C2502" s="10"/>
      <c r="D2502" s="10"/>
    </row>
    <row r="2503" spans="3:4">
      <c r="C2503" s="10"/>
      <c r="D2503" s="10"/>
    </row>
    <row r="2504" spans="3:4">
      <c r="C2504" s="10"/>
      <c r="D2504" s="10"/>
    </row>
    <row r="2505" spans="3:4">
      <c r="C2505" s="10"/>
      <c r="D2505" s="10"/>
    </row>
    <row r="2506" spans="3:4">
      <c r="C2506" s="10"/>
      <c r="D2506" s="10"/>
    </row>
    <row r="2507" spans="3:4">
      <c r="C2507" s="10"/>
      <c r="D2507" s="10"/>
    </row>
    <row r="2508" spans="3:4">
      <c r="C2508" s="10"/>
      <c r="D2508" s="10"/>
    </row>
    <row r="2509" spans="3:4">
      <c r="C2509" s="10"/>
      <c r="D2509" s="10"/>
    </row>
    <row r="2510" spans="3:4">
      <c r="C2510" s="10"/>
      <c r="D2510" s="10"/>
    </row>
    <row r="2511" spans="3:4">
      <c r="C2511" s="10"/>
      <c r="D2511" s="10"/>
    </row>
    <row r="2512" spans="3:4">
      <c r="C2512" s="10"/>
      <c r="D2512" s="10"/>
    </row>
    <row r="2513" spans="3:4">
      <c r="C2513" s="10"/>
      <c r="D2513" s="10"/>
    </row>
    <row r="2514" spans="3:4">
      <c r="C2514" s="10"/>
      <c r="D2514" s="10"/>
    </row>
    <row r="2515" spans="3:4">
      <c r="C2515" s="10"/>
      <c r="D2515" s="10"/>
    </row>
    <row r="2516" spans="3:4">
      <c r="C2516" s="10"/>
      <c r="D2516" s="10"/>
    </row>
    <row r="2517" spans="3:4">
      <c r="C2517" s="10"/>
      <c r="D2517" s="10"/>
    </row>
    <row r="2518" spans="3:4">
      <c r="C2518" s="10"/>
      <c r="D2518" s="10"/>
    </row>
    <row r="2519" spans="3:4">
      <c r="C2519" s="10"/>
      <c r="D2519" s="10"/>
    </row>
    <row r="2520" spans="3:4">
      <c r="C2520" s="10"/>
      <c r="D2520" s="10"/>
    </row>
    <row r="2521" spans="3:4">
      <c r="C2521" s="10"/>
      <c r="D2521" s="10"/>
    </row>
    <row r="2522" spans="3:4">
      <c r="C2522" s="10"/>
      <c r="D2522" s="10"/>
    </row>
    <row r="2523" spans="3:4">
      <c r="C2523" s="10"/>
      <c r="D2523" s="10"/>
    </row>
    <row r="2524" spans="3:4">
      <c r="C2524" s="10"/>
      <c r="D2524" s="10"/>
    </row>
    <row r="2525" spans="3:4">
      <c r="C2525" s="10"/>
      <c r="D2525" s="10"/>
    </row>
    <row r="2526" spans="3:4">
      <c r="C2526" s="10"/>
      <c r="D2526" s="10"/>
    </row>
    <row r="2527" spans="3:4">
      <c r="C2527" s="10"/>
      <c r="D2527" s="10"/>
    </row>
    <row r="2528" spans="3:4">
      <c r="C2528" s="10"/>
      <c r="D2528" s="10"/>
    </row>
    <row r="2529" spans="3:4">
      <c r="C2529" s="10"/>
      <c r="D2529" s="10"/>
    </row>
    <row r="2530" spans="3:4">
      <c r="C2530" s="10"/>
      <c r="D2530" s="10"/>
    </row>
    <row r="2531" spans="3:4">
      <c r="C2531" s="10"/>
      <c r="D2531" s="10"/>
    </row>
    <row r="2532" spans="3:4">
      <c r="C2532" s="10"/>
      <c r="D2532" s="10"/>
    </row>
    <row r="2533" spans="3:4">
      <c r="C2533" s="10"/>
      <c r="D2533" s="10"/>
    </row>
    <row r="2534" spans="3:4">
      <c r="C2534" s="10"/>
      <c r="D2534" s="10"/>
    </row>
    <row r="2535" spans="3:4">
      <c r="C2535" s="10"/>
      <c r="D2535" s="10"/>
    </row>
    <row r="2536" spans="3:4">
      <c r="C2536" s="10"/>
      <c r="D2536" s="10"/>
    </row>
    <row r="2537" spans="3:4">
      <c r="C2537" s="10"/>
      <c r="D2537" s="10"/>
    </row>
    <row r="2538" spans="3:4">
      <c r="C2538" s="10"/>
      <c r="D2538" s="10"/>
    </row>
    <row r="2539" spans="3:4">
      <c r="C2539" s="10"/>
      <c r="D2539" s="10"/>
    </row>
    <row r="2540" spans="3:4">
      <c r="C2540" s="10"/>
      <c r="D2540" s="10"/>
    </row>
    <row r="2541" spans="3:4">
      <c r="C2541" s="10"/>
      <c r="D2541" s="10"/>
    </row>
    <row r="2542" spans="3:4">
      <c r="C2542" s="10"/>
      <c r="D2542" s="10"/>
    </row>
    <row r="2543" spans="3:4">
      <c r="C2543" s="10"/>
      <c r="D2543" s="10"/>
    </row>
    <row r="2544" spans="3:4">
      <c r="C2544" s="10"/>
      <c r="D2544" s="10"/>
    </row>
    <row r="2545" spans="3:4">
      <c r="C2545" s="10"/>
      <c r="D2545" s="10"/>
    </row>
    <row r="2546" spans="3:4">
      <c r="C2546" s="10"/>
      <c r="D2546" s="10"/>
    </row>
    <row r="2547" spans="3:4">
      <c r="C2547" s="10"/>
      <c r="D2547" s="10"/>
    </row>
    <row r="2548" spans="3:4">
      <c r="C2548" s="10"/>
      <c r="D2548" s="10"/>
    </row>
    <row r="2549" spans="3:4">
      <c r="C2549" s="10"/>
      <c r="D2549" s="10"/>
    </row>
    <row r="2550" spans="3:4">
      <c r="C2550" s="10"/>
      <c r="D2550" s="10"/>
    </row>
    <row r="2551" spans="3:4">
      <c r="C2551" s="10"/>
      <c r="D2551" s="10"/>
    </row>
    <row r="2552" spans="3:4">
      <c r="C2552" s="10"/>
      <c r="D2552" s="10"/>
    </row>
    <row r="2553" spans="3:4">
      <c r="C2553" s="10"/>
      <c r="D2553" s="10"/>
    </row>
    <row r="2554" spans="3:4">
      <c r="C2554" s="10"/>
      <c r="D2554" s="10"/>
    </row>
    <row r="2555" spans="3:4">
      <c r="C2555" s="10"/>
      <c r="D2555" s="10"/>
    </row>
    <row r="2556" spans="3:4">
      <c r="C2556" s="10"/>
      <c r="D2556" s="10"/>
    </row>
    <row r="2557" spans="3:4">
      <c r="C2557" s="10"/>
      <c r="D2557" s="10"/>
    </row>
    <row r="2558" spans="3:4">
      <c r="C2558" s="10"/>
      <c r="D2558" s="10"/>
    </row>
    <row r="2559" spans="3:4">
      <c r="C2559" s="10"/>
      <c r="D2559" s="10"/>
    </row>
    <row r="2560" spans="3:4">
      <c r="C2560" s="10"/>
      <c r="D2560" s="10"/>
    </row>
    <row r="2561" spans="3:4">
      <c r="C2561" s="10"/>
      <c r="D2561" s="10"/>
    </row>
    <row r="2562" spans="3:4">
      <c r="C2562" s="10"/>
      <c r="D2562" s="10"/>
    </row>
    <row r="2563" spans="3:4">
      <c r="C2563" s="10"/>
      <c r="D2563" s="10"/>
    </row>
    <row r="2564" spans="3:4">
      <c r="C2564" s="10"/>
      <c r="D2564" s="10"/>
    </row>
    <row r="2565" spans="3:4">
      <c r="C2565" s="10"/>
      <c r="D2565" s="10"/>
    </row>
    <row r="2566" spans="3:4">
      <c r="C2566" s="10"/>
      <c r="D2566" s="10"/>
    </row>
    <row r="2567" spans="3:4">
      <c r="C2567" s="10"/>
      <c r="D2567" s="10"/>
    </row>
    <row r="2568" spans="3:4">
      <c r="C2568" s="10"/>
      <c r="D2568" s="10"/>
    </row>
    <row r="2569" spans="3:4">
      <c r="C2569" s="10"/>
      <c r="D2569" s="10"/>
    </row>
    <row r="2570" spans="3:4">
      <c r="C2570" s="10"/>
      <c r="D2570" s="10"/>
    </row>
    <row r="2571" spans="3:4">
      <c r="C2571" s="10"/>
      <c r="D2571" s="10"/>
    </row>
    <row r="2572" spans="3:4">
      <c r="C2572" s="10"/>
      <c r="D2572" s="10"/>
    </row>
    <row r="2573" spans="3:4">
      <c r="C2573" s="10"/>
      <c r="D2573" s="10"/>
    </row>
    <row r="2574" spans="3:4">
      <c r="C2574" s="10"/>
      <c r="D2574" s="10"/>
    </row>
    <row r="2575" spans="3:4">
      <c r="C2575" s="10"/>
      <c r="D2575" s="10"/>
    </row>
    <row r="2576" spans="3:4">
      <c r="C2576" s="10"/>
      <c r="D2576" s="10"/>
    </row>
    <row r="2577" spans="3:4">
      <c r="C2577" s="10"/>
      <c r="D2577" s="10"/>
    </row>
    <row r="2578" spans="3:4">
      <c r="C2578" s="10"/>
      <c r="D2578" s="10"/>
    </row>
    <row r="2579" spans="3:4">
      <c r="C2579" s="10"/>
      <c r="D2579" s="10"/>
    </row>
    <row r="2580" spans="3:4">
      <c r="C2580" s="10"/>
      <c r="D2580" s="10"/>
    </row>
    <row r="2581" spans="3:4">
      <c r="C2581" s="10"/>
      <c r="D2581" s="10"/>
    </row>
    <row r="2582" spans="3:4">
      <c r="C2582" s="10"/>
      <c r="D2582" s="10"/>
    </row>
    <row r="2583" spans="3:4">
      <c r="C2583" s="10"/>
      <c r="D2583" s="10"/>
    </row>
    <row r="2584" spans="3:4">
      <c r="C2584" s="10"/>
      <c r="D2584" s="10"/>
    </row>
    <row r="2585" spans="3:4">
      <c r="C2585" s="10"/>
      <c r="D2585" s="10"/>
    </row>
    <row r="2586" spans="3:4">
      <c r="C2586" s="10"/>
      <c r="D2586" s="10"/>
    </row>
    <row r="2587" spans="3:4">
      <c r="C2587" s="10"/>
      <c r="D2587" s="10"/>
    </row>
    <row r="2588" spans="3:4">
      <c r="C2588" s="10"/>
      <c r="D2588" s="10"/>
    </row>
    <row r="2589" spans="3:4">
      <c r="C2589" s="10"/>
      <c r="D2589" s="10"/>
    </row>
    <row r="2590" spans="3:4">
      <c r="C2590" s="10"/>
      <c r="D2590" s="10"/>
    </row>
    <row r="2591" spans="3:4">
      <c r="C2591" s="10"/>
      <c r="D2591" s="10"/>
    </row>
    <row r="2592" spans="3:4">
      <c r="C2592" s="10"/>
      <c r="D2592" s="10"/>
    </row>
    <row r="2593" spans="3:4">
      <c r="C2593" s="10"/>
      <c r="D2593" s="10"/>
    </row>
    <row r="2594" spans="3:4">
      <c r="C2594" s="10"/>
      <c r="D2594" s="10"/>
    </row>
    <row r="2595" spans="3:4">
      <c r="C2595" s="10"/>
      <c r="D2595" s="10"/>
    </row>
    <row r="2596" spans="3:4">
      <c r="C2596" s="10"/>
      <c r="D2596" s="10"/>
    </row>
    <row r="2597" spans="3:4">
      <c r="C2597" s="10"/>
      <c r="D2597" s="10"/>
    </row>
    <row r="2598" spans="3:4">
      <c r="C2598" s="10"/>
      <c r="D2598" s="10"/>
    </row>
    <row r="2599" spans="3:4">
      <c r="C2599" s="10"/>
      <c r="D2599" s="10"/>
    </row>
    <row r="2600" spans="3:4">
      <c r="C2600" s="10"/>
      <c r="D2600" s="10"/>
    </row>
    <row r="2601" spans="3:4">
      <c r="C2601" s="10"/>
      <c r="D2601" s="10"/>
    </row>
    <row r="2602" spans="3:4">
      <c r="C2602" s="10"/>
      <c r="D2602" s="10"/>
    </row>
    <row r="2603" spans="3:4">
      <c r="C2603" s="10"/>
      <c r="D2603" s="10"/>
    </row>
    <row r="2604" spans="3:4">
      <c r="C2604" s="10"/>
      <c r="D2604" s="10"/>
    </row>
    <row r="2605" spans="3:4">
      <c r="C2605" s="10"/>
      <c r="D2605" s="10"/>
    </row>
    <row r="2606" spans="3:4">
      <c r="C2606" s="10"/>
      <c r="D2606" s="10"/>
    </row>
    <row r="2607" spans="3:4">
      <c r="C2607" s="10"/>
      <c r="D2607" s="10"/>
    </row>
    <row r="2608" spans="3:4">
      <c r="C2608" s="10"/>
      <c r="D2608" s="10"/>
    </row>
    <row r="2609" spans="3:4">
      <c r="C2609" s="10"/>
      <c r="D2609" s="10"/>
    </row>
    <row r="2610" spans="3:4">
      <c r="C2610" s="10"/>
      <c r="D2610" s="10"/>
    </row>
    <row r="2611" spans="3:4">
      <c r="C2611" s="10"/>
      <c r="D2611" s="10"/>
    </row>
    <row r="2612" spans="3:4">
      <c r="C2612" s="10"/>
      <c r="D2612" s="10"/>
    </row>
    <row r="2613" spans="3:4">
      <c r="C2613" s="10"/>
      <c r="D2613" s="10"/>
    </row>
    <row r="2614" spans="3:4">
      <c r="C2614" s="10"/>
      <c r="D2614" s="10"/>
    </row>
    <row r="2615" spans="3:4">
      <c r="C2615" s="10"/>
      <c r="D2615" s="10"/>
    </row>
    <row r="2616" spans="3:4">
      <c r="C2616" s="10"/>
      <c r="D2616" s="10"/>
    </row>
    <row r="2617" spans="3:4">
      <c r="C2617" s="10"/>
      <c r="D2617" s="10"/>
    </row>
    <row r="2618" spans="3:4">
      <c r="C2618" s="10"/>
      <c r="D2618" s="10"/>
    </row>
    <row r="2619" spans="3:4">
      <c r="C2619" s="10"/>
      <c r="D2619" s="10"/>
    </row>
    <row r="2620" spans="3:4">
      <c r="C2620" s="10"/>
      <c r="D2620" s="10"/>
    </row>
    <row r="2621" spans="3:4">
      <c r="C2621" s="10"/>
      <c r="D2621" s="10"/>
    </row>
    <row r="2622" spans="3:4">
      <c r="C2622" s="10"/>
      <c r="D2622" s="10"/>
    </row>
    <row r="2623" spans="3:4">
      <c r="C2623" s="10"/>
      <c r="D2623" s="10"/>
    </row>
    <row r="2624" spans="3:4">
      <c r="C2624" s="10"/>
      <c r="D2624" s="10"/>
    </row>
    <row r="2625" spans="3:4">
      <c r="C2625" s="10"/>
      <c r="D2625" s="10"/>
    </row>
    <row r="2626" spans="3:4">
      <c r="C2626" s="10"/>
      <c r="D2626" s="10"/>
    </row>
    <row r="2627" spans="3:4">
      <c r="C2627" s="10"/>
      <c r="D2627" s="10"/>
    </row>
    <row r="2628" spans="3:4">
      <c r="C2628" s="10"/>
      <c r="D2628" s="10"/>
    </row>
    <row r="2629" spans="3:4">
      <c r="C2629" s="10"/>
      <c r="D2629" s="10"/>
    </row>
    <row r="2630" spans="3:4">
      <c r="C2630" s="10"/>
      <c r="D2630" s="10"/>
    </row>
    <row r="2631" spans="3:4">
      <c r="C2631" s="10"/>
      <c r="D2631" s="10"/>
    </row>
    <row r="2632" spans="3:4">
      <c r="C2632" s="10"/>
      <c r="D2632" s="10"/>
    </row>
    <row r="2633" spans="3:4">
      <c r="C2633" s="10"/>
      <c r="D2633" s="10"/>
    </row>
    <row r="2634" spans="3:4">
      <c r="C2634" s="10"/>
      <c r="D2634" s="10"/>
    </row>
    <row r="2635" spans="3:4">
      <c r="C2635" s="10"/>
      <c r="D2635" s="10"/>
    </row>
    <row r="2636" spans="3:4">
      <c r="C2636" s="10"/>
      <c r="D2636" s="10"/>
    </row>
    <row r="2637" spans="3:4">
      <c r="C2637" s="10"/>
      <c r="D2637" s="10"/>
    </row>
    <row r="2638" spans="3:4">
      <c r="C2638" s="10"/>
      <c r="D2638" s="10"/>
    </row>
    <row r="2639" spans="3:4">
      <c r="C2639" s="10"/>
      <c r="D2639" s="10"/>
    </row>
    <row r="2640" spans="3:4">
      <c r="C2640" s="10"/>
      <c r="D2640" s="10"/>
    </row>
    <row r="2641" spans="3:4">
      <c r="C2641" s="10"/>
      <c r="D2641" s="10"/>
    </row>
    <row r="2642" spans="3:4">
      <c r="C2642" s="10"/>
      <c r="D2642" s="10"/>
    </row>
    <row r="2643" spans="3:4">
      <c r="C2643" s="10"/>
      <c r="D2643" s="10"/>
    </row>
    <row r="2644" spans="3:4">
      <c r="C2644" s="10"/>
      <c r="D2644" s="10"/>
    </row>
    <row r="2645" spans="3:4">
      <c r="C2645" s="10"/>
      <c r="D2645" s="10"/>
    </row>
    <row r="2646" spans="3:4">
      <c r="C2646" s="10"/>
      <c r="D2646" s="10"/>
    </row>
    <row r="2647" spans="3:4">
      <c r="C2647" s="10"/>
      <c r="D2647" s="10"/>
    </row>
    <row r="2648" spans="3:4">
      <c r="C2648" s="10"/>
      <c r="D2648" s="10"/>
    </row>
    <row r="2649" spans="3:4">
      <c r="C2649" s="10"/>
      <c r="D2649" s="10"/>
    </row>
    <row r="2650" spans="3:4">
      <c r="C2650" s="10"/>
      <c r="D2650" s="10"/>
    </row>
    <row r="2651" spans="3:4">
      <c r="C2651" s="10"/>
      <c r="D2651" s="10"/>
    </row>
    <row r="2652" spans="3:4">
      <c r="C2652" s="10"/>
      <c r="D2652" s="10"/>
    </row>
    <row r="2653" spans="3:4">
      <c r="C2653" s="10"/>
      <c r="D2653" s="10"/>
    </row>
    <row r="2654" spans="3:4">
      <c r="C2654" s="10"/>
      <c r="D2654" s="10"/>
    </row>
    <row r="2655" spans="3:4">
      <c r="C2655" s="10"/>
      <c r="D2655" s="10"/>
    </row>
    <row r="2656" spans="3:4">
      <c r="C2656" s="10"/>
      <c r="D2656" s="10"/>
    </row>
    <row r="2657" spans="3:4">
      <c r="C2657" s="10"/>
      <c r="D2657" s="10"/>
    </row>
    <row r="2658" spans="3:4">
      <c r="C2658" s="10"/>
      <c r="D2658" s="10"/>
    </row>
    <row r="2659" spans="3:4">
      <c r="C2659" s="10"/>
      <c r="D2659" s="10"/>
    </row>
    <row r="2660" spans="3:4">
      <c r="C2660" s="10"/>
      <c r="D2660" s="10"/>
    </row>
    <row r="2661" spans="3:4">
      <c r="C2661" s="10"/>
      <c r="D2661" s="10"/>
    </row>
    <row r="2662" spans="3:4">
      <c r="C2662" s="10"/>
      <c r="D2662" s="10"/>
    </row>
    <row r="2663" spans="3:4">
      <c r="C2663" s="10"/>
      <c r="D2663" s="10"/>
    </row>
    <row r="2664" spans="3:4">
      <c r="C2664" s="10"/>
      <c r="D2664" s="10"/>
    </row>
    <row r="2665" spans="3:4">
      <c r="C2665" s="10"/>
      <c r="D2665" s="10"/>
    </row>
    <row r="2666" spans="3:4">
      <c r="C2666" s="10"/>
      <c r="D2666" s="10"/>
    </row>
    <row r="2667" spans="3:4">
      <c r="C2667" s="10"/>
      <c r="D2667" s="10"/>
    </row>
    <row r="2668" spans="3:4">
      <c r="C2668" s="10"/>
      <c r="D2668" s="10"/>
    </row>
    <row r="2669" spans="3:4">
      <c r="C2669" s="10"/>
      <c r="D2669" s="10"/>
    </row>
    <row r="2670" spans="3:4">
      <c r="C2670" s="10"/>
      <c r="D2670" s="10"/>
    </row>
    <row r="2671" spans="3:4">
      <c r="C2671" s="10"/>
      <c r="D2671" s="10"/>
    </row>
    <row r="2672" spans="3:4">
      <c r="C2672" s="10"/>
      <c r="D2672" s="10"/>
    </row>
    <row r="2673" spans="3:4">
      <c r="C2673" s="10"/>
      <c r="D2673" s="10"/>
    </row>
    <row r="2674" spans="3:4">
      <c r="C2674" s="10"/>
      <c r="D2674" s="10"/>
    </row>
    <row r="2675" spans="3:4">
      <c r="C2675" s="10"/>
      <c r="D2675" s="10"/>
    </row>
    <row r="2676" spans="3:4">
      <c r="C2676" s="10"/>
      <c r="D2676" s="10"/>
    </row>
    <row r="2677" spans="3:4">
      <c r="C2677" s="10"/>
      <c r="D2677" s="10"/>
    </row>
    <row r="2678" spans="3:4">
      <c r="C2678" s="10"/>
      <c r="D2678" s="10"/>
    </row>
    <row r="2679" spans="3:4">
      <c r="C2679" s="10"/>
      <c r="D2679" s="10"/>
    </row>
    <row r="2680" spans="3:4">
      <c r="C2680" s="10"/>
      <c r="D2680" s="10"/>
    </row>
    <row r="2681" spans="3:4">
      <c r="C2681" s="10"/>
      <c r="D2681" s="10"/>
    </row>
    <row r="2682" spans="3:4">
      <c r="C2682" s="10"/>
      <c r="D2682" s="10"/>
    </row>
    <row r="2683" spans="3:4">
      <c r="C2683" s="10"/>
      <c r="D2683" s="10"/>
    </row>
    <row r="2684" spans="3:4">
      <c r="C2684" s="10"/>
      <c r="D2684" s="10"/>
    </row>
    <row r="2685" spans="3:4">
      <c r="C2685" s="10"/>
      <c r="D2685" s="10"/>
    </row>
    <row r="2686" spans="3:4">
      <c r="C2686" s="10"/>
      <c r="D2686" s="10"/>
    </row>
    <row r="2687" spans="3:4">
      <c r="C2687" s="10"/>
      <c r="D2687" s="10"/>
    </row>
    <row r="2688" spans="3:4">
      <c r="C2688" s="10"/>
      <c r="D2688" s="10"/>
    </row>
    <row r="2689" spans="3:4">
      <c r="C2689" s="10"/>
      <c r="D2689" s="10"/>
    </row>
    <row r="2690" spans="3:4">
      <c r="C2690" s="10"/>
      <c r="D2690" s="10"/>
    </row>
    <row r="2691" spans="3:4">
      <c r="C2691" s="10"/>
      <c r="D2691" s="10"/>
    </row>
    <row r="2692" spans="3:4">
      <c r="C2692" s="10"/>
      <c r="D2692" s="10"/>
    </row>
    <row r="2693" spans="3:4">
      <c r="C2693" s="10"/>
      <c r="D2693" s="10"/>
    </row>
    <row r="2694" spans="3:4">
      <c r="C2694" s="10"/>
      <c r="D2694" s="10"/>
    </row>
    <row r="2695" spans="3:4">
      <c r="C2695" s="10"/>
      <c r="D2695" s="10"/>
    </row>
    <row r="2696" spans="3:4">
      <c r="C2696" s="10"/>
      <c r="D2696" s="10"/>
    </row>
    <row r="2697" spans="3:4">
      <c r="C2697" s="10"/>
      <c r="D2697" s="10"/>
    </row>
    <row r="2698" spans="3:4">
      <c r="C2698" s="10"/>
      <c r="D2698" s="10"/>
    </row>
    <row r="2699" spans="3:4">
      <c r="C2699" s="10"/>
      <c r="D2699" s="10"/>
    </row>
    <row r="2700" spans="3:4">
      <c r="C2700" s="10"/>
      <c r="D2700" s="10"/>
    </row>
    <row r="2701" spans="3:4">
      <c r="C2701" s="10"/>
      <c r="D2701" s="10"/>
    </row>
    <row r="2702" spans="3:4">
      <c r="C2702" s="10"/>
      <c r="D2702" s="10"/>
    </row>
    <row r="2703" spans="3:4">
      <c r="C2703" s="10"/>
      <c r="D2703" s="10"/>
    </row>
    <row r="2704" spans="3:4">
      <c r="C2704" s="10"/>
      <c r="D2704" s="10"/>
    </row>
    <row r="2705" spans="3:4">
      <c r="C2705" s="10"/>
      <c r="D2705" s="10"/>
    </row>
    <row r="2706" spans="3:4">
      <c r="C2706" s="10"/>
      <c r="D2706" s="10"/>
    </row>
    <row r="2707" spans="3:4">
      <c r="C2707" s="10"/>
      <c r="D2707" s="10"/>
    </row>
    <row r="2708" spans="3:4">
      <c r="C2708" s="10"/>
      <c r="D2708" s="10"/>
    </row>
    <row r="2709" spans="3:4">
      <c r="C2709" s="10"/>
      <c r="D2709" s="10"/>
    </row>
    <row r="2710" spans="3:4">
      <c r="C2710" s="10"/>
      <c r="D2710" s="10"/>
    </row>
    <row r="2711" spans="3:4">
      <c r="C2711" s="10"/>
      <c r="D2711" s="10"/>
    </row>
    <row r="2712" spans="3:4">
      <c r="C2712" s="10"/>
      <c r="D2712" s="10"/>
    </row>
    <row r="2713" spans="3:4">
      <c r="C2713" s="10"/>
      <c r="D2713" s="10"/>
    </row>
    <row r="2714" spans="3:4">
      <c r="C2714" s="10"/>
      <c r="D2714" s="10"/>
    </row>
    <row r="2715" spans="3:4">
      <c r="C2715" s="10"/>
      <c r="D2715" s="10"/>
    </row>
    <row r="2716" spans="3:4">
      <c r="C2716" s="10"/>
      <c r="D2716" s="10"/>
    </row>
    <row r="2717" spans="3:4">
      <c r="C2717" s="10"/>
      <c r="D2717" s="10"/>
    </row>
    <row r="2718" spans="3:4">
      <c r="C2718" s="10"/>
      <c r="D2718" s="10"/>
    </row>
    <row r="2719" spans="3:4">
      <c r="C2719" s="10"/>
      <c r="D2719" s="10"/>
    </row>
    <row r="2720" spans="3:4">
      <c r="C2720" s="10"/>
      <c r="D2720" s="10"/>
    </row>
    <row r="2721" spans="3:4">
      <c r="C2721" s="10"/>
      <c r="D2721" s="10"/>
    </row>
    <row r="2722" spans="3:4">
      <c r="C2722" s="10"/>
      <c r="D2722" s="10"/>
    </row>
    <row r="2723" spans="3:4">
      <c r="C2723" s="10"/>
      <c r="D2723" s="10"/>
    </row>
    <row r="2724" spans="3:4">
      <c r="C2724" s="10"/>
      <c r="D2724" s="10"/>
    </row>
    <row r="2725" spans="3:4">
      <c r="C2725" s="10"/>
      <c r="D2725" s="10"/>
    </row>
    <row r="2726" spans="3:4">
      <c r="C2726" s="10"/>
      <c r="D2726" s="10"/>
    </row>
    <row r="2727" spans="3:4">
      <c r="C2727" s="10"/>
      <c r="D2727" s="10"/>
    </row>
    <row r="2728" spans="3:4">
      <c r="C2728" s="10"/>
      <c r="D2728" s="10"/>
    </row>
    <row r="2729" spans="3:4">
      <c r="C2729" s="10"/>
      <c r="D2729" s="10"/>
    </row>
    <row r="2730" spans="3:4">
      <c r="C2730" s="10"/>
      <c r="D2730" s="10"/>
    </row>
    <row r="2731" spans="3:4">
      <c r="C2731" s="10"/>
      <c r="D2731" s="10"/>
    </row>
    <row r="2732" spans="3:4">
      <c r="C2732" s="10"/>
      <c r="D2732" s="10"/>
    </row>
    <row r="2733" spans="3:4">
      <c r="C2733" s="10"/>
      <c r="D2733" s="10"/>
    </row>
    <row r="2734" spans="3:4">
      <c r="C2734" s="10"/>
      <c r="D2734" s="10"/>
    </row>
    <row r="2735" spans="3:4">
      <c r="C2735" s="10"/>
      <c r="D2735" s="10"/>
    </row>
    <row r="2736" spans="3:4">
      <c r="C2736" s="10"/>
      <c r="D2736" s="10"/>
    </row>
    <row r="2737" spans="3:4">
      <c r="C2737" s="10"/>
      <c r="D2737" s="10"/>
    </row>
    <row r="2738" spans="3:4">
      <c r="C2738" s="10"/>
      <c r="D2738" s="10"/>
    </row>
    <row r="2739" spans="3:4">
      <c r="C2739" s="10"/>
      <c r="D2739" s="10"/>
    </row>
    <row r="2740" spans="3:4">
      <c r="C2740" s="10"/>
      <c r="D2740" s="10"/>
    </row>
    <row r="2741" spans="3:4">
      <c r="C2741" s="10"/>
      <c r="D2741" s="10"/>
    </row>
    <row r="2742" spans="3:4">
      <c r="C2742" s="10"/>
      <c r="D2742" s="10"/>
    </row>
    <row r="2743" spans="3:4">
      <c r="C2743" s="10"/>
      <c r="D2743" s="10"/>
    </row>
    <row r="2744" spans="3:4">
      <c r="C2744" s="10"/>
      <c r="D2744" s="10"/>
    </row>
    <row r="2745" spans="3:4">
      <c r="C2745" s="10"/>
      <c r="D2745" s="10"/>
    </row>
    <row r="2746" spans="3:4">
      <c r="C2746" s="10"/>
      <c r="D2746" s="10"/>
    </row>
    <row r="2747" spans="3:4">
      <c r="C2747" s="10"/>
      <c r="D2747" s="10"/>
    </row>
    <row r="2748" spans="3:4">
      <c r="C2748" s="10"/>
      <c r="D2748" s="10"/>
    </row>
    <row r="2749" spans="3:4">
      <c r="C2749" s="10"/>
      <c r="D2749" s="10"/>
    </row>
    <row r="2750" spans="3:4">
      <c r="C2750" s="10"/>
      <c r="D2750" s="10"/>
    </row>
    <row r="2751" spans="3:4">
      <c r="C2751" s="10"/>
      <c r="D2751" s="10"/>
    </row>
    <row r="2752" spans="3:4">
      <c r="C2752" s="10"/>
      <c r="D2752" s="10"/>
    </row>
    <row r="2753" spans="3:4">
      <c r="C2753" s="10"/>
      <c r="D2753" s="10"/>
    </row>
    <row r="2754" spans="3:4">
      <c r="C2754" s="10"/>
      <c r="D2754" s="10"/>
    </row>
    <row r="2755" spans="3:4">
      <c r="C2755" s="10"/>
      <c r="D2755" s="10"/>
    </row>
    <row r="2756" spans="3:4">
      <c r="C2756" s="10"/>
      <c r="D2756" s="10"/>
    </row>
    <row r="2757" spans="3:4">
      <c r="C2757" s="10"/>
      <c r="D2757" s="10"/>
    </row>
    <row r="2758" spans="3:4">
      <c r="C2758" s="10"/>
      <c r="D2758" s="10"/>
    </row>
    <row r="2759" spans="3:4">
      <c r="C2759" s="10"/>
      <c r="D2759" s="10"/>
    </row>
    <row r="2760" spans="3:4">
      <c r="C2760" s="10"/>
      <c r="D2760" s="10"/>
    </row>
    <row r="2761" spans="3:4">
      <c r="C2761" s="10"/>
      <c r="D2761" s="10"/>
    </row>
    <row r="2762" spans="3:4">
      <c r="C2762" s="10"/>
      <c r="D2762" s="10"/>
    </row>
    <row r="2763" spans="3:4">
      <c r="C2763" s="10"/>
      <c r="D2763" s="10"/>
    </row>
    <row r="2764" spans="3:4">
      <c r="C2764" s="10"/>
      <c r="D2764" s="10"/>
    </row>
    <row r="2765" spans="3:4">
      <c r="C2765" s="10"/>
      <c r="D2765" s="10"/>
    </row>
    <row r="2766" spans="3:4">
      <c r="C2766" s="10"/>
      <c r="D2766" s="10"/>
    </row>
    <row r="2767" spans="3:4">
      <c r="C2767" s="10"/>
      <c r="D2767" s="10"/>
    </row>
    <row r="2768" spans="3:4">
      <c r="C2768" s="10"/>
      <c r="D2768" s="10"/>
    </row>
    <row r="2769" spans="3:4">
      <c r="C2769" s="10"/>
      <c r="D2769" s="10"/>
    </row>
    <row r="2770" spans="3:4">
      <c r="C2770" s="10"/>
      <c r="D2770" s="10"/>
    </row>
    <row r="2771" spans="3:4">
      <c r="C2771" s="10"/>
      <c r="D2771" s="10"/>
    </row>
    <row r="2772" spans="3:4">
      <c r="C2772" s="10"/>
      <c r="D2772" s="10"/>
    </row>
    <row r="2773" spans="3:4">
      <c r="C2773" s="10"/>
      <c r="D2773" s="10"/>
    </row>
    <row r="2774" spans="3:4">
      <c r="C2774" s="10"/>
      <c r="D2774" s="10"/>
    </row>
    <row r="2775" spans="3:4">
      <c r="C2775" s="10"/>
      <c r="D2775" s="10"/>
    </row>
    <row r="2776" spans="3:4">
      <c r="C2776" s="10"/>
      <c r="D2776" s="10"/>
    </row>
    <row r="2777" spans="3:4">
      <c r="C2777" s="10"/>
      <c r="D2777" s="10"/>
    </row>
    <row r="2778" spans="3:4">
      <c r="C2778" s="10"/>
      <c r="D2778" s="10"/>
    </row>
    <row r="2779" spans="3:4">
      <c r="C2779" s="10"/>
      <c r="D2779" s="10"/>
    </row>
    <row r="2780" spans="3:4">
      <c r="C2780" s="10"/>
      <c r="D2780" s="10"/>
    </row>
    <row r="2781" spans="3:4">
      <c r="C2781" s="10"/>
      <c r="D2781" s="10"/>
    </row>
    <row r="2782" spans="3:4">
      <c r="C2782" s="10"/>
      <c r="D2782" s="10"/>
    </row>
    <row r="2783" spans="3:4">
      <c r="C2783" s="10"/>
      <c r="D2783" s="10"/>
    </row>
    <row r="2784" spans="3:4">
      <c r="C2784" s="10"/>
      <c r="D2784" s="10"/>
    </row>
    <row r="2785" spans="3:4">
      <c r="C2785" s="10"/>
      <c r="D2785" s="10"/>
    </row>
    <row r="2786" spans="3:4">
      <c r="C2786" s="10"/>
      <c r="D2786" s="10"/>
    </row>
    <row r="2787" spans="3:4">
      <c r="C2787" s="10"/>
      <c r="D2787" s="10"/>
    </row>
    <row r="2788" spans="3:4">
      <c r="C2788" s="10"/>
      <c r="D2788" s="10"/>
    </row>
    <row r="2789" spans="3:4">
      <c r="C2789" s="10"/>
      <c r="D2789" s="10"/>
    </row>
    <row r="2790" spans="3:4">
      <c r="C2790" s="10"/>
      <c r="D2790" s="10"/>
    </row>
    <row r="2791" spans="3:4">
      <c r="C2791" s="10"/>
      <c r="D2791" s="10"/>
    </row>
    <row r="2792" spans="3:4">
      <c r="C2792" s="10"/>
      <c r="D2792" s="10"/>
    </row>
    <row r="2793" spans="3:4">
      <c r="C2793" s="10"/>
      <c r="D2793" s="10"/>
    </row>
    <row r="2794" spans="3:4">
      <c r="C2794" s="10"/>
      <c r="D2794" s="10"/>
    </row>
    <row r="2795" spans="3:4">
      <c r="C2795" s="10"/>
      <c r="D2795" s="10"/>
    </row>
    <row r="2796" spans="3:4">
      <c r="C2796" s="10"/>
      <c r="D2796" s="10"/>
    </row>
    <row r="2797" spans="3:4">
      <c r="C2797" s="10"/>
      <c r="D2797" s="10"/>
    </row>
    <row r="2798" spans="3:4">
      <c r="C2798" s="10"/>
      <c r="D2798" s="10"/>
    </row>
    <row r="2799" spans="3:4">
      <c r="C2799" s="10"/>
      <c r="D2799" s="10"/>
    </row>
    <row r="2800" spans="3:4">
      <c r="C2800" s="10"/>
      <c r="D2800" s="10"/>
    </row>
    <row r="2801" spans="3:4">
      <c r="C2801" s="10"/>
      <c r="D2801" s="10"/>
    </row>
    <row r="2802" spans="3:4">
      <c r="C2802" s="10"/>
      <c r="D2802" s="10"/>
    </row>
    <row r="2803" spans="3:4">
      <c r="C2803" s="10"/>
      <c r="D2803" s="10"/>
    </row>
    <row r="2804" spans="3:4">
      <c r="C2804" s="10"/>
      <c r="D2804" s="10"/>
    </row>
    <row r="2805" spans="3:4">
      <c r="C2805" s="10"/>
      <c r="D2805" s="10"/>
    </row>
    <row r="2806" spans="3:4">
      <c r="C2806" s="10"/>
      <c r="D2806" s="10"/>
    </row>
    <row r="2807" spans="3:4">
      <c r="C2807" s="10"/>
      <c r="D2807" s="10"/>
    </row>
    <row r="2808" spans="3:4">
      <c r="C2808" s="10"/>
      <c r="D2808" s="10"/>
    </row>
    <row r="2809" spans="3:4">
      <c r="C2809" s="10"/>
      <c r="D2809" s="10"/>
    </row>
    <row r="2810" spans="3:4">
      <c r="C2810" s="10"/>
      <c r="D2810" s="10"/>
    </row>
    <row r="2811" spans="3:4">
      <c r="C2811" s="10"/>
      <c r="D2811" s="10"/>
    </row>
    <row r="2812" spans="3:4">
      <c r="C2812" s="10"/>
      <c r="D2812" s="10"/>
    </row>
    <row r="2813" spans="3:4">
      <c r="C2813" s="10"/>
      <c r="D2813" s="10"/>
    </row>
    <row r="2814" spans="3:4">
      <c r="C2814" s="10"/>
      <c r="D2814" s="10"/>
    </row>
    <row r="2815" spans="3:4">
      <c r="C2815" s="10"/>
      <c r="D2815" s="10"/>
    </row>
    <row r="2816" spans="3:4">
      <c r="C2816" s="10"/>
      <c r="D2816" s="10"/>
    </row>
    <row r="2817" spans="3:4">
      <c r="C2817" s="10"/>
      <c r="D2817" s="10"/>
    </row>
    <row r="2818" spans="3:4">
      <c r="C2818" s="10"/>
      <c r="D2818" s="10"/>
    </row>
    <row r="2819" spans="3:4">
      <c r="C2819" s="10"/>
      <c r="D2819" s="10"/>
    </row>
    <row r="2820" spans="3:4">
      <c r="C2820" s="10"/>
      <c r="D2820" s="10"/>
    </row>
    <row r="2821" spans="3:4">
      <c r="C2821" s="10"/>
      <c r="D2821" s="10"/>
    </row>
    <row r="2822" spans="3:4">
      <c r="C2822" s="10"/>
      <c r="D2822" s="10"/>
    </row>
    <row r="2823" spans="3:4">
      <c r="C2823" s="10"/>
      <c r="D2823" s="10"/>
    </row>
    <row r="2824" spans="3:4">
      <c r="C2824" s="10"/>
      <c r="D2824" s="10"/>
    </row>
    <row r="2825" spans="3:4">
      <c r="C2825" s="10"/>
      <c r="D2825" s="10"/>
    </row>
    <row r="2826" spans="3:4">
      <c r="C2826" s="10"/>
      <c r="D2826" s="10"/>
    </row>
    <row r="2827" spans="3:4">
      <c r="C2827" s="10"/>
      <c r="D2827" s="10"/>
    </row>
    <row r="2828" spans="3:4">
      <c r="C2828" s="10"/>
      <c r="D2828" s="10"/>
    </row>
    <row r="2829" spans="3:4">
      <c r="C2829" s="10"/>
      <c r="D2829" s="10"/>
    </row>
    <row r="2830" spans="3:4">
      <c r="C2830" s="10"/>
      <c r="D2830" s="10"/>
    </row>
    <row r="2831" spans="3:4">
      <c r="C2831" s="10"/>
      <c r="D2831" s="10"/>
    </row>
    <row r="2832" spans="3:4">
      <c r="C2832" s="10"/>
      <c r="D2832" s="10"/>
    </row>
    <row r="2833" spans="3:4">
      <c r="C2833" s="10"/>
      <c r="D2833" s="10"/>
    </row>
    <row r="2834" spans="3:4">
      <c r="C2834" s="10"/>
      <c r="D2834" s="10"/>
    </row>
    <row r="2835" spans="3:4">
      <c r="C2835" s="10"/>
      <c r="D2835" s="10"/>
    </row>
    <row r="2836" spans="3:4">
      <c r="C2836" s="10"/>
      <c r="D2836" s="10"/>
    </row>
    <row r="2837" spans="3:4">
      <c r="C2837" s="10"/>
      <c r="D2837" s="10"/>
    </row>
    <row r="2838" spans="3:4">
      <c r="C2838" s="10"/>
      <c r="D2838" s="10"/>
    </row>
    <row r="2839" spans="3:4">
      <c r="C2839" s="10"/>
      <c r="D2839" s="10"/>
    </row>
    <row r="2840" spans="3:4">
      <c r="C2840" s="10"/>
      <c r="D2840" s="10"/>
    </row>
    <row r="2841" spans="3:4">
      <c r="C2841" s="10"/>
      <c r="D2841" s="10"/>
    </row>
    <row r="2842" spans="3:4">
      <c r="C2842" s="10"/>
      <c r="D2842" s="10"/>
    </row>
    <row r="2843" spans="3:4">
      <c r="C2843" s="10"/>
      <c r="D2843" s="10"/>
    </row>
    <row r="2844" spans="3:4">
      <c r="C2844" s="10"/>
      <c r="D2844" s="10"/>
    </row>
    <row r="2845" spans="3:4">
      <c r="C2845" s="10"/>
      <c r="D2845" s="10"/>
    </row>
    <row r="2846" spans="3:4">
      <c r="C2846" s="10"/>
      <c r="D2846" s="10"/>
    </row>
    <row r="2847" spans="3:4">
      <c r="C2847" s="10"/>
      <c r="D2847" s="10"/>
    </row>
    <row r="2848" spans="3:4">
      <c r="C2848" s="10"/>
      <c r="D2848" s="10"/>
    </row>
    <row r="2849" spans="3:4">
      <c r="C2849" s="10"/>
      <c r="D2849" s="10"/>
    </row>
    <row r="2850" spans="3:4">
      <c r="C2850" s="10"/>
      <c r="D2850" s="10"/>
    </row>
    <row r="2851" spans="3:4">
      <c r="C2851" s="10"/>
      <c r="D2851" s="10"/>
    </row>
    <row r="2852" spans="3:4">
      <c r="C2852" s="10"/>
      <c r="D2852" s="10"/>
    </row>
    <row r="2853" spans="3:4">
      <c r="C2853" s="10"/>
      <c r="D2853" s="10"/>
    </row>
    <row r="2854" spans="3:4">
      <c r="C2854" s="10"/>
      <c r="D2854" s="10"/>
    </row>
    <row r="2855" spans="3:4">
      <c r="C2855" s="10"/>
      <c r="D2855" s="10"/>
    </row>
    <row r="2856" spans="3:4">
      <c r="C2856" s="10"/>
      <c r="D2856" s="10"/>
    </row>
    <row r="2857" spans="3:4">
      <c r="C2857" s="10"/>
      <c r="D2857" s="10"/>
    </row>
    <row r="2858" spans="3:4">
      <c r="C2858" s="10"/>
      <c r="D2858" s="10"/>
    </row>
    <row r="2859" spans="3:4">
      <c r="C2859" s="10"/>
      <c r="D2859" s="10"/>
    </row>
    <row r="2860" spans="3:4">
      <c r="C2860" s="10"/>
      <c r="D2860" s="10"/>
    </row>
    <row r="2861" spans="3:4">
      <c r="C2861" s="10"/>
      <c r="D2861" s="10"/>
    </row>
    <row r="2862" spans="3:4">
      <c r="C2862" s="10"/>
      <c r="D2862" s="10"/>
    </row>
    <row r="2863" spans="3:4">
      <c r="C2863" s="10"/>
      <c r="D2863" s="10"/>
    </row>
    <row r="2864" spans="3:4">
      <c r="C2864" s="10"/>
      <c r="D2864" s="10"/>
    </row>
    <row r="2865" spans="3:4">
      <c r="C2865" s="10"/>
      <c r="D2865" s="10"/>
    </row>
    <row r="2866" spans="3:4">
      <c r="C2866" s="10"/>
      <c r="D2866" s="10"/>
    </row>
    <row r="2867" spans="3:4">
      <c r="C2867" s="10"/>
      <c r="D2867" s="10"/>
    </row>
    <row r="2868" spans="3:4">
      <c r="C2868" s="10"/>
      <c r="D2868" s="10"/>
    </row>
    <row r="2869" spans="3:4">
      <c r="C2869" s="10"/>
      <c r="D2869" s="10"/>
    </row>
    <row r="2870" spans="3:4">
      <c r="C2870" s="10"/>
      <c r="D2870" s="10"/>
    </row>
    <row r="2871" spans="3:4">
      <c r="C2871" s="10"/>
      <c r="D2871" s="10"/>
    </row>
    <row r="2872" spans="3:4">
      <c r="C2872" s="10"/>
      <c r="D2872" s="10"/>
    </row>
    <row r="2873" spans="3:4">
      <c r="C2873" s="10"/>
      <c r="D2873" s="10"/>
    </row>
    <row r="2874" spans="3:4">
      <c r="C2874" s="10"/>
      <c r="D2874" s="10"/>
    </row>
    <row r="2875" spans="3:4">
      <c r="C2875" s="10"/>
      <c r="D2875" s="10"/>
    </row>
    <row r="2876" spans="3:4">
      <c r="C2876" s="10"/>
      <c r="D2876" s="10"/>
    </row>
    <row r="2877" spans="3:4">
      <c r="C2877" s="10"/>
      <c r="D2877" s="10"/>
    </row>
    <row r="2878" spans="3:4">
      <c r="C2878" s="10"/>
      <c r="D2878" s="10"/>
    </row>
    <row r="2879" spans="3:4">
      <c r="C2879" s="10"/>
      <c r="D2879" s="10"/>
    </row>
    <row r="2880" spans="3:4">
      <c r="C2880" s="10"/>
      <c r="D2880" s="10"/>
    </row>
    <row r="2881" spans="3:4">
      <c r="C2881" s="10"/>
      <c r="D2881" s="10"/>
    </row>
    <row r="2882" spans="3:4">
      <c r="C2882" s="10"/>
      <c r="D2882" s="10"/>
    </row>
    <row r="2883" spans="3:4">
      <c r="C2883" s="10"/>
      <c r="D2883" s="10"/>
    </row>
    <row r="2884" spans="3:4">
      <c r="C2884" s="10"/>
      <c r="D2884" s="10"/>
    </row>
    <row r="2885" spans="3:4">
      <c r="C2885" s="10"/>
      <c r="D2885" s="10"/>
    </row>
    <row r="2886" spans="3:4">
      <c r="C2886" s="10"/>
      <c r="D2886" s="10"/>
    </row>
    <row r="2887" spans="3:4">
      <c r="C2887" s="10"/>
      <c r="D2887" s="10"/>
    </row>
    <row r="2888" spans="3:4">
      <c r="C2888" s="10"/>
      <c r="D2888" s="10"/>
    </row>
    <row r="2889" spans="3:4">
      <c r="C2889" s="10"/>
      <c r="D2889" s="10"/>
    </row>
    <row r="2890" spans="3:4">
      <c r="C2890" s="10"/>
      <c r="D2890" s="10"/>
    </row>
    <row r="2891" spans="3:4">
      <c r="C2891" s="10"/>
      <c r="D2891" s="10"/>
    </row>
    <row r="2892" spans="3:4">
      <c r="C2892" s="10"/>
      <c r="D2892" s="10"/>
    </row>
    <row r="2893" spans="3:4">
      <c r="C2893" s="10"/>
      <c r="D2893" s="10"/>
    </row>
    <row r="2894" spans="3:4">
      <c r="C2894" s="10"/>
      <c r="D2894" s="10"/>
    </row>
    <row r="2895" spans="3:4">
      <c r="C2895" s="10"/>
      <c r="D2895" s="10"/>
    </row>
    <row r="2896" spans="3:4">
      <c r="C2896" s="10"/>
      <c r="D2896" s="10"/>
    </row>
    <row r="2897" spans="3:4">
      <c r="C2897" s="10"/>
      <c r="D2897" s="10"/>
    </row>
    <row r="2898" spans="3:4">
      <c r="C2898" s="10"/>
      <c r="D2898" s="10"/>
    </row>
    <row r="2899" spans="3:4">
      <c r="C2899" s="10"/>
      <c r="D2899" s="10"/>
    </row>
    <row r="2900" spans="3:4">
      <c r="C2900" s="10"/>
      <c r="D2900" s="10"/>
    </row>
    <row r="2901" spans="3:4">
      <c r="C2901" s="10"/>
      <c r="D2901" s="10"/>
    </row>
    <row r="2902" spans="3:4">
      <c r="C2902" s="10"/>
      <c r="D2902" s="10"/>
    </row>
    <row r="2903" spans="3:4">
      <c r="C2903" s="10"/>
      <c r="D2903" s="10"/>
    </row>
    <row r="2904" spans="3:4">
      <c r="C2904" s="10"/>
      <c r="D2904" s="10"/>
    </row>
    <row r="2905" spans="3:4">
      <c r="C2905" s="10"/>
      <c r="D2905" s="10"/>
    </row>
    <row r="2906" spans="3:4">
      <c r="C2906" s="10"/>
      <c r="D2906" s="10"/>
    </row>
    <row r="2907" spans="3:4">
      <c r="C2907" s="10"/>
      <c r="D2907" s="10"/>
    </row>
    <row r="2908" spans="3:4">
      <c r="C2908" s="10"/>
      <c r="D2908" s="10"/>
    </row>
    <row r="2909" spans="3:4">
      <c r="C2909" s="10"/>
      <c r="D2909" s="10"/>
    </row>
    <row r="2910" spans="3:4">
      <c r="C2910" s="10"/>
      <c r="D2910" s="10"/>
    </row>
    <row r="2911" spans="3:4">
      <c r="C2911" s="10"/>
      <c r="D2911" s="10"/>
    </row>
    <row r="2912" spans="3:4">
      <c r="C2912" s="10"/>
      <c r="D2912" s="10"/>
    </row>
    <row r="2913" spans="3:4">
      <c r="C2913" s="10"/>
      <c r="D2913" s="10"/>
    </row>
    <row r="2914" spans="3:4">
      <c r="C2914" s="10"/>
      <c r="D2914" s="10"/>
    </row>
    <row r="2915" spans="3:4">
      <c r="C2915" s="10"/>
      <c r="D2915" s="10"/>
    </row>
    <row r="2916" spans="3:4">
      <c r="C2916" s="10"/>
      <c r="D2916" s="10"/>
    </row>
    <row r="2917" spans="3:4">
      <c r="C2917" s="10"/>
      <c r="D2917" s="10"/>
    </row>
    <row r="2918" spans="3:4">
      <c r="C2918" s="10"/>
      <c r="D2918" s="10"/>
    </row>
    <row r="2919" spans="3:4">
      <c r="C2919" s="10"/>
      <c r="D2919" s="10"/>
    </row>
    <row r="2920" spans="3:4">
      <c r="C2920" s="10"/>
      <c r="D2920" s="10"/>
    </row>
    <row r="2921" spans="3:4">
      <c r="C2921" s="10"/>
      <c r="D2921" s="10"/>
    </row>
    <row r="2922" spans="3:4">
      <c r="C2922" s="10"/>
      <c r="D2922" s="10"/>
    </row>
    <row r="2923" spans="3:4">
      <c r="C2923" s="10"/>
      <c r="D2923" s="10"/>
    </row>
    <row r="2924" spans="3:4">
      <c r="C2924" s="10"/>
      <c r="D2924" s="10"/>
    </row>
    <row r="2925" spans="3:4">
      <c r="C2925" s="10"/>
      <c r="D2925" s="10"/>
    </row>
    <row r="2926" spans="3:4">
      <c r="C2926" s="10"/>
      <c r="D2926" s="10"/>
    </row>
    <row r="2927" spans="3:4">
      <c r="C2927" s="10"/>
      <c r="D2927" s="10"/>
    </row>
    <row r="2928" spans="3:4">
      <c r="C2928" s="10"/>
      <c r="D2928" s="10"/>
    </row>
    <row r="2929" spans="3:4">
      <c r="C2929" s="10"/>
      <c r="D2929" s="10"/>
    </row>
    <row r="2930" spans="3:4">
      <c r="C2930" s="10"/>
      <c r="D2930" s="10"/>
    </row>
    <row r="2931" spans="3:4">
      <c r="C2931" s="10"/>
      <c r="D2931" s="10"/>
    </row>
    <row r="2932" spans="3:4">
      <c r="C2932" s="10"/>
      <c r="D2932" s="10"/>
    </row>
    <row r="2933" spans="3:4">
      <c r="C2933" s="10"/>
      <c r="D2933" s="10"/>
    </row>
    <row r="2934" spans="3:4">
      <c r="C2934" s="10"/>
      <c r="D2934" s="10"/>
    </row>
    <row r="2935" spans="3:4">
      <c r="C2935" s="10"/>
      <c r="D2935" s="10"/>
    </row>
    <row r="2936" spans="3:4">
      <c r="C2936" s="10"/>
      <c r="D2936" s="10"/>
    </row>
    <row r="2937" spans="3:4">
      <c r="C2937" s="10"/>
      <c r="D2937" s="10"/>
    </row>
    <row r="2938" spans="3:4">
      <c r="C2938" s="10"/>
      <c r="D2938" s="10"/>
    </row>
    <row r="2939" spans="3:4">
      <c r="C2939" s="10"/>
      <c r="D2939" s="10"/>
    </row>
    <row r="2940" spans="3:4">
      <c r="C2940" s="10"/>
      <c r="D2940" s="10"/>
    </row>
    <row r="2941" spans="3:4">
      <c r="C2941" s="10"/>
      <c r="D2941" s="10"/>
    </row>
    <row r="2942" spans="3:4">
      <c r="C2942" s="10"/>
      <c r="D2942" s="10"/>
    </row>
    <row r="2943" spans="3:4">
      <c r="C2943" s="10"/>
      <c r="D2943" s="10"/>
    </row>
    <row r="2944" spans="3:4">
      <c r="C2944" s="10"/>
      <c r="D2944" s="10"/>
    </row>
    <row r="2945" spans="3:4">
      <c r="C2945" s="10"/>
      <c r="D2945" s="10"/>
    </row>
    <row r="2946" spans="3:4">
      <c r="C2946" s="10"/>
      <c r="D2946" s="10"/>
    </row>
    <row r="2947" spans="3:4">
      <c r="C2947" s="10"/>
      <c r="D2947" s="10"/>
    </row>
    <row r="2948" spans="3:4">
      <c r="C2948" s="10"/>
      <c r="D2948" s="10"/>
    </row>
    <row r="2949" spans="3:4">
      <c r="C2949" s="10"/>
      <c r="D2949" s="10"/>
    </row>
    <row r="2950" spans="3:4">
      <c r="C2950" s="10"/>
      <c r="D2950" s="10"/>
    </row>
    <row r="2951" spans="3:4">
      <c r="C2951" s="10"/>
      <c r="D2951" s="10"/>
    </row>
    <row r="2952" spans="3:4">
      <c r="C2952" s="10"/>
      <c r="D2952" s="10"/>
    </row>
    <row r="2953" spans="3:4">
      <c r="C2953" s="10"/>
      <c r="D2953" s="10"/>
    </row>
    <row r="2954" spans="3:4">
      <c r="C2954" s="10"/>
      <c r="D2954" s="10"/>
    </row>
    <row r="2955" spans="3:4">
      <c r="C2955" s="10"/>
      <c r="D2955" s="10"/>
    </row>
    <row r="2956" spans="3:4">
      <c r="C2956" s="10"/>
      <c r="D2956" s="10"/>
    </row>
    <row r="2957" spans="3:4">
      <c r="C2957" s="10"/>
      <c r="D2957" s="10"/>
    </row>
    <row r="2958" spans="3:4">
      <c r="C2958" s="10"/>
      <c r="D2958" s="10"/>
    </row>
    <row r="2959" spans="3:4">
      <c r="C2959" s="10"/>
      <c r="D2959" s="10"/>
    </row>
    <row r="2960" spans="3:4">
      <c r="C2960" s="10"/>
      <c r="D2960" s="10"/>
    </row>
    <row r="2961" spans="3:4">
      <c r="C2961" s="10"/>
      <c r="D2961" s="10"/>
    </row>
    <row r="2962" spans="3:4">
      <c r="C2962" s="10"/>
      <c r="D2962" s="10"/>
    </row>
    <row r="2963" spans="3:4">
      <c r="C2963" s="10"/>
      <c r="D2963" s="10"/>
    </row>
    <row r="2964" spans="3:4">
      <c r="C2964" s="10"/>
      <c r="D2964" s="10"/>
    </row>
    <row r="2965" spans="3:4">
      <c r="C2965" s="10"/>
      <c r="D2965" s="10"/>
    </row>
    <row r="2966" spans="3:4">
      <c r="C2966" s="10"/>
      <c r="D2966" s="10"/>
    </row>
    <row r="2967" spans="3:4">
      <c r="C2967" s="10"/>
      <c r="D2967" s="10"/>
    </row>
    <row r="2968" spans="3:4">
      <c r="C2968" s="10"/>
      <c r="D2968" s="10"/>
    </row>
    <row r="2969" spans="3:4">
      <c r="C2969" s="10"/>
      <c r="D2969" s="10"/>
    </row>
    <row r="2970" spans="3:4">
      <c r="C2970" s="10"/>
      <c r="D2970" s="10"/>
    </row>
    <row r="2971" spans="3:4">
      <c r="C2971" s="10"/>
      <c r="D2971" s="10"/>
    </row>
    <row r="2972" spans="3:4">
      <c r="C2972" s="10"/>
      <c r="D2972" s="10"/>
    </row>
    <row r="2973" spans="3:4">
      <c r="C2973" s="10"/>
      <c r="D2973" s="10"/>
    </row>
    <row r="2974" spans="3:4">
      <c r="C2974" s="10"/>
      <c r="D2974" s="10"/>
    </row>
    <row r="2975" spans="3:4">
      <c r="C2975" s="10"/>
      <c r="D2975" s="10"/>
    </row>
    <row r="2976" spans="3:4">
      <c r="C2976" s="10"/>
      <c r="D2976" s="10"/>
    </row>
    <row r="2977" spans="3:4">
      <c r="C2977" s="10"/>
      <c r="D2977" s="10"/>
    </row>
    <row r="2978" spans="3:4">
      <c r="C2978" s="10"/>
      <c r="D2978" s="10"/>
    </row>
    <row r="2979" spans="3:4">
      <c r="C2979" s="10"/>
      <c r="D2979" s="10"/>
    </row>
    <row r="2980" spans="3:4">
      <c r="C2980" s="10"/>
      <c r="D2980" s="10"/>
    </row>
    <row r="2981" spans="3:4">
      <c r="C2981" s="10"/>
      <c r="D2981" s="10"/>
    </row>
    <row r="2982" spans="3:4">
      <c r="C2982" s="10"/>
      <c r="D2982" s="10"/>
    </row>
    <row r="2983" spans="3:4">
      <c r="C2983" s="10"/>
      <c r="D2983" s="10"/>
    </row>
    <row r="2984" spans="3:4">
      <c r="C2984" s="10"/>
      <c r="D2984" s="10"/>
    </row>
    <row r="2985" spans="3:4">
      <c r="C2985" s="10"/>
      <c r="D2985" s="10"/>
    </row>
    <row r="2986" spans="3:4">
      <c r="C2986" s="10"/>
      <c r="D2986" s="10"/>
    </row>
    <row r="2987" spans="3:4">
      <c r="C2987" s="10"/>
      <c r="D2987" s="10"/>
    </row>
    <row r="2988" spans="3:4">
      <c r="C2988" s="10"/>
      <c r="D2988" s="10"/>
    </row>
    <row r="2989" spans="3:4">
      <c r="C2989" s="10"/>
      <c r="D2989" s="10"/>
    </row>
    <row r="2990" spans="3:4">
      <c r="C2990" s="10"/>
      <c r="D2990" s="10"/>
    </row>
    <row r="2991" spans="3:4">
      <c r="C2991" s="10"/>
      <c r="D2991" s="10"/>
    </row>
    <row r="2992" spans="3:4">
      <c r="C2992" s="10"/>
      <c r="D2992" s="10"/>
    </row>
    <row r="2993" spans="3:4">
      <c r="C2993" s="10"/>
      <c r="D2993" s="10"/>
    </row>
    <row r="2994" spans="3:4">
      <c r="C2994" s="10"/>
      <c r="D2994" s="10"/>
    </row>
    <row r="2995" spans="3:4">
      <c r="C2995" s="10"/>
      <c r="D2995" s="10"/>
    </row>
    <row r="2996" spans="3:4">
      <c r="C2996" s="10"/>
      <c r="D2996" s="10"/>
    </row>
    <row r="2997" spans="3:4">
      <c r="C2997" s="10"/>
      <c r="D2997" s="10"/>
    </row>
    <row r="2998" spans="3:4">
      <c r="C2998" s="10"/>
      <c r="D2998" s="10"/>
    </row>
    <row r="2999" spans="3:4">
      <c r="C2999" s="10"/>
      <c r="D2999" s="10"/>
    </row>
    <row r="3000" spans="3:4">
      <c r="C3000" s="10"/>
      <c r="D3000" s="10"/>
    </row>
    <row r="3001" spans="3:4">
      <c r="C3001" s="10"/>
      <c r="D3001" s="10"/>
    </row>
    <row r="3002" spans="3:4">
      <c r="C3002" s="10"/>
      <c r="D3002" s="10"/>
    </row>
    <row r="3003" spans="3:4">
      <c r="C3003" s="10"/>
      <c r="D3003" s="10"/>
    </row>
    <row r="3004" spans="3:4">
      <c r="C3004" s="10"/>
      <c r="D3004" s="10"/>
    </row>
    <row r="3005" spans="3:4">
      <c r="C3005" s="10"/>
      <c r="D3005" s="10"/>
    </row>
    <row r="3006" spans="3:4">
      <c r="C3006" s="10"/>
      <c r="D3006" s="10"/>
    </row>
    <row r="3007" spans="3:4">
      <c r="C3007" s="10"/>
      <c r="D3007" s="10"/>
    </row>
    <row r="3008" spans="3:4">
      <c r="C3008" s="10"/>
      <c r="D3008" s="10"/>
    </row>
    <row r="3009" spans="3:4">
      <c r="C3009" s="10"/>
      <c r="D3009" s="10"/>
    </row>
    <row r="3010" spans="3:4">
      <c r="C3010" s="10"/>
      <c r="D3010" s="10"/>
    </row>
    <row r="3011" spans="3:4">
      <c r="C3011" s="10"/>
      <c r="D3011" s="10"/>
    </row>
    <row r="3012" spans="3:4">
      <c r="C3012" s="10"/>
      <c r="D3012" s="10"/>
    </row>
    <row r="3013" spans="3:4">
      <c r="C3013" s="10"/>
      <c r="D3013" s="10"/>
    </row>
    <row r="3014" spans="3:4">
      <c r="C3014" s="10"/>
      <c r="D3014" s="10"/>
    </row>
    <row r="3015" spans="3:4">
      <c r="C3015" s="10"/>
      <c r="D3015" s="10"/>
    </row>
    <row r="3016" spans="3:4">
      <c r="C3016" s="10"/>
      <c r="D3016" s="10"/>
    </row>
    <row r="3017" spans="3:4">
      <c r="C3017" s="10"/>
      <c r="D3017" s="10"/>
    </row>
    <row r="3018" spans="3:4">
      <c r="C3018" s="10"/>
      <c r="D3018" s="10"/>
    </row>
    <row r="3019" spans="3:4">
      <c r="C3019" s="10"/>
      <c r="D3019" s="10"/>
    </row>
    <row r="3020" spans="3:4">
      <c r="C3020" s="10"/>
      <c r="D3020" s="10"/>
    </row>
    <row r="3021" spans="3:4">
      <c r="C3021" s="10"/>
      <c r="D3021" s="10"/>
    </row>
    <row r="3022" spans="3:4">
      <c r="C3022" s="10"/>
      <c r="D3022" s="10"/>
    </row>
    <row r="3023" spans="3:4">
      <c r="C3023" s="10"/>
      <c r="D3023" s="10"/>
    </row>
    <row r="3024" spans="3:4">
      <c r="C3024" s="10"/>
      <c r="D3024" s="10"/>
    </row>
    <row r="3025" spans="3:4">
      <c r="C3025" s="10"/>
      <c r="D3025" s="10"/>
    </row>
    <row r="3026" spans="3:4">
      <c r="C3026" s="10"/>
      <c r="D3026" s="10"/>
    </row>
    <row r="3027" spans="3:4">
      <c r="C3027" s="10"/>
      <c r="D3027" s="10"/>
    </row>
    <row r="3028" spans="3:4">
      <c r="C3028" s="10"/>
      <c r="D3028" s="10"/>
    </row>
    <row r="3029" spans="3:4">
      <c r="C3029" s="10"/>
      <c r="D3029" s="10"/>
    </row>
    <row r="3030" spans="3:4">
      <c r="C3030" s="10"/>
      <c r="D3030" s="10"/>
    </row>
    <row r="3031" spans="3:4">
      <c r="C3031" s="10"/>
      <c r="D3031" s="10"/>
    </row>
    <row r="3032" spans="3:4">
      <c r="C3032" s="10"/>
      <c r="D3032" s="10"/>
    </row>
    <row r="3033" spans="3:4">
      <c r="C3033" s="10"/>
      <c r="D3033" s="10"/>
    </row>
    <row r="3034" spans="3:4">
      <c r="C3034" s="10"/>
      <c r="D3034" s="10"/>
    </row>
    <row r="3035" spans="3:4">
      <c r="C3035" s="10"/>
      <c r="D3035" s="10"/>
    </row>
    <row r="3036" spans="3:4">
      <c r="C3036" s="10"/>
      <c r="D3036" s="10"/>
    </row>
    <row r="3037" spans="3:4">
      <c r="C3037" s="10"/>
      <c r="D3037" s="10"/>
    </row>
    <row r="3038" spans="3:4">
      <c r="C3038" s="10"/>
      <c r="D3038" s="10"/>
    </row>
    <row r="3039" spans="3:4">
      <c r="C3039" s="10"/>
      <c r="D3039" s="10"/>
    </row>
    <row r="3040" spans="3:4">
      <c r="C3040" s="10"/>
      <c r="D3040" s="10"/>
    </row>
    <row r="3041" spans="3:4">
      <c r="C3041" s="10"/>
      <c r="D3041" s="10"/>
    </row>
    <row r="3042" spans="3:4">
      <c r="C3042" s="10"/>
      <c r="D3042" s="10"/>
    </row>
    <row r="3043" spans="3:4">
      <c r="C3043" s="10"/>
      <c r="D3043" s="10"/>
    </row>
    <row r="3044" spans="3:4">
      <c r="C3044" s="10"/>
      <c r="D3044" s="10"/>
    </row>
    <row r="3045" spans="3:4">
      <c r="C3045" s="10"/>
      <c r="D3045" s="10"/>
    </row>
    <row r="3046" spans="3:4">
      <c r="C3046" s="10"/>
      <c r="D3046" s="10"/>
    </row>
    <row r="3047" spans="3:4">
      <c r="C3047" s="10"/>
      <c r="D3047" s="10"/>
    </row>
    <row r="3048" spans="3:4">
      <c r="C3048" s="10"/>
      <c r="D3048" s="10"/>
    </row>
    <row r="3049" spans="3:4">
      <c r="C3049" s="10"/>
      <c r="D3049" s="10"/>
    </row>
    <row r="3050" spans="3:4">
      <c r="C3050" s="10"/>
      <c r="D3050" s="10"/>
    </row>
    <row r="3051" spans="3:4">
      <c r="C3051" s="10"/>
      <c r="D3051" s="10"/>
    </row>
    <row r="3052" spans="3:4">
      <c r="C3052" s="10"/>
      <c r="D3052" s="10"/>
    </row>
    <row r="3053" spans="3:4">
      <c r="C3053" s="10"/>
      <c r="D3053" s="10"/>
    </row>
    <row r="3054" spans="3:4">
      <c r="C3054" s="10"/>
      <c r="D3054" s="10"/>
    </row>
    <row r="3055" spans="3:4">
      <c r="C3055" s="10"/>
      <c r="D3055" s="10"/>
    </row>
    <row r="3056" spans="3:4">
      <c r="C3056" s="10"/>
      <c r="D3056" s="10"/>
    </row>
    <row r="3057" spans="3:4">
      <c r="C3057" s="10"/>
      <c r="D3057" s="10"/>
    </row>
    <row r="3058" spans="3:4">
      <c r="C3058" s="10"/>
      <c r="D3058" s="10"/>
    </row>
    <row r="3059" spans="3:4">
      <c r="C3059" s="10"/>
      <c r="D3059" s="10"/>
    </row>
    <row r="3060" spans="3:4">
      <c r="C3060" s="10"/>
      <c r="D3060" s="10"/>
    </row>
    <row r="3061" spans="3:4">
      <c r="C3061" s="10"/>
      <c r="D3061" s="10"/>
    </row>
    <row r="3062" spans="3:4">
      <c r="C3062" s="10"/>
      <c r="D3062" s="10"/>
    </row>
    <row r="3063" spans="3:4">
      <c r="C3063" s="10"/>
      <c r="D3063" s="10"/>
    </row>
    <row r="3064" spans="3:4">
      <c r="C3064" s="10"/>
      <c r="D3064" s="10"/>
    </row>
    <row r="3065" spans="3:4">
      <c r="C3065" s="10"/>
      <c r="D3065" s="10"/>
    </row>
    <row r="3066" spans="3:4">
      <c r="C3066" s="10"/>
      <c r="D3066" s="10"/>
    </row>
    <row r="3067" spans="3:4">
      <c r="C3067" s="10"/>
      <c r="D3067" s="10"/>
    </row>
    <row r="3068" spans="3:4">
      <c r="C3068" s="10"/>
      <c r="D3068" s="10"/>
    </row>
    <row r="3069" spans="3:4">
      <c r="C3069" s="10"/>
      <c r="D3069" s="10"/>
    </row>
    <row r="3070" spans="3:4">
      <c r="C3070" s="10"/>
      <c r="D3070" s="10"/>
    </row>
    <row r="3071" spans="3:4">
      <c r="C3071" s="10"/>
      <c r="D3071" s="10"/>
    </row>
    <row r="3072" spans="3:4">
      <c r="C3072" s="10"/>
      <c r="D3072" s="10"/>
    </row>
    <row r="3073" spans="3:4">
      <c r="C3073" s="10"/>
      <c r="D3073" s="10"/>
    </row>
    <row r="3074" spans="3:4">
      <c r="C3074" s="10"/>
      <c r="D3074" s="10"/>
    </row>
    <row r="3075" spans="3:4">
      <c r="C3075" s="10"/>
      <c r="D3075" s="10"/>
    </row>
    <row r="3076" spans="3:4">
      <c r="C3076" s="10"/>
      <c r="D3076" s="10"/>
    </row>
    <row r="3077" spans="3:4">
      <c r="C3077" s="10"/>
      <c r="D3077" s="10"/>
    </row>
    <row r="3078" spans="3:4">
      <c r="C3078" s="10"/>
      <c r="D3078" s="10"/>
    </row>
    <row r="3079" spans="3:4">
      <c r="C3079" s="10"/>
      <c r="D3079" s="10"/>
    </row>
    <row r="3080" spans="3:4">
      <c r="C3080" s="10"/>
      <c r="D3080" s="10"/>
    </row>
    <row r="3081" spans="3:4">
      <c r="C3081" s="10"/>
      <c r="D3081" s="10"/>
    </row>
    <row r="3082" spans="3:4">
      <c r="C3082" s="10"/>
      <c r="D3082" s="10"/>
    </row>
    <row r="3083" spans="3:4">
      <c r="C3083" s="10"/>
      <c r="D3083" s="10"/>
    </row>
    <row r="3084" spans="3:4">
      <c r="C3084" s="10"/>
      <c r="D3084" s="10"/>
    </row>
    <row r="3085" spans="3:4">
      <c r="C3085" s="10"/>
      <c r="D3085" s="10"/>
    </row>
    <row r="3086" spans="3:4">
      <c r="C3086" s="10"/>
      <c r="D3086" s="10"/>
    </row>
    <row r="3087" spans="3:4">
      <c r="C3087" s="10"/>
      <c r="D3087" s="10"/>
    </row>
    <row r="3088" spans="3:4">
      <c r="C3088" s="10"/>
      <c r="D3088" s="10"/>
    </row>
    <row r="3089" spans="3:4">
      <c r="C3089" s="10"/>
      <c r="D3089" s="10"/>
    </row>
    <row r="3090" spans="3:4">
      <c r="C3090" s="10"/>
      <c r="D3090" s="10"/>
    </row>
    <row r="3091" spans="3:4">
      <c r="C3091" s="10"/>
      <c r="D3091" s="10"/>
    </row>
    <row r="3092" spans="3:4">
      <c r="C3092" s="10"/>
      <c r="D3092" s="10"/>
    </row>
    <row r="3093" spans="3:4">
      <c r="C3093" s="10"/>
      <c r="D3093" s="10"/>
    </row>
    <row r="3094" spans="3:4">
      <c r="C3094" s="10"/>
      <c r="D3094" s="10"/>
    </row>
    <row r="3095" spans="3:4">
      <c r="C3095" s="10"/>
      <c r="D3095" s="10"/>
    </row>
    <row r="3096" spans="3:4">
      <c r="C3096" s="10"/>
      <c r="D3096" s="10"/>
    </row>
    <row r="3097" spans="3:4">
      <c r="C3097" s="10"/>
      <c r="D3097" s="10"/>
    </row>
    <row r="3098" spans="3:4">
      <c r="C3098" s="10"/>
      <c r="D3098" s="10"/>
    </row>
    <row r="3099" spans="3:4">
      <c r="C3099" s="10"/>
      <c r="D3099" s="10"/>
    </row>
    <row r="3100" spans="3:4">
      <c r="C3100" s="10"/>
      <c r="D3100" s="10"/>
    </row>
    <row r="3101" spans="3:4">
      <c r="C3101" s="10"/>
      <c r="D3101" s="10"/>
    </row>
    <row r="3102" spans="3:4">
      <c r="C3102" s="10"/>
      <c r="D3102" s="10"/>
    </row>
    <row r="3103" spans="3:4">
      <c r="C3103" s="10"/>
      <c r="D3103" s="10"/>
    </row>
    <row r="3104" spans="3:4">
      <c r="C3104" s="10"/>
      <c r="D3104" s="10"/>
    </row>
    <row r="3105" spans="3:4">
      <c r="C3105" s="10"/>
      <c r="D3105" s="10"/>
    </row>
    <row r="3106" spans="3:4">
      <c r="C3106" s="10"/>
      <c r="D3106" s="10"/>
    </row>
    <row r="3107" spans="3:4">
      <c r="C3107" s="10"/>
      <c r="D3107" s="10"/>
    </row>
    <row r="3108" spans="3:4">
      <c r="C3108" s="10"/>
      <c r="D3108" s="10"/>
    </row>
    <row r="3109" spans="3:4">
      <c r="C3109" s="10"/>
      <c r="D3109" s="10"/>
    </row>
    <row r="3110" spans="3:4">
      <c r="C3110" s="10"/>
      <c r="D3110" s="10"/>
    </row>
    <row r="3111" spans="3:4">
      <c r="C3111" s="10"/>
      <c r="D3111" s="10"/>
    </row>
    <row r="3112" spans="3:4">
      <c r="C3112" s="10"/>
      <c r="D3112" s="10"/>
    </row>
    <row r="3113" spans="3:4">
      <c r="C3113" s="10"/>
      <c r="D3113" s="10"/>
    </row>
    <row r="3114" spans="3:4">
      <c r="C3114" s="10"/>
      <c r="D3114" s="10"/>
    </row>
    <row r="3115" spans="3:4">
      <c r="C3115" s="10"/>
      <c r="D3115" s="10"/>
    </row>
    <row r="3116" spans="3:4">
      <c r="C3116" s="10"/>
      <c r="D3116" s="10"/>
    </row>
    <row r="3117" spans="3:4">
      <c r="C3117" s="10"/>
      <c r="D3117" s="10"/>
    </row>
    <row r="3118" spans="3:4">
      <c r="C3118" s="10"/>
      <c r="D3118" s="10"/>
    </row>
    <row r="3119" spans="3:4">
      <c r="C3119" s="10"/>
      <c r="D3119" s="10"/>
    </row>
    <row r="3120" spans="3:4">
      <c r="C3120" s="10"/>
      <c r="D3120" s="10"/>
    </row>
    <row r="3121" spans="3:4">
      <c r="C3121" s="10"/>
      <c r="D3121" s="10"/>
    </row>
    <row r="3122" spans="3:4">
      <c r="C3122" s="10"/>
      <c r="D3122" s="10"/>
    </row>
    <row r="3123" spans="3:4">
      <c r="C3123" s="10"/>
      <c r="D3123" s="10"/>
    </row>
    <row r="3124" spans="3:4">
      <c r="C3124" s="10"/>
      <c r="D3124" s="10"/>
    </row>
    <row r="3125" spans="3:4">
      <c r="C3125" s="10"/>
      <c r="D3125" s="10"/>
    </row>
    <row r="3126" spans="3:4">
      <c r="C3126" s="10"/>
      <c r="D3126" s="10"/>
    </row>
    <row r="3127" spans="3:4">
      <c r="C3127" s="10"/>
      <c r="D3127" s="10"/>
    </row>
    <row r="3128" spans="3:4">
      <c r="C3128" s="10"/>
      <c r="D3128" s="10"/>
    </row>
    <row r="3129" spans="3:4">
      <c r="C3129" s="10"/>
      <c r="D3129" s="10"/>
    </row>
    <row r="3130" spans="3:4">
      <c r="C3130" s="10"/>
      <c r="D3130" s="10"/>
    </row>
    <row r="3131" spans="3:4">
      <c r="C3131" s="10"/>
      <c r="D3131" s="10"/>
    </row>
    <row r="3132" spans="3:4">
      <c r="C3132" s="10"/>
      <c r="D3132" s="10"/>
    </row>
    <row r="3133" spans="3:4">
      <c r="C3133" s="10"/>
      <c r="D3133" s="10"/>
    </row>
    <row r="3134" spans="3:4">
      <c r="C3134" s="10"/>
      <c r="D3134" s="10"/>
    </row>
    <row r="3135" spans="3:4">
      <c r="C3135" s="10"/>
      <c r="D3135" s="10"/>
    </row>
    <row r="3136" spans="3:4">
      <c r="C3136" s="10"/>
      <c r="D3136" s="10"/>
    </row>
    <row r="3137" spans="3:4">
      <c r="C3137" s="10"/>
      <c r="D3137" s="10"/>
    </row>
    <row r="3138" spans="3:4">
      <c r="C3138" s="10"/>
      <c r="D3138" s="10"/>
    </row>
    <row r="3139" spans="3:4">
      <c r="C3139" s="10"/>
      <c r="D3139" s="10"/>
    </row>
    <row r="3140" spans="3:4">
      <c r="C3140" s="10"/>
      <c r="D3140" s="10"/>
    </row>
    <row r="3141" spans="3:4">
      <c r="C3141" s="10"/>
      <c r="D3141" s="10"/>
    </row>
    <row r="3142" spans="3:4">
      <c r="C3142" s="10"/>
      <c r="D3142" s="10"/>
    </row>
    <row r="3143" spans="3:4">
      <c r="C3143" s="10"/>
      <c r="D3143" s="10"/>
    </row>
    <row r="3144" spans="3:4">
      <c r="C3144" s="10"/>
      <c r="D3144" s="10"/>
    </row>
    <row r="3145" spans="3:4">
      <c r="C3145" s="10"/>
      <c r="D3145" s="10"/>
    </row>
    <row r="3146" spans="3:4">
      <c r="C3146" s="10"/>
      <c r="D3146" s="10"/>
    </row>
    <row r="3147" spans="3:4">
      <c r="C3147" s="10"/>
      <c r="D3147" s="10"/>
    </row>
    <row r="3148" spans="3:4">
      <c r="C3148" s="10"/>
      <c r="D3148" s="10"/>
    </row>
    <row r="3149" spans="3:4">
      <c r="C3149" s="10"/>
      <c r="D3149" s="10"/>
    </row>
    <row r="3150" spans="3:4">
      <c r="C3150" s="10"/>
      <c r="D3150" s="10"/>
    </row>
    <row r="3151" spans="3:4">
      <c r="C3151" s="10"/>
      <c r="D3151" s="10"/>
    </row>
    <row r="3152" spans="3:4">
      <c r="C3152" s="10"/>
      <c r="D3152" s="10"/>
    </row>
    <row r="3153" spans="3:4">
      <c r="C3153" s="10"/>
      <c r="D3153" s="10"/>
    </row>
    <row r="3154" spans="3:4">
      <c r="C3154" s="10"/>
      <c r="D3154" s="10"/>
    </row>
    <row r="3155" spans="3:4">
      <c r="C3155" s="10"/>
      <c r="D3155" s="10"/>
    </row>
    <row r="3156" spans="3:4">
      <c r="C3156" s="10"/>
      <c r="D3156" s="10"/>
    </row>
    <row r="3157" spans="3:4">
      <c r="C3157" s="10"/>
      <c r="D3157" s="10"/>
    </row>
    <row r="3158" spans="3:4">
      <c r="C3158" s="10"/>
      <c r="D3158" s="10"/>
    </row>
    <row r="3159" spans="3:4">
      <c r="C3159" s="10"/>
      <c r="D3159" s="10"/>
    </row>
    <row r="3160" spans="3:4">
      <c r="C3160" s="10"/>
      <c r="D3160" s="10"/>
    </row>
    <row r="3161" spans="3:4">
      <c r="C3161" s="10"/>
      <c r="D3161" s="10"/>
    </row>
    <row r="3162" spans="3:4">
      <c r="C3162" s="10"/>
      <c r="D3162" s="10"/>
    </row>
    <row r="3163" spans="3:4">
      <c r="C3163" s="10"/>
      <c r="D3163" s="10"/>
    </row>
    <row r="3164" spans="3:4">
      <c r="C3164" s="10"/>
      <c r="D3164" s="10"/>
    </row>
    <row r="3165" spans="3:4">
      <c r="C3165" s="10"/>
      <c r="D3165" s="10"/>
    </row>
    <row r="3166" spans="3:4">
      <c r="C3166" s="10"/>
      <c r="D3166" s="10"/>
    </row>
    <row r="3167" spans="3:4">
      <c r="C3167" s="10"/>
      <c r="D3167" s="10"/>
    </row>
    <row r="3168" spans="3:4">
      <c r="C3168" s="10"/>
      <c r="D3168" s="10"/>
    </row>
    <row r="3169" spans="3:4">
      <c r="C3169" s="10"/>
      <c r="D3169" s="10"/>
    </row>
    <row r="3170" spans="3:4">
      <c r="C3170" s="10"/>
      <c r="D3170" s="10"/>
    </row>
    <row r="3171" spans="3:4">
      <c r="C3171" s="10"/>
      <c r="D3171" s="10"/>
    </row>
    <row r="3172" spans="3:4">
      <c r="C3172" s="10"/>
      <c r="D3172" s="10"/>
    </row>
    <row r="3173" spans="3:4">
      <c r="C3173" s="10"/>
      <c r="D3173" s="10"/>
    </row>
    <row r="3174" spans="3:4">
      <c r="C3174" s="10"/>
      <c r="D3174" s="10"/>
    </row>
    <row r="3175" spans="3:4">
      <c r="C3175" s="10"/>
      <c r="D3175" s="10"/>
    </row>
    <row r="3176" spans="3:4">
      <c r="C3176" s="10"/>
      <c r="D3176" s="10"/>
    </row>
    <row r="3177" spans="3:4">
      <c r="C3177" s="10"/>
      <c r="D3177" s="10"/>
    </row>
    <row r="3178" spans="3:4">
      <c r="C3178" s="10"/>
      <c r="D3178" s="10"/>
    </row>
    <row r="3179" spans="3:4">
      <c r="C3179" s="10"/>
      <c r="D3179" s="10"/>
    </row>
    <row r="3180" spans="3:4">
      <c r="C3180" s="10"/>
      <c r="D3180" s="10"/>
    </row>
    <row r="3181" spans="3:4">
      <c r="C3181" s="10"/>
      <c r="D3181" s="10"/>
    </row>
    <row r="3182" spans="3:4">
      <c r="C3182" s="10"/>
      <c r="D3182" s="10"/>
    </row>
    <row r="3183" spans="3:4">
      <c r="C3183" s="10"/>
      <c r="D3183" s="10"/>
    </row>
    <row r="3184" spans="3:4">
      <c r="C3184" s="10"/>
      <c r="D3184" s="10"/>
    </row>
    <row r="3185" spans="3:4">
      <c r="C3185" s="10"/>
      <c r="D3185" s="10"/>
    </row>
    <row r="3186" spans="3:4">
      <c r="C3186" s="10"/>
      <c r="D3186" s="10"/>
    </row>
    <row r="3187" spans="3:4">
      <c r="C3187" s="10"/>
      <c r="D3187" s="10"/>
    </row>
    <row r="3188" spans="3:4">
      <c r="C3188" s="10"/>
      <c r="D3188" s="10"/>
    </row>
    <row r="3189" spans="3:4">
      <c r="C3189" s="10"/>
      <c r="D3189" s="10"/>
    </row>
    <row r="3190" spans="3:4">
      <c r="C3190" s="10"/>
      <c r="D3190" s="10"/>
    </row>
    <row r="3191" spans="3:4">
      <c r="C3191" s="10"/>
      <c r="D3191" s="10"/>
    </row>
    <row r="3192" spans="3:4">
      <c r="C3192" s="10"/>
      <c r="D3192" s="10"/>
    </row>
    <row r="3193" spans="3:4">
      <c r="C3193" s="10"/>
      <c r="D3193" s="10"/>
    </row>
    <row r="3194" spans="3:4">
      <c r="C3194" s="10"/>
      <c r="D3194" s="10"/>
    </row>
    <row r="3195" spans="3:4">
      <c r="C3195" s="10"/>
      <c r="D3195" s="10"/>
    </row>
    <row r="3196" spans="3:4">
      <c r="C3196" s="10"/>
      <c r="D3196" s="10"/>
    </row>
    <row r="3197" spans="3:4">
      <c r="C3197" s="10"/>
      <c r="D3197" s="10"/>
    </row>
    <row r="3198" spans="3:4">
      <c r="C3198" s="10"/>
      <c r="D3198" s="10"/>
    </row>
    <row r="3199" spans="3:4">
      <c r="C3199" s="10"/>
      <c r="D3199" s="10"/>
    </row>
    <row r="3200" spans="3:4">
      <c r="C3200" s="10"/>
      <c r="D3200" s="10"/>
    </row>
    <row r="3201" spans="3:4">
      <c r="C3201" s="10"/>
      <c r="D3201" s="10"/>
    </row>
    <row r="3202" spans="3:4">
      <c r="C3202" s="10"/>
      <c r="D3202" s="10"/>
    </row>
    <row r="3203" spans="3:4">
      <c r="C3203" s="10"/>
      <c r="D3203" s="10"/>
    </row>
    <row r="3204" spans="3:4">
      <c r="C3204" s="10"/>
      <c r="D3204" s="10"/>
    </row>
    <row r="3205" spans="3:4">
      <c r="C3205" s="10"/>
      <c r="D3205" s="10"/>
    </row>
    <row r="3206" spans="3:4">
      <c r="C3206" s="10"/>
      <c r="D3206" s="10"/>
    </row>
    <row r="3207" spans="3:4">
      <c r="C3207" s="10"/>
      <c r="D3207" s="10"/>
    </row>
    <row r="3208" spans="3:4">
      <c r="C3208" s="10"/>
      <c r="D3208" s="10"/>
    </row>
    <row r="3209" spans="3:4">
      <c r="C3209" s="10"/>
      <c r="D3209" s="10"/>
    </row>
    <row r="3210" spans="3:4">
      <c r="C3210" s="10"/>
      <c r="D3210" s="10"/>
    </row>
    <row r="3211" spans="3:4">
      <c r="C3211" s="10"/>
      <c r="D3211" s="10"/>
    </row>
    <row r="3212" spans="3:4">
      <c r="C3212" s="10"/>
      <c r="D3212" s="10"/>
    </row>
    <row r="3213" spans="3:4">
      <c r="C3213" s="10"/>
      <c r="D3213" s="10"/>
    </row>
    <row r="3214" spans="3:4">
      <c r="C3214" s="10"/>
      <c r="D3214" s="10"/>
    </row>
    <row r="3215" spans="3:4">
      <c r="C3215" s="10"/>
      <c r="D3215" s="10"/>
    </row>
    <row r="3216" spans="3:4">
      <c r="C3216" s="10"/>
      <c r="D3216" s="10"/>
    </row>
    <row r="3217" spans="3:4">
      <c r="C3217" s="10"/>
      <c r="D3217" s="10"/>
    </row>
    <row r="3218" spans="3:4">
      <c r="C3218" s="10"/>
      <c r="D3218" s="10"/>
    </row>
    <row r="3219" spans="3:4">
      <c r="C3219" s="10"/>
      <c r="D3219" s="10"/>
    </row>
    <row r="3220" spans="3:4">
      <c r="C3220" s="10"/>
      <c r="D3220" s="10"/>
    </row>
    <row r="3221" spans="3:4">
      <c r="C3221" s="10"/>
      <c r="D3221" s="10"/>
    </row>
    <row r="3222" spans="3:4">
      <c r="C3222" s="10"/>
      <c r="D3222" s="10"/>
    </row>
    <row r="3223" spans="3:4">
      <c r="C3223" s="10"/>
      <c r="D3223" s="10"/>
    </row>
    <row r="3224" spans="3:4">
      <c r="C3224" s="10"/>
      <c r="D3224" s="10"/>
    </row>
    <row r="3225" spans="3:4">
      <c r="C3225" s="10"/>
      <c r="D3225" s="10"/>
    </row>
    <row r="3226" spans="3:4">
      <c r="C3226" s="10"/>
      <c r="D3226" s="10"/>
    </row>
    <row r="3227" spans="3:4">
      <c r="C3227" s="10"/>
      <c r="D3227" s="10"/>
    </row>
    <row r="3228" spans="3:4">
      <c r="C3228" s="10"/>
      <c r="D3228" s="10"/>
    </row>
    <row r="3229" spans="3:4">
      <c r="C3229" s="10"/>
      <c r="D3229" s="10"/>
    </row>
    <row r="3230" spans="3:4">
      <c r="C3230" s="10"/>
      <c r="D3230" s="10"/>
    </row>
    <row r="3231" spans="3:4">
      <c r="C3231" s="10"/>
      <c r="D3231" s="10"/>
    </row>
    <row r="3232" spans="3:4">
      <c r="C3232" s="10"/>
      <c r="D3232" s="10"/>
    </row>
    <row r="3233" spans="3:4">
      <c r="C3233" s="10"/>
      <c r="D3233" s="10"/>
    </row>
    <row r="3234" spans="3:4">
      <c r="C3234" s="10"/>
      <c r="D3234" s="10"/>
    </row>
    <row r="3235" spans="3:4">
      <c r="C3235" s="10"/>
      <c r="D3235" s="10"/>
    </row>
    <row r="3236" spans="3:4">
      <c r="C3236" s="10"/>
      <c r="D3236" s="10"/>
    </row>
    <row r="3237" spans="3:4">
      <c r="C3237" s="10"/>
      <c r="D3237" s="10"/>
    </row>
    <row r="3238" spans="3:4">
      <c r="C3238" s="10"/>
      <c r="D3238" s="10"/>
    </row>
    <row r="3239" spans="3:4">
      <c r="C3239" s="10"/>
      <c r="D3239" s="10"/>
    </row>
    <row r="3240" spans="3:4">
      <c r="C3240" s="10"/>
      <c r="D3240" s="10"/>
    </row>
    <row r="3241" spans="3:4">
      <c r="C3241" s="10"/>
      <c r="D3241" s="10"/>
    </row>
    <row r="3242" spans="3:4">
      <c r="C3242" s="10"/>
      <c r="D3242" s="10"/>
    </row>
    <row r="3243" spans="3:4">
      <c r="C3243" s="10"/>
      <c r="D3243" s="10"/>
    </row>
    <row r="3244" spans="3:4">
      <c r="C3244" s="10"/>
      <c r="D3244" s="10"/>
    </row>
    <row r="3245" spans="3:4">
      <c r="C3245" s="10"/>
      <c r="D3245" s="10"/>
    </row>
    <row r="3246" spans="3:4">
      <c r="C3246" s="10"/>
      <c r="D3246" s="10"/>
    </row>
    <row r="3247" spans="3:4">
      <c r="C3247" s="10"/>
      <c r="D3247" s="10"/>
    </row>
    <row r="3248" spans="3:4">
      <c r="C3248" s="10"/>
      <c r="D3248" s="10"/>
    </row>
    <row r="3249" spans="3:4">
      <c r="C3249" s="10"/>
      <c r="D3249" s="10"/>
    </row>
    <row r="3250" spans="3:4">
      <c r="C3250" s="10"/>
      <c r="D3250" s="10"/>
    </row>
    <row r="3251" spans="3:4">
      <c r="C3251" s="10"/>
      <c r="D3251" s="10"/>
    </row>
    <row r="3252" spans="3:4">
      <c r="C3252" s="10"/>
      <c r="D3252" s="10"/>
    </row>
    <row r="3253" spans="3:4">
      <c r="C3253" s="10"/>
      <c r="D3253" s="10"/>
    </row>
    <row r="3254" spans="3:4">
      <c r="C3254" s="10"/>
      <c r="D3254" s="10"/>
    </row>
    <row r="3255" spans="3:4">
      <c r="C3255" s="10"/>
      <c r="D3255" s="10"/>
    </row>
    <row r="3256" spans="3:4">
      <c r="C3256" s="10"/>
      <c r="D3256" s="10"/>
    </row>
    <row r="3257" spans="3:4">
      <c r="C3257" s="10"/>
      <c r="D3257" s="10"/>
    </row>
    <row r="3258" spans="3:4">
      <c r="C3258" s="10"/>
      <c r="D3258" s="10"/>
    </row>
    <row r="3259" spans="3:4">
      <c r="C3259" s="10"/>
      <c r="D3259" s="10"/>
    </row>
    <row r="3260" spans="3:4">
      <c r="C3260" s="10"/>
      <c r="D3260" s="10"/>
    </row>
    <row r="3261" spans="3:4">
      <c r="C3261" s="10"/>
      <c r="D3261" s="10"/>
    </row>
    <row r="3262" spans="3:4">
      <c r="C3262" s="10"/>
      <c r="D3262" s="10"/>
    </row>
    <row r="3263" spans="3:4">
      <c r="C3263" s="10"/>
      <c r="D3263" s="10"/>
    </row>
    <row r="3264" spans="3:4">
      <c r="C3264" s="10"/>
      <c r="D3264" s="10"/>
    </row>
    <row r="3265" spans="3:4">
      <c r="C3265" s="10"/>
      <c r="D3265" s="10"/>
    </row>
    <row r="3266" spans="3:4">
      <c r="C3266" s="10"/>
      <c r="D3266" s="10"/>
    </row>
    <row r="3267" spans="3:4">
      <c r="C3267" s="10"/>
      <c r="D3267" s="10"/>
    </row>
    <row r="3268" spans="3:4">
      <c r="C3268" s="10"/>
      <c r="D3268" s="10"/>
    </row>
    <row r="3269" spans="3:4">
      <c r="C3269" s="10"/>
      <c r="D3269" s="10"/>
    </row>
    <row r="3270" spans="3:4">
      <c r="C3270" s="10"/>
      <c r="D3270" s="10"/>
    </row>
    <row r="3271" spans="3:4">
      <c r="C3271" s="10"/>
      <c r="D3271" s="10"/>
    </row>
    <row r="3272" spans="3:4">
      <c r="C3272" s="10"/>
      <c r="D3272" s="10"/>
    </row>
    <row r="3273" spans="3:4">
      <c r="C3273" s="10"/>
      <c r="D3273" s="10"/>
    </row>
    <row r="3274" spans="3:4">
      <c r="C3274" s="10"/>
      <c r="D3274" s="10"/>
    </row>
    <row r="3275" spans="3:4">
      <c r="C3275" s="10"/>
      <c r="D3275" s="10"/>
    </row>
    <row r="3276" spans="3:4">
      <c r="C3276" s="10"/>
      <c r="D3276" s="10"/>
    </row>
    <row r="3277" spans="3:4">
      <c r="C3277" s="10"/>
      <c r="D3277" s="10"/>
    </row>
    <row r="3278" spans="3:4">
      <c r="C3278" s="10"/>
      <c r="D3278" s="10"/>
    </row>
    <row r="3279" spans="3:4">
      <c r="C3279" s="10"/>
      <c r="D3279" s="10"/>
    </row>
    <row r="3280" spans="3:4">
      <c r="C3280" s="10"/>
      <c r="D3280" s="10"/>
    </row>
    <row r="3281" spans="3:4">
      <c r="C3281" s="10"/>
      <c r="D3281" s="10"/>
    </row>
    <row r="3282" spans="3:4">
      <c r="C3282" s="10"/>
      <c r="D3282" s="10"/>
    </row>
    <row r="3283" spans="3:4">
      <c r="C3283" s="10"/>
      <c r="D3283" s="10"/>
    </row>
    <row r="3284" spans="3:4">
      <c r="C3284" s="10"/>
      <c r="D3284" s="10"/>
    </row>
    <row r="3285" spans="3:4">
      <c r="C3285" s="10"/>
      <c r="D3285" s="10"/>
    </row>
    <row r="3286" spans="3:4">
      <c r="C3286" s="10"/>
      <c r="D3286" s="10"/>
    </row>
    <row r="3287" spans="3:4">
      <c r="C3287" s="10"/>
      <c r="D3287" s="10"/>
    </row>
    <row r="3288" spans="3:4">
      <c r="C3288" s="10"/>
      <c r="D3288" s="10"/>
    </row>
    <row r="3289" spans="3:4">
      <c r="C3289" s="10"/>
      <c r="D3289" s="10"/>
    </row>
    <row r="3290" spans="3:4">
      <c r="C3290" s="10"/>
      <c r="D3290" s="10"/>
    </row>
    <row r="3291" spans="3:4">
      <c r="C3291" s="10"/>
      <c r="D3291" s="10"/>
    </row>
    <row r="3292" spans="3:4">
      <c r="C3292" s="10"/>
      <c r="D3292" s="10"/>
    </row>
    <row r="3293" spans="3:4">
      <c r="C3293" s="10"/>
      <c r="D3293" s="10"/>
    </row>
    <row r="3294" spans="3:4">
      <c r="C3294" s="10"/>
      <c r="D3294" s="10"/>
    </row>
    <row r="3295" spans="3:4">
      <c r="C3295" s="10"/>
      <c r="D3295" s="10"/>
    </row>
    <row r="3296" spans="3:4">
      <c r="C3296" s="10"/>
      <c r="D3296" s="10"/>
    </row>
    <row r="3297" spans="3:4">
      <c r="C3297" s="10"/>
      <c r="D3297" s="10"/>
    </row>
    <row r="3298" spans="3:4">
      <c r="C3298" s="10"/>
      <c r="D3298" s="10"/>
    </row>
    <row r="3299" spans="3:4">
      <c r="C3299" s="10"/>
      <c r="D3299" s="10"/>
    </row>
    <row r="3300" spans="3:4">
      <c r="C3300" s="10"/>
      <c r="D3300" s="10"/>
    </row>
    <row r="3301" spans="3:4">
      <c r="C3301" s="10"/>
      <c r="D3301" s="10"/>
    </row>
    <row r="3302" spans="3:4">
      <c r="C3302" s="10"/>
      <c r="D3302" s="10"/>
    </row>
    <row r="3303" spans="3:4">
      <c r="C3303" s="10"/>
      <c r="D3303" s="10"/>
    </row>
    <row r="3304" spans="3:4">
      <c r="C3304" s="10"/>
      <c r="D3304" s="10"/>
    </row>
    <row r="3305" spans="3:4">
      <c r="C3305" s="10"/>
      <c r="D3305" s="10"/>
    </row>
    <row r="3306" spans="3:4">
      <c r="C3306" s="10"/>
      <c r="D3306" s="10"/>
    </row>
    <row r="3307" spans="3:4">
      <c r="C3307" s="10"/>
      <c r="D3307" s="10"/>
    </row>
    <row r="3308" spans="3:4">
      <c r="C3308" s="10"/>
      <c r="D3308" s="10"/>
    </row>
    <row r="3309" spans="3:4">
      <c r="C3309" s="10"/>
      <c r="D3309" s="10"/>
    </row>
    <row r="3310" spans="3:4">
      <c r="C3310" s="10"/>
      <c r="D3310" s="10"/>
    </row>
    <row r="3311" spans="3:4">
      <c r="C3311" s="10"/>
      <c r="D3311" s="10"/>
    </row>
    <row r="3312" spans="3:4">
      <c r="C3312" s="10"/>
      <c r="D3312" s="10"/>
    </row>
    <row r="3313" spans="3:4">
      <c r="C3313" s="10"/>
      <c r="D3313" s="10"/>
    </row>
    <row r="3314" spans="3:4">
      <c r="C3314" s="10"/>
      <c r="D3314" s="10"/>
    </row>
    <row r="3315" spans="3:4">
      <c r="C3315" s="10"/>
      <c r="D3315" s="10"/>
    </row>
    <row r="3316" spans="3:4">
      <c r="C3316" s="10"/>
      <c r="D3316" s="10"/>
    </row>
    <row r="3317" spans="3:4">
      <c r="C3317" s="10"/>
      <c r="D3317" s="10"/>
    </row>
    <row r="3318" spans="3:4">
      <c r="C3318" s="10"/>
      <c r="D3318" s="10"/>
    </row>
    <row r="3319" spans="3:4">
      <c r="C3319" s="10"/>
      <c r="D3319" s="10"/>
    </row>
    <row r="3320" spans="3:4">
      <c r="C3320" s="10"/>
      <c r="D3320" s="10"/>
    </row>
    <row r="3321" spans="3:4">
      <c r="C3321" s="10"/>
      <c r="D3321" s="10"/>
    </row>
    <row r="3322" spans="3:4">
      <c r="C3322" s="10"/>
      <c r="D3322" s="10"/>
    </row>
    <row r="3323" spans="3:4">
      <c r="C3323" s="10"/>
      <c r="D3323" s="10"/>
    </row>
    <row r="3324" spans="3:4">
      <c r="C3324" s="10"/>
      <c r="D3324" s="10"/>
    </row>
    <row r="3325" spans="3:4">
      <c r="C3325" s="10"/>
      <c r="D3325" s="10"/>
    </row>
    <row r="3326" spans="3:4">
      <c r="C3326" s="10"/>
      <c r="D3326" s="10"/>
    </row>
    <row r="3327" spans="3:4">
      <c r="C3327" s="10"/>
      <c r="D3327" s="10"/>
    </row>
    <row r="3328" spans="3:4">
      <c r="C3328" s="10"/>
      <c r="D3328" s="10"/>
    </row>
    <row r="3329" spans="3:4">
      <c r="C3329" s="10"/>
      <c r="D3329" s="10"/>
    </row>
    <row r="3330" spans="3:4">
      <c r="C3330" s="10"/>
      <c r="D3330" s="10"/>
    </row>
    <row r="3331" spans="3:4">
      <c r="C3331" s="10"/>
      <c r="D3331" s="10"/>
    </row>
    <row r="3332" spans="3:4">
      <c r="C3332" s="10"/>
      <c r="D3332" s="10"/>
    </row>
    <row r="3333" spans="3:4">
      <c r="C3333" s="10"/>
      <c r="D3333" s="10"/>
    </row>
    <row r="3334" spans="3:4">
      <c r="C3334" s="10"/>
      <c r="D3334" s="10"/>
    </row>
    <row r="3335" spans="3:4">
      <c r="C3335" s="10"/>
      <c r="D3335" s="10"/>
    </row>
    <row r="3336" spans="3:4">
      <c r="C3336" s="10"/>
      <c r="D3336" s="10"/>
    </row>
    <row r="3337" spans="3:4">
      <c r="C3337" s="10"/>
      <c r="D3337" s="10"/>
    </row>
    <row r="3338" spans="3:4">
      <c r="C3338" s="10"/>
      <c r="D3338" s="10"/>
    </row>
    <row r="3339" spans="3:4">
      <c r="C3339" s="10"/>
      <c r="D3339" s="10"/>
    </row>
    <row r="3340" spans="3:4">
      <c r="C3340" s="10"/>
      <c r="D3340" s="10"/>
    </row>
    <row r="3341" spans="3:4">
      <c r="C3341" s="10"/>
      <c r="D3341" s="10"/>
    </row>
    <row r="3342" spans="3:4">
      <c r="C3342" s="10"/>
      <c r="D3342" s="10"/>
    </row>
    <row r="3343" spans="3:4">
      <c r="C3343" s="10"/>
      <c r="D3343" s="10"/>
    </row>
    <row r="3344" spans="3:4">
      <c r="C3344" s="10"/>
      <c r="D3344" s="10"/>
    </row>
    <row r="3345" spans="3:4">
      <c r="C3345" s="10"/>
      <c r="D3345" s="10"/>
    </row>
    <row r="3346" spans="3:4">
      <c r="C3346" s="10"/>
      <c r="D3346" s="10"/>
    </row>
    <row r="3347" spans="3:4">
      <c r="C3347" s="10"/>
      <c r="D3347" s="10"/>
    </row>
    <row r="3348" spans="3:4">
      <c r="C3348" s="10"/>
      <c r="D3348" s="10"/>
    </row>
    <row r="3349" spans="3:4">
      <c r="C3349" s="10"/>
      <c r="D3349" s="10"/>
    </row>
    <row r="3350" spans="3:4">
      <c r="C3350" s="10"/>
      <c r="D3350" s="10"/>
    </row>
    <row r="3351" spans="3:4">
      <c r="C3351" s="10"/>
      <c r="D3351" s="10"/>
    </row>
    <row r="3352" spans="3:4">
      <c r="C3352" s="10"/>
      <c r="D3352" s="10"/>
    </row>
    <row r="3353" spans="3:4">
      <c r="C3353" s="10"/>
      <c r="D3353" s="10"/>
    </row>
    <row r="3354" spans="3:4">
      <c r="C3354" s="10"/>
      <c r="D3354" s="10"/>
    </row>
    <row r="3355" spans="3:4">
      <c r="C3355" s="10"/>
      <c r="D3355" s="10"/>
    </row>
    <row r="3356" spans="3:4">
      <c r="C3356" s="10"/>
      <c r="D3356" s="10"/>
    </row>
    <row r="3357" spans="3:4">
      <c r="C3357" s="10"/>
      <c r="D3357" s="10"/>
    </row>
    <row r="3358" spans="3:4">
      <c r="C3358" s="10"/>
      <c r="D3358" s="10"/>
    </row>
    <row r="3359" spans="3:4">
      <c r="C3359" s="10"/>
      <c r="D3359" s="10"/>
    </row>
    <row r="3360" spans="3:4">
      <c r="C3360" s="10"/>
      <c r="D3360" s="10"/>
    </row>
    <row r="3361" spans="3:4">
      <c r="C3361" s="10"/>
      <c r="D3361" s="10"/>
    </row>
    <row r="3362" spans="3:4">
      <c r="C3362" s="10"/>
      <c r="D3362" s="10"/>
    </row>
    <row r="3363" spans="3:4">
      <c r="C3363" s="10"/>
      <c r="D3363" s="10"/>
    </row>
    <row r="3364" spans="3:4">
      <c r="C3364" s="10"/>
      <c r="D3364" s="10"/>
    </row>
    <row r="3365" spans="3:4">
      <c r="C3365" s="10"/>
      <c r="D3365" s="10"/>
    </row>
    <row r="3366" spans="3:4">
      <c r="C3366" s="10"/>
      <c r="D3366" s="10"/>
    </row>
    <row r="3367" spans="3:4">
      <c r="C3367" s="10"/>
      <c r="D3367" s="10"/>
    </row>
    <row r="3368" spans="3:4">
      <c r="C3368" s="10"/>
      <c r="D3368" s="10"/>
    </row>
    <row r="3369" spans="3:4">
      <c r="C3369" s="10"/>
      <c r="D3369" s="10"/>
    </row>
    <row r="3370" spans="3:4">
      <c r="C3370" s="10"/>
      <c r="D3370" s="10"/>
    </row>
    <row r="3371" spans="3:4">
      <c r="C3371" s="10"/>
      <c r="D3371" s="10"/>
    </row>
    <row r="3372" spans="3:4">
      <c r="C3372" s="10"/>
      <c r="D3372" s="10"/>
    </row>
    <row r="3373" spans="3:4">
      <c r="C3373" s="10"/>
      <c r="D3373" s="10"/>
    </row>
    <row r="3374" spans="3:4">
      <c r="C3374" s="10"/>
      <c r="D3374" s="10"/>
    </row>
    <row r="3375" spans="3:4">
      <c r="C3375" s="10"/>
      <c r="D3375" s="10"/>
    </row>
    <row r="3376" spans="3:4">
      <c r="C3376" s="10"/>
      <c r="D3376" s="10"/>
    </row>
    <row r="3377" spans="3:4">
      <c r="C3377" s="10"/>
      <c r="D3377" s="10"/>
    </row>
    <row r="3378" spans="3:4">
      <c r="C3378" s="10"/>
      <c r="D3378" s="10"/>
    </row>
    <row r="3379" spans="3:4">
      <c r="C3379" s="10"/>
      <c r="D3379" s="10"/>
    </row>
    <row r="3380" spans="3:4">
      <c r="C3380" s="10"/>
      <c r="D3380" s="10"/>
    </row>
    <row r="3381" spans="3:4">
      <c r="C3381" s="10"/>
      <c r="D3381" s="10"/>
    </row>
    <row r="3382" spans="3:4">
      <c r="C3382" s="10"/>
      <c r="D3382" s="10"/>
    </row>
    <row r="3383" spans="3:4">
      <c r="C3383" s="10"/>
      <c r="D3383" s="10"/>
    </row>
    <row r="3384" spans="3:4">
      <c r="C3384" s="10"/>
      <c r="D3384" s="10"/>
    </row>
    <row r="3385" spans="3:4">
      <c r="C3385" s="10"/>
      <c r="D3385" s="10"/>
    </row>
    <row r="3386" spans="3:4">
      <c r="C3386" s="10"/>
      <c r="D3386" s="10"/>
    </row>
    <row r="3387" spans="3:4">
      <c r="C3387" s="10"/>
      <c r="D3387" s="10"/>
    </row>
    <row r="3388" spans="3:4">
      <c r="C3388" s="10"/>
      <c r="D3388" s="10"/>
    </row>
    <row r="3389" spans="3:4">
      <c r="C3389" s="10"/>
      <c r="D3389" s="10"/>
    </row>
    <row r="3390" spans="3:4">
      <c r="C3390" s="10"/>
      <c r="D3390" s="10"/>
    </row>
    <row r="3391" spans="3:4">
      <c r="C3391" s="10"/>
      <c r="D3391" s="10"/>
    </row>
    <row r="3392" spans="3:4">
      <c r="C3392" s="10"/>
      <c r="D3392" s="10"/>
    </row>
    <row r="3393" spans="3:4">
      <c r="C3393" s="10"/>
      <c r="D3393" s="10"/>
    </row>
    <row r="3394" spans="3:4">
      <c r="C3394" s="10"/>
      <c r="D3394" s="10"/>
    </row>
    <row r="3395" spans="3:4">
      <c r="C3395" s="10"/>
      <c r="D3395" s="10"/>
    </row>
    <row r="3396" spans="3:4">
      <c r="C3396" s="10"/>
      <c r="D3396" s="10"/>
    </row>
    <row r="3397" spans="3:4">
      <c r="C3397" s="10"/>
      <c r="D3397" s="10"/>
    </row>
    <row r="3398" spans="3:4">
      <c r="C3398" s="10"/>
      <c r="D3398" s="10"/>
    </row>
    <row r="3399" spans="3:4">
      <c r="C3399" s="10"/>
      <c r="D3399" s="10"/>
    </row>
    <row r="3400" spans="3:4">
      <c r="C3400" s="10"/>
      <c r="D3400" s="10"/>
    </row>
    <row r="3401" spans="3:4">
      <c r="C3401" s="10"/>
      <c r="D3401" s="10"/>
    </row>
    <row r="3402" spans="3:4">
      <c r="C3402" s="10"/>
      <c r="D3402" s="10"/>
    </row>
    <row r="3403" spans="3:4">
      <c r="C3403" s="10"/>
      <c r="D3403" s="10"/>
    </row>
    <row r="3404" spans="3:4">
      <c r="C3404" s="10"/>
      <c r="D3404" s="10"/>
    </row>
    <row r="3405" spans="3:4">
      <c r="C3405" s="10"/>
      <c r="D3405" s="10"/>
    </row>
    <row r="3406" spans="3:4">
      <c r="C3406" s="10"/>
      <c r="D3406" s="10"/>
    </row>
    <row r="3407" spans="3:4">
      <c r="C3407" s="10"/>
      <c r="D3407" s="10"/>
    </row>
    <row r="3408" spans="3:4">
      <c r="C3408" s="10"/>
      <c r="D3408" s="10"/>
    </row>
    <row r="3409" spans="3:4">
      <c r="C3409" s="10"/>
      <c r="D3409" s="10"/>
    </row>
    <row r="3410" spans="3:4">
      <c r="C3410" s="10"/>
      <c r="D3410" s="10"/>
    </row>
    <row r="3411" spans="3:4">
      <c r="C3411" s="10"/>
      <c r="D3411" s="10"/>
    </row>
    <row r="3412" spans="3:4">
      <c r="C3412" s="10"/>
      <c r="D3412" s="10"/>
    </row>
    <row r="3413" spans="3:4">
      <c r="C3413" s="10"/>
      <c r="D3413" s="10"/>
    </row>
    <row r="3414" spans="3:4">
      <c r="C3414" s="10"/>
      <c r="D3414" s="10"/>
    </row>
    <row r="3415" spans="3:4">
      <c r="C3415" s="10"/>
      <c r="D3415" s="10"/>
    </row>
    <row r="3416" spans="3:4">
      <c r="C3416" s="10"/>
      <c r="D3416" s="10"/>
    </row>
    <row r="3417" spans="3:4">
      <c r="C3417" s="10"/>
      <c r="D3417" s="10"/>
    </row>
    <row r="3418" spans="3:4">
      <c r="C3418" s="10"/>
      <c r="D3418" s="10"/>
    </row>
    <row r="3419" spans="3:4">
      <c r="C3419" s="10"/>
      <c r="D3419" s="10"/>
    </row>
    <row r="3420" spans="3:4">
      <c r="C3420" s="10"/>
      <c r="D3420" s="10"/>
    </row>
    <row r="3421" spans="3:4">
      <c r="C3421" s="10"/>
      <c r="D3421" s="10"/>
    </row>
    <row r="3422" spans="3:4">
      <c r="C3422" s="10"/>
      <c r="D3422" s="10"/>
    </row>
    <row r="3423" spans="3:4">
      <c r="C3423" s="10"/>
      <c r="D3423" s="10"/>
    </row>
    <row r="3424" spans="3:4">
      <c r="C3424" s="10"/>
      <c r="D3424" s="10"/>
    </row>
    <row r="3425" spans="3:4">
      <c r="C3425" s="10"/>
      <c r="D3425" s="10"/>
    </row>
    <row r="3426" spans="3:4">
      <c r="C3426" s="10"/>
      <c r="D3426" s="10"/>
    </row>
    <row r="3427" spans="3:4">
      <c r="C3427" s="10"/>
      <c r="D3427" s="10"/>
    </row>
    <row r="3428" spans="3:4">
      <c r="C3428" s="10"/>
      <c r="D3428" s="10"/>
    </row>
    <row r="3429" spans="3:4">
      <c r="C3429" s="10"/>
      <c r="D3429" s="10"/>
    </row>
    <row r="3430" spans="3:4">
      <c r="C3430" s="10"/>
      <c r="D3430" s="10"/>
    </row>
    <row r="3431" spans="3:4">
      <c r="C3431" s="10"/>
      <c r="D3431" s="10"/>
    </row>
    <row r="3432" spans="3:4">
      <c r="C3432" s="10"/>
      <c r="D3432" s="10"/>
    </row>
    <row r="3433" spans="3:4">
      <c r="C3433" s="10"/>
      <c r="D3433" s="10"/>
    </row>
    <row r="3434" spans="3:4">
      <c r="C3434" s="10"/>
      <c r="D3434" s="10"/>
    </row>
    <row r="3435" spans="3:4">
      <c r="C3435" s="10"/>
      <c r="D3435" s="10"/>
    </row>
    <row r="3436" spans="3:4">
      <c r="C3436" s="10"/>
      <c r="D3436" s="10"/>
    </row>
    <row r="3437" spans="3:4">
      <c r="C3437" s="10"/>
      <c r="D3437" s="10"/>
    </row>
    <row r="3438" spans="3:4">
      <c r="C3438" s="10"/>
      <c r="D3438" s="10"/>
    </row>
    <row r="3439" spans="3:4">
      <c r="C3439" s="10"/>
      <c r="D3439" s="10"/>
    </row>
    <row r="3440" spans="3:4">
      <c r="C3440" s="10"/>
      <c r="D3440" s="10"/>
    </row>
    <row r="3441" spans="3:4">
      <c r="C3441" s="10"/>
      <c r="D3441" s="10"/>
    </row>
    <row r="3442" spans="3:4">
      <c r="C3442" s="10"/>
      <c r="D3442" s="10"/>
    </row>
    <row r="3443" spans="3:4">
      <c r="C3443" s="10"/>
      <c r="D3443" s="10"/>
    </row>
    <row r="3444" spans="3:4">
      <c r="C3444" s="10"/>
      <c r="D3444" s="10"/>
    </row>
    <row r="3445" spans="3:4">
      <c r="C3445" s="10"/>
      <c r="D3445" s="10"/>
    </row>
    <row r="3446" spans="3:4">
      <c r="C3446" s="10"/>
      <c r="D3446" s="10"/>
    </row>
    <row r="3447" spans="3:4">
      <c r="C3447" s="10"/>
      <c r="D3447" s="10"/>
    </row>
    <row r="3448" spans="3:4">
      <c r="C3448" s="10"/>
      <c r="D3448" s="10"/>
    </row>
    <row r="3449" spans="3:4">
      <c r="C3449" s="10"/>
      <c r="D3449" s="10"/>
    </row>
    <row r="3450" spans="3:4">
      <c r="C3450" s="10"/>
      <c r="D3450" s="10"/>
    </row>
    <row r="3451" spans="3:4">
      <c r="C3451" s="10"/>
      <c r="D3451" s="10"/>
    </row>
    <row r="3452" spans="3:4">
      <c r="C3452" s="10"/>
      <c r="D3452" s="10"/>
    </row>
    <row r="3453" spans="3:4">
      <c r="C3453" s="10"/>
      <c r="D3453" s="10"/>
    </row>
    <row r="3454" spans="3:4">
      <c r="C3454" s="10"/>
      <c r="D3454" s="10"/>
    </row>
    <row r="3455" spans="3:4">
      <c r="C3455" s="10"/>
      <c r="D3455" s="10"/>
    </row>
    <row r="3456" spans="3:4">
      <c r="C3456" s="10"/>
      <c r="D3456" s="10"/>
    </row>
    <row r="3457" spans="3:4">
      <c r="C3457" s="10"/>
      <c r="D3457" s="10"/>
    </row>
    <row r="3458" spans="3:4">
      <c r="C3458" s="10"/>
      <c r="D3458" s="10"/>
    </row>
    <row r="3459" spans="3:4">
      <c r="C3459" s="10"/>
      <c r="D3459" s="10"/>
    </row>
    <row r="3460" spans="3:4">
      <c r="C3460" s="10"/>
      <c r="D3460" s="10"/>
    </row>
    <row r="3461" spans="3:4">
      <c r="C3461" s="10"/>
      <c r="D3461" s="10"/>
    </row>
    <row r="3462" spans="3:4">
      <c r="C3462" s="10"/>
      <c r="D3462" s="10"/>
    </row>
    <row r="3463" spans="3:4">
      <c r="C3463" s="10"/>
      <c r="D3463" s="10"/>
    </row>
    <row r="3464" spans="3:4">
      <c r="C3464" s="10"/>
      <c r="D3464" s="10"/>
    </row>
    <row r="3465" spans="3:4">
      <c r="C3465" s="10"/>
      <c r="D3465" s="10"/>
    </row>
    <row r="3466" spans="3:4">
      <c r="C3466" s="10"/>
      <c r="D3466" s="10"/>
    </row>
    <row r="3467" spans="3:4">
      <c r="C3467" s="10"/>
      <c r="D3467" s="10"/>
    </row>
    <row r="3468" spans="3:4">
      <c r="C3468" s="10"/>
      <c r="D3468" s="10"/>
    </row>
    <row r="3469" spans="3:4">
      <c r="C3469" s="10"/>
      <c r="D3469" s="10"/>
    </row>
    <row r="3470" spans="3:4">
      <c r="C3470" s="10"/>
      <c r="D3470" s="10"/>
    </row>
    <row r="3471" spans="3:4">
      <c r="C3471" s="10"/>
      <c r="D3471" s="10"/>
    </row>
    <row r="3472" spans="3:4">
      <c r="C3472" s="10"/>
      <c r="D3472" s="10"/>
    </row>
    <row r="3473" spans="3:4">
      <c r="C3473" s="10"/>
      <c r="D3473" s="10"/>
    </row>
    <row r="3474" spans="3:4">
      <c r="C3474" s="10"/>
      <c r="D3474" s="10"/>
    </row>
    <row r="3475" spans="3:4">
      <c r="C3475" s="10"/>
      <c r="D3475" s="10"/>
    </row>
    <row r="3476" spans="3:4">
      <c r="C3476" s="10"/>
      <c r="D3476" s="10"/>
    </row>
    <row r="3477" spans="3:4">
      <c r="C3477" s="10"/>
      <c r="D3477" s="10"/>
    </row>
    <row r="3478" spans="3:4">
      <c r="C3478" s="10"/>
      <c r="D3478" s="10"/>
    </row>
    <row r="3479" spans="3:4">
      <c r="C3479" s="10"/>
      <c r="D3479" s="10"/>
    </row>
    <row r="3480" spans="3:4">
      <c r="C3480" s="10"/>
      <c r="D3480" s="10"/>
    </row>
    <row r="3481" spans="3:4">
      <c r="C3481" s="10"/>
      <c r="D3481" s="10"/>
    </row>
    <row r="3482" spans="3:4">
      <c r="C3482" s="10"/>
      <c r="D3482" s="10"/>
    </row>
    <row r="3483" spans="3:4">
      <c r="C3483" s="10"/>
      <c r="D3483" s="10"/>
    </row>
    <row r="3484" spans="3:4">
      <c r="C3484" s="10"/>
      <c r="D3484" s="10"/>
    </row>
    <row r="3485" spans="3:4">
      <c r="C3485" s="10"/>
      <c r="D3485" s="10"/>
    </row>
    <row r="3486" spans="3:4">
      <c r="C3486" s="10"/>
      <c r="D3486" s="10"/>
    </row>
    <row r="3487" spans="3:4">
      <c r="C3487" s="10"/>
      <c r="D3487" s="10"/>
    </row>
    <row r="3488" spans="3:4">
      <c r="C3488" s="10"/>
      <c r="D3488" s="10"/>
    </row>
    <row r="3489" spans="3:4">
      <c r="C3489" s="10"/>
      <c r="D3489" s="10"/>
    </row>
    <row r="3490" spans="3:4">
      <c r="C3490" s="10"/>
      <c r="D3490" s="10"/>
    </row>
    <row r="3491" spans="3:4">
      <c r="C3491" s="10"/>
      <c r="D3491" s="10"/>
    </row>
    <row r="3492" spans="3:4">
      <c r="C3492" s="10"/>
      <c r="D3492" s="10"/>
    </row>
    <row r="3493" spans="3:4">
      <c r="C3493" s="10"/>
      <c r="D3493" s="10"/>
    </row>
    <row r="3494" spans="3:4">
      <c r="C3494" s="10"/>
      <c r="D3494" s="10"/>
    </row>
    <row r="3495" spans="3:4">
      <c r="C3495" s="10"/>
      <c r="D3495" s="10"/>
    </row>
    <row r="3496" spans="3:4">
      <c r="C3496" s="10"/>
      <c r="D3496" s="10"/>
    </row>
    <row r="3497" spans="3:4">
      <c r="C3497" s="10"/>
      <c r="D3497" s="10"/>
    </row>
    <row r="3498" spans="3:4">
      <c r="C3498" s="10"/>
      <c r="D3498" s="10"/>
    </row>
    <row r="3499" spans="3:4">
      <c r="C3499" s="10"/>
      <c r="D3499" s="10"/>
    </row>
    <row r="3500" spans="3:4">
      <c r="C3500" s="10"/>
      <c r="D3500" s="10"/>
    </row>
    <row r="3501" spans="3:4">
      <c r="C3501" s="10"/>
      <c r="D3501" s="10"/>
    </row>
    <row r="3502" spans="3:4">
      <c r="C3502" s="10"/>
      <c r="D3502" s="10"/>
    </row>
    <row r="3503" spans="3:4">
      <c r="C3503" s="10"/>
      <c r="D3503" s="10"/>
    </row>
    <row r="3504" spans="3:4">
      <c r="C3504" s="10"/>
      <c r="D3504" s="10"/>
    </row>
    <row r="3505" spans="3:4">
      <c r="C3505" s="10"/>
      <c r="D3505" s="10"/>
    </row>
    <row r="3506" spans="3:4">
      <c r="C3506" s="10"/>
      <c r="D3506" s="10"/>
    </row>
    <row r="3507" spans="3:4">
      <c r="C3507" s="10"/>
      <c r="D3507" s="10"/>
    </row>
    <row r="3508" spans="3:4">
      <c r="C3508" s="10"/>
      <c r="D3508" s="10"/>
    </row>
    <row r="3509" spans="3:4">
      <c r="C3509" s="10"/>
      <c r="D3509" s="10"/>
    </row>
    <row r="3510" spans="3:4">
      <c r="C3510" s="10"/>
      <c r="D3510" s="10"/>
    </row>
    <row r="3511" spans="3:4">
      <c r="C3511" s="10"/>
      <c r="D3511" s="10"/>
    </row>
    <row r="3512" spans="3:4">
      <c r="C3512" s="10"/>
      <c r="D3512" s="10"/>
    </row>
    <row r="3513" spans="3:4">
      <c r="C3513" s="10"/>
      <c r="D3513" s="10"/>
    </row>
    <row r="3514" spans="3:4">
      <c r="C3514" s="10"/>
      <c r="D3514" s="10"/>
    </row>
    <row r="3515" spans="3:4">
      <c r="C3515" s="10"/>
      <c r="D3515" s="10"/>
    </row>
    <row r="3516" spans="3:4">
      <c r="C3516" s="10"/>
      <c r="D3516" s="10"/>
    </row>
    <row r="3517" spans="3:4">
      <c r="C3517" s="10"/>
      <c r="D3517" s="10"/>
    </row>
    <row r="3518" spans="3:4">
      <c r="C3518" s="10"/>
      <c r="D3518" s="10"/>
    </row>
    <row r="3519" spans="3:4">
      <c r="C3519" s="10"/>
      <c r="D3519" s="10"/>
    </row>
    <row r="3520" spans="3:4">
      <c r="C3520" s="10"/>
      <c r="D3520" s="10"/>
    </row>
    <row r="3521" spans="3:4">
      <c r="C3521" s="10"/>
      <c r="D3521" s="10"/>
    </row>
    <row r="3522" spans="3:4">
      <c r="C3522" s="10"/>
      <c r="D3522" s="10"/>
    </row>
    <row r="3523" spans="3:4">
      <c r="C3523" s="10"/>
      <c r="D3523" s="10"/>
    </row>
    <row r="3524" spans="3:4">
      <c r="C3524" s="10"/>
      <c r="D3524" s="10"/>
    </row>
    <row r="3525" spans="3:4">
      <c r="C3525" s="10"/>
      <c r="D3525" s="10"/>
    </row>
    <row r="3526" spans="3:4">
      <c r="C3526" s="10"/>
      <c r="D3526" s="10"/>
    </row>
    <row r="3527" spans="3:4">
      <c r="C3527" s="10"/>
      <c r="D3527" s="10"/>
    </row>
    <row r="3528" spans="3:4">
      <c r="C3528" s="10"/>
      <c r="D3528" s="10"/>
    </row>
    <row r="3529" spans="3:4">
      <c r="C3529" s="10"/>
      <c r="D3529" s="10"/>
    </row>
    <row r="3530" spans="3:4">
      <c r="C3530" s="10"/>
      <c r="D3530" s="10"/>
    </row>
    <row r="3531" spans="3:4">
      <c r="C3531" s="10"/>
      <c r="D3531" s="10"/>
    </row>
    <row r="3532" spans="3:4">
      <c r="C3532" s="10"/>
      <c r="D3532" s="10"/>
    </row>
    <row r="3533" spans="3:4">
      <c r="C3533" s="10"/>
      <c r="D3533" s="10"/>
    </row>
    <row r="3534" spans="3:4">
      <c r="C3534" s="10"/>
      <c r="D3534" s="10"/>
    </row>
    <row r="3535" spans="3:4">
      <c r="C3535" s="10"/>
      <c r="D3535" s="10"/>
    </row>
    <row r="3536" spans="3:4">
      <c r="C3536" s="10"/>
      <c r="D3536" s="10"/>
    </row>
    <row r="3537" spans="3:4">
      <c r="C3537" s="10"/>
      <c r="D3537" s="10"/>
    </row>
    <row r="3538" spans="3:4">
      <c r="C3538" s="10"/>
      <c r="D3538" s="10"/>
    </row>
    <row r="3539" spans="3:4">
      <c r="C3539" s="10"/>
      <c r="D3539" s="10"/>
    </row>
    <row r="3540" spans="3:4">
      <c r="C3540" s="10"/>
      <c r="D3540" s="10"/>
    </row>
    <row r="3541" spans="3:4">
      <c r="C3541" s="10"/>
      <c r="D3541" s="10"/>
    </row>
    <row r="3542" spans="3:4">
      <c r="C3542" s="10"/>
      <c r="D3542" s="10"/>
    </row>
    <row r="3543" spans="3:4">
      <c r="C3543" s="10"/>
      <c r="D3543" s="10"/>
    </row>
    <row r="3544" spans="3:4">
      <c r="C3544" s="10"/>
      <c r="D3544" s="10"/>
    </row>
    <row r="3545" spans="3:4">
      <c r="C3545" s="10"/>
      <c r="D3545" s="10"/>
    </row>
    <row r="3546" spans="3:4">
      <c r="C3546" s="10"/>
      <c r="D3546" s="10"/>
    </row>
    <row r="3547" spans="3:4">
      <c r="C3547" s="10"/>
      <c r="D3547" s="10"/>
    </row>
    <row r="3548" spans="3:4">
      <c r="C3548" s="10"/>
      <c r="D3548" s="10"/>
    </row>
    <row r="3549" spans="3:4">
      <c r="C3549" s="10"/>
      <c r="D3549" s="10"/>
    </row>
    <row r="3550" spans="3:4">
      <c r="C3550" s="10"/>
      <c r="D3550" s="10"/>
    </row>
    <row r="3551" spans="3:4">
      <c r="C3551" s="10"/>
      <c r="D3551" s="10"/>
    </row>
    <row r="3552" spans="3:4">
      <c r="C3552" s="10"/>
      <c r="D3552" s="10"/>
    </row>
    <row r="3553" spans="3:4">
      <c r="C3553" s="10"/>
      <c r="D3553" s="10"/>
    </row>
    <row r="3554" spans="3:4">
      <c r="C3554" s="10"/>
      <c r="D3554" s="10"/>
    </row>
    <row r="3555" spans="3:4">
      <c r="C3555" s="10"/>
      <c r="D3555" s="10"/>
    </row>
    <row r="3556" spans="3:4">
      <c r="C3556" s="10"/>
      <c r="D3556" s="10"/>
    </row>
    <row r="3557" spans="3:4">
      <c r="C3557" s="10"/>
      <c r="D3557" s="10"/>
    </row>
    <row r="3558" spans="3:4">
      <c r="C3558" s="10"/>
      <c r="D3558" s="10"/>
    </row>
    <row r="3559" spans="3:4">
      <c r="C3559" s="10"/>
      <c r="D3559" s="10"/>
    </row>
    <row r="3560" spans="3:4">
      <c r="C3560" s="10"/>
      <c r="D3560" s="10"/>
    </row>
    <row r="3561" spans="3:4">
      <c r="C3561" s="10"/>
      <c r="D3561" s="10"/>
    </row>
    <row r="3562" spans="3:4">
      <c r="C3562" s="10"/>
      <c r="D3562" s="10"/>
    </row>
    <row r="3563" spans="3:4">
      <c r="C3563" s="10"/>
      <c r="D3563" s="10"/>
    </row>
    <row r="3564" spans="3:4">
      <c r="C3564" s="10"/>
      <c r="D3564" s="10"/>
    </row>
    <row r="3565" spans="3:4">
      <c r="C3565" s="10"/>
      <c r="D3565" s="10"/>
    </row>
    <row r="3566" spans="3:4">
      <c r="C3566" s="10"/>
      <c r="D3566" s="10"/>
    </row>
    <row r="3567" spans="3:4">
      <c r="C3567" s="10"/>
      <c r="D3567" s="10"/>
    </row>
    <row r="3568" spans="3:4">
      <c r="C3568" s="10"/>
      <c r="D3568" s="10"/>
    </row>
    <row r="3569" spans="3:4">
      <c r="C3569" s="10"/>
      <c r="D3569" s="10"/>
    </row>
    <row r="3570" spans="3:4">
      <c r="C3570" s="10"/>
      <c r="D3570" s="10"/>
    </row>
    <row r="3571" spans="3:4">
      <c r="C3571" s="10"/>
      <c r="D3571" s="10"/>
    </row>
    <row r="3572" spans="3:4">
      <c r="C3572" s="10"/>
      <c r="D3572" s="10"/>
    </row>
    <row r="3573" spans="3:4">
      <c r="C3573" s="10"/>
      <c r="D3573" s="10"/>
    </row>
    <row r="3574" spans="3:4">
      <c r="C3574" s="10"/>
      <c r="D3574" s="10"/>
    </row>
    <row r="3575" spans="3:4">
      <c r="C3575" s="10"/>
      <c r="D3575" s="10"/>
    </row>
    <row r="3576" spans="3:4">
      <c r="C3576" s="10"/>
      <c r="D3576" s="10"/>
    </row>
    <row r="3577" spans="3:4">
      <c r="C3577" s="10"/>
      <c r="D3577" s="10"/>
    </row>
    <row r="3578" spans="3:4">
      <c r="C3578" s="10"/>
      <c r="D3578" s="10"/>
    </row>
    <row r="3579" spans="3:4">
      <c r="C3579" s="10"/>
      <c r="D3579" s="10"/>
    </row>
    <row r="3580" spans="3:4">
      <c r="C3580" s="10"/>
      <c r="D3580" s="10"/>
    </row>
    <row r="3581" spans="3:4">
      <c r="C3581" s="10"/>
      <c r="D3581" s="10"/>
    </row>
    <row r="3582" spans="3:4">
      <c r="C3582" s="10"/>
      <c r="D3582" s="10"/>
    </row>
    <row r="3583" spans="3:4">
      <c r="C3583" s="10"/>
      <c r="D3583" s="10"/>
    </row>
    <row r="3584" spans="3:4">
      <c r="C3584" s="10"/>
      <c r="D3584" s="10"/>
    </row>
    <row r="3585" spans="3:4">
      <c r="C3585" s="10"/>
      <c r="D3585" s="10"/>
    </row>
    <row r="3586" spans="3:4">
      <c r="C3586" s="10"/>
      <c r="D3586" s="10"/>
    </row>
    <row r="3587" spans="3:4">
      <c r="C3587" s="10"/>
      <c r="D3587" s="10"/>
    </row>
    <row r="3588" spans="3:4">
      <c r="C3588" s="10"/>
      <c r="D3588" s="10"/>
    </row>
    <row r="3589" spans="3:4">
      <c r="C3589" s="10"/>
      <c r="D3589" s="10"/>
    </row>
    <row r="3590" spans="3:4">
      <c r="C3590" s="10"/>
      <c r="D3590" s="10"/>
    </row>
    <row r="3591" spans="3:4">
      <c r="C3591" s="10"/>
      <c r="D3591" s="10"/>
    </row>
    <row r="3592" spans="3:4">
      <c r="C3592" s="10"/>
      <c r="D3592" s="10"/>
    </row>
    <row r="3593" spans="3:4">
      <c r="C3593" s="10"/>
      <c r="D3593" s="10"/>
    </row>
    <row r="3594" spans="3:4">
      <c r="C3594" s="10"/>
      <c r="D3594" s="10"/>
    </row>
    <row r="3595" spans="3:4">
      <c r="C3595" s="10"/>
      <c r="D3595" s="10"/>
    </row>
    <row r="3596" spans="3:4">
      <c r="C3596" s="10"/>
      <c r="D3596" s="10"/>
    </row>
    <row r="3597" spans="3:4">
      <c r="C3597" s="10"/>
      <c r="D3597" s="10"/>
    </row>
    <row r="3598" spans="3:4">
      <c r="C3598" s="10"/>
      <c r="D3598" s="10"/>
    </row>
    <row r="3599" spans="3:4">
      <c r="C3599" s="10"/>
      <c r="D3599" s="10"/>
    </row>
    <row r="3600" spans="3:4">
      <c r="C3600" s="10"/>
      <c r="D3600" s="10"/>
    </row>
    <row r="3601" spans="3:4">
      <c r="C3601" s="10"/>
      <c r="D3601" s="10"/>
    </row>
    <row r="3602" spans="3:4">
      <c r="C3602" s="10"/>
      <c r="D3602" s="10"/>
    </row>
    <row r="3603" spans="3:4">
      <c r="C3603" s="10"/>
      <c r="D3603" s="10"/>
    </row>
    <row r="3604" spans="3:4">
      <c r="C3604" s="10"/>
      <c r="D3604" s="10"/>
    </row>
    <row r="3605" spans="3:4">
      <c r="C3605" s="10"/>
      <c r="D3605" s="10"/>
    </row>
    <row r="3606" spans="3:4">
      <c r="C3606" s="10"/>
      <c r="D3606" s="10"/>
    </row>
    <row r="3607" spans="3:4">
      <c r="C3607" s="10"/>
      <c r="D3607" s="10"/>
    </row>
    <row r="3608" spans="3:4">
      <c r="C3608" s="10"/>
      <c r="D3608" s="10"/>
    </row>
    <row r="3609" spans="3:4">
      <c r="C3609" s="10"/>
      <c r="D3609" s="10"/>
    </row>
    <row r="3610" spans="3:4">
      <c r="C3610" s="10"/>
      <c r="D3610" s="10"/>
    </row>
    <row r="3611" spans="3:4">
      <c r="C3611" s="10"/>
      <c r="D3611" s="10"/>
    </row>
    <row r="3612" spans="3:4">
      <c r="C3612" s="10"/>
      <c r="D3612" s="10"/>
    </row>
    <row r="3613" spans="3:4">
      <c r="C3613" s="10"/>
      <c r="D3613" s="10"/>
    </row>
    <row r="3614" spans="3:4">
      <c r="C3614" s="10"/>
      <c r="D3614" s="10"/>
    </row>
    <row r="3615" spans="3:4">
      <c r="C3615" s="10"/>
      <c r="D3615" s="10"/>
    </row>
    <row r="3616" spans="3:4">
      <c r="C3616" s="10"/>
      <c r="D3616" s="10"/>
    </row>
    <row r="3617" spans="3:4">
      <c r="C3617" s="10"/>
      <c r="D3617" s="10"/>
    </row>
    <row r="3618" spans="3:4">
      <c r="C3618" s="10"/>
      <c r="D3618" s="10"/>
    </row>
    <row r="3619" spans="3:4">
      <c r="C3619" s="10"/>
      <c r="D3619" s="10"/>
    </row>
    <row r="3620" spans="3:4">
      <c r="C3620" s="10"/>
      <c r="D3620" s="10"/>
    </row>
    <row r="3621" spans="3:4">
      <c r="C3621" s="10"/>
      <c r="D3621" s="10"/>
    </row>
    <row r="3622" spans="3:4">
      <c r="C3622" s="10"/>
      <c r="D3622" s="10"/>
    </row>
    <row r="3623" spans="3:4">
      <c r="C3623" s="10"/>
      <c r="D3623" s="10"/>
    </row>
    <row r="3624" spans="3:4">
      <c r="C3624" s="10"/>
      <c r="D3624" s="10"/>
    </row>
    <row r="3625" spans="3:4">
      <c r="C3625" s="10"/>
      <c r="D3625" s="10"/>
    </row>
    <row r="3626" spans="3:4">
      <c r="C3626" s="10"/>
      <c r="D3626" s="10"/>
    </row>
    <row r="3627" spans="3:4">
      <c r="C3627" s="10"/>
      <c r="D3627" s="10"/>
    </row>
    <row r="3628" spans="3:4">
      <c r="C3628" s="10"/>
      <c r="D3628" s="10"/>
    </row>
    <row r="3629" spans="3:4">
      <c r="C3629" s="10"/>
      <c r="D3629" s="10"/>
    </row>
    <row r="3630" spans="3:4">
      <c r="C3630" s="10"/>
      <c r="D3630" s="10"/>
    </row>
    <row r="3631" spans="3:4">
      <c r="C3631" s="10"/>
      <c r="D3631" s="10"/>
    </row>
    <row r="3632" spans="3:4">
      <c r="C3632" s="10"/>
      <c r="D3632" s="10"/>
    </row>
    <row r="3633" spans="3:4">
      <c r="C3633" s="10"/>
      <c r="D3633" s="10"/>
    </row>
    <row r="3634" spans="3:4">
      <c r="C3634" s="10"/>
      <c r="D3634" s="10"/>
    </row>
    <row r="3635" spans="3:4">
      <c r="C3635" s="10"/>
      <c r="D3635" s="10"/>
    </row>
    <row r="3636" spans="3:4">
      <c r="C3636" s="10"/>
      <c r="D3636" s="10"/>
    </row>
    <row r="3637" spans="3:4">
      <c r="C3637" s="10"/>
      <c r="D3637" s="10"/>
    </row>
    <row r="3638" spans="3:4">
      <c r="C3638" s="10"/>
      <c r="D3638" s="10"/>
    </row>
    <row r="3639" spans="3:4">
      <c r="C3639" s="10"/>
      <c r="D3639" s="10"/>
    </row>
    <row r="3640" spans="3:4">
      <c r="C3640" s="10"/>
      <c r="D3640" s="10"/>
    </row>
    <row r="3641" spans="3:4">
      <c r="C3641" s="10"/>
      <c r="D3641" s="10"/>
    </row>
    <row r="3642" spans="3:4">
      <c r="C3642" s="10"/>
      <c r="D3642" s="10"/>
    </row>
    <row r="3643" spans="3:4">
      <c r="C3643" s="10"/>
      <c r="D3643" s="10"/>
    </row>
    <row r="3644" spans="3:4">
      <c r="C3644" s="10"/>
      <c r="D3644" s="10"/>
    </row>
    <row r="3645" spans="3:4">
      <c r="C3645" s="10"/>
      <c r="D3645" s="10"/>
    </row>
    <row r="3646" spans="3:4">
      <c r="C3646" s="10"/>
      <c r="D3646" s="10"/>
    </row>
    <row r="3647" spans="3:4">
      <c r="C3647" s="10"/>
      <c r="D3647" s="10"/>
    </row>
    <row r="3648" spans="3:4">
      <c r="C3648" s="10"/>
      <c r="D3648" s="10"/>
    </row>
    <row r="3649" spans="3:4">
      <c r="C3649" s="10"/>
      <c r="D3649" s="10"/>
    </row>
    <row r="3650" spans="3:4">
      <c r="C3650" s="10"/>
      <c r="D3650" s="10"/>
    </row>
    <row r="3651" spans="3:4">
      <c r="C3651" s="10"/>
      <c r="D3651" s="10"/>
    </row>
    <row r="3652" spans="3:4">
      <c r="C3652" s="10"/>
      <c r="D3652" s="10"/>
    </row>
    <row r="3653" spans="3:4">
      <c r="C3653" s="10"/>
      <c r="D3653" s="10"/>
    </row>
    <row r="3654" spans="3:4">
      <c r="C3654" s="10"/>
      <c r="D3654" s="10"/>
    </row>
    <row r="3655" spans="3:4">
      <c r="C3655" s="10"/>
      <c r="D3655" s="10"/>
    </row>
    <row r="3656" spans="3:4">
      <c r="C3656" s="10"/>
      <c r="D3656" s="10"/>
    </row>
    <row r="3657" spans="3:4">
      <c r="C3657" s="10"/>
      <c r="D3657" s="10"/>
    </row>
    <row r="3658" spans="3:4">
      <c r="C3658" s="10"/>
      <c r="D3658" s="10"/>
    </row>
    <row r="3659" spans="3:4">
      <c r="C3659" s="10"/>
      <c r="D3659" s="10"/>
    </row>
    <row r="3660" spans="3:4">
      <c r="C3660" s="10"/>
      <c r="D3660" s="10"/>
    </row>
    <row r="3661" spans="3:4">
      <c r="C3661" s="10"/>
      <c r="D3661" s="10"/>
    </row>
    <row r="3662" spans="3:4">
      <c r="C3662" s="10"/>
      <c r="D3662" s="10"/>
    </row>
    <row r="3663" spans="3:4">
      <c r="C3663" s="10"/>
      <c r="D3663" s="10"/>
    </row>
    <row r="3664" spans="3:4">
      <c r="C3664" s="10"/>
      <c r="D3664" s="10"/>
    </row>
    <row r="3665" spans="3:4">
      <c r="C3665" s="10"/>
      <c r="D3665" s="10"/>
    </row>
    <row r="3666" spans="3:4">
      <c r="C3666" s="10"/>
      <c r="D3666" s="10"/>
    </row>
    <row r="3667" spans="3:4">
      <c r="C3667" s="10"/>
      <c r="D3667" s="10"/>
    </row>
    <row r="3668" spans="3:4">
      <c r="C3668" s="10"/>
      <c r="D3668" s="10"/>
    </row>
    <row r="3669" spans="3:4">
      <c r="C3669" s="10"/>
      <c r="D3669" s="10"/>
    </row>
    <row r="3670" spans="3:4">
      <c r="C3670" s="10"/>
      <c r="D3670" s="10"/>
    </row>
    <row r="3671" spans="3:4">
      <c r="C3671" s="10"/>
      <c r="D3671" s="10"/>
    </row>
    <row r="3672" spans="3:4">
      <c r="C3672" s="10"/>
      <c r="D3672" s="10"/>
    </row>
    <row r="3673" spans="3:4">
      <c r="C3673" s="10"/>
      <c r="D3673" s="10"/>
    </row>
    <row r="3674" spans="3:4">
      <c r="C3674" s="10"/>
      <c r="D3674" s="10"/>
    </row>
    <row r="3675" spans="3:4">
      <c r="C3675" s="10"/>
      <c r="D3675" s="10"/>
    </row>
    <row r="3676" spans="3:4">
      <c r="C3676" s="10"/>
      <c r="D3676" s="10"/>
    </row>
    <row r="3677" spans="3:4">
      <c r="C3677" s="10"/>
      <c r="D3677" s="10"/>
    </row>
    <row r="3678" spans="3:4">
      <c r="C3678" s="10"/>
      <c r="D3678" s="10"/>
    </row>
    <row r="3679" spans="3:4">
      <c r="C3679" s="10"/>
      <c r="D3679" s="10"/>
    </row>
    <row r="3680" spans="3:4">
      <c r="C3680" s="10"/>
      <c r="D3680" s="10"/>
    </row>
    <row r="3681" spans="3:4">
      <c r="C3681" s="10"/>
      <c r="D3681" s="10"/>
    </row>
    <row r="3682" spans="3:4">
      <c r="C3682" s="10"/>
      <c r="D3682" s="10"/>
    </row>
    <row r="3683" spans="3:4">
      <c r="C3683" s="10"/>
      <c r="D3683" s="10"/>
    </row>
    <row r="3684" spans="3:4">
      <c r="C3684" s="10"/>
      <c r="D3684" s="10"/>
    </row>
    <row r="3685" spans="3:4">
      <c r="C3685" s="10"/>
      <c r="D3685" s="10"/>
    </row>
    <row r="3686" spans="3:4">
      <c r="C3686" s="10"/>
      <c r="D3686" s="10"/>
    </row>
    <row r="3687" spans="3:4">
      <c r="C3687" s="10"/>
      <c r="D3687" s="10"/>
    </row>
    <row r="3688" spans="3:4">
      <c r="C3688" s="10"/>
      <c r="D3688" s="10"/>
    </row>
    <row r="3689" spans="3:4">
      <c r="C3689" s="10"/>
      <c r="D3689" s="10"/>
    </row>
    <row r="3690" spans="3:4">
      <c r="C3690" s="10"/>
      <c r="D3690" s="10"/>
    </row>
    <row r="3691" spans="3:4">
      <c r="C3691" s="10"/>
      <c r="D3691" s="10"/>
    </row>
    <row r="3692" spans="3:4">
      <c r="C3692" s="10"/>
      <c r="D3692" s="10"/>
    </row>
    <row r="3693" spans="3:4">
      <c r="C3693" s="10"/>
      <c r="D3693" s="10"/>
    </row>
    <row r="3694" spans="3:4">
      <c r="C3694" s="10"/>
      <c r="D3694" s="10"/>
    </row>
    <row r="3695" spans="3:4">
      <c r="C3695" s="10"/>
      <c r="D3695" s="10"/>
    </row>
    <row r="3696" spans="3:4">
      <c r="C3696" s="10"/>
      <c r="D3696" s="10"/>
    </row>
    <row r="3697" spans="3:4">
      <c r="C3697" s="10"/>
      <c r="D3697" s="10"/>
    </row>
    <row r="3698" spans="3:4">
      <c r="C3698" s="10"/>
      <c r="D3698" s="10"/>
    </row>
    <row r="3699" spans="3:4">
      <c r="C3699" s="10"/>
      <c r="D3699" s="10"/>
    </row>
    <row r="3700" spans="3:4">
      <c r="C3700" s="10"/>
      <c r="D3700" s="10"/>
    </row>
    <row r="3701" spans="3:4">
      <c r="C3701" s="10"/>
      <c r="D3701" s="10"/>
    </row>
    <row r="3702" spans="3:4">
      <c r="C3702" s="10"/>
      <c r="D3702" s="10"/>
    </row>
    <row r="3703" spans="3:4">
      <c r="C3703" s="10"/>
      <c r="D3703" s="10"/>
    </row>
    <row r="3704" spans="3:4">
      <c r="C3704" s="10"/>
      <c r="D3704" s="10"/>
    </row>
    <row r="3705" spans="3:4">
      <c r="C3705" s="10"/>
      <c r="D3705" s="10"/>
    </row>
    <row r="3706" spans="3:4">
      <c r="C3706" s="10"/>
      <c r="D3706" s="10"/>
    </row>
    <row r="3707" spans="3:4">
      <c r="C3707" s="10"/>
      <c r="D3707" s="10"/>
    </row>
    <row r="3708" spans="3:4">
      <c r="C3708" s="10"/>
      <c r="D3708" s="10"/>
    </row>
    <row r="3709" spans="3:4">
      <c r="C3709" s="10"/>
      <c r="D3709" s="10"/>
    </row>
    <row r="3710" spans="3:4">
      <c r="C3710" s="10"/>
      <c r="D3710" s="10"/>
    </row>
    <row r="3711" spans="3:4">
      <c r="C3711" s="10"/>
      <c r="D3711" s="10"/>
    </row>
    <row r="3712" spans="3:4">
      <c r="C3712" s="10"/>
      <c r="D3712" s="10"/>
    </row>
    <row r="3713" spans="3:4">
      <c r="C3713" s="10"/>
      <c r="D3713" s="10"/>
    </row>
    <row r="3714" spans="3:4">
      <c r="C3714" s="10"/>
      <c r="D3714" s="10"/>
    </row>
    <row r="3715" spans="3:4">
      <c r="C3715" s="10"/>
      <c r="D3715" s="10"/>
    </row>
    <row r="3716" spans="3:4">
      <c r="C3716" s="10"/>
      <c r="D3716" s="10"/>
    </row>
    <row r="3717" spans="3:4">
      <c r="C3717" s="10"/>
      <c r="D3717" s="10"/>
    </row>
    <row r="3718" spans="3:4">
      <c r="C3718" s="10"/>
      <c r="D3718" s="10"/>
    </row>
    <row r="3719" spans="3:4">
      <c r="C3719" s="10"/>
      <c r="D3719" s="10"/>
    </row>
    <row r="3720" spans="3:4">
      <c r="C3720" s="10"/>
      <c r="D3720" s="10"/>
    </row>
    <row r="3721" spans="3:4">
      <c r="C3721" s="10"/>
      <c r="D3721" s="10"/>
    </row>
    <row r="3722" spans="3:4">
      <c r="C3722" s="10"/>
      <c r="D3722" s="10"/>
    </row>
    <row r="3723" spans="3:4">
      <c r="C3723" s="10"/>
      <c r="D3723" s="10"/>
    </row>
    <row r="3724" spans="3:4">
      <c r="C3724" s="10"/>
      <c r="D3724" s="10"/>
    </row>
    <row r="3725" spans="3:4">
      <c r="C3725" s="10"/>
      <c r="D3725" s="10"/>
    </row>
    <row r="3726" spans="3:4">
      <c r="C3726" s="10"/>
      <c r="D3726" s="10"/>
    </row>
    <row r="3727" spans="3:4">
      <c r="C3727" s="10"/>
      <c r="D3727" s="10"/>
    </row>
    <row r="3728" spans="3:4">
      <c r="C3728" s="10"/>
      <c r="D3728" s="10"/>
    </row>
    <row r="3729" spans="3:4">
      <c r="C3729" s="10"/>
      <c r="D3729" s="10"/>
    </row>
    <row r="3730" spans="3:4">
      <c r="C3730" s="10"/>
      <c r="D3730" s="10"/>
    </row>
    <row r="3731" spans="3:4">
      <c r="C3731" s="10"/>
      <c r="D3731" s="10"/>
    </row>
    <row r="3732" spans="3:4">
      <c r="C3732" s="10"/>
      <c r="D3732" s="10"/>
    </row>
    <row r="3733" spans="3:4">
      <c r="C3733" s="10"/>
      <c r="D3733" s="10"/>
    </row>
    <row r="3734" spans="3:4">
      <c r="C3734" s="10"/>
      <c r="D3734" s="10"/>
    </row>
    <row r="3735" spans="3:4">
      <c r="C3735" s="10"/>
      <c r="D3735" s="10"/>
    </row>
    <row r="3736" spans="3:4">
      <c r="C3736" s="10"/>
      <c r="D3736" s="10"/>
    </row>
    <row r="3737" spans="3:4">
      <c r="C3737" s="10"/>
      <c r="D3737" s="10"/>
    </row>
    <row r="3738" spans="3:4">
      <c r="C3738" s="10"/>
      <c r="D3738" s="10"/>
    </row>
    <row r="3739" spans="3:4">
      <c r="C3739" s="10"/>
      <c r="D3739" s="10"/>
    </row>
    <row r="3740" spans="3:4">
      <c r="C3740" s="10"/>
      <c r="D3740" s="10"/>
    </row>
    <row r="3741" spans="3:4">
      <c r="C3741" s="10"/>
      <c r="D3741" s="10"/>
    </row>
    <row r="3742" spans="3:4">
      <c r="C3742" s="10"/>
      <c r="D3742" s="10"/>
    </row>
    <row r="3743" spans="3:4">
      <c r="C3743" s="10"/>
      <c r="D3743" s="10"/>
    </row>
    <row r="3744" spans="3:4">
      <c r="C3744" s="10"/>
      <c r="D3744" s="10"/>
    </row>
    <row r="3745" spans="3:4">
      <c r="C3745" s="10"/>
      <c r="D3745" s="10"/>
    </row>
    <row r="3746" spans="3:4">
      <c r="C3746" s="10"/>
      <c r="D3746" s="10"/>
    </row>
    <row r="3747" spans="3:4">
      <c r="C3747" s="10"/>
      <c r="D3747" s="10"/>
    </row>
    <row r="3748" spans="3:4">
      <c r="C3748" s="10"/>
      <c r="D3748" s="10"/>
    </row>
    <row r="3749" spans="3:4">
      <c r="C3749" s="10"/>
      <c r="D3749" s="10"/>
    </row>
    <row r="3750" spans="3:4">
      <c r="C3750" s="10"/>
      <c r="D3750" s="10"/>
    </row>
    <row r="3751" spans="3:4">
      <c r="C3751" s="10"/>
      <c r="D3751" s="10"/>
    </row>
    <row r="3752" spans="3:4">
      <c r="C3752" s="10"/>
      <c r="D3752" s="10"/>
    </row>
    <row r="3753" spans="3:4">
      <c r="C3753" s="10"/>
      <c r="D3753" s="10"/>
    </row>
    <row r="3754" spans="3:4">
      <c r="C3754" s="10"/>
      <c r="D3754" s="10"/>
    </row>
    <row r="3755" spans="3:4">
      <c r="C3755" s="10"/>
      <c r="D3755" s="10"/>
    </row>
    <row r="3756" spans="3:4">
      <c r="C3756" s="10"/>
      <c r="D3756" s="10"/>
    </row>
    <row r="3757" spans="3:4">
      <c r="C3757" s="10"/>
      <c r="D3757" s="10"/>
    </row>
    <row r="3758" spans="3:4">
      <c r="C3758" s="10"/>
      <c r="D3758" s="10"/>
    </row>
    <row r="3759" spans="3:4">
      <c r="C3759" s="10"/>
      <c r="D3759" s="10"/>
    </row>
    <row r="3760" spans="3:4">
      <c r="C3760" s="10"/>
      <c r="D3760" s="10"/>
    </row>
    <row r="3761" spans="3:4">
      <c r="C3761" s="10"/>
      <c r="D3761" s="10"/>
    </row>
    <row r="3762" spans="3:4">
      <c r="C3762" s="10"/>
      <c r="D3762" s="10"/>
    </row>
    <row r="3763" spans="3:4">
      <c r="C3763" s="10"/>
      <c r="D3763" s="10"/>
    </row>
    <row r="3764" spans="3:4">
      <c r="C3764" s="10"/>
      <c r="D3764" s="10"/>
    </row>
    <row r="3765" spans="3:4">
      <c r="C3765" s="10"/>
      <c r="D3765" s="10"/>
    </row>
    <row r="3766" spans="3:4">
      <c r="C3766" s="10"/>
      <c r="D3766" s="10"/>
    </row>
    <row r="3767" spans="3:4">
      <c r="C3767" s="10"/>
      <c r="D3767" s="10"/>
    </row>
    <row r="3768" spans="3:4">
      <c r="C3768" s="10"/>
      <c r="D3768" s="10"/>
    </row>
    <row r="3769" spans="3:4">
      <c r="C3769" s="10"/>
      <c r="D3769" s="10"/>
    </row>
    <row r="3770" spans="3:4">
      <c r="C3770" s="10"/>
      <c r="D3770" s="10"/>
    </row>
    <row r="3771" spans="3:4">
      <c r="C3771" s="10"/>
      <c r="D3771" s="10"/>
    </row>
    <row r="3772" spans="3:4">
      <c r="C3772" s="10"/>
      <c r="D3772" s="10"/>
    </row>
    <row r="3773" spans="3:4">
      <c r="C3773" s="10"/>
      <c r="D3773" s="10"/>
    </row>
    <row r="3774" spans="3:4">
      <c r="C3774" s="10"/>
      <c r="D3774" s="10"/>
    </row>
    <row r="3775" spans="3:4">
      <c r="C3775" s="10"/>
      <c r="D3775" s="10"/>
    </row>
    <row r="3776" spans="3:4">
      <c r="C3776" s="10"/>
      <c r="D3776" s="10"/>
    </row>
    <row r="3777" spans="3:4">
      <c r="C3777" s="10"/>
      <c r="D3777" s="10"/>
    </row>
    <row r="3778" spans="3:4">
      <c r="C3778" s="10"/>
      <c r="D3778" s="10"/>
    </row>
    <row r="3779" spans="3:4">
      <c r="C3779" s="10"/>
      <c r="D3779" s="10"/>
    </row>
    <row r="3780" spans="3:4">
      <c r="C3780" s="10"/>
      <c r="D3780" s="10"/>
    </row>
    <row r="3781" spans="3:4">
      <c r="C3781" s="10"/>
      <c r="D3781" s="10"/>
    </row>
    <row r="3782" spans="3:4">
      <c r="C3782" s="10"/>
      <c r="D3782" s="10"/>
    </row>
    <row r="3783" spans="3:4">
      <c r="C3783" s="10"/>
      <c r="D3783" s="10"/>
    </row>
    <row r="3784" spans="3:4">
      <c r="C3784" s="10"/>
      <c r="D3784" s="10"/>
    </row>
    <row r="3785" spans="3:4">
      <c r="C3785" s="10"/>
      <c r="D3785" s="10"/>
    </row>
    <row r="3786" spans="3:4">
      <c r="C3786" s="10"/>
      <c r="D3786" s="10"/>
    </row>
    <row r="3787" spans="3:4">
      <c r="C3787" s="10"/>
      <c r="D3787" s="10"/>
    </row>
    <row r="3788" spans="3:4">
      <c r="C3788" s="10"/>
      <c r="D3788" s="10"/>
    </row>
    <row r="3789" spans="3:4">
      <c r="C3789" s="10"/>
      <c r="D3789" s="10"/>
    </row>
    <row r="3790" spans="3:4">
      <c r="C3790" s="10"/>
      <c r="D3790" s="10"/>
    </row>
    <row r="3791" spans="3:4">
      <c r="C3791" s="10"/>
      <c r="D3791" s="10"/>
    </row>
    <row r="3792" spans="3:4">
      <c r="C3792" s="10"/>
      <c r="D3792" s="10"/>
    </row>
    <row r="3793" spans="3:4">
      <c r="C3793" s="10"/>
      <c r="D3793" s="10"/>
    </row>
    <row r="3794" spans="3:4">
      <c r="C3794" s="10"/>
      <c r="D3794" s="10"/>
    </row>
    <row r="3795" spans="3:4">
      <c r="C3795" s="10"/>
      <c r="D3795" s="10"/>
    </row>
    <row r="3796" spans="3:4">
      <c r="C3796" s="10"/>
      <c r="D3796" s="10"/>
    </row>
    <row r="3797" spans="3:4">
      <c r="C3797" s="10"/>
      <c r="D3797" s="10"/>
    </row>
    <row r="3798" spans="3:4">
      <c r="C3798" s="10"/>
      <c r="D3798" s="10"/>
    </row>
    <row r="3799" spans="3:4">
      <c r="C3799" s="10"/>
      <c r="D3799" s="10"/>
    </row>
    <row r="3800" spans="3:4">
      <c r="C3800" s="10"/>
      <c r="D3800" s="10"/>
    </row>
    <row r="3801" spans="3:4">
      <c r="C3801" s="10"/>
      <c r="D3801" s="10"/>
    </row>
    <row r="3802" spans="3:4">
      <c r="C3802" s="10"/>
      <c r="D3802" s="10"/>
    </row>
    <row r="3803" spans="3:4">
      <c r="C3803" s="10"/>
      <c r="D3803" s="10"/>
    </row>
    <row r="3804" spans="3:4">
      <c r="C3804" s="10"/>
      <c r="D3804" s="10"/>
    </row>
    <row r="3805" spans="3:4">
      <c r="C3805" s="10"/>
      <c r="D3805" s="10"/>
    </row>
    <row r="3806" spans="3:4">
      <c r="C3806" s="10"/>
      <c r="D3806" s="10"/>
    </row>
    <row r="3807" spans="3:4">
      <c r="C3807" s="10"/>
      <c r="D3807" s="10"/>
    </row>
    <row r="3808" spans="3:4">
      <c r="C3808" s="10"/>
      <c r="D3808" s="10"/>
    </row>
    <row r="3809" spans="3:4">
      <c r="C3809" s="10"/>
      <c r="D3809" s="10"/>
    </row>
    <row r="3810" spans="3:4">
      <c r="C3810" s="10"/>
      <c r="D3810" s="10"/>
    </row>
    <row r="3811" spans="3:4">
      <c r="C3811" s="10"/>
      <c r="D3811" s="10"/>
    </row>
    <row r="3812" spans="3:4">
      <c r="C3812" s="10"/>
      <c r="D3812" s="10"/>
    </row>
    <row r="3813" spans="3:4">
      <c r="C3813" s="10"/>
      <c r="D3813" s="10"/>
    </row>
    <row r="3814" spans="3:4">
      <c r="C3814" s="10"/>
      <c r="D3814" s="10"/>
    </row>
    <row r="3815" spans="3:4">
      <c r="C3815" s="10"/>
      <c r="D3815" s="10"/>
    </row>
    <row r="3816" spans="3:4">
      <c r="C3816" s="10"/>
      <c r="D3816" s="10"/>
    </row>
    <row r="3817" spans="3:4">
      <c r="C3817" s="10"/>
      <c r="D3817" s="10"/>
    </row>
    <row r="3818" spans="3:4">
      <c r="C3818" s="10"/>
      <c r="D3818" s="10"/>
    </row>
    <row r="3819" spans="3:4">
      <c r="C3819" s="10"/>
      <c r="D3819" s="10"/>
    </row>
    <row r="3820" spans="3:4">
      <c r="C3820" s="10"/>
      <c r="D3820" s="10"/>
    </row>
    <row r="3821" spans="3:4">
      <c r="C3821" s="10"/>
      <c r="D3821" s="10"/>
    </row>
    <row r="3822" spans="3:4">
      <c r="C3822" s="10"/>
      <c r="D3822" s="10"/>
    </row>
    <row r="3823" spans="3:4">
      <c r="C3823" s="10"/>
      <c r="D3823" s="10"/>
    </row>
    <row r="3824" spans="3:4">
      <c r="C3824" s="10"/>
      <c r="D3824" s="10"/>
    </row>
    <row r="3825" spans="3:4">
      <c r="C3825" s="10"/>
      <c r="D3825" s="10"/>
    </row>
    <row r="3826" spans="3:4">
      <c r="C3826" s="10"/>
      <c r="D3826" s="10"/>
    </row>
    <row r="3827" spans="3:4">
      <c r="C3827" s="10"/>
      <c r="D3827" s="10"/>
    </row>
    <row r="3828" spans="3:4">
      <c r="C3828" s="10"/>
      <c r="D3828" s="10"/>
    </row>
    <row r="3829" spans="3:4">
      <c r="C3829" s="10"/>
      <c r="D3829" s="10"/>
    </row>
    <row r="3830" spans="3:4">
      <c r="C3830" s="10"/>
      <c r="D3830" s="10"/>
    </row>
    <row r="3831" spans="3:4">
      <c r="C3831" s="10"/>
      <c r="D3831" s="10"/>
    </row>
    <row r="3832" spans="3:4">
      <c r="C3832" s="10"/>
      <c r="D3832" s="10"/>
    </row>
    <row r="3833" spans="3:4">
      <c r="C3833" s="10"/>
      <c r="D3833" s="10"/>
    </row>
    <row r="3834" spans="3:4">
      <c r="C3834" s="10"/>
      <c r="D3834" s="10"/>
    </row>
    <row r="3835" spans="3:4">
      <c r="C3835" s="10"/>
      <c r="D3835" s="10"/>
    </row>
    <row r="3836" spans="3:4">
      <c r="C3836" s="10"/>
      <c r="D3836" s="10"/>
    </row>
    <row r="3837" spans="3:4">
      <c r="C3837" s="10"/>
      <c r="D3837" s="10"/>
    </row>
    <row r="3838" spans="3:4">
      <c r="C3838" s="10"/>
      <c r="D3838" s="10"/>
    </row>
    <row r="3839" spans="3:4">
      <c r="C3839" s="10"/>
      <c r="D3839" s="10"/>
    </row>
    <row r="3840" spans="3:4">
      <c r="C3840" s="10"/>
      <c r="D3840" s="10"/>
    </row>
    <row r="3841" spans="3:4">
      <c r="C3841" s="10"/>
      <c r="D3841" s="10"/>
    </row>
    <row r="3842" spans="3:4">
      <c r="C3842" s="10"/>
      <c r="D3842" s="10"/>
    </row>
    <row r="3843" spans="3:4">
      <c r="C3843" s="10"/>
      <c r="D3843" s="10"/>
    </row>
    <row r="3844" spans="3:4">
      <c r="C3844" s="10"/>
      <c r="D3844" s="10"/>
    </row>
    <row r="3845" spans="3:4">
      <c r="C3845" s="10"/>
      <c r="D3845" s="10"/>
    </row>
    <row r="3846" spans="3:4">
      <c r="C3846" s="10"/>
      <c r="D3846" s="10"/>
    </row>
    <row r="3847" spans="3:4">
      <c r="C3847" s="10"/>
      <c r="D3847" s="10"/>
    </row>
    <row r="3848" spans="3:4">
      <c r="C3848" s="10"/>
      <c r="D3848" s="10"/>
    </row>
    <row r="3849" spans="3:4">
      <c r="C3849" s="10"/>
      <c r="D3849" s="10"/>
    </row>
    <row r="3850" spans="3:4">
      <c r="C3850" s="10"/>
      <c r="D3850" s="10"/>
    </row>
    <row r="3851" spans="3:4">
      <c r="C3851" s="10"/>
      <c r="D3851" s="10"/>
    </row>
    <row r="3852" spans="3:4">
      <c r="C3852" s="10"/>
      <c r="D3852" s="10"/>
    </row>
    <row r="3853" spans="3:4">
      <c r="C3853" s="10"/>
      <c r="D3853" s="10"/>
    </row>
    <row r="3854" spans="3:4">
      <c r="C3854" s="10"/>
      <c r="D3854" s="10"/>
    </row>
    <row r="3855" spans="3:4">
      <c r="C3855" s="10"/>
      <c r="D3855" s="10"/>
    </row>
    <row r="3856" spans="3:4">
      <c r="C3856" s="10"/>
      <c r="D3856" s="10"/>
    </row>
    <row r="3857" spans="3:4">
      <c r="C3857" s="10"/>
      <c r="D3857" s="10"/>
    </row>
    <row r="3858" spans="3:4">
      <c r="C3858" s="10"/>
      <c r="D3858" s="10"/>
    </row>
    <row r="3859" spans="3:4">
      <c r="C3859" s="10"/>
      <c r="D3859" s="10"/>
    </row>
    <row r="3860" spans="3:4">
      <c r="C3860" s="10"/>
      <c r="D3860" s="10"/>
    </row>
    <row r="3861" spans="3:4">
      <c r="C3861" s="10"/>
      <c r="D3861" s="10"/>
    </row>
    <row r="3862" spans="3:4">
      <c r="C3862" s="10"/>
      <c r="D3862" s="10"/>
    </row>
    <row r="3863" spans="3:4">
      <c r="C3863" s="10"/>
      <c r="D3863" s="10"/>
    </row>
    <row r="3864" spans="3:4">
      <c r="C3864" s="10"/>
      <c r="D3864" s="10"/>
    </row>
    <row r="3865" spans="3:4">
      <c r="C3865" s="10"/>
      <c r="D3865" s="10"/>
    </row>
    <row r="3866" spans="3:4">
      <c r="C3866" s="10"/>
      <c r="D3866" s="10"/>
    </row>
    <row r="3867" spans="3:4">
      <c r="C3867" s="10"/>
      <c r="D3867" s="10"/>
    </row>
    <row r="3868" spans="3:4">
      <c r="C3868" s="10"/>
      <c r="D3868" s="10"/>
    </row>
    <row r="3869" spans="3:4">
      <c r="C3869" s="10"/>
      <c r="D3869" s="10"/>
    </row>
    <row r="3870" spans="3:4">
      <c r="C3870" s="10"/>
      <c r="D3870" s="10"/>
    </row>
    <row r="3871" spans="3:4">
      <c r="C3871" s="10"/>
      <c r="D3871" s="10"/>
    </row>
    <row r="3872" spans="3:4">
      <c r="C3872" s="10"/>
      <c r="D3872" s="10"/>
    </row>
    <row r="3873" spans="3:4">
      <c r="C3873" s="10"/>
      <c r="D3873" s="10"/>
    </row>
    <row r="3874" spans="3:4">
      <c r="C3874" s="10"/>
      <c r="D3874" s="10"/>
    </row>
    <row r="3875" spans="3:4">
      <c r="C3875" s="10"/>
      <c r="D3875" s="10"/>
    </row>
    <row r="3876" spans="3:4">
      <c r="C3876" s="10"/>
      <c r="D3876" s="10"/>
    </row>
    <row r="3877" spans="3:4">
      <c r="C3877" s="10"/>
      <c r="D3877" s="10"/>
    </row>
    <row r="3878" spans="3:4">
      <c r="C3878" s="10"/>
      <c r="D3878" s="10"/>
    </row>
    <row r="3879" spans="3:4">
      <c r="C3879" s="10"/>
      <c r="D3879" s="10"/>
    </row>
    <row r="3880" spans="3:4">
      <c r="C3880" s="10"/>
      <c r="D3880" s="10"/>
    </row>
    <row r="3881" spans="3:4">
      <c r="C3881" s="10"/>
      <c r="D3881" s="10"/>
    </row>
    <row r="3882" spans="3:4">
      <c r="C3882" s="10"/>
      <c r="D3882" s="10"/>
    </row>
    <row r="3883" spans="3:4">
      <c r="C3883" s="10"/>
      <c r="D3883" s="10"/>
    </row>
    <row r="3884" spans="3:4">
      <c r="C3884" s="10"/>
      <c r="D3884" s="10"/>
    </row>
    <row r="3885" spans="3:4">
      <c r="C3885" s="10"/>
      <c r="D3885" s="10"/>
    </row>
    <row r="3886" spans="3:4">
      <c r="C3886" s="10"/>
      <c r="D3886" s="10"/>
    </row>
    <row r="3887" spans="3:4">
      <c r="C3887" s="10"/>
      <c r="D3887" s="10"/>
    </row>
    <row r="3888" spans="3:4">
      <c r="C3888" s="10"/>
      <c r="D3888" s="10"/>
    </row>
    <row r="3889" spans="3:4">
      <c r="C3889" s="10"/>
      <c r="D3889" s="10"/>
    </row>
    <row r="3890" spans="3:4">
      <c r="C3890" s="10"/>
      <c r="D3890" s="10"/>
    </row>
    <row r="3891" spans="3:4">
      <c r="C3891" s="10"/>
      <c r="D3891" s="10"/>
    </row>
    <row r="3892" spans="3:4">
      <c r="C3892" s="10"/>
      <c r="D3892" s="10"/>
    </row>
    <row r="3893" spans="3:4">
      <c r="C3893" s="10"/>
      <c r="D3893" s="10"/>
    </row>
    <row r="3894" spans="3:4">
      <c r="C3894" s="10"/>
      <c r="D3894" s="10"/>
    </row>
    <row r="3895" spans="3:4">
      <c r="C3895" s="10"/>
      <c r="D3895" s="10"/>
    </row>
    <row r="3896" spans="3:4">
      <c r="C3896" s="10"/>
      <c r="D3896" s="10"/>
    </row>
    <row r="3897" spans="3:4">
      <c r="C3897" s="10"/>
      <c r="D3897" s="10"/>
    </row>
    <row r="3898" spans="3:4">
      <c r="C3898" s="10"/>
      <c r="D3898" s="10"/>
    </row>
    <row r="3899" spans="3:4">
      <c r="C3899" s="10"/>
      <c r="D3899" s="10"/>
    </row>
    <row r="3900" spans="3:4">
      <c r="C3900" s="10"/>
      <c r="D3900" s="10"/>
    </row>
    <row r="3901" spans="3:4">
      <c r="C3901" s="10"/>
      <c r="D3901" s="10"/>
    </row>
    <row r="3902" spans="3:4">
      <c r="C3902" s="10"/>
      <c r="D3902" s="10"/>
    </row>
    <row r="3903" spans="3:4">
      <c r="C3903" s="10"/>
      <c r="D3903" s="10"/>
    </row>
    <row r="3904" spans="3:4">
      <c r="C3904" s="10"/>
      <c r="D3904" s="10"/>
    </row>
    <row r="3905" spans="3:4">
      <c r="C3905" s="10"/>
      <c r="D3905" s="10"/>
    </row>
    <row r="3906" spans="3:4">
      <c r="C3906" s="10"/>
      <c r="D3906" s="10"/>
    </row>
    <row r="3907" spans="3:4">
      <c r="C3907" s="10"/>
      <c r="D3907" s="10"/>
    </row>
    <row r="3908" spans="3:4">
      <c r="C3908" s="10"/>
      <c r="D3908" s="10"/>
    </row>
    <row r="3909" spans="3:4">
      <c r="C3909" s="10"/>
      <c r="D3909" s="10"/>
    </row>
    <row r="3910" spans="3:4">
      <c r="C3910" s="10"/>
      <c r="D3910" s="10"/>
    </row>
    <row r="3911" spans="3:4">
      <c r="C3911" s="10"/>
      <c r="D3911" s="10"/>
    </row>
    <row r="3912" spans="3:4">
      <c r="C3912" s="10"/>
      <c r="D3912" s="10"/>
    </row>
    <row r="3913" spans="3:4">
      <c r="C3913" s="10"/>
      <c r="D3913" s="10"/>
    </row>
    <row r="3914" spans="3:4">
      <c r="C3914" s="10"/>
      <c r="D3914" s="10"/>
    </row>
    <row r="3915" spans="3:4">
      <c r="C3915" s="10"/>
      <c r="D3915" s="10"/>
    </row>
    <row r="3916" spans="3:4">
      <c r="C3916" s="10"/>
      <c r="D3916" s="10"/>
    </row>
    <row r="3917" spans="3:4">
      <c r="C3917" s="10"/>
      <c r="D3917" s="10"/>
    </row>
    <row r="3918" spans="3:4">
      <c r="C3918" s="10"/>
      <c r="D3918" s="10"/>
    </row>
    <row r="3919" spans="3:4">
      <c r="C3919" s="10"/>
      <c r="D3919" s="10"/>
    </row>
    <row r="3920" spans="3:4">
      <c r="C3920" s="10"/>
      <c r="D3920" s="10"/>
    </row>
    <row r="3921" spans="3:4">
      <c r="C3921" s="10"/>
      <c r="D3921" s="10"/>
    </row>
    <row r="3922" spans="3:4">
      <c r="C3922" s="10"/>
      <c r="D3922" s="10"/>
    </row>
    <row r="3923" spans="3:4">
      <c r="C3923" s="10"/>
      <c r="D3923" s="10"/>
    </row>
    <row r="3924" spans="3:4">
      <c r="C3924" s="10"/>
      <c r="D3924" s="10"/>
    </row>
    <row r="3925" spans="3:4">
      <c r="C3925" s="10"/>
      <c r="D3925" s="10"/>
    </row>
    <row r="3926" spans="3:4">
      <c r="C3926" s="10"/>
      <c r="D3926" s="10"/>
    </row>
    <row r="3927" spans="3:4">
      <c r="C3927" s="10"/>
      <c r="D3927" s="10"/>
    </row>
    <row r="3928" spans="3:4">
      <c r="C3928" s="10"/>
      <c r="D3928" s="10"/>
    </row>
    <row r="3929" spans="3:4">
      <c r="C3929" s="10"/>
      <c r="D3929" s="10"/>
    </row>
    <row r="3930" spans="3:4">
      <c r="C3930" s="10"/>
      <c r="D3930" s="10"/>
    </row>
    <row r="3931" spans="3:4">
      <c r="C3931" s="10"/>
      <c r="D3931" s="10"/>
    </row>
    <row r="3932" spans="3:4">
      <c r="C3932" s="10"/>
      <c r="D3932" s="10"/>
    </row>
    <row r="3933" spans="3:4">
      <c r="C3933" s="10"/>
      <c r="D3933" s="10"/>
    </row>
    <row r="3934" spans="3:4">
      <c r="C3934" s="10"/>
      <c r="D3934" s="10"/>
    </row>
    <row r="3935" spans="3:4">
      <c r="C3935" s="10"/>
      <c r="D3935" s="10"/>
    </row>
    <row r="3936" spans="3:4">
      <c r="C3936" s="10"/>
      <c r="D3936" s="10"/>
    </row>
    <row r="3937" spans="3:4">
      <c r="C3937" s="10"/>
      <c r="D3937" s="10"/>
    </row>
    <row r="3938" spans="3:4">
      <c r="C3938" s="10"/>
      <c r="D3938" s="10"/>
    </row>
    <row r="3939" spans="3:4">
      <c r="C3939" s="10"/>
      <c r="D3939" s="10"/>
    </row>
    <row r="3940" spans="3:4">
      <c r="C3940" s="10"/>
      <c r="D3940" s="10"/>
    </row>
    <row r="3941" spans="3:4">
      <c r="C3941" s="10"/>
      <c r="D3941" s="10"/>
    </row>
    <row r="3942" spans="3:4">
      <c r="C3942" s="10"/>
      <c r="D3942" s="10"/>
    </row>
    <row r="3943" spans="3:4">
      <c r="C3943" s="10"/>
      <c r="D3943" s="10"/>
    </row>
    <row r="3944" spans="3:4">
      <c r="C3944" s="10"/>
      <c r="D3944" s="10"/>
    </row>
    <row r="3945" spans="3:4">
      <c r="C3945" s="10"/>
      <c r="D3945" s="10"/>
    </row>
    <row r="3946" spans="3:4">
      <c r="C3946" s="10"/>
      <c r="D3946" s="10"/>
    </row>
    <row r="3947" spans="3:4">
      <c r="C3947" s="10"/>
      <c r="D3947" s="10"/>
    </row>
    <row r="3948" spans="3:4">
      <c r="C3948" s="10"/>
      <c r="D3948" s="10"/>
    </row>
    <row r="3949" spans="3:4">
      <c r="C3949" s="10"/>
      <c r="D3949" s="10"/>
    </row>
    <row r="3950" spans="3:4">
      <c r="C3950" s="10"/>
      <c r="D3950" s="10"/>
    </row>
    <row r="3951" spans="3:4">
      <c r="C3951" s="10"/>
      <c r="D3951" s="10"/>
    </row>
    <row r="3952" spans="3:4">
      <c r="C3952" s="10"/>
      <c r="D3952" s="10"/>
    </row>
    <row r="3953" spans="3:4">
      <c r="C3953" s="10"/>
      <c r="D3953" s="10"/>
    </row>
    <row r="3954" spans="3:4">
      <c r="C3954" s="10"/>
      <c r="D3954" s="10"/>
    </row>
    <row r="3955" spans="3:4">
      <c r="C3955" s="10"/>
      <c r="D3955" s="10"/>
    </row>
    <row r="3956" spans="3:4">
      <c r="C3956" s="10"/>
      <c r="D3956" s="10"/>
    </row>
    <row r="3957" spans="3:4">
      <c r="C3957" s="10"/>
      <c r="D3957" s="10"/>
    </row>
    <row r="3958" spans="3:4">
      <c r="C3958" s="10"/>
      <c r="D3958" s="10"/>
    </row>
    <row r="3959" spans="3:4">
      <c r="C3959" s="10"/>
      <c r="D3959" s="10"/>
    </row>
    <row r="3960" spans="3:4">
      <c r="C3960" s="10"/>
      <c r="D3960" s="10"/>
    </row>
    <row r="3961" spans="3:4">
      <c r="C3961" s="10"/>
      <c r="D3961" s="10"/>
    </row>
    <row r="3962" spans="3:4">
      <c r="C3962" s="10"/>
      <c r="D3962" s="10"/>
    </row>
    <row r="3963" spans="3:4">
      <c r="C3963" s="10"/>
      <c r="D3963" s="10"/>
    </row>
    <row r="3964" spans="3:4">
      <c r="C3964" s="10"/>
      <c r="D3964" s="10"/>
    </row>
    <row r="3965" spans="3:4">
      <c r="C3965" s="10"/>
      <c r="D3965" s="10"/>
    </row>
    <row r="3966" spans="3:4">
      <c r="C3966" s="10"/>
      <c r="D3966" s="10"/>
    </row>
    <row r="3967" spans="3:4">
      <c r="C3967" s="10"/>
      <c r="D3967" s="10"/>
    </row>
    <row r="3968" spans="3:4">
      <c r="C3968" s="10"/>
      <c r="D3968" s="10"/>
    </row>
    <row r="3969" spans="3:4">
      <c r="C3969" s="10"/>
      <c r="D3969" s="10"/>
    </row>
    <row r="3970" spans="3:4">
      <c r="C3970" s="10"/>
      <c r="D3970" s="10"/>
    </row>
    <row r="3971" spans="3:4">
      <c r="C3971" s="10"/>
      <c r="D3971" s="10"/>
    </row>
    <row r="3972" spans="3:4">
      <c r="C3972" s="10"/>
      <c r="D3972" s="10"/>
    </row>
    <row r="3973" spans="3:4">
      <c r="C3973" s="10"/>
      <c r="D3973" s="10"/>
    </row>
    <row r="3974" spans="3:4">
      <c r="C3974" s="10"/>
      <c r="D3974" s="10"/>
    </row>
    <row r="3975" spans="3:4">
      <c r="C3975" s="10"/>
      <c r="D3975" s="10"/>
    </row>
    <row r="3976" spans="3:4">
      <c r="C3976" s="10"/>
      <c r="D3976" s="10"/>
    </row>
    <row r="3977" spans="3:4">
      <c r="C3977" s="10"/>
      <c r="D3977" s="10"/>
    </row>
    <row r="3978" spans="3:4">
      <c r="C3978" s="10"/>
      <c r="D3978" s="10"/>
    </row>
    <row r="3979" spans="3:4">
      <c r="C3979" s="10"/>
      <c r="D3979" s="10"/>
    </row>
    <row r="3980" spans="3:4">
      <c r="C3980" s="10"/>
      <c r="D3980" s="10"/>
    </row>
    <row r="3981" spans="3:4">
      <c r="C3981" s="10"/>
      <c r="D3981" s="10"/>
    </row>
    <row r="3982" spans="3:4">
      <c r="C3982" s="10"/>
      <c r="D3982" s="10"/>
    </row>
    <row r="3983" spans="3:4">
      <c r="C3983" s="10"/>
      <c r="D3983" s="10"/>
    </row>
    <row r="3984" spans="3:4">
      <c r="C3984" s="10"/>
      <c r="D3984" s="10"/>
    </row>
    <row r="3985" spans="3:4">
      <c r="C3985" s="10"/>
      <c r="D3985" s="10"/>
    </row>
    <row r="3986" spans="3:4">
      <c r="C3986" s="10"/>
      <c r="D3986" s="10"/>
    </row>
    <row r="3987" spans="3:4">
      <c r="C3987" s="10"/>
      <c r="D3987" s="10"/>
    </row>
    <row r="3988" spans="3:4">
      <c r="C3988" s="10"/>
      <c r="D3988" s="10"/>
    </row>
    <row r="3989" spans="3:4">
      <c r="C3989" s="10"/>
      <c r="D3989" s="10"/>
    </row>
    <row r="3990" spans="3:4">
      <c r="C3990" s="10"/>
      <c r="D3990" s="10"/>
    </row>
    <row r="3991" spans="3:4">
      <c r="C3991" s="10"/>
      <c r="D3991" s="10"/>
    </row>
    <row r="3992" spans="3:4">
      <c r="C3992" s="10"/>
      <c r="D3992" s="10"/>
    </row>
    <row r="3993" spans="3:4">
      <c r="C3993" s="10"/>
      <c r="D3993" s="10"/>
    </row>
    <row r="3994" spans="3:4">
      <c r="C3994" s="10"/>
      <c r="D3994" s="10"/>
    </row>
    <row r="3995" spans="3:4">
      <c r="C3995" s="10"/>
      <c r="D3995" s="10"/>
    </row>
    <row r="3996" spans="3:4">
      <c r="C3996" s="10"/>
      <c r="D3996" s="10"/>
    </row>
    <row r="3997" spans="3:4">
      <c r="C3997" s="10"/>
      <c r="D3997" s="10"/>
    </row>
    <row r="3998" spans="3:4">
      <c r="C3998" s="10"/>
      <c r="D3998" s="10"/>
    </row>
    <row r="3999" spans="3:4">
      <c r="C3999" s="10"/>
      <c r="D3999" s="10"/>
    </row>
    <row r="4000" spans="3:4">
      <c r="C4000" s="10"/>
      <c r="D4000" s="10"/>
    </row>
    <row r="4001" spans="3:4">
      <c r="C4001" s="10"/>
      <c r="D4001" s="10"/>
    </row>
    <row r="4002" spans="3:4">
      <c r="C4002" s="10"/>
      <c r="D4002" s="10"/>
    </row>
    <row r="4003" spans="3:4">
      <c r="C4003" s="10"/>
      <c r="D4003" s="10"/>
    </row>
    <row r="4004" spans="3:4">
      <c r="C4004" s="10"/>
      <c r="D4004" s="10"/>
    </row>
    <row r="4005" spans="3:4">
      <c r="C4005" s="10"/>
      <c r="D4005" s="10"/>
    </row>
    <row r="4006" spans="3:4">
      <c r="C4006" s="10"/>
      <c r="D4006" s="10"/>
    </row>
    <row r="4007" spans="3:4">
      <c r="C4007" s="10"/>
      <c r="D4007" s="10"/>
    </row>
    <row r="4008" spans="3:4">
      <c r="C4008" s="10"/>
      <c r="D4008" s="10"/>
    </row>
    <row r="4009" spans="3:4">
      <c r="C4009" s="10"/>
      <c r="D4009" s="10"/>
    </row>
    <row r="4010" spans="3:4">
      <c r="C4010" s="10"/>
      <c r="D4010" s="10"/>
    </row>
    <row r="4011" spans="3:4">
      <c r="C4011" s="10"/>
      <c r="D4011" s="10"/>
    </row>
    <row r="4012" spans="3:4">
      <c r="C4012" s="10"/>
      <c r="D4012" s="10"/>
    </row>
    <row r="4013" spans="3:4">
      <c r="C4013" s="10"/>
      <c r="D4013" s="10"/>
    </row>
    <row r="4014" spans="3:4">
      <c r="C4014" s="10"/>
      <c r="D4014" s="10"/>
    </row>
    <row r="4015" spans="3:4">
      <c r="C4015" s="10"/>
      <c r="D4015" s="10"/>
    </row>
    <row r="4016" spans="3:4">
      <c r="C4016" s="10"/>
      <c r="D4016" s="10"/>
    </row>
    <row r="4017" spans="3:4">
      <c r="C4017" s="10"/>
      <c r="D4017" s="10"/>
    </row>
    <row r="4018" spans="3:4">
      <c r="C4018" s="10"/>
      <c r="D4018" s="10"/>
    </row>
    <row r="4019" spans="3:4">
      <c r="C4019" s="10"/>
      <c r="D4019" s="10"/>
    </row>
    <row r="4020" spans="3:4">
      <c r="C4020" s="10"/>
      <c r="D4020" s="10"/>
    </row>
    <row r="4021" spans="3:4">
      <c r="C4021" s="10"/>
      <c r="D4021" s="10"/>
    </row>
    <row r="4022" spans="3:4">
      <c r="C4022" s="10"/>
      <c r="D4022" s="10"/>
    </row>
    <row r="4023" spans="3:4">
      <c r="C4023" s="10"/>
      <c r="D4023" s="10"/>
    </row>
    <row r="4024" spans="3:4">
      <c r="C4024" s="10"/>
      <c r="D4024" s="10"/>
    </row>
    <row r="4025" spans="3:4">
      <c r="C4025" s="10"/>
      <c r="D4025" s="10"/>
    </row>
    <row r="4026" spans="3:4">
      <c r="C4026" s="10"/>
      <c r="D4026" s="10"/>
    </row>
    <row r="4027" spans="3:4">
      <c r="C4027" s="10"/>
      <c r="D4027" s="10"/>
    </row>
    <row r="4028" spans="3:4">
      <c r="C4028" s="10"/>
      <c r="D4028" s="10"/>
    </row>
    <row r="4029" spans="3:4">
      <c r="C4029" s="10"/>
      <c r="D4029" s="10"/>
    </row>
    <row r="4030" spans="3:4">
      <c r="C4030" s="10"/>
      <c r="D4030" s="10"/>
    </row>
    <row r="4031" spans="3:4">
      <c r="C4031" s="10"/>
      <c r="D4031" s="10"/>
    </row>
    <row r="4032" spans="3:4">
      <c r="C4032" s="10"/>
      <c r="D4032" s="10"/>
    </row>
    <row r="4033" spans="3:4">
      <c r="C4033" s="10"/>
      <c r="D4033" s="10"/>
    </row>
    <row r="4034" spans="3:4">
      <c r="C4034" s="10"/>
      <c r="D4034" s="10"/>
    </row>
    <row r="4035" spans="3:4">
      <c r="C4035" s="10"/>
      <c r="D4035" s="10"/>
    </row>
    <row r="4036" spans="3:4">
      <c r="C4036" s="10"/>
      <c r="D4036" s="10"/>
    </row>
    <row r="4037" spans="3:4">
      <c r="C4037" s="10"/>
      <c r="D4037" s="10"/>
    </row>
    <row r="4038" spans="3:4">
      <c r="C4038" s="10"/>
      <c r="D4038" s="10"/>
    </row>
    <row r="4039" spans="3:4">
      <c r="C4039" s="10"/>
      <c r="D4039" s="10"/>
    </row>
    <row r="4040" spans="3:4">
      <c r="C4040" s="10"/>
      <c r="D4040" s="10"/>
    </row>
    <row r="4041" spans="3:4">
      <c r="C4041" s="10"/>
      <c r="D4041" s="10"/>
    </row>
    <row r="4042" spans="3:4">
      <c r="C4042" s="10"/>
      <c r="D4042" s="10"/>
    </row>
    <row r="4043" spans="3:4">
      <c r="C4043" s="10"/>
      <c r="D4043" s="10"/>
    </row>
    <row r="4044" spans="3:4">
      <c r="C4044" s="10"/>
      <c r="D4044" s="10"/>
    </row>
    <row r="4045" spans="3:4">
      <c r="C4045" s="10"/>
      <c r="D4045" s="10"/>
    </row>
    <row r="4046" spans="3:4">
      <c r="C4046" s="10"/>
      <c r="D4046" s="10"/>
    </row>
    <row r="4047" spans="3:4">
      <c r="C4047" s="10"/>
      <c r="D4047" s="10"/>
    </row>
    <row r="4048" spans="3:4">
      <c r="C4048" s="10"/>
      <c r="D4048" s="10"/>
    </row>
    <row r="4049" spans="3:4">
      <c r="C4049" s="10"/>
      <c r="D4049" s="10"/>
    </row>
    <row r="4050" spans="3:4">
      <c r="C4050" s="10"/>
      <c r="D4050" s="10"/>
    </row>
    <row r="4051" spans="3:4">
      <c r="C4051" s="10"/>
      <c r="D4051" s="10"/>
    </row>
    <row r="4052" spans="3:4">
      <c r="C4052" s="10"/>
      <c r="D4052" s="10"/>
    </row>
    <row r="4053" spans="3:4">
      <c r="C4053" s="10"/>
      <c r="D4053" s="10"/>
    </row>
    <row r="4054" spans="3:4">
      <c r="C4054" s="10"/>
      <c r="D4054" s="10"/>
    </row>
    <row r="4055" spans="3:4">
      <c r="C4055" s="10"/>
      <c r="D4055" s="10"/>
    </row>
    <row r="4056" spans="3:4">
      <c r="C4056" s="10"/>
      <c r="D4056" s="10"/>
    </row>
    <row r="4057" spans="3:4">
      <c r="C4057" s="10"/>
      <c r="D4057" s="10"/>
    </row>
    <row r="4058" spans="3:4">
      <c r="C4058" s="10"/>
      <c r="D4058" s="10"/>
    </row>
    <row r="4059" spans="3:4">
      <c r="C4059" s="10"/>
      <c r="D4059" s="10"/>
    </row>
    <row r="4060" spans="3:4">
      <c r="C4060" s="10"/>
      <c r="D4060" s="10"/>
    </row>
    <row r="4061" spans="3:4">
      <c r="C4061" s="10"/>
      <c r="D4061" s="10"/>
    </row>
    <row r="4062" spans="3:4">
      <c r="C4062" s="10"/>
      <c r="D4062" s="10"/>
    </row>
    <row r="4063" spans="3:4">
      <c r="C4063" s="10"/>
      <c r="D4063" s="10"/>
    </row>
    <row r="4064" spans="3:4">
      <c r="C4064" s="10"/>
      <c r="D4064" s="10"/>
    </row>
    <row r="4065" spans="3:4">
      <c r="C4065" s="10"/>
      <c r="D4065" s="10"/>
    </row>
    <row r="4066" spans="3:4">
      <c r="C4066" s="10"/>
      <c r="D4066" s="10"/>
    </row>
    <row r="4067" spans="3:4">
      <c r="C4067" s="10"/>
      <c r="D4067" s="10"/>
    </row>
    <row r="4068" spans="3:4">
      <c r="C4068" s="10"/>
      <c r="D4068" s="10"/>
    </row>
    <row r="4069" spans="3:4">
      <c r="C4069" s="10"/>
      <c r="D4069" s="10"/>
    </row>
    <row r="4070" spans="3:4">
      <c r="C4070" s="10"/>
      <c r="D4070" s="10"/>
    </row>
    <row r="4071" spans="3:4">
      <c r="C4071" s="10"/>
      <c r="D4071" s="10"/>
    </row>
    <row r="4072" spans="3:4">
      <c r="C4072" s="10"/>
      <c r="D4072" s="10"/>
    </row>
    <row r="4073" spans="3:4">
      <c r="C4073" s="10"/>
      <c r="D4073" s="10"/>
    </row>
    <row r="4074" spans="3:4">
      <c r="C4074" s="10"/>
      <c r="D4074" s="10"/>
    </row>
    <row r="4075" spans="3:4">
      <c r="C4075" s="10"/>
      <c r="D4075" s="10"/>
    </row>
    <row r="4076" spans="3:4">
      <c r="C4076" s="10"/>
      <c r="D4076" s="10"/>
    </row>
    <row r="4077" spans="3:4">
      <c r="C4077" s="10"/>
      <c r="D4077" s="10"/>
    </row>
    <row r="4078" spans="3:4">
      <c r="C4078" s="10"/>
      <c r="D4078" s="10"/>
    </row>
    <row r="4079" spans="3:4">
      <c r="C4079" s="10"/>
      <c r="D4079" s="10"/>
    </row>
    <row r="4080" spans="3:4">
      <c r="C4080" s="10"/>
      <c r="D4080" s="10"/>
    </row>
    <row r="4081" spans="3:4">
      <c r="C4081" s="10"/>
      <c r="D4081" s="10"/>
    </row>
    <row r="4082" spans="3:4">
      <c r="C4082" s="10"/>
      <c r="D4082" s="10"/>
    </row>
    <row r="4083" spans="3:4">
      <c r="C4083" s="10"/>
      <c r="D4083" s="10"/>
    </row>
    <row r="4084" spans="3:4">
      <c r="C4084" s="10"/>
      <c r="D4084" s="10"/>
    </row>
    <row r="4085" spans="3:4">
      <c r="C4085" s="10"/>
      <c r="D4085" s="10"/>
    </row>
    <row r="4086" spans="3:4">
      <c r="C4086" s="10"/>
      <c r="D4086" s="10"/>
    </row>
    <row r="4087" spans="3:4">
      <c r="C4087" s="10"/>
      <c r="D4087" s="10"/>
    </row>
    <row r="4088" spans="3:4">
      <c r="C4088" s="10"/>
      <c r="D4088" s="10"/>
    </row>
    <row r="4089" spans="3:4">
      <c r="C4089" s="10"/>
      <c r="D4089" s="10"/>
    </row>
    <row r="4090" spans="3:4">
      <c r="C4090" s="10"/>
      <c r="D4090" s="10"/>
    </row>
    <row r="4091" spans="3:4">
      <c r="C4091" s="10"/>
      <c r="D4091" s="10"/>
    </row>
    <row r="4092" spans="3:4">
      <c r="C4092" s="10"/>
      <c r="D4092" s="10"/>
    </row>
    <row r="4093" spans="3:4">
      <c r="C4093" s="10"/>
      <c r="D4093" s="10"/>
    </row>
    <row r="4094" spans="3:4">
      <c r="C4094" s="10"/>
      <c r="D4094" s="10"/>
    </row>
    <row r="4095" spans="3:4">
      <c r="C4095" s="10"/>
      <c r="D4095" s="10"/>
    </row>
    <row r="4096" spans="3:4">
      <c r="C4096" s="10"/>
      <c r="D4096" s="10"/>
    </row>
    <row r="4097" spans="3:4">
      <c r="C4097" s="10"/>
      <c r="D4097" s="10"/>
    </row>
    <row r="4098" spans="3:4">
      <c r="C4098" s="10"/>
      <c r="D4098" s="10"/>
    </row>
    <row r="4099" spans="3:4">
      <c r="C4099" s="10"/>
      <c r="D4099" s="10"/>
    </row>
    <row r="4100" spans="3:4">
      <c r="C4100" s="10"/>
      <c r="D4100" s="10"/>
    </row>
    <row r="4101" spans="3:4">
      <c r="C4101" s="10"/>
      <c r="D4101" s="10"/>
    </row>
    <row r="4102" spans="3:4">
      <c r="C4102" s="10"/>
      <c r="D4102" s="10"/>
    </row>
    <row r="4103" spans="3:4">
      <c r="C4103" s="10"/>
      <c r="D4103" s="10"/>
    </row>
    <row r="4104" spans="3:4">
      <c r="C4104" s="10"/>
      <c r="D4104" s="10"/>
    </row>
    <row r="4105" spans="3:4">
      <c r="C4105" s="10"/>
      <c r="D4105" s="10"/>
    </row>
    <row r="4106" spans="3:4">
      <c r="C4106" s="10"/>
      <c r="D4106" s="10"/>
    </row>
    <row r="4107" spans="3:4">
      <c r="C4107" s="10"/>
      <c r="D4107" s="10"/>
    </row>
    <row r="4108" spans="3:4">
      <c r="C4108" s="10"/>
      <c r="D4108" s="10"/>
    </row>
    <row r="4109" spans="3:4">
      <c r="C4109" s="10"/>
      <c r="D4109" s="10"/>
    </row>
    <row r="4110" spans="3:4">
      <c r="C4110" s="10"/>
      <c r="D4110" s="10"/>
    </row>
    <row r="4111" spans="3:4">
      <c r="C4111" s="10"/>
      <c r="D4111" s="10"/>
    </row>
    <row r="4112" spans="3:4">
      <c r="C4112" s="10"/>
      <c r="D4112" s="10"/>
    </row>
    <row r="4113" spans="3:4">
      <c r="C4113" s="10"/>
      <c r="D4113" s="10"/>
    </row>
    <row r="4114" spans="3:4">
      <c r="C4114" s="10"/>
      <c r="D4114" s="10"/>
    </row>
    <row r="4115" spans="3:4">
      <c r="C4115" s="10"/>
      <c r="D4115" s="10"/>
    </row>
    <row r="4116" spans="3:4">
      <c r="C4116" s="10"/>
      <c r="D4116" s="10"/>
    </row>
    <row r="4117" spans="3:4">
      <c r="C4117" s="10"/>
      <c r="D4117" s="10"/>
    </row>
    <row r="4118" spans="3:4">
      <c r="C4118" s="10"/>
      <c r="D4118" s="10"/>
    </row>
    <row r="4119" spans="3:4">
      <c r="C4119" s="10"/>
      <c r="D4119" s="10"/>
    </row>
    <row r="4120" spans="3:4">
      <c r="C4120" s="10"/>
      <c r="D4120" s="10"/>
    </row>
    <row r="4121" spans="3:4">
      <c r="C4121" s="10"/>
      <c r="D4121" s="10"/>
    </row>
    <row r="4122" spans="3:4">
      <c r="C4122" s="10"/>
      <c r="D4122" s="10"/>
    </row>
    <row r="4123" spans="3:4">
      <c r="C4123" s="10"/>
      <c r="D4123" s="10"/>
    </row>
    <row r="4124" spans="3:4">
      <c r="C4124" s="10"/>
      <c r="D4124" s="10"/>
    </row>
    <row r="4125" spans="3:4">
      <c r="C4125" s="10"/>
      <c r="D4125" s="10"/>
    </row>
    <row r="4126" spans="3:4">
      <c r="C4126" s="10"/>
      <c r="D4126" s="10"/>
    </row>
    <row r="4127" spans="3:4">
      <c r="C4127" s="10"/>
      <c r="D4127" s="10"/>
    </row>
    <row r="4128" spans="3:4">
      <c r="C4128" s="10"/>
      <c r="D4128" s="10"/>
    </row>
    <row r="4129" spans="3:4">
      <c r="C4129" s="10"/>
      <c r="D4129" s="10"/>
    </row>
    <row r="4130" spans="3:4">
      <c r="C4130" s="10"/>
      <c r="D4130" s="10"/>
    </row>
    <row r="4131" spans="3:4">
      <c r="C4131" s="10"/>
      <c r="D4131" s="10"/>
    </row>
    <row r="4132" spans="3:4">
      <c r="C4132" s="10"/>
      <c r="D4132" s="10"/>
    </row>
    <row r="4133" spans="3:4">
      <c r="C4133" s="10"/>
      <c r="D4133" s="10"/>
    </row>
    <row r="4134" spans="3:4">
      <c r="C4134" s="10"/>
      <c r="D4134" s="10"/>
    </row>
    <row r="4135" spans="3:4">
      <c r="C4135" s="10"/>
      <c r="D4135" s="10"/>
    </row>
    <row r="4136" spans="3:4">
      <c r="C4136" s="10"/>
      <c r="D4136" s="10"/>
    </row>
    <row r="4137" spans="3:4">
      <c r="C4137" s="10"/>
      <c r="D4137" s="10"/>
    </row>
    <row r="4138" spans="3:4">
      <c r="C4138" s="10"/>
      <c r="D4138" s="10"/>
    </row>
    <row r="4139" spans="3:4">
      <c r="C4139" s="10"/>
      <c r="D4139" s="10"/>
    </row>
    <row r="4140" spans="3:4">
      <c r="C4140" s="10"/>
      <c r="D4140" s="10"/>
    </row>
    <row r="4141" spans="3:4">
      <c r="C4141" s="10"/>
      <c r="D4141" s="10"/>
    </row>
    <row r="4142" spans="3:4">
      <c r="C4142" s="10"/>
      <c r="D4142" s="10"/>
    </row>
    <row r="4143" spans="3:4">
      <c r="C4143" s="10"/>
      <c r="D4143" s="10"/>
    </row>
    <row r="4144" spans="3:4">
      <c r="C4144" s="10"/>
      <c r="D4144" s="10"/>
    </row>
    <row r="4145" spans="3:4">
      <c r="C4145" s="10"/>
      <c r="D4145" s="10"/>
    </row>
    <row r="4146" spans="3:4">
      <c r="C4146" s="10"/>
      <c r="D4146" s="10"/>
    </row>
    <row r="4147" spans="3:4">
      <c r="C4147" s="10"/>
      <c r="D4147" s="10"/>
    </row>
    <row r="4148" spans="3:4">
      <c r="C4148" s="10"/>
      <c r="D4148" s="10"/>
    </row>
    <row r="4149" spans="3:4">
      <c r="C4149" s="10"/>
      <c r="D4149" s="10"/>
    </row>
    <row r="4150" spans="3:4">
      <c r="C4150" s="10"/>
      <c r="D4150" s="10"/>
    </row>
    <row r="4151" spans="3:4">
      <c r="C4151" s="10"/>
      <c r="D4151" s="10"/>
    </row>
    <row r="4152" spans="3:4">
      <c r="C4152" s="10"/>
      <c r="D4152" s="10"/>
    </row>
    <row r="4153" spans="3:4">
      <c r="C4153" s="10"/>
      <c r="D4153" s="10"/>
    </row>
    <row r="4154" spans="3:4">
      <c r="C4154" s="10"/>
      <c r="D4154" s="10"/>
    </row>
    <row r="4155" spans="3:4">
      <c r="C4155" s="10"/>
      <c r="D4155" s="10"/>
    </row>
    <row r="4156" spans="3:4">
      <c r="C4156" s="10"/>
      <c r="D4156" s="10"/>
    </row>
    <row r="4157" spans="3:4">
      <c r="C4157" s="10"/>
      <c r="D4157" s="10"/>
    </row>
    <row r="4158" spans="3:4">
      <c r="C4158" s="10"/>
      <c r="D4158" s="10"/>
    </row>
    <row r="4159" spans="3:4">
      <c r="C4159" s="10"/>
      <c r="D4159" s="10"/>
    </row>
    <row r="4160" spans="3:4">
      <c r="C4160" s="10"/>
      <c r="D4160" s="10"/>
    </row>
    <row r="4161" spans="3:4">
      <c r="C4161" s="10"/>
      <c r="D4161" s="10"/>
    </row>
    <row r="4162" spans="3:4">
      <c r="C4162" s="10"/>
      <c r="D4162" s="10"/>
    </row>
    <row r="4163" spans="3:4">
      <c r="C4163" s="10"/>
      <c r="D4163" s="10"/>
    </row>
    <row r="4164" spans="3:4">
      <c r="C4164" s="10"/>
      <c r="D4164" s="10"/>
    </row>
    <row r="4165" spans="3:4">
      <c r="C4165" s="10"/>
      <c r="D4165" s="10"/>
    </row>
    <row r="4166" spans="3:4">
      <c r="C4166" s="10"/>
      <c r="D4166" s="10"/>
    </row>
    <row r="4167" spans="3:4">
      <c r="C4167" s="10"/>
      <c r="D4167" s="10"/>
    </row>
    <row r="4168" spans="3:4">
      <c r="C4168" s="10"/>
      <c r="D4168" s="10"/>
    </row>
    <row r="4169" spans="3:4">
      <c r="C4169" s="10"/>
      <c r="D4169" s="10"/>
    </row>
    <row r="4170" spans="3:4">
      <c r="C4170" s="10"/>
      <c r="D4170" s="10"/>
    </row>
    <row r="4171" spans="3:4">
      <c r="C4171" s="10"/>
      <c r="D4171" s="10"/>
    </row>
    <row r="4172" spans="3:4">
      <c r="C4172" s="10"/>
      <c r="D4172" s="10"/>
    </row>
    <row r="4173" spans="3:4">
      <c r="C4173" s="10"/>
      <c r="D4173" s="10"/>
    </row>
    <row r="4174" spans="3:4">
      <c r="C4174" s="10"/>
      <c r="D4174" s="10"/>
    </row>
    <row r="4175" spans="3:4">
      <c r="C4175" s="10"/>
      <c r="D4175" s="10"/>
    </row>
    <row r="4176" spans="3:4">
      <c r="C4176" s="10"/>
      <c r="D4176" s="10"/>
    </row>
    <row r="4177" spans="3:4">
      <c r="C4177" s="10"/>
      <c r="D4177" s="10"/>
    </row>
    <row r="4178" spans="3:4">
      <c r="C4178" s="10"/>
      <c r="D4178" s="10"/>
    </row>
    <row r="4179" spans="3:4">
      <c r="C4179" s="10"/>
      <c r="D4179" s="10"/>
    </row>
    <row r="4180" spans="3:4">
      <c r="C4180" s="10"/>
      <c r="D4180" s="10"/>
    </row>
    <row r="4181" spans="3:4">
      <c r="C4181" s="10"/>
      <c r="D4181" s="10"/>
    </row>
    <row r="4182" spans="3:4">
      <c r="C4182" s="10"/>
      <c r="D4182" s="10"/>
    </row>
    <row r="4183" spans="3:4">
      <c r="C4183" s="10"/>
      <c r="D4183" s="10"/>
    </row>
    <row r="4184" spans="3:4">
      <c r="C4184" s="10"/>
      <c r="D4184" s="10"/>
    </row>
    <row r="4185" spans="3:4">
      <c r="C4185" s="10"/>
      <c r="D4185" s="10"/>
    </row>
    <row r="4186" spans="3:4">
      <c r="C4186" s="10"/>
      <c r="D4186" s="10"/>
    </row>
    <row r="4187" spans="3:4">
      <c r="C4187" s="10"/>
      <c r="D4187" s="10"/>
    </row>
    <row r="4188" spans="3:4">
      <c r="C4188" s="10"/>
      <c r="D4188" s="10"/>
    </row>
    <row r="4189" spans="3:4">
      <c r="C4189" s="10"/>
      <c r="D4189" s="10"/>
    </row>
    <row r="4190" spans="3:4">
      <c r="C4190" s="10"/>
      <c r="D4190" s="10"/>
    </row>
    <row r="4191" spans="3:4">
      <c r="C4191" s="10"/>
      <c r="D4191" s="10"/>
    </row>
    <row r="4192" spans="3:4">
      <c r="C4192" s="10"/>
      <c r="D4192" s="10"/>
    </row>
    <row r="4193" spans="3:4">
      <c r="C4193" s="10"/>
      <c r="D4193" s="10"/>
    </row>
    <row r="4194" spans="3:4">
      <c r="C4194" s="10"/>
      <c r="D4194" s="10"/>
    </row>
    <row r="4195" spans="3:4">
      <c r="C4195" s="10"/>
      <c r="D4195" s="10"/>
    </row>
    <row r="4196" spans="3:4">
      <c r="C4196" s="10"/>
      <c r="D4196" s="10"/>
    </row>
    <row r="4197" spans="3:4">
      <c r="C4197" s="10"/>
      <c r="D4197" s="10"/>
    </row>
    <row r="4198" spans="3:4">
      <c r="C4198" s="10"/>
      <c r="D4198" s="10"/>
    </row>
    <row r="4199" spans="3:4">
      <c r="C4199" s="10"/>
      <c r="D4199" s="10"/>
    </row>
    <row r="4200" spans="3:4">
      <c r="C4200" s="10"/>
      <c r="D4200" s="10"/>
    </row>
    <row r="4201" spans="3:4">
      <c r="C4201" s="10"/>
      <c r="D4201" s="10"/>
    </row>
    <row r="4202" spans="3:4">
      <c r="C4202" s="10"/>
      <c r="D4202" s="10"/>
    </row>
    <row r="4203" spans="3:4">
      <c r="C4203" s="10"/>
      <c r="D4203" s="10"/>
    </row>
    <row r="4204" spans="3:4">
      <c r="C4204" s="10"/>
      <c r="D4204" s="10"/>
    </row>
    <row r="4205" spans="3:4">
      <c r="C4205" s="10"/>
      <c r="D4205" s="10"/>
    </row>
    <row r="4206" spans="3:4">
      <c r="C4206" s="10"/>
      <c r="D4206" s="10"/>
    </row>
    <row r="4207" spans="3:4">
      <c r="C4207" s="10"/>
      <c r="D4207" s="10"/>
    </row>
    <row r="4208" spans="3:4">
      <c r="C4208" s="10"/>
      <c r="D4208" s="10"/>
    </row>
    <row r="4209" spans="3:4">
      <c r="C4209" s="10"/>
      <c r="D4209" s="10"/>
    </row>
    <row r="4210" spans="3:4">
      <c r="C4210" s="10"/>
      <c r="D4210" s="10"/>
    </row>
    <row r="4211" spans="3:4">
      <c r="C4211" s="10"/>
      <c r="D4211" s="10"/>
    </row>
    <row r="4212" spans="3:4">
      <c r="C4212" s="10"/>
      <c r="D4212" s="10"/>
    </row>
    <row r="4213" spans="3:4">
      <c r="C4213" s="10"/>
      <c r="D4213" s="10"/>
    </row>
    <row r="4214" spans="3:4">
      <c r="C4214" s="10"/>
      <c r="D4214" s="10"/>
    </row>
    <row r="4215" spans="3:4">
      <c r="C4215" s="10"/>
      <c r="D4215" s="10"/>
    </row>
    <row r="4216" spans="3:4">
      <c r="C4216" s="10"/>
      <c r="D4216" s="10"/>
    </row>
    <row r="4217" spans="3:4">
      <c r="C4217" s="10"/>
      <c r="D4217" s="10"/>
    </row>
    <row r="4218" spans="3:4">
      <c r="C4218" s="10"/>
      <c r="D4218" s="10"/>
    </row>
    <row r="4219" spans="3:4">
      <c r="C4219" s="10"/>
      <c r="D4219" s="10"/>
    </row>
    <row r="4220" spans="3:4">
      <c r="C4220" s="10"/>
      <c r="D4220" s="10"/>
    </row>
    <row r="4221" spans="3:4">
      <c r="C4221" s="10"/>
      <c r="D4221" s="10"/>
    </row>
    <row r="4222" spans="3:4">
      <c r="C4222" s="10"/>
      <c r="D4222" s="10"/>
    </row>
    <row r="4223" spans="3:4">
      <c r="C4223" s="10"/>
      <c r="D4223" s="10"/>
    </row>
    <row r="4224" spans="3:4">
      <c r="C4224" s="10"/>
      <c r="D4224" s="10"/>
    </row>
    <row r="4225" spans="3:4">
      <c r="C4225" s="10"/>
      <c r="D4225" s="10"/>
    </row>
    <row r="4226" spans="3:4">
      <c r="C4226" s="10"/>
      <c r="D4226" s="10"/>
    </row>
    <row r="4227" spans="3:4">
      <c r="C4227" s="10"/>
      <c r="D4227" s="10"/>
    </row>
    <row r="4228" spans="3:4">
      <c r="C4228" s="10"/>
      <c r="D4228" s="10"/>
    </row>
    <row r="4229" spans="3:4">
      <c r="C4229" s="10"/>
      <c r="D4229" s="10"/>
    </row>
    <row r="4230" spans="3:4">
      <c r="C4230" s="10"/>
      <c r="D4230" s="10"/>
    </row>
    <row r="4231" spans="3:4">
      <c r="C4231" s="10"/>
      <c r="D4231" s="10"/>
    </row>
    <row r="4232" spans="3:4">
      <c r="C4232" s="10"/>
      <c r="D4232" s="10"/>
    </row>
    <row r="4233" spans="3:4">
      <c r="C4233" s="10"/>
      <c r="D4233" s="10"/>
    </row>
    <row r="4234" spans="3:4">
      <c r="C4234" s="10"/>
      <c r="D4234" s="10"/>
    </row>
    <row r="4235" spans="3:4">
      <c r="C4235" s="10"/>
      <c r="D4235" s="10"/>
    </row>
    <row r="4236" spans="3:4">
      <c r="C4236" s="10"/>
      <c r="D4236" s="10"/>
    </row>
    <row r="4237" spans="3:4">
      <c r="C4237" s="10"/>
      <c r="D4237" s="10"/>
    </row>
    <row r="4238" spans="3:4">
      <c r="C4238" s="10"/>
      <c r="D4238" s="10"/>
    </row>
    <row r="4239" spans="3:4">
      <c r="C4239" s="10"/>
      <c r="D4239" s="10"/>
    </row>
    <row r="4240" spans="3:4">
      <c r="C4240" s="10"/>
      <c r="D4240" s="10"/>
    </row>
    <row r="4241" spans="3:4">
      <c r="C4241" s="10"/>
      <c r="D4241" s="10"/>
    </row>
    <row r="4242" spans="3:4">
      <c r="C4242" s="10"/>
      <c r="D4242" s="10"/>
    </row>
    <row r="4243" spans="3:4">
      <c r="C4243" s="10"/>
      <c r="D4243" s="10"/>
    </row>
    <row r="4244" spans="3:4">
      <c r="C4244" s="10"/>
      <c r="D4244" s="10"/>
    </row>
    <row r="4245" spans="3:4">
      <c r="C4245" s="10"/>
      <c r="D4245" s="10"/>
    </row>
    <row r="4246" spans="3:4">
      <c r="C4246" s="10"/>
      <c r="D4246" s="10"/>
    </row>
    <row r="4247" spans="3:4">
      <c r="C4247" s="10"/>
      <c r="D4247" s="10"/>
    </row>
    <row r="4248" spans="3:4">
      <c r="C4248" s="10"/>
      <c r="D4248" s="10"/>
    </row>
    <row r="4249" spans="3:4">
      <c r="C4249" s="10"/>
      <c r="D4249" s="10"/>
    </row>
    <row r="4250" spans="3:4">
      <c r="C4250" s="10"/>
      <c r="D4250" s="10"/>
    </row>
    <row r="4251" spans="3:4">
      <c r="C4251" s="10"/>
      <c r="D4251" s="10"/>
    </row>
    <row r="4252" spans="3:4">
      <c r="C4252" s="10"/>
      <c r="D4252" s="10"/>
    </row>
    <row r="4253" spans="3:4">
      <c r="C4253" s="10"/>
      <c r="D4253" s="10"/>
    </row>
    <row r="4254" spans="3:4">
      <c r="C4254" s="10"/>
      <c r="D4254" s="10"/>
    </row>
    <row r="4255" spans="3:4">
      <c r="C4255" s="10"/>
      <c r="D4255" s="10"/>
    </row>
    <row r="4256" spans="3:4">
      <c r="C4256" s="10"/>
      <c r="D4256" s="10"/>
    </row>
    <row r="4257" spans="3:4">
      <c r="C4257" s="10"/>
      <c r="D4257" s="10"/>
    </row>
    <row r="4258" spans="3:4">
      <c r="C4258" s="10"/>
      <c r="D4258" s="10"/>
    </row>
    <row r="4259" spans="3:4">
      <c r="C4259" s="10"/>
      <c r="D4259" s="10"/>
    </row>
    <row r="4260" spans="3:4">
      <c r="C4260" s="10"/>
      <c r="D4260" s="10"/>
    </row>
    <row r="4261" spans="3:4">
      <c r="C4261" s="10"/>
      <c r="D4261" s="10"/>
    </row>
    <row r="4262" spans="3:4">
      <c r="C4262" s="10"/>
      <c r="D4262" s="10"/>
    </row>
    <row r="4263" spans="3:4">
      <c r="C4263" s="10"/>
      <c r="D4263" s="10"/>
    </row>
    <row r="4264" spans="3:4">
      <c r="C4264" s="10"/>
      <c r="D4264" s="10"/>
    </row>
    <row r="4265" spans="3:4">
      <c r="C4265" s="10"/>
      <c r="D4265" s="10"/>
    </row>
    <row r="4266" spans="3:4">
      <c r="C4266" s="10"/>
      <c r="D4266" s="10"/>
    </row>
    <row r="4267" spans="3:4">
      <c r="C4267" s="10"/>
      <c r="D4267" s="10"/>
    </row>
    <row r="4268" spans="3:4">
      <c r="C4268" s="10"/>
      <c r="D4268" s="10"/>
    </row>
    <row r="4269" spans="3:4">
      <c r="C4269" s="10"/>
      <c r="D4269" s="10"/>
    </row>
    <row r="4270" spans="3:4">
      <c r="C4270" s="10"/>
      <c r="D4270" s="10"/>
    </row>
    <row r="4271" spans="3:4">
      <c r="C4271" s="10"/>
      <c r="D4271" s="10"/>
    </row>
    <row r="4272" spans="3:4">
      <c r="C4272" s="10"/>
      <c r="D4272" s="10"/>
    </row>
    <row r="4273" spans="3:4">
      <c r="C4273" s="10"/>
      <c r="D4273" s="10"/>
    </row>
    <row r="4274" spans="3:4">
      <c r="C4274" s="10"/>
      <c r="D4274" s="10"/>
    </row>
    <row r="4275" spans="3:4">
      <c r="C4275" s="10"/>
      <c r="D4275" s="10"/>
    </row>
    <row r="4276" spans="3:4">
      <c r="C4276" s="10"/>
      <c r="D4276" s="10"/>
    </row>
    <row r="4277" spans="3:4">
      <c r="C4277" s="10"/>
      <c r="D4277" s="10"/>
    </row>
    <row r="4278" spans="3:4">
      <c r="C4278" s="10"/>
      <c r="D4278" s="10"/>
    </row>
    <row r="4279" spans="3:4">
      <c r="C4279" s="10"/>
      <c r="D4279" s="10"/>
    </row>
    <row r="4280" spans="3:4">
      <c r="C4280" s="10"/>
      <c r="D4280" s="10"/>
    </row>
    <row r="4281" spans="3:4">
      <c r="C4281" s="10"/>
      <c r="D4281" s="10"/>
    </row>
    <row r="4282" spans="3:4">
      <c r="C4282" s="10"/>
      <c r="D4282" s="10"/>
    </row>
    <row r="4283" spans="3:4">
      <c r="C4283" s="10"/>
      <c r="D4283" s="10"/>
    </row>
    <row r="4284" spans="3:4">
      <c r="C4284" s="10"/>
      <c r="D4284" s="10"/>
    </row>
    <row r="4285" spans="3:4">
      <c r="C4285" s="10"/>
      <c r="D4285" s="10"/>
    </row>
    <row r="4286" spans="3:4">
      <c r="C4286" s="10"/>
      <c r="D4286" s="10"/>
    </row>
    <row r="4287" spans="3:4">
      <c r="C4287" s="10"/>
      <c r="D4287" s="10"/>
    </row>
    <row r="4288" spans="3:4">
      <c r="C4288" s="10"/>
      <c r="D4288" s="10"/>
    </row>
    <row r="4289" spans="3:4">
      <c r="C4289" s="10"/>
      <c r="D4289" s="10"/>
    </row>
    <row r="4290" spans="3:4">
      <c r="C4290" s="10"/>
      <c r="D4290" s="10"/>
    </row>
    <row r="4291" spans="3:4">
      <c r="C4291" s="10"/>
      <c r="D4291" s="10"/>
    </row>
    <row r="4292" spans="3:4">
      <c r="C4292" s="10"/>
      <c r="D4292" s="10"/>
    </row>
    <row r="4293" spans="3:4">
      <c r="C4293" s="10"/>
      <c r="D4293" s="10"/>
    </row>
    <row r="4294" spans="3:4">
      <c r="C4294" s="10"/>
      <c r="D4294" s="10"/>
    </row>
    <row r="4295" spans="3:4">
      <c r="C4295" s="10"/>
      <c r="D4295" s="10"/>
    </row>
    <row r="4296" spans="3:4">
      <c r="C4296" s="10"/>
      <c r="D4296" s="10"/>
    </row>
    <row r="4297" spans="3:4">
      <c r="C4297" s="10"/>
      <c r="D4297" s="10"/>
    </row>
    <row r="4298" spans="3:4">
      <c r="C4298" s="10"/>
      <c r="D4298" s="10"/>
    </row>
    <row r="4299" spans="3:4">
      <c r="C4299" s="10"/>
      <c r="D4299" s="10"/>
    </row>
    <row r="4300" spans="3:4">
      <c r="C4300" s="10"/>
      <c r="D4300" s="10"/>
    </row>
    <row r="4301" spans="3:4">
      <c r="C4301" s="10"/>
      <c r="D4301" s="10"/>
    </row>
    <row r="4302" spans="3:4">
      <c r="C4302" s="10"/>
      <c r="D4302" s="10"/>
    </row>
    <row r="4303" spans="3:4">
      <c r="C4303" s="10"/>
      <c r="D4303" s="10"/>
    </row>
    <row r="4304" spans="3:4">
      <c r="C4304" s="10"/>
      <c r="D4304" s="10"/>
    </row>
    <row r="4305" spans="3:4">
      <c r="C4305" s="10"/>
      <c r="D4305" s="10"/>
    </row>
    <row r="4306" spans="3:4">
      <c r="C4306" s="10"/>
      <c r="D4306" s="10"/>
    </row>
    <row r="4307" spans="3:4">
      <c r="C4307" s="10"/>
      <c r="D4307" s="10"/>
    </row>
    <row r="4308" spans="3:4">
      <c r="C4308" s="10"/>
      <c r="D4308" s="10"/>
    </row>
    <row r="4309" spans="3:4">
      <c r="C4309" s="10"/>
      <c r="D4309" s="10"/>
    </row>
    <row r="4310" spans="3:4">
      <c r="C4310" s="10"/>
      <c r="D4310" s="10"/>
    </row>
    <row r="4311" spans="3:4">
      <c r="C4311" s="10"/>
      <c r="D4311" s="10"/>
    </row>
    <row r="4312" spans="3:4">
      <c r="C4312" s="10"/>
      <c r="D4312" s="10"/>
    </row>
    <row r="4313" spans="3:4">
      <c r="C4313" s="10"/>
      <c r="D4313" s="10"/>
    </row>
    <row r="4314" spans="3:4">
      <c r="C4314" s="10"/>
      <c r="D4314" s="10"/>
    </row>
    <row r="4315" spans="3:4">
      <c r="C4315" s="10"/>
      <c r="D4315" s="10"/>
    </row>
    <row r="4316" spans="3:4">
      <c r="C4316" s="10"/>
      <c r="D4316" s="10"/>
    </row>
    <row r="4317" spans="3:4">
      <c r="C4317" s="10"/>
      <c r="D4317" s="10"/>
    </row>
    <row r="4318" spans="3:4">
      <c r="C4318" s="10"/>
      <c r="D4318" s="10"/>
    </row>
    <row r="4319" spans="3:4">
      <c r="C4319" s="10"/>
      <c r="D4319" s="10"/>
    </row>
    <row r="4320" spans="3:4">
      <c r="C4320" s="10"/>
      <c r="D4320" s="10"/>
    </row>
    <row r="4321" spans="3:4">
      <c r="C4321" s="10"/>
      <c r="D4321" s="10"/>
    </row>
    <row r="4322" spans="3:4">
      <c r="C4322" s="10"/>
      <c r="D4322" s="10"/>
    </row>
    <row r="4323" spans="3:4">
      <c r="C4323" s="10"/>
      <c r="D4323" s="10"/>
    </row>
    <row r="4324" spans="3:4">
      <c r="C4324" s="10"/>
      <c r="D4324" s="10"/>
    </row>
    <row r="4325" spans="3:4">
      <c r="C4325" s="10"/>
      <c r="D4325" s="10"/>
    </row>
    <row r="4326" spans="3:4">
      <c r="C4326" s="10"/>
      <c r="D4326" s="10"/>
    </row>
    <row r="4327" spans="3:4">
      <c r="C4327" s="10"/>
      <c r="D4327" s="10"/>
    </row>
    <row r="4328" spans="3:4">
      <c r="C4328" s="10"/>
      <c r="D4328" s="10"/>
    </row>
    <row r="4329" spans="3:4">
      <c r="C4329" s="10"/>
      <c r="D4329" s="10"/>
    </row>
    <row r="4330" spans="3:4">
      <c r="C4330" s="10"/>
      <c r="D4330" s="10"/>
    </row>
    <row r="4331" spans="3:4">
      <c r="C4331" s="10"/>
      <c r="D4331" s="10"/>
    </row>
    <row r="4332" spans="3:4">
      <c r="C4332" s="10"/>
      <c r="D4332" s="10"/>
    </row>
    <row r="4333" spans="3:4">
      <c r="C4333" s="10"/>
      <c r="D4333" s="10"/>
    </row>
    <row r="4334" spans="3:4">
      <c r="C4334" s="10"/>
      <c r="D4334" s="10"/>
    </row>
    <row r="4335" spans="3:4">
      <c r="C4335" s="10"/>
      <c r="D4335" s="10"/>
    </row>
    <row r="4336" spans="3:4">
      <c r="C4336" s="10"/>
      <c r="D4336" s="10"/>
    </row>
    <row r="4337" spans="3:4">
      <c r="C4337" s="10"/>
      <c r="D4337" s="10"/>
    </row>
    <row r="4338" spans="3:4">
      <c r="C4338" s="10"/>
      <c r="D4338" s="10"/>
    </row>
    <row r="4339" spans="3:4">
      <c r="C4339" s="10"/>
      <c r="D4339" s="10"/>
    </row>
    <row r="4340" spans="3:4">
      <c r="C4340" s="10"/>
      <c r="D4340" s="10"/>
    </row>
    <row r="4341" spans="3:4">
      <c r="C4341" s="10"/>
      <c r="D4341" s="10"/>
    </row>
    <row r="4342" spans="3:4">
      <c r="C4342" s="10"/>
      <c r="D4342" s="10"/>
    </row>
    <row r="4343" spans="3:4">
      <c r="C4343" s="10"/>
      <c r="D4343" s="10"/>
    </row>
    <row r="4344" spans="3:4">
      <c r="C4344" s="10"/>
      <c r="D4344" s="10"/>
    </row>
    <row r="4345" spans="3:4">
      <c r="C4345" s="10"/>
      <c r="D4345" s="10"/>
    </row>
    <row r="4346" spans="3:4">
      <c r="C4346" s="10"/>
      <c r="D4346" s="10"/>
    </row>
    <row r="4347" spans="3:4">
      <c r="C4347" s="10"/>
      <c r="D4347" s="10"/>
    </row>
    <row r="4348" spans="3:4">
      <c r="C4348" s="10"/>
      <c r="D4348" s="10"/>
    </row>
    <row r="4349" spans="3:4">
      <c r="C4349" s="10"/>
      <c r="D4349" s="10"/>
    </row>
    <row r="4350" spans="3:4">
      <c r="C4350" s="10"/>
      <c r="D4350" s="10"/>
    </row>
    <row r="4351" spans="3:4">
      <c r="C4351" s="10"/>
      <c r="D4351" s="10"/>
    </row>
    <row r="4352" spans="3:4">
      <c r="C4352" s="10"/>
      <c r="D4352" s="10"/>
    </row>
    <row r="4353" spans="3:4">
      <c r="C4353" s="10"/>
      <c r="D4353" s="10"/>
    </row>
    <row r="4354" spans="3:4">
      <c r="C4354" s="10"/>
      <c r="D4354" s="10"/>
    </row>
    <row r="4355" spans="3:4">
      <c r="C4355" s="10"/>
      <c r="D4355" s="10"/>
    </row>
    <row r="4356" spans="3:4">
      <c r="C4356" s="10"/>
      <c r="D4356" s="10"/>
    </row>
    <row r="4357" spans="3:4">
      <c r="C4357" s="10"/>
      <c r="D4357" s="10"/>
    </row>
    <row r="4358" spans="3:4">
      <c r="C4358" s="10"/>
      <c r="D4358" s="10"/>
    </row>
    <row r="4359" spans="3:4">
      <c r="C4359" s="10"/>
      <c r="D4359" s="10"/>
    </row>
    <row r="4360" spans="3:4">
      <c r="C4360" s="10"/>
      <c r="D4360" s="10"/>
    </row>
    <row r="4361" spans="3:4">
      <c r="C4361" s="10"/>
      <c r="D4361" s="10"/>
    </row>
    <row r="4362" spans="3:4">
      <c r="C4362" s="10"/>
      <c r="D4362" s="10"/>
    </row>
    <row r="4363" spans="3:4">
      <c r="C4363" s="10"/>
      <c r="D4363" s="10"/>
    </row>
    <row r="4364" spans="3:4">
      <c r="C4364" s="10"/>
      <c r="D4364" s="10"/>
    </row>
    <row r="4365" spans="3:4">
      <c r="C4365" s="10"/>
      <c r="D4365" s="10"/>
    </row>
    <row r="4366" spans="3:4">
      <c r="C4366" s="10"/>
      <c r="D4366" s="10"/>
    </row>
    <row r="4367" spans="3:4">
      <c r="C4367" s="10"/>
      <c r="D4367" s="10"/>
    </row>
    <row r="4368" spans="3:4">
      <c r="C4368" s="10"/>
      <c r="D4368" s="10"/>
    </row>
    <row r="4369" spans="3:4">
      <c r="C4369" s="10"/>
      <c r="D4369" s="10"/>
    </row>
    <row r="4370" spans="3:4">
      <c r="C4370" s="10"/>
      <c r="D4370" s="10"/>
    </row>
    <row r="4371" spans="3:4">
      <c r="C4371" s="10"/>
      <c r="D4371" s="10"/>
    </row>
    <row r="4372" spans="3:4">
      <c r="C4372" s="10"/>
      <c r="D4372" s="10"/>
    </row>
    <row r="4373" spans="3:4">
      <c r="C4373" s="10"/>
      <c r="D4373" s="10"/>
    </row>
    <row r="4374" spans="3:4">
      <c r="C4374" s="10"/>
      <c r="D4374" s="10"/>
    </row>
    <row r="4375" spans="3:4">
      <c r="C4375" s="10"/>
      <c r="D4375" s="10"/>
    </row>
    <row r="4376" spans="3:4">
      <c r="C4376" s="10"/>
      <c r="D4376" s="10"/>
    </row>
    <row r="4377" spans="3:4">
      <c r="C4377" s="10"/>
      <c r="D4377" s="10"/>
    </row>
    <row r="4378" spans="3:4">
      <c r="C4378" s="10"/>
      <c r="D4378" s="10"/>
    </row>
    <row r="4379" spans="3:4">
      <c r="C4379" s="10"/>
      <c r="D4379" s="10"/>
    </row>
    <row r="4380" spans="3:4">
      <c r="C4380" s="10"/>
      <c r="D4380" s="10"/>
    </row>
    <row r="4381" spans="3:4">
      <c r="C4381" s="10"/>
      <c r="D4381" s="10"/>
    </row>
    <row r="4382" spans="3:4">
      <c r="C4382" s="10"/>
      <c r="D4382" s="10"/>
    </row>
    <row r="4383" spans="3:4">
      <c r="C4383" s="10"/>
      <c r="D4383" s="10"/>
    </row>
    <row r="4384" spans="3:4">
      <c r="C4384" s="10"/>
      <c r="D4384" s="10"/>
    </row>
    <row r="4385" spans="3:4">
      <c r="C4385" s="10"/>
      <c r="D4385" s="10"/>
    </row>
    <row r="4386" spans="3:4">
      <c r="C4386" s="10"/>
      <c r="D4386" s="10"/>
    </row>
    <row r="4387" spans="3:4">
      <c r="C4387" s="10"/>
      <c r="D4387" s="10"/>
    </row>
    <row r="4388" spans="3:4">
      <c r="C4388" s="10"/>
      <c r="D4388" s="10"/>
    </row>
    <row r="4389" spans="3:4">
      <c r="C4389" s="10"/>
      <c r="D4389" s="10"/>
    </row>
    <row r="4390" spans="3:4">
      <c r="C4390" s="10"/>
      <c r="D4390" s="10"/>
    </row>
    <row r="4391" spans="3:4">
      <c r="C4391" s="10"/>
      <c r="D4391" s="10"/>
    </row>
    <row r="4392" spans="3:4">
      <c r="C4392" s="10"/>
      <c r="D4392" s="10"/>
    </row>
    <row r="4393" spans="3:4">
      <c r="C4393" s="10"/>
      <c r="D4393" s="10"/>
    </row>
    <row r="4394" spans="3:4">
      <c r="C4394" s="10"/>
      <c r="D4394" s="10"/>
    </row>
    <row r="4395" spans="3:4">
      <c r="C4395" s="10"/>
      <c r="D4395" s="10"/>
    </row>
    <row r="4396" spans="3:4">
      <c r="C4396" s="10"/>
      <c r="D4396" s="10"/>
    </row>
    <row r="4397" spans="3:4">
      <c r="C4397" s="10"/>
      <c r="D4397" s="10"/>
    </row>
    <row r="4398" spans="3:4">
      <c r="C4398" s="10"/>
      <c r="D4398" s="10"/>
    </row>
    <row r="4399" spans="3:4">
      <c r="C4399" s="10"/>
      <c r="D4399" s="10"/>
    </row>
    <row r="4400" spans="3:4">
      <c r="C4400" s="10"/>
      <c r="D4400" s="10"/>
    </row>
    <row r="4401" spans="3:4">
      <c r="C4401" s="10"/>
      <c r="D4401" s="10"/>
    </row>
    <row r="4402" spans="3:4">
      <c r="C4402" s="10"/>
      <c r="D4402" s="10"/>
    </row>
    <row r="4403" spans="3:4">
      <c r="C4403" s="10"/>
      <c r="D4403" s="10"/>
    </row>
    <row r="4404" spans="3:4">
      <c r="C4404" s="10"/>
      <c r="D4404" s="10"/>
    </row>
    <row r="4405" spans="3:4">
      <c r="C4405" s="10"/>
      <c r="D4405" s="10"/>
    </row>
    <row r="4406" spans="3:4">
      <c r="C4406" s="10"/>
      <c r="D4406" s="10"/>
    </row>
    <row r="4407" spans="3:4">
      <c r="C4407" s="10"/>
      <c r="D4407" s="10"/>
    </row>
    <row r="4408" spans="3:4">
      <c r="C4408" s="10"/>
      <c r="D4408" s="10"/>
    </row>
    <row r="4409" spans="3:4">
      <c r="C4409" s="10"/>
      <c r="D4409" s="10"/>
    </row>
    <row r="4410" spans="3:4">
      <c r="C4410" s="10"/>
      <c r="D4410" s="10"/>
    </row>
    <row r="4411" spans="3:4">
      <c r="C4411" s="10"/>
      <c r="D4411" s="10"/>
    </row>
    <row r="4412" spans="3:4">
      <c r="C4412" s="10"/>
      <c r="D4412" s="10"/>
    </row>
    <row r="4413" spans="3:4">
      <c r="C4413" s="10"/>
      <c r="D4413" s="10"/>
    </row>
    <row r="4414" spans="3:4">
      <c r="C4414" s="10"/>
      <c r="D4414" s="10"/>
    </row>
    <row r="4415" spans="3:4">
      <c r="C4415" s="10"/>
      <c r="D4415" s="10"/>
    </row>
    <row r="4416" spans="3:4">
      <c r="C4416" s="10"/>
      <c r="D4416" s="10"/>
    </row>
    <row r="4417" spans="3:4">
      <c r="C4417" s="10"/>
      <c r="D4417" s="10"/>
    </row>
    <row r="4418" spans="3:4">
      <c r="C4418" s="10"/>
      <c r="D4418" s="10"/>
    </row>
    <row r="4419" spans="3:4">
      <c r="C4419" s="10"/>
      <c r="D4419" s="10"/>
    </row>
    <row r="4420" spans="3:4">
      <c r="C4420" s="10"/>
      <c r="D4420" s="10"/>
    </row>
    <row r="4421" spans="3:4">
      <c r="C4421" s="10"/>
      <c r="D4421" s="10"/>
    </row>
    <row r="4422" spans="3:4">
      <c r="C4422" s="10"/>
      <c r="D4422" s="10"/>
    </row>
    <row r="4423" spans="3:4">
      <c r="C4423" s="10"/>
      <c r="D4423" s="10"/>
    </row>
    <row r="4424" spans="3:4">
      <c r="C4424" s="10"/>
      <c r="D4424" s="10"/>
    </row>
    <row r="4425" spans="3:4">
      <c r="C4425" s="10"/>
      <c r="D4425" s="10"/>
    </row>
    <row r="4426" spans="3:4">
      <c r="C4426" s="10"/>
      <c r="D4426" s="10"/>
    </row>
    <row r="4427" spans="3:4">
      <c r="C4427" s="10"/>
      <c r="D4427" s="10"/>
    </row>
    <row r="4428" spans="3:4">
      <c r="C4428" s="10"/>
      <c r="D4428" s="10"/>
    </row>
    <row r="4429" spans="3:4">
      <c r="C4429" s="10"/>
      <c r="D4429" s="10"/>
    </row>
    <row r="4430" spans="3:4">
      <c r="C4430" s="10"/>
      <c r="D4430" s="10"/>
    </row>
    <row r="4431" spans="3:4">
      <c r="C4431" s="10"/>
      <c r="D4431" s="10"/>
    </row>
    <row r="4432" spans="3:4">
      <c r="C4432" s="10"/>
      <c r="D4432" s="10"/>
    </row>
    <row r="4433" spans="3:4">
      <c r="C4433" s="10"/>
      <c r="D4433" s="10"/>
    </row>
    <row r="4434" spans="3:4">
      <c r="C4434" s="10"/>
      <c r="D4434" s="10"/>
    </row>
    <row r="4435" spans="3:4">
      <c r="C4435" s="10"/>
      <c r="D4435" s="10"/>
    </row>
    <row r="4436" spans="3:4">
      <c r="C4436" s="10"/>
      <c r="D4436" s="10"/>
    </row>
    <row r="4437" spans="3:4">
      <c r="C4437" s="10"/>
      <c r="D4437" s="10"/>
    </row>
    <row r="4438" spans="3:4">
      <c r="C4438" s="10"/>
      <c r="D4438" s="10"/>
    </row>
    <row r="4439" spans="3:4">
      <c r="C4439" s="10"/>
      <c r="D4439" s="10"/>
    </row>
    <row r="4440" spans="3:4">
      <c r="C4440" s="10"/>
      <c r="D4440" s="10"/>
    </row>
    <row r="4441" spans="3:4">
      <c r="C4441" s="10"/>
      <c r="D4441" s="10"/>
    </row>
    <row r="4442" spans="3:4">
      <c r="C4442" s="10"/>
      <c r="D4442" s="10"/>
    </row>
    <row r="4443" spans="3:4">
      <c r="C4443" s="10"/>
      <c r="D4443" s="10"/>
    </row>
    <row r="4444" spans="3:4">
      <c r="C4444" s="10"/>
      <c r="D4444" s="10"/>
    </row>
    <row r="4445" spans="3:4">
      <c r="C4445" s="10"/>
      <c r="D4445" s="10"/>
    </row>
    <row r="4446" spans="3:4">
      <c r="C4446" s="10"/>
      <c r="D4446" s="10"/>
    </row>
    <row r="4447" spans="3:4">
      <c r="C4447" s="10"/>
      <c r="D4447" s="10"/>
    </row>
    <row r="4448" spans="3:4">
      <c r="C4448" s="10"/>
      <c r="D4448" s="10"/>
    </row>
    <row r="4449" spans="3:4">
      <c r="C4449" s="10"/>
      <c r="D4449" s="10"/>
    </row>
    <row r="4450" spans="3:4">
      <c r="C4450" s="10"/>
      <c r="D4450" s="10"/>
    </row>
    <row r="4451" spans="3:4">
      <c r="C4451" s="10"/>
      <c r="D4451" s="10"/>
    </row>
    <row r="4452" spans="3:4">
      <c r="C4452" s="10"/>
      <c r="D4452" s="10"/>
    </row>
    <row r="4453" spans="3:4">
      <c r="C4453" s="10"/>
      <c r="D4453" s="10"/>
    </row>
    <row r="4454" spans="3:4">
      <c r="C4454" s="10"/>
      <c r="D4454" s="10"/>
    </row>
    <row r="4455" spans="3:4">
      <c r="C4455" s="10"/>
      <c r="D4455" s="10"/>
    </row>
    <row r="4456" spans="3:4">
      <c r="C4456" s="10"/>
      <c r="D4456" s="10"/>
    </row>
    <row r="4457" spans="3:4">
      <c r="C4457" s="10"/>
      <c r="D4457" s="10"/>
    </row>
    <row r="4458" spans="3:4">
      <c r="C4458" s="10"/>
      <c r="D4458" s="10"/>
    </row>
    <row r="4459" spans="3:4">
      <c r="C4459" s="10"/>
      <c r="D4459" s="10"/>
    </row>
    <row r="4460" spans="3:4">
      <c r="C4460" s="10"/>
      <c r="D4460" s="10"/>
    </row>
    <row r="4461" spans="3:4">
      <c r="C4461" s="10"/>
      <c r="D4461" s="10"/>
    </row>
    <row r="4462" spans="3:4">
      <c r="C4462" s="10"/>
      <c r="D4462" s="10"/>
    </row>
    <row r="4463" spans="3:4">
      <c r="C4463" s="10"/>
      <c r="D4463" s="10"/>
    </row>
    <row r="4464" spans="3:4">
      <c r="C4464" s="10"/>
      <c r="D4464" s="10"/>
    </row>
    <row r="4465" spans="3:4">
      <c r="C4465" s="10"/>
      <c r="D4465" s="10"/>
    </row>
    <row r="4466" spans="3:4">
      <c r="C4466" s="10"/>
      <c r="D4466" s="10"/>
    </row>
    <row r="4467" spans="3:4">
      <c r="C4467" s="10"/>
      <c r="D4467" s="10"/>
    </row>
    <row r="4468" spans="3:4">
      <c r="C4468" s="10"/>
      <c r="D4468" s="10"/>
    </row>
    <row r="4469" spans="3:4">
      <c r="C4469" s="10"/>
      <c r="D4469" s="10"/>
    </row>
    <row r="4470" spans="3:4">
      <c r="C4470" s="10"/>
      <c r="D4470" s="10"/>
    </row>
    <row r="4471" spans="3:4">
      <c r="C4471" s="10"/>
      <c r="D4471" s="10"/>
    </row>
    <row r="4472" spans="3:4">
      <c r="C4472" s="10"/>
      <c r="D4472" s="10"/>
    </row>
    <row r="4473" spans="3:4">
      <c r="C4473" s="10"/>
      <c r="D4473" s="10"/>
    </row>
    <row r="4474" spans="3:4">
      <c r="C4474" s="10"/>
      <c r="D4474" s="10"/>
    </row>
    <row r="4475" spans="3:4">
      <c r="C4475" s="10"/>
      <c r="D4475" s="10"/>
    </row>
    <row r="4476" spans="3:4">
      <c r="C4476" s="10"/>
      <c r="D4476" s="10"/>
    </row>
    <row r="4477" spans="3:4">
      <c r="C4477" s="10"/>
      <c r="D4477" s="10"/>
    </row>
    <row r="4478" spans="3:4">
      <c r="C4478" s="10"/>
      <c r="D4478" s="10"/>
    </row>
    <row r="4479" spans="3:4">
      <c r="C4479" s="10"/>
      <c r="D4479" s="10"/>
    </row>
    <row r="4480" spans="3:4">
      <c r="C4480" s="10"/>
      <c r="D4480" s="10"/>
    </row>
    <row r="4481" spans="3:4">
      <c r="C4481" s="10"/>
      <c r="D4481" s="10"/>
    </row>
    <row r="4482" spans="3:4">
      <c r="C4482" s="10"/>
      <c r="D4482" s="10"/>
    </row>
    <row r="4483" spans="3:4">
      <c r="C4483" s="10"/>
      <c r="D4483" s="10"/>
    </row>
    <row r="4484" spans="3:4">
      <c r="C4484" s="10"/>
      <c r="D4484" s="10"/>
    </row>
    <row r="4485" spans="3:4">
      <c r="C4485" s="10"/>
      <c r="D4485" s="10"/>
    </row>
    <row r="4486" spans="3:4">
      <c r="C4486" s="10"/>
      <c r="D4486" s="10"/>
    </row>
    <row r="4487" spans="3:4">
      <c r="C4487" s="10"/>
      <c r="D4487" s="10"/>
    </row>
    <row r="4488" spans="3:4">
      <c r="C4488" s="10"/>
      <c r="D4488" s="10"/>
    </row>
    <row r="4489" spans="3:4">
      <c r="C4489" s="10"/>
      <c r="D4489" s="10"/>
    </row>
    <row r="4490" spans="3:4">
      <c r="C4490" s="10"/>
      <c r="D4490" s="10"/>
    </row>
    <row r="4491" spans="3:4">
      <c r="C4491" s="10"/>
      <c r="D4491" s="10"/>
    </row>
    <row r="4492" spans="3:4">
      <c r="C4492" s="10"/>
      <c r="D4492" s="10"/>
    </row>
    <row r="4493" spans="3:4">
      <c r="C4493" s="10"/>
      <c r="D4493" s="10"/>
    </row>
    <row r="4494" spans="3:4">
      <c r="C4494" s="10"/>
      <c r="D4494" s="10"/>
    </row>
    <row r="4495" spans="3:4">
      <c r="C4495" s="10"/>
      <c r="D4495" s="10"/>
    </row>
    <row r="4496" spans="3:4">
      <c r="C4496" s="10"/>
      <c r="D4496" s="10"/>
    </row>
    <row r="4497" spans="3:4">
      <c r="C4497" s="10"/>
      <c r="D4497" s="10"/>
    </row>
    <row r="4498" spans="3:4">
      <c r="C4498" s="10"/>
      <c r="D4498" s="10"/>
    </row>
    <row r="4499" spans="3:4">
      <c r="C4499" s="10"/>
      <c r="D4499" s="10"/>
    </row>
    <row r="4500" spans="3:4">
      <c r="C4500" s="10"/>
      <c r="D4500" s="10"/>
    </row>
    <row r="4501" spans="3:4">
      <c r="C4501" s="10"/>
      <c r="D4501" s="10"/>
    </row>
    <row r="4502" spans="3:4">
      <c r="C4502" s="10"/>
      <c r="D4502" s="10"/>
    </row>
    <row r="4503" spans="3:4">
      <c r="C4503" s="10"/>
      <c r="D4503" s="10"/>
    </row>
    <row r="4504" spans="3:4">
      <c r="C4504" s="10"/>
      <c r="D4504" s="10"/>
    </row>
    <row r="4505" spans="3:4">
      <c r="C4505" s="10"/>
      <c r="D4505" s="10"/>
    </row>
    <row r="4506" spans="3:4">
      <c r="C4506" s="10"/>
      <c r="D4506" s="10"/>
    </row>
    <row r="4507" spans="3:4">
      <c r="C4507" s="10"/>
      <c r="D4507" s="10"/>
    </row>
    <row r="4508" spans="3:4">
      <c r="C4508" s="10"/>
      <c r="D4508" s="10"/>
    </row>
    <row r="4509" spans="3:4">
      <c r="C4509" s="10"/>
      <c r="D4509" s="10"/>
    </row>
    <row r="4510" spans="3:4">
      <c r="C4510" s="10"/>
      <c r="D4510" s="10"/>
    </row>
    <row r="4511" spans="3:4">
      <c r="C4511" s="10"/>
      <c r="D4511" s="10"/>
    </row>
    <row r="4512" spans="3:4">
      <c r="C4512" s="10"/>
      <c r="D4512" s="10"/>
    </row>
    <row r="4513" spans="3:4">
      <c r="C4513" s="10"/>
      <c r="D4513" s="10"/>
    </row>
    <row r="4514" spans="3:4">
      <c r="C4514" s="10"/>
      <c r="D4514" s="10"/>
    </row>
    <row r="4515" spans="3:4">
      <c r="C4515" s="10"/>
      <c r="D4515" s="10"/>
    </row>
    <row r="4516" spans="3:4">
      <c r="C4516" s="10"/>
      <c r="D4516" s="10"/>
    </row>
    <row r="4517" spans="3:4">
      <c r="C4517" s="10"/>
      <c r="D4517" s="10"/>
    </row>
    <row r="4518" spans="3:4">
      <c r="C4518" s="10"/>
      <c r="D4518" s="10"/>
    </row>
    <row r="4519" spans="3:4">
      <c r="C4519" s="10"/>
      <c r="D4519" s="10"/>
    </row>
    <row r="4520" spans="3:4">
      <c r="C4520" s="10"/>
      <c r="D4520" s="10"/>
    </row>
    <row r="4521" spans="3:4">
      <c r="C4521" s="10"/>
      <c r="D4521" s="10"/>
    </row>
    <row r="4522" spans="3:4">
      <c r="C4522" s="10"/>
      <c r="D4522" s="10"/>
    </row>
    <row r="4523" spans="3:4">
      <c r="C4523" s="10"/>
      <c r="D4523" s="10"/>
    </row>
    <row r="4524" spans="3:4">
      <c r="C4524" s="10"/>
      <c r="D4524" s="10"/>
    </row>
    <row r="4525" spans="3:4">
      <c r="C4525" s="10"/>
      <c r="D4525" s="10"/>
    </row>
    <row r="4526" spans="3:4">
      <c r="C4526" s="10"/>
      <c r="D4526" s="10"/>
    </row>
    <row r="4527" spans="3:4">
      <c r="C4527" s="10"/>
      <c r="D4527" s="10"/>
    </row>
    <row r="4528" spans="3:4">
      <c r="C4528" s="10"/>
      <c r="D4528" s="10"/>
    </row>
    <row r="4529" spans="3:4">
      <c r="C4529" s="10"/>
      <c r="D4529" s="10"/>
    </row>
    <row r="4530" spans="3:4">
      <c r="C4530" s="10"/>
      <c r="D4530" s="10"/>
    </row>
    <row r="4531" spans="3:4">
      <c r="C4531" s="10"/>
      <c r="D4531" s="10"/>
    </row>
    <row r="4532" spans="3:4">
      <c r="C4532" s="10"/>
      <c r="D4532" s="10"/>
    </row>
    <row r="4533" spans="3:4">
      <c r="C4533" s="10"/>
      <c r="D4533" s="10"/>
    </row>
    <row r="4534" spans="3:4">
      <c r="C4534" s="10"/>
      <c r="D4534" s="10"/>
    </row>
    <row r="4535" spans="3:4">
      <c r="C4535" s="10"/>
      <c r="D4535" s="10"/>
    </row>
    <row r="4536" spans="3:4">
      <c r="C4536" s="10"/>
      <c r="D4536" s="10"/>
    </row>
    <row r="4537" spans="3:4">
      <c r="C4537" s="10"/>
      <c r="D4537" s="10"/>
    </row>
    <row r="4538" spans="3:4">
      <c r="C4538" s="10"/>
      <c r="D4538" s="10"/>
    </row>
    <row r="4539" spans="3:4">
      <c r="C4539" s="10"/>
      <c r="D4539" s="10"/>
    </row>
    <row r="4540" spans="3:4">
      <c r="C4540" s="10"/>
      <c r="D4540" s="10"/>
    </row>
    <row r="4541" spans="3:4">
      <c r="C4541" s="10"/>
      <c r="D4541" s="10"/>
    </row>
    <row r="4542" spans="3:4">
      <c r="C4542" s="10"/>
      <c r="D4542" s="10"/>
    </row>
    <row r="4543" spans="3:4">
      <c r="C4543" s="10"/>
      <c r="D4543" s="10"/>
    </row>
    <row r="4544" spans="3:4">
      <c r="C4544" s="10"/>
      <c r="D4544" s="10"/>
    </row>
    <row r="4545" spans="3:4">
      <c r="C4545" s="10"/>
      <c r="D4545" s="10"/>
    </row>
    <row r="4546" spans="3:4">
      <c r="C4546" s="10"/>
      <c r="D4546" s="10"/>
    </row>
    <row r="4547" spans="3:4">
      <c r="C4547" s="10"/>
      <c r="D4547" s="10"/>
    </row>
    <row r="4548" spans="3:4">
      <c r="C4548" s="10"/>
      <c r="D4548" s="10"/>
    </row>
    <row r="4549" spans="3:4">
      <c r="C4549" s="10"/>
      <c r="D4549" s="10"/>
    </row>
    <row r="4550" spans="3:4">
      <c r="C4550" s="10"/>
      <c r="D4550" s="10"/>
    </row>
    <row r="4551" spans="3:4">
      <c r="C4551" s="10"/>
      <c r="D4551" s="10"/>
    </row>
    <row r="4552" spans="3:4">
      <c r="C4552" s="10"/>
      <c r="D4552" s="10"/>
    </row>
    <row r="4553" spans="3:4">
      <c r="C4553" s="10"/>
      <c r="D4553" s="10"/>
    </row>
    <row r="4554" spans="3:4">
      <c r="C4554" s="10"/>
      <c r="D4554" s="10"/>
    </row>
    <row r="4555" spans="3:4">
      <c r="C4555" s="10"/>
      <c r="D4555" s="10"/>
    </row>
    <row r="4556" spans="3:4">
      <c r="C4556" s="10"/>
      <c r="D4556" s="10"/>
    </row>
    <row r="4557" spans="3:4">
      <c r="C4557" s="10"/>
      <c r="D4557" s="10"/>
    </row>
    <row r="4558" spans="3:4">
      <c r="C4558" s="10"/>
      <c r="D4558" s="10"/>
    </row>
    <row r="4559" spans="3:4">
      <c r="C4559" s="10"/>
      <c r="D4559" s="10"/>
    </row>
    <row r="4560" spans="3:4">
      <c r="C4560" s="10"/>
      <c r="D4560" s="10"/>
    </row>
    <row r="4561" spans="3:4">
      <c r="C4561" s="10"/>
      <c r="D4561" s="10"/>
    </row>
    <row r="4562" spans="3:4">
      <c r="C4562" s="10"/>
      <c r="D4562" s="10"/>
    </row>
    <row r="4563" spans="3:4">
      <c r="C4563" s="10"/>
      <c r="D4563" s="10"/>
    </row>
    <row r="4564" spans="3:4">
      <c r="C4564" s="10"/>
      <c r="D4564" s="10"/>
    </row>
    <row r="4565" spans="3:4">
      <c r="C4565" s="10"/>
      <c r="D4565" s="10"/>
    </row>
    <row r="4566" spans="3:4">
      <c r="C4566" s="10"/>
      <c r="D4566" s="10"/>
    </row>
    <row r="4567" spans="3:4">
      <c r="C4567" s="10"/>
      <c r="D4567" s="10"/>
    </row>
    <row r="4568" spans="3:4">
      <c r="C4568" s="10"/>
      <c r="D4568" s="10"/>
    </row>
    <row r="4569" spans="3:4">
      <c r="C4569" s="10"/>
      <c r="D4569" s="10"/>
    </row>
    <row r="4570" spans="3:4">
      <c r="C4570" s="10"/>
      <c r="D4570" s="10"/>
    </row>
    <row r="4571" spans="3:4">
      <c r="C4571" s="10"/>
      <c r="D4571" s="10"/>
    </row>
    <row r="4572" spans="3:4">
      <c r="C4572" s="10"/>
      <c r="D4572" s="10"/>
    </row>
    <row r="4573" spans="3:4">
      <c r="C4573" s="10"/>
      <c r="D4573" s="10"/>
    </row>
    <row r="4574" spans="3:4">
      <c r="C4574" s="10"/>
      <c r="D4574" s="10"/>
    </row>
    <row r="4575" spans="3:4">
      <c r="C4575" s="10"/>
      <c r="D4575" s="10"/>
    </row>
    <row r="4576" spans="3:4">
      <c r="C4576" s="10"/>
      <c r="D4576" s="10"/>
    </row>
    <row r="4577" spans="3:4">
      <c r="C4577" s="10"/>
      <c r="D4577" s="10"/>
    </row>
    <row r="4578" spans="3:4">
      <c r="C4578" s="10"/>
      <c r="D4578" s="10"/>
    </row>
    <row r="4579" spans="3:4">
      <c r="C4579" s="10"/>
      <c r="D4579" s="10"/>
    </row>
    <row r="4580" spans="3:4">
      <c r="C4580" s="10"/>
      <c r="D4580" s="10"/>
    </row>
    <row r="4581" spans="3:4">
      <c r="C4581" s="10"/>
      <c r="D4581" s="10"/>
    </row>
    <row r="4582" spans="3:4">
      <c r="C4582" s="10"/>
      <c r="D4582" s="10"/>
    </row>
    <row r="4583" spans="3:4">
      <c r="C4583" s="10"/>
      <c r="D4583" s="10"/>
    </row>
    <row r="4584" spans="3:4">
      <c r="C4584" s="10"/>
      <c r="D4584" s="10"/>
    </row>
    <row r="4585" spans="3:4">
      <c r="C4585" s="10"/>
      <c r="D4585" s="10"/>
    </row>
    <row r="4586" spans="3:4">
      <c r="C4586" s="10"/>
      <c r="D4586" s="10"/>
    </row>
    <row r="4587" spans="3:4">
      <c r="C4587" s="10"/>
      <c r="D4587" s="10"/>
    </row>
    <row r="4588" spans="3:4">
      <c r="C4588" s="10"/>
      <c r="D4588" s="10"/>
    </row>
    <row r="4589" spans="3:4">
      <c r="C4589" s="10"/>
      <c r="D4589" s="10"/>
    </row>
    <row r="4590" spans="3:4">
      <c r="C4590" s="10"/>
      <c r="D4590" s="10"/>
    </row>
    <row r="4591" spans="3:4">
      <c r="C4591" s="10"/>
      <c r="D4591" s="10"/>
    </row>
    <row r="4592" spans="3:4">
      <c r="C4592" s="10"/>
      <c r="D4592" s="10"/>
    </row>
    <row r="4593" spans="3:4">
      <c r="C4593" s="10"/>
      <c r="D4593" s="10"/>
    </row>
    <row r="4594" spans="3:4">
      <c r="C4594" s="10"/>
      <c r="D4594" s="10"/>
    </row>
    <row r="4595" spans="3:4">
      <c r="C4595" s="10"/>
      <c r="D4595" s="10"/>
    </row>
    <row r="4596" spans="3:4">
      <c r="C4596" s="10"/>
      <c r="D4596" s="10"/>
    </row>
    <row r="4597" spans="3:4">
      <c r="C4597" s="10"/>
      <c r="D4597" s="10"/>
    </row>
    <row r="4598" spans="3:4">
      <c r="C4598" s="10"/>
      <c r="D4598" s="10"/>
    </row>
    <row r="4599" spans="3:4">
      <c r="C4599" s="10"/>
      <c r="D4599" s="10"/>
    </row>
    <row r="4600" spans="3:4">
      <c r="C4600" s="10"/>
      <c r="D4600" s="10"/>
    </row>
    <row r="4601" spans="3:4">
      <c r="C4601" s="10"/>
      <c r="D4601" s="10"/>
    </row>
    <row r="4602" spans="3:4">
      <c r="C4602" s="10"/>
      <c r="D4602" s="10"/>
    </row>
    <row r="4603" spans="3:4">
      <c r="C4603" s="10"/>
      <c r="D4603" s="10"/>
    </row>
    <row r="4604" spans="3:4">
      <c r="C4604" s="10"/>
      <c r="D4604" s="10"/>
    </row>
    <row r="4605" spans="3:4">
      <c r="C4605" s="10"/>
      <c r="D4605" s="10"/>
    </row>
    <row r="4606" spans="3:4">
      <c r="C4606" s="10"/>
      <c r="D4606" s="10"/>
    </row>
    <row r="4607" spans="3:4">
      <c r="C4607" s="10"/>
      <c r="D4607" s="10"/>
    </row>
    <row r="4608" spans="3:4">
      <c r="C4608" s="10"/>
      <c r="D4608" s="10"/>
    </row>
    <row r="4609" spans="3:4">
      <c r="C4609" s="10"/>
      <c r="D4609" s="10"/>
    </row>
    <row r="4610" spans="3:4">
      <c r="C4610" s="10"/>
      <c r="D4610" s="10"/>
    </row>
    <row r="4611" spans="3:4">
      <c r="C4611" s="10"/>
      <c r="D4611" s="10"/>
    </row>
    <row r="4612" spans="3:4">
      <c r="C4612" s="10"/>
      <c r="D4612" s="10"/>
    </row>
    <row r="4613" spans="3:4">
      <c r="C4613" s="10"/>
      <c r="D4613" s="10"/>
    </row>
    <row r="4614" spans="3:4">
      <c r="C4614" s="10"/>
      <c r="D4614" s="10"/>
    </row>
    <row r="4615" spans="3:4">
      <c r="C4615" s="10"/>
      <c r="D4615" s="10"/>
    </row>
    <row r="4616" spans="3:4">
      <c r="C4616" s="10"/>
      <c r="D4616" s="10"/>
    </row>
    <row r="4617" spans="3:4">
      <c r="C4617" s="10"/>
      <c r="D4617" s="10"/>
    </row>
    <row r="4618" spans="3:4">
      <c r="C4618" s="10"/>
      <c r="D4618" s="10"/>
    </row>
    <row r="4619" spans="3:4">
      <c r="C4619" s="10"/>
      <c r="D4619" s="10"/>
    </row>
    <row r="4620" spans="3:4">
      <c r="C4620" s="10"/>
      <c r="D4620" s="10"/>
    </row>
    <row r="4621" spans="3:4">
      <c r="C4621" s="10"/>
      <c r="D4621" s="10"/>
    </row>
    <row r="4622" spans="3:4">
      <c r="C4622" s="10"/>
      <c r="D4622" s="10"/>
    </row>
    <row r="4623" spans="3:4">
      <c r="C4623" s="10"/>
      <c r="D4623" s="10"/>
    </row>
    <row r="4624" spans="3:4">
      <c r="C4624" s="10"/>
      <c r="D4624" s="10"/>
    </row>
    <row r="4625" spans="3:4">
      <c r="C4625" s="10"/>
      <c r="D4625" s="10"/>
    </row>
    <row r="4626" spans="3:4">
      <c r="C4626" s="10"/>
      <c r="D4626" s="10"/>
    </row>
    <row r="4627" spans="3:4">
      <c r="C4627" s="10"/>
      <c r="D4627" s="10"/>
    </row>
    <row r="4628" spans="3:4">
      <c r="C4628" s="10"/>
      <c r="D4628" s="10"/>
    </row>
    <row r="4629" spans="3:4">
      <c r="C4629" s="10"/>
      <c r="D4629" s="10"/>
    </row>
    <row r="4630" spans="3:4">
      <c r="C4630" s="10"/>
      <c r="D4630" s="10"/>
    </row>
    <row r="4631" spans="3:4">
      <c r="C4631" s="10"/>
      <c r="D4631" s="10"/>
    </row>
    <row r="4632" spans="3:4">
      <c r="C4632" s="10"/>
      <c r="D4632" s="10"/>
    </row>
    <row r="4633" spans="3:4">
      <c r="C4633" s="10"/>
      <c r="D4633" s="10"/>
    </row>
    <row r="4634" spans="3:4">
      <c r="C4634" s="10"/>
      <c r="D4634" s="10"/>
    </row>
    <row r="4635" spans="3:4">
      <c r="C4635" s="10"/>
      <c r="D4635" s="10"/>
    </row>
    <row r="4636" spans="3:4">
      <c r="C4636" s="10"/>
      <c r="D4636" s="10"/>
    </row>
    <row r="4637" spans="3:4">
      <c r="C4637" s="10"/>
      <c r="D4637" s="10"/>
    </row>
    <row r="4638" spans="3:4">
      <c r="C4638" s="10"/>
      <c r="D4638" s="10"/>
    </row>
    <row r="4639" spans="3:4">
      <c r="C4639" s="10"/>
      <c r="D4639" s="10"/>
    </row>
    <row r="4640" spans="3:4">
      <c r="C4640" s="10"/>
      <c r="D4640" s="10"/>
    </row>
    <row r="4641" spans="3:4">
      <c r="C4641" s="10"/>
      <c r="D4641" s="10"/>
    </row>
    <row r="4642" spans="3:4">
      <c r="C4642" s="10"/>
      <c r="D4642" s="10"/>
    </row>
    <row r="4643" spans="3:4">
      <c r="C4643" s="10"/>
      <c r="D4643" s="10"/>
    </row>
    <row r="4644" spans="3:4">
      <c r="C4644" s="10"/>
      <c r="D4644" s="10"/>
    </row>
    <row r="4645" spans="3:4">
      <c r="C4645" s="10"/>
      <c r="D4645" s="10"/>
    </row>
    <row r="4646" spans="3:4">
      <c r="C4646" s="10"/>
      <c r="D4646" s="10"/>
    </row>
    <row r="4647" spans="3:4">
      <c r="C4647" s="10"/>
      <c r="D4647" s="10"/>
    </row>
    <row r="4648" spans="3:4">
      <c r="C4648" s="10"/>
      <c r="D4648" s="10"/>
    </row>
    <row r="4649" spans="3:4">
      <c r="C4649" s="10"/>
      <c r="D4649" s="10"/>
    </row>
    <row r="4650" spans="3:4">
      <c r="C4650" s="10"/>
      <c r="D4650" s="10"/>
    </row>
    <row r="4651" spans="3:4">
      <c r="C4651" s="10"/>
      <c r="D4651" s="10"/>
    </row>
    <row r="4652" spans="3:4">
      <c r="C4652" s="10"/>
      <c r="D4652" s="10"/>
    </row>
    <row r="4653" spans="3:4">
      <c r="C4653" s="10"/>
      <c r="D4653" s="10"/>
    </row>
    <row r="4654" spans="3:4">
      <c r="C4654" s="10"/>
      <c r="D4654" s="10"/>
    </row>
    <row r="4655" spans="3:4">
      <c r="C4655" s="10"/>
      <c r="D4655" s="10"/>
    </row>
    <row r="4656" spans="3:4">
      <c r="C4656" s="10"/>
      <c r="D4656" s="10"/>
    </row>
    <row r="4657" spans="3:4">
      <c r="C4657" s="10"/>
      <c r="D4657" s="10"/>
    </row>
    <row r="4658" spans="3:4">
      <c r="C4658" s="10"/>
      <c r="D4658" s="10"/>
    </row>
    <row r="4659" spans="3:4">
      <c r="C4659" s="10"/>
      <c r="D4659" s="10"/>
    </row>
    <row r="4660" spans="3:4">
      <c r="C4660" s="10"/>
      <c r="D4660" s="10"/>
    </row>
    <row r="4661" spans="3:4">
      <c r="C4661" s="10"/>
      <c r="D4661" s="10"/>
    </row>
    <row r="4662" spans="3:4">
      <c r="C4662" s="10"/>
      <c r="D4662" s="10"/>
    </row>
    <row r="4663" spans="3:4">
      <c r="C4663" s="10"/>
      <c r="D4663" s="10"/>
    </row>
    <row r="4664" spans="3:4">
      <c r="C4664" s="10"/>
      <c r="D4664" s="10"/>
    </row>
    <row r="4665" spans="3:4">
      <c r="C4665" s="10"/>
      <c r="D4665" s="10"/>
    </row>
    <row r="4666" spans="3:4">
      <c r="C4666" s="10"/>
      <c r="D4666" s="10"/>
    </row>
    <row r="4667" spans="3:4">
      <c r="C4667" s="10"/>
      <c r="D4667" s="10"/>
    </row>
    <row r="4668" spans="3:4">
      <c r="C4668" s="10"/>
      <c r="D4668" s="10"/>
    </row>
    <row r="4669" spans="3:4">
      <c r="C4669" s="10"/>
      <c r="D4669" s="10"/>
    </row>
    <row r="4670" spans="3:4">
      <c r="C4670" s="10"/>
      <c r="D4670" s="10"/>
    </row>
    <row r="4671" spans="3:4">
      <c r="C4671" s="10"/>
      <c r="D4671" s="10"/>
    </row>
    <row r="4672" spans="3:4">
      <c r="C4672" s="10"/>
      <c r="D4672" s="10"/>
    </row>
    <row r="4673" spans="3:4">
      <c r="C4673" s="10"/>
      <c r="D4673" s="10"/>
    </row>
    <row r="4674" spans="3:4">
      <c r="C4674" s="10"/>
      <c r="D4674" s="10"/>
    </row>
    <row r="4675" spans="3:4">
      <c r="C4675" s="10"/>
      <c r="D4675" s="10"/>
    </row>
    <row r="4676" spans="3:4">
      <c r="C4676" s="10"/>
      <c r="D4676" s="10"/>
    </row>
    <row r="4677" spans="3:4">
      <c r="C4677" s="10"/>
      <c r="D4677" s="10"/>
    </row>
    <row r="4678" spans="3:4">
      <c r="C4678" s="10"/>
      <c r="D4678" s="10"/>
    </row>
    <row r="4679" spans="3:4">
      <c r="C4679" s="10"/>
      <c r="D4679" s="10"/>
    </row>
    <row r="4680" spans="3:4">
      <c r="C4680" s="10"/>
      <c r="D4680" s="10"/>
    </row>
    <row r="4681" spans="3:4">
      <c r="C4681" s="10"/>
      <c r="D4681" s="10"/>
    </row>
    <row r="4682" spans="3:4">
      <c r="C4682" s="10"/>
      <c r="D4682" s="10"/>
    </row>
    <row r="4683" spans="3:4">
      <c r="C4683" s="10"/>
      <c r="D4683" s="10"/>
    </row>
    <row r="4684" spans="3:4">
      <c r="C4684" s="10"/>
      <c r="D4684" s="10"/>
    </row>
    <row r="4685" spans="3:4">
      <c r="C4685" s="10"/>
      <c r="D4685" s="10"/>
    </row>
    <row r="4686" spans="3:4">
      <c r="C4686" s="10"/>
      <c r="D4686" s="10"/>
    </row>
    <row r="4687" spans="3:4">
      <c r="C4687" s="10"/>
      <c r="D4687" s="10"/>
    </row>
    <row r="4688" spans="3:4">
      <c r="C4688" s="10"/>
      <c r="D4688" s="10"/>
    </row>
    <row r="4689" spans="3:4">
      <c r="C4689" s="10"/>
      <c r="D4689" s="10"/>
    </row>
    <row r="4690" spans="3:4">
      <c r="C4690" s="10"/>
      <c r="D4690" s="10"/>
    </row>
    <row r="4691" spans="3:4">
      <c r="C4691" s="10"/>
      <c r="D4691" s="10"/>
    </row>
    <row r="4692" spans="3:4">
      <c r="C4692" s="10"/>
      <c r="D4692" s="10"/>
    </row>
    <row r="4693" spans="3:4">
      <c r="C4693" s="10"/>
      <c r="D4693" s="10"/>
    </row>
    <row r="4694" spans="3:4">
      <c r="C4694" s="10"/>
      <c r="D4694" s="10"/>
    </row>
    <row r="4695" spans="3:4">
      <c r="C4695" s="10"/>
      <c r="D4695" s="10"/>
    </row>
    <row r="4696" spans="3:4">
      <c r="C4696" s="10"/>
      <c r="D4696" s="10"/>
    </row>
    <row r="4697" spans="3:4">
      <c r="C4697" s="10"/>
      <c r="D4697" s="10"/>
    </row>
    <row r="4698" spans="3:4">
      <c r="C4698" s="10"/>
      <c r="D4698" s="10"/>
    </row>
    <row r="4699" spans="3:4">
      <c r="C4699" s="10"/>
      <c r="D4699" s="10"/>
    </row>
    <row r="4700" spans="3:4">
      <c r="C4700" s="10"/>
      <c r="D4700" s="10"/>
    </row>
    <row r="4701" spans="3:4">
      <c r="C4701" s="10"/>
      <c r="D4701" s="10"/>
    </row>
    <row r="4702" spans="3:4">
      <c r="C4702" s="10"/>
      <c r="D4702" s="10"/>
    </row>
    <row r="4703" spans="3:4">
      <c r="C4703" s="10"/>
      <c r="D4703" s="10"/>
    </row>
    <row r="4704" spans="3:4">
      <c r="C4704" s="10"/>
      <c r="D4704" s="10"/>
    </row>
    <row r="4705" spans="3:4">
      <c r="C4705" s="10"/>
      <c r="D4705" s="10"/>
    </row>
    <row r="4706" spans="3:4">
      <c r="C4706" s="10"/>
      <c r="D4706" s="10"/>
    </row>
    <row r="4707" spans="3:4">
      <c r="C4707" s="10"/>
      <c r="D4707" s="10"/>
    </row>
    <row r="4708" spans="3:4">
      <c r="C4708" s="10"/>
      <c r="D4708" s="10"/>
    </row>
    <row r="4709" spans="3:4">
      <c r="C4709" s="10"/>
      <c r="D4709" s="10"/>
    </row>
    <row r="4710" spans="3:4">
      <c r="C4710" s="10"/>
      <c r="D4710" s="10"/>
    </row>
    <row r="4711" spans="3:4">
      <c r="C4711" s="10"/>
      <c r="D4711" s="10"/>
    </row>
    <row r="4712" spans="3:4">
      <c r="C4712" s="10"/>
      <c r="D4712" s="10"/>
    </row>
    <row r="4713" spans="3:4">
      <c r="C4713" s="10"/>
      <c r="D4713" s="10"/>
    </row>
    <row r="4714" spans="3:4">
      <c r="C4714" s="10"/>
      <c r="D4714" s="10"/>
    </row>
    <row r="4715" spans="3:4">
      <c r="C4715" s="10"/>
      <c r="D4715" s="10"/>
    </row>
    <row r="4716" spans="3:4">
      <c r="C4716" s="10"/>
      <c r="D4716" s="10"/>
    </row>
    <row r="4717" spans="3:4">
      <c r="C4717" s="10"/>
      <c r="D4717" s="10"/>
    </row>
    <row r="4718" spans="3:4">
      <c r="C4718" s="10"/>
      <c r="D4718" s="10"/>
    </row>
    <row r="4719" spans="3:4">
      <c r="C4719" s="10"/>
      <c r="D4719" s="10"/>
    </row>
    <row r="4720" spans="3:4">
      <c r="C4720" s="10"/>
      <c r="D4720" s="10"/>
    </row>
    <row r="4721" spans="3:4">
      <c r="C4721" s="10"/>
      <c r="D4721" s="10"/>
    </row>
    <row r="4722" spans="3:4">
      <c r="C4722" s="10"/>
      <c r="D4722" s="10"/>
    </row>
    <row r="4723" spans="3:4">
      <c r="C4723" s="10"/>
      <c r="D4723" s="10"/>
    </row>
    <row r="4724" spans="3:4">
      <c r="C4724" s="10"/>
      <c r="D4724" s="10"/>
    </row>
    <row r="4725" spans="3:4">
      <c r="C4725" s="10"/>
      <c r="D4725" s="10"/>
    </row>
    <row r="4726" spans="3:4">
      <c r="C4726" s="10"/>
      <c r="D4726" s="10"/>
    </row>
    <row r="4727" spans="3:4">
      <c r="C4727" s="10"/>
      <c r="D4727" s="10"/>
    </row>
    <row r="4728" spans="3:4">
      <c r="C4728" s="10"/>
      <c r="D4728" s="10"/>
    </row>
    <row r="4729" spans="3:4">
      <c r="C4729" s="10"/>
      <c r="D4729" s="10"/>
    </row>
    <row r="4730" spans="3:4">
      <c r="C4730" s="10"/>
      <c r="D4730" s="10"/>
    </row>
    <row r="4731" spans="3:4">
      <c r="C4731" s="10"/>
      <c r="D4731" s="10"/>
    </row>
    <row r="4732" spans="3:4">
      <c r="C4732" s="10"/>
      <c r="D4732" s="10"/>
    </row>
    <row r="4733" spans="3:4">
      <c r="C4733" s="10"/>
      <c r="D4733" s="10"/>
    </row>
    <row r="4734" spans="3:4">
      <c r="C4734" s="10"/>
      <c r="D4734" s="10"/>
    </row>
    <row r="4735" spans="3:4">
      <c r="C4735" s="10"/>
      <c r="D4735" s="10"/>
    </row>
    <row r="4736" spans="3:4">
      <c r="C4736" s="10"/>
      <c r="D4736" s="10"/>
    </row>
    <row r="4737" spans="3:4">
      <c r="C4737" s="10"/>
      <c r="D4737" s="10"/>
    </row>
    <row r="4738" spans="3:4">
      <c r="C4738" s="10"/>
      <c r="D4738" s="10"/>
    </row>
    <row r="4739" spans="3:4">
      <c r="C4739" s="10"/>
      <c r="D4739" s="10"/>
    </row>
    <row r="4740" spans="3:4">
      <c r="C4740" s="10"/>
      <c r="D4740" s="10"/>
    </row>
    <row r="4741" spans="3:4">
      <c r="C4741" s="10"/>
      <c r="D4741" s="10"/>
    </row>
    <row r="4742" spans="3:4">
      <c r="C4742" s="10"/>
      <c r="D4742" s="10"/>
    </row>
    <row r="4743" spans="3:4">
      <c r="C4743" s="10"/>
      <c r="D4743" s="10"/>
    </row>
    <row r="4744" spans="3:4">
      <c r="C4744" s="10"/>
      <c r="D4744" s="10"/>
    </row>
    <row r="4745" spans="3:4">
      <c r="C4745" s="10"/>
      <c r="D4745" s="10"/>
    </row>
    <row r="4746" spans="3:4">
      <c r="C4746" s="10"/>
      <c r="D4746" s="10"/>
    </row>
    <row r="4747" spans="3:4">
      <c r="C4747" s="10"/>
      <c r="D4747" s="10"/>
    </row>
    <row r="4748" spans="3:4">
      <c r="C4748" s="10"/>
      <c r="D4748" s="10"/>
    </row>
    <row r="4749" spans="3:4">
      <c r="C4749" s="10"/>
      <c r="D4749" s="10"/>
    </row>
    <row r="4750" spans="3:4">
      <c r="C4750" s="10"/>
      <c r="D4750" s="10"/>
    </row>
    <row r="4751" spans="3:4">
      <c r="C4751" s="10"/>
      <c r="D4751" s="10"/>
    </row>
    <row r="4752" spans="3:4">
      <c r="C4752" s="10"/>
      <c r="D4752" s="10"/>
    </row>
    <row r="4753" spans="3:4">
      <c r="C4753" s="10"/>
      <c r="D4753" s="10"/>
    </row>
    <row r="4754" spans="3:4">
      <c r="C4754" s="10"/>
      <c r="D4754" s="10"/>
    </row>
    <row r="4755" spans="3:4">
      <c r="C4755" s="10"/>
      <c r="D4755" s="10"/>
    </row>
    <row r="4756" spans="3:4">
      <c r="C4756" s="10"/>
      <c r="D4756" s="10"/>
    </row>
    <row r="4757" spans="3:4">
      <c r="C4757" s="10"/>
      <c r="D4757" s="10"/>
    </row>
    <row r="4758" spans="3:4">
      <c r="C4758" s="10"/>
      <c r="D4758" s="10"/>
    </row>
    <row r="4759" spans="3:4">
      <c r="C4759" s="10"/>
      <c r="D4759" s="10"/>
    </row>
    <row r="4760" spans="3:4">
      <c r="C4760" s="10"/>
      <c r="D4760" s="10"/>
    </row>
    <row r="4761" spans="3:4">
      <c r="C4761" s="10"/>
      <c r="D4761" s="10"/>
    </row>
    <row r="4762" spans="3:4">
      <c r="C4762" s="10"/>
      <c r="D4762" s="10"/>
    </row>
    <row r="4763" spans="3:4">
      <c r="C4763" s="10"/>
      <c r="D4763" s="10"/>
    </row>
    <row r="4764" spans="3:4">
      <c r="C4764" s="10"/>
      <c r="D4764" s="10"/>
    </row>
    <row r="4765" spans="3:4">
      <c r="C4765" s="10"/>
      <c r="D4765" s="10"/>
    </row>
    <row r="4766" spans="3:4">
      <c r="C4766" s="10"/>
      <c r="D4766" s="10"/>
    </row>
    <row r="4767" spans="3:4">
      <c r="C4767" s="10"/>
      <c r="D4767" s="10"/>
    </row>
    <row r="4768" spans="3:4">
      <c r="C4768" s="10"/>
      <c r="D4768" s="10"/>
    </row>
    <row r="4769" spans="3:4">
      <c r="C4769" s="10"/>
      <c r="D4769" s="10"/>
    </row>
    <row r="4770" spans="3:4">
      <c r="C4770" s="10"/>
      <c r="D4770" s="10"/>
    </row>
    <row r="4771" spans="3:4">
      <c r="C4771" s="10"/>
      <c r="D4771" s="10"/>
    </row>
    <row r="4772" spans="3:4">
      <c r="C4772" s="10"/>
      <c r="D4772" s="10"/>
    </row>
    <row r="4773" spans="3:4">
      <c r="C4773" s="10"/>
      <c r="D4773" s="10"/>
    </row>
    <row r="4774" spans="3:4">
      <c r="C4774" s="10"/>
      <c r="D4774" s="10"/>
    </row>
    <row r="4775" spans="3:4">
      <c r="C4775" s="10"/>
      <c r="D4775" s="10"/>
    </row>
    <row r="4776" spans="3:4">
      <c r="C4776" s="10"/>
      <c r="D4776" s="10"/>
    </row>
    <row r="4777" spans="3:4">
      <c r="C4777" s="10"/>
      <c r="D4777" s="10"/>
    </row>
    <row r="4778" spans="3:4">
      <c r="C4778" s="10"/>
      <c r="D4778" s="10"/>
    </row>
    <row r="4779" spans="3:4">
      <c r="C4779" s="10"/>
      <c r="D4779" s="10"/>
    </row>
    <row r="4780" spans="3:4">
      <c r="C4780" s="10"/>
      <c r="D4780" s="10"/>
    </row>
    <row r="4781" spans="3:4">
      <c r="C4781" s="10"/>
      <c r="D4781" s="10"/>
    </row>
    <row r="4782" spans="3:4">
      <c r="C4782" s="10"/>
      <c r="D4782" s="10"/>
    </row>
    <row r="4783" spans="3:4">
      <c r="C4783" s="10"/>
      <c r="D4783" s="10"/>
    </row>
    <row r="4784" spans="3:4">
      <c r="C4784" s="10"/>
      <c r="D4784" s="10"/>
    </row>
    <row r="4785" spans="3:4">
      <c r="C4785" s="10"/>
      <c r="D4785" s="10"/>
    </row>
    <row r="4786" spans="3:4">
      <c r="C4786" s="10"/>
      <c r="D4786" s="10"/>
    </row>
    <row r="4787" spans="3:4">
      <c r="C4787" s="10"/>
      <c r="D4787" s="10"/>
    </row>
    <row r="4788" spans="3:4">
      <c r="C4788" s="10"/>
      <c r="D4788" s="10"/>
    </row>
    <row r="4789" spans="3:4">
      <c r="C4789" s="10"/>
      <c r="D4789" s="10"/>
    </row>
    <row r="4790" spans="3:4">
      <c r="C4790" s="10"/>
      <c r="D4790" s="10"/>
    </row>
    <row r="4791" spans="3:4">
      <c r="C4791" s="10"/>
      <c r="D4791" s="10"/>
    </row>
    <row r="4792" spans="3:4">
      <c r="C4792" s="10"/>
      <c r="D4792" s="10"/>
    </row>
    <row r="4793" spans="3:4">
      <c r="C4793" s="10"/>
      <c r="D4793" s="10"/>
    </row>
    <row r="4794" spans="3:4">
      <c r="C4794" s="10"/>
      <c r="D4794" s="10"/>
    </row>
    <row r="4795" spans="3:4">
      <c r="C4795" s="10"/>
      <c r="D4795" s="10"/>
    </row>
    <row r="4796" spans="3:4">
      <c r="C4796" s="10"/>
      <c r="D4796" s="10"/>
    </row>
    <row r="4797" spans="3:4">
      <c r="C4797" s="10"/>
      <c r="D4797" s="10"/>
    </row>
    <row r="4798" spans="3:4">
      <c r="C4798" s="10"/>
      <c r="D4798" s="10"/>
    </row>
    <row r="4799" spans="3:4">
      <c r="C4799" s="10"/>
      <c r="D4799" s="10"/>
    </row>
    <row r="4800" spans="3:4">
      <c r="C4800" s="10"/>
      <c r="D4800" s="10"/>
    </row>
    <row r="4801" spans="3:4">
      <c r="C4801" s="10"/>
      <c r="D4801" s="10"/>
    </row>
    <row r="4802" spans="3:4">
      <c r="C4802" s="10"/>
      <c r="D4802" s="10"/>
    </row>
    <row r="4803" spans="3:4">
      <c r="C4803" s="10"/>
      <c r="D4803" s="10"/>
    </row>
    <row r="4804" spans="3:4">
      <c r="C4804" s="10"/>
      <c r="D4804" s="10"/>
    </row>
    <row r="4805" spans="3:4">
      <c r="C4805" s="10"/>
      <c r="D4805" s="10"/>
    </row>
    <row r="4806" spans="3:4">
      <c r="C4806" s="10"/>
      <c r="D4806" s="10"/>
    </row>
    <row r="4807" spans="3:4">
      <c r="C4807" s="10"/>
      <c r="D4807" s="10"/>
    </row>
    <row r="4808" spans="3:4">
      <c r="C4808" s="10"/>
      <c r="D4808" s="10"/>
    </row>
    <row r="4809" spans="3:4">
      <c r="C4809" s="10"/>
      <c r="D4809" s="10"/>
    </row>
    <row r="4810" spans="3:4">
      <c r="C4810" s="10"/>
      <c r="D4810" s="10"/>
    </row>
    <row r="4811" spans="3:4">
      <c r="C4811" s="10"/>
      <c r="D4811" s="10"/>
    </row>
    <row r="4812" spans="3:4">
      <c r="C4812" s="10"/>
      <c r="D4812" s="10"/>
    </row>
    <row r="4813" spans="3:4">
      <c r="C4813" s="10"/>
      <c r="D4813" s="10"/>
    </row>
    <row r="4814" spans="3:4">
      <c r="C4814" s="10"/>
      <c r="D4814" s="10"/>
    </row>
    <row r="4815" spans="3:4">
      <c r="C4815" s="10"/>
      <c r="D4815" s="10"/>
    </row>
    <row r="4816" spans="3:4">
      <c r="C4816" s="10"/>
      <c r="D4816" s="10"/>
    </row>
    <row r="4817" spans="3:4">
      <c r="C4817" s="10"/>
      <c r="D4817" s="10"/>
    </row>
    <row r="4818" spans="3:4">
      <c r="C4818" s="10"/>
      <c r="D4818" s="10"/>
    </row>
    <row r="4819" spans="3:4">
      <c r="C4819" s="10"/>
      <c r="D4819" s="10"/>
    </row>
    <row r="4820" spans="3:4">
      <c r="C4820" s="10"/>
      <c r="D4820" s="10"/>
    </row>
    <row r="4821" spans="3:4">
      <c r="C4821" s="10"/>
      <c r="D4821" s="10"/>
    </row>
    <row r="4822" spans="3:4">
      <c r="C4822" s="10"/>
      <c r="D4822" s="10"/>
    </row>
    <row r="4823" spans="3:4">
      <c r="C4823" s="10"/>
      <c r="D4823" s="10"/>
    </row>
    <row r="4824" spans="3:4">
      <c r="C4824" s="10"/>
      <c r="D4824" s="10"/>
    </row>
    <row r="4825" spans="3:4">
      <c r="C4825" s="10"/>
      <c r="D4825" s="10"/>
    </row>
    <row r="4826" spans="3:4">
      <c r="C4826" s="10"/>
      <c r="D4826" s="10"/>
    </row>
    <row r="4827" spans="3:4">
      <c r="C4827" s="10"/>
      <c r="D4827" s="10"/>
    </row>
    <row r="4828" spans="3:4">
      <c r="C4828" s="10"/>
      <c r="D4828" s="10"/>
    </row>
    <row r="4829" spans="3:4">
      <c r="C4829" s="10"/>
      <c r="D4829" s="10"/>
    </row>
    <row r="4830" spans="3:4">
      <c r="C4830" s="10"/>
      <c r="D4830" s="10"/>
    </row>
    <row r="4831" spans="3:4">
      <c r="C4831" s="10"/>
      <c r="D4831" s="10"/>
    </row>
    <row r="4832" spans="3:4">
      <c r="C4832" s="10"/>
      <c r="D4832" s="10"/>
    </row>
    <row r="4833" spans="3:4">
      <c r="C4833" s="10"/>
      <c r="D4833" s="10"/>
    </row>
    <row r="4834" spans="3:4">
      <c r="C4834" s="10"/>
      <c r="D4834" s="10"/>
    </row>
    <row r="4835" spans="3:4">
      <c r="C4835" s="10"/>
      <c r="D4835" s="10"/>
    </row>
    <row r="4836" spans="3:4">
      <c r="C4836" s="10"/>
      <c r="D4836" s="10"/>
    </row>
    <row r="4837" spans="3:4">
      <c r="C4837" s="10"/>
      <c r="D4837" s="10"/>
    </row>
    <row r="4838" spans="3:4">
      <c r="C4838" s="10"/>
      <c r="D4838" s="10"/>
    </row>
    <row r="4839" spans="3:4">
      <c r="C4839" s="10"/>
      <c r="D4839" s="10"/>
    </row>
    <row r="4840" spans="3:4">
      <c r="C4840" s="10"/>
      <c r="D4840" s="10"/>
    </row>
    <row r="4841" spans="3:4">
      <c r="C4841" s="10"/>
      <c r="D4841" s="10"/>
    </row>
    <row r="4842" spans="3:4">
      <c r="C4842" s="10"/>
      <c r="D4842" s="10"/>
    </row>
    <row r="4843" spans="3:4">
      <c r="C4843" s="10"/>
      <c r="D4843" s="10"/>
    </row>
    <row r="4844" spans="3:4">
      <c r="C4844" s="10"/>
      <c r="D4844" s="10"/>
    </row>
    <row r="4845" spans="3:4">
      <c r="C4845" s="10"/>
      <c r="D4845" s="10"/>
    </row>
    <row r="4846" spans="3:4">
      <c r="C4846" s="10"/>
      <c r="D4846" s="10"/>
    </row>
    <row r="4847" spans="3:4">
      <c r="C4847" s="10"/>
      <c r="D4847" s="10"/>
    </row>
    <row r="4848" spans="3:4">
      <c r="C4848" s="10"/>
      <c r="D4848" s="10"/>
    </row>
    <row r="4849" spans="3:4">
      <c r="C4849" s="10"/>
      <c r="D4849" s="10"/>
    </row>
    <row r="4850" spans="3:4">
      <c r="C4850" s="10"/>
      <c r="D4850" s="10"/>
    </row>
    <row r="4851" spans="3:4">
      <c r="C4851" s="10"/>
      <c r="D4851" s="10"/>
    </row>
    <row r="4852" spans="3:4">
      <c r="C4852" s="10"/>
      <c r="D4852" s="10"/>
    </row>
    <row r="4853" spans="3:4">
      <c r="C4853" s="10"/>
      <c r="D4853" s="10"/>
    </row>
    <row r="4854" spans="3:4">
      <c r="C4854" s="10"/>
      <c r="D4854" s="10"/>
    </row>
    <row r="4855" spans="3:4">
      <c r="C4855" s="10"/>
      <c r="D4855" s="10"/>
    </row>
    <row r="4856" spans="3:4">
      <c r="C4856" s="10"/>
      <c r="D4856" s="10"/>
    </row>
    <row r="4857" spans="3:4">
      <c r="C4857" s="10"/>
      <c r="D4857" s="10"/>
    </row>
    <row r="4858" spans="3:4">
      <c r="C4858" s="10"/>
      <c r="D4858" s="10"/>
    </row>
    <row r="4859" spans="3:4">
      <c r="C4859" s="10"/>
      <c r="D4859" s="10"/>
    </row>
    <row r="4860" spans="3:4">
      <c r="C4860" s="10"/>
      <c r="D4860" s="10"/>
    </row>
    <row r="4861" spans="3:4">
      <c r="C4861" s="10"/>
      <c r="D4861" s="10"/>
    </row>
    <row r="4862" spans="3:4">
      <c r="C4862" s="10"/>
      <c r="D4862" s="10"/>
    </row>
    <row r="4863" spans="3:4">
      <c r="C4863" s="10"/>
      <c r="D4863" s="10"/>
    </row>
    <row r="4864" spans="3:4">
      <c r="C4864" s="10"/>
      <c r="D4864" s="10"/>
    </row>
    <row r="4865" spans="3:4">
      <c r="C4865" s="10"/>
      <c r="D4865" s="10"/>
    </row>
    <row r="4866" spans="3:4">
      <c r="C4866" s="10"/>
      <c r="D4866" s="10"/>
    </row>
    <row r="4867" spans="3:4">
      <c r="C4867" s="10"/>
      <c r="D4867" s="10"/>
    </row>
    <row r="4868" spans="3:4">
      <c r="C4868" s="10"/>
      <c r="D4868" s="10"/>
    </row>
    <row r="4869" spans="3:4">
      <c r="C4869" s="10"/>
      <c r="D4869" s="10"/>
    </row>
    <row r="4870" spans="3:4">
      <c r="C4870" s="10"/>
      <c r="D4870" s="10"/>
    </row>
    <row r="4871" spans="3:4">
      <c r="C4871" s="10"/>
      <c r="D4871" s="10"/>
    </row>
    <row r="4872" spans="3:4">
      <c r="C4872" s="10"/>
      <c r="D4872" s="10"/>
    </row>
    <row r="4873" spans="3:4">
      <c r="C4873" s="10"/>
      <c r="D4873" s="10"/>
    </row>
    <row r="4874" spans="3:4">
      <c r="C4874" s="10"/>
      <c r="D4874" s="10"/>
    </row>
    <row r="4875" spans="3:4">
      <c r="C4875" s="10"/>
      <c r="D4875" s="10"/>
    </row>
    <row r="4876" spans="3:4">
      <c r="C4876" s="10"/>
      <c r="D4876" s="10"/>
    </row>
    <row r="4877" spans="3:4">
      <c r="C4877" s="10"/>
      <c r="D4877" s="10"/>
    </row>
    <row r="4878" spans="3:4">
      <c r="C4878" s="10"/>
      <c r="D4878" s="10"/>
    </row>
    <row r="4879" spans="3:4">
      <c r="C4879" s="10"/>
      <c r="D4879" s="10"/>
    </row>
    <row r="4880" spans="3:4">
      <c r="C4880" s="10"/>
      <c r="D4880" s="10"/>
    </row>
    <row r="4881" spans="3:4">
      <c r="C4881" s="10"/>
      <c r="D4881" s="10"/>
    </row>
    <row r="4882" spans="3:4">
      <c r="C4882" s="10"/>
      <c r="D4882" s="10"/>
    </row>
    <row r="4883" spans="3:4">
      <c r="C4883" s="10"/>
      <c r="D4883" s="10"/>
    </row>
    <row r="4884" spans="3:4">
      <c r="C4884" s="10"/>
      <c r="D4884" s="10"/>
    </row>
    <row r="4885" spans="3:4">
      <c r="C4885" s="10"/>
      <c r="D4885" s="10"/>
    </row>
    <row r="4886" spans="3:4">
      <c r="C4886" s="10"/>
      <c r="D4886" s="10"/>
    </row>
    <row r="4887" spans="3:4">
      <c r="C4887" s="10"/>
      <c r="D4887" s="10"/>
    </row>
    <row r="4888" spans="3:4">
      <c r="C4888" s="10"/>
      <c r="D4888" s="10"/>
    </row>
    <row r="4889" spans="3:4">
      <c r="C4889" s="10"/>
      <c r="D4889" s="10"/>
    </row>
    <row r="4890" spans="3:4">
      <c r="C4890" s="10"/>
      <c r="D4890" s="10"/>
    </row>
    <row r="4891" spans="3:4">
      <c r="C4891" s="10"/>
      <c r="D4891" s="10"/>
    </row>
    <row r="4892" spans="3:4">
      <c r="C4892" s="10"/>
      <c r="D4892" s="10"/>
    </row>
    <row r="4893" spans="3:4">
      <c r="C4893" s="10"/>
      <c r="D4893" s="10"/>
    </row>
    <row r="4894" spans="3:4">
      <c r="C4894" s="10"/>
      <c r="D4894" s="10"/>
    </row>
    <row r="4895" spans="3:4">
      <c r="C4895" s="10"/>
      <c r="D4895" s="10"/>
    </row>
    <row r="4896" spans="3:4">
      <c r="C4896" s="10"/>
      <c r="D4896" s="10"/>
    </row>
    <row r="4897" spans="3:4">
      <c r="C4897" s="10"/>
      <c r="D4897" s="10"/>
    </row>
    <row r="4898" spans="3:4">
      <c r="C4898" s="10"/>
      <c r="D4898" s="10"/>
    </row>
    <row r="4899" spans="3:4">
      <c r="C4899" s="10"/>
      <c r="D4899" s="10"/>
    </row>
    <row r="4900" spans="3:4">
      <c r="C4900" s="10"/>
      <c r="D4900" s="10"/>
    </row>
    <row r="4901" spans="3:4">
      <c r="C4901" s="10"/>
      <c r="D4901" s="10"/>
    </row>
    <row r="4902" spans="3:4">
      <c r="C4902" s="10"/>
      <c r="D4902" s="10"/>
    </row>
    <row r="4903" spans="3:4">
      <c r="C4903" s="10"/>
      <c r="D4903" s="10"/>
    </row>
    <row r="4904" spans="3:4">
      <c r="C4904" s="10"/>
      <c r="D4904" s="10"/>
    </row>
    <row r="4905" spans="3:4">
      <c r="C4905" s="10"/>
      <c r="D4905" s="10"/>
    </row>
    <row r="4906" spans="3:4">
      <c r="C4906" s="10"/>
      <c r="D4906" s="10"/>
    </row>
    <row r="4907" spans="3:4">
      <c r="C4907" s="10"/>
      <c r="D4907" s="10"/>
    </row>
    <row r="4908" spans="3:4">
      <c r="C4908" s="10"/>
      <c r="D4908" s="10"/>
    </row>
    <row r="4909" spans="3:4">
      <c r="C4909" s="10"/>
      <c r="D4909" s="10"/>
    </row>
    <row r="4910" spans="3:4">
      <c r="C4910" s="10"/>
      <c r="D4910" s="10"/>
    </row>
    <row r="4911" spans="3:4">
      <c r="C4911" s="10"/>
      <c r="D4911" s="10"/>
    </row>
    <row r="4912" spans="3:4">
      <c r="C4912" s="10"/>
      <c r="D4912" s="10"/>
    </row>
    <row r="4913" spans="3:4">
      <c r="C4913" s="10"/>
      <c r="D4913" s="10"/>
    </row>
    <row r="4914" spans="3:4">
      <c r="C4914" s="10"/>
      <c r="D4914" s="10"/>
    </row>
    <row r="4915" spans="3:4">
      <c r="C4915" s="10"/>
      <c r="D4915" s="10"/>
    </row>
    <row r="4916" spans="3:4">
      <c r="C4916" s="10"/>
      <c r="D4916" s="10"/>
    </row>
    <row r="4917" spans="3:4">
      <c r="C4917" s="10"/>
      <c r="D4917" s="10"/>
    </row>
    <row r="4918" spans="3:4">
      <c r="C4918" s="10"/>
      <c r="D4918" s="10"/>
    </row>
    <row r="4919" spans="3:4">
      <c r="C4919" s="10"/>
      <c r="D4919" s="10"/>
    </row>
    <row r="4920" spans="3:4">
      <c r="C4920" s="10"/>
      <c r="D4920" s="10"/>
    </row>
    <row r="4921" spans="3:4">
      <c r="C4921" s="10"/>
      <c r="D4921" s="10"/>
    </row>
    <row r="4922" spans="3:4">
      <c r="C4922" s="10"/>
      <c r="D4922" s="10"/>
    </row>
    <row r="4923" spans="3:4">
      <c r="C4923" s="10"/>
      <c r="D4923" s="10"/>
    </row>
    <row r="4924" spans="3:4">
      <c r="C4924" s="10"/>
      <c r="D4924" s="10"/>
    </row>
    <row r="4925" spans="3:4">
      <c r="C4925" s="10"/>
      <c r="D4925" s="10"/>
    </row>
    <row r="4926" spans="3:4">
      <c r="C4926" s="10"/>
      <c r="D4926" s="10"/>
    </row>
    <row r="4927" spans="3:4">
      <c r="C4927" s="10"/>
      <c r="D4927" s="10"/>
    </row>
    <row r="4928" spans="3:4">
      <c r="C4928" s="10"/>
      <c r="D4928" s="10"/>
    </row>
    <row r="4929" spans="3:4">
      <c r="C4929" s="10"/>
      <c r="D4929" s="10"/>
    </row>
    <row r="4930" spans="3:4">
      <c r="C4930" s="10"/>
      <c r="D4930" s="10"/>
    </row>
    <row r="4931" spans="3:4">
      <c r="C4931" s="10"/>
      <c r="D4931" s="10"/>
    </row>
    <row r="4932" spans="3:4">
      <c r="C4932" s="10"/>
      <c r="D4932" s="10"/>
    </row>
    <row r="4933" spans="3:4">
      <c r="C4933" s="10"/>
      <c r="D4933" s="10"/>
    </row>
    <row r="4934" spans="3:4">
      <c r="C4934" s="10"/>
      <c r="D4934" s="10"/>
    </row>
    <row r="4935" spans="3:4">
      <c r="C4935" s="10"/>
      <c r="D4935" s="10"/>
    </row>
    <row r="4936" spans="3:4">
      <c r="C4936" s="10"/>
      <c r="D4936" s="10"/>
    </row>
    <row r="4937" spans="3:4">
      <c r="C4937" s="10"/>
      <c r="D4937" s="10"/>
    </row>
    <row r="4938" spans="3:4">
      <c r="C4938" s="10"/>
      <c r="D4938" s="10"/>
    </row>
    <row r="4939" spans="3:4">
      <c r="C4939" s="10"/>
      <c r="D4939" s="10"/>
    </row>
    <row r="4940" spans="3:4">
      <c r="C4940" s="10"/>
      <c r="D4940" s="10"/>
    </row>
    <row r="4941" spans="3:4">
      <c r="C4941" s="10"/>
      <c r="D4941" s="10"/>
    </row>
    <row r="4942" spans="3:4">
      <c r="C4942" s="10"/>
      <c r="D4942" s="10"/>
    </row>
    <row r="4943" spans="3:4">
      <c r="C4943" s="10"/>
      <c r="D4943" s="10"/>
    </row>
    <row r="4944" spans="3:4">
      <c r="C4944" s="10"/>
      <c r="D4944" s="10"/>
    </row>
    <row r="4945" spans="3:4">
      <c r="C4945" s="10"/>
      <c r="D4945" s="10"/>
    </row>
    <row r="4946" spans="3:4">
      <c r="C4946" s="10"/>
      <c r="D4946" s="10"/>
    </row>
    <row r="4947" spans="3:4">
      <c r="C4947" s="10"/>
      <c r="D4947" s="10"/>
    </row>
    <row r="4948" spans="3:4">
      <c r="C4948" s="10"/>
      <c r="D4948" s="10"/>
    </row>
    <row r="4949" spans="3:4">
      <c r="C4949" s="10"/>
      <c r="D4949" s="10"/>
    </row>
    <row r="4950" spans="3:4">
      <c r="C4950" s="10"/>
      <c r="D4950" s="10"/>
    </row>
    <row r="4951" spans="3:4">
      <c r="C4951" s="10"/>
      <c r="D4951" s="10"/>
    </row>
    <row r="4952" spans="3:4">
      <c r="C4952" s="10"/>
      <c r="D4952" s="10"/>
    </row>
    <row r="4953" spans="3:4">
      <c r="C4953" s="10"/>
      <c r="D4953" s="10"/>
    </row>
    <row r="4954" spans="3:4">
      <c r="C4954" s="10"/>
      <c r="D4954" s="10"/>
    </row>
    <row r="4955" spans="3:4">
      <c r="C4955" s="10"/>
      <c r="D4955" s="10"/>
    </row>
    <row r="4956" spans="3:4">
      <c r="C4956" s="10"/>
      <c r="D4956" s="10"/>
    </row>
    <row r="4957" spans="3:4">
      <c r="C4957" s="10"/>
      <c r="D4957" s="10"/>
    </row>
    <row r="4958" spans="3:4">
      <c r="C4958" s="10"/>
      <c r="D4958" s="10"/>
    </row>
    <row r="4959" spans="3:4">
      <c r="C4959" s="10"/>
      <c r="D4959" s="10"/>
    </row>
    <row r="4960" spans="3:4">
      <c r="C4960" s="10"/>
      <c r="D4960" s="10"/>
    </row>
    <row r="4961" spans="3:4">
      <c r="C4961" s="10"/>
      <c r="D4961" s="10"/>
    </row>
    <row r="4962" spans="3:4">
      <c r="C4962" s="10"/>
      <c r="D4962" s="10"/>
    </row>
    <row r="4963" spans="3:4">
      <c r="C4963" s="10"/>
      <c r="D4963" s="10"/>
    </row>
    <row r="4964" spans="3:4">
      <c r="C4964" s="10"/>
      <c r="D4964" s="10"/>
    </row>
    <row r="4965" spans="3:4">
      <c r="C4965" s="10"/>
      <c r="D4965" s="10"/>
    </row>
    <row r="4966" spans="3:4">
      <c r="C4966" s="10"/>
      <c r="D4966" s="10"/>
    </row>
    <row r="4967" spans="3:4">
      <c r="C4967" s="10"/>
      <c r="D4967" s="10"/>
    </row>
    <row r="4968" spans="3:4">
      <c r="C4968" s="10"/>
      <c r="D4968" s="10"/>
    </row>
    <row r="4969" spans="3:4">
      <c r="C4969" s="10"/>
      <c r="D4969" s="10"/>
    </row>
    <row r="4970" spans="3:4">
      <c r="C4970" s="10"/>
      <c r="D4970" s="10"/>
    </row>
    <row r="4971" spans="3:4">
      <c r="C4971" s="10"/>
      <c r="D4971" s="10"/>
    </row>
    <row r="4972" spans="3:4">
      <c r="C4972" s="10"/>
      <c r="D4972" s="10"/>
    </row>
    <row r="4973" spans="3:4">
      <c r="C4973" s="10"/>
      <c r="D4973" s="10"/>
    </row>
    <row r="4974" spans="3:4">
      <c r="C4974" s="10"/>
      <c r="D4974" s="10"/>
    </row>
    <row r="4975" spans="3:4">
      <c r="C4975" s="10"/>
      <c r="D4975" s="10"/>
    </row>
    <row r="4976" spans="3:4">
      <c r="C4976" s="10"/>
      <c r="D4976" s="10"/>
    </row>
    <row r="4977" spans="3:4">
      <c r="C4977" s="10"/>
      <c r="D4977" s="10"/>
    </row>
    <row r="4978" spans="3:4">
      <c r="C4978" s="10"/>
      <c r="D4978" s="10"/>
    </row>
    <row r="4979" spans="3:4">
      <c r="C4979" s="10"/>
      <c r="D4979" s="10"/>
    </row>
    <row r="4980" spans="3:4">
      <c r="C4980" s="10"/>
      <c r="D4980" s="10"/>
    </row>
    <row r="4981" spans="3:4">
      <c r="C4981" s="10"/>
      <c r="D4981" s="10"/>
    </row>
    <row r="4982" spans="3:4">
      <c r="C4982" s="10"/>
      <c r="D4982" s="10"/>
    </row>
    <row r="4983" spans="3:4">
      <c r="C4983" s="10"/>
      <c r="D4983" s="10"/>
    </row>
    <row r="4984" spans="3:4">
      <c r="C4984" s="10"/>
      <c r="D4984" s="10"/>
    </row>
    <row r="4985" spans="3:4">
      <c r="C4985" s="10"/>
      <c r="D4985" s="10"/>
    </row>
    <row r="4986" spans="3:4">
      <c r="C4986" s="10"/>
      <c r="D4986" s="10"/>
    </row>
    <row r="4987" spans="3:4">
      <c r="C4987" s="10"/>
      <c r="D4987" s="10"/>
    </row>
    <row r="4988" spans="3:4">
      <c r="C4988" s="10"/>
      <c r="D4988" s="10"/>
    </row>
    <row r="4989" spans="3:4">
      <c r="C4989" s="10"/>
      <c r="D4989" s="10"/>
    </row>
    <row r="4990" spans="3:4">
      <c r="C4990" s="10"/>
      <c r="D4990" s="10"/>
    </row>
    <row r="4991" spans="3:4">
      <c r="C4991" s="10"/>
      <c r="D4991" s="10"/>
    </row>
    <row r="4992" spans="3:4">
      <c r="C4992" s="10"/>
      <c r="D4992" s="10"/>
    </row>
    <row r="4993" spans="3:4">
      <c r="C4993" s="10"/>
      <c r="D4993" s="10"/>
    </row>
    <row r="4994" spans="3:4">
      <c r="C4994" s="10"/>
      <c r="D4994" s="10"/>
    </row>
    <row r="4995" spans="3:4">
      <c r="C4995" s="10"/>
      <c r="D4995" s="10"/>
    </row>
    <row r="4996" spans="3:4">
      <c r="C4996" s="10"/>
      <c r="D4996" s="10"/>
    </row>
    <row r="4997" spans="3:4">
      <c r="C4997" s="10"/>
      <c r="D4997" s="10"/>
    </row>
    <row r="4998" spans="3:4">
      <c r="C4998" s="10"/>
      <c r="D4998" s="10"/>
    </row>
    <row r="4999" spans="3:4">
      <c r="C4999" s="10"/>
      <c r="D4999" s="10"/>
    </row>
    <row r="5000" spans="3:4">
      <c r="C5000" s="10"/>
      <c r="D5000" s="10"/>
    </row>
    <row r="5001" spans="3:4">
      <c r="C5001" s="10"/>
      <c r="D5001" s="10"/>
    </row>
    <row r="5002" spans="3:4">
      <c r="C5002" s="10"/>
      <c r="D5002" s="10"/>
    </row>
    <row r="5003" spans="3:4">
      <c r="C5003" s="10"/>
      <c r="D5003" s="10"/>
    </row>
    <row r="5004" spans="3:4">
      <c r="C5004" s="10"/>
      <c r="D5004" s="10"/>
    </row>
    <row r="5005" spans="3:4">
      <c r="C5005" s="10"/>
      <c r="D5005" s="10"/>
    </row>
    <row r="5006" spans="3:4">
      <c r="C5006" s="10"/>
      <c r="D5006" s="10"/>
    </row>
    <row r="5007" spans="3:4">
      <c r="C5007" s="10"/>
      <c r="D5007" s="10"/>
    </row>
    <row r="5008" spans="3:4">
      <c r="C5008" s="10"/>
      <c r="D5008" s="10"/>
    </row>
    <row r="5009" spans="3:4">
      <c r="C5009" s="10"/>
      <c r="D5009" s="10"/>
    </row>
    <row r="5010" spans="3:4">
      <c r="C5010" s="10"/>
      <c r="D5010" s="10"/>
    </row>
    <row r="5011" spans="3:4">
      <c r="C5011" s="10"/>
      <c r="D5011" s="10"/>
    </row>
    <row r="5012" spans="3:4">
      <c r="C5012" s="10"/>
      <c r="D5012" s="10"/>
    </row>
    <row r="5013" spans="3:4">
      <c r="C5013" s="10"/>
      <c r="D5013" s="10"/>
    </row>
    <row r="5014" spans="3:4">
      <c r="C5014" s="10"/>
      <c r="D5014" s="10"/>
    </row>
    <row r="5015" spans="3:4">
      <c r="C5015" s="10"/>
      <c r="D5015" s="10"/>
    </row>
    <row r="5016" spans="3:4">
      <c r="C5016" s="10"/>
      <c r="D5016" s="10"/>
    </row>
    <row r="5017" spans="3:4">
      <c r="C5017" s="10"/>
      <c r="D5017" s="10"/>
    </row>
    <row r="5018" spans="3:4">
      <c r="C5018" s="10"/>
      <c r="D5018" s="10"/>
    </row>
    <row r="5019" spans="3:4">
      <c r="C5019" s="10"/>
      <c r="D5019" s="10"/>
    </row>
    <row r="5020" spans="3:4">
      <c r="C5020" s="10"/>
      <c r="D5020" s="10"/>
    </row>
    <row r="5021" spans="3:4">
      <c r="C5021" s="10"/>
      <c r="D5021" s="10"/>
    </row>
    <row r="5022" spans="3:4">
      <c r="C5022" s="10"/>
      <c r="D5022" s="10"/>
    </row>
    <row r="5023" spans="3:4">
      <c r="C5023" s="10"/>
      <c r="D5023" s="10"/>
    </row>
    <row r="5024" spans="3:4">
      <c r="C5024" s="10"/>
      <c r="D5024" s="10"/>
    </row>
    <row r="5025" spans="3:4">
      <c r="C5025" s="10"/>
      <c r="D5025" s="10"/>
    </row>
    <row r="5026" spans="3:4">
      <c r="C5026" s="10"/>
      <c r="D5026" s="10"/>
    </row>
    <row r="5027" spans="3:4">
      <c r="C5027" s="10"/>
      <c r="D5027" s="10"/>
    </row>
    <row r="5028" spans="3:4">
      <c r="C5028" s="10"/>
      <c r="D5028" s="10"/>
    </row>
    <row r="5029" spans="3:4">
      <c r="C5029" s="10"/>
      <c r="D5029" s="10"/>
    </row>
    <row r="5030" spans="3:4">
      <c r="C5030" s="10"/>
      <c r="D5030" s="10"/>
    </row>
    <row r="5031" spans="3:4">
      <c r="C5031" s="10"/>
      <c r="D5031" s="10"/>
    </row>
    <row r="5032" spans="3:4">
      <c r="C5032" s="10"/>
      <c r="D5032" s="10"/>
    </row>
    <row r="5033" spans="3:4">
      <c r="C5033" s="10"/>
      <c r="D5033" s="10"/>
    </row>
    <row r="5034" spans="3:4">
      <c r="C5034" s="10"/>
      <c r="D5034" s="10"/>
    </row>
    <row r="5035" spans="3:4">
      <c r="C5035" s="10"/>
      <c r="D5035" s="10"/>
    </row>
    <row r="5036" spans="3:4">
      <c r="C5036" s="10"/>
      <c r="D5036" s="10"/>
    </row>
    <row r="5037" spans="3:4">
      <c r="C5037" s="10"/>
      <c r="D5037" s="10"/>
    </row>
    <row r="5038" spans="3:4">
      <c r="C5038" s="10"/>
      <c r="D5038" s="10"/>
    </row>
    <row r="5039" spans="3:4">
      <c r="C5039" s="10"/>
      <c r="D5039" s="10"/>
    </row>
    <row r="5040" spans="3:4">
      <c r="C5040" s="10"/>
      <c r="D5040" s="10"/>
    </row>
    <row r="5041" spans="3:4">
      <c r="C5041" s="10"/>
      <c r="D5041" s="10"/>
    </row>
    <row r="5042" spans="3:4">
      <c r="C5042" s="10"/>
      <c r="D5042" s="10"/>
    </row>
    <row r="5043" spans="3:4">
      <c r="C5043" s="10"/>
      <c r="D5043" s="10"/>
    </row>
    <row r="5044" spans="3:4">
      <c r="C5044" s="10"/>
      <c r="D5044" s="10"/>
    </row>
    <row r="5045" spans="3:4">
      <c r="C5045" s="10"/>
      <c r="D5045" s="10"/>
    </row>
    <row r="5046" spans="3:4">
      <c r="C5046" s="10"/>
      <c r="D5046" s="10"/>
    </row>
    <row r="5047" spans="3:4">
      <c r="C5047" s="10"/>
      <c r="D5047" s="10"/>
    </row>
    <row r="5048" spans="3:4">
      <c r="C5048" s="10"/>
      <c r="D5048" s="10"/>
    </row>
    <row r="5049" spans="3:4">
      <c r="C5049" s="10"/>
      <c r="D5049" s="10"/>
    </row>
    <row r="5050" spans="3:4">
      <c r="C5050" s="10"/>
      <c r="D5050" s="10"/>
    </row>
    <row r="5051" spans="3:4">
      <c r="C5051" s="10"/>
      <c r="D5051" s="10"/>
    </row>
    <row r="5052" spans="3:4">
      <c r="C5052" s="10"/>
      <c r="D5052" s="10"/>
    </row>
    <row r="5053" spans="3:4">
      <c r="C5053" s="10"/>
      <c r="D5053" s="10"/>
    </row>
    <row r="5054" spans="3:4">
      <c r="C5054" s="10"/>
      <c r="D5054" s="10"/>
    </row>
    <row r="5055" spans="3:4">
      <c r="C5055" s="10"/>
      <c r="D5055" s="10"/>
    </row>
    <row r="5056" spans="3:4">
      <c r="C5056" s="10"/>
      <c r="D5056" s="10"/>
    </row>
    <row r="5057" spans="3:4">
      <c r="C5057" s="10"/>
      <c r="D5057" s="10"/>
    </row>
    <row r="5058" spans="3:4">
      <c r="C5058" s="10"/>
      <c r="D5058" s="10"/>
    </row>
    <row r="5059" spans="3:4">
      <c r="C5059" s="10"/>
      <c r="D5059" s="10"/>
    </row>
    <row r="5060" spans="3:4">
      <c r="C5060" s="10"/>
      <c r="D5060" s="10"/>
    </row>
    <row r="5061" spans="3:4">
      <c r="C5061" s="10"/>
      <c r="D5061" s="10"/>
    </row>
    <row r="5062" spans="3:4">
      <c r="C5062" s="10"/>
      <c r="D5062" s="10"/>
    </row>
    <row r="5063" spans="3:4">
      <c r="C5063" s="10"/>
      <c r="D5063" s="10"/>
    </row>
    <row r="5064" spans="3:4">
      <c r="C5064" s="10"/>
      <c r="D5064" s="10"/>
    </row>
    <row r="5065" spans="3:4">
      <c r="C5065" s="10"/>
      <c r="D5065" s="10"/>
    </row>
    <row r="5066" spans="3:4">
      <c r="C5066" s="10"/>
      <c r="D5066" s="10"/>
    </row>
    <row r="5067" spans="3:4">
      <c r="C5067" s="10"/>
      <c r="D5067" s="10"/>
    </row>
    <row r="5068" spans="3:4">
      <c r="C5068" s="10"/>
      <c r="D5068" s="10"/>
    </row>
    <row r="5069" spans="3:4">
      <c r="C5069" s="10"/>
      <c r="D5069" s="10"/>
    </row>
    <row r="5070" spans="3:4">
      <c r="C5070" s="10"/>
      <c r="D5070" s="10"/>
    </row>
    <row r="5071" spans="3:4">
      <c r="C5071" s="10"/>
      <c r="D5071" s="10"/>
    </row>
    <row r="5072" spans="3:4">
      <c r="C5072" s="10"/>
      <c r="D5072" s="10"/>
    </row>
    <row r="5073" spans="3:4">
      <c r="C5073" s="10"/>
      <c r="D5073" s="10"/>
    </row>
    <row r="5074" spans="3:4">
      <c r="C5074" s="10"/>
      <c r="D5074" s="10"/>
    </row>
    <row r="5075" spans="3:4">
      <c r="C5075" s="10"/>
      <c r="D5075" s="10"/>
    </row>
    <row r="5076" spans="3:4">
      <c r="C5076" s="10"/>
      <c r="D5076" s="10"/>
    </row>
    <row r="5077" spans="3:4">
      <c r="C5077" s="10"/>
      <c r="D5077" s="10"/>
    </row>
    <row r="5078" spans="3:4">
      <c r="C5078" s="10"/>
      <c r="D5078" s="10"/>
    </row>
    <row r="5079" spans="3:4">
      <c r="C5079" s="10"/>
      <c r="D5079" s="10"/>
    </row>
    <row r="5080" spans="3:4">
      <c r="C5080" s="10"/>
      <c r="D5080" s="10"/>
    </row>
    <row r="5081" spans="3:4">
      <c r="C5081" s="10"/>
      <c r="D5081" s="10"/>
    </row>
    <row r="5082" spans="3:4">
      <c r="C5082" s="10"/>
      <c r="D5082" s="10"/>
    </row>
    <row r="5083" spans="3:4">
      <c r="C5083" s="10"/>
      <c r="D5083" s="10"/>
    </row>
    <row r="5084" spans="3:4">
      <c r="C5084" s="10"/>
      <c r="D5084" s="10"/>
    </row>
    <row r="5085" spans="3:4">
      <c r="C5085" s="10"/>
      <c r="D5085" s="10"/>
    </row>
    <row r="5086" spans="3:4">
      <c r="C5086" s="10"/>
      <c r="D5086" s="10"/>
    </row>
    <row r="5087" spans="3:4">
      <c r="C5087" s="10"/>
      <c r="D5087" s="10"/>
    </row>
    <row r="5088" spans="3:4">
      <c r="C5088" s="10"/>
      <c r="D5088" s="10"/>
    </row>
    <row r="5089" spans="3:4">
      <c r="C5089" s="10"/>
      <c r="D5089" s="10"/>
    </row>
    <row r="5090" spans="3:4">
      <c r="C5090" s="10"/>
      <c r="D5090" s="10"/>
    </row>
    <row r="5091" spans="3:4">
      <c r="C5091" s="10"/>
      <c r="D5091" s="10"/>
    </row>
    <row r="5092" spans="3:4">
      <c r="C5092" s="10"/>
      <c r="D5092" s="10"/>
    </row>
    <row r="5093" spans="3:4">
      <c r="C5093" s="10"/>
      <c r="D5093" s="10"/>
    </row>
    <row r="5094" spans="3:4">
      <c r="C5094" s="10"/>
      <c r="D5094" s="10"/>
    </row>
    <row r="5095" spans="3:4">
      <c r="C5095" s="10"/>
      <c r="D5095" s="10"/>
    </row>
    <row r="5096" spans="3:4">
      <c r="C5096" s="10"/>
      <c r="D5096" s="10"/>
    </row>
    <row r="5097" spans="3:4">
      <c r="C5097" s="10"/>
      <c r="D5097" s="10"/>
    </row>
    <row r="5098" spans="3:4">
      <c r="C5098" s="10"/>
      <c r="D5098" s="10"/>
    </row>
    <row r="5099" spans="3:4">
      <c r="C5099" s="10"/>
      <c r="D5099" s="10"/>
    </row>
    <row r="5100" spans="3:4">
      <c r="C5100" s="10"/>
      <c r="D5100" s="10"/>
    </row>
    <row r="5101" spans="3:4">
      <c r="C5101" s="10"/>
      <c r="D5101" s="10"/>
    </row>
    <row r="5102" spans="3:4">
      <c r="C5102" s="10"/>
      <c r="D5102" s="10"/>
    </row>
    <row r="5103" spans="3:4">
      <c r="C5103" s="10"/>
      <c r="D5103" s="10"/>
    </row>
    <row r="5104" spans="3:4">
      <c r="C5104" s="10"/>
      <c r="D5104" s="10"/>
    </row>
    <row r="5105" spans="3:4">
      <c r="C5105" s="10"/>
      <c r="D5105" s="10"/>
    </row>
    <row r="5106" spans="3:4">
      <c r="C5106" s="10"/>
      <c r="D5106" s="10"/>
    </row>
    <row r="5107" spans="3:4">
      <c r="C5107" s="10"/>
      <c r="D5107" s="10"/>
    </row>
    <row r="5108" spans="3:4">
      <c r="C5108" s="10"/>
      <c r="D5108" s="10"/>
    </row>
    <row r="5109" spans="3:4">
      <c r="C5109" s="10"/>
      <c r="D5109" s="10"/>
    </row>
    <row r="5110" spans="3:4">
      <c r="C5110" s="10"/>
      <c r="D5110" s="10"/>
    </row>
    <row r="5111" spans="3:4">
      <c r="C5111" s="10"/>
      <c r="D5111" s="10"/>
    </row>
    <row r="5112" spans="3:4">
      <c r="C5112" s="10"/>
      <c r="D5112" s="10"/>
    </row>
    <row r="5113" spans="3:4">
      <c r="C5113" s="10"/>
      <c r="D5113" s="10"/>
    </row>
    <row r="5114" spans="3:4">
      <c r="C5114" s="10"/>
      <c r="D5114" s="10"/>
    </row>
    <row r="5115" spans="3:4">
      <c r="C5115" s="10"/>
      <c r="D5115" s="10"/>
    </row>
    <row r="5116" spans="3:4">
      <c r="C5116" s="10"/>
      <c r="D5116" s="10"/>
    </row>
    <row r="5117" spans="3:4">
      <c r="C5117" s="10"/>
      <c r="D5117" s="10"/>
    </row>
    <row r="5118" spans="3:4">
      <c r="C5118" s="10"/>
      <c r="D5118" s="10"/>
    </row>
    <row r="5119" spans="3:4">
      <c r="C5119" s="10"/>
      <c r="D5119" s="10"/>
    </row>
    <row r="5120" spans="3:4">
      <c r="C5120" s="10"/>
      <c r="D5120" s="10"/>
    </row>
    <row r="5121" spans="3:4">
      <c r="C5121" s="10"/>
      <c r="D5121" s="10"/>
    </row>
    <row r="5122" spans="3:4">
      <c r="C5122" s="10"/>
      <c r="D5122" s="10"/>
    </row>
    <row r="5123" spans="3:4">
      <c r="C5123" s="10"/>
      <c r="D5123" s="10"/>
    </row>
    <row r="5124" spans="3:4">
      <c r="C5124" s="10"/>
      <c r="D5124" s="10"/>
    </row>
    <row r="5125" spans="3:4">
      <c r="C5125" s="10"/>
      <c r="D5125" s="10"/>
    </row>
    <row r="5126" spans="3:4">
      <c r="C5126" s="10"/>
      <c r="D5126" s="10"/>
    </row>
    <row r="5127" spans="3:4">
      <c r="C5127" s="10"/>
      <c r="D5127" s="10"/>
    </row>
    <row r="5128" spans="3:4">
      <c r="C5128" s="10"/>
      <c r="D5128" s="10"/>
    </row>
    <row r="5129" spans="3:4">
      <c r="C5129" s="10"/>
      <c r="D5129" s="10"/>
    </row>
    <row r="5130" spans="3:4">
      <c r="C5130" s="10"/>
      <c r="D5130" s="10"/>
    </row>
    <row r="5131" spans="3:4">
      <c r="C5131" s="10"/>
      <c r="D5131" s="10"/>
    </row>
    <row r="5132" spans="3:4">
      <c r="C5132" s="10"/>
      <c r="D5132" s="10"/>
    </row>
    <row r="5133" spans="3:4">
      <c r="C5133" s="10"/>
      <c r="D5133" s="10"/>
    </row>
    <row r="5134" spans="3:4">
      <c r="C5134" s="10"/>
      <c r="D5134" s="10"/>
    </row>
    <row r="5135" spans="3:4">
      <c r="C5135" s="10"/>
      <c r="D5135" s="10"/>
    </row>
    <row r="5136" spans="3:4">
      <c r="C5136" s="10"/>
      <c r="D5136" s="10"/>
    </row>
    <row r="5137" spans="3:4">
      <c r="C5137" s="10"/>
      <c r="D5137" s="10"/>
    </row>
    <row r="5138" spans="3:4">
      <c r="C5138" s="10"/>
      <c r="D5138" s="10"/>
    </row>
    <row r="5139" spans="3:4">
      <c r="C5139" s="10"/>
      <c r="D5139" s="10"/>
    </row>
    <row r="5140" spans="3:4">
      <c r="C5140" s="10"/>
      <c r="D5140" s="10"/>
    </row>
    <row r="5141" spans="3:4">
      <c r="C5141" s="10"/>
      <c r="D5141" s="10"/>
    </row>
    <row r="5142" spans="3:4">
      <c r="C5142" s="10"/>
      <c r="D5142" s="10"/>
    </row>
    <row r="5143" spans="3:4">
      <c r="C5143" s="10"/>
      <c r="D5143" s="10"/>
    </row>
    <row r="5144" spans="3:4">
      <c r="C5144" s="10"/>
      <c r="D5144" s="10"/>
    </row>
    <row r="5145" spans="3:4">
      <c r="C5145" s="10"/>
      <c r="D5145" s="10"/>
    </row>
    <row r="5146" spans="3:4">
      <c r="C5146" s="10"/>
      <c r="D5146" s="10"/>
    </row>
    <row r="5147" spans="3:4">
      <c r="C5147" s="10"/>
      <c r="D5147" s="10"/>
    </row>
    <row r="5148" spans="3:4">
      <c r="C5148" s="10"/>
      <c r="D5148" s="10"/>
    </row>
    <row r="5149" spans="3:4">
      <c r="C5149" s="10"/>
      <c r="D5149" s="10"/>
    </row>
    <row r="5150" spans="3:4">
      <c r="C5150" s="10"/>
      <c r="D5150" s="10"/>
    </row>
    <row r="5151" spans="3:4">
      <c r="C5151" s="10"/>
      <c r="D5151" s="10"/>
    </row>
    <row r="5152" spans="3:4">
      <c r="C5152" s="10"/>
      <c r="D5152" s="10"/>
    </row>
    <row r="5153" spans="3:4">
      <c r="C5153" s="10"/>
      <c r="D5153" s="10"/>
    </row>
    <row r="5154" spans="3:4">
      <c r="C5154" s="10"/>
      <c r="D5154" s="10"/>
    </row>
    <row r="5155" spans="3:4">
      <c r="C5155" s="10"/>
      <c r="D5155" s="10"/>
    </row>
    <row r="5156" spans="3:4">
      <c r="C5156" s="10"/>
      <c r="D5156" s="10"/>
    </row>
    <row r="5157" spans="3:4">
      <c r="C5157" s="10"/>
      <c r="D5157" s="10"/>
    </row>
    <row r="5158" spans="3:4">
      <c r="C5158" s="10"/>
      <c r="D5158" s="10"/>
    </row>
    <row r="5159" spans="3:4">
      <c r="C5159" s="10"/>
      <c r="D5159" s="10"/>
    </row>
    <row r="5160" spans="3:4">
      <c r="C5160" s="10"/>
      <c r="D5160" s="10"/>
    </row>
    <row r="5161" spans="3:4">
      <c r="C5161" s="10"/>
      <c r="D5161" s="10"/>
    </row>
    <row r="5162" spans="3:4">
      <c r="C5162" s="10"/>
      <c r="D5162" s="10"/>
    </row>
    <row r="5163" spans="3:4">
      <c r="C5163" s="10"/>
      <c r="D5163" s="10"/>
    </row>
    <row r="5164" spans="3:4">
      <c r="C5164" s="10"/>
      <c r="D5164" s="10"/>
    </row>
    <row r="5165" spans="3:4">
      <c r="C5165" s="10"/>
      <c r="D5165" s="10"/>
    </row>
    <row r="5166" spans="3:4">
      <c r="C5166" s="10"/>
      <c r="D5166" s="10"/>
    </row>
    <row r="5167" spans="3:4">
      <c r="C5167" s="10"/>
      <c r="D5167" s="10"/>
    </row>
    <row r="5168" spans="3:4">
      <c r="C5168" s="10"/>
      <c r="D5168" s="10"/>
    </row>
    <row r="5169" spans="3:4">
      <c r="C5169" s="10"/>
      <c r="D5169" s="10"/>
    </row>
    <row r="5170" spans="3:4">
      <c r="C5170" s="10"/>
      <c r="D5170" s="10"/>
    </row>
    <row r="5171" spans="3:4">
      <c r="C5171" s="10"/>
      <c r="D5171" s="10"/>
    </row>
    <row r="5172" spans="3:4">
      <c r="C5172" s="10"/>
      <c r="D5172" s="10"/>
    </row>
    <row r="5173" spans="3:4">
      <c r="C5173" s="10"/>
      <c r="D5173" s="10"/>
    </row>
    <row r="5174" spans="3:4">
      <c r="C5174" s="10"/>
      <c r="D5174" s="10"/>
    </row>
    <row r="5175" spans="3:4">
      <c r="C5175" s="10"/>
      <c r="D5175" s="10"/>
    </row>
    <row r="5176" spans="3:4">
      <c r="C5176" s="10"/>
      <c r="D5176" s="10"/>
    </row>
    <row r="5177" spans="3:4">
      <c r="C5177" s="10"/>
      <c r="D5177" s="10"/>
    </row>
    <row r="5178" spans="3:4">
      <c r="C5178" s="10"/>
      <c r="D5178" s="10"/>
    </row>
    <row r="5179" spans="3:4">
      <c r="C5179" s="10"/>
      <c r="D5179" s="10"/>
    </row>
    <row r="5180" spans="3:4">
      <c r="C5180" s="10"/>
      <c r="D5180" s="10"/>
    </row>
    <row r="5181" spans="3:4">
      <c r="C5181" s="10"/>
      <c r="D5181" s="10"/>
    </row>
    <row r="5182" spans="3:4">
      <c r="C5182" s="10"/>
      <c r="D5182" s="10"/>
    </row>
    <row r="5183" spans="3:4">
      <c r="C5183" s="10"/>
      <c r="D5183" s="10"/>
    </row>
    <row r="5184" spans="3:4">
      <c r="C5184" s="10"/>
      <c r="D5184" s="10"/>
    </row>
    <row r="5185" spans="3:4">
      <c r="C5185" s="10"/>
      <c r="D5185" s="10"/>
    </row>
    <row r="5186" spans="3:4">
      <c r="C5186" s="10"/>
      <c r="D5186" s="10"/>
    </row>
    <row r="5187" spans="3:4">
      <c r="C5187" s="10"/>
      <c r="D5187" s="10"/>
    </row>
    <row r="5188" spans="3:4">
      <c r="C5188" s="10"/>
      <c r="D5188" s="10"/>
    </row>
    <row r="5189" spans="3:4">
      <c r="C5189" s="10"/>
      <c r="D5189" s="10"/>
    </row>
    <row r="5190" spans="3:4">
      <c r="C5190" s="10"/>
      <c r="D5190" s="10"/>
    </row>
    <row r="5191" spans="3:4">
      <c r="C5191" s="10"/>
      <c r="D5191" s="10"/>
    </row>
    <row r="5192" spans="3:4">
      <c r="C5192" s="10"/>
      <c r="D5192" s="10"/>
    </row>
    <row r="5193" spans="3:4">
      <c r="C5193" s="10"/>
      <c r="D5193" s="10"/>
    </row>
    <row r="5194" spans="3:4">
      <c r="C5194" s="10"/>
      <c r="D5194" s="10"/>
    </row>
    <row r="5195" spans="3:4">
      <c r="C5195" s="10"/>
      <c r="D5195" s="10"/>
    </row>
    <row r="5196" spans="3:4">
      <c r="C5196" s="10"/>
      <c r="D5196" s="10"/>
    </row>
    <row r="5197" spans="3:4">
      <c r="C5197" s="10"/>
      <c r="D5197" s="10"/>
    </row>
    <row r="5198" spans="3:4">
      <c r="C5198" s="10"/>
      <c r="D5198" s="10"/>
    </row>
    <row r="5199" spans="3:4">
      <c r="C5199" s="10"/>
      <c r="D5199" s="10"/>
    </row>
    <row r="5200" spans="3:4">
      <c r="C5200" s="10"/>
      <c r="D5200" s="10"/>
    </row>
    <row r="5201" spans="3:4">
      <c r="C5201" s="10"/>
      <c r="D5201" s="10"/>
    </row>
    <row r="5202" spans="3:4">
      <c r="C5202" s="10"/>
      <c r="D5202" s="10"/>
    </row>
    <row r="5203" spans="3:4">
      <c r="C5203" s="10"/>
      <c r="D5203" s="10"/>
    </row>
    <row r="5204" spans="3:4">
      <c r="C5204" s="10"/>
      <c r="D5204" s="10"/>
    </row>
    <row r="5205" spans="3:4">
      <c r="C5205" s="10"/>
      <c r="D5205" s="10"/>
    </row>
    <row r="5206" spans="3:4">
      <c r="C5206" s="10"/>
      <c r="D5206" s="10"/>
    </row>
    <row r="5207" spans="3:4">
      <c r="C5207" s="10"/>
      <c r="D5207" s="10"/>
    </row>
    <row r="5208" spans="3:4">
      <c r="C5208" s="10"/>
      <c r="D5208" s="10"/>
    </row>
    <row r="5209" spans="3:4">
      <c r="C5209" s="10"/>
      <c r="D5209" s="10"/>
    </row>
    <row r="5210" spans="3:4">
      <c r="C5210" s="10"/>
      <c r="D5210" s="10"/>
    </row>
    <row r="5211" spans="3:4">
      <c r="C5211" s="10"/>
      <c r="D5211" s="10"/>
    </row>
    <row r="5212" spans="3:4">
      <c r="C5212" s="10"/>
      <c r="D5212" s="10"/>
    </row>
    <row r="5213" spans="3:4">
      <c r="C5213" s="10"/>
      <c r="D5213" s="10"/>
    </row>
    <row r="5214" spans="3:4">
      <c r="C5214" s="10"/>
      <c r="D5214" s="10"/>
    </row>
    <row r="5215" spans="3:4">
      <c r="C5215" s="10"/>
      <c r="D5215" s="10"/>
    </row>
    <row r="5216" spans="3:4">
      <c r="C5216" s="10"/>
      <c r="D5216" s="10"/>
    </row>
    <row r="5217" spans="3:4">
      <c r="C5217" s="10"/>
      <c r="D5217" s="10"/>
    </row>
    <row r="5218" spans="3:4">
      <c r="C5218" s="10"/>
      <c r="D5218" s="10"/>
    </row>
    <row r="5219" spans="3:4">
      <c r="C5219" s="10"/>
      <c r="D5219" s="10"/>
    </row>
    <row r="5220" spans="3:4">
      <c r="C5220" s="10"/>
      <c r="D5220" s="10"/>
    </row>
    <row r="5221" spans="3:4">
      <c r="C5221" s="10"/>
      <c r="D5221" s="10"/>
    </row>
    <row r="5222" spans="3:4">
      <c r="C5222" s="10"/>
      <c r="D5222" s="10"/>
    </row>
    <row r="5223" spans="3:4">
      <c r="C5223" s="10"/>
      <c r="D5223" s="10"/>
    </row>
    <row r="5224" spans="3:4">
      <c r="C5224" s="10"/>
      <c r="D5224" s="10"/>
    </row>
    <row r="5225" spans="3:4">
      <c r="C5225" s="10"/>
      <c r="D5225" s="10"/>
    </row>
    <row r="5226" spans="3:4">
      <c r="C5226" s="10"/>
      <c r="D5226" s="10"/>
    </row>
    <row r="5227" spans="3:4">
      <c r="C5227" s="10"/>
      <c r="D5227" s="10"/>
    </row>
    <row r="5228" spans="3:4">
      <c r="C5228" s="10"/>
      <c r="D5228" s="10"/>
    </row>
    <row r="5229" spans="3:4">
      <c r="C5229" s="10"/>
      <c r="D5229" s="10"/>
    </row>
    <row r="5230" spans="3:4">
      <c r="C5230" s="10"/>
      <c r="D5230" s="10"/>
    </row>
    <row r="5231" spans="3:4">
      <c r="C5231" s="10"/>
      <c r="D5231" s="10"/>
    </row>
    <row r="5232" spans="3:4">
      <c r="C5232" s="10"/>
      <c r="D5232" s="10"/>
    </row>
    <row r="5233" spans="3:4">
      <c r="C5233" s="10"/>
      <c r="D5233" s="10"/>
    </row>
    <row r="5234" spans="3:4">
      <c r="C5234" s="10"/>
      <c r="D5234" s="10"/>
    </row>
    <row r="5235" spans="3:4">
      <c r="C5235" s="10"/>
      <c r="D5235" s="10"/>
    </row>
    <row r="5236" spans="3:4">
      <c r="C5236" s="10"/>
      <c r="D5236" s="10"/>
    </row>
    <row r="5237" spans="3:4">
      <c r="C5237" s="10"/>
      <c r="D5237" s="10"/>
    </row>
    <row r="5238" spans="3:4">
      <c r="C5238" s="10"/>
      <c r="D5238" s="10"/>
    </row>
    <row r="5239" spans="3:4">
      <c r="C5239" s="10"/>
      <c r="D5239" s="10"/>
    </row>
    <row r="5240" spans="3:4">
      <c r="C5240" s="10"/>
      <c r="D5240" s="10"/>
    </row>
    <row r="5241" spans="3:4">
      <c r="C5241" s="10"/>
      <c r="D5241" s="10"/>
    </row>
    <row r="5242" spans="3:4">
      <c r="C5242" s="10"/>
      <c r="D5242" s="10"/>
    </row>
    <row r="5243" spans="3:4">
      <c r="C5243" s="10"/>
      <c r="D5243" s="10"/>
    </row>
    <row r="5244" spans="3:4">
      <c r="C5244" s="10"/>
      <c r="D5244" s="10"/>
    </row>
    <row r="5245" spans="3:4">
      <c r="C5245" s="10"/>
      <c r="D5245" s="10"/>
    </row>
    <row r="5246" spans="3:4">
      <c r="C5246" s="10"/>
      <c r="D5246" s="10"/>
    </row>
    <row r="5247" spans="3:4">
      <c r="C5247" s="10"/>
      <c r="D5247" s="10"/>
    </row>
    <row r="5248" spans="3:4">
      <c r="C5248" s="10"/>
      <c r="D5248" s="10"/>
    </row>
    <row r="5249" spans="3:4">
      <c r="C5249" s="10"/>
      <c r="D5249" s="10"/>
    </row>
    <row r="5250" spans="3:4">
      <c r="C5250" s="10"/>
      <c r="D5250" s="10"/>
    </row>
    <row r="5251" spans="3:4">
      <c r="C5251" s="10"/>
      <c r="D5251" s="10"/>
    </row>
    <row r="5252" spans="3:4">
      <c r="C5252" s="10"/>
      <c r="D5252" s="10"/>
    </row>
    <row r="5253" spans="3:4">
      <c r="C5253" s="10"/>
      <c r="D5253" s="10"/>
    </row>
    <row r="5254" spans="3:4">
      <c r="C5254" s="10"/>
      <c r="D5254" s="10"/>
    </row>
    <row r="5255" spans="3:4">
      <c r="C5255" s="10"/>
      <c r="D5255" s="10"/>
    </row>
    <row r="5256" spans="3:4">
      <c r="C5256" s="10"/>
      <c r="D5256" s="10"/>
    </row>
    <row r="5257" spans="3:4">
      <c r="C5257" s="10"/>
      <c r="D5257" s="10"/>
    </row>
    <row r="5258" spans="3:4">
      <c r="C5258" s="10"/>
      <c r="D5258" s="10"/>
    </row>
    <row r="5259" spans="3:4">
      <c r="C5259" s="10"/>
      <c r="D5259" s="10"/>
    </row>
    <row r="5260" spans="3:4">
      <c r="C5260" s="10"/>
      <c r="D5260" s="10"/>
    </row>
    <row r="5261" spans="3:4">
      <c r="C5261" s="10"/>
      <c r="D5261" s="10"/>
    </row>
    <row r="5262" spans="3:4">
      <c r="C5262" s="10"/>
      <c r="D5262" s="10"/>
    </row>
    <row r="5263" spans="3:4">
      <c r="C5263" s="10"/>
      <c r="D5263" s="10"/>
    </row>
    <row r="5264" spans="3:4">
      <c r="C5264" s="10"/>
      <c r="D5264" s="10"/>
    </row>
    <row r="5265" spans="3:4">
      <c r="C5265" s="10"/>
      <c r="D5265" s="10"/>
    </row>
    <row r="5266" spans="3:4">
      <c r="C5266" s="10"/>
      <c r="D5266" s="10"/>
    </row>
    <row r="5267" spans="3:4">
      <c r="C5267" s="10"/>
      <c r="D5267" s="10"/>
    </row>
    <row r="5268" spans="3:4">
      <c r="C5268" s="10"/>
      <c r="D5268" s="10"/>
    </row>
    <row r="5269" spans="3:4">
      <c r="C5269" s="10"/>
      <c r="D5269" s="10"/>
    </row>
    <row r="5270" spans="3:4">
      <c r="C5270" s="10"/>
      <c r="D5270" s="10"/>
    </row>
    <row r="5271" spans="3:4">
      <c r="C5271" s="10"/>
      <c r="D5271" s="10"/>
    </row>
    <row r="5272" spans="3:4">
      <c r="C5272" s="10"/>
      <c r="D5272" s="10"/>
    </row>
    <row r="5273" spans="3:4">
      <c r="C5273" s="10"/>
      <c r="D5273" s="10"/>
    </row>
    <row r="5274" spans="3:4">
      <c r="C5274" s="10"/>
      <c r="D5274" s="10"/>
    </row>
    <row r="5275" spans="3:4">
      <c r="C5275" s="10"/>
      <c r="D5275" s="10"/>
    </row>
    <row r="5276" spans="3:4">
      <c r="C5276" s="10"/>
      <c r="D5276" s="10"/>
    </row>
    <row r="5277" spans="3:4">
      <c r="C5277" s="10"/>
      <c r="D5277" s="10"/>
    </row>
    <row r="5278" spans="3:4">
      <c r="C5278" s="10"/>
      <c r="D5278" s="10"/>
    </row>
    <row r="5279" spans="3:4">
      <c r="C5279" s="10"/>
      <c r="D5279" s="10"/>
    </row>
    <row r="5280" spans="3:4">
      <c r="C5280" s="10"/>
      <c r="D5280" s="10"/>
    </row>
    <row r="5281" spans="3:4">
      <c r="C5281" s="10"/>
      <c r="D5281" s="10"/>
    </row>
    <row r="5282" spans="3:4">
      <c r="C5282" s="10"/>
      <c r="D5282" s="10"/>
    </row>
    <row r="5283" spans="3:4">
      <c r="C5283" s="10"/>
      <c r="D5283" s="10"/>
    </row>
    <row r="5284" spans="3:4">
      <c r="C5284" s="10"/>
      <c r="D5284" s="10"/>
    </row>
    <row r="5285" spans="3:4">
      <c r="C5285" s="10"/>
      <c r="D5285" s="10"/>
    </row>
    <row r="5286" spans="3:4">
      <c r="C5286" s="10"/>
      <c r="D5286" s="10"/>
    </row>
    <row r="5287" spans="3:4">
      <c r="C5287" s="10"/>
      <c r="D5287" s="10"/>
    </row>
    <row r="5288" spans="3:4">
      <c r="C5288" s="10"/>
      <c r="D5288" s="10"/>
    </row>
    <row r="5289" spans="3:4">
      <c r="C5289" s="10"/>
      <c r="D5289" s="10"/>
    </row>
    <row r="5290" spans="3:4">
      <c r="C5290" s="10"/>
      <c r="D5290" s="10"/>
    </row>
    <row r="5291" spans="3:4">
      <c r="C5291" s="10"/>
      <c r="D5291" s="10"/>
    </row>
    <row r="5292" spans="3:4">
      <c r="C5292" s="10"/>
      <c r="D5292" s="10"/>
    </row>
    <row r="5293" spans="3:4">
      <c r="C5293" s="10"/>
      <c r="D5293" s="10"/>
    </row>
    <row r="5294" spans="3:4">
      <c r="C5294" s="10"/>
      <c r="D5294" s="10"/>
    </row>
    <row r="5295" spans="3:4">
      <c r="C5295" s="10"/>
      <c r="D5295" s="10"/>
    </row>
    <row r="5296" spans="3:4">
      <c r="C5296" s="10"/>
      <c r="D5296" s="10"/>
    </row>
    <row r="5297" spans="3:4">
      <c r="C5297" s="10"/>
      <c r="D5297" s="10"/>
    </row>
    <row r="5298" spans="3:4">
      <c r="C5298" s="10"/>
      <c r="D5298" s="10"/>
    </row>
    <row r="5299" spans="3:4">
      <c r="C5299" s="10"/>
      <c r="D5299" s="10"/>
    </row>
    <row r="5300" spans="3:4">
      <c r="C5300" s="10"/>
      <c r="D5300" s="10"/>
    </row>
    <row r="5301" spans="3:4">
      <c r="C5301" s="10"/>
      <c r="D5301" s="10"/>
    </row>
    <row r="5302" spans="3:4">
      <c r="C5302" s="10"/>
      <c r="D5302" s="10"/>
    </row>
    <row r="5303" spans="3:4">
      <c r="C5303" s="10"/>
      <c r="D5303" s="10"/>
    </row>
    <row r="5304" spans="3:4">
      <c r="C5304" s="10"/>
      <c r="D5304" s="10"/>
    </row>
    <row r="5305" spans="3:4">
      <c r="C5305" s="10"/>
      <c r="D5305" s="10"/>
    </row>
    <row r="5306" spans="3:4">
      <c r="C5306" s="10"/>
      <c r="D5306" s="10"/>
    </row>
    <row r="5307" spans="3:4">
      <c r="C5307" s="10"/>
      <c r="D5307" s="10"/>
    </row>
    <row r="5308" spans="3:4">
      <c r="C5308" s="10"/>
      <c r="D5308" s="10"/>
    </row>
    <row r="5309" spans="3:4">
      <c r="C5309" s="10"/>
      <c r="D5309" s="10"/>
    </row>
    <row r="5310" spans="3:4">
      <c r="C5310" s="10"/>
      <c r="D5310" s="10"/>
    </row>
    <row r="5311" spans="3:4">
      <c r="C5311" s="10"/>
      <c r="D5311" s="10"/>
    </row>
    <row r="5312" spans="3:4">
      <c r="C5312" s="10"/>
      <c r="D5312" s="10"/>
    </row>
    <row r="5313" spans="3:4">
      <c r="C5313" s="10"/>
      <c r="D5313" s="10"/>
    </row>
    <row r="5314" spans="3:4">
      <c r="C5314" s="10"/>
      <c r="D5314" s="10"/>
    </row>
    <row r="5315" spans="3:4">
      <c r="C5315" s="10"/>
      <c r="D5315" s="10"/>
    </row>
    <row r="5316" spans="3:4">
      <c r="C5316" s="10"/>
      <c r="D5316" s="10"/>
    </row>
    <row r="5317" spans="3:4">
      <c r="C5317" s="10"/>
      <c r="D5317" s="10"/>
    </row>
    <row r="5318" spans="3:4">
      <c r="C5318" s="10"/>
      <c r="D5318" s="10"/>
    </row>
    <row r="5319" spans="3:4">
      <c r="C5319" s="10"/>
      <c r="D5319" s="10"/>
    </row>
    <row r="5320" spans="3:4">
      <c r="C5320" s="10"/>
      <c r="D5320" s="10"/>
    </row>
    <row r="5321" spans="3:4">
      <c r="C5321" s="10"/>
      <c r="D5321" s="10"/>
    </row>
    <row r="5322" spans="3:4">
      <c r="C5322" s="10"/>
      <c r="D5322" s="10"/>
    </row>
    <row r="5323" spans="3:4">
      <c r="C5323" s="10"/>
      <c r="D5323" s="10"/>
    </row>
    <row r="5324" spans="3:4">
      <c r="C5324" s="10"/>
      <c r="D5324" s="10"/>
    </row>
    <row r="5325" spans="3:4">
      <c r="C5325" s="10"/>
      <c r="D5325" s="10"/>
    </row>
    <row r="5326" spans="3:4">
      <c r="C5326" s="10"/>
      <c r="D5326" s="10"/>
    </row>
    <row r="5327" spans="3:4">
      <c r="C5327" s="10"/>
      <c r="D5327" s="10"/>
    </row>
    <row r="5328" spans="3:4">
      <c r="C5328" s="10"/>
      <c r="D5328" s="10"/>
    </row>
    <row r="5329" spans="3:4">
      <c r="C5329" s="10"/>
      <c r="D5329" s="10"/>
    </row>
    <row r="5330" spans="3:4">
      <c r="C5330" s="10"/>
      <c r="D5330" s="10"/>
    </row>
    <row r="5331" spans="3:4">
      <c r="C5331" s="10"/>
      <c r="D5331" s="10"/>
    </row>
    <row r="5332" spans="3:4">
      <c r="C5332" s="10"/>
      <c r="D5332" s="10"/>
    </row>
    <row r="5333" spans="3:4">
      <c r="C5333" s="10"/>
      <c r="D5333" s="10"/>
    </row>
    <row r="5334" spans="3:4">
      <c r="C5334" s="10"/>
      <c r="D5334" s="10"/>
    </row>
    <row r="5335" spans="3:4">
      <c r="C5335" s="10"/>
      <c r="D5335" s="10"/>
    </row>
    <row r="5336" spans="3:4">
      <c r="C5336" s="10"/>
      <c r="D5336" s="10"/>
    </row>
    <row r="5337" spans="3:4">
      <c r="C5337" s="10"/>
      <c r="D5337" s="10"/>
    </row>
    <row r="5338" spans="3:4">
      <c r="C5338" s="10"/>
      <c r="D5338" s="10"/>
    </row>
    <row r="5339" spans="3:4">
      <c r="C5339" s="10"/>
      <c r="D5339" s="10"/>
    </row>
    <row r="5340" spans="3:4">
      <c r="C5340" s="10"/>
      <c r="D5340" s="10"/>
    </row>
    <row r="5341" spans="3:4">
      <c r="C5341" s="10"/>
      <c r="D5341" s="10"/>
    </row>
    <row r="5342" spans="3:4">
      <c r="C5342" s="10"/>
      <c r="D5342" s="10"/>
    </row>
    <row r="5343" spans="3:4">
      <c r="C5343" s="10"/>
      <c r="D5343" s="10"/>
    </row>
    <row r="5344" spans="3:4">
      <c r="C5344" s="10"/>
      <c r="D5344" s="10"/>
    </row>
    <row r="5345" spans="3:4">
      <c r="C5345" s="10"/>
      <c r="D5345" s="10"/>
    </row>
    <row r="5346" spans="3:4">
      <c r="C5346" s="10"/>
      <c r="D5346" s="10"/>
    </row>
    <row r="5347" spans="3:4">
      <c r="C5347" s="10"/>
      <c r="D5347" s="10"/>
    </row>
    <row r="5348" spans="3:4">
      <c r="C5348" s="10"/>
      <c r="D5348" s="10"/>
    </row>
    <row r="5349" spans="3:4">
      <c r="C5349" s="10"/>
      <c r="D5349" s="10"/>
    </row>
    <row r="5350" spans="3:4">
      <c r="C5350" s="10"/>
      <c r="D5350" s="10"/>
    </row>
    <row r="5351" spans="3:4">
      <c r="C5351" s="10"/>
      <c r="D5351" s="10"/>
    </row>
    <row r="5352" spans="3:4">
      <c r="C5352" s="10"/>
      <c r="D5352" s="10"/>
    </row>
    <row r="5353" spans="3:4">
      <c r="C5353" s="10"/>
      <c r="D5353" s="10"/>
    </row>
    <row r="5354" spans="3:4">
      <c r="C5354" s="10"/>
      <c r="D5354" s="10"/>
    </row>
    <row r="5355" spans="3:4">
      <c r="C5355" s="10"/>
      <c r="D5355" s="10"/>
    </row>
    <row r="5356" spans="3:4">
      <c r="C5356" s="10"/>
      <c r="D5356" s="10"/>
    </row>
    <row r="5357" spans="3:4">
      <c r="C5357" s="10"/>
      <c r="D5357" s="10"/>
    </row>
    <row r="5358" spans="3:4">
      <c r="C5358" s="10"/>
      <c r="D5358" s="10"/>
    </row>
    <row r="5359" spans="3:4">
      <c r="C5359" s="10"/>
      <c r="D5359" s="10"/>
    </row>
    <row r="5360" spans="3:4">
      <c r="C5360" s="10"/>
      <c r="D5360" s="10"/>
    </row>
    <row r="5361" spans="3:4">
      <c r="C5361" s="10"/>
      <c r="D5361" s="10"/>
    </row>
    <row r="5362" spans="3:4">
      <c r="C5362" s="10"/>
      <c r="D5362" s="10"/>
    </row>
    <row r="5363" spans="3:4">
      <c r="C5363" s="10"/>
      <c r="D5363" s="10"/>
    </row>
    <row r="5364" spans="3:4">
      <c r="C5364" s="10"/>
      <c r="D5364" s="10"/>
    </row>
    <row r="5365" spans="3:4">
      <c r="C5365" s="10"/>
      <c r="D5365" s="10"/>
    </row>
    <row r="5366" spans="3:4">
      <c r="C5366" s="10"/>
      <c r="D5366" s="10"/>
    </row>
    <row r="5367" spans="3:4">
      <c r="C5367" s="10"/>
      <c r="D5367" s="10"/>
    </row>
    <row r="5368" spans="3:4">
      <c r="C5368" s="10"/>
      <c r="D5368" s="10"/>
    </row>
    <row r="5369" spans="3:4">
      <c r="C5369" s="10"/>
      <c r="D5369" s="10"/>
    </row>
    <row r="5370" spans="3:4">
      <c r="C5370" s="10"/>
      <c r="D5370" s="10"/>
    </row>
    <row r="5371" spans="3:4">
      <c r="C5371" s="10"/>
      <c r="D5371" s="10"/>
    </row>
    <row r="5372" spans="3:4">
      <c r="C5372" s="10"/>
      <c r="D5372" s="10"/>
    </row>
    <row r="5373" spans="3:4">
      <c r="C5373" s="10"/>
      <c r="D5373" s="10"/>
    </row>
    <row r="5374" spans="3:4">
      <c r="C5374" s="10"/>
      <c r="D5374" s="10"/>
    </row>
    <row r="5375" spans="3:4">
      <c r="C5375" s="10"/>
      <c r="D5375" s="10"/>
    </row>
    <row r="5376" spans="3:4">
      <c r="C5376" s="10"/>
      <c r="D5376" s="10"/>
    </row>
    <row r="5377" spans="3:4">
      <c r="C5377" s="10"/>
      <c r="D5377" s="10"/>
    </row>
    <row r="5378" spans="3:4">
      <c r="C5378" s="10"/>
      <c r="D5378" s="10"/>
    </row>
    <row r="5379" spans="3:4">
      <c r="C5379" s="10"/>
      <c r="D5379" s="10"/>
    </row>
    <row r="5380" spans="3:4">
      <c r="C5380" s="10"/>
      <c r="D5380" s="10"/>
    </row>
    <row r="5381" spans="3:4">
      <c r="C5381" s="10"/>
      <c r="D5381" s="10"/>
    </row>
    <row r="5382" spans="3:4">
      <c r="C5382" s="10"/>
      <c r="D5382" s="10"/>
    </row>
    <row r="5383" spans="3:4">
      <c r="C5383" s="10"/>
      <c r="D5383" s="10"/>
    </row>
    <row r="5384" spans="3:4">
      <c r="C5384" s="10"/>
      <c r="D5384" s="10"/>
    </row>
    <row r="5385" spans="3:4">
      <c r="C5385" s="10"/>
      <c r="D5385" s="10"/>
    </row>
    <row r="5386" spans="3:4">
      <c r="C5386" s="10"/>
      <c r="D5386" s="10"/>
    </row>
    <row r="5387" spans="3:4">
      <c r="C5387" s="10"/>
      <c r="D5387" s="10"/>
    </row>
    <row r="5388" spans="3:4">
      <c r="C5388" s="10"/>
      <c r="D5388" s="10"/>
    </row>
    <row r="5389" spans="3:4">
      <c r="C5389" s="10"/>
      <c r="D5389" s="10"/>
    </row>
    <row r="5390" spans="3:4">
      <c r="C5390" s="10"/>
      <c r="D5390" s="10"/>
    </row>
    <row r="5391" spans="3:4">
      <c r="C5391" s="10"/>
      <c r="D5391" s="10"/>
    </row>
    <row r="5392" spans="3:4">
      <c r="C5392" s="10"/>
      <c r="D5392" s="10"/>
    </row>
    <row r="5393" spans="3:4">
      <c r="C5393" s="10"/>
      <c r="D5393" s="10"/>
    </row>
    <row r="5394" spans="3:4">
      <c r="C5394" s="10"/>
      <c r="D5394" s="10"/>
    </row>
    <row r="5395" spans="3:4">
      <c r="C5395" s="10"/>
      <c r="D5395" s="10"/>
    </row>
    <row r="5396" spans="3:4">
      <c r="C5396" s="10"/>
      <c r="D5396" s="10"/>
    </row>
    <row r="5397" spans="3:4">
      <c r="C5397" s="10"/>
      <c r="D5397" s="10"/>
    </row>
    <row r="5398" spans="3:4">
      <c r="C5398" s="10"/>
      <c r="D5398" s="10"/>
    </row>
    <row r="5399" spans="3:4">
      <c r="C5399" s="10"/>
      <c r="D5399" s="10"/>
    </row>
    <row r="5400" spans="3:4">
      <c r="C5400" s="10"/>
      <c r="D5400" s="10"/>
    </row>
    <row r="5401" spans="3:4">
      <c r="C5401" s="10"/>
      <c r="D5401" s="10"/>
    </row>
    <row r="5402" spans="3:4">
      <c r="C5402" s="10"/>
      <c r="D5402" s="10"/>
    </row>
    <row r="5403" spans="3:4">
      <c r="C5403" s="10"/>
      <c r="D5403" s="10"/>
    </row>
    <row r="5404" spans="3:4">
      <c r="C5404" s="10"/>
      <c r="D5404" s="10"/>
    </row>
    <row r="5405" spans="3:4">
      <c r="C5405" s="10"/>
      <c r="D5405" s="10"/>
    </row>
    <row r="5406" spans="3:4">
      <c r="C5406" s="10"/>
      <c r="D5406" s="10"/>
    </row>
    <row r="5407" spans="3:4">
      <c r="C5407" s="10"/>
      <c r="D5407" s="10"/>
    </row>
    <row r="5408" spans="3:4">
      <c r="C5408" s="10"/>
      <c r="D5408" s="10"/>
    </row>
    <row r="5409" spans="3:4">
      <c r="C5409" s="10"/>
      <c r="D5409" s="10"/>
    </row>
    <row r="5410" spans="3:4">
      <c r="C5410" s="10"/>
      <c r="D5410" s="10"/>
    </row>
    <row r="5411" spans="3:4">
      <c r="C5411" s="10"/>
      <c r="D5411" s="10"/>
    </row>
    <row r="5412" spans="3:4">
      <c r="C5412" s="10"/>
      <c r="D5412" s="10"/>
    </row>
    <row r="5413" spans="3:4">
      <c r="C5413" s="10"/>
      <c r="D5413" s="10"/>
    </row>
    <row r="5414" spans="3:4">
      <c r="C5414" s="10"/>
      <c r="D5414" s="10"/>
    </row>
    <row r="5415" spans="3:4">
      <c r="C5415" s="10"/>
      <c r="D5415" s="10"/>
    </row>
    <row r="5416" spans="3:4">
      <c r="C5416" s="10"/>
      <c r="D5416" s="10"/>
    </row>
    <row r="5417" spans="3:4">
      <c r="C5417" s="10"/>
      <c r="D5417" s="10"/>
    </row>
    <row r="5418" spans="3:4">
      <c r="C5418" s="10"/>
      <c r="D5418" s="10"/>
    </row>
    <row r="5419" spans="3:4">
      <c r="C5419" s="10"/>
      <c r="D5419" s="10"/>
    </row>
    <row r="5420" spans="3:4">
      <c r="C5420" s="10"/>
      <c r="D5420" s="10"/>
    </row>
    <row r="5421" spans="3:4">
      <c r="C5421" s="10"/>
      <c r="D5421" s="10"/>
    </row>
    <row r="5422" spans="3:4">
      <c r="C5422" s="10"/>
      <c r="D5422" s="10"/>
    </row>
    <row r="5423" spans="3:4">
      <c r="C5423" s="10"/>
      <c r="D5423" s="10"/>
    </row>
    <row r="5424" spans="3:4">
      <c r="C5424" s="10"/>
      <c r="D5424" s="10"/>
    </row>
    <row r="5425" spans="3:4">
      <c r="C5425" s="10"/>
      <c r="D5425" s="10"/>
    </row>
    <row r="5426" spans="3:4">
      <c r="C5426" s="10"/>
      <c r="D5426" s="10"/>
    </row>
    <row r="5427" spans="3:4">
      <c r="C5427" s="10"/>
      <c r="D5427" s="10"/>
    </row>
    <row r="5428" spans="3:4">
      <c r="C5428" s="10"/>
      <c r="D5428" s="10"/>
    </row>
    <row r="5429" spans="3:4">
      <c r="C5429" s="10"/>
      <c r="D5429" s="10"/>
    </row>
    <row r="5430" spans="3:4">
      <c r="C5430" s="10"/>
      <c r="D5430" s="10"/>
    </row>
    <row r="5431" spans="3:4">
      <c r="C5431" s="10"/>
      <c r="D5431" s="10"/>
    </row>
    <row r="5432" spans="3:4">
      <c r="C5432" s="10"/>
      <c r="D5432" s="10"/>
    </row>
    <row r="5433" spans="3:4">
      <c r="C5433" s="10"/>
      <c r="D5433" s="10"/>
    </row>
    <row r="5434" spans="3:4">
      <c r="C5434" s="10"/>
      <c r="D5434" s="10"/>
    </row>
    <row r="5435" spans="3:4">
      <c r="C5435" s="10"/>
      <c r="D5435" s="10"/>
    </row>
    <row r="5436" spans="3:4">
      <c r="C5436" s="10"/>
      <c r="D5436" s="10"/>
    </row>
    <row r="5437" spans="3:4">
      <c r="C5437" s="10"/>
      <c r="D5437" s="10"/>
    </row>
    <row r="5438" spans="3:4">
      <c r="C5438" s="10"/>
      <c r="D5438" s="10"/>
    </row>
    <row r="5439" spans="3:4">
      <c r="C5439" s="10"/>
      <c r="D5439" s="10"/>
    </row>
    <row r="5440" spans="3:4">
      <c r="C5440" s="10"/>
      <c r="D5440" s="10"/>
    </row>
    <row r="5441" spans="3:4">
      <c r="C5441" s="10"/>
      <c r="D5441" s="10"/>
    </row>
    <row r="5442" spans="3:4">
      <c r="C5442" s="10"/>
      <c r="D5442" s="10"/>
    </row>
    <row r="5443" spans="3:4">
      <c r="C5443" s="10"/>
      <c r="D5443" s="10"/>
    </row>
    <row r="5444" spans="3:4">
      <c r="C5444" s="10"/>
      <c r="D5444" s="10"/>
    </row>
    <row r="5445" spans="3:4">
      <c r="C5445" s="10"/>
      <c r="D5445" s="10"/>
    </row>
    <row r="5446" spans="3:4">
      <c r="C5446" s="10"/>
      <c r="D5446" s="10"/>
    </row>
    <row r="5447" spans="3:4">
      <c r="C5447" s="10"/>
      <c r="D5447" s="10"/>
    </row>
    <row r="5448" spans="3:4">
      <c r="C5448" s="10"/>
      <c r="D5448" s="10"/>
    </row>
    <row r="5449" spans="3:4">
      <c r="C5449" s="10"/>
      <c r="D5449" s="10"/>
    </row>
    <row r="5450" spans="3:4">
      <c r="C5450" s="10"/>
      <c r="D5450" s="10"/>
    </row>
    <row r="5451" spans="3:4">
      <c r="C5451" s="10"/>
      <c r="D5451" s="10"/>
    </row>
    <row r="5452" spans="3:4">
      <c r="C5452" s="10"/>
      <c r="D5452" s="10"/>
    </row>
    <row r="5453" spans="3:4">
      <c r="C5453" s="10"/>
      <c r="D5453" s="10"/>
    </row>
    <row r="5454" spans="3:4">
      <c r="C5454" s="10"/>
      <c r="D5454" s="10"/>
    </row>
    <row r="5455" spans="3:4">
      <c r="C5455" s="10"/>
      <c r="D5455" s="10"/>
    </row>
    <row r="5456" spans="3:4">
      <c r="C5456" s="10"/>
      <c r="D5456" s="10"/>
    </row>
    <row r="5457" spans="3:4">
      <c r="C5457" s="10"/>
      <c r="D5457" s="10"/>
    </row>
    <row r="5458" spans="3:4">
      <c r="C5458" s="10"/>
      <c r="D5458" s="10"/>
    </row>
    <row r="5459" spans="3:4">
      <c r="C5459" s="10"/>
      <c r="D5459" s="10"/>
    </row>
    <row r="5460" spans="3:4">
      <c r="C5460" s="10"/>
      <c r="D5460" s="10"/>
    </row>
    <row r="5461" spans="3:4">
      <c r="C5461" s="10"/>
      <c r="D5461" s="10"/>
    </row>
    <row r="5462" spans="3:4">
      <c r="C5462" s="10"/>
      <c r="D5462" s="10"/>
    </row>
    <row r="5463" spans="3:4">
      <c r="C5463" s="10"/>
      <c r="D5463" s="10"/>
    </row>
    <row r="5464" spans="3:4">
      <c r="C5464" s="10"/>
      <c r="D5464" s="10"/>
    </row>
    <row r="5465" spans="3:4">
      <c r="C5465" s="10"/>
      <c r="D5465" s="10"/>
    </row>
    <row r="5466" spans="3:4">
      <c r="C5466" s="10"/>
      <c r="D5466" s="10"/>
    </row>
    <row r="5467" spans="3:4">
      <c r="C5467" s="10"/>
      <c r="D5467" s="10"/>
    </row>
    <row r="5468" spans="3:4">
      <c r="C5468" s="10"/>
      <c r="D5468" s="10"/>
    </row>
    <row r="5469" spans="3:4">
      <c r="C5469" s="10"/>
      <c r="D5469" s="10"/>
    </row>
    <row r="5470" spans="3:4">
      <c r="C5470" s="10"/>
      <c r="D5470" s="10"/>
    </row>
    <row r="5471" spans="3:4">
      <c r="C5471" s="10"/>
      <c r="D5471" s="10"/>
    </row>
    <row r="5472" spans="3:4">
      <c r="C5472" s="10"/>
      <c r="D5472" s="10"/>
    </row>
    <row r="5473" spans="3:4">
      <c r="C5473" s="10"/>
      <c r="D5473" s="10"/>
    </row>
    <row r="5474" spans="3:4">
      <c r="C5474" s="10"/>
      <c r="D5474" s="10"/>
    </row>
    <row r="5475" spans="3:4">
      <c r="C5475" s="10"/>
      <c r="D5475" s="10"/>
    </row>
    <row r="5476" spans="3:4">
      <c r="C5476" s="10"/>
      <c r="D5476" s="10"/>
    </row>
    <row r="5477" spans="3:4">
      <c r="C5477" s="10"/>
      <c r="D5477" s="10"/>
    </row>
    <row r="5478" spans="3:4">
      <c r="C5478" s="10"/>
      <c r="D5478" s="10"/>
    </row>
    <row r="5479" spans="3:4">
      <c r="C5479" s="10"/>
      <c r="D5479" s="10"/>
    </row>
    <row r="5480" spans="3:4">
      <c r="C5480" s="10"/>
      <c r="D5480" s="10"/>
    </row>
    <row r="5481" spans="3:4">
      <c r="C5481" s="10"/>
      <c r="D5481" s="10"/>
    </row>
    <row r="5482" spans="3:4">
      <c r="C5482" s="10"/>
      <c r="D5482" s="10"/>
    </row>
    <row r="5483" spans="3:4">
      <c r="C5483" s="10"/>
      <c r="D5483" s="10"/>
    </row>
    <row r="5484" spans="3:4">
      <c r="C5484" s="10"/>
      <c r="D5484" s="10"/>
    </row>
    <row r="5485" spans="3:4">
      <c r="C5485" s="10"/>
      <c r="D5485" s="10"/>
    </row>
    <row r="5486" spans="3:4">
      <c r="C5486" s="10"/>
      <c r="D5486" s="10"/>
    </row>
    <row r="5487" spans="3:4">
      <c r="C5487" s="10"/>
      <c r="D5487" s="10"/>
    </row>
    <row r="5488" spans="3:4">
      <c r="C5488" s="10"/>
      <c r="D5488" s="10"/>
    </row>
    <row r="5489" spans="3:4">
      <c r="C5489" s="10"/>
      <c r="D5489" s="10"/>
    </row>
    <row r="5490" spans="3:4">
      <c r="C5490" s="10"/>
      <c r="D5490" s="10"/>
    </row>
    <row r="5491" spans="3:4">
      <c r="C5491" s="10"/>
      <c r="D5491" s="10"/>
    </row>
    <row r="5492" spans="3:4">
      <c r="C5492" s="10"/>
      <c r="D5492" s="10"/>
    </row>
    <row r="5493" spans="3:4">
      <c r="C5493" s="10"/>
      <c r="D5493" s="10"/>
    </row>
    <row r="5494" spans="3:4">
      <c r="C5494" s="10"/>
      <c r="D5494" s="10"/>
    </row>
    <row r="5495" spans="3:4">
      <c r="C5495" s="10"/>
      <c r="D5495" s="10"/>
    </row>
    <row r="5496" spans="3:4">
      <c r="C5496" s="10"/>
      <c r="D5496" s="10"/>
    </row>
    <row r="5497" spans="3:4">
      <c r="C5497" s="10"/>
      <c r="D5497" s="10"/>
    </row>
    <row r="5498" spans="3:4">
      <c r="C5498" s="10"/>
      <c r="D5498" s="10"/>
    </row>
    <row r="5499" spans="3:4">
      <c r="C5499" s="10"/>
      <c r="D5499" s="10"/>
    </row>
    <row r="5500" spans="3:4">
      <c r="C5500" s="10"/>
      <c r="D5500" s="10"/>
    </row>
    <row r="5501" spans="3:4">
      <c r="C5501" s="10"/>
      <c r="D5501" s="10"/>
    </row>
    <row r="5502" spans="3:4">
      <c r="C5502" s="10"/>
      <c r="D5502" s="10"/>
    </row>
    <row r="5503" spans="3:4">
      <c r="C5503" s="10"/>
      <c r="D5503" s="10"/>
    </row>
    <row r="5504" spans="3:4">
      <c r="C5504" s="10"/>
      <c r="D5504" s="10"/>
    </row>
    <row r="5505" spans="3:4">
      <c r="C5505" s="10"/>
      <c r="D5505" s="10"/>
    </row>
    <row r="5506" spans="3:4">
      <c r="C5506" s="10"/>
      <c r="D5506" s="10"/>
    </row>
    <row r="5507" spans="3:4">
      <c r="C5507" s="10"/>
      <c r="D5507" s="10"/>
    </row>
    <row r="5508" spans="3:4">
      <c r="C5508" s="10"/>
      <c r="D5508" s="10"/>
    </row>
    <row r="5509" spans="3:4">
      <c r="C5509" s="10"/>
      <c r="D5509" s="10"/>
    </row>
    <row r="5510" spans="3:4">
      <c r="C5510" s="10"/>
      <c r="D5510" s="10"/>
    </row>
    <row r="5511" spans="3:4">
      <c r="C5511" s="10"/>
      <c r="D5511" s="10"/>
    </row>
    <row r="5512" spans="3:4">
      <c r="C5512" s="10"/>
      <c r="D5512" s="10"/>
    </row>
    <row r="5513" spans="3:4">
      <c r="C5513" s="10"/>
      <c r="D5513" s="10"/>
    </row>
    <row r="5514" spans="3:4">
      <c r="C5514" s="10"/>
      <c r="D5514" s="10"/>
    </row>
    <row r="5515" spans="3:4">
      <c r="C5515" s="10"/>
      <c r="D5515" s="10"/>
    </row>
    <row r="5516" spans="3:4">
      <c r="C5516" s="10"/>
      <c r="D5516" s="10"/>
    </row>
    <row r="5517" spans="3:4">
      <c r="C5517" s="10"/>
      <c r="D5517" s="10"/>
    </row>
    <row r="5518" spans="3:4">
      <c r="C5518" s="10"/>
      <c r="D5518" s="10"/>
    </row>
    <row r="5519" spans="3:4">
      <c r="C5519" s="10"/>
      <c r="D5519" s="10"/>
    </row>
    <row r="5520" spans="3:4">
      <c r="C5520" s="10"/>
      <c r="D5520" s="10"/>
    </row>
    <row r="5521" spans="3:4">
      <c r="C5521" s="10"/>
      <c r="D5521" s="10"/>
    </row>
    <row r="5522" spans="3:4">
      <c r="C5522" s="10"/>
      <c r="D5522" s="10"/>
    </row>
    <row r="5523" spans="3:4">
      <c r="C5523" s="10"/>
      <c r="D5523" s="10"/>
    </row>
    <row r="5524" spans="3:4">
      <c r="C5524" s="10"/>
      <c r="D5524" s="10"/>
    </row>
    <row r="5525" spans="3:4">
      <c r="C5525" s="10"/>
      <c r="D5525" s="10"/>
    </row>
    <row r="5526" spans="3:4">
      <c r="C5526" s="10"/>
      <c r="D5526" s="10"/>
    </row>
    <row r="5527" spans="3:4">
      <c r="C5527" s="10"/>
      <c r="D5527" s="10"/>
    </row>
    <row r="5528" spans="3:4">
      <c r="C5528" s="10"/>
      <c r="D5528" s="10"/>
    </row>
    <row r="5529" spans="3:4">
      <c r="C5529" s="10"/>
      <c r="D5529" s="10"/>
    </row>
    <row r="5530" spans="3:4">
      <c r="C5530" s="10"/>
      <c r="D5530" s="10"/>
    </row>
    <row r="5531" spans="3:4">
      <c r="C5531" s="10"/>
      <c r="D5531" s="10"/>
    </row>
    <row r="5532" spans="3:4">
      <c r="C5532" s="10"/>
      <c r="D5532" s="10"/>
    </row>
    <row r="5533" spans="3:4">
      <c r="C5533" s="10"/>
      <c r="D5533" s="10"/>
    </row>
    <row r="5534" spans="3:4">
      <c r="C5534" s="10"/>
      <c r="D5534" s="10"/>
    </row>
    <row r="5535" spans="3:4">
      <c r="C5535" s="10"/>
      <c r="D5535" s="10"/>
    </row>
    <row r="5536" spans="3:4">
      <c r="C5536" s="10"/>
      <c r="D5536" s="10"/>
    </row>
    <row r="5537" spans="3:4">
      <c r="C5537" s="10"/>
      <c r="D5537" s="10"/>
    </row>
    <row r="5538" spans="3:4">
      <c r="C5538" s="10"/>
      <c r="D5538" s="10"/>
    </row>
    <row r="5539" spans="3:4">
      <c r="C5539" s="10"/>
      <c r="D5539" s="10"/>
    </row>
    <row r="5540" spans="3:4">
      <c r="C5540" s="10"/>
      <c r="D5540" s="10"/>
    </row>
    <row r="5541" spans="3:4">
      <c r="C5541" s="10"/>
      <c r="D5541" s="10"/>
    </row>
    <row r="5542" spans="3:4">
      <c r="C5542" s="10"/>
      <c r="D5542" s="10"/>
    </row>
    <row r="5543" spans="3:4">
      <c r="C5543" s="10"/>
      <c r="D5543" s="10"/>
    </row>
    <row r="5544" spans="3:4">
      <c r="C5544" s="10"/>
      <c r="D5544" s="10"/>
    </row>
    <row r="5545" spans="3:4">
      <c r="C5545" s="10"/>
      <c r="D5545" s="10"/>
    </row>
    <row r="5546" spans="3:4">
      <c r="C5546" s="10"/>
      <c r="D5546" s="10"/>
    </row>
    <row r="5547" spans="3:4">
      <c r="C5547" s="10"/>
      <c r="D5547" s="10"/>
    </row>
    <row r="5548" spans="3:4">
      <c r="C5548" s="10"/>
      <c r="D5548" s="10"/>
    </row>
    <row r="5549" spans="3:4">
      <c r="C5549" s="10"/>
      <c r="D5549" s="10"/>
    </row>
    <row r="5550" spans="3:4">
      <c r="C5550" s="10"/>
      <c r="D5550" s="10"/>
    </row>
    <row r="5551" spans="3:4">
      <c r="C5551" s="10"/>
      <c r="D5551" s="10"/>
    </row>
    <row r="5552" spans="3:4">
      <c r="C5552" s="10"/>
      <c r="D5552" s="10"/>
    </row>
    <row r="5553" spans="3:4">
      <c r="C5553" s="10"/>
      <c r="D5553" s="10"/>
    </row>
    <row r="5554" spans="3:4">
      <c r="C5554" s="10"/>
      <c r="D5554" s="10"/>
    </row>
    <row r="5555" spans="3:4">
      <c r="C5555" s="10"/>
      <c r="D5555" s="10"/>
    </row>
    <row r="5556" spans="3:4">
      <c r="C5556" s="10"/>
      <c r="D5556" s="10"/>
    </row>
    <row r="5557" spans="3:4">
      <c r="C5557" s="10"/>
      <c r="D5557" s="10"/>
    </row>
    <row r="5558" spans="3:4">
      <c r="C5558" s="10"/>
      <c r="D5558" s="10"/>
    </row>
    <row r="5559" spans="3:4">
      <c r="C5559" s="10"/>
      <c r="D5559" s="10"/>
    </row>
    <row r="5560" spans="3:4">
      <c r="C5560" s="10"/>
      <c r="D5560" s="10"/>
    </row>
    <row r="5561" spans="3:4">
      <c r="C5561" s="10"/>
      <c r="D5561" s="10"/>
    </row>
    <row r="5562" spans="3:4">
      <c r="C5562" s="10"/>
      <c r="D5562" s="10"/>
    </row>
    <row r="5563" spans="3:4">
      <c r="C5563" s="10"/>
      <c r="D5563" s="10"/>
    </row>
    <row r="5564" spans="3:4">
      <c r="C5564" s="10"/>
      <c r="D5564" s="10"/>
    </row>
    <row r="5565" spans="3:4">
      <c r="C5565" s="10"/>
      <c r="D5565" s="10"/>
    </row>
    <row r="5566" spans="3:4">
      <c r="C5566" s="10"/>
      <c r="D5566" s="10"/>
    </row>
    <row r="5567" spans="3:4">
      <c r="C5567" s="10"/>
      <c r="D5567" s="10"/>
    </row>
    <row r="5568" spans="3:4">
      <c r="C5568" s="10"/>
      <c r="D5568" s="10"/>
    </row>
    <row r="5569" spans="3:4">
      <c r="C5569" s="10"/>
      <c r="D5569" s="10"/>
    </row>
    <row r="5570" spans="3:4">
      <c r="C5570" s="10"/>
      <c r="D5570" s="10"/>
    </row>
    <row r="5571" spans="3:4">
      <c r="C5571" s="10"/>
      <c r="D5571" s="10"/>
    </row>
    <row r="5572" spans="3:4">
      <c r="C5572" s="10"/>
      <c r="D5572" s="10"/>
    </row>
    <row r="5573" spans="3:4">
      <c r="C5573" s="10"/>
      <c r="D5573" s="10"/>
    </row>
    <row r="5574" spans="3:4">
      <c r="C5574" s="10"/>
      <c r="D5574" s="10"/>
    </row>
    <row r="5575" spans="3:4">
      <c r="C5575" s="10"/>
      <c r="D5575" s="10"/>
    </row>
    <row r="5576" spans="3:4">
      <c r="C5576" s="10"/>
      <c r="D5576" s="10"/>
    </row>
    <row r="5577" spans="3:4">
      <c r="C5577" s="10"/>
      <c r="D5577" s="10"/>
    </row>
    <row r="5578" spans="3:4">
      <c r="C5578" s="10"/>
      <c r="D5578" s="10"/>
    </row>
    <row r="5579" spans="3:4">
      <c r="C5579" s="10"/>
      <c r="D5579" s="10"/>
    </row>
    <row r="5580" spans="3:4">
      <c r="C5580" s="10"/>
      <c r="D5580" s="10"/>
    </row>
    <row r="5581" spans="3:4">
      <c r="C5581" s="10"/>
      <c r="D5581" s="10"/>
    </row>
    <row r="5582" spans="3:4">
      <c r="C5582" s="10"/>
      <c r="D5582" s="10"/>
    </row>
    <row r="5583" spans="3:4">
      <c r="C5583" s="10"/>
      <c r="D5583" s="10"/>
    </row>
    <row r="5584" spans="3:4">
      <c r="C5584" s="10"/>
      <c r="D5584" s="10"/>
    </row>
    <row r="5585" spans="3:4">
      <c r="C5585" s="10"/>
      <c r="D5585" s="10"/>
    </row>
    <row r="5586" spans="3:4">
      <c r="C5586" s="10"/>
      <c r="D5586" s="10"/>
    </row>
    <row r="5587" spans="3:4">
      <c r="C5587" s="10"/>
      <c r="D5587" s="10"/>
    </row>
    <row r="5588" spans="3:4">
      <c r="C5588" s="10"/>
      <c r="D5588" s="10"/>
    </row>
    <row r="5589" spans="3:4">
      <c r="C5589" s="10"/>
      <c r="D5589" s="10"/>
    </row>
    <row r="5590" spans="3:4">
      <c r="C5590" s="10"/>
      <c r="D5590" s="10"/>
    </row>
    <row r="5591" spans="3:4">
      <c r="C5591" s="10"/>
      <c r="D5591" s="10"/>
    </row>
    <row r="5592" spans="3:4">
      <c r="C5592" s="10"/>
      <c r="D5592" s="10"/>
    </row>
    <row r="5593" spans="3:4">
      <c r="C5593" s="10"/>
      <c r="D5593" s="10"/>
    </row>
    <row r="5594" spans="3:4">
      <c r="C5594" s="10"/>
      <c r="D5594" s="10"/>
    </row>
    <row r="5595" spans="3:4">
      <c r="C5595" s="10"/>
      <c r="D5595" s="10"/>
    </row>
    <row r="5596" spans="3:4">
      <c r="C5596" s="10"/>
      <c r="D5596" s="10"/>
    </row>
    <row r="5597" spans="3:4">
      <c r="C5597" s="10"/>
      <c r="D5597" s="10"/>
    </row>
    <row r="5598" spans="3:4">
      <c r="C5598" s="10"/>
      <c r="D5598" s="10"/>
    </row>
    <row r="5599" spans="3:4">
      <c r="C5599" s="10"/>
      <c r="D5599" s="10"/>
    </row>
    <row r="5600" spans="3:4">
      <c r="C5600" s="10"/>
      <c r="D5600" s="10"/>
    </row>
    <row r="5601" spans="3:4">
      <c r="C5601" s="10"/>
      <c r="D5601" s="10"/>
    </row>
    <row r="5602" spans="3:4">
      <c r="C5602" s="10"/>
      <c r="D5602" s="10"/>
    </row>
    <row r="5603" spans="3:4">
      <c r="C5603" s="10"/>
      <c r="D5603" s="10"/>
    </row>
    <row r="5604" spans="3:4">
      <c r="C5604" s="10"/>
      <c r="D5604" s="10"/>
    </row>
    <row r="5605" spans="3:4">
      <c r="C5605" s="10"/>
      <c r="D5605" s="10"/>
    </row>
    <row r="5606" spans="3:4">
      <c r="C5606" s="10"/>
      <c r="D5606" s="10"/>
    </row>
    <row r="5607" spans="3:4">
      <c r="C5607" s="10"/>
      <c r="D5607" s="10"/>
    </row>
    <row r="5608" spans="3:4">
      <c r="C5608" s="10"/>
      <c r="D5608" s="10"/>
    </row>
    <row r="5609" spans="3:4">
      <c r="C5609" s="10"/>
      <c r="D5609" s="10"/>
    </row>
    <row r="5610" spans="3:4">
      <c r="C5610" s="10"/>
      <c r="D5610" s="10"/>
    </row>
    <row r="5611" spans="3:4">
      <c r="C5611" s="10"/>
      <c r="D5611" s="10"/>
    </row>
    <row r="5612" spans="3:4">
      <c r="C5612" s="10"/>
      <c r="D5612" s="10"/>
    </row>
    <row r="5613" spans="3:4">
      <c r="C5613" s="10"/>
      <c r="D5613" s="10"/>
    </row>
    <row r="5614" spans="3:4">
      <c r="C5614" s="10"/>
      <c r="D5614" s="10"/>
    </row>
    <row r="5615" spans="3:4">
      <c r="C5615" s="10"/>
      <c r="D5615" s="10"/>
    </row>
    <row r="5616" spans="3:4">
      <c r="C5616" s="10"/>
      <c r="D5616" s="10"/>
    </row>
    <row r="5617" spans="3:4">
      <c r="C5617" s="10"/>
      <c r="D5617" s="10"/>
    </row>
    <row r="5618" spans="3:4">
      <c r="C5618" s="10"/>
      <c r="D5618" s="10"/>
    </row>
    <row r="5619" spans="3:4">
      <c r="C5619" s="10"/>
      <c r="D5619" s="10"/>
    </row>
    <row r="5620" spans="3:4">
      <c r="C5620" s="10"/>
      <c r="D5620" s="10"/>
    </row>
    <row r="5621" spans="3:4">
      <c r="C5621" s="10"/>
      <c r="D5621" s="10"/>
    </row>
    <row r="5622" spans="3:4">
      <c r="C5622" s="10"/>
      <c r="D5622" s="10"/>
    </row>
    <row r="5623" spans="3:4">
      <c r="C5623" s="10"/>
      <c r="D5623" s="10"/>
    </row>
    <row r="5624" spans="3:4">
      <c r="C5624" s="10"/>
      <c r="D5624" s="10"/>
    </row>
    <row r="5625" spans="3:4">
      <c r="C5625" s="10"/>
      <c r="D5625" s="10"/>
    </row>
    <row r="5626" spans="3:4">
      <c r="C5626" s="10"/>
      <c r="D5626" s="10"/>
    </row>
    <row r="5627" spans="3:4">
      <c r="C5627" s="10"/>
      <c r="D5627" s="10"/>
    </row>
    <row r="5628" spans="3:4">
      <c r="C5628" s="10"/>
      <c r="D5628" s="10"/>
    </row>
    <row r="5629" spans="3:4">
      <c r="C5629" s="10"/>
      <c r="D5629" s="10"/>
    </row>
    <row r="5630" spans="3:4">
      <c r="C5630" s="10"/>
      <c r="D5630" s="10"/>
    </row>
    <row r="5631" spans="3:4">
      <c r="C5631" s="10"/>
      <c r="D5631" s="10"/>
    </row>
    <row r="5632" spans="3:4">
      <c r="C5632" s="10"/>
      <c r="D5632" s="10"/>
    </row>
    <row r="5633" spans="3:4">
      <c r="C5633" s="10"/>
      <c r="D5633" s="10"/>
    </row>
    <row r="5634" spans="3:4">
      <c r="C5634" s="10"/>
      <c r="D5634" s="10"/>
    </row>
    <row r="5635" spans="3:4">
      <c r="C5635" s="10"/>
      <c r="D5635" s="10"/>
    </row>
    <row r="5636" spans="3:4">
      <c r="C5636" s="10"/>
      <c r="D5636" s="10"/>
    </row>
    <row r="5637" spans="3:4">
      <c r="C5637" s="10"/>
      <c r="D5637" s="10"/>
    </row>
    <row r="5638" spans="3:4">
      <c r="C5638" s="10"/>
      <c r="D5638" s="10"/>
    </row>
    <row r="5639" spans="3:4">
      <c r="C5639" s="10"/>
      <c r="D5639" s="10"/>
    </row>
    <row r="5640" spans="3:4">
      <c r="C5640" s="10"/>
      <c r="D5640" s="10"/>
    </row>
    <row r="5641" spans="3:4">
      <c r="C5641" s="10"/>
      <c r="D5641" s="10"/>
    </row>
    <row r="5642" spans="3:4">
      <c r="C5642" s="10"/>
      <c r="D5642" s="10"/>
    </row>
    <row r="5643" spans="3:4">
      <c r="C5643" s="10"/>
      <c r="D5643" s="10"/>
    </row>
    <row r="5644" spans="3:4">
      <c r="C5644" s="10"/>
      <c r="D5644" s="10"/>
    </row>
    <row r="5645" spans="3:4">
      <c r="C5645" s="10"/>
      <c r="D5645" s="10"/>
    </row>
    <row r="5646" spans="3:4">
      <c r="C5646" s="10"/>
      <c r="D5646" s="10"/>
    </row>
    <row r="5647" spans="3:4">
      <c r="C5647" s="10"/>
      <c r="D5647" s="10"/>
    </row>
    <row r="5648" spans="3:4">
      <c r="C5648" s="10"/>
      <c r="D5648" s="10"/>
    </row>
    <row r="5649" spans="3:4">
      <c r="C5649" s="10"/>
      <c r="D5649" s="10"/>
    </row>
    <row r="5650" spans="3:4">
      <c r="C5650" s="10"/>
      <c r="D5650" s="10"/>
    </row>
    <row r="5651" spans="3:4">
      <c r="C5651" s="10"/>
      <c r="D5651" s="10"/>
    </row>
    <row r="5652" spans="3:4">
      <c r="C5652" s="10"/>
      <c r="D5652" s="10"/>
    </row>
    <row r="5653" spans="3:4">
      <c r="C5653" s="10"/>
      <c r="D5653" s="10"/>
    </row>
    <row r="5654" spans="3:4">
      <c r="C5654" s="10"/>
      <c r="D5654" s="10"/>
    </row>
    <row r="5655" spans="3:4">
      <c r="C5655" s="10"/>
      <c r="D5655" s="10"/>
    </row>
    <row r="5656" spans="3:4">
      <c r="C5656" s="10"/>
      <c r="D5656" s="10"/>
    </row>
    <row r="5657" spans="3:4">
      <c r="C5657" s="10"/>
      <c r="D5657" s="10"/>
    </row>
    <row r="5658" spans="3:4">
      <c r="C5658" s="10"/>
      <c r="D5658" s="10"/>
    </row>
    <row r="5659" spans="3:4">
      <c r="C5659" s="10"/>
      <c r="D5659" s="10"/>
    </row>
    <row r="5660" spans="3:4">
      <c r="C5660" s="10"/>
      <c r="D5660" s="10"/>
    </row>
    <row r="5661" spans="3:4">
      <c r="C5661" s="10"/>
      <c r="D5661" s="10"/>
    </row>
    <row r="5662" spans="3:4">
      <c r="C5662" s="10"/>
      <c r="D5662" s="10"/>
    </row>
    <row r="5663" spans="3:4">
      <c r="C5663" s="10"/>
      <c r="D5663" s="10"/>
    </row>
    <row r="5664" spans="3:4">
      <c r="C5664" s="10"/>
      <c r="D5664" s="10"/>
    </row>
    <row r="5665" spans="3:4">
      <c r="C5665" s="10"/>
      <c r="D5665" s="10"/>
    </row>
    <row r="5666" spans="3:4">
      <c r="C5666" s="10"/>
      <c r="D5666" s="10"/>
    </row>
    <row r="5667" spans="3:4">
      <c r="C5667" s="10"/>
      <c r="D5667" s="10"/>
    </row>
    <row r="5668" spans="3:4">
      <c r="C5668" s="10"/>
      <c r="D5668" s="10"/>
    </row>
    <row r="5669" spans="3:4">
      <c r="C5669" s="10"/>
      <c r="D5669" s="10"/>
    </row>
    <row r="5670" spans="3:4">
      <c r="C5670" s="10"/>
      <c r="D5670" s="10"/>
    </row>
    <row r="5671" spans="3:4">
      <c r="C5671" s="10"/>
      <c r="D5671" s="10"/>
    </row>
    <row r="5672" spans="3:4">
      <c r="C5672" s="10"/>
      <c r="D5672" s="10"/>
    </row>
    <row r="5673" spans="3:4">
      <c r="C5673" s="10"/>
      <c r="D5673" s="10"/>
    </row>
    <row r="5674" spans="3:4">
      <c r="C5674" s="10"/>
      <c r="D5674" s="10"/>
    </row>
    <row r="5675" spans="3:4">
      <c r="C5675" s="10"/>
      <c r="D5675" s="10"/>
    </row>
    <row r="5676" spans="3:4">
      <c r="C5676" s="10"/>
      <c r="D5676" s="10"/>
    </row>
    <row r="5677" spans="3:4">
      <c r="C5677" s="10"/>
      <c r="D5677" s="10"/>
    </row>
    <row r="5678" spans="3:4">
      <c r="C5678" s="10"/>
      <c r="D5678" s="10"/>
    </row>
    <row r="5679" spans="3:4">
      <c r="C5679" s="10"/>
      <c r="D5679" s="10"/>
    </row>
    <row r="5680" spans="3:4">
      <c r="C5680" s="10"/>
      <c r="D5680" s="10"/>
    </row>
    <row r="5681" spans="3:4">
      <c r="C5681" s="10"/>
      <c r="D5681" s="10"/>
    </row>
    <row r="5682" spans="3:4">
      <c r="C5682" s="10"/>
      <c r="D5682" s="10"/>
    </row>
    <row r="5683" spans="3:4">
      <c r="C5683" s="10"/>
      <c r="D5683" s="10"/>
    </row>
    <row r="5684" spans="3:4">
      <c r="C5684" s="10"/>
      <c r="D5684" s="10"/>
    </row>
    <row r="5685" spans="3:4">
      <c r="C5685" s="10"/>
      <c r="D5685" s="10"/>
    </row>
    <row r="5686" spans="3:4">
      <c r="C5686" s="10"/>
      <c r="D5686" s="10"/>
    </row>
    <row r="5687" spans="3:4">
      <c r="C5687" s="10"/>
      <c r="D5687" s="10"/>
    </row>
    <row r="5688" spans="3:4">
      <c r="C5688" s="10"/>
      <c r="D5688" s="10"/>
    </row>
    <row r="5689" spans="3:4">
      <c r="C5689" s="10"/>
      <c r="D5689" s="10"/>
    </row>
    <row r="5690" spans="3:4">
      <c r="C5690" s="10"/>
      <c r="D5690" s="10"/>
    </row>
    <row r="5691" spans="3:4">
      <c r="C5691" s="10"/>
      <c r="D5691" s="10"/>
    </row>
    <row r="5692" spans="3:4">
      <c r="C5692" s="10"/>
      <c r="D5692" s="10"/>
    </row>
    <row r="5693" spans="3:4">
      <c r="C5693" s="10"/>
      <c r="D5693" s="10"/>
    </row>
    <row r="5694" spans="3:4">
      <c r="C5694" s="10"/>
      <c r="D5694" s="10"/>
    </row>
    <row r="5695" spans="3:4">
      <c r="C5695" s="10"/>
      <c r="D5695" s="10"/>
    </row>
    <row r="5696" spans="3:4">
      <c r="C5696" s="10"/>
      <c r="D5696" s="10"/>
    </row>
    <row r="5697" spans="3:4">
      <c r="C5697" s="10"/>
      <c r="D5697" s="10"/>
    </row>
    <row r="5698" spans="3:4">
      <c r="C5698" s="10"/>
      <c r="D5698" s="10"/>
    </row>
    <row r="5699" spans="3:4">
      <c r="C5699" s="10"/>
      <c r="D5699" s="10"/>
    </row>
    <row r="5700" spans="3:4">
      <c r="C5700" s="10"/>
      <c r="D5700" s="10"/>
    </row>
    <row r="5701" spans="3:4">
      <c r="C5701" s="10"/>
      <c r="D5701" s="10"/>
    </row>
    <row r="5702" spans="3:4">
      <c r="C5702" s="10"/>
      <c r="D5702" s="10"/>
    </row>
    <row r="5703" spans="3:4">
      <c r="C5703" s="10"/>
      <c r="D5703" s="10"/>
    </row>
    <row r="5704" spans="3:4">
      <c r="C5704" s="10"/>
      <c r="D5704" s="10"/>
    </row>
    <row r="5705" spans="3:4">
      <c r="C5705" s="10"/>
      <c r="D5705" s="10"/>
    </row>
    <row r="5706" spans="3:4">
      <c r="C5706" s="10"/>
      <c r="D5706" s="10"/>
    </row>
    <row r="5707" spans="3:4">
      <c r="C5707" s="10"/>
      <c r="D5707" s="10"/>
    </row>
    <row r="5708" spans="3:4">
      <c r="C5708" s="10"/>
      <c r="D5708" s="10"/>
    </row>
    <row r="5709" spans="3:4">
      <c r="C5709" s="10"/>
      <c r="D5709" s="10"/>
    </row>
    <row r="5710" spans="3:4">
      <c r="C5710" s="10"/>
      <c r="D5710" s="10"/>
    </row>
    <row r="5711" spans="3:4">
      <c r="C5711" s="10"/>
      <c r="D5711" s="10"/>
    </row>
    <row r="5712" spans="3:4">
      <c r="C5712" s="10"/>
      <c r="D5712" s="10"/>
    </row>
    <row r="5713" spans="3:4">
      <c r="C5713" s="10"/>
      <c r="D5713" s="10"/>
    </row>
    <row r="5714" spans="3:4">
      <c r="C5714" s="10"/>
      <c r="D5714" s="10"/>
    </row>
    <row r="5715" spans="3:4">
      <c r="C5715" s="10"/>
      <c r="D5715" s="10"/>
    </row>
    <row r="5716" spans="3:4">
      <c r="C5716" s="10"/>
      <c r="D5716" s="10"/>
    </row>
    <row r="5717" spans="3:4">
      <c r="C5717" s="10"/>
      <c r="D5717" s="10"/>
    </row>
    <row r="5718" spans="3:4">
      <c r="C5718" s="10"/>
      <c r="D5718" s="10"/>
    </row>
    <row r="5719" spans="3:4">
      <c r="C5719" s="10"/>
      <c r="D5719" s="10"/>
    </row>
    <row r="5720" spans="3:4">
      <c r="C5720" s="10"/>
      <c r="D5720" s="10"/>
    </row>
    <row r="5721" spans="3:4">
      <c r="C5721" s="10"/>
      <c r="D5721" s="10"/>
    </row>
    <row r="5722" spans="3:4">
      <c r="C5722" s="10"/>
      <c r="D5722" s="10"/>
    </row>
    <row r="5723" spans="3:4">
      <c r="C5723" s="10"/>
      <c r="D5723" s="10"/>
    </row>
    <row r="5724" spans="3:4">
      <c r="C5724" s="10"/>
      <c r="D5724" s="10"/>
    </row>
    <row r="5725" spans="3:4">
      <c r="C5725" s="10"/>
      <c r="D5725" s="10"/>
    </row>
    <row r="5726" spans="3:4">
      <c r="C5726" s="10"/>
      <c r="D5726" s="10"/>
    </row>
    <row r="5727" spans="3:4">
      <c r="C5727" s="10"/>
      <c r="D5727" s="10"/>
    </row>
    <row r="5728" spans="3:4">
      <c r="C5728" s="10"/>
      <c r="D5728" s="10"/>
    </row>
    <row r="5729" spans="3:4">
      <c r="C5729" s="10"/>
      <c r="D5729" s="10"/>
    </row>
    <row r="5730" spans="3:4">
      <c r="C5730" s="10"/>
      <c r="D5730" s="10"/>
    </row>
    <row r="5731" spans="3:4">
      <c r="C5731" s="10"/>
      <c r="D5731" s="10"/>
    </row>
    <row r="5732" spans="3:4">
      <c r="C5732" s="10"/>
      <c r="D5732" s="10"/>
    </row>
    <row r="5733" spans="3:4">
      <c r="C5733" s="10"/>
      <c r="D5733" s="10"/>
    </row>
    <row r="5734" spans="3:4">
      <c r="C5734" s="10"/>
      <c r="D5734" s="10"/>
    </row>
    <row r="5735" spans="3:4">
      <c r="C5735" s="10"/>
      <c r="D5735" s="10"/>
    </row>
    <row r="5736" spans="3:4">
      <c r="C5736" s="10"/>
      <c r="D5736" s="10"/>
    </row>
    <row r="5737" spans="3:4">
      <c r="C5737" s="10"/>
      <c r="D5737" s="10"/>
    </row>
    <row r="5738" spans="3:4">
      <c r="C5738" s="10"/>
      <c r="D5738" s="10"/>
    </row>
    <row r="5739" spans="3:4">
      <c r="C5739" s="10"/>
      <c r="D5739" s="10"/>
    </row>
    <row r="5740" spans="3:4">
      <c r="C5740" s="10"/>
      <c r="D5740" s="10"/>
    </row>
    <row r="5741" spans="3:4">
      <c r="C5741" s="10"/>
      <c r="D5741" s="10"/>
    </row>
    <row r="5742" spans="3:4">
      <c r="C5742" s="10"/>
      <c r="D5742" s="10"/>
    </row>
    <row r="5743" spans="3:4">
      <c r="C5743" s="10"/>
      <c r="D5743" s="10"/>
    </row>
    <row r="5744" spans="3:4">
      <c r="C5744" s="10"/>
      <c r="D5744" s="10"/>
    </row>
    <row r="5745" spans="3:4">
      <c r="C5745" s="10"/>
      <c r="D5745" s="10"/>
    </row>
    <row r="5746" spans="3:4">
      <c r="C5746" s="10"/>
      <c r="D5746" s="10"/>
    </row>
    <row r="5747" spans="3:4">
      <c r="C5747" s="10"/>
      <c r="D5747" s="10"/>
    </row>
    <row r="5748" spans="3:4">
      <c r="C5748" s="10"/>
      <c r="D5748" s="10"/>
    </row>
    <row r="5749" spans="3:4">
      <c r="C5749" s="10"/>
      <c r="D5749" s="10"/>
    </row>
    <row r="5750" spans="3:4">
      <c r="C5750" s="10"/>
      <c r="D5750" s="10"/>
    </row>
    <row r="5751" spans="3:4">
      <c r="C5751" s="10"/>
      <c r="D5751" s="10"/>
    </row>
    <row r="5752" spans="3:4">
      <c r="C5752" s="10"/>
      <c r="D5752" s="10"/>
    </row>
    <row r="5753" spans="3:4">
      <c r="C5753" s="10"/>
      <c r="D5753" s="10"/>
    </row>
    <row r="5754" spans="3:4">
      <c r="C5754" s="10"/>
      <c r="D5754" s="10"/>
    </row>
    <row r="5755" spans="3:4">
      <c r="C5755" s="10"/>
      <c r="D5755" s="10"/>
    </row>
    <row r="5756" spans="3:4">
      <c r="C5756" s="10"/>
      <c r="D5756" s="10"/>
    </row>
    <row r="5757" spans="3:4">
      <c r="C5757" s="10"/>
      <c r="D5757" s="10"/>
    </row>
    <row r="5758" spans="3:4">
      <c r="C5758" s="10"/>
      <c r="D5758" s="10"/>
    </row>
    <row r="5759" spans="3:4">
      <c r="C5759" s="10"/>
      <c r="D5759" s="10"/>
    </row>
    <row r="5760" spans="3:4">
      <c r="C5760" s="10"/>
      <c r="D5760" s="10"/>
    </row>
    <row r="5761" spans="3:4">
      <c r="C5761" s="10"/>
      <c r="D5761" s="10"/>
    </row>
    <row r="5762" spans="3:4">
      <c r="C5762" s="10"/>
      <c r="D5762" s="10"/>
    </row>
    <row r="5763" spans="3:4">
      <c r="C5763" s="10"/>
      <c r="D5763" s="10"/>
    </row>
    <row r="5764" spans="3:4">
      <c r="C5764" s="10"/>
      <c r="D5764" s="10"/>
    </row>
    <row r="5765" spans="3:4">
      <c r="C5765" s="10"/>
      <c r="D5765" s="10"/>
    </row>
    <row r="5766" spans="3:4">
      <c r="C5766" s="10"/>
      <c r="D5766" s="10"/>
    </row>
    <row r="5767" spans="3:4">
      <c r="C5767" s="10"/>
      <c r="D5767" s="10"/>
    </row>
    <row r="5768" spans="3:4">
      <c r="C5768" s="10"/>
      <c r="D5768" s="10"/>
    </row>
    <row r="5769" spans="3:4">
      <c r="C5769" s="10"/>
      <c r="D5769" s="10"/>
    </row>
    <row r="5770" spans="3:4">
      <c r="C5770" s="10"/>
      <c r="D5770" s="10"/>
    </row>
    <row r="5771" spans="3:4">
      <c r="C5771" s="10"/>
      <c r="D5771" s="10"/>
    </row>
    <row r="5772" spans="3:4">
      <c r="C5772" s="10"/>
      <c r="D5772" s="10"/>
    </row>
    <row r="5773" spans="3:4">
      <c r="C5773" s="10"/>
      <c r="D5773" s="10"/>
    </row>
    <row r="5774" spans="3:4">
      <c r="C5774" s="10"/>
      <c r="D5774" s="10"/>
    </row>
    <row r="5775" spans="3:4">
      <c r="C5775" s="10"/>
      <c r="D5775" s="10"/>
    </row>
    <row r="5776" spans="3:4">
      <c r="C5776" s="10"/>
      <c r="D5776" s="10"/>
    </row>
    <row r="5777" spans="3:4">
      <c r="C5777" s="10"/>
      <c r="D5777" s="10"/>
    </row>
    <row r="5778" spans="3:4">
      <c r="C5778" s="10"/>
      <c r="D5778" s="10"/>
    </row>
    <row r="5779" spans="3:4">
      <c r="C5779" s="10"/>
      <c r="D5779" s="10"/>
    </row>
    <row r="5780" spans="3:4">
      <c r="C5780" s="10"/>
      <c r="D5780" s="10"/>
    </row>
    <row r="5781" spans="3:4">
      <c r="C5781" s="10"/>
      <c r="D5781" s="10"/>
    </row>
    <row r="5782" spans="3:4">
      <c r="C5782" s="10"/>
      <c r="D5782" s="10"/>
    </row>
    <row r="5783" spans="3:4">
      <c r="C5783" s="10"/>
      <c r="D5783" s="10"/>
    </row>
    <row r="5784" spans="3:4">
      <c r="C5784" s="10"/>
      <c r="D5784" s="10"/>
    </row>
    <row r="5785" spans="3:4">
      <c r="C5785" s="10"/>
      <c r="D5785" s="10"/>
    </row>
    <row r="5786" spans="3:4">
      <c r="C5786" s="10"/>
      <c r="D5786" s="10"/>
    </row>
    <row r="5787" spans="3:4">
      <c r="C5787" s="10"/>
      <c r="D5787" s="10"/>
    </row>
    <row r="5788" spans="3:4">
      <c r="C5788" s="10"/>
      <c r="D5788" s="10"/>
    </row>
    <row r="5789" spans="3:4">
      <c r="C5789" s="10"/>
      <c r="D5789" s="10"/>
    </row>
    <row r="5790" spans="3:4">
      <c r="C5790" s="10"/>
      <c r="D5790" s="10"/>
    </row>
    <row r="5791" spans="3:4">
      <c r="C5791" s="10"/>
      <c r="D5791" s="10"/>
    </row>
    <row r="5792" spans="3:4">
      <c r="C5792" s="10"/>
      <c r="D5792" s="10"/>
    </row>
    <row r="5793" spans="3:4">
      <c r="C5793" s="10"/>
      <c r="D5793" s="10"/>
    </row>
    <row r="5794" spans="3:4">
      <c r="C5794" s="10"/>
      <c r="D5794" s="10"/>
    </row>
    <row r="5795" spans="3:4">
      <c r="C5795" s="10"/>
      <c r="D5795" s="10"/>
    </row>
    <row r="5796" spans="3:4">
      <c r="C5796" s="10"/>
      <c r="D5796" s="10"/>
    </row>
    <row r="5797" spans="3:4">
      <c r="C5797" s="10"/>
      <c r="D5797" s="10"/>
    </row>
    <row r="5798" spans="3:4">
      <c r="C5798" s="10"/>
      <c r="D5798" s="10"/>
    </row>
    <row r="5799" spans="3:4">
      <c r="C5799" s="10"/>
      <c r="D5799" s="10"/>
    </row>
    <row r="5800" spans="3:4">
      <c r="C5800" s="10"/>
      <c r="D5800" s="10"/>
    </row>
    <row r="5801" spans="3:4">
      <c r="C5801" s="10"/>
      <c r="D5801" s="10"/>
    </row>
    <row r="5802" spans="3:4">
      <c r="C5802" s="10"/>
      <c r="D5802" s="10"/>
    </row>
    <row r="5803" spans="3:4">
      <c r="C5803" s="10"/>
      <c r="D5803" s="10"/>
    </row>
    <row r="5804" spans="3:4">
      <c r="C5804" s="10"/>
      <c r="D5804" s="10"/>
    </row>
    <row r="5805" spans="3:4">
      <c r="C5805" s="10"/>
      <c r="D5805" s="10"/>
    </row>
    <row r="5806" spans="3:4">
      <c r="C5806" s="10"/>
      <c r="D5806" s="10"/>
    </row>
    <row r="5807" spans="3:4">
      <c r="C5807" s="10"/>
      <c r="D5807" s="10"/>
    </row>
    <row r="5808" spans="3:4">
      <c r="C5808" s="10"/>
      <c r="D5808" s="10"/>
    </row>
    <row r="5809" spans="3:4">
      <c r="C5809" s="10"/>
      <c r="D5809" s="10"/>
    </row>
    <row r="5810" spans="3:4">
      <c r="C5810" s="10"/>
      <c r="D5810" s="10"/>
    </row>
    <row r="5811" spans="3:4">
      <c r="C5811" s="10"/>
      <c r="D5811" s="10"/>
    </row>
    <row r="5812" spans="3:4">
      <c r="C5812" s="10"/>
      <c r="D5812" s="10"/>
    </row>
    <row r="5813" spans="3:4">
      <c r="C5813" s="10"/>
      <c r="D5813" s="10"/>
    </row>
    <row r="5814" spans="3:4">
      <c r="C5814" s="10"/>
      <c r="D5814" s="10"/>
    </row>
    <row r="5815" spans="3:4">
      <c r="C5815" s="10"/>
      <c r="D5815" s="10"/>
    </row>
    <row r="5816" spans="3:4">
      <c r="C5816" s="10"/>
      <c r="D5816" s="10"/>
    </row>
    <row r="5817" spans="3:4">
      <c r="C5817" s="10"/>
      <c r="D5817" s="10"/>
    </row>
    <row r="5818" spans="3:4">
      <c r="C5818" s="10"/>
      <c r="D5818" s="10"/>
    </row>
    <row r="5819" spans="3:4">
      <c r="C5819" s="10"/>
      <c r="D5819" s="10"/>
    </row>
    <row r="5820" spans="3:4">
      <c r="C5820" s="10"/>
      <c r="D5820" s="10"/>
    </row>
    <row r="5821" spans="3:4">
      <c r="C5821" s="10"/>
      <c r="D5821" s="10"/>
    </row>
    <row r="5822" spans="3:4">
      <c r="C5822" s="10"/>
      <c r="D5822" s="10"/>
    </row>
    <row r="5823" spans="3:4">
      <c r="C5823" s="10"/>
      <c r="D5823" s="10"/>
    </row>
    <row r="5824" spans="3:4">
      <c r="C5824" s="10"/>
      <c r="D5824" s="10"/>
    </row>
    <row r="5825" spans="3:4">
      <c r="C5825" s="10"/>
      <c r="D5825" s="10"/>
    </row>
    <row r="5826" spans="3:4">
      <c r="C5826" s="10"/>
      <c r="D5826" s="10"/>
    </row>
    <row r="5827" spans="3:4">
      <c r="C5827" s="10"/>
      <c r="D5827" s="10"/>
    </row>
    <row r="5828" spans="3:4">
      <c r="C5828" s="10"/>
      <c r="D5828" s="10"/>
    </row>
    <row r="5829" spans="3:4">
      <c r="C5829" s="10"/>
      <c r="D5829" s="10"/>
    </row>
    <row r="5830" spans="3:4">
      <c r="C5830" s="10"/>
      <c r="D5830" s="10"/>
    </row>
    <row r="5831" spans="3:4">
      <c r="C5831" s="10"/>
      <c r="D5831" s="10"/>
    </row>
    <row r="5832" spans="3:4">
      <c r="C5832" s="10"/>
      <c r="D5832" s="10"/>
    </row>
    <row r="5833" spans="3:4">
      <c r="C5833" s="10"/>
      <c r="D5833" s="10"/>
    </row>
    <row r="5834" spans="3:4">
      <c r="C5834" s="10"/>
      <c r="D5834" s="10"/>
    </row>
    <row r="5835" spans="3:4">
      <c r="C5835" s="10"/>
      <c r="D5835" s="10"/>
    </row>
    <row r="5836" spans="3:4">
      <c r="C5836" s="10"/>
      <c r="D5836" s="10"/>
    </row>
    <row r="5837" spans="3:4">
      <c r="C5837" s="10"/>
      <c r="D5837" s="10"/>
    </row>
    <row r="5838" spans="3:4">
      <c r="C5838" s="10"/>
      <c r="D5838" s="10"/>
    </row>
    <row r="5839" spans="3:4">
      <c r="C5839" s="10"/>
      <c r="D5839" s="10"/>
    </row>
    <row r="5840" spans="3:4">
      <c r="C5840" s="10"/>
      <c r="D5840" s="10"/>
    </row>
    <row r="5841" spans="3:4">
      <c r="C5841" s="10"/>
      <c r="D5841" s="10"/>
    </row>
    <row r="5842" spans="3:4">
      <c r="C5842" s="10"/>
      <c r="D5842" s="10"/>
    </row>
    <row r="5843" spans="3:4">
      <c r="C5843" s="10"/>
      <c r="D5843" s="10"/>
    </row>
    <row r="5844" spans="3:4">
      <c r="C5844" s="10"/>
      <c r="D5844" s="10"/>
    </row>
    <row r="5845" spans="3:4">
      <c r="C5845" s="10"/>
      <c r="D5845" s="10"/>
    </row>
    <row r="5846" spans="3:4">
      <c r="C5846" s="10"/>
      <c r="D5846" s="10"/>
    </row>
    <row r="5847" spans="3:4">
      <c r="C5847" s="10"/>
      <c r="D5847" s="10"/>
    </row>
    <row r="5848" spans="3:4">
      <c r="C5848" s="10"/>
      <c r="D5848" s="10"/>
    </row>
    <row r="5849" spans="3:4">
      <c r="C5849" s="10"/>
      <c r="D5849" s="10"/>
    </row>
    <row r="5850" spans="3:4">
      <c r="C5850" s="10"/>
      <c r="D5850" s="10"/>
    </row>
    <row r="5851" spans="3:4">
      <c r="C5851" s="10"/>
      <c r="D5851" s="10"/>
    </row>
    <row r="5852" spans="3:4">
      <c r="C5852" s="10"/>
      <c r="D5852" s="10"/>
    </row>
    <row r="5853" spans="3:4">
      <c r="C5853" s="10"/>
      <c r="D5853" s="10"/>
    </row>
    <row r="5854" spans="3:4">
      <c r="C5854" s="10"/>
      <c r="D5854" s="10"/>
    </row>
    <row r="5855" spans="3:4">
      <c r="C5855" s="10"/>
      <c r="D5855" s="10"/>
    </row>
    <row r="5856" spans="3:4">
      <c r="C5856" s="10"/>
      <c r="D5856" s="10"/>
    </row>
    <row r="5857" spans="3:4">
      <c r="C5857" s="10"/>
      <c r="D5857" s="10"/>
    </row>
    <row r="5858" spans="3:4">
      <c r="C5858" s="10"/>
      <c r="D5858" s="10"/>
    </row>
    <row r="5859" spans="3:4">
      <c r="C5859" s="10"/>
      <c r="D5859" s="10"/>
    </row>
    <row r="5860" spans="3:4">
      <c r="C5860" s="10"/>
      <c r="D5860" s="10"/>
    </row>
    <row r="5861" spans="3:4">
      <c r="C5861" s="10"/>
      <c r="D5861" s="10"/>
    </row>
    <row r="5862" spans="3:4">
      <c r="C5862" s="10"/>
      <c r="D5862" s="10"/>
    </row>
    <row r="5863" spans="3:4">
      <c r="C5863" s="10"/>
      <c r="D5863" s="10"/>
    </row>
    <row r="5864" spans="3:4">
      <c r="C5864" s="10"/>
      <c r="D5864" s="10"/>
    </row>
    <row r="5865" spans="3:4">
      <c r="C5865" s="10"/>
      <c r="D5865" s="10"/>
    </row>
    <row r="5866" spans="3:4">
      <c r="C5866" s="10"/>
      <c r="D5866" s="10"/>
    </row>
    <row r="5867" spans="3:4">
      <c r="C5867" s="10"/>
      <c r="D5867" s="10"/>
    </row>
    <row r="5868" spans="3:4">
      <c r="C5868" s="10"/>
      <c r="D5868" s="10"/>
    </row>
    <row r="5869" spans="3:4">
      <c r="C5869" s="10"/>
      <c r="D5869" s="10"/>
    </row>
    <row r="5870" spans="3:4">
      <c r="C5870" s="10"/>
      <c r="D5870" s="10"/>
    </row>
    <row r="5871" spans="3:4">
      <c r="C5871" s="10"/>
      <c r="D5871" s="10"/>
    </row>
    <row r="5872" spans="3:4">
      <c r="C5872" s="10"/>
      <c r="D5872" s="10"/>
    </row>
    <row r="5873" spans="3:4">
      <c r="C5873" s="10"/>
      <c r="D5873" s="10"/>
    </row>
    <row r="5874" spans="3:4">
      <c r="C5874" s="10"/>
      <c r="D5874" s="10"/>
    </row>
    <row r="5875" spans="3:4">
      <c r="C5875" s="10"/>
      <c r="D5875" s="10"/>
    </row>
    <row r="5876" spans="3:4">
      <c r="C5876" s="10"/>
      <c r="D5876" s="10"/>
    </row>
    <row r="5877" spans="3:4">
      <c r="C5877" s="10"/>
      <c r="D5877" s="10"/>
    </row>
    <row r="5878" spans="3:4">
      <c r="C5878" s="10"/>
      <c r="D5878" s="10"/>
    </row>
    <row r="5879" spans="3:4">
      <c r="C5879" s="10"/>
      <c r="D5879" s="10"/>
    </row>
    <row r="5880" spans="3:4">
      <c r="C5880" s="10"/>
      <c r="D5880" s="10"/>
    </row>
    <row r="5881" spans="3:4">
      <c r="C5881" s="10"/>
      <c r="D5881" s="10"/>
    </row>
    <row r="5882" spans="3:4">
      <c r="C5882" s="10"/>
      <c r="D5882" s="10"/>
    </row>
    <row r="5883" spans="3:4">
      <c r="C5883" s="10"/>
      <c r="D5883" s="10"/>
    </row>
    <row r="5884" spans="3:4">
      <c r="C5884" s="10"/>
      <c r="D5884" s="10"/>
    </row>
    <row r="5885" spans="3:4">
      <c r="C5885" s="10"/>
      <c r="D5885" s="10"/>
    </row>
    <row r="5886" spans="3:4">
      <c r="C5886" s="10"/>
      <c r="D5886" s="10"/>
    </row>
    <row r="5887" spans="3:4">
      <c r="C5887" s="10"/>
      <c r="D5887" s="10"/>
    </row>
    <row r="5888" spans="3:4">
      <c r="C5888" s="10"/>
      <c r="D5888" s="10"/>
    </row>
    <row r="5889" spans="3:4">
      <c r="C5889" s="10"/>
      <c r="D5889" s="10"/>
    </row>
    <row r="5890" spans="3:4">
      <c r="C5890" s="10"/>
      <c r="D5890" s="10"/>
    </row>
    <row r="5891" spans="3:4">
      <c r="C5891" s="10"/>
      <c r="D5891" s="10"/>
    </row>
    <row r="5892" spans="3:4">
      <c r="C5892" s="10"/>
      <c r="D5892" s="10"/>
    </row>
    <row r="5893" spans="3:4">
      <c r="C5893" s="10"/>
      <c r="D5893" s="10"/>
    </row>
    <row r="5894" spans="3:4">
      <c r="C5894" s="10"/>
      <c r="D5894" s="10"/>
    </row>
    <row r="5895" spans="3:4">
      <c r="C5895" s="10"/>
      <c r="D5895" s="10"/>
    </row>
    <row r="5896" spans="3:4">
      <c r="C5896" s="10"/>
      <c r="D5896" s="10"/>
    </row>
    <row r="5897" spans="3:4">
      <c r="C5897" s="10"/>
      <c r="D5897" s="10"/>
    </row>
    <row r="5898" spans="3:4">
      <c r="C5898" s="10"/>
      <c r="D5898" s="10"/>
    </row>
    <row r="5899" spans="3:4">
      <c r="C5899" s="10"/>
      <c r="D5899" s="10"/>
    </row>
    <row r="5900" spans="3:4">
      <c r="C5900" s="10"/>
      <c r="D5900" s="10"/>
    </row>
    <row r="5901" spans="3:4">
      <c r="C5901" s="10"/>
      <c r="D5901" s="10"/>
    </row>
    <row r="5902" spans="3:4">
      <c r="C5902" s="10"/>
      <c r="D5902" s="10"/>
    </row>
    <row r="5903" spans="3:4">
      <c r="C5903" s="10"/>
      <c r="D5903" s="10"/>
    </row>
    <row r="5904" spans="3:4">
      <c r="C5904" s="10"/>
      <c r="D5904" s="10"/>
    </row>
    <row r="5905" spans="3:4">
      <c r="C5905" s="10"/>
      <c r="D5905" s="10"/>
    </row>
    <row r="5906" spans="3:4">
      <c r="C5906" s="10"/>
      <c r="D5906" s="10"/>
    </row>
    <row r="5907" spans="3:4">
      <c r="C5907" s="10"/>
      <c r="D5907" s="10"/>
    </row>
    <row r="5908" spans="3:4">
      <c r="C5908" s="10"/>
      <c r="D5908" s="10"/>
    </row>
    <row r="5909" spans="3:4">
      <c r="C5909" s="10"/>
      <c r="D5909" s="10"/>
    </row>
    <row r="5910" spans="3:4">
      <c r="C5910" s="10"/>
      <c r="D5910" s="10"/>
    </row>
    <row r="5911" spans="3:4">
      <c r="C5911" s="10"/>
      <c r="D5911" s="10"/>
    </row>
    <row r="5912" spans="3:4">
      <c r="C5912" s="10"/>
      <c r="D5912" s="10"/>
    </row>
    <row r="5913" spans="3:4">
      <c r="C5913" s="10"/>
      <c r="D5913" s="10"/>
    </row>
    <row r="5914" spans="3:4">
      <c r="C5914" s="10"/>
      <c r="D5914" s="10"/>
    </row>
    <row r="5915" spans="3:4">
      <c r="C5915" s="10"/>
      <c r="D5915" s="10"/>
    </row>
    <row r="5916" spans="3:4">
      <c r="C5916" s="10"/>
      <c r="D5916" s="10"/>
    </row>
    <row r="5917" spans="3:4">
      <c r="C5917" s="10"/>
      <c r="D5917" s="10"/>
    </row>
    <row r="5918" spans="3:4">
      <c r="C5918" s="10"/>
      <c r="D5918" s="10"/>
    </row>
    <row r="5919" spans="3:4">
      <c r="C5919" s="10"/>
      <c r="D5919" s="10"/>
    </row>
    <row r="5920" spans="3:4">
      <c r="C5920" s="10"/>
      <c r="D5920" s="10"/>
    </row>
    <row r="5921" spans="3:4">
      <c r="C5921" s="10"/>
      <c r="D5921" s="10"/>
    </row>
    <row r="5922" spans="3:4">
      <c r="C5922" s="10"/>
      <c r="D5922" s="10"/>
    </row>
    <row r="5923" spans="3:4">
      <c r="C5923" s="10"/>
      <c r="D5923" s="10"/>
    </row>
    <row r="5924" spans="3:4">
      <c r="C5924" s="10"/>
      <c r="D5924" s="10"/>
    </row>
    <row r="5925" spans="3:4">
      <c r="C5925" s="10"/>
      <c r="D5925" s="10"/>
    </row>
    <row r="5926" spans="3:4">
      <c r="C5926" s="10"/>
      <c r="D5926" s="10"/>
    </row>
    <row r="5927" spans="3:4">
      <c r="C5927" s="10"/>
      <c r="D5927" s="10"/>
    </row>
    <row r="5928" spans="3:4">
      <c r="C5928" s="10"/>
      <c r="D5928" s="10"/>
    </row>
    <row r="5929" spans="3:4">
      <c r="C5929" s="10"/>
      <c r="D5929" s="10"/>
    </row>
    <row r="5930" spans="3:4">
      <c r="C5930" s="10"/>
      <c r="D5930" s="10"/>
    </row>
    <row r="5931" spans="3:4">
      <c r="C5931" s="10"/>
      <c r="D5931" s="10"/>
    </row>
    <row r="5932" spans="3:4">
      <c r="C5932" s="10"/>
      <c r="D5932" s="10"/>
    </row>
    <row r="5933" spans="3:4">
      <c r="C5933" s="10"/>
      <c r="D5933" s="10"/>
    </row>
    <row r="5934" spans="3:4">
      <c r="C5934" s="10"/>
      <c r="D5934" s="10"/>
    </row>
    <row r="5935" spans="3:4">
      <c r="C5935" s="10"/>
      <c r="D5935" s="10"/>
    </row>
    <row r="5936" spans="3:4">
      <c r="C5936" s="10"/>
      <c r="D5936" s="10"/>
    </row>
    <row r="5937" spans="3:4">
      <c r="C5937" s="10"/>
      <c r="D5937" s="10"/>
    </row>
    <row r="5938" spans="3:4">
      <c r="C5938" s="10"/>
      <c r="D5938" s="10"/>
    </row>
    <row r="5939" spans="3:4">
      <c r="C5939" s="10"/>
      <c r="D5939" s="10"/>
    </row>
    <row r="5940" spans="3:4">
      <c r="C5940" s="10"/>
      <c r="D5940" s="10"/>
    </row>
    <row r="5941" spans="3:4">
      <c r="C5941" s="10"/>
      <c r="D5941" s="10"/>
    </row>
    <row r="5942" spans="3:4">
      <c r="C5942" s="10"/>
      <c r="D5942" s="10"/>
    </row>
    <row r="5943" spans="3:4">
      <c r="C5943" s="10"/>
      <c r="D5943" s="10"/>
    </row>
    <row r="5944" spans="3:4">
      <c r="C5944" s="10"/>
      <c r="D5944" s="10"/>
    </row>
    <row r="5945" spans="3:4">
      <c r="C5945" s="10"/>
      <c r="D5945" s="10"/>
    </row>
    <row r="5946" spans="3:4">
      <c r="C5946" s="10"/>
      <c r="D5946" s="10"/>
    </row>
    <row r="5947" spans="3:4">
      <c r="C5947" s="10"/>
      <c r="D5947" s="10"/>
    </row>
    <row r="5948" spans="3:4">
      <c r="C5948" s="10"/>
      <c r="D5948" s="10"/>
    </row>
    <row r="5949" spans="3:4">
      <c r="C5949" s="10"/>
      <c r="D5949" s="10"/>
    </row>
    <row r="5950" spans="3:4">
      <c r="C5950" s="10"/>
      <c r="D5950" s="10"/>
    </row>
    <row r="5951" spans="3:4">
      <c r="C5951" s="10"/>
      <c r="D5951" s="10"/>
    </row>
    <row r="5952" spans="3:4">
      <c r="C5952" s="10"/>
      <c r="D5952" s="10"/>
    </row>
    <row r="5953" spans="3:4">
      <c r="C5953" s="10"/>
      <c r="D5953" s="10"/>
    </row>
    <row r="5954" spans="3:4">
      <c r="C5954" s="10"/>
      <c r="D5954" s="10"/>
    </row>
    <row r="5955" spans="3:4">
      <c r="C5955" s="10"/>
      <c r="D5955" s="10"/>
    </row>
    <row r="5956" spans="3:4">
      <c r="C5956" s="10"/>
      <c r="D5956" s="10"/>
    </row>
    <row r="5957" spans="3:4">
      <c r="C5957" s="10"/>
      <c r="D5957" s="10"/>
    </row>
    <row r="5958" spans="3:4">
      <c r="C5958" s="10"/>
      <c r="D5958" s="10"/>
    </row>
    <row r="5959" spans="3:4">
      <c r="C5959" s="10"/>
      <c r="D5959" s="10"/>
    </row>
    <row r="5960" spans="3:4">
      <c r="C5960" s="10"/>
      <c r="D5960" s="10"/>
    </row>
    <row r="5961" spans="3:4">
      <c r="C5961" s="10"/>
      <c r="D5961" s="10"/>
    </row>
    <row r="5962" spans="3:4">
      <c r="C5962" s="10"/>
      <c r="D5962" s="10"/>
    </row>
    <row r="5963" spans="3:4">
      <c r="C5963" s="10"/>
      <c r="D5963" s="10"/>
    </row>
    <row r="5964" spans="3:4">
      <c r="C5964" s="10"/>
      <c r="D5964" s="10"/>
    </row>
    <row r="5965" spans="3:4">
      <c r="C5965" s="10"/>
      <c r="D5965" s="10"/>
    </row>
    <row r="5966" spans="3:4">
      <c r="C5966" s="10"/>
      <c r="D5966" s="10"/>
    </row>
    <row r="5967" spans="3:4">
      <c r="C5967" s="10"/>
      <c r="D5967" s="10"/>
    </row>
    <row r="5968" spans="3:4">
      <c r="C5968" s="10"/>
      <c r="D5968" s="10"/>
    </row>
    <row r="5969" spans="3:4">
      <c r="C5969" s="10"/>
      <c r="D5969" s="10"/>
    </row>
    <row r="5970" spans="3:4">
      <c r="C5970" s="10"/>
      <c r="D5970" s="10"/>
    </row>
    <row r="5971" spans="3:4">
      <c r="C5971" s="10"/>
      <c r="D5971" s="10"/>
    </row>
    <row r="5972" spans="3:4">
      <c r="C5972" s="10"/>
      <c r="D5972" s="10"/>
    </row>
    <row r="5973" spans="3:4">
      <c r="C5973" s="10"/>
      <c r="D5973" s="10"/>
    </row>
    <row r="5974" spans="3:4">
      <c r="C5974" s="10"/>
      <c r="D5974" s="10"/>
    </row>
    <row r="5975" spans="3:4">
      <c r="C5975" s="10"/>
      <c r="D5975" s="10"/>
    </row>
    <row r="5976" spans="3:4">
      <c r="C5976" s="10"/>
      <c r="D5976" s="10"/>
    </row>
    <row r="5977" spans="3:4">
      <c r="C5977" s="10"/>
      <c r="D5977" s="10"/>
    </row>
    <row r="5978" spans="3:4">
      <c r="C5978" s="10"/>
      <c r="D5978" s="10"/>
    </row>
    <row r="5979" spans="3:4">
      <c r="C5979" s="10"/>
      <c r="D5979" s="10"/>
    </row>
    <row r="5980" spans="3:4">
      <c r="C5980" s="10"/>
      <c r="D5980" s="10"/>
    </row>
    <row r="5981" spans="3:4">
      <c r="C5981" s="10"/>
      <c r="D5981" s="10"/>
    </row>
    <row r="5982" spans="3:4">
      <c r="C5982" s="10"/>
      <c r="D5982" s="10"/>
    </row>
    <row r="5983" spans="3:4">
      <c r="C5983" s="10"/>
      <c r="D5983" s="10"/>
    </row>
    <row r="5984" spans="3:4">
      <c r="C5984" s="10"/>
      <c r="D5984" s="10"/>
    </row>
    <row r="5985" spans="3:4">
      <c r="C5985" s="10"/>
      <c r="D5985" s="10"/>
    </row>
    <row r="5986" spans="3:4">
      <c r="C5986" s="10"/>
      <c r="D5986" s="10"/>
    </row>
    <row r="5987" spans="3:4">
      <c r="C5987" s="10"/>
      <c r="D5987" s="10"/>
    </row>
    <row r="5988" spans="3:4">
      <c r="C5988" s="10"/>
      <c r="D5988" s="10"/>
    </row>
    <row r="5989" spans="3:4">
      <c r="C5989" s="10"/>
      <c r="D5989" s="10"/>
    </row>
    <row r="5990" spans="3:4">
      <c r="C5990" s="10"/>
      <c r="D5990" s="10"/>
    </row>
    <row r="5991" spans="3:4">
      <c r="C5991" s="10"/>
      <c r="D5991" s="10"/>
    </row>
    <row r="5992" spans="3:4">
      <c r="C5992" s="10"/>
      <c r="D5992" s="10"/>
    </row>
    <row r="5993" spans="3:4">
      <c r="C5993" s="10"/>
      <c r="D5993" s="10"/>
    </row>
    <row r="5994" spans="3:4">
      <c r="C5994" s="10"/>
      <c r="D5994" s="10"/>
    </row>
    <row r="5995" spans="3:4">
      <c r="C5995" s="10"/>
      <c r="D5995" s="10"/>
    </row>
    <row r="5996" spans="3:4">
      <c r="C5996" s="10"/>
      <c r="D5996" s="10"/>
    </row>
    <row r="5997" spans="3:4">
      <c r="C5997" s="10"/>
      <c r="D5997" s="10"/>
    </row>
    <row r="5998" spans="3:4">
      <c r="C5998" s="10"/>
      <c r="D5998" s="10"/>
    </row>
    <row r="5999" spans="3:4">
      <c r="C5999" s="10"/>
      <c r="D5999" s="10"/>
    </row>
    <row r="6000" spans="3:4">
      <c r="C6000" s="10"/>
      <c r="D6000" s="10"/>
    </row>
    <row r="6001" spans="3:4">
      <c r="C6001" s="10"/>
      <c r="D6001" s="10"/>
    </row>
    <row r="6002" spans="3:4">
      <c r="C6002" s="10"/>
      <c r="D6002" s="10"/>
    </row>
    <row r="6003" spans="3:4">
      <c r="C6003" s="10"/>
      <c r="D6003" s="10"/>
    </row>
    <row r="6004" spans="3:4">
      <c r="C6004" s="10"/>
      <c r="D6004" s="10"/>
    </row>
    <row r="6005" spans="3:4">
      <c r="C6005" s="10"/>
      <c r="D6005" s="10"/>
    </row>
    <row r="6006" spans="3:4">
      <c r="C6006" s="10"/>
      <c r="D6006" s="10"/>
    </row>
    <row r="6007" spans="3:4">
      <c r="C6007" s="10"/>
      <c r="D6007" s="10"/>
    </row>
    <row r="6008" spans="3:4">
      <c r="C6008" s="10"/>
      <c r="D6008" s="10"/>
    </row>
    <row r="6009" spans="3:4">
      <c r="C6009" s="10"/>
      <c r="D6009" s="10"/>
    </row>
    <row r="6010" spans="3:4">
      <c r="C6010" s="10"/>
      <c r="D6010" s="10"/>
    </row>
    <row r="6011" spans="3:4">
      <c r="C6011" s="10"/>
      <c r="D6011" s="10"/>
    </row>
    <row r="6012" spans="3:4">
      <c r="C6012" s="10"/>
      <c r="D6012" s="10"/>
    </row>
    <row r="6013" spans="3:4">
      <c r="C6013" s="10"/>
      <c r="D6013" s="10"/>
    </row>
    <row r="6014" spans="3:4">
      <c r="C6014" s="10"/>
      <c r="D6014" s="10"/>
    </row>
    <row r="6015" spans="3:4">
      <c r="C6015" s="10"/>
      <c r="D6015" s="10"/>
    </row>
    <row r="6016" spans="3:4">
      <c r="C6016" s="10"/>
      <c r="D6016" s="10"/>
    </row>
    <row r="6017" spans="3:4">
      <c r="C6017" s="10"/>
      <c r="D6017" s="10"/>
    </row>
    <row r="6018" spans="3:4">
      <c r="C6018" s="10"/>
      <c r="D6018" s="10"/>
    </row>
    <row r="6019" spans="3:4">
      <c r="C6019" s="10"/>
      <c r="D6019" s="10"/>
    </row>
    <row r="6020" spans="3:4">
      <c r="C6020" s="10"/>
      <c r="D6020" s="10"/>
    </row>
    <row r="6021" spans="3:4">
      <c r="C6021" s="10"/>
      <c r="D6021" s="10"/>
    </row>
    <row r="6022" spans="3:4">
      <c r="C6022" s="10"/>
      <c r="D6022" s="10"/>
    </row>
    <row r="6023" spans="3:4">
      <c r="C6023" s="10"/>
      <c r="D6023" s="10"/>
    </row>
    <row r="6024" spans="3:4">
      <c r="C6024" s="10"/>
      <c r="D6024" s="10"/>
    </row>
    <row r="6025" spans="3:4">
      <c r="C6025" s="10"/>
      <c r="D6025" s="10"/>
    </row>
    <row r="6026" spans="3:4">
      <c r="C6026" s="10"/>
      <c r="D6026" s="10"/>
    </row>
    <row r="6027" spans="3:4">
      <c r="C6027" s="10"/>
      <c r="D6027" s="10"/>
    </row>
    <row r="6028" spans="3:4">
      <c r="C6028" s="10"/>
      <c r="D6028" s="10"/>
    </row>
    <row r="6029" spans="3:4">
      <c r="C6029" s="10"/>
      <c r="D6029" s="10"/>
    </row>
    <row r="6030" spans="3:4">
      <c r="C6030" s="10"/>
      <c r="D6030" s="10"/>
    </row>
    <row r="6031" spans="3:4">
      <c r="C6031" s="10"/>
      <c r="D6031" s="10"/>
    </row>
    <row r="6032" spans="3:4">
      <c r="C6032" s="10"/>
      <c r="D6032" s="10"/>
    </row>
    <row r="6033" spans="3:4">
      <c r="C6033" s="10"/>
      <c r="D6033" s="10"/>
    </row>
    <row r="6034" spans="3:4">
      <c r="C6034" s="10"/>
      <c r="D6034" s="10"/>
    </row>
    <row r="6035" spans="3:4">
      <c r="C6035" s="10"/>
      <c r="D6035" s="10"/>
    </row>
    <row r="6036" spans="3:4">
      <c r="C6036" s="10"/>
      <c r="D6036" s="10"/>
    </row>
    <row r="6037" spans="3:4">
      <c r="C6037" s="10"/>
      <c r="D6037" s="10"/>
    </row>
    <row r="6038" spans="3:4">
      <c r="C6038" s="10"/>
      <c r="D6038" s="10"/>
    </row>
    <row r="6039" spans="3:4">
      <c r="C6039" s="10"/>
      <c r="D6039" s="10"/>
    </row>
    <row r="6040" spans="3:4">
      <c r="C6040" s="10"/>
      <c r="D6040" s="10"/>
    </row>
    <row r="6041" spans="3:4">
      <c r="C6041" s="10"/>
      <c r="D6041" s="10"/>
    </row>
    <row r="6042" spans="3:4">
      <c r="C6042" s="10"/>
      <c r="D6042" s="10"/>
    </row>
    <row r="6043" spans="3:4">
      <c r="C6043" s="10"/>
      <c r="D6043" s="10"/>
    </row>
    <row r="6044" spans="3:4">
      <c r="C6044" s="10"/>
      <c r="D6044" s="10"/>
    </row>
    <row r="6045" spans="3:4">
      <c r="C6045" s="10"/>
      <c r="D6045" s="10"/>
    </row>
    <row r="6046" spans="3:4">
      <c r="C6046" s="10"/>
      <c r="D6046" s="10"/>
    </row>
    <row r="6047" spans="3:4">
      <c r="C6047" s="10"/>
      <c r="D6047" s="10"/>
    </row>
    <row r="6048" spans="3:4">
      <c r="C6048" s="10"/>
      <c r="D6048" s="10"/>
    </row>
    <row r="6049" spans="3:4">
      <c r="C6049" s="10"/>
      <c r="D6049" s="10"/>
    </row>
    <row r="6050" spans="3:4">
      <c r="C6050" s="10"/>
      <c r="D6050" s="10"/>
    </row>
    <row r="6051" spans="3:4">
      <c r="C6051" s="10"/>
      <c r="D6051" s="10"/>
    </row>
    <row r="6052" spans="3:4">
      <c r="C6052" s="10"/>
      <c r="D6052" s="10"/>
    </row>
    <row r="6053" spans="3:4">
      <c r="C6053" s="10"/>
      <c r="D6053" s="10"/>
    </row>
    <row r="6054" spans="3:4">
      <c r="C6054" s="10"/>
      <c r="D6054" s="10"/>
    </row>
    <row r="6055" spans="3:4">
      <c r="C6055" s="10"/>
      <c r="D6055" s="10"/>
    </row>
    <row r="6056" spans="3:4">
      <c r="C6056" s="10"/>
      <c r="D6056" s="10"/>
    </row>
    <row r="6057" spans="3:4">
      <c r="C6057" s="10"/>
      <c r="D6057" s="10"/>
    </row>
    <row r="6058" spans="3:4">
      <c r="C6058" s="10"/>
      <c r="D6058" s="10"/>
    </row>
    <row r="6059" spans="3:4">
      <c r="C6059" s="10"/>
      <c r="D6059" s="10"/>
    </row>
    <row r="6060" spans="3:4">
      <c r="C6060" s="10"/>
      <c r="D6060" s="10"/>
    </row>
    <row r="6061" spans="3:4">
      <c r="C6061" s="10"/>
      <c r="D6061" s="10"/>
    </row>
    <row r="6062" spans="3:4">
      <c r="C6062" s="10"/>
      <c r="D6062" s="10"/>
    </row>
    <row r="6063" spans="3:4">
      <c r="C6063" s="10"/>
      <c r="D6063" s="10"/>
    </row>
    <row r="6064" spans="3:4">
      <c r="C6064" s="10"/>
      <c r="D6064" s="10"/>
    </row>
    <row r="6065" spans="3:4">
      <c r="C6065" s="10"/>
      <c r="D6065" s="10"/>
    </row>
    <row r="6066" spans="3:4">
      <c r="C6066" s="10"/>
      <c r="D6066" s="10"/>
    </row>
    <row r="6067" spans="3:4">
      <c r="C6067" s="10"/>
      <c r="D6067" s="10"/>
    </row>
    <row r="6068" spans="3:4">
      <c r="C6068" s="10"/>
      <c r="D6068" s="10"/>
    </row>
    <row r="6069" spans="3:4">
      <c r="C6069" s="10"/>
      <c r="D6069" s="10"/>
    </row>
    <row r="6070" spans="3:4">
      <c r="C6070" s="10"/>
      <c r="D6070" s="10"/>
    </row>
    <row r="6071" spans="3:4">
      <c r="C6071" s="10"/>
      <c r="D6071" s="10"/>
    </row>
    <row r="6072" spans="3:4">
      <c r="C6072" s="10"/>
      <c r="D6072" s="10"/>
    </row>
    <row r="6073" spans="3:4">
      <c r="C6073" s="10"/>
      <c r="D6073" s="10"/>
    </row>
    <row r="6074" spans="3:4">
      <c r="C6074" s="10"/>
      <c r="D6074" s="10"/>
    </row>
    <row r="6075" spans="3:4">
      <c r="C6075" s="10"/>
      <c r="D6075" s="10"/>
    </row>
    <row r="6076" spans="3:4">
      <c r="C6076" s="10"/>
      <c r="D6076" s="10"/>
    </row>
    <row r="6077" spans="3:4">
      <c r="C6077" s="10"/>
      <c r="D6077" s="10"/>
    </row>
    <row r="6078" spans="3:4">
      <c r="C6078" s="10"/>
      <c r="D6078" s="10"/>
    </row>
    <row r="6079" spans="3:4">
      <c r="C6079" s="10"/>
      <c r="D6079" s="10"/>
    </row>
    <row r="6080" spans="3:4">
      <c r="C6080" s="10"/>
      <c r="D6080" s="10"/>
    </row>
    <row r="6081" spans="3:4">
      <c r="C6081" s="10"/>
      <c r="D6081" s="10"/>
    </row>
    <row r="6082" spans="3:4">
      <c r="C6082" s="10"/>
      <c r="D6082" s="10"/>
    </row>
    <row r="6083" spans="3:4">
      <c r="C6083" s="10"/>
      <c r="D6083" s="10"/>
    </row>
    <row r="6084" spans="3:4">
      <c r="C6084" s="10"/>
      <c r="D6084" s="10"/>
    </row>
    <row r="6085" spans="3:4">
      <c r="C6085" s="10"/>
      <c r="D6085" s="10"/>
    </row>
    <row r="6086" spans="3:4">
      <c r="C6086" s="10"/>
      <c r="D6086" s="10"/>
    </row>
    <row r="6087" spans="3:4">
      <c r="C6087" s="10"/>
      <c r="D6087" s="10"/>
    </row>
    <row r="6088" spans="3:4">
      <c r="C6088" s="10"/>
      <c r="D6088" s="10"/>
    </row>
    <row r="6089" spans="3:4">
      <c r="C6089" s="10"/>
      <c r="D6089" s="10"/>
    </row>
    <row r="6090" spans="3:4">
      <c r="C6090" s="10"/>
      <c r="D6090" s="10"/>
    </row>
    <row r="6091" spans="3:4">
      <c r="C6091" s="10"/>
      <c r="D6091" s="10"/>
    </row>
    <row r="6092" spans="3:4">
      <c r="C6092" s="10"/>
      <c r="D6092" s="10"/>
    </row>
    <row r="6093" spans="3:4">
      <c r="C6093" s="10"/>
      <c r="D6093" s="10"/>
    </row>
    <row r="6094" spans="3:4">
      <c r="C6094" s="10"/>
      <c r="D6094" s="10"/>
    </row>
    <row r="6095" spans="3:4">
      <c r="C6095" s="10"/>
      <c r="D6095" s="10"/>
    </row>
    <row r="6096" spans="3:4">
      <c r="C6096" s="10"/>
      <c r="D6096" s="10"/>
    </row>
    <row r="6097" spans="3:4">
      <c r="C6097" s="10"/>
      <c r="D6097" s="10"/>
    </row>
    <row r="6098" spans="3:4">
      <c r="C6098" s="10"/>
      <c r="D6098" s="10"/>
    </row>
    <row r="6099" spans="3:4">
      <c r="C6099" s="10"/>
      <c r="D6099" s="10"/>
    </row>
    <row r="6100" spans="3:4">
      <c r="C6100" s="10"/>
      <c r="D6100" s="10"/>
    </row>
    <row r="6101" spans="3:4">
      <c r="C6101" s="10"/>
      <c r="D6101" s="10"/>
    </row>
    <row r="6102" spans="3:4">
      <c r="C6102" s="10"/>
      <c r="D6102" s="10"/>
    </row>
    <row r="6103" spans="3:4">
      <c r="C6103" s="10"/>
      <c r="D6103" s="10"/>
    </row>
    <row r="6104" spans="3:4">
      <c r="C6104" s="10"/>
      <c r="D6104" s="10"/>
    </row>
    <row r="6105" spans="3:4">
      <c r="C6105" s="10"/>
      <c r="D6105" s="10"/>
    </row>
    <row r="6106" spans="3:4">
      <c r="C6106" s="10"/>
      <c r="D6106" s="10"/>
    </row>
    <row r="6107" spans="3:4">
      <c r="C6107" s="10"/>
      <c r="D6107" s="10"/>
    </row>
    <row r="6108" spans="3:4">
      <c r="C6108" s="10"/>
      <c r="D6108" s="10"/>
    </row>
    <row r="6109" spans="3:4">
      <c r="C6109" s="10"/>
      <c r="D6109" s="10"/>
    </row>
    <row r="6110" spans="3:4">
      <c r="C6110" s="10"/>
      <c r="D6110" s="10"/>
    </row>
    <row r="6111" spans="3:4">
      <c r="C6111" s="10"/>
      <c r="D6111" s="10"/>
    </row>
    <row r="6112" spans="3:4">
      <c r="C6112" s="10"/>
      <c r="D6112" s="10"/>
    </row>
    <row r="6113" spans="3:4">
      <c r="C6113" s="10"/>
      <c r="D6113" s="10"/>
    </row>
    <row r="6114" spans="3:4">
      <c r="C6114" s="10"/>
      <c r="D6114" s="10"/>
    </row>
    <row r="6115" spans="3:4">
      <c r="C6115" s="10"/>
      <c r="D6115" s="10"/>
    </row>
    <row r="6116" spans="3:4">
      <c r="C6116" s="10"/>
      <c r="D6116" s="10"/>
    </row>
    <row r="6117" spans="3:4">
      <c r="C6117" s="10"/>
      <c r="D6117" s="10"/>
    </row>
    <row r="6118" spans="3:4">
      <c r="C6118" s="10"/>
      <c r="D6118" s="10"/>
    </row>
    <row r="6119" spans="3:4">
      <c r="C6119" s="10"/>
      <c r="D6119" s="10"/>
    </row>
    <row r="6120" spans="3:4">
      <c r="C6120" s="10"/>
      <c r="D6120" s="10"/>
    </row>
    <row r="6121" spans="3:4">
      <c r="C6121" s="10"/>
      <c r="D6121" s="10"/>
    </row>
    <row r="6122" spans="3:4">
      <c r="C6122" s="10"/>
      <c r="D6122" s="10"/>
    </row>
    <row r="6123" spans="3:4">
      <c r="C6123" s="10"/>
      <c r="D6123" s="10"/>
    </row>
    <row r="6124" spans="3:4">
      <c r="C6124" s="10"/>
      <c r="D6124" s="10"/>
    </row>
    <row r="6125" spans="3:4">
      <c r="C6125" s="10"/>
      <c r="D6125" s="10"/>
    </row>
    <row r="6126" spans="3:4">
      <c r="C6126" s="10"/>
      <c r="D6126" s="10"/>
    </row>
    <row r="6127" spans="3:4">
      <c r="C6127" s="10"/>
      <c r="D6127" s="10"/>
    </row>
    <row r="6128" spans="3:4">
      <c r="C6128" s="10"/>
      <c r="D6128" s="10"/>
    </row>
    <row r="6129" spans="3:4">
      <c r="C6129" s="10"/>
      <c r="D6129" s="10"/>
    </row>
    <row r="6130" spans="3:4">
      <c r="C6130" s="10"/>
      <c r="D6130" s="10"/>
    </row>
    <row r="6131" spans="3:4">
      <c r="C6131" s="10"/>
      <c r="D6131" s="10"/>
    </row>
    <row r="6132" spans="3:4">
      <c r="C6132" s="10"/>
      <c r="D6132" s="10"/>
    </row>
    <row r="6133" spans="3:4">
      <c r="C6133" s="10"/>
      <c r="D6133" s="10"/>
    </row>
    <row r="6134" spans="3:4">
      <c r="C6134" s="10"/>
      <c r="D6134" s="10"/>
    </row>
    <row r="6135" spans="3:4">
      <c r="C6135" s="10"/>
      <c r="D6135" s="10"/>
    </row>
    <row r="6136" spans="3:4">
      <c r="C6136" s="10"/>
      <c r="D6136" s="10"/>
    </row>
    <row r="6137" spans="3:4">
      <c r="C6137" s="10"/>
      <c r="D6137" s="10"/>
    </row>
    <row r="6138" spans="3:4">
      <c r="C6138" s="10"/>
      <c r="D6138" s="10"/>
    </row>
    <row r="6139" spans="3:4">
      <c r="C6139" s="10"/>
      <c r="D6139" s="10"/>
    </row>
    <row r="6140" spans="3:4">
      <c r="C6140" s="10"/>
      <c r="D6140" s="10"/>
    </row>
    <row r="6141" spans="3:4">
      <c r="C6141" s="10"/>
      <c r="D6141" s="10"/>
    </row>
    <row r="6142" spans="3:4">
      <c r="C6142" s="10"/>
      <c r="D6142" s="10"/>
    </row>
    <row r="6143" spans="3:4">
      <c r="C6143" s="10"/>
      <c r="D6143" s="10"/>
    </row>
    <row r="6144" spans="3:4">
      <c r="C6144" s="10"/>
      <c r="D6144" s="10"/>
    </row>
    <row r="6145" spans="3:4">
      <c r="C6145" s="10"/>
      <c r="D6145" s="10"/>
    </row>
    <row r="6146" spans="3:4">
      <c r="C6146" s="10"/>
      <c r="D6146" s="10"/>
    </row>
    <row r="6147" spans="3:4">
      <c r="C6147" s="10"/>
      <c r="D6147" s="10"/>
    </row>
    <row r="6148" spans="3:4">
      <c r="C6148" s="10"/>
      <c r="D6148" s="10"/>
    </row>
    <row r="6149" spans="3:4">
      <c r="C6149" s="10"/>
      <c r="D6149" s="10"/>
    </row>
    <row r="6150" spans="3:4">
      <c r="C6150" s="10"/>
      <c r="D6150" s="10"/>
    </row>
    <row r="6151" spans="3:4">
      <c r="C6151" s="10"/>
      <c r="D6151" s="10"/>
    </row>
    <row r="6152" spans="3:4">
      <c r="C6152" s="10"/>
      <c r="D6152" s="10"/>
    </row>
    <row r="6153" spans="3:4">
      <c r="C6153" s="10"/>
      <c r="D6153" s="10"/>
    </row>
    <row r="6154" spans="3:4">
      <c r="C6154" s="10"/>
      <c r="D6154" s="10"/>
    </row>
    <row r="6155" spans="3:4">
      <c r="C6155" s="10"/>
      <c r="D6155" s="10"/>
    </row>
    <row r="6156" spans="3:4">
      <c r="C6156" s="10"/>
      <c r="D6156" s="10"/>
    </row>
    <row r="6157" spans="3:4">
      <c r="C6157" s="10"/>
      <c r="D6157" s="10"/>
    </row>
    <row r="6158" spans="3:4">
      <c r="C6158" s="10"/>
      <c r="D6158" s="10"/>
    </row>
    <row r="6159" spans="3:4">
      <c r="C6159" s="10"/>
      <c r="D6159" s="10"/>
    </row>
    <row r="6160" spans="3:4">
      <c r="C6160" s="10"/>
      <c r="D6160" s="10"/>
    </row>
    <row r="6161" spans="3:4">
      <c r="C6161" s="10"/>
      <c r="D6161" s="10"/>
    </row>
    <row r="6162" spans="3:4">
      <c r="C6162" s="10"/>
      <c r="D6162" s="10"/>
    </row>
    <row r="6163" spans="3:4">
      <c r="C6163" s="10"/>
      <c r="D6163" s="10"/>
    </row>
    <row r="6164" spans="3:4">
      <c r="C6164" s="10"/>
      <c r="D6164" s="10"/>
    </row>
    <row r="6165" spans="3:4">
      <c r="C6165" s="10"/>
      <c r="D6165" s="10"/>
    </row>
    <row r="6166" spans="3:4">
      <c r="C6166" s="10"/>
      <c r="D6166" s="10"/>
    </row>
    <row r="6167" spans="3:4">
      <c r="C6167" s="10"/>
      <c r="D6167" s="10"/>
    </row>
    <row r="6168" spans="3:4">
      <c r="C6168" s="10"/>
      <c r="D6168" s="10"/>
    </row>
    <row r="6169" spans="3:4">
      <c r="C6169" s="10"/>
      <c r="D6169" s="10"/>
    </row>
    <row r="6170" spans="3:4">
      <c r="C6170" s="10"/>
      <c r="D6170" s="10"/>
    </row>
    <row r="6171" spans="3:4">
      <c r="C6171" s="10"/>
      <c r="D6171" s="10"/>
    </row>
    <row r="6172" spans="3:4">
      <c r="C6172" s="10"/>
      <c r="D6172" s="10"/>
    </row>
    <row r="6173" spans="3:4">
      <c r="C6173" s="10"/>
      <c r="D6173" s="10"/>
    </row>
    <row r="6174" spans="3:4">
      <c r="C6174" s="10"/>
      <c r="D6174" s="10"/>
    </row>
    <row r="6175" spans="3:4">
      <c r="C6175" s="10"/>
      <c r="D6175" s="10"/>
    </row>
    <row r="6176" spans="3:4">
      <c r="C6176" s="10"/>
      <c r="D6176" s="10"/>
    </row>
    <row r="6177" spans="3:4">
      <c r="C6177" s="10"/>
      <c r="D6177" s="10"/>
    </row>
    <row r="6178" spans="3:4">
      <c r="C6178" s="10"/>
      <c r="D6178" s="10"/>
    </row>
    <row r="6179" spans="3:4">
      <c r="C6179" s="10"/>
      <c r="D6179" s="10"/>
    </row>
    <row r="6180" spans="3:4">
      <c r="C6180" s="10"/>
      <c r="D6180" s="10"/>
    </row>
    <row r="6181" spans="3:4">
      <c r="C6181" s="10"/>
      <c r="D6181" s="10"/>
    </row>
    <row r="6182" spans="3:4">
      <c r="C6182" s="10"/>
      <c r="D6182" s="10"/>
    </row>
    <row r="6183" spans="3:4">
      <c r="C6183" s="10"/>
      <c r="D6183" s="10"/>
    </row>
    <row r="6184" spans="3:4">
      <c r="C6184" s="10"/>
      <c r="D6184" s="10"/>
    </row>
    <row r="6185" spans="3:4">
      <c r="C6185" s="10"/>
      <c r="D6185" s="10"/>
    </row>
    <row r="6186" spans="3:4">
      <c r="C6186" s="10"/>
      <c r="D6186" s="10"/>
    </row>
    <row r="6187" spans="3:4">
      <c r="C6187" s="10"/>
      <c r="D6187" s="10"/>
    </row>
    <row r="6188" spans="3:4">
      <c r="C6188" s="10"/>
      <c r="D6188" s="10"/>
    </row>
    <row r="6189" spans="3:4">
      <c r="C6189" s="10"/>
      <c r="D6189" s="10"/>
    </row>
    <row r="6190" spans="3:4">
      <c r="C6190" s="10"/>
      <c r="D6190" s="10"/>
    </row>
    <row r="6191" spans="3:4">
      <c r="C6191" s="10"/>
      <c r="D6191" s="10"/>
    </row>
    <row r="6192" spans="3:4">
      <c r="C6192" s="10"/>
      <c r="D6192" s="10"/>
    </row>
    <row r="6193" spans="3:4">
      <c r="C6193" s="10"/>
      <c r="D6193" s="10"/>
    </row>
    <row r="6194" spans="3:4">
      <c r="C6194" s="10"/>
      <c r="D6194" s="10"/>
    </row>
    <row r="6195" spans="3:4">
      <c r="C6195" s="10"/>
      <c r="D6195" s="10"/>
    </row>
    <row r="6196" spans="3:4">
      <c r="C6196" s="10"/>
      <c r="D6196" s="10"/>
    </row>
    <row r="6197" spans="3:4">
      <c r="C6197" s="10"/>
      <c r="D6197" s="10"/>
    </row>
    <row r="6198" spans="3:4">
      <c r="C6198" s="10"/>
      <c r="D6198" s="10"/>
    </row>
    <row r="6199" spans="3:4">
      <c r="C6199" s="10"/>
      <c r="D6199" s="10"/>
    </row>
    <row r="6200" spans="3:4">
      <c r="C6200" s="10"/>
      <c r="D6200" s="10"/>
    </row>
    <row r="6201" spans="3:4">
      <c r="C6201" s="10"/>
      <c r="D6201" s="10"/>
    </row>
    <row r="6202" spans="3:4">
      <c r="C6202" s="10"/>
      <c r="D6202" s="10"/>
    </row>
    <row r="6203" spans="3:4">
      <c r="C6203" s="10"/>
      <c r="D6203" s="10"/>
    </row>
    <row r="6204" spans="3:4">
      <c r="C6204" s="10"/>
      <c r="D6204" s="10"/>
    </row>
    <row r="6205" spans="3:4">
      <c r="C6205" s="10"/>
      <c r="D6205" s="10"/>
    </row>
    <row r="6206" spans="3:4">
      <c r="C6206" s="10"/>
      <c r="D6206" s="10"/>
    </row>
    <row r="6207" spans="3:4">
      <c r="C6207" s="10"/>
      <c r="D6207" s="10"/>
    </row>
    <row r="6208" spans="3:4">
      <c r="C6208" s="10"/>
      <c r="D6208" s="10"/>
    </row>
    <row r="6209" spans="3:4">
      <c r="C6209" s="10"/>
      <c r="D6209" s="10"/>
    </row>
    <row r="6210" spans="3:4">
      <c r="C6210" s="10"/>
      <c r="D6210" s="10"/>
    </row>
    <row r="6211" spans="3:4">
      <c r="C6211" s="10"/>
      <c r="D6211" s="10"/>
    </row>
    <row r="6212" spans="3:4">
      <c r="C6212" s="10"/>
      <c r="D6212" s="10"/>
    </row>
    <row r="6213" spans="3:4">
      <c r="C6213" s="10"/>
      <c r="D6213" s="10"/>
    </row>
    <row r="6214" spans="3:4">
      <c r="C6214" s="10"/>
      <c r="D6214" s="10"/>
    </row>
    <row r="6215" spans="3:4">
      <c r="C6215" s="10"/>
      <c r="D6215" s="10"/>
    </row>
    <row r="6216" spans="3:4">
      <c r="C6216" s="10"/>
      <c r="D6216" s="10"/>
    </row>
    <row r="6217" spans="3:4">
      <c r="C6217" s="10"/>
      <c r="D6217" s="10"/>
    </row>
    <row r="6218" spans="3:4">
      <c r="C6218" s="10"/>
      <c r="D6218" s="10"/>
    </row>
    <row r="6219" spans="3:4">
      <c r="C6219" s="10"/>
      <c r="D6219" s="10"/>
    </row>
    <row r="6220" spans="3:4">
      <c r="C6220" s="10"/>
      <c r="D6220" s="10"/>
    </row>
    <row r="6221" spans="3:4">
      <c r="C6221" s="10"/>
      <c r="D6221" s="10"/>
    </row>
    <row r="6222" spans="3:4">
      <c r="C6222" s="10"/>
      <c r="D6222" s="10"/>
    </row>
    <row r="6223" spans="3:4">
      <c r="C6223" s="10"/>
      <c r="D6223" s="10"/>
    </row>
    <row r="6224" spans="3:4">
      <c r="C6224" s="10"/>
      <c r="D6224" s="10"/>
    </row>
    <row r="6225" spans="3:4">
      <c r="C6225" s="10"/>
      <c r="D6225" s="10"/>
    </row>
    <row r="6226" spans="3:4">
      <c r="C6226" s="10"/>
      <c r="D6226" s="10"/>
    </row>
    <row r="6227" spans="3:4">
      <c r="C6227" s="10"/>
      <c r="D6227" s="10"/>
    </row>
    <row r="6228" spans="3:4">
      <c r="C6228" s="10"/>
      <c r="D6228" s="10"/>
    </row>
    <row r="6229" spans="3:4">
      <c r="C6229" s="10"/>
      <c r="D6229" s="10"/>
    </row>
    <row r="6230" spans="3:4">
      <c r="C6230" s="10"/>
      <c r="D6230" s="10"/>
    </row>
    <row r="6231" spans="3:4">
      <c r="C6231" s="10"/>
      <c r="D6231" s="10"/>
    </row>
    <row r="6232" spans="3:4">
      <c r="C6232" s="10"/>
      <c r="D6232" s="10"/>
    </row>
    <row r="6233" spans="3:4">
      <c r="C6233" s="10"/>
      <c r="D6233" s="10"/>
    </row>
    <row r="6234" spans="3:4">
      <c r="C6234" s="10"/>
      <c r="D6234" s="10"/>
    </row>
    <row r="6235" spans="3:4">
      <c r="C6235" s="10"/>
      <c r="D6235" s="10"/>
    </row>
    <row r="6236" spans="3:4">
      <c r="C6236" s="10"/>
      <c r="D6236" s="10"/>
    </row>
    <row r="6237" spans="3:4">
      <c r="C6237" s="10"/>
      <c r="D6237" s="10"/>
    </row>
    <row r="6238" spans="3:4">
      <c r="C6238" s="10"/>
      <c r="D6238" s="10"/>
    </row>
    <row r="6239" spans="3:4">
      <c r="C6239" s="10"/>
      <c r="D6239" s="10"/>
    </row>
    <row r="6240" spans="3:4">
      <c r="C6240" s="10"/>
      <c r="D6240" s="10"/>
    </row>
    <row r="6241" spans="3:4">
      <c r="C6241" s="10"/>
      <c r="D6241" s="10"/>
    </row>
    <row r="6242" spans="3:4">
      <c r="C6242" s="10"/>
      <c r="D6242" s="10"/>
    </row>
    <row r="6243" spans="3:4">
      <c r="C6243" s="10"/>
      <c r="D6243" s="10"/>
    </row>
    <row r="6244" spans="3:4">
      <c r="C6244" s="10"/>
      <c r="D6244" s="10"/>
    </row>
    <row r="6245" spans="3:4">
      <c r="C6245" s="10"/>
      <c r="D6245" s="10"/>
    </row>
    <row r="6246" spans="3:4">
      <c r="C6246" s="10"/>
      <c r="D6246" s="10"/>
    </row>
    <row r="6247" spans="3:4">
      <c r="C6247" s="10"/>
      <c r="D6247" s="10"/>
    </row>
    <row r="6248" spans="3:4">
      <c r="C6248" s="10"/>
      <c r="D6248" s="10"/>
    </row>
    <row r="6249" spans="3:4">
      <c r="C6249" s="10"/>
      <c r="D6249" s="10"/>
    </row>
    <row r="6250" spans="3:4">
      <c r="C6250" s="10"/>
      <c r="D6250" s="10"/>
    </row>
    <row r="6251" spans="3:4">
      <c r="C6251" s="10"/>
      <c r="D6251" s="10"/>
    </row>
    <row r="6252" spans="3:4">
      <c r="C6252" s="10"/>
      <c r="D6252" s="10"/>
    </row>
    <row r="6253" spans="3:4">
      <c r="C6253" s="10"/>
      <c r="D6253" s="10"/>
    </row>
    <row r="6254" spans="3:4">
      <c r="C6254" s="10"/>
      <c r="D6254" s="10"/>
    </row>
    <row r="6255" spans="3:4">
      <c r="C6255" s="10"/>
      <c r="D6255" s="10"/>
    </row>
    <row r="6256" spans="3:4">
      <c r="C6256" s="10"/>
      <c r="D6256" s="10"/>
    </row>
    <row r="6257" spans="3:4">
      <c r="C6257" s="10"/>
      <c r="D6257" s="10"/>
    </row>
    <row r="6258" spans="3:4">
      <c r="C6258" s="10"/>
      <c r="D6258" s="10"/>
    </row>
    <row r="6259" spans="3:4">
      <c r="C6259" s="10"/>
      <c r="D6259" s="10"/>
    </row>
    <row r="6260" spans="3:4">
      <c r="C6260" s="10"/>
      <c r="D6260" s="10"/>
    </row>
    <row r="6261" spans="3:4">
      <c r="C6261" s="10"/>
      <c r="D6261" s="10"/>
    </row>
    <row r="6262" spans="3:4">
      <c r="C6262" s="10"/>
      <c r="D6262" s="10"/>
    </row>
    <row r="6263" spans="3:4">
      <c r="C6263" s="10"/>
      <c r="D6263" s="10"/>
    </row>
    <row r="6264" spans="3:4">
      <c r="C6264" s="10"/>
      <c r="D6264" s="10"/>
    </row>
    <row r="6265" spans="3:4">
      <c r="C6265" s="10"/>
      <c r="D6265" s="10"/>
    </row>
    <row r="6266" spans="3:4">
      <c r="C6266" s="10"/>
      <c r="D6266" s="10"/>
    </row>
    <row r="6267" spans="3:4">
      <c r="C6267" s="10"/>
      <c r="D6267" s="10"/>
    </row>
    <row r="6268" spans="3:4">
      <c r="C6268" s="10"/>
      <c r="D6268" s="10"/>
    </row>
    <row r="6269" spans="3:4">
      <c r="C6269" s="10"/>
      <c r="D6269" s="10"/>
    </row>
    <row r="6270" spans="3:4">
      <c r="C6270" s="10"/>
      <c r="D6270" s="10"/>
    </row>
    <row r="6271" spans="3:4">
      <c r="C6271" s="10"/>
      <c r="D6271" s="10"/>
    </row>
    <row r="6272" spans="3:4">
      <c r="C6272" s="10"/>
      <c r="D6272" s="10"/>
    </row>
    <row r="6273" spans="3:4">
      <c r="C6273" s="10"/>
      <c r="D6273" s="10"/>
    </row>
    <row r="6274" spans="3:4">
      <c r="C6274" s="10"/>
      <c r="D6274" s="10"/>
    </row>
    <row r="6275" spans="3:4">
      <c r="C6275" s="10"/>
      <c r="D6275" s="10"/>
    </row>
    <row r="6276" spans="3:4">
      <c r="C6276" s="10"/>
      <c r="D6276" s="10"/>
    </row>
    <row r="6277" spans="3:4">
      <c r="C6277" s="10"/>
      <c r="D6277" s="10"/>
    </row>
    <row r="6278" spans="3:4">
      <c r="C6278" s="10"/>
      <c r="D6278" s="10"/>
    </row>
    <row r="6279" spans="3:4">
      <c r="C6279" s="10"/>
      <c r="D6279" s="10"/>
    </row>
    <row r="6280" spans="3:4">
      <c r="C6280" s="10"/>
      <c r="D6280" s="10"/>
    </row>
    <row r="6281" spans="3:4">
      <c r="C6281" s="10"/>
      <c r="D6281" s="10"/>
    </row>
    <row r="6282" spans="3:4">
      <c r="C6282" s="10"/>
      <c r="D6282" s="10"/>
    </row>
    <row r="6283" spans="3:4">
      <c r="C6283" s="10"/>
      <c r="D6283" s="10"/>
    </row>
    <row r="6284" spans="3:4">
      <c r="C6284" s="10"/>
      <c r="D6284" s="10"/>
    </row>
    <row r="6285" spans="3:4">
      <c r="C6285" s="10"/>
      <c r="D6285" s="10"/>
    </row>
    <row r="6286" spans="3:4">
      <c r="C6286" s="10"/>
      <c r="D6286" s="10"/>
    </row>
    <row r="6287" spans="3:4">
      <c r="C6287" s="10"/>
      <c r="D6287" s="10"/>
    </row>
    <row r="6288" spans="3:4">
      <c r="C6288" s="10"/>
      <c r="D6288" s="10"/>
    </row>
    <row r="6289" spans="3:4">
      <c r="C6289" s="10"/>
      <c r="D6289" s="10"/>
    </row>
    <row r="6290" spans="3:4">
      <c r="C6290" s="10"/>
      <c r="D6290" s="10"/>
    </row>
    <row r="6291" spans="3:4">
      <c r="C6291" s="10"/>
      <c r="D6291" s="10"/>
    </row>
    <row r="6292" spans="3:4">
      <c r="C6292" s="10"/>
      <c r="D6292" s="10"/>
    </row>
    <row r="6293" spans="3:4">
      <c r="C6293" s="10"/>
      <c r="D6293" s="10"/>
    </row>
    <row r="6294" spans="3:4">
      <c r="C6294" s="10"/>
      <c r="D6294" s="10"/>
    </row>
    <row r="6295" spans="3:4">
      <c r="C6295" s="10"/>
      <c r="D6295" s="10"/>
    </row>
    <row r="6296" spans="3:4">
      <c r="C6296" s="10"/>
      <c r="D6296" s="10"/>
    </row>
    <row r="6297" spans="3:4">
      <c r="C6297" s="10"/>
      <c r="D6297" s="10"/>
    </row>
    <row r="6298" spans="3:4">
      <c r="C6298" s="10"/>
      <c r="D6298" s="10"/>
    </row>
    <row r="6299" spans="3:4">
      <c r="C6299" s="10"/>
      <c r="D6299" s="10"/>
    </row>
    <row r="6300" spans="3:4">
      <c r="C6300" s="10"/>
      <c r="D6300" s="10"/>
    </row>
    <row r="6301" spans="3:4">
      <c r="C6301" s="10"/>
      <c r="D6301" s="10"/>
    </row>
    <row r="6302" spans="3:4">
      <c r="C6302" s="10"/>
      <c r="D6302" s="10"/>
    </row>
    <row r="6303" spans="3:4">
      <c r="C6303" s="10"/>
      <c r="D6303" s="10"/>
    </row>
    <row r="6304" spans="3:4">
      <c r="C6304" s="10"/>
      <c r="D6304" s="10"/>
    </row>
    <row r="6305" spans="3:4">
      <c r="C6305" s="10"/>
      <c r="D6305" s="10"/>
    </row>
    <row r="6306" spans="3:4">
      <c r="C6306" s="10"/>
      <c r="D6306" s="10"/>
    </row>
    <row r="6307" spans="3:4">
      <c r="C6307" s="10"/>
      <c r="D6307" s="10"/>
    </row>
    <row r="6308" spans="3:4">
      <c r="C6308" s="10"/>
      <c r="D6308" s="10"/>
    </row>
    <row r="6309" spans="3:4">
      <c r="C6309" s="10"/>
      <c r="D6309" s="10"/>
    </row>
    <row r="6310" spans="3:4">
      <c r="C6310" s="10"/>
      <c r="D6310" s="10"/>
    </row>
    <row r="6311" spans="3:4">
      <c r="C6311" s="10"/>
      <c r="D6311" s="10"/>
    </row>
    <row r="6312" spans="3:4">
      <c r="C6312" s="10"/>
      <c r="D6312" s="10"/>
    </row>
    <row r="6313" spans="3:4">
      <c r="C6313" s="10"/>
      <c r="D6313" s="10"/>
    </row>
    <row r="6314" spans="3:4">
      <c r="C6314" s="10"/>
      <c r="D6314" s="10"/>
    </row>
    <row r="6315" spans="3:4">
      <c r="C6315" s="10"/>
      <c r="D6315" s="10"/>
    </row>
    <row r="6316" spans="3:4">
      <c r="C6316" s="10"/>
      <c r="D6316" s="10"/>
    </row>
    <row r="6317" spans="3:4">
      <c r="C6317" s="10"/>
      <c r="D6317" s="10"/>
    </row>
    <row r="6318" spans="3:4">
      <c r="C6318" s="10"/>
      <c r="D6318" s="10"/>
    </row>
    <row r="6319" spans="3:4">
      <c r="C6319" s="10"/>
      <c r="D6319" s="10"/>
    </row>
    <row r="6320" spans="3:4">
      <c r="C6320" s="10"/>
      <c r="D6320" s="10"/>
    </row>
    <row r="6321" spans="3:4">
      <c r="C6321" s="10"/>
      <c r="D6321" s="10"/>
    </row>
    <row r="6322" spans="3:4">
      <c r="C6322" s="10"/>
      <c r="D6322" s="10"/>
    </row>
    <row r="6323" spans="3:4">
      <c r="C6323" s="10"/>
      <c r="D6323" s="10"/>
    </row>
    <row r="6324" spans="3:4">
      <c r="C6324" s="10"/>
      <c r="D6324" s="10"/>
    </row>
    <row r="6325" spans="3:4">
      <c r="C6325" s="10"/>
      <c r="D6325" s="10"/>
    </row>
    <row r="6326" spans="3:4">
      <c r="C6326" s="10"/>
      <c r="D6326" s="10"/>
    </row>
    <row r="6327" spans="3:4">
      <c r="C6327" s="10"/>
      <c r="D6327" s="10"/>
    </row>
    <row r="6328" spans="3:4">
      <c r="C6328" s="10"/>
      <c r="D6328" s="10"/>
    </row>
    <row r="6329" spans="3:4">
      <c r="C6329" s="10"/>
      <c r="D6329" s="10"/>
    </row>
    <row r="6330" spans="3:4">
      <c r="C6330" s="10"/>
      <c r="D6330" s="10"/>
    </row>
    <row r="6331" spans="3:4">
      <c r="C6331" s="10"/>
      <c r="D6331" s="10"/>
    </row>
    <row r="6332" spans="3:4">
      <c r="C6332" s="10"/>
      <c r="D6332" s="10"/>
    </row>
    <row r="6333" spans="3:4">
      <c r="C6333" s="10"/>
      <c r="D6333" s="10"/>
    </row>
    <row r="6334" spans="3:4">
      <c r="C6334" s="10"/>
      <c r="D6334" s="10"/>
    </row>
    <row r="6335" spans="3:4">
      <c r="C6335" s="10"/>
      <c r="D6335" s="10"/>
    </row>
    <row r="6336" spans="3:4">
      <c r="C6336" s="10"/>
      <c r="D6336" s="10"/>
    </row>
    <row r="6337" spans="3:4">
      <c r="C6337" s="10"/>
      <c r="D6337" s="10"/>
    </row>
    <row r="6338" spans="3:4">
      <c r="C6338" s="10"/>
      <c r="D6338" s="10"/>
    </row>
    <row r="6339" spans="3:4">
      <c r="C6339" s="10"/>
      <c r="D6339" s="10"/>
    </row>
    <row r="6340" spans="3:4">
      <c r="C6340" s="10"/>
      <c r="D6340" s="10"/>
    </row>
    <row r="6341" spans="3:4">
      <c r="C6341" s="10"/>
      <c r="D6341" s="10"/>
    </row>
    <row r="6342" spans="3:4">
      <c r="C6342" s="10"/>
      <c r="D6342" s="10"/>
    </row>
    <row r="6343" spans="3:4">
      <c r="C6343" s="10"/>
      <c r="D6343" s="10"/>
    </row>
    <row r="6344" spans="3:4">
      <c r="C6344" s="10"/>
      <c r="D6344" s="10"/>
    </row>
    <row r="6345" spans="3:4">
      <c r="C6345" s="10"/>
      <c r="D6345" s="10"/>
    </row>
    <row r="6346" spans="3:4">
      <c r="C6346" s="10"/>
      <c r="D6346" s="10"/>
    </row>
    <row r="6347" spans="3:4">
      <c r="C6347" s="10"/>
      <c r="D6347" s="10"/>
    </row>
    <row r="6348" spans="3:4">
      <c r="C6348" s="10"/>
      <c r="D6348" s="10"/>
    </row>
    <row r="6349" spans="3:4">
      <c r="C6349" s="10"/>
      <c r="D6349" s="10"/>
    </row>
    <row r="6350" spans="3:4">
      <c r="C6350" s="10"/>
      <c r="D6350" s="10"/>
    </row>
    <row r="6351" spans="3:4">
      <c r="C6351" s="10"/>
      <c r="D6351" s="10"/>
    </row>
    <row r="6352" spans="3:4">
      <c r="C6352" s="10"/>
      <c r="D6352" s="10"/>
    </row>
    <row r="6353" spans="3:4">
      <c r="C6353" s="10"/>
      <c r="D6353" s="10"/>
    </row>
    <row r="6354" spans="3:4">
      <c r="C6354" s="10"/>
      <c r="D6354" s="10"/>
    </row>
    <row r="6355" spans="3:4">
      <c r="C6355" s="10"/>
      <c r="D6355" s="10"/>
    </row>
    <row r="6356" spans="3:4">
      <c r="C6356" s="10"/>
      <c r="D6356" s="10"/>
    </row>
    <row r="6357" spans="3:4">
      <c r="C6357" s="10"/>
      <c r="D6357" s="10"/>
    </row>
    <row r="6358" spans="3:4">
      <c r="C6358" s="10"/>
      <c r="D6358" s="10"/>
    </row>
    <row r="6359" spans="3:4">
      <c r="C6359" s="10"/>
      <c r="D6359" s="10"/>
    </row>
    <row r="6360" spans="3:4">
      <c r="C6360" s="10"/>
      <c r="D6360" s="10"/>
    </row>
    <row r="6361" spans="3:4">
      <c r="C6361" s="10"/>
      <c r="D6361" s="10"/>
    </row>
    <row r="6362" spans="3:4">
      <c r="C6362" s="10"/>
      <c r="D6362" s="10"/>
    </row>
    <row r="6363" spans="3:4">
      <c r="C6363" s="10"/>
      <c r="D6363" s="10"/>
    </row>
    <row r="6364" spans="3:4">
      <c r="C6364" s="10"/>
      <c r="D6364" s="10"/>
    </row>
    <row r="6365" spans="3:4">
      <c r="C6365" s="10"/>
      <c r="D6365" s="10"/>
    </row>
    <row r="6366" spans="3:4">
      <c r="C6366" s="10"/>
      <c r="D6366" s="10"/>
    </row>
    <row r="6367" spans="3:4">
      <c r="C6367" s="10"/>
      <c r="D6367" s="10"/>
    </row>
    <row r="6368" spans="3:4">
      <c r="C6368" s="10"/>
      <c r="D6368" s="10"/>
    </row>
    <row r="6369" spans="3:4">
      <c r="C6369" s="10"/>
      <c r="D6369" s="10"/>
    </row>
    <row r="6370" spans="3:4">
      <c r="C6370" s="10"/>
      <c r="D6370" s="10"/>
    </row>
    <row r="6371" spans="3:4">
      <c r="C6371" s="10"/>
      <c r="D6371" s="10"/>
    </row>
    <row r="6372" spans="3:4">
      <c r="C6372" s="10"/>
      <c r="D6372" s="10"/>
    </row>
    <row r="6373" spans="3:4">
      <c r="C6373" s="10"/>
      <c r="D6373" s="10"/>
    </row>
    <row r="6374" spans="3:4">
      <c r="C6374" s="10"/>
      <c r="D6374" s="10"/>
    </row>
    <row r="6375" spans="3:4">
      <c r="C6375" s="10"/>
      <c r="D6375" s="10"/>
    </row>
    <row r="6376" spans="3:4">
      <c r="C6376" s="10"/>
      <c r="D6376" s="10"/>
    </row>
    <row r="6377" spans="3:4">
      <c r="C6377" s="10"/>
      <c r="D6377" s="10"/>
    </row>
    <row r="6378" spans="3:4">
      <c r="C6378" s="10"/>
      <c r="D6378" s="10"/>
    </row>
    <row r="6379" spans="3:4">
      <c r="C6379" s="10"/>
      <c r="D6379" s="10"/>
    </row>
    <row r="6380" spans="3:4">
      <c r="C6380" s="10"/>
      <c r="D6380" s="10"/>
    </row>
    <row r="6381" spans="3:4">
      <c r="C6381" s="10"/>
      <c r="D6381" s="10"/>
    </row>
    <row r="6382" spans="3:4">
      <c r="C6382" s="10"/>
      <c r="D6382" s="10"/>
    </row>
    <row r="6383" spans="3:4">
      <c r="C6383" s="10"/>
      <c r="D6383" s="10"/>
    </row>
    <row r="6384" spans="3:4">
      <c r="C6384" s="10"/>
      <c r="D6384" s="10"/>
    </row>
    <row r="6385" spans="3:4">
      <c r="C6385" s="10"/>
      <c r="D6385" s="10"/>
    </row>
    <row r="6386" spans="3:4">
      <c r="C6386" s="10"/>
      <c r="D6386" s="10"/>
    </row>
    <row r="6387" spans="3:4">
      <c r="C6387" s="10"/>
      <c r="D6387" s="10"/>
    </row>
    <row r="6388" spans="3:4">
      <c r="C6388" s="10"/>
      <c r="D6388" s="10"/>
    </row>
    <row r="6389" spans="3:4">
      <c r="C6389" s="10"/>
      <c r="D6389" s="10"/>
    </row>
    <row r="6390" spans="3:4">
      <c r="C6390" s="10"/>
      <c r="D6390" s="10"/>
    </row>
    <row r="6391" spans="3:4">
      <c r="C6391" s="10"/>
      <c r="D6391" s="10"/>
    </row>
    <row r="6392" spans="3:4">
      <c r="C6392" s="10"/>
      <c r="D6392" s="10"/>
    </row>
    <row r="6393" spans="3:4">
      <c r="C6393" s="10"/>
      <c r="D6393" s="10"/>
    </row>
    <row r="6394" spans="3:4">
      <c r="C6394" s="10"/>
      <c r="D6394" s="10"/>
    </row>
    <row r="6395" spans="3:4">
      <c r="C6395" s="10"/>
      <c r="D6395" s="10"/>
    </row>
    <row r="6396" spans="3:4">
      <c r="C6396" s="10"/>
      <c r="D6396" s="10"/>
    </row>
    <row r="6397" spans="3:4">
      <c r="C6397" s="10"/>
      <c r="D6397" s="10"/>
    </row>
    <row r="6398" spans="3:4">
      <c r="C6398" s="10"/>
      <c r="D6398" s="10"/>
    </row>
    <row r="6399" spans="3:4">
      <c r="C6399" s="10"/>
      <c r="D6399" s="10"/>
    </row>
    <row r="6400" spans="3:4">
      <c r="C6400" s="10"/>
      <c r="D6400" s="10"/>
    </row>
    <row r="6401" spans="3:4">
      <c r="C6401" s="10"/>
      <c r="D6401" s="10"/>
    </row>
    <row r="6402" spans="3:4">
      <c r="C6402" s="10"/>
      <c r="D6402" s="10"/>
    </row>
    <row r="6403" spans="3:4">
      <c r="C6403" s="10"/>
      <c r="D6403" s="10"/>
    </row>
    <row r="6404" spans="3:4">
      <c r="C6404" s="10"/>
      <c r="D6404" s="10"/>
    </row>
    <row r="6405" spans="3:4">
      <c r="C6405" s="10"/>
      <c r="D6405" s="10"/>
    </row>
    <row r="6406" spans="3:4">
      <c r="C6406" s="10"/>
      <c r="D6406" s="10"/>
    </row>
    <row r="6407" spans="3:4">
      <c r="C6407" s="10"/>
      <c r="D6407" s="10"/>
    </row>
    <row r="6408" spans="3:4">
      <c r="C6408" s="10"/>
      <c r="D6408" s="10"/>
    </row>
    <row r="6409" spans="3:4">
      <c r="C6409" s="10"/>
      <c r="D6409" s="10"/>
    </row>
    <row r="6410" spans="3:4">
      <c r="C6410" s="10"/>
      <c r="D6410" s="10"/>
    </row>
    <row r="6411" spans="3:4">
      <c r="C6411" s="10"/>
      <c r="D6411" s="10"/>
    </row>
    <row r="6412" spans="3:4">
      <c r="C6412" s="10"/>
      <c r="D6412" s="10"/>
    </row>
    <row r="6413" spans="3:4">
      <c r="C6413" s="10"/>
      <c r="D6413" s="10"/>
    </row>
    <row r="6414" spans="3:4">
      <c r="C6414" s="10"/>
      <c r="D6414" s="10"/>
    </row>
    <row r="6415" spans="3:4">
      <c r="C6415" s="10"/>
      <c r="D6415" s="10"/>
    </row>
    <row r="6416" spans="3:4">
      <c r="C6416" s="10"/>
      <c r="D6416" s="10"/>
    </row>
    <row r="6417" spans="3:4">
      <c r="C6417" s="10"/>
      <c r="D6417" s="10"/>
    </row>
    <row r="6418" spans="3:4">
      <c r="C6418" s="10"/>
      <c r="D6418" s="10"/>
    </row>
    <row r="6419" spans="3:4">
      <c r="C6419" s="10"/>
      <c r="D6419" s="10"/>
    </row>
    <row r="6420" spans="3:4">
      <c r="C6420" s="10"/>
      <c r="D6420" s="10"/>
    </row>
    <row r="6421" spans="3:4">
      <c r="C6421" s="10"/>
      <c r="D6421" s="10"/>
    </row>
    <row r="6422" spans="3:4">
      <c r="C6422" s="10"/>
      <c r="D6422" s="10"/>
    </row>
    <row r="6423" spans="3:4">
      <c r="C6423" s="10"/>
      <c r="D6423" s="10"/>
    </row>
    <row r="6424" spans="3:4">
      <c r="C6424" s="10"/>
      <c r="D6424" s="10"/>
    </row>
    <row r="6425" spans="3:4">
      <c r="C6425" s="10"/>
      <c r="D6425" s="10"/>
    </row>
    <row r="6426" spans="3:4">
      <c r="C6426" s="10"/>
      <c r="D6426" s="10"/>
    </row>
    <row r="6427" spans="3:4">
      <c r="C6427" s="10"/>
      <c r="D6427" s="10"/>
    </row>
    <row r="6428" spans="3:4">
      <c r="C6428" s="10"/>
      <c r="D6428" s="10"/>
    </row>
    <row r="6429" spans="3:4">
      <c r="C6429" s="10"/>
      <c r="D6429" s="10"/>
    </row>
    <row r="6430" spans="3:4">
      <c r="C6430" s="10"/>
      <c r="D6430" s="10"/>
    </row>
    <row r="6431" spans="3:4">
      <c r="C6431" s="10"/>
      <c r="D6431" s="10"/>
    </row>
    <row r="6432" spans="3:4">
      <c r="C6432" s="10"/>
      <c r="D6432" s="10"/>
    </row>
    <row r="6433" spans="3:4">
      <c r="C6433" s="10"/>
      <c r="D6433" s="10"/>
    </row>
    <row r="6434" spans="3:4">
      <c r="C6434" s="10"/>
      <c r="D6434" s="10"/>
    </row>
    <row r="6435" spans="3:4">
      <c r="C6435" s="10"/>
      <c r="D6435" s="10"/>
    </row>
    <row r="6436" spans="3:4">
      <c r="C6436" s="10"/>
      <c r="D6436" s="10"/>
    </row>
    <row r="6437" spans="3:4">
      <c r="C6437" s="10"/>
      <c r="D6437" s="10"/>
    </row>
    <row r="6438" spans="3:4">
      <c r="C6438" s="10"/>
      <c r="D6438" s="10"/>
    </row>
    <row r="6439" spans="3:4">
      <c r="C6439" s="10"/>
      <c r="D6439" s="10"/>
    </row>
    <row r="6440" spans="3:4">
      <c r="C6440" s="10"/>
      <c r="D6440" s="10"/>
    </row>
    <row r="6441" spans="3:4">
      <c r="C6441" s="10"/>
      <c r="D6441" s="10"/>
    </row>
    <row r="6442" spans="3:4">
      <c r="C6442" s="10"/>
      <c r="D6442" s="10"/>
    </row>
    <row r="6443" spans="3:4">
      <c r="C6443" s="10"/>
      <c r="D6443" s="10"/>
    </row>
    <row r="6444" spans="3:4">
      <c r="C6444" s="10"/>
      <c r="D6444" s="10"/>
    </row>
    <row r="6445" spans="3:4">
      <c r="C6445" s="10"/>
      <c r="D6445" s="10"/>
    </row>
    <row r="6446" spans="3:4">
      <c r="C6446" s="10"/>
      <c r="D6446" s="10"/>
    </row>
    <row r="6447" spans="3:4">
      <c r="C6447" s="10"/>
      <c r="D6447" s="10"/>
    </row>
    <row r="6448" spans="3:4">
      <c r="C6448" s="10"/>
      <c r="D6448" s="10"/>
    </row>
    <row r="6449" spans="3:4">
      <c r="C6449" s="10"/>
      <c r="D6449" s="10"/>
    </row>
    <row r="6450" spans="3:4">
      <c r="C6450" s="10"/>
      <c r="D6450" s="10"/>
    </row>
    <row r="6451" spans="3:4">
      <c r="C6451" s="10"/>
      <c r="D6451" s="10"/>
    </row>
    <row r="6452" spans="3:4">
      <c r="C6452" s="10"/>
      <c r="D6452" s="10"/>
    </row>
    <row r="6453" spans="3:4">
      <c r="C6453" s="10"/>
      <c r="D6453" s="10"/>
    </row>
    <row r="6454" spans="3:4">
      <c r="C6454" s="10"/>
      <c r="D6454" s="10"/>
    </row>
    <row r="6455" spans="3:4">
      <c r="C6455" s="10"/>
      <c r="D6455" s="10"/>
    </row>
    <row r="6456" spans="3:4">
      <c r="C6456" s="10"/>
      <c r="D6456" s="10"/>
    </row>
    <row r="6457" spans="3:4">
      <c r="C6457" s="10"/>
      <c r="D6457" s="10"/>
    </row>
    <row r="6458" spans="3:4">
      <c r="C6458" s="10"/>
      <c r="D6458" s="10"/>
    </row>
    <row r="6459" spans="3:4">
      <c r="C6459" s="10"/>
      <c r="D6459" s="10"/>
    </row>
    <row r="6460" spans="3:4">
      <c r="C6460" s="10"/>
      <c r="D6460" s="10"/>
    </row>
    <row r="6461" spans="3:4">
      <c r="C6461" s="10"/>
      <c r="D6461" s="10"/>
    </row>
    <row r="6462" spans="3:4">
      <c r="C6462" s="10"/>
      <c r="D6462" s="10"/>
    </row>
    <row r="6463" spans="3:4">
      <c r="C6463" s="10"/>
      <c r="D6463" s="10"/>
    </row>
    <row r="6464" spans="3:4">
      <c r="C6464" s="10"/>
      <c r="D6464" s="10"/>
    </row>
    <row r="6465" spans="3:4">
      <c r="C6465" s="10"/>
      <c r="D6465" s="10"/>
    </row>
    <row r="6466" spans="3:4">
      <c r="C6466" s="10"/>
      <c r="D6466" s="10"/>
    </row>
    <row r="6467" spans="3:4">
      <c r="C6467" s="10"/>
      <c r="D6467" s="10"/>
    </row>
    <row r="6468" spans="3:4">
      <c r="C6468" s="10"/>
      <c r="D6468" s="10"/>
    </row>
    <row r="6469" spans="3:4">
      <c r="C6469" s="10"/>
      <c r="D6469" s="10"/>
    </row>
    <row r="6470" spans="3:4">
      <c r="C6470" s="10"/>
      <c r="D6470" s="10"/>
    </row>
    <row r="6471" spans="3:4">
      <c r="C6471" s="10"/>
      <c r="D6471" s="10"/>
    </row>
    <row r="6472" spans="3:4">
      <c r="C6472" s="10"/>
      <c r="D6472" s="10"/>
    </row>
    <row r="6473" spans="3:4">
      <c r="C6473" s="10"/>
      <c r="D6473" s="10"/>
    </row>
    <row r="6474" spans="3:4">
      <c r="C6474" s="10"/>
      <c r="D6474" s="10"/>
    </row>
    <row r="6475" spans="3:4">
      <c r="C6475" s="10"/>
      <c r="D6475" s="10"/>
    </row>
    <row r="6476" spans="3:4">
      <c r="C6476" s="10"/>
      <c r="D6476" s="10"/>
    </row>
    <row r="6477" spans="3:4">
      <c r="C6477" s="10"/>
      <c r="D6477" s="10"/>
    </row>
    <row r="6478" spans="3:4">
      <c r="C6478" s="10"/>
      <c r="D6478" s="10"/>
    </row>
    <row r="6479" spans="3:4">
      <c r="C6479" s="10"/>
      <c r="D6479" s="10"/>
    </row>
    <row r="6480" spans="3:4">
      <c r="C6480" s="10"/>
      <c r="D6480" s="10"/>
    </row>
    <row r="6481" spans="3:4">
      <c r="C6481" s="10"/>
      <c r="D6481" s="10"/>
    </row>
    <row r="6482" spans="3:4">
      <c r="C6482" s="10"/>
      <c r="D6482" s="10"/>
    </row>
    <row r="6483" spans="3:4">
      <c r="C6483" s="10"/>
      <c r="D6483" s="10"/>
    </row>
    <row r="6484" spans="3:4">
      <c r="C6484" s="10"/>
      <c r="D6484" s="10"/>
    </row>
    <row r="6485" spans="3:4">
      <c r="C6485" s="10"/>
      <c r="D6485" s="10"/>
    </row>
    <row r="6486" spans="3:4">
      <c r="C6486" s="10"/>
      <c r="D6486" s="10"/>
    </row>
    <row r="6487" spans="3:4">
      <c r="C6487" s="10"/>
      <c r="D6487" s="10"/>
    </row>
    <row r="6488" spans="3:4">
      <c r="C6488" s="10"/>
      <c r="D6488" s="10"/>
    </row>
    <row r="6489" spans="3:4">
      <c r="C6489" s="10"/>
      <c r="D6489" s="10"/>
    </row>
    <row r="6490" spans="3:4">
      <c r="C6490" s="10"/>
      <c r="D6490" s="10"/>
    </row>
    <row r="6491" spans="3:4">
      <c r="C6491" s="10"/>
      <c r="D6491" s="10"/>
    </row>
    <row r="6492" spans="3:4">
      <c r="C6492" s="10"/>
      <c r="D6492" s="10"/>
    </row>
    <row r="6493" spans="3:4">
      <c r="C6493" s="10"/>
      <c r="D6493" s="10"/>
    </row>
    <row r="6494" spans="3:4">
      <c r="C6494" s="10"/>
      <c r="D6494" s="10"/>
    </row>
    <row r="6495" spans="3:4">
      <c r="C6495" s="10"/>
      <c r="D6495" s="10"/>
    </row>
    <row r="6496" spans="3:4">
      <c r="C6496" s="10"/>
      <c r="D6496" s="10"/>
    </row>
    <row r="6497" spans="3:4">
      <c r="C6497" s="10"/>
      <c r="D6497" s="10"/>
    </row>
    <row r="6498" spans="3:4">
      <c r="C6498" s="10"/>
      <c r="D6498" s="10"/>
    </row>
    <row r="6499" spans="3:4">
      <c r="C6499" s="10"/>
      <c r="D6499" s="10"/>
    </row>
    <row r="6500" spans="3:4">
      <c r="C6500" s="10"/>
      <c r="D6500" s="10"/>
    </row>
    <row r="6501" spans="3:4">
      <c r="C6501" s="10"/>
      <c r="D6501" s="10"/>
    </row>
    <row r="6502" spans="3:4">
      <c r="C6502" s="10"/>
      <c r="D6502" s="10"/>
    </row>
    <row r="6503" spans="3:4">
      <c r="C6503" s="10"/>
      <c r="D6503" s="10"/>
    </row>
    <row r="6504" spans="3:4">
      <c r="C6504" s="10"/>
      <c r="D6504" s="10"/>
    </row>
    <row r="6505" spans="3:4">
      <c r="C6505" s="10"/>
      <c r="D6505" s="10"/>
    </row>
    <row r="6506" spans="3:4">
      <c r="C6506" s="10"/>
      <c r="D6506" s="10"/>
    </row>
    <row r="6507" spans="3:4">
      <c r="C6507" s="10"/>
      <c r="D6507" s="10"/>
    </row>
    <row r="6508" spans="3:4">
      <c r="C6508" s="10"/>
      <c r="D6508" s="10"/>
    </row>
    <row r="6509" spans="3:4">
      <c r="C6509" s="10"/>
      <c r="D6509" s="10"/>
    </row>
    <row r="6510" spans="3:4">
      <c r="C6510" s="10"/>
      <c r="D6510" s="10"/>
    </row>
    <row r="6511" spans="3:4">
      <c r="C6511" s="10"/>
      <c r="D6511" s="10"/>
    </row>
    <row r="6512" spans="3:4">
      <c r="C6512" s="10"/>
      <c r="D6512" s="10"/>
    </row>
    <row r="6513" spans="3:4">
      <c r="C6513" s="10"/>
      <c r="D6513" s="10"/>
    </row>
    <row r="6514" spans="3:4">
      <c r="C6514" s="10"/>
      <c r="D6514" s="10"/>
    </row>
    <row r="6515" spans="3:4">
      <c r="C6515" s="10"/>
      <c r="D6515" s="10"/>
    </row>
    <row r="6516" spans="3:4">
      <c r="C6516" s="10"/>
      <c r="D6516" s="10"/>
    </row>
    <row r="6517" spans="3:4">
      <c r="C6517" s="10"/>
      <c r="D6517" s="10"/>
    </row>
    <row r="6518" spans="3:4">
      <c r="C6518" s="10"/>
      <c r="D6518" s="10"/>
    </row>
    <row r="6519" spans="3:4">
      <c r="C6519" s="10"/>
      <c r="D6519" s="10"/>
    </row>
    <row r="6520" spans="3:4">
      <c r="C6520" s="10"/>
      <c r="D6520" s="10"/>
    </row>
    <row r="6521" spans="3:4">
      <c r="C6521" s="10"/>
      <c r="D6521" s="10"/>
    </row>
    <row r="6522" spans="3:4">
      <c r="C6522" s="10"/>
      <c r="D6522" s="10"/>
    </row>
    <row r="6523" spans="3:4">
      <c r="C6523" s="10"/>
      <c r="D6523" s="10"/>
    </row>
    <row r="6524" spans="3:4">
      <c r="C6524" s="10"/>
      <c r="D6524" s="10"/>
    </row>
    <row r="6525" spans="3:4">
      <c r="C6525" s="10"/>
      <c r="D6525" s="10"/>
    </row>
    <row r="6526" spans="3:4">
      <c r="C6526" s="10"/>
      <c r="D6526" s="10"/>
    </row>
    <row r="6527" spans="3:4">
      <c r="C6527" s="10"/>
      <c r="D6527" s="10"/>
    </row>
    <row r="6528" spans="3:4">
      <c r="C6528" s="10"/>
      <c r="D6528" s="10"/>
    </row>
    <row r="6529" spans="3:4">
      <c r="C6529" s="10"/>
      <c r="D6529" s="10"/>
    </row>
    <row r="6530" spans="3:4">
      <c r="C6530" s="10"/>
      <c r="D6530" s="10"/>
    </row>
    <row r="6531" spans="3:4">
      <c r="C6531" s="10"/>
      <c r="D6531" s="10"/>
    </row>
    <row r="6532" spans="3:4">
      <c r="C6532" s="10"/>
      <c r="D6532" s="10"/>
    </row>
    <row r="6533" spans="3:4">
      <c r="C6533" s="10"/>
      <c r="D6533" s="10"/>
    </row>
    <row r="6534" spans="3:4">
      <c r="C6534" s="10"/>
      <c r="D6534" s="10"/>
    </row>
    <row r="6535" spans="3:4">
      <c r="C6535" s="10"/>
      <c r="D6535" s="10"/>
    </row>
    <row r="6536" spans="3:4">
      <c r="C6536" s="10"/>
      <c r="D6536" s="10"/>
    </row>
    <row r="6537" spans="3:4">
      <c r="C6537" s="10"/>
      <c r="D6537" s="10"/>
    </row>
    <row r="6538" spans="3:4">
      <c r="C6538" s="10"/>
      <c r="D6538" s="10"/>
    </row>
    <row r="6539" spans="3:4">
      <c r="C6539" s="10"/>
      <c r="D6539" s="10"/>
    </row>
    <row r="6540" spans="3:4">
      <c r="C6540" s="10"/>
      <c r="D6540" s="10"/>
    </row>
    <row r="6541" spans="3:4">
      <c r="C6541" s="10"/>
      <c r="D6541" s="10"/>
    </row>
    <row r="6542" spans="3:4">
      <c r="C6542" s="10"/>
      <c r="D6542" s="10"/>
    </row>
    <row r="6543" spans="3:4">
      <c r="C6543" s="10"/>
      <c r="D6543" s="10"/>
    </row>
    <row r="6544" spans="3:4">
      <c r="C6544" s="10"/>
      <c r="D6544" s="10"/>
    </row>
    <row r="6545" spans="3:4">
      <c r="C6545" s="10"/>
      <c r="D6545" s="10"/>
    </row>
    <row r="6546" spans="3:4">
      <c r="C6546" s="10"/>
      <c r="D6546" s="10"/>
    </row>
    <row r="6547" spans="3:4">
      <c r="C6547" s="10"/>
      <c r="D6547" s="10"/>
    </row>
    <row r="6548" spans="3:4">
      <c r="C6548" s="10"/>
      <c r="D6548" s="10"/>
    </row>
    <row r="6549" spans="3:4">
      <c r="C6549" s="10"/>
      <c r="D6549" s="10"/>
    </row>
    <row r="6550" spans="3:4">
      <c r="C6550" s="10"/>
      <c r="D6550" s="10"/>
    </row>
    <row r="6551" spans="3:4">
      <c r="C6551" s="10"/>
      <c r="D6551" s="10"/>
    </row>
    <row r="6552" spans="3:4">
      <c r="C6552" s="10"/>
      <c r="D6552" s="10"/>
    </row>
    <row r="6553" spans="3:4">
      <c r="C6553" s="10"/>
      <c r="D6553" s="10"/>
    </row>
    <row r="6554" spans="3:4">
      <c r="C6554" s="10"/>
      <c r="D6554" s="10"/>
    </row>
    <row r="6555" spans="3:4">
      <c r="C6555" s="10"/>
      <c r="D6555" s="10"/>
    </row>
    <row r="6556" spans="3:4">
      <c r="C6556" s="10"/>
      <c r="D6556" s="10"/>
    </row>
    <row r="6557" spans="3:4">
      <c r="C6557" s="10"/>
      <c r="D6557" s="10"/>
    </row>
    <row r="6558" spans="3:4">
      <c r="C6558" s="10"/>
      <c r="D6558" s="10"/>
    </row>
    <row r="6559" spans="3:4">
      <c r="C6559" s="10"/>
      <c r="D6559" s="10"/>
    </row>
    <row r="6560" spans="3:4">
      <c r="C6560" s="10"/>
      <c r="D6560" s="10"/>
    </row>
    <row r="6561" spans="3:4">
      <c r="C6561" s="10"/>
      <c r="D6561" s="10"/>
    </row>
    <row r="6562" spans="3:4">
      <c r="C6562" s="10"/>
      <c r="D6562" s="10"/>
    </row>
    <row r="6563" spans="3:4">
      <c r="C6563" s="10"/>
      <c r="D6563" s="10"/>
    </row>
    <row r="6564" spans="3:4">
      <c r="C6564" s="10"/>
      <c r="D6564" s="10"/>
    </row>
    <row r="6565" spans="3:4">
      <c r="C6565" s="10"/>
      <c r="D6565" s="10"/>
    </row>
    <row r="6566" spans="3:4">
      <c r="C6566" s="10"/>
      <c r="D6566" s="10"/>
    </row>
    <row r="6567" spans="3:4">
      <c r="C6567" s="10"/>
      <c r="D6567" s="10"/>
    </row>
    <row r="6568" spans="3:4">
      <c r="C6568" s="10"/>
      <c r="D6568" s="10"/>
    </row>
    <row r="6569" spans="3:4">
      <c r="C6569" s="10"/>
      <c r="D6569" s="10"/>
    </row>
    <row r="6570" spans="3:4">
      <c r="C6570" s="10"/>
      <c r="D6570" s="10"/>
    </row>
    <row r="6571" spans="3:4">
      <c r="C6571" s="10"/>
      <c r="D6571" s="10"/>
    </row>
    <row r="6572" spans="3:4">
      <c r="C6572" s="10"/>
      <c r="D6572" s="10"/>
    </row>
    <row r="6573" spans="3:4">
      <c r="C6573" s="10"/>
      <c r="D6573" s="10"/>
    </row>
    <row r="6574" spans="3:4">
      <c r="C6574" s="10"/>
      <c r="D6574" s="10"/>
    </row>
    <row r="6575" spans="3:4">
      <c r="C6575" s="10"/>
      <c r="D6575" s="10"/>
    </row>
    <row r="6576" spans="3:4">
      <c r="C6576" s="10"/>
      <c r="D6576" s="10"/>
    </row>
    <row r="6577" spans="3:4">
      <c r="C6577" s="10"/>
      <c r="D6577" s="10"/>
    </row>
    <row r="6578" spans="3:4">
      <c r="C6578" s="10"/>
      <c r="D6578" s="10"/>
    </row>
    <row r="6579" spans="3:4">
      <c r="C6579" s="10"/>
      <c r="D6579" s="10"/>
    </row>
    <row r="6580" spans="3:4">
      <c r="C6580" s="10"/>
      <c r="D6580" s="10"/>
    </row>
    <row r="6581" spans="3:4">
      <c r="C6581" s="10"/>
      <c r="D6581" s="10"/>
    </row>
    <row r="6582" spans="3:4">
      <c r="C6582" s="10"/>
      <c r="D6582" s="10"/>
    </row>
    <row r="6583" spans="3:4">
      <c r="C6583" s="10"/>
      <c r="D6583" s="10"/>
    </row>
    <row r="6584" spans="3:4">
      <c r="C6584" s="10"/>
      <c r="D6584" s="10"/>
    </row>
    <row r="6585" spans="3:4">
      <c r="C6585" s="10"/>
      <c r="D6585" s="10"/>
    </row>
    <row r="6586" spans="3:4">
      <c r="C6586" s="10"/>
      <c r="D6586" s="10"/>
    </row>
    <row r="6587" spans="3:4">
      <c r="C6587" s="10"/>
      <c r="D6587" s="10"/>
    </row>
    <row r="6588" spans="3:4">
      <c r="C6588" s="10"/>
      <c r="D6588" s="10"/>
    </row>
    <row r="6589" spans="3:4">
      <c r="C6589" s="10"/>
      <c r="D6589" s="10"/>
    </row>
    <row r="6590" spans="3:4">
      <c r="C6590" s="10"/>
      <c r="D6590" s="10"/>
    </row>
    <row r="6591" spans="3:4">
      <c r="C6591" s="10"/>
      <c r="D6591" s="10"/>
    </row>
    <row r="6592" spans="3:4">
      <c r="C6592" s="10"/>
      <c r="D6592" s="10"/>
    </row>
    <row r="6593" spans="3:4">
      <c r="C6593" s="10"/>
      <c r="D6593" s="10"/>
    </row>
    <row r="6594" spans="3:4">
      <c r="C6594" s="10"/>
      <c r="D6594" s="10"/>
    </row>
    <row r="6595" spans="3:4">
      <c r="C6595" s="10"/>
      <c r="D6595" s="10"/>
    </row>
    <row r="6596" spans="3:4">
      <c r="C6596" s="10"/>
      <c r="D6596" s="10"/>
    </row>
    <row r="6597" spans="3:4">
      <c r="C6597" s="10"/>
      <c r="D6597" s="10"/>
    </row>
    <row r="6598" spans="3:4">
      <c r="C6598" s="10"/>
      <c r="D6598" s="10"/>
    </row>
    <row r="6599" spans="3:4">
      <c r="C6599" s="10"/>
      <c r="D6599" s="10"/>
    </row>
    <row r="6600" spans="3:4">
      <c r="C6600" s="10"/>
      <c r="D6600" s="10"/>
    </row>
    <row r="6601" spans="3:4">
      <c r="C6601" s="10"/>
      <c r="D6601" s="10"/>
    </row>
    <row r="6602" spans="3:4">
      <c r="C6602" s="10"/>
      <c r="D6602" s="10"/>
    </row>
    <row r="6603" spans="3:4">
      <c r="C6603" s="10"/>
      <c r="D6603" s="10"/>
    </row>
    <row r="6604" spans="3:4">
      <c r="C6604" s="10"/>
      <c r="D6604" s="10"/>
    </row>
    <row r="6605" spans="3:4">
      <c r="C6605" s="10"/>
      <c r="D6605" s="10"/>
    </row>
    <row r="6606" spans="3:4">
      <c r="C6606" s="10"/>
      <c r="D6606" s="10"/>
    </row>
    <row r="6607" spans="3:4">
      <c r="C6607" s="10"/>
      <c r="D6607" s="10"/>
    </row>
    <row r="6608" spans="3:4">
      <c r="C6608" s="10"/>
      <c r="D6608" s="10"/>
    </row>
    <row r="6609" spans="3:4">
      <c r="C6609" s="10"/>
      <c r="D6609" s="10"/>
    </row>
    <row r="6610" spans="3:4">
      <c r="C6610" s="10"/>
      <c r="D6610" s="10"/>
    </row>
    <row r="6611" spans="3:4">
      <c r="C6611" s="10"/>
      <c r="D6611" s="10"/>
    </row>
    <row r="6612" spans="3:4">
      <c r="C6612" s="10"/>
      <c r="D6612" s="10"/>
    </row>
    <row r="6613" spans="3:4">
      <c r="C6613" s="10"/>
      <c r="D6613" s="10"/>
    </row>
    <row r="6614" spans="3:4">
      <c r="C6614" s="10"/>
      <c r="D6614" s="10"/>
    </row>
    <row r="6615" spans="3:4">
      <c r="C6615" s="10"/>
      <c r="D6615" s="10"/>
    </row>
    <row r="6616" spans="3:4">
      <c r="C6616" s="10"/>
      <c r="D6616" s="10"/>
    </row>
    <row r="6617" spans="3:4">
      <c r="C6617" s="10"/>
      <c r="D6617" s="10"/>
    </row>
    <row r="6618" spans="3:4">
      <c r="C6618" s="10"/>
      <c r="D6618" s="10"/>
    </row>
    <row r="6619" spans="3:4">
      <c r="C6619" s="10"/>
      <c r="D6619" s="10"/>
    </row>
    <row r="6620" spans="3:4">
      <c r="C6620" s="10"/>
      <c r="D6620" s="10"/>
    </row>
    <row r="6621" spans="3:4">
      <c r="C6621" s="10"/>
      <c r="D6621" s="10"/>
    </row>
    <row r="6622" spans="3:4">
      <c r="C6622" s="10"/>
      <c r="D6622" s="10"/>
    </row>
    <row r="6623" spans="3:4">
      <c r="C6623" s="10"/>
      <c r="D6623" s="10"/>
    </row>
    <row r="6624" spans="3:4">
      <c r="C6624" s="10"/>
      <c r="D6624" s="10"/>
    </row>
    <row r="6625" spans="3:4">
      <c r="C6625" s="10"/>
      <c r="D6625" s="10"/>
    </row>
    <row r="6626" spans="3:4">
      <c r="C6626" s="10"/>
      <c r="D6626" s="10"/>
    </row>
    <row r="6627" spans="3:4">
      <c r="C6627" s="10"/>
      <c r="D6627" s="10"/>
    </row>
    <row r="6628" spans="3:4">
      <c r="C6628" s="10"/>
      <c r="D6628" s="10"/>
    </row>
    <row r="6629" spans="3:4">
      <c r="C6629" s="10"/>
      <c r="D6629" s="10"/>
    </row>
    <row r="6630" spans="3:4">
      <c r="C6630" s="10"/>
      <c r="D6630" s="10"/>
    </row>
    <row r="6631" spans="3:4">
      <c r="C6631" s="10"/>
      <c r="D6631" s="10"/>
    </row>
    <row r="6632" spans="3:4">
      <c r="C6632" s="10"/>
      <c r="D6632" s="10"/>
    </row>
    <row r="6633" spans="3:4">
      <c r="C6633" s="10"/>
      <c r="D6633" s="10"/>
    </row>
    <row r="6634" spans="3:4">
      <c r="C6634" s="10"/>
      <c r="D6634" s="10"/>
    </row>
    <row r="6635" spans="3:4">
      <c r="C6635" s="10"/>
      <c r="D6635" s="10"/>
    </row>
    <row r="6636" spans="3:4">
      <c r="C6636" s="10"/>
      <c r="D6636" s="10"/>
    </row>
    <row r="6637" spans="3:4">
      <c r="C6637" s="10"/>
      <c r="D6637" s="10"/>
    </row>
    <row r="6638" spans="3:4">
      <c r="C6638" s="10"/>
      <c r="D6638" s="10"/>
    </row>
    <row r="6639" spans="3:4">
      <c r="C6639" s="10"/>
      <c r="D6639" s="10"/>
    </row>
    <row r="6640" spans="3:4">
      <c r="C6640" s="10"/>
      <c r="D6640" s="10"/>
    </row>
    <row r="6641" spans="3:4">
      <c r="C6641" s="10"/>
      <c r="D6641" s="10"/>
    </row>
    <row r="6642" spans="3:4">
      <c r="C6642" s="10"/>
      <c r="D6642" s="10"/>
    </row>
    <row r="6643" spans="3:4">
      <c r="C6643" s="10"/>
      <c r="D6643" s="10"/>
    </row>
    <row r="6644" spans="3:4">
      <c r="C6644" s="10"/>
      <c r="D6644" s="10"/>
    </row>
    <row r="6645" spans="3:4">
      <c r="C6645" s="10"/>
      <c r="D6645" s="10"/>
    </row>
    <row r="6646" spans="3:4">
      <c r="C6646" s="10"/>
      <c r="D6646" s="10"/>
    </row>
    <row r="6647" spans="3:4">
      <c r="C6647" s="10"/>
      <c r="D6647" s="10"/>
    </row>
    <row r="6648" spans="3:4">
      <c r="C6648" s="10"/>
      <c r="D6648" s="10"/>
    </row>
    <row r="6649" spans="3:4">
      <c r="C6649" s="10"/>
      <c r="D6649" s="10"/>
    </row>
    <row r="6650" spans="3:4">
      <c r="C6650" s="10"/>
      <c r="D6650" s="10"/>
    </row>
    <row r="6651" spans="3:4">
      <c r="C6651" s="10"/>
      <c r="D6651" s="10"/>
    </row>
    <row r="6652" spans="3:4">
      <c r="C6652" s="10"/>
      <c r="D6652" s="10"/>
    </row>
    <row r="6653" spans="3:4">
      <c r="C6653" s="10"/>
      <c r="D6653" s="10"/>
    </row>
    <row r="6654" spans="3:4">
      <c r="C6654" s="10"/>
      <c r="D6654" s="10"/>
    </row>
    <row r="6655" spans="3:4">
      <c r="C6655" s="10"/>
      <c r="D6655" s="10"/>
    </row>
    <row r="6656" spans="3:4">
      <c r="C6656" s="10"/>
      <c r="D6656" s="10"/>
    </row>
    <row r="6657" spans="3:4">
      <c r="C6657" s="10"/>
      <c r="D6657" s="10"/>
    </row>
    <row r="6658" spans="3:4">
      <c r="C6658" s="10"/>
      <c r="D6658" s="10"/>
    </row>
    <row r="6659" spans="3:4">
      <c r="C6659" s="10"/>
      <c r="D6659" s="10"/>
    </row>
    <row r="6660" spans="3:4">
      <c r="C6660" s="10"/>
      <c r="D6660" s="10"/>
    </row>
    <row r="6661" spans="3:4">
      <c r="C6661" s="10"/>
      <c r="D6661" s="10"/>
    </row>
    <row r="6662" spans="3:4">
      <c r="C6662" s="10"/>
      <c r="D6662" s="10"/>
    </row>
    <row r="6663" spans="3:4">
      <c r="C6663" s="10"/>
      <c r="D6663" s="10"/>
    </row>
    <row r="6664" spans="3:4">
      <c r="C6664" s="10"/>
      <c r="D6664" s="10"/>
    </row>
    <row r="6665" spans="3:4">
      <c r="C6665" s="10"/>
      <c r="D6665" s="10"/>
    </row>
    <row r="6666" spans="3:4">
      <c r="C6666" s="10"/>
      <c r="D6666" s="10"/>
    </row>
    <row r="6667" spans="3:4">
      <c r="C6667" s="10"/>
      <c r="D6667" s="10"/>
    </row>
    <row r="6668" spans="3:4">
      <c r="C6668" s="10"/>
      <c r="D6668" s="10"/>
    </row>
    <row r="6669" spans="3:4">
      <c r="C6669" s="10"/>
      <c r="D6669" s="10"/>
    </row>
    <row r="6670" spans="3:4">
      <c r="C6670" s="10"/>
      <c r="D6670" s="10"/>
    </row>
    <row r="6671" spans="3:4">
      <c r="C6671" s="10"/>
      <c r="D6671" s="10"/>
    </row>
    <row r="6672" spans="3:4">
      <c r="C6672" s="10"/>
      <c r="D6672" s="10"/>
    </row>
    <row r="6673" spans="3:4">
      <c r="C6673" s="10"/>
      <c r="D6673" s="10"/>
    </row>
    <row r="6674" spans="3:4">
      <c r="C6674" s="10"/>
      <c r="D6674" s="10"/>
    </row>
    <row r="6675" spans="3:4">
      <c r="C6675" s="10"/>
      <c r="D6675" s="10"/>
    </row>
    <row r="6676" spans="3:4">
      <c r="C6676" s="10"/>
      <c r="D6676" s="10"/>
    </row>
    <row r="6677" spans="3:4">
      <c r="C6677" s="10"/>
      <c r="D6677" s="10"/>
    </row>
    <row r="6678" spans="3:4">
      <c r="C6678" s="10"/>
      <c r="D6678" s="10"/>
    </row>
    <row r="6679" spans="3:4">
      <c r="C6679" s="10"/>
      <c r="D6679" s="10"/>
    </row>
    <row r="6680" spans="3:4">
      <c r="C6680" s="10"/>
      <c r="D6680" s="10"/>
    </row>
    <row r="6681" spans="3:4">
      <c r="C6681" s="10"/>
      <c r="D6681" s="10"/>
    </row>
    <row r="6682" spans="3:4">
      <c r="C6682" s="10"/>
      <c r="D6682" s="10"/>
    </row>
    <row r="6683" spans="3:4">
      <c r="C6683" s="10"/>
      <c r="D6683" s="10"/>
    </row>
    <row r="6684" spans="3:4">
      <c r="C6684" s="10"/>
      <c r="D6684" s="10"/>
    </row>
    <row r="6685" spans="3:4">
      <c r="C6685" s="10"/>
      <c r="D6685" s="10"/>
    </row>
    <row r="6686" spans="3:4">
      <c r="C6686" s="10"/>
      <c r="D6686" s="10"/>
    </row>
    <row r="6687" spans="3:4">
      <c r="C6687" s="10"/>
      <c r="D6687" s="10"/>
    </row>
    <row r="6688" spans="3:4">
      <c r="C6688" s="10"/>
      <c r="D6688" s="10"/>
    </row>
    <row r="6689" spans="3:4">
      <c r="C6689" s="10"/>
      <c r="D6689" s="10"/>
    </row>
    <row r="6690" spans="3:4">
      <c r="C6690" s="10"/>
      <c r="D6690" s="10"/>
    </row>
    <row r="6691" spans="3:4">
      <c r="C6691" s="10"/>
      <c r="D6691" s="10"/>
    </row>
    <row r="6692" spans="3:4">
      <c r="C6692" s="10"/>
      <c r="D6692" s="10"/>
    </row>
    <row r="6693" spans="3:4">
      <c r="C6693" s="10"/>
      <c r="D6693" s="10"/>
    </row>
    <row r="6694" spans="3:4">
      <c r="C6694" s="10"/>
      <c r="D6694" s="10"/>
    </row>
    <row r="6695" spans="3:4">
      <c r="C6695" s="10"/>
      <c r="D6695" s="10"/>
    </row>
    <row r="6696" spans="3:4">
      <c r="C6696" s="10"/>
      <c r="D6696" s="10"/>
    </row>
    <row r="6697" spans="3:4">
      <c r="C6697" s="10"/>
      <c r="D6697" s="10"/>
    </row>
    <row r="6698" spans="3:4">
      <c r="C6698" s="10"/>
      <c r="D6698" s="10"/>
    </row>
    <row r="6699" spans="3:4">
      <c r="C6699" s="10"/>
      <c r="D6699" s="10"/>
    </row>
    <row r="6700" spans="3:4">
      <c r="C6700" s="10"/>
      <c r="D6700" s="10"/>
    </row>
    <row r="6701" spans="3:4">
      <c r="C6701" s="10"/>
      <c r="D6701" s="10"/>
    </row>
    <row r="6702" spans="3:4">
      <c r="C6702" s="10"/>
      <c r="D6702" s="10"/>
    </row>
    <row r="6703" spans="3:4">
      <c r="C6703" s="10"/>
      <c r="D6703" s="10"/>
    </row>
    <row r="6704" spans="3:4">
      <c r="C6704" s="10"/>
      <c r="D6704" s="10"/>
    </row>
    <row r="6705" spans="3:4">
      <c r="C6705" s="10"/>
      <c r="D6705" s="10"/>
    </row>
    <row r="6706" spans="3:4">
      <c r="C6706" s="10"/>
      <c r="D6706" s="10"/>
    </row>
    <row r="6707" spans="3:4">
      <c r="C6707" s="10"/>
      <c r="D6707" s="10"/>
    </row>
    <row r="6708" spans="3:4">
      <c r="C6708" s="10"/>
      <c r="D6708" s="10"/>
    </row>
    <row r="6709" spans="3:4">
      <c r="C6709" s="10"/>
      <c r="D6709" s="10"/>
    </row>
    <row r="6710" spans="3:4">
      <c r="C6710" s="10"/>
      <c r="D6710" s="10"/>
    </row>
    <row r="6711" spans="3:4">
      <c r="C6711" s="10"/>
      <c r="D6711" s="10"/>
    </row>
    <row r="6712" spans="3:4">
      <c r="C6712" s="10"/>
      <c r="D6712" s="10"/>
    </row>
    <row r="6713" spans="3:4">
      <c r="C6713" s="10"/>
      <c r="D6713" s="10"/>
    </row>
    <row r="6714" spans="3:4">
      <c r="C6714" s="10"/>
      <c r="D6714" s="10"/>
    </row>
    <row r="6715" spans="3:4">
      <c r="C6715" s="10"/>
      <c r="D6715" s="10"/>
    </row>
    <row r="6716" spans="3:4">
      <c r="C6716" s="10"/>
      <c r="D6716" s="10"/>
    </row>
    <row r="6717" spans="3:4">
      <c r="C6717" s="10"/>
      <c r="D6717" s="10"/>
    </row>
    <row r="6718" spans="3:4">
      <c r="C6718" s="10"/>
      <c r="D6718" s="10"/>
    </row>
    <row r="6719" spans="3:4">
      <c r="C6719" s="10"/>
      <c r="D6719" s="10"/>
    </row>
    <row r="6720" spans="3:4">
      <c r="C6720" s="10"/>
      <c r="D6720" s="10"/>
    </row>
    <row r="6721" spans="3:4">
      <c r="C6721" s="10"/>
      <c r="D6721" s="10"/>
    </row>
    <row r="6722" spans="3:4">
      <c r="C6722" s="10"/>
      <c r="D6722" s="10"/>
    </row>
    <row r="6723" spans="3:4">
      <c r="C6723" s="10"/>
      <c r="D6723" s="10"/>
    </row>
    <row r="6724" spans="3:4">
      <c r="C6724" s="10"/>
      <c r="D6724" s="10"/>
    </row>
    <row r="6725" spans="3:4">
      <c r="C6725" s="10"/>
      <c r="D6725" s="10"/>
    </row>
    <row r="6726" spans="3:4">
      <c r="C6726" s="10"/>
      <c r="D6726" s="10"/>
    </row>
    <row r="6727" spans="3:4">
      <c r="C6727" s="10"/>
      <c r="D6727" s="10"/>
    </row>
    <row r="6728" spans="3:4">
      <c r="C6728" s="10"/>
      <c r="D6728" s="10"/>
    </row>
    <row r="6729" spans="3:4">
      <c r="C6729" s="10"/>
      <c r="D6729" s="10"/>
    </row>
    <row r="6730" spans="3:4">
      <c r="C6730" s="10"/>
      <c r="D6730" s="10"/>
    </row>
    <row r="6731" spans="3:4">
      <c r="C6731" s="10"/>
      <c r="D6731" s="10"/>
    </row>
    <row r="6732" spans="3:4">
      <c r="C6732" s="10"/>
      <c r="D6732" s="10"/>
    </row>
    <row r="6733" spans="3:4">
      <c r="C6733" s="10"/>
      <c r="D6733" s="10"/>
    </row>
    <row r="6734" spans="3:4">
      <c r="C6734" s="10"/>
      <c r="D6734" s="10"/>
    </row>
    <row r="6735" spans="3:4">
      <c r="C6735" s="10"/>
      <c r="D6735" s="10"/>
    </row>
    <row r="6736" spans="3:4">
      <c r="C6736" s="10"/>
      <c r="D6736" s="10"/>
    </row>
    <row r="6737" spans="3:4">
      <c r="C6737" s="10"/>
      <c r="D6737" s="10"/>
    </row>
    <row r="6738" spans="3:4">
      <c r="C6738" s="10"/>
      <c r="D6738" s="10"/>
    </row>
    <row r="6739" spans="3:4">
      <c r="C6739" s="10"/>
      <c r="D6739" s="10"/>
    </row>
    <row r="6740" spans="3:4">
      <c r="C6740" s="10"/>
      <c r="D6740" s="10"/>
    </row>
    <row r="6741" spans="3:4">
      <c r="C6741" s="10"/>
      <c r="D6741" s="10"/>
    </row>
    <row r="6742" spans="3:4">
      <c r="C6742" s="10"/>
      <c r="D6742" s="10"/>
    </row>
    <row r="6743" spans="3:4">
      <c r="C6743" s="10"/>
      <c r="D6743" s="10"/>
    </row>
    <row r="6744" spans="3:4">
      <c r="C6744" s="10"/>
      <c r="D6744" s="10"/>
    </row>
    <row r="6745" spans="3:4">
      <c r="C6745" s="10"/>
      <c r="D6745" s="10"/>
    </row>
    <row r="6746" spans="3:4">
      <c r="C6746" s="10"/>
      <c r="D6746" s="10"/>
    </row>
    <row r="6747" spans="3:4">
      <c r="C6747" s="10"/>
      <c r="D6747" s="10"/>
    </row>
    <row r="6748" spans="3:4">
      <c r="C6748" s="10"/>
      <c r="D6748" s="10"/>
    </row>
    <row r="6749" spans="3:4">
      <c r="C6749" s="10"/>
      <c r="D6749" s="10"/>
    </row>
    <row r="6750" spans="3:4">
      <c r="C6750" s="10"/>
      <c r="D6750" s="10"/>
    </row>
    <row r="6751" spans="3:4">
      <c r="C6751" s="10"/>
      <c r="D6751" s="10"/>
    </row>
    <row r="6752" spans="3:4">
      <c r="C6752" s="10"/>
      <c r="D6752" s="10"/>
    </row>
    <row r="6753" spans="3:4">
      <c r="C6753" s="10"/>
      <c r="D6753" s="10"/>
    </row>
    <row r="6754" spans="3:4">
      <c r="C6754" s="10"/>
      <c r="D6754" s="10"/>
    </row>
    <row r="6755" spans="3:4">
      <c r="C6755" s="10"/>
      <c r="D6755" s="10"/>
    </row>
    <row r="6756" spans="3:4">
      <c r="C6756" s="10"/>
      <c r="D6756" s="10"/>
    </row>
    <row r="6757" spans="3:4">
      <c r="C6757" s="10"/>
      <c r="D6757" s="10"/>
    </row>
    <row r="6758" spans="3:4">
      <c r="C6758" s="10"/>
      <c r="D6758" s="10"/>
    </row>
    <row r="6759" spans="3:4">
      <c r="C6759" s="10"/>
      <c r="D6759" s="10"/>
    </row>
    <row r="6760" spans="3:4">
      <c r="C6760" s="10"/>
      <c r="D6760" s="10"/>
    </row>
    <row r="6761" spans="3:4">
      <c r="C6761" s="10"/>
      <c r="D6761" s="10"/>
    </row>
    <row r="6762" spans="3:4">
      <c r="C6762" s="10"/>
      <c r="D6762" s="10"/>
    </row>
    <row r="6763" spans="3:4">
      <c r="C6763" s="10"/>
      <c r="D6763" s="10"/>
    </row>
    <row r="6764" spans="3:4">
      <c r="C6764" s="10"/>
      <c r="D6764" s="10"/>
    </row>
    <row r="6765" spans="3:4">
      <c r="C6765" s="10"/>
      <c r="D6765" s="10"/>
    </row>
    <row r="6766" spans="3:4">
      <c r="C6766" s="10"/>
      <c r="D6766" s="10"/>
    </row>
    <row r="6767" spans="3:4">
      <c r="C6767" s="10"/>
      <c r="D6767" s="10"/>
    </row>
    <row r="6768" spans="3:4">
      <c r="C6768" s="10"/>
      <c r="D6768" s="10"/>
    </row>
    <row r="6769" spans="3:4">
      <c r="C6769" s="10"/>
      <c r="D6769" s="10"/>
    </row>
    <row r="6770" spans="3:4">
      <c r="C6770" s="10"/>
      <c r="D6770" s="10"/>
    </row>
    <row r="6771" spans="3:4">
      <c r="C6771" s="10"/>
      <c r="D6771" s="10"/>
    </row>
    <row r="6772" spans="3:4">
      <c r="C6772" s="10"/>
      <c r="D6772" s="10"/>
    </row>
    <row r="6773" spans="3:4">
      <c r="C6773" s="10"/>
      <c r="D6773" s="10"/>
    </row>
    <row r="6774" spans="3:4">
      <c r="C6774" s="10"/>
      <c r="D6774" s="10"/>
    </row>
    <row r="6775" spans="3:4">
      <c r="C6775" s="10"/>
      <c r="D6775" s="10"/>
    </row>
    <row r="6776" spans="3:4">
      <c r="C6776" s="10"/>
      <c r="D6776" s="10"/>
    </row>
    <row r="6777" spans="3:4">
      <c r="C6777" s="10"/>
      <c r="D6777" s="10"/>
    </row>
    <row r="6778" spans="3:4">
      <c r="C6778" s="10"/>
      <c r="D6778" s="10"/>
    </row>
    <row r="6779" spans="3:4">
      <c r="C6779" s="10"/>
      <c r="D6779" s="10"/>
    </row>
    <row r="6780" spans="3:4">
      <c r="C6780" s="10"/>
      <c r="D6780" s="10"/>
    </row>
    <row r="6781" spans="3:4">
      <c r="C6781" s="10"/>
      <c r="D6781" s="10"/>
    </row>
    <row r="6782" spans="3:4">
      <c r="C6782" s="10"/>
      <c r="D6782" s="10"/>
    </row>
    <row r="6783" spans="3:4">
      <c r="C6783" s="10"/>
      <c r="D6783" s="10"/>
    </row>
    <row r="6784" spans="3:4">
      <c r="C6784" s="10"/>
      <c r="D6784" s="10"/>
    </row>
    <row r="6785" spans="3:4">
      <c r="C6785" s="10"/>
      <c r="D6785" s="10"/>
    </row>
    <row r="6786" spans="3:4">
      <c r="C6786" s="10"/>
      <c r="D6786" s="10"/>
    </row>
    <row r="6787" spans="3:4">
      <c r="C6787" s="10"/>
      <c r="D6787" s="10"/>
    </row>
    <row r="6788" spans="3:4">
      <c r="C6788" s="10"/>
      <c r="D6788" s="10"/>
    </row>
    <row r="6789" spans="3:4">
      <c r="C6789" s="10"/>
      <c r="D6789" s="10"/>
    </row>
    <row r="6790" spans="3:4">
      <c r="C6790" s="10"/>
      <c r="D6790" s="10"/>
    </row>
    <row r="6791" spans="3:4">
      <c r="C6791" s="10"/>
      <c r="D6791" s="10"/>
    </row>
    <row r="6792" spans="3:4">
      <c r="C6792" s="10"/>
      <c r="D6792" s="10"/>
    </row>
    <row r="6793" spans="3:4">
      <c r="C6793" s="10"/>
      <c r="D6793" s="10"/>
    </row>
    <row r="6794" spans="3:4">
      <c r="C6794" s="10"/>
      <c r="D6794" s="10"/>
    </row>
    <row r="6795" spans="3:4">
      <c r="C6795" s="10"/>
      <c r="D6795" s="10"/>
    </row>
    <row r="6796" spans="3:4">
      <c r="C6796" s="10"/>
      <c r="D6796" s="10"/>
    </row>
    <row r="6797" spans="3:4">
      <c r="C6797" s="10"/>
      <c r="D6797" s="10"/>
    </row>
    <row r="6798" spans="3:4">
      <c r="C6798" s="10"/>
      <c r="D6798" s="10"/>
    </row>
    <row r="6799" spans="3:4">
      <c r="C6799" s="10"/>
      <c r="D6799" s="10"/>
    </row>
    <row r="6800" spans="3:4">
      <c r="C6800" s="10"/>
      <c r="D6800" s="10"/>
    </row>
    <row r="6801" spans="3:4">
      <c r="C6801" s="10"/>
      <c r="D6801" s="10"/>
    </row>
    <row r="6802" spans="3:4">
      <c r="C6802" s="10"/>
      <c r="D6802" s="10"/>
    </row>
    <row r="6803" spans="3:4">
      <c r="C6803" s="10"/>
      <c r="D6803" s="10"/>
    </row>
    <row r="6804" spans="3:4">
      <c r="C6804" s="10"/>
      <c r="D6804" s="10"/>
    </row>
    <row r="6805" spans="3:4">
      <c r="C6805" s="10"/>
      <c r="D6805" s="10"/>
    </row>
    <row r="6806" spans="3:4">
      <c r="C6806" s="10"/>
      <c r="D6806" s="10"/>
    </row>
    <row r="6807" spans="3:4">
      <c r="C6807" s="10"/>
      <c r="D6807" s="10"/>
    </row>
    <row r="6808" spans="3:4">
      <c r="C6808" s="10"/>
      <c r="D6808" s="10"/>
    </row>
    <row r="6809" spans="3:4">
      <c r="C6809" s="10"/>
      <c r="D6809" s="10"/>
    </row>
    <row r="6810" spans="3:4">
      <c r="C6810" s="10"/>
      <c r="D6810" s="10"/>
    </row>
    <row r="6811" spans="3:4">
      <c r="C6811" s="10"/>
      <c r="D6811" s="10"/>
    </row>
    <row r="6812" spans="3:4">
      <c r="C6812" s="10"/>
      <c r="D6812" s="10"/>
    </row>
    <row r="6813" spans="3:4">
      <c r="C6813" s="10"/>
      <c r="D6813" s="10"/>
    </row>
    <row r="6814" spans="3:4">
      <c r="C6814" s="10"/>
      <c r="D6814" s="10"/>
    </row>
    <row r="6815" spans="3:4">
      <c r="C6815" s="10"/>
      <c r="D6815" s="10"/>
    </row>
    <row r="6816" spans="3:4">
      <c r="C6816" s="10"/>
      <c r="D6816" s="10"/>
    </row>
    <row r="6817" spans="3:4">
      <c r="C6817" s="10"/>
      <c r="D6817" s="10"/>
    </row>
    <row r="6818" spans="3:4">
      <c r="C6818" s="10"/>
      <c r="D6818" s="10"/>
    </row>
    <row r="6819" spans="3:4">
      <c r="C6819" s="10"/>
      <c r="D6819" s="10"/>
    </row>
    <row r="6820" spans="3:4">
      <c r="C6820" s="10"/>
      <c r="D6820" s="10"/>
    </row>
    <row r="6821" spans="3:4">
      <c r="C6821" s="10"/>
      <c r="D6821" s="10"/>
    </row>
    <row r="6822" spans="3:4">
      <c r="C6822" s="10"/>
      <c r="D6822" s="10"/>
    </row>
    <row r="6823" spans="3:4">
      <c r="C6823" s="10"/>
      <c r="D6823" s="10"/>
    </row>
    <row r="6824" spans="3:4">
      <c r="C6824" s="10"/>
      <c r="D6824" s="10"/>
    </row>
    <row r="6825" spans="3:4">
      <c r="C6825" s="10"/>
      <c r="D6825" s="10"/>
    </row>
    <row r="6826" spans="3:4">
      <c r="C6826" s="10"/>
      <c r="D6826" s="10"/>
    </row>
    <row r="6827" spans="3:4">
      <c r="C6827" s="10"/>
      <c r="D6827" s="10"/>
    </row>
    <row r="6828" spans="3:4">
      <c r="C6828" s="10"/>
      <c r="D6828" s="10"/>
    </row>
    <row r="6829" spans="3:4">
      <c r="C6829" s="10"/>
      <c r="D6829" s="10"/>
    </row>
    <row r="6830" spans="3:4">
      <c r="C6830" s="10"/>
      <c r="D6830" s="10"/>
    </row>
    <row r="6831" spans="3:4">
      <c r="C6831" s="10"/>
      <c r="D6831" s="10"/>
    </row>
    <row r="6832" spans="3:4">
      <c r="C6832" s="10"/>
      <c r="D6832" s="10"/>
    </row>
    <row r="6833" spans="3:4">
      <c r="C6833" s="10"/>
      <c r="D6833" s="10"/>
    </row>
    <row r="6834" spans="3:4">
      <c r="C6834" s="10"/>
      <c r="D6834" s="10"/>
    </row>
    <row r="6835" spans="3:4">
      <c r="C6835" s="10"/>
      <c r="D6835" s="10"/>
    </row>
    <row r="6836" spans="3:4">
      <c r="C6836" s="10"/>
      <c r="D6836" s="10"/>
    </row>
    <row r="6837" spans="3:4">
      <c r="C6837" s="10"/>
      <c r="D6837" s="10"/>
    </row>
    <row r="6838" spans="3:4">
      <c r="C6838" s="10"/>
      <c r="D6838" s="10"/>
    </row>
    <row r="6839" spans="3:4">
      <c r="C6839" s="10"/>
      <c r="D6839" s="10"/>
    </row>
    <row r="6840" spans="3:4">
      <c r="C6840" s="10"/>
      <c r="D6840" s="10"/>
    </row>
    <row r="6841" spans="3:4">
      <c r="C6841" s="10"/>
      <c r="D6841" s="10"/>
    </row>
    <row r="6842" spans="3:4">
      <c r="C6842" s="10"/>
      <c r="D6842" s="10"/>
    </row>
    <row r="6843" spans="3:4">
      <c r="C6843" s="10"/>
      <c r="D6843" s="10"/>
    </row>
    <row r="6844" spans="3:4">
      <c r="C6844" s="10"/>
      <c r="D6844" s="10"/>
    </row>
    <row r="6845" spans="3:4">
      <c r="C6845" s="10"/>
      <c r="D6845" s="10"/>
    </row>
    <row r="6846" spans="3:4">
      <c r="C6846" s="10"/>
      <c r="D6846" s="10"/>
    </row>
    <row r="6847" spans="3:4">
      <c r="C6847" s="10"/>
      <c r="D6847" s="10"/>
    </row>
    <row r="6848" spans="3:4">
      <c r="C6848" s="10"/>
      <c r="D6848" s="10"/>
    </row>
    <row r="6849" spans="3:4">
      <c r="C6849" s="10"/>
      <c r="D6849" s="10"/>
    </row>
    <row r="6850" spans="3:4">
      <c r="C6850" s="10"/>
      <c r="D6850" s="10"/>
    </row>
    <row r="6851" spans="3:4">
      <c r="C6851" s="10"/>
      <c r="D6851" s="10"/>
    </row>
    <row r="6852" spans="3:4">
      <c r="C6852" s="10"/>
      <c r="D6852" s="10"/>
    </row>
    <row r="6853" spans="3:4">
      <c r="C6853" s="10"/>
      <c r="D6853" s="10"/>
    </row>
    <row r="6854" spans="3:4">
      <c r="C6854" s="10"/>
      <c r="D6854" s="10"/>
    </row>
    <row r="6855" spans="3:4">
      <c r="C6855" s="10"/>
      <c r="D6855" s="10"/>
    </row>
    <row r="6856" spans="3:4">
      <c r="C6856" s="10"/>
      <c r="D6856" s="10"/>
    </row>
    <row r="6857" spans="3:4">
      <c r="C6857" s="10"/>
      <c r="D6857" s="10"/>
    </row>
    <row r="6858" spans="3:4">
      <c r="C6858" s="10"/>
      <c r="D6858" s="10"/>
    </row>
    <row r="6859" spans="3:4">
      <c r="C6859" s="10"/>
      <c r="D6859" s="10"/>
    </row>
    <row r="6860" spans="3:4">
      <c r="C6860" s="10"/>
      <c r="D6860" s="10"/>
    </row>
    <row r="6861" spans="3:4">
      <c r="C6861" s="10"/>
      <c r="D6861" s="10"/>
    </row>
    <row r="6862" spans="3:4">
      <c r="C6862" s="10"/>
      <c r="D6862" s="10"/>
    </row>
    <row r="6863" spans="3:4">
      <c r="C6863" s="10"/>
      <c r="D6863" s="10"/>
    </row>
    <row r="6864" spans="3:4">
      <c r="C6864" s="10"/>
      <c r="D6864" s="10"/>
    </row>
    <row r="6865" spans="3:4">
      <c r="C6865" s="10"/>
      <c r="D6865" s="10"/>
    </row>
    <row r="6866" spans="3:4">
      <c r="C6866" s="10"/>
      <c r="D6866" s="10"/>
    </row>
    <row r="6867" spans="3:4">
      <c r="C6867" s="10"/>
      <c r="D6867" s="10"/>
    </row>
    <row r="6868" spans="3:4">
      <c r="C6868" s="10"/>
      <c r="D6868" s="10"/>
    </row>
    <row r="6869" spans="3:4">
      <c r="C6869" s="10"/>
      <c r="D6869" s="10"/>
    </row>
    <row r="6870" spans="3:4">
      <c r="C6870" s="10"/>
      <c r="D6870" s="10"/>
    </row>
    <row r="6871" spans="3:4">
      <c r="C6871" s="10"/>
      <c r="D6871" s="10"/>
    </row>
    <row r="6872" spans="3:4">
      <c r="C6872" s="10"/>
      <c r="D6872" s="10"/>
    </row>
    <row r="6873" spans="3:4">
      <c r="C6873" s="10"/>
      <c r="D6873" s="10"/>
    </row>
    <row r="6874" spans="3:4">
      <c r="C6874" s="10"/>
      <c r="D6874" s="10"/>
    </row>
    <row r="6875" spans="3:4">
      <c r="C6875" s="10"/>
      <c r="D6875" s="10"/>
    </row>
    <row r="6876" spans="3:4">
      <c r="C6876" s="10"/>
      <c r="D6876" s="10"/>
    </row>
    <row r="6877" spans="3:4">
      <c r="C6877" s="10"/>
      <c r="D6877" s="10"/>
    </row>
    <row r="6878" spans="3:4">
      <c r="C6878" s="10"/>
      <c r="D6878" s="10"/>
    </row>
    <row r="6879" spans="3:4">
      <c r="C6879" s="10"/>
      <c r="D6879" s="10"/>
    </row>
    <row r="6880" spans="3:4">
      <c r="C6880" s="10"/>
      <c r="D6880" s="10"/>
    </row>
    <row r="6881" spans="3:4">
      <c r="C6881" s="10"/>
      <c r="D6881" s="10"/>
    </row>
    <row r="6882" spans="3:4">
      <c r="C6882" s="10"/>
      <c r="D6882" s="10"/>
    </row>
    <row r="6883" spans="3:4">
      <c r="C6883" s="10"/>
      <c r="D6883" s="10"/>
    </row>
    <row r="6884" spans="3:4">
      <c r="C6884" s="10"/>
      <c r="D6884" s="10"/>
    </row>
    <row r="6885" spans="3:4">
      <c r="C6885" s="10"/>
      <c r="D6885" s="10"/>
    </row>
    <row r="6886" spans="3:4">
      <c r="C6886" s="10"/>
      <c r="D6886" s="10"/>
    </row>
    <row r="6887" spans="3:4">
      <c r="C6887" s="10"/>
      <c r="D6887" s="10"/>
    </row>
    <row r="6888" spans="3:4">
      <c r="C6888" s="10"/>
      <c r="D6888" s="10"/>
    </row>
    <row r="6889" spans="3:4">
      <c r="C6889" s="10"/>
      <c r="D6889" s="10"/>
    </row>
    <row r="6890" spans="3:4">
      <c r="C6890" s="10"/>
      <c r="D6890" s="10"/>
    </row>
    <row r="6891" spans="3:4">
      <c r="C6891" s="10"/>
      <c r="D6891" s="10"/>
    </row>
    <row r="6892" spans="3:4">
      <c r="C6892" s="10"/>
      <c r="D6892" s="10"/>
    </row>
    <row r="6893" spans="3:4">
      <c r="C6893" s="10"/>
      <c r="D6893" s="10"/>
    </row>
    <row r="6894" spans="3:4">
      <c r="C6894" s="10"/>
      <c r="D6894" s="10"/>
    </row>
    <row r="6895" spans="3:4">
      <c r="C6895" s="10"/>
      <c r="D6895" s="10"/>
    </row>
    <row r="6896" spans="3:4">
      <c r="C6896" s="10"/>
      <c r="D6896" s="10"/>
    </row>
    <row r="6897" spans="3:4">
      <c r="C6897" s="10"/>
      <c r="D6897" s="10"/>
    </row>
    <row r="6898" spans="3:4">
      <c r="C6898" s="10"/>
      <c r="D6898" s="10"/>
    </row>
    <row r="6899" spans="3:4">
      <c r="C6899" s="10"/>
      <c r="D6899" s="10"/>
    </row>
    <row r="6900" spans="3:4">
      <c r="C6900" s="10"/>
      <c r="D6900" s="10"/>
    </row>
    <row r="6901" spans="3:4">
      <c r="C6901" s="10"/>
      <c r="D6901" s="10"/>
    </row>
    <row r="6902" spans="3:4">
      <c r="C6902" s="10"/>
      <c r="D6902" s="10"/>
    </row>
    <row r="6903" spans="3:4">
      <c r="C6903" s="10"/>
      <c r="D6903" s="10"/>
    </row>
    <row r="6904" spans="3:4">
      <c r="C6904" s="10"/>
      <c r="D6904" s="10"/>
    </row>
    <row r="6905" spans="3:4">
      <c r="C6905" s="10"/>
      <c r="D6905" s="10"/>
    </row>
    <row r="6906" spans="3:4">
      <c r="C6906" s="10"/>
      <c r="D6906" s="10"/>
    </row>
    <row r="6907" spans="3:4">
      <c r="C6907" s="10"/>
      <c r="D6907" s="10"/>
    </row>
    <row r="6908" spans="3:4">
      <c r="C6908" s="10"/>
      <c r="D6908" s="10"/>
    </row>
    <row r="6909" spans="3:4">
      <c r="C6909" s="10"/>
      <c r="D6909" s="10"/>
    </row>
    <row r="6910" spans="3:4">
      <c r="C6910" s="10"/>
      <c r="D6910" s="10"/>
    </row>
    <row r="6911" spans="3:4">
      <c r="C6911" s="10"/>
      <c r="D6911" s="10"/>
    </row>
    <row r="6912" spans="3:4">
      <c r="C6912" s="10"/>
      <c r="D6912" s="10"/>
    </row>
    <row r="6913" spans="3:4">
      <c r="C6913" s="10"/>
      <c r="D6913" s="10"/>
    </row>
    <row r="6914" spans="3:4">
      <c r="C6914" s="10"/>
      <c r="D6914" s="10"/>
    </row>
    <row r="6915" spans="3:4">
      <c r="C6915" s="10"/>
      <c r="D6915" s="10"/>
    </row>
    <row r="6916" spans="3:4">
      <c r="C6916" s="10"/>
      <c r="D6916" s="10"/>
    </row>
    <row r="6917" spans="3:4">
      <c r="C6917" s="10"/>
      <c r="D6917" s="10"/>
    </row>
    <row r="6918" spans="3:4">
      <c r="C6918" s="10"/>
      <c r="D6918" s="10"/>
    </row>
    <row r="6919" spans="3:4">
      <c r="C6919" s="10"/>
      <c r="D6919" s="10"/>
    </row>
    <row r="6920" spans="3:4">
      <c r="C6920" s="10"/>
      <c r="D6920" s="10"/>
    </row>
    <row r="6921" spans="3:4">
      <c r="C6921" s="10"/>
      <c r="D6921" s="10"/>
    </row>
    <row r="6922" spans="3:4">
      <c r="C6922" s="10"/>
      <c r="D6922" s="10"/>
    </row>
    <row r="6923" spans="3:4">
      <c r="C6923" s="10"/>
      <c r="D6923" s="10"/>
    </row>
    <row r="6924" spans="3:4">
      <c r="C6924" s="10"/>
      <c r="D6924" s="10"/>
    </row>
    <row r="6925" spans="3:4">
      <c r="C6925" s="10"/>
      <c r="D6925" s="10"/>
    </row>
    <row r="6926" spans="3:4">
      <c r="C6926" s="10"/>
      <c r="D6926" s="10"/>
    </row>
    <row r="6927" spans="3:4">
      <c r="C6927" s="10"/>
      <c r="D6927" s="10"/>
    </row>
    <row r="6928" spans="3:4">
      <c r="C6928" s="10"/>
      <c r="D6928" s="10"/>
    </row>
    <row r="6929" spans="3:4">
      <c r="C6929" s="10"/>
      <c r="D6929" s="10"/>
    </row>
    <row r="6930" spans="3:4">
      <c r="C6930" s="10"/>
      <c r="D6930" s="10"/>
    </row>
    <row r="6931" spans="3:4">
      <c r="C6931" s="10"/>
      <c r="D6931" s="10"/>
    </row>
    <row r="6932" spans="3:4">
      <c r="C6932" s="10"/>
      <c r="D6932" s="10"/>
    </row>
    <row r="6933" spans="3:4">
      <c r="C6933" s="10"/>
      <c r="D6933" s="10"/>
    </row>
    <row r="6934" spans="3:4">
      <c r="C6934" s="10"/>
      <c r="D6934" s="10"/>
    </row>
    <row r="6935" spans="3:4">
      <c r="C6935" s="10"/>
      <c r="D6935" s="10"/>
    </row>
    <row r="6936" spans="3:4">
      <c r="C6936" s="10"/>
      <c r="D6936" s="10"/>
    </row>
    <row r="6937" spans="3:4">
      <c r="C6937" s="10"/>
      <c r="D6937" s="10"/>
    </row>
    <row r="6938" spans="3:4">
      <c r="C6938" s="10"/>
      <c r="D6938" s="10"/>
    </row>
  </sheetData>
  <sheetProtection sheet="1"/>
  <phoneticPr fontId="8" type="noConversion"/>
  <pageMargins left="0.75" right="0.75" top="1" bottom="1" header="0.5" footer="0.5"/>
  <headerFooter alignWithMargins="0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indexed="16"/>
  </sheetPr>
  <dimension ref="A1:BL6938"/>
  <sheetViews>
    <sheetView topLeftCell="A225" workbookViewId="0">
      <selection activeCell="Q269" sqref="Q269"/>
    </sheetView>
  </sheetViews>
  <sheetFormatPr defaultColWidth="10.28515625" defaultRowHeight="12.75"/>
  <cols>
    <col min="1" max="1" width="14.42578125" customWidth="1"/>
    <col min="2" max="2" width="3.85546875" customWidth="1"/>
    <col min="3" max="3" width="11.85546875" customWidth="1"/>
    <col min="4" max="4" width="9.42578125" customWidth="1"/>
    <col min="5" max="5" width="9.85546875" customWidth="1"/>
    <col min="6" max="6" width="16.85546875" customWidth="1"/>
    <col min="7" max="7" width="8.140625" customWidth="1"/>
    <col min="8" max="14" width="8.5703125" customWidth="1"/>
    <col min="15" max="15" width="8" customWidth="1"/>
    <col min="16" max="16" width="7.7109375" customWidth="1"/>
    <col min="17" max="17" width="9.85546875" customWidth="1"/>
    <col min="18" max="26" width="10.28515625" customWidth="1"/>
    <col min="27" max="27" width="12.140625" customWidth="1"/>
    <col min="28" max="28" width="9.42578125" customWidth="1"/>
    <col min="29" max="31" width="10.42578125" customWidth="1"/>
    <col min="32" max="32" width="10.5703125" customWidth="1"/>
    <col min="33" max="33" width="10.28515625" customWidth="1"/>
    <col min="34" max="37" width="9.42578125" customWidth="1"/>
    <col min="38" max="52" width="10.28515625" customWidth="1"/>
    <col min="53" max="53" width="11.85546875" customWidth="1"/>
    <col min="54" max="54" width="14.7109375" customWidth="1"/>
    <col min="55" max="80" width="10.28515625" customWidth="1"/>
  </cols>
  <sheetData>
    <row r="1" spans="1:64" ht="21" thickBot="1">
      <c r="A1" s="1" t="s">
        <v>46</v>
      </c>
      <c r="V1" t="s">
        <v>367</v>
      </c>
      <c r="AA1" s="76" t="s">
        <v>313</v>
      </c>
      <c r="AB1" s="77"/>
      <c r="AC1" s="77" t="s">
        <v>314</v>
      </c>
      <c r="AD1" s="77" t="s">
        <v>315</v>
      </c>
      <c r="AE1" s="78"/>
      <c r="AF1" t="s">
        <v>367</v>
      </c>
      <c r="AI1" s="3" t="s">
        <v>365</v>
      </c>
      <c r="AM1" s="79"/>
      <c r="AW1" s="80" t="s">
        <v>19</v>
      </c>
      <c r="AX1" s="81" t="s">
        <v>316</v>
      </c>
      <c r="AY1" s="6" t="s">
        <v>317</v>
      </c>
      <c r="AZ1" s="82" t="s">
        <v>318</v>
      </c>
      <c r="BA1" s="83" t="s">
        <v>319</v>
      </c>
      <c r="BB1" s="82" t="s">
        <v>320</v>
      </c>
      <c r="BC1" s="83" t="s">
        <v>321</v>
      </c>
      <c r="BD1" s="82" t="s">
        <v>322</v>
      </c>
      <c r="BE1" s="84" t="s">
        <v>323</v>
      </c>
      <c r="BF1" s="83" t="s">
        <v>324</v>
      </c>
      <c r="BG1" s="82" t="s">
        <v>325</v>
      </c>
      <c r="BH1" s="84" t="s">
        <v>326</v>
      </c>
      <c r="BI1" s="83" t="s">
        <v>327</v>
      </c>
      <c r="BJ1" s="82" t="s">
        <v>328</v>
      </c>
      <c r="BK1" s="84" t="s">
        <v>329</v>
      </c>
      <c r="BL1" s="83" t="s">
        <v>330</v>
      </c>
    </row>
    <row r="2" spans="1:64" ht="16.5" thickBot="1">
      <c r="A2" t="s">
        <v>32</v>
      </c>
      <c r="B2" t="s">
        <v>47</v>
      </c>
      <c r="C2" s="122" t="s">
        <v>368</v>
      </c>
      <c r="D2" s="123"/>
      <c r="E2" s="124"/>
      <c r="V2" s="3">
        <v>2012</v>
      </c>
      <c r="AA2" s="85" t="s">
        <v>331</v>
      </c>
      <c r="AB2" s="86">
        <f>C7</f>
        <v>54305.457000000002</v>
      </c>
      <c r="AC2" s="87" t="s">
        <v>332</v>
      </c>
      <c r="AD2" s="86">
        <f>C8</f>
        <v>0.47777174</v>
      </c>
      <c r="AE2" s="88" t="s">
        <v>333</v>
      </c>
      <c r="AF2" s="3">
        <v>2012</v>
      </c>
      <c r="AI2" s="3" t="s">
        <v>366</v>
      </c>
      <c r="AL2" s="3"/>
      <c r="AW2">
        <v>-8000</v>
      </c>
      <c r="AX2">
        <f t="shared" ref="AX2:AX65" si="0">AB$3+AB$4*AW2+AB$5*AW2^2+AZ2</f>
        <v>-0.24790152703960502</v>
      </c>
      <c r="AY2">
        <f t="shared" ref="AY2:AY65" si="1">AB$3+AB$4*AW2+AB$5*AW2^2</f>
        <v>-0.24664495032968087</v>
      </c>
      <c r="AZ2" s="89">
        <f t="shared" ref="AZ2:AZ65" si="2">$AB$6*($AB$11/BA2*BB2+$AB$12)</f>
        <v>-1.2565767099241439E-3</v>
      </c>
      <c r="BA2">
        <f t="shared" ref="BA2:BA65" si="3">1+$AB$7*COS(BC2)</f>
        <v>0.92565970837343425</v>
      </c>
      <c r="BB2">
        <f t="shared" ref="BB2:BB65" si="4">SIN(BC2+RADIANS($AB$9))</f>
        <v>-0.99503483605433218</v>
      </c>
      <c r="BC2">
        <f t="shared" ref="BC2:BC65" si="5">2*ATAN(BD2)</f>
        <v>-2.6572977945371266</v>
      </c>
      <c r="BD2">
        <f t="shared" ref="BD2:BD65" si="6">SQRT((1+$AB$7)/(1-$AB$7))*TAN(BE2/2)</f>
        <v>-4.0486824265741399</v>
      </c>
      <c r="BE2">
        <f t="shared" ref="BE2:BK17" si="7">$BL2+$AB$7*SIN(BF2)</f>
        <v>-15.182980434379701</v>
      </c>
      <c r="BF2">
        <f t="shared" si="7"/>
        <v>-15.182980427796563</v>
      </c>
      <c r="BG2">
        <f t="shared" si="7"/>
        <v>-15.18298051836368</v>
      </c>
      <c r="BH2">
        <f t="shared" si="7"/>
        <v>-15.18297927239148</v>
      </c>
      <c r="BI2">
        <f t="shared" si="7"/>
        <v>-15.182996413707627</v>
      </c>
      <c r="BJ2">
        <f t="shared" si="7"/>
        <v>-15.182760579126914</v>
      </c>
      <c r="BK2">
        <f t="shared" si="7"/>
        <v>-15.186002433432268</v>
      </c>
      <c r="BL2">
        <f t="shared" ref="BL2:BL65" si="8">RADIANS($AB$9)+$AB$18*(AW2-AB$15)</f>
        <v>-15.140879789294765</v>
      </c>
    </row>
    <row r="3" spans="1:64" ht="13.5" thickBot="1">
      <c r="Z3">
        <v>0.03</v>
      </c>
      <c r="AA3" s="90" t="s">
        <v>334</v>
      </c>
      <c r="AB3" s="91">
        <f t="shared" ref="AB3:AB10" si="9">AC3*AD3</f>
        <v>-0.23899664268926793</v>
      </c>
      <c r="AC3" s="94">
        <v>-2.3899664268926792</v>
      </c>
      <c r="AD3">
        <v>0.1</v>
      </c>
      <c r="AE3" s="93"/>
      <c r="AF3" s="94">
        <v>-2.3899664268926792</v>
      </c>
      <c r="AG3" s="92">
        <v>-2.3899664268926792</v>
      </c>
      <c r="AH3" s="92">
        <v>-2.3899664268926792</v>
      </c>
      <c r="AI3" s="92">
        <v>-2.3899664268926792</v>
      </c>
      <c r="AJ3" s="92"/>
      <c r="AK3" s="92"/>
      <c r="AL3" s="92"/>
      <c r="AM3" s="92"/>
      <c r="AW3">
        <v>-7800</v>
      </c>
      <c r="AX3">
        <f t="shared" si="0"/>
        <v>-0.24747879818172583</v>
      </c>
      <c r="AY3">
        <f t="shared" si="1"/>
        <v>-0.24628651063867055</v>
      </c>
      <c r="AZ3" s="89">
        <f t="shared" si="2"/>
        <v>-1.1922875430552796E-3</v>
      </c>
      <c r="BA3">
        <f t="shared" si="3"/>
        <v>0.94417537570375054</v>
      </c>
      <c r="BB3">
        <f t="shared" si="4"/>
        <v>-0.96642105415005952</v>
      </c>
      <c r="BC3">
        <f t="shared" si="5"/>
        <v>-2.2977263938100609</v>
      </c>
      <c r="BD3">
        <f t="shared" si="6"/>
        <v>-2.2277013734702322</v>
      </c>
      <c r="BE3">
        <f t="shared" si="7"/>
        <v>-14.799433377369049</v>
      </c>
      <c r="BF3">
        <f t="shared" si="7"/>
        <v>-14.79943337610074</v>
      </c>
      <c r="BG3">
        <f t="shared" si="7"/>
        <v>-14.799433400655584</v>
      </c>
      <c r="BH3">
        <f t="shared" si="7"/>
        <v>-14.799432925266199</v>
      </c>
      <c r="BI3">
        <f t="shared" si="7"/>
        <v>-14.799442128900061</v>
      </c>
      <c r="BJ3">
        <f t="shared" si="7"/>
        <v>-14.799263925389537</v>
      </c>
      <c r="BK3">
        <f t="shared" si="7"/>
        <v>-14.802707151216214</v>
      </c>
      <c r="BL3">
        <f t="shared" si="8"/>
        <v>-14.733190925772819</v>
      </c>
    </row>
    <row r="4" spans="1:64" ht="14.25" thickTop="1" thickBot="1">
      <c r="A4" s="5" t="s">
        <v>9</v>
      </c>
      <c r="C4" s="8" t="s">
        <v>52</v>
      </c>
      <c r="D4" s="9" t="s">
        <v>52</v>
      </c>
      <c r="Z4">
        <v>-2.5000000000000002E-6</v>
      </c>
      <c r="AA4" s="95" t="s">
        <v>335</v>
      </c>
      <c r="AB4" s="96">
        <f t="shared" si="9"/>
        <v>9.8438455051618235E-8</v>
      </c>
      <c r="AC4" s="99">
        <v>9.8438455051618245E-2</v>
      </c>
      <c r="AD4" s="98">
        <v>9.9999999999999995E-7</v>
      </c>
      <c r="AE4" s="93"/>
      <c r="AF4" s="99">
        <v>9.8438455051618245E-2</v>
      </c>
      <c r="AG4" s="97">
        <v>9.8438455051618245E-2</v>
      </c>
      <c r="AH4" s="97">
        <v>9.8438455051618245E-2</v>
      </c>
      <c r="AI4" s="97">
        <v>9.8438455051618245E-2</v>
      </c>
      <c r="AJ4" s="97"/>
      <c r="AK4" s="97"/>
      <c r="AL4" s="97"/>
      <c r="AM4" s="97"/>
      <c r="AW4">
        <v>-7600</v>
      </c>
      <c r="AX4">
        <f t="shared" si="0"/>
        <v>-0.2468836280223933</v>
      </c>
      <c r="AY4">
        <f t="shared" si="1"/>
        <v>-0.24593664694766021</v>
      </c>
      <c r="AZ4" s="89">
        <f t="shared" si="2"/>
        <v>-9.4698107473309163E-4</v>
      </c>
      <c r="BA4">
        <f t="shared" si="3"/>
        <v>0.97123746171751779</v>
      </c>
      <c r="BB4">
        <f t="shared" si="4"/>
        <v>-0.80368910157579254</v>
      </c>
      <c r="BC4">
        <f t="shared" si="5"/>
        <v>-1.9202783306493443</v>
      </c>
      <c r="BD4">
        <f t="shared" si="6"/>
        <v>-1.4287806661770586</v>
      </c>
      <c r="BE4">
        <f t="shared" si="7"/>
        <v>-14.406474316682441</v>
      </c>
      <c r="BF4">
        <f t="shared" si="7"/>
        <v>-14.406474316673624</v>
      </c>
      <c r="BG4">
        <f t="shared" si="7"/>
        <v>-14.406474317068119</v>
      </c>
      <c r="BH4">
        <f t="shared" si="7"/>
        <v>-14.406474299416828</v>
      </c>
      <c r="BI4">
        <f t="shared" si="7"/>
        <v>-14.40647508920517</v>
      </c>
      <c r="BJ4">
        <f t="shared" si="7"/>
        <v>-14.406439748747953</v>
      </c>
      <c r="BK4">
        <f t="shared" si="7"/>
        <v>-14.408016715550993</v>
      </c>
      <c r="BL4">
        <f t="shared" si="8"/>
        <v>-14.325502062250873</v>
      </c>
    </row>
    <row r="5" spans="1:64" ht="13.5" thickTop="1">
      <c r="A5" s="11" t="s">
        <v>39</v>
      </c>
      <c r="B5" s="12"/>
      <c r="C5" s="13">
        <v>8</v>
      </c>
      <c r="D5" s="12" t="s">
        <v>40</v>
      </c>
      <c r="U5" s="95" t="s">
        <v>336</v>
      </c>
      <c r="V5">
        <v>-1.071E-10</v>
      </c>
      <c r="Z5">
        <v>3E-11</v>
      </c>
      <c r="AA5" s="95" t="s">
        <v>336</v>
      </c>
      <c r="AB5" s="118">
        <f t="shared" si="9"/>
        <v>-1.072E-10</v>
      </c>
      <c r="AC5" s="99">
        <v>-10.72</v>
      </c>
      <c r="AD5">
        <v>9.9999999999999994E-12</v>
      </c>
      <c r="AE5" s="93"/>
      <c r="AF5" s="99">
        <v>-10.72</v>
      </c>
      <c r="AG5" s="97">
        <v>1.8186013402688816</v>
      </c>
      <c r="AH5" s="97">
        <v>1.8186013402688816</v>
      </c>
      <c r="AI5" s="97">
        <v>1.8186013402688816</v>
      </c>
      <c r="AJ5" s="97"/>
      <c r="AK5" s="97"/>
      <c r="AL5" s="97"/>
      <c r="AM5" s="97"/>
      <c r="AW5">
        <v>-7400</v>
      </c>
      <c r="AX5">
        <f t="shared" si="0"/>
        <v>-0.24613854985751862</v>
      </c>
      <c r="AY5">
        <f t="shared" si="1"/>
        <v>-0.24559535925664991</v>
      </c>
      <c r="AZ5" s="89">
        <f t="shared" si="2"/>
        <v>-5.4319060086872178E-4</v>
      </c>
      <c r="BA5">
        <f t="shared" si="3"/>
        <v>1.0043937955426232</v>
      </c>
      <c r="BB5">
        <f t="shared" si="4"/>
        <v>-0.50696162500797415</v>
      </c>
      <c r="BC5">
        <f t="shared" si="5"/>
        <v>-1.5184653552777425</v>
      </c>
      <c r="BD5">
        <f t="shared" si="6"/>
        <v>-0.94899203554645384</v>
      </c>
      <c r="BE5">
        <f t="shared" si="7"/>
        <v>-14.001036072192797</v>
      </c>
      <c r="BF5">
        <f t="shared" si="7"/>
        <v>-14.00103607219256</v>
      </c>
      <c r="BG5">
        <f t="shared" si="7"/>
        <v>-14.001036072171837</v>
      </c>
      <c r="BH5">
        <f t="shared" si="7"/>
        <v>-14.001036070353907</v>
      </c>
      <c r="BI5">
        <f t="shared" si="7"/>
        <v>-14.001035910882347</v>
      </c>
      <c r="BJ5">
        <f t="shared" si="7"/>
        <v>-14.001021922520886</v>
      </c>
      <c r="BK5">
        <f t="shared" si="7"/>
        <v>-13.999800414087357</v>
      </c>
      <c r="BL5">
        <f t="shared" si="8"/>
        <v>-13.917813198728927</v>
      </c>
    </row>
    <row r="6" spans="1:64">
      <c r="A6" s="5" t="s">
        <v>10</v>
      </c>
      <c r="U6" s="95" t="s">
        <v>337</v>
      </c>
      <c r="V6" s="121">
        <v>1.26E-2</v>
      </c>
      <c r="AA6" s="95" t="s">
        <v>337</v>
      </c>
      <c r="AB6" s="118">
        <f t="shared" si="9"/>
        <v>1.2600000000000001E-3</v>
      </c>
      <c r="AC6" s="99">
        <v>1.26</v>
      </c>
      <c r="AD6">
        <v>1E-3</v>
      </c>
      <c r="AE6" s="93" t="s">
        <v>333</v>
      </c>
      <c r="AF6" s="125">
        <v>1.26</v>
      </c>
      <c r="AG6" s="97">
        <v>1.26</v>
      </c>
      <c r="AH6" s="97">
        <v>1.26</v>
      </c>
      <c r="AI6" s="97">
        <v>1.26</v>
      </c>
      <c r="AJ6" s="97"/>
      <c r="AK6" s="97"/>
      <c r="AL6" s="97"/>
      <c r="AM6" s="97"/>
      <c r="AW6">
        <v>-7200</v>
      </c>
      <c r="AX6">
        <f t="shared" si="0"/>
        <v>-0.24529622255575625</v>
      </c>
      <c r="AY6">
        <f t="shared" si="1"/>
        <v>-0.24526264756563956</v>
      </c>
      <c r="AZ6">
        <f t="shared" si="2"/>
        <v>-3.3574990116691571E-5</v>
      </c>
      <c r="BA6">
        <f t="shared" si="3"/>
        <v>1.038983275495031</v>
      </c>
      <c r="BB6">
        <f t="shared" si="4"/>
        <v>-0.10121039718006519</v>
      </c>
      <c r="BC6">
        <f t="shared" si="5"/>
        <v>-1.0881931498515787</v>
      </c>
      <c r="BD6">
        <f t="shared" si="6"/>
        <v>-0.60501190160134777</v>
      </c>
      <c r="BE6">
        <f t="shared" si="7"/>
        <v>-13.581485806376627</v>
      </c>
      <c r="BF6">
        <f t="shared" si="7"/>
        <v>-13.581485805829578</v>
      </c>
      <c r="BG6">
        <f t="shared" si="7"/>
        <v>-13.581485793484157</v>
      </c>
      <c r="BH6">
        <f t="shared" si="7"/>
        <v>-13.581485514881109</v>
      </c>
      <c r="BI6">
        <f t="shared" si="7"/>
        <v>-13.581479227590462</v>
      </c>
      <c r="BJ6">
        <f t="shared" si="7"/>
        <v>-13.581337357970602</v>
      </c>
      <c r="BK6">
        <f t="shared" si="7"/>
        <v>-13.57814470486071</v>
      </c>
      <c r="BL6">
        <f t="shared" si="8"/>
        <v>-13.510124335206982</v>
      </c>
    </row>
    <row r="7" spans="1:64">
      <c r="A7" t="s">
        <v>11</v>
      </c>
      <c r="C7">
        <v>54305.457000000002</v>
      </c>
      <c r="D7" s="46" t="s">
        <v>72</v>
      </c>
      <c r="U7" s="100" t="s">
        <v>338</v>
      </c>
      <c r="V7">
        <v>8.4000000000000005E-2</v>
      </c>
      <c r="AA7" s="100" t="s">
        <v>338</v>
      </c>
      <c r="AB7" s="119">
        <f t="shared" si="9"/>
        <v>8.4000000000000005E-2</v>
      </c>
      <c r="AC7" s="99">
        <v>8.4000000000000005E-2</v>
      </c>
      <c r="AD7">
        <v>1</v>
      </c>
      <c r="AE7" s="93"/>
      <c r="AF7" s="99">
        <v>8.4000000000000005E-2</v>
      </c>
      <c r="AG7" s="97">
        <v>8.4000000000000005E-2</v>
      </c>
      <c r="AH7" s="97">
        <v>-0.15865385943114435</v>
      </c>
      <c r="AI7" s="97">
        <v>-0.15865385943114435</v>
      </c>
      <c r="AJ7" s="97"/>
      <c r="AK7" s="97"/>
      <c r="AL7" s="97"/>
      <c r="AM7" s="97"/>
      <c r="AW7">
        <v>-7000</v>
      </c>
      <c r="AX7">
        <f t="shared" si="0"/>
        <v>-0.24444121715609515</v>
      </c>
      <c r="AY7">
        <f t="shared" si="1"/>
        <v>-0.24493851187462926</v>
      </c>
      <c r="AZ7">
        <f t="shared" si="2"/>
        <v>4.9729471853410495E-4</v>
      </c>
      <c r="BA7">
        <f t="shared" si="3"/>
        <v>1.0678640247846061</v>
      </c>
      <c r="BB7">
        <f t="shared" si="4"/>
        <v>0.34909141233036561</v>
      </c>
      <c r="BC7">
        <f t="shared" si="5"/>
        <v>-0.63020781633612133</v>
      </c>
      <c r="BD7">
        <f t="shared" si="6"/>
        <v>-0.32596438859820664</v>
      </c>
      <c r="BE7">
        <f t="shared" si="7"/>
        <v>-13.148627973073932</v>
      </c>
      <c r="BF7">
        <f t="shared" si="7"/>
        <v>-13.148627967869446</v>
      </c>
      <c r="BG7">
        <f t="shared" si="7"/>
        <v>-13.148627893687904</v>
      </c>
      <c r="BH7">
        <f t="shared" si="7"/>
        <v>-13.148626836350168</v>
      </c>
      <c r="BI7">
        <f t="shared" si="7"/>
        <v>-13.148611765793463</v>
      </c>
      <c r="BJ7">
        <f t="shared" si="7"/>
        <v>-13.148396976810375</v>
      </c>
      <c r="BK7">
        <f t="shared" si="7"/>
        <v>-13.145339044023062</v>
      </c>
      <c r="BL7">
        <f t="shared" si="8"/>
        <v>-13.102435471685036</v>
      </c>
    </row>
    <row r="8" spans="1:64" ht="15.75">
      <c r="A8" t="s">
        <v>12</v>
      </c>
      <c r="C8">
        <v>0.47777174</v>
      </c>
      <c r="D8" s="46" t="s">
        <v>72</v>
      </c>
      <c r="U8" s="95" t="s">
        <v>339</v>
      </c>
      <c r="V8">
        <v>4.032</v>
      </c>
      <c r="AA8" s="95" t="s">
        <v>339</v>
      </c>
      <c r="AB8" s="119">
        <f t="shared" si="9"/>
        <v>4.032</v>
      </c>
      <c r="AC8" s="99">
        <v>4.032</v>
      </c>
      <c r="AD8">
        <v>1</v>
      </c>
      <c r="AE8" s="93" t="s">
        <v>340</v>
      </c>
      <c r="AF8" s="99">
        <v>4.032</v>
      </c>
      <c r="AG8" s="97">
        <v>3.6435095448421451</v>
      </c>
      <c r="AH8" s="97">
        <v>7</v>
      </c>
      <c r="AI8" s="97">
        <v>6.333674145707973</v>
      </c>
      <c r="AJ8" s="97"/>
      <c r="AK8" s="97"/>
      <c r="AL8" s="97"/>
      <c r="AM8" s="97"/>
      <c r="AW8">
        <v>-6800</v>
      </c>
      <c r="AX8">
        <f t="shared" si="0"/>
        <v>-0.24367874311463436</v>
      </c>
      <c r="AY8">
        <f t="shared" si="1"/>
        <v>-0.24462295218361893</v>
      </c>
      <c r="AZ8">
        <f t="shared" si="2"/>
        <v>9.4420906898456285E-4</v>
      </c>
      <c r="BA8">
        <f t="shared" si="3"/>
        <v>1.0830268072402263</v>
      </c>
      <c r="BB8">
        <f t="shared" si="4"/>
        <v>0.740921028447034</v>
      </c>
      <c r="BC8">
        <f t="shared" si="5"/>
        <v>-0.15236842583903701</v>
      </c>
      <c r="BD8">
        <f t="shared" si="6"/>
        <v>-7.6331947840674749E-2</v>
      </c>
      <c r="BE8">
        <f t="shared" si="7"/>
        <v>-12.706477085502307</v>
      </c>
      <c r="BF8">
        <f t="shared" si="7"/>
        <v>-12.706477081937804</v>
      </c>
      <c r="BG8">
        <f t="shared" si="7"/>
        <v>-12.706477039083302</v>
      </c>
      <c r="BH8">
        <f t="shared" si="7"/>
        <v>-12.706476523862099</v>
      </c>
      <c r="BI8">
        <f t="shared" si="7"/>
        <v>-12.706470329582594</v>
      </c>
      <c r="BJ8">
        <f t="shared" si="7"/>
        <v>-12.70639585888892</v>
      </c>
      <c r="BK8">
        <f t="shared" si="7"/>
        <v>-12.705500596419578</v>
      </c>
      <c r="BL8">
        <f t="shared" si="8"/>
        <v>-12.69474660816309</v>
      </c>
    </row>
    <row r="9" spans="1:64" ht="15.75">
      <c r="A9" s="27" t="s">
        <v>45</v>
      </c>
      <c r="B9" s="28">
        <v>22</v>
      </c>
      <c r="C9" s="25" t="str">
        <f>"F"&amp;B9</f>
        <v>F22</v>
      </c>
      <c r="D9" s="26" t="str">
        <f>"G"&amp;B9</f>
        <v>G22</v>
      </c>
      <c r="U9" s="101" t="s">
        <v>341</v>
      </c>
      <c r="V9">
        <v>56.54</v>
      </c>
      <c r="AA9" s="101" t="s">
        <v>341</v>
      </c>
      <c r="AB9" s="119">
        <f t="shared" si="9"/>
        <v>56.54</v>
      </c>
      <c r="AC9" s="99">
        <v>5.6539999999999999</v>
      </c>
      <c r="AD9">
        <v>10</v>
      </c>
      <c r="AE9" s="93" t="s">
        <v>342</v>
      </c>
      <c r="AF9" s="99">
        <v>5.6539999999999999</v>
      </c>
      <c r="AG9" s="97">
        <v>5.6539999999999999</v>
      </c>
      <c r="AH9" s="97">
        <v>7.6292827301297654</v>
      </c>
      <c r="AI9" s="97">
        <v>7.6292827301297654</v>
      </c>
      <c r="AJ9" s="97"/>
      <c r="AK9" s="97"/>
      <c r="AL9" s="97"/>
      <c r="AM9" s="97"/>
      <c r="AW9">
        <v>-6600</v>
      </c>
      <c r="AX9">
        <f t="shared" si="0"/>
        <v>-0.24310559731951487</v>
      </c>
      <c r="AY9">
        <f t="shared" si="1"/>
        <v>-0.24431596849260862</v>
      </c>
      <c r="AZ9">
        <f t="shared" si="2"/>
        <v>1.2103711730937609E-3</v>
      </c>
      <c r="BA9">
        <f t="shared" si="3"/>
        <v>1.0794463117105138</v>
      </c>
      <c r="BB9">
        <f t="shared" si="4"/>
        <v>0.96811387919342407</v>
      </c>
      <c r="BC9">
        <f t="shared" si="5"/>
        <v>0.33077962153115575</v>
      </c>
      <c r="BD9">
        <f t="shared" si="6"/>
        <v>0.16691450813153266</v>
      </c>
      <c r="BE9">
        <f t="shared" si="7"/>
        <v>-12.261873406925135</v>
      </c>
      <c r="BF9">
        <f t="shared" si="7"/>
        <v>-12.261873413085887</v>
      </c>
      <c r="BG9">
        <f t="shared" si="7"/>
        <v>-12.26187348996476</v>
      </c>
      <c r="BH9">
        <f t="shared" si="7"/>
        <v>-12.261874449321796</v>
      </c>
      <c r="BI9">
        <f t="shared" si="7"/>
        <v>-12.261886420933958</v>
      </c>
      <c r="BJ9">
        <f t="shared" si="7"/>
        <v>-12.262035808345782</v>
      </c>
      <c r="BK9">
        <f t="shared" si="7"/>
        <v>-12.263899346742308</v>
      </c>
      <c r="BL9">
        <f t="shared" si="8"/>
        <v>-12.287057744641144</v>
      </c>
    </row>
    <row r="10" spans="1:64" ht="13.5" thickBot="1">
      <c r="A10" s="12"/>
      <c r="B10" s="12"/>
      <c r="C10" s="4" t="s">
        <v>28</v>
      </c>
      <c r="D10" s="4" t="s">
        <v>29</v>
      </c>
      <c r="E10" s="12"/>
      <c r="U10" s="102" t="s">
        <v>343</v>
      </c>
      <c r="V10">
        <v>54263.3</v>
      </c>
      <c r="Z10">
        <f>Y10/AD10</f>
        <v>0</v>
      </c>
      <c r="AA10" s="102" t="s">
        <v>343</v>
      </c>
      <c r="AB10" s="120">
        <f t="shared" si="9"/>
        <v>54263.3</v>
      </c>
      <c r="AC10" s="104">
        <v>5.4263300000000001</v>
      </c>
      <c r="AD10">
        <v>10000</v>
      </c>
      <c r="AE10" s="93" t="s">
        <v>344</v>
      </c>
      <c r="AF10" s="104">
        <v>5.4263300000000001</v>
      </c>
      <c r="AG10" s="103">
        <v>5.4263300000000001</v>
      </c>
      <c r="AH10" s="103">
        <v>5.4262538814415429</v>
      </c>
      <c r="AI10" s="103">
        <v>5.4262538814415429</v>
      </c>
      <c r="AJ10" s="103"/>
      <c r="AK10" s="103"/>
      <c r="AL10" s="103"/>
      <c r="AM10" s="103"/>
      <c r="AW10">
        <v>-6400</v>
      </c>
      <c r="AX10">
        <f t="shared" si="0"/>
        <v>-0.24277529596524022</v>
      </c>
      <c r="AY10">
        <f t="shared" si="1"/>
        <v>-0.24401756080159828</v>
      </c>
      <c r="AZ10">
        <f t="shared" si="2"/>
        <v>1.2422648363580625E-3</v>
      </c>
      <c r="BA10">
        <f t="shared" si="3"/>
        <v>1.0583624373794884</v>
      </c>
      <c r="BB10">
        <f t="shared" si="4"/>
        <v>0.97618466114779356</v>
      </c>
      <c r="BC10">
        <f t="shared" si="5"/>
        <v>0.80266717232634199</v>
      </c>
      <c r="BD10">
        <f t="shared" si="6"/>
        <v>0.4243660766622192</v>
      </c>
      <c r="BE10">
        <f t="shared" si="7"/>
        <v>-11.822488298882021</v>
      </c>
      <c r="BF10">
        <f t="shared" si="7"/>
        <v>-11.822488301939787</v>
      </c>
      <c r="BG10">
        <f t="shared" si="7"/>
        <v>-11.822488351409397</v>
      </c>
      <c r="BH10">
        <f t="shared" si="7"/>
        <v>-11.822489151745785</v>
      </c>
      <c r="BI10">
        <f t="shared" si="7"/>
        <v>-11.822502099781422</v>
      </c>
      <c r="BJ10">
        <f t="shared" si="7"/>
        <v>-11.822711554801637</v>
      </c>
      <c r="BK10">
        <f t="shared" si="7"/>
        <v>-11.826094239562865</v>
      </c>
      <c r="BL10">
        <f t="shared" si="8"/>
        <v>-11.879368881119198</v>
      </c>
    </row>
    <row r="11" spans="1:64" ht="14.25">
      <c r="A11" s="12" t="s">
        <v>24</v>
      </c>
      <c r="B11" s="12"/>
      <c r="C11" s="24">
        <f ca="1">INTERCEPT(INDIRECT($D$9):G990,INDIRECT($C$9):F990)</f>
        <v>-0.23870878348015268</v>
      </c>
      <c r="D11" s="3"/>
      <c r="E11" s="12"/>
      <c r="AA11" s="105" t="s">
        <v>345</v>
      </c>
      <c r="AB11" s="26">
        <f>1-AB7^2</f>
        <v>0.99294400000000005</v>
      </c>
      <c r="AC11" s="26">
        <f>SUM(AE21:AE1950)</f>
        <v>8.7130150286107559E-4</v>
      </c>
      <c r="AD11" s="105" t="s">
        <v>346</v>
      </c>
      <c r="AE11" s="93"/>
      <c r="AF11" s="26">
        <v>3.7048989323191535E-4</v>
      </c>
      <c r="AG11" s="26">
        <f>SUM(AI21:AI1950)</f>
        <v>1965.8612701083593</v>
      </c>
      <c r="AH11" s="26">
        <v>4.1389296286545172E-4</v>
      </c>
      <c r="AI11" s="26">
        <v>4.1003029438132859E-4</v>
      </c>
      <c r="AJ11" s="26"/>
      <c r="AK11" s="26"/>
      <c r="AL11" s="26"/>
      <c r="AM11" s="26"/>
      <c r="AW11">
        <v>-6200</v>
      </c>
      <c r="AX11">
        <f t="shared" si="0"/>
        <v>-0.24268168714415392</v>
      </c>
      <c r="AY11">
        <f t="shared" si="1"/>
        <v>-0.24372772911058796</v>
      </c>
      <c r="AZ11">
        <f t="shared" si="2"/>
        <v>1.0460419664340287E-3</v>
      </c>
      <c r="BA11">
        <f t="shared" si="3"/>
        <v>1.0264154753182948</v>
      </c>
      <c r="BB11">
        <f t="shared" si="4"/>
        <v>0.78573618564530412</v>
      </c>
      <c r="BC11">
        <f t="shared" si="5"/>
        <v>1.2508981084179325</v>
      </c>
      <c r="BD11">
        <f t="shared" si="6"/>
        <v>0.72216746712392199</v>
      </c>
      <c r="BE11">
        <f t="shared" si="7"/>
        <v>-11.394268237722988</v>
      </c>
      <c r="BF11">
        <f t="shared" si="7"/>
        <v>-11.394268237821558</v>
      </c>
      <c r="BG11">
        <f t="shared" si="7"/>
        <v>-11.394268240844236</v>
      </c>
      <c r="BH11">
        <f t="shared" si="7"/>
        <v>-11.394268333535782</v>
      </c>
      <c r="BI11">
        <f t="shared" si="7"/>
        <v>-11.394271175946965</v>
      </c>
      <c r="BJ11">
        <f t="shared" si="7"/>
        <v>-11.394358329939573</v>
      </c>
      <c r="BK11">
        <f t="shared" si="7"/>
        <v>-11.397021952838097</v>
      </c>
      <c r="BL11">
        <f t="shared" si="8"/>
        <v>-11.471680017597253</v>
      </c>
    </row>
    <row r="12" spans="1:64">
      <c r="A12" s="12" t="s">
        <v>25</v>
      </c>
      <c r="B12" s="12"/>
      <c r="C12" s="24">
        <f ca="1">SLOPE(INDIRECT($D$9):G990,INDIRECT($C$9):F990)</f>
        <v>1.0778836071452324E-7</v>
      </c>
      <c r="D12" s="3"/>
      <c r="E12" s="12"/>
      <c r="AA12" s="106" t="s">
        <v>347</v>
      </c>
      <c r="AB12" s="26">
        <f>AB7*SIN(RADIANS(AB9))</f>
        <v>7.0078759256456749E-2</v>
      </c>
      <c r="AE12" s="93"/>
      <c r="AW12">
        <v>-6000</v>
      </c>
      <c r="AX12">
        <f t="shared" si="0"/>
        <v>-0.24277067504754504</v>
      </c>
      <c r="AY12">
        <f t="shared" si="1"/>
        <v>-0.24344647341957765</v>
      </c>
      <c r="AZ12">
        <f t="shared" si="2"/>
        <v>6.7579837203259562E-4</v>
      </c>
      <c r="BA12">
        <f t="shared" si="3"/>
        <v>0.99164685178407874</v>
      </c>
      <c r="BB12">
        <f t="shared" si="4"/>
        <v>0.4656600369149107</v>
      </c>
      <c r="BC12">
        <f t="shared" si="5"/>
        <v>1.6704031944945026</v>
      </c>
      <c r="BD12">
        <f t="shared" si="6"/>
        <v>1.1049189525199288</v>
      </c>
      <c r="BE12">
        <f t="shared" si="7"/>
        <v>-10.980001339571244</v>
      </c>
      <c r="BF12">
        <f t="shared" si="7"/>
        <v>-10.980001339571244</v>
      </c>
      <c r="BG12">
        <f t="shared" si="7"/>
        <v>-10.980001339571245</v>
      </c>
      <c r="BH12">
        <f t="shared" si="7"/>
        <v>-10.98000133957083</v>
      </c>
      <c r="BI12">
        <f t="shared" si="7"/>
        <v>-10.980001339888169</v>
      </c>
      <c r="BJ12">
        <f t="shared" si="7"/>
        <v>-10.980001097290174</v>
      </c>
      <c r="BK12">
        <f t="shared" si="7"/>
        <v>-10.98018767384062</v>
      </c>
      <c r="BL12">
        <f t="shared" si="8"/>
        <v>-11.063991154075307</v>
      </c>
    </row>
    <row r="13" spans="1:64" ht="15.75">
      <c r="A13" s="12" t="s">
        <v>27</v>
      </c>
      <c r="B13" s="12"/>
      <c r="C13" s="3" t="s">
        <v>22</v>
      </c>
      <c r="AA13" s="107" t="s">
        <v>348</v>
      </c>
      <c r="AB13" s="108">
        <f>AB6*86400*300000/149600000</f>
        <v>0.21831016042780749</v>
      </c>
      <c r="AC13" t="s">
        <v>349</v>
      </c>
      <c r="AE13" s="93"/>
      <c r="AW13">
        <v>-5800</v>
      </c>
      <c r="AX13">
        <f t="shared" si="0"/>
        <v>-0.24296549936041445</v>
      </c>
      <c r="AY13">
        <f t="shared" si="1"/>
        <v>-0.24317379372856732</v>
      </c>
      <c r="AZ13">
        <f t="shared" si="2"/>
        <v>2.0829436815286091E-4</v>
      </c>
      <c r="BA13">
        <f t="shared" si="3"/>
        <v>0.96033782061883555</v>
      </c>
      <c r="BB13">
        <f t="shared" si="4"/>
        <v>9.2106940748295757E-2</v>
      </c>
      <c r="BC13">
        <f t="shared" si="5"/>
        <v>2.0625458196149764</v>
      </c>
      <c r="BD13">
        <f t="shared" si="6"/>
        <v>1.6700569343586487</v>
      </c>
      <c r="BE13">
        <f t="shared" si="7"/>
        <v>-10.57946996755218</v>
      </c>
      <c r="BF13">
        <f t="shared" si="7"/>
        <v>-10.579469967663478</v>
      </c>
      <c r="BG13">
        <f t="shared" si="7"/>
        <v>-10.579469964385485</v>
      </c>
      <c r="BH13">
        <f t="shared" si="7"/>
        <v>-10.579470060931014</v>
      </c>
      <c r="BI13">
        <f t="shared" si="7"/>
        <v>-10.579467217419582</v>
      </c>
      <c r="BJ13">
        <f t="shared" si="7"/>
        <v>-10.579550973733133</v>
      </c>
      <c r="BK13">
        <f t="shared" si="7"/>
        <v>-10.577090526149647</v>
      </c>
      <c r="BL13">
        <f t="shared" si="8"/>
        <v>-10.656302290553361</v>
      </c>
    </row>
    <row r="14" spans="1:64">
      <c r="A14" s="12"/>
      <c r="B14" s="12"/>
      <c r="C14" s="12"/>
      <c r="AA14" s="107" t="s">
        <v>350</v>
      </c>
      <c r="AB14" s="26">
        <f>2*AB5*365.24/C8</f>
        <v>-1.6390139776789645E-7</v>
      </c>
      <c r="AC14" t="s">
        <v>351</v>
      </c>
      <c r="AE14" s="93"/>
      <c r="AW14">
        <v>-5600</v>
      </c>
      <c r="AX14">
        <f t="shared" si="0"/>
        <v>-0.24318781729849137</v>
      </c>
      <c r="AY14">
        <f t="shared" si="1"/>
        <v>-0.242909690037557</v>
      </c>
      <c r="AZ14">
        <f t="shared" si="2"/>
        <v>-2.7812726093437575E-4</v>
      </c>
      <c r="BA14">
        <f t="shared" si="3"/>
        <v>0.93624520072979345</v>
      </c>
      <c r="BB14">
        <f t="shared" si="4"/>
        <v>-0.27420866538733579</v>
      </c>
      <c r="BC14">
        <f t="shared" si="5"/>
        <v>2.4325502250100191</v>
      </c>
      <c r="BD14">
        <f t="shared" si="6"/>
        <v>2.7015297505128628</v>
      </c>
      <c r="BE14">
        <f t="shared" si="7"/>
        <v>-10.190402486485782</v>
      </c>
      <c r="BF14">
        <f t="shared" si="7"/>
        <v>-10.190402489448878</v>
      </c>
      <c r="BG14">
        <f t="shared" si="7"/>
        <v>-10.190402440520431</v>
      </c>
      <c r="BH14">
        <f t="shared" si="7"/>
        <v>-10.190403248457089</v>
      </c>
      <c r="BI14">
        <f t="shared" si="7"/>
        <v>-10.190389907389333</v>
      </c>
      <c r="BJ14">
        <f t="shared" si="7"/>
        <v>-10.19061022391379</v>
      </c>
      <c r="BK14">
        <f t="shared" si="7"/>
        <v>-10.186977832154231</v>
      </c>
      <c r="BL14">
        <f t="shared" si="8"/>
        <v>-10.248613427031415</v>
      </c>
    </row>
    <row r="15" spans="1:64" ht="15.75">
      <c r="A15" s="14" t="s">
        <v>26</v>
      </c>
      <c r="B15" s="12"/>
      <c r="C15" s="15">
        <f ca="1">(C7+C11)+(C8+C12)*INT(MAX(F21:F3531))</f>
        <v>57452.301452598454</v>
      </c>
      <c r="E15" s="16" t="s">
        <v>56</v>
      </c>
      <c r="F15" s="13">
        <v>1</v>
      </c>
      <c r="AA15" s="106" t="s">
        <v>352</v>
      </c>
      <c r="AB15" s="109">
        <f>(AB10-AB2)/AD2</f>
        <v>-88.236696460948579</v>
      </c>
      <c r="AC15" t="s">
        <v>353</v>
      </c>
      <c r="AE15" s="93"/>
      <c r="AW15">
        <v>-5400</v>
      </c>
      <c r="AX15">
        <f t="shared" si="0"/>
        <v>-0.24336879908234349</v>
      </c>
      <c r="AY15">
        <f t="shared" si="1"/>
        <v>-0.24265416234654666</v>
      </c>
      <c r="AZ15">
        <f t="shared" si="2"/>
        <v>-7.1463673579682586E-4</v>
      </c>
      <c r="BA15">
        <f t="shared" si="3"/>
        <v>0.92121559213331272</v>
      </c>
      <c r="BB15">
        <f t="shared" si="4"/>
        <v>-0.59121697404412554</v>
      </c>
      <c r="BC15">
        <f t="shared" si="5"/>
        <v>2.7873504360461476</v>
      </c>
      <c r="BD15">
        <f t="shared" si="6"/>
        <v>5.5866902289550016</v>
      </c>
      <c r="BE15">
        <f t="shared" si="7"/>
        <v>-9.8094065150579404</v>
      </c>
      <c r="BF15">
        <f t="shared" si="7"/>
        <v>-9.8094065225819467</v>
      </c>
      <c r="BG15">
        <f t="shared" si="7"/>
        <v>-9.8094064259503302</v>
      </c>
      <c r="BH15">
        <f t="shared" si="7"/>
        <v>-9.8094076670007553</v>
      </c>
      <c r="BI15">
        <f t="shared" si="7"/>
        <v>-9.8093917281017546</v>
      </c>
      <c r="BJ15">
        <f t="shared" si="7"/>
        <v>-9.8095964403391349</v>
      </c>
      <c r="BK15">
        <f t="shared" si="7"/>
        <v>-9.8069684925494816</v>
      </c>
      <c r="BL15">
        <f t="shared" si="8"/>
        <v>-9.8409245635094695</v>
      </c>
    </row>
    <row r="16" spans="1:64" ht="15.75">
      <c r="A16" s="18" t="s">
        <v>13</v>
      </c>
      <c r="B16" s="12"/>
      <c r="C16" s="19">
        <f ca="1">+C8+C12</f>
        <v>0.47777184778836074</v>
      </c>
      <c r="E16" s="16" t="s">
        <v>41</v>
      </c>
      <c r="F16" s="17">
        <f ca="1">NOW()+15018.5+$C$5/24</f>
        <v>60679.475631365742</v>
      </c>
      <c r="AA16" s="105" t="s">
        <v>354</v>
      </c>
      <c r="AB16" s="109">
        <f>365.24*AB8</f>
        <v>1472.64768</v>
      </c>
      <c r="AC16" t="s">
        <v>333</v>
      </c>
      <c r="AD16" s="26"/>
      <c r="AE16" s="93"/>
      <c r="AW16">
        <v>-5200</v>
      </c>
      <c r="AX16">
        <f t="shared" si="0"/>
        <v>-0.24345295891453375</v>
      </c>
      <c r="AY16">
        <f t="shared" si="1"/>
        <v>-0.24240721065553636</v>
      </c>
      <c r="AZ16">
        <f t="shared" si="2"/>
        <v>-1.0457482589973819E-3</v>
      </c>
      <c r="BA16">
        <f t="shared" si="3"/>
        <v>0.91600216055337513</v>
      </c>
      <c r="BB16">
        <f t="shared" si="4"/>
        <v>-0.83029503493729384</v>
      </c>
      <c r="BC16">
        <f t="shared" si="5"/>
        <v>3.1344203479946771</v>
      </c>
      <c r="BD16">
        <f t="shared" si="6"/>
        <v>278.84916500117583</v>
      </c>
      <c r="BE16">
        <f t="shared" si="7"/>
        <v>-9.4325803093366254</v>
      </c>
      <c r="BF16">
        <f t="shared" si="7"/>
        <v>-9.4325803095861573</v>
      </c>
      <c r="BG16">
        <f t="shared" si="7"/>
        <v>-9.4325803066154634</v>
      </c>
      <c r="BH16">
        <f t="shared" si="7"/>
        <v>-9.4325803419819323</v>
      </c>
      <c r="BI16">
        <f t="shared" si="7"/>
        <v>-9.4325799209397285</v>
      </c>
      <c r="BJ16">
        <f t="shared" si="7"/>
        <v>-9.4325849334995802</v>
      </c>
      <c r="BK16">
        <f t="shared" si="7"/>
        <v>-9.4325252583633148</v>
      </c>
      <c r="BL16">
        <f t="shared" si="8"/>
        <v>-9.4332356999875238</v>
      </c>
    </row>
    <row r="17" spans="1:64" ht="16.5" thickBot="1">
      <c r="A17" s="16" t="s">
        <v>38</v>
      </c>
      <c r="B17" s="12"/>
      <c r="C17" s="12">
        <f>COUNT(C21:C2189)</f>
        <v>249</v>
      </c>
      <c r="E17" s="16" t="s">
        <v>57</v>
      </c>
      <c r="F17" s="17">
        <f ca="1">ROUND(2*(F16-$C$7)/$C$8,0)/2+F15</f>
        <v>13342</v>
      </c>
      <c r="AA17" s="105" t="s">
        <v>355</v>
      </c>
      <c r="AB17" s="110">
        <f>AB13^3/AB8^2</f>
        <v>6.4000121650910672E-4</v>
      </c>
      <c r="AE17" s="93"/>
      <c r="AW17">
        <v>-5000</v>
      </c>
      <c r="AX17">
        <f t="shared" si="0"/>
        <v>-0.24339892672469296</v>
      </c>
      <c r="AY17">
        <f t="shared" si="1"/>
        <v>-0.24216883496452601</v>
      </c>
      <c r="AZ17">
        <f t="shared" si="2"/>
        <v>-1.2300917601669567E-3</v>
      </c>
      <c r="BA17">
        <f t="shared" si="3"/>
        <v>0.92080133802086284</v>
      </c>
      <c r="BB17">
        <f t="shared" si="4"/>
        <v>-0.97031974590153214</v>
      </c>
      <c r="BC17">
        <f t="shared" si="5"/>
        <v>-2.8018522746795194</v>
      </c>
      <c r="BD17">
        <f t="shared" si="6"/>
        <v>-5.8301154634154919</v>
      </c>
      <c r="BE17">
        <f t="shared" si="7"/>
        <v>-9.0558393898942846</v>
      </c>
      <c r="BF17">
        <f t="shared" si="7"/>
        <v>-9.0558393823812082</v>
      </c>
      <c r="BG17">
        <f t="shared" si="7"/>
        <v>-9.055839478275244</v>
      </c>
      <c r="BH17">
        <f t="shared" si="7"/>
        <v>-9.0558382543202018</v>
      </c>
      <c r="BI17">
        <f t="shared" si="7"/>
        <v>-9.0558538763737921</v>
      </c>
      <c r="BJ17">
        <f t="shared" si="7"/>
        <v>-9.0556544758875113</v>
      </c>
      <c r="BK17">
        <f t="shared" si="7"/>
        <v>-9.0581984803177544</v>
      </c>
      <c r="BL17">
        <f t="shared" si="8"/>
        <v>-9.025546836465578</v>
      </c>
    </row>
    <row r="18" spans="1:64" ht="17.25" thickTop="1" thickBot="1">
      <c r="A18" s="18" t="s">
        <v>14</v>
      </c>
      <c r="B18" s="12"/>
      <c r="C18" s="21">
        <f ca="1">+C15</f>
        <v>57452.301452598454</v>
      </c>
      <c r="D18" s="22">
        <f ca="1">+C16</f>
        <v>0.47777184778836074</v>
      </c>
      <c r="E18" s="16" t="s">
        <v>42</v>
      </c>
      <c r="F18" s="26">
        <f ca="1">ROUND(2*(F16-$C$15)/$C$16,0)/2+F15</f>
        <v>6755.5</v>
      </c>
      <c r="AA18" s="111" t="s">
        <v>356</v>
      </c>
      <c r="AB18" s="112">
        <f>2*PI()/(AB8*365.2422)*AD2</f>
        <v>2.0384443176097292E-3</v>
      </c>
      <c r="AC18" s="113" t="s">
        <v>357</v>
      </c>
      <c r="AD18" s="113"/>
      <c r="AE18" s="114"/>
      <c r="AW18">
        <v>-4800</v>
      </c>
      <c r="AX18">
        <f t="shared" si="0"/>
        <v>-0.24318010529173095</v>
      </c>
      <c r="AY18">
        <f t="shared" si="1"/>
        <v>-0.24193903527351571</v>
      </c>
      <c r="AZ18">
        <f t="shared" si="2"/>
        <v>-1.2410700182152567E-3</v>
      </c>
      <c r="BA18">
        <f t="shared" si="3"/>
        <v>0.93543347836991964</v>
      </c>
      <c r="BB18">
        <f t="shared" si="4"/>
        <v>-0.99394702523299849</v>
      </c>
      <c r="BC18">
        <f t="shared" si="5"/>
        <v>-2.4475228708962344</v>
      </c>
      <c r="BD18">
        <f t="shared" si="6"/>
        <v>-2.7649367888777019</v>
      </c>
      <c r="BE18">
        <f t="shared" ref="BE18:BK33" si="10">$BL18+$AB$7*SIN(BF18)</f>
        <v>-8.6750960742382439</v>
      </c>
      <c r="BF18">
        <f t="shared" si="10"/>
        <v>-8.6750960710416685</v>
      </c>
      <c r="BG18">
        <f t="shared" si="10"/>
        <v>-8.6750961230353631</v>
      </c>
      <c r="BH18">
        <f t="shared" si="10"/>
        <v>-8.6750952773351475</v>
      </c>
      <c r="BI18">
        <f t="shared" si="10"/>
        <v>-8.6751090329366374</v>
      </c>
      <c r="BJ18">
        <f t="shared" si="10"/>
        <v>-8.6748852715268452</v>
      </c>
      <c r="BK18">
        <f t="shared" si="10"/>
        <v>-8.6785194195541653</v>
      </c>
      <c r="BL18">
        <f t="shared" si="8"/>
        <v>-8.6178579729436304</v>
      </c>
    </row>
    <row r="19" spans="1:64" ht="13.5" thickTop="1">
      <c r="E19" s="16" t="s">
        <v>43</v>
      </c>
      <c r="F19" s="20">
        <f ca="1">+$C$15+$C$16*F18-15018.5-$C$5/24</f>
        <v>45661.055836999389</v>
      </c>
      <c r="AA19" s="115"/>
      <c r="AC19" s="115"/>
      <c r="AW19">
        <v>-4600</v>
      </c>
      <c r="AX19">
        <f t="shared" si="0"/>
        <v>-0.24278688510280347</v>
      </c>
      <c r="AY19">
        <f t="shared" si="1"/>
        <v>-0.24171781158250538</v>
      </c>
      <c r="AZ19">
        <f t="shared" si="2"/>
        <v>-1.0690735202980883E-3</v>
      </c>
      <c r="BA19">
        <f t="shared" si="3"/>
        <v>0.95917671651617298</v>
      </c>
      <c r="BB19">
        <f t="shared" si="4"/>
        <v>-0.88731246469320646</v>
      </c>
      <c r="BC19">
        <f t="shared" si="5"/>
        <v>-2.0782935895071488</v>
      </c>
      <c r="BD19">
        <f t="shared" si="6"/>
        <v>-1.7002899787397157</v>
      </c>
      <c r="BE19">
        <f t="shared" si="10"/>
        <v>-8.2864360556570933</v>
      </c>
      <c r="BF19">
        <f t="shared" si="10"/>
        <v>-8.2864360555189993</v>
      </c>
      <c r="BG19">
        <f t="shared" si="10"/>
        <v>-8.2864360594416429</v>
      </c>
      <c r="BH19">
        <f t="shared" si="10"/>
        <v>-8.28643594801696</v>
      </c>
      <c r="BI19">
        <f t="shared" si="10"/>
        <v>-8.2864391130811796</v>
      </c>
      <c r="BJ19">
        <f t="shared" si="10"/>
        <v>-8.2863491996742056</v>
      </c>
      <c r="BK19">
        <f t="shared" si="10"/>
        <v>-8.2888966875373331</v>
      </c>
      <c r="BL19">
        <f t="shared" si="8"/>
        <v>-8.2101691094216847</v>
      </c>
    </row>
    <row r="20" spans="1:64" ht="15" thickBot="1">
      <c r="A20" s="4" t="s">
        <v>15</v>
      </c>
      <c r="B20" s="4" t="s">
        <v>16</v>
      </c>
      <c r="C20" s="4" t="s">
        <v>17</v>
      </c>
      <c r="D20" s="4" t="s">
        <v>21</v>
      </c>
      <c r="E20" s="4" t="s">
        <v>18</v>
      </c>
      <c r="F20" s="4" t="s">
        <v>19</v>
      </c>
      <c r="G20" s="4" t="s">
        <v>20</v>
      </c>
      <c r="H20" s="7" t="s">
        <v>85</v>
      </c>
      <c r="I20" s="7" t="s">
        <v>88</v>
      </c>
      <c r="J20" s="7" t="s">
        <v>82</v>
      </c>
      <c r="K20" s="7" t="s">
        <v>80</v>
      </c>
      <c r="L20" s="7" t="s">
        <v>34</v>
      </c>
      <c r="M20" s="7" t="s">
        <v>35</v>
      </c>
      <c r="N20" s="7" t="s">
        <v>36</v>
      </c>
      <c r="O20" s="7" t="s">
        <v>31</v>
      </c>
      <c r="P20" s="6" t="s">
        <v>30</v>
      </c>
      <c r="Q20" s="4" t="s">
        <v>23</v>
      </c>
      <c r="U20" s="66" t="s">
        <v>309</v>
      </c>
      <c r="Z20" s="4" t="s">
        <v>19</v>
      </c>
      <c r="AA20" s="6" t="s">
        <v>358</v>
      </c>
      <c r="AB20" s="6" t="s">
        <v>359</v>
      </c>
      <c r="AC20" s="6" t="s">
        <v>360</v>
      </c>
      <c r="AD20" s="6" t="s">
        <v>361</v>
      </c>
      <c r="AE20" s="6" t="s">
        <v>362</v>
      </c>
      <c r="AF20" s="6" t="s">
        <v>363</v>
      </c>
      <c r="AG20" s="83"/>
      <c r="AH20" s="6" t="s">
        <v>318</v>
      </c>
      <c r="AI20" s="6" t="s">
        <v>319</v>
      </c>
      <c r="AJ20" s="6" t="s">
        <v>320</v>
      </c>
      <c r="AK20" s="6" t="s">
        <v>364</v>
      </c>
      <c r="AL20" s="6" t="s">
        <v>321</v>
      </c>
      <c r="AM20" s="6" t="s">
        <v>322</v>
      </c>
      <c r="AN20" s="4" t="s">
        <v>323</v>
      </c>
      <c r="AO20" s="4" t="s">
        <v>324</v>
      </c>
      <c r="AP20" s="4" t="s">
        <v>325</v>
      </c>
      <c r="AQ20" s="4" t="s">
        <v>326</v>
      </c>
      <c r="AR20" s="4" t="s">
        <v>327</v>
      </c>
      <c r="AS20" s="4" t="s">
        <v>328</v>
      </c>
      <c r="AT20" s="4" t="s">
        <v>329</v>
      </c>
      <c r="AU20" s="4" t="s">
        <v>330</v>
      </c>
      <c r="AV20" s="116"/>
      <c r="AW20">
        <v>-4400</v>
      </c>
      <c r="AX20">
        <f t="shared" si="0"/>
        <v>-0.24223116044618831</v>
      </c>
      <c r="AY20">
        <f t="shared" si="1"/>
        <v>-0.24150516389149507</v>
      </c>
      <c r="AZ20">
        <f t="shared" si="2"/>
        <v>-7.2599655469324719E-4</v>
      </c>
      <c r="BA20">
        <f t="shared" si="3"/>
        <v>0.99024490018491229</v>
      </c>
      <c r="BB20">
        <f t="shared" si="4"/>
        <v>-0.64450976777274993</v>
      </c>
      <c r="BC20">
        <f t="shared" si="5"/>
        <v>-1.6871911039243306</v>
      </c>
      <c r="BD20">
        <f t="shared" si="6"/>
        <v>-1.1237355918449743</v>
      </c>
      <c r="BE20">
        <f t="shared" si="10"/>
        <v>-7.886436011743819</v>
      </c>
      <c r="BF20">
        <f t="shared" si="10"/>
        <v>-7.886436011743819</v>
      </c>
      <c r="BG20">
        <f t="shared" si="10"/>
        <v>-7.8864360117438155</v>
      </c>
      <c r="BH20">
        <f t="shared" si="10"/>
        <v>-7.8864360117451779</v>
      </c>
      <c r="BI20">
        <f t="shared" si="10"/>
        <v>-7.8864360112455127</v>
      </c>
      <c r="BJ20">
        <f t="shared" si="10"/>
        <v>-7.886436194562064</v>
      </c>
      <c r="BK20">
        <f t="shared" si="10"/>
        <v>-7.8863688700158301</v>
      </c>
      <c r="BL20">
        <f t="shared" si="8"/>
        <v>-7.8024802458997398</v>
      </c>
    </row>
    <row r="21" spans="1:64">
      <c r="A21" s="31" t="s">
        <v>54</v>
      </c>
      <c r="B21" s="32" t="s">
        <v>51</v>
      </c>
      <c r="C21" s="29">
        <v>51259.863299999997</v>
      </c>
      <c r="D21" s="29">
        <v>4.0000000000000002E-4</v>
      </c>
      <c r="E21">
        <f t="shared" ref="E21:E84" si="11">+(C21-C$7)/C$8</f>
        <v>-6374.5789987494963</v>
      </c>
      <c r="F21">
        <f t="shared" ref="F21:F84" si="12">ROUND(2*E21,0)/2+0.5</f>
        <v>-6374</v>
      </c>
      <c r="O21">
        <f t="shared" ref="O21:O84" ca="1" si="13">+C$11+C$12*$F21</f>
        <v>-0.23939582649134705</v>
      </c>
      <c r="Q21" s="2">
        <f t="shared" ref="Q21:Q84" si="14">+C21-15018.5</f>
        <v>36241.363299999997</v>
      </c>
      <c r="U21" s="26">
        <v>-0.21257000000332482</v>
      </c>
      <c r="Z21">
        <f t="shared" ref="Z21:Z84" si="15">F21</f>
        <v>-6374</v>
      </c>
      <c r="AA21" s="89">
        <f t="shared" ref="AA21:AA84" si="16">AB$3+AB$4*Z21+AB$5*Z21^2+AH21</f>
        <v>-0.24275051651804311</v>
      </c>
      <c r="AB21" s="89">
        <f t="shared" ref="AB21:AB84" si="17">IF(S21&lt;&gt;0,G21-AH21, -9999)</f>
        <v>-9999</v>
      </c>
      <c r="AC21" s="89">
        <f t="shared" ref="AC21:AC84" si="18">+G21-P21</f>
        <v>0</v>
      </c>
      <c r="AD21" s="89">
        <f>IF(S21&lt;&gt;0,G21-AA21, -9999)</f>
        <v>-9999</v>
      </c>
      <c r="AE21" s="89">
        <f t="shared" ref="AE21:AE84" si="19">+(G21-AA21)^2*S21</f>
        <v>0</v>
      </c>
      <c r="AF21">
        <f>IF(S21&lt;&gt;0,G21-P21, -9999)</f>
        <v>-9999</v>
      </c>
      <c r="AG21" s="73"/>
      <c r="AH21">
        <f t="shared" ref="AH21:AH84" si="20">$AB$6*($AB$11/AI21*AJ21+$AB$12)</f>
        <v>1.2288811909238321E-3</v>
      </c>
      <c r="AI21">
        <f t="shared" ref="AI21:AI84" si="21">1+$AB$7*COS(AL21)</f>
        <v>1.0546480531522773</v>
      </c>
      <c r="AJ21">
        <f t="shared" ref="AJ21:AJ84" si="22">SIN(AL21+RADIANS($AB$9))</f>
        <v>0.96147666947638344</v>
      </c>
      <c r="AK21">
        <f t="shared" ref="AK21:AK84" si="23">$AB$7*SIN(AL21)</f>
        <v>6.3793340457024894E-2</v>
      </c>
      <c r="AL21">
        <f t="shared" ref="AL21:AL84" si="24">2*ATAN(AM21)</f>
        <v>0.86245887004142407</v>
      </c>
      <c r="AM21">
        <f t="shared" ref="AM21:AM84" si="25">SQRT((1+$AB$7)/(1-$AB$7))*TAN(AN21/2)</f>
        <v>0.46010988980105377</v>
      </c>
      <c r="AN21" s="89">
        <f t="shared" ref="AN21:AT36" si="26">$AU21+$AB$7*SIN(AO21)</f>
        <v>-11.766095307780036</v>
      </c>
      <c r="AO21" s="89">
        <f t="shared" si="26"/>
        <v>-11.766095310130023</v>
      </c>
      <c r="AP21" s="89">
        <f t="shared" si="26"/>
        <v>-11.766095350296098</v>
      </c>
      <c r="AQ21" s="89">
        <f t="shared" si="26"/>
        <v>-11.766096036815924</v>
      </c>
      <c r="AR21" s="89">
        <f t="shared" si="26"/>
        <v>-11.766107770759479</v>
      </c>
      <c r="AS21" s="89">
        <f t="shared" si="26"/>
        <v>-11.766308304487346</v>
      </c>
      <c r="AT21" s="89">
        <f t="shared" si="26"/>
        <v>-11.76972906454345</v>
      </c>
      <c r="AU21" s="89">
        <f t="shared" ref="AU21:AU84" si="27">RADIANS($AB$9)+$AB$18*(F21-AB$15)</f>
        <v>-11.826369328861345</v>
      </c>
      <c r="AW21">
        <v>-4200</v>
      </c>
      <c r="AX21">
        <f t="shared" si="0"/>
        <v>-0.24155255209402521</v>
      </c>
      <c r="AY21">
        <f t="shared" si="1"/>
        <v>-0.24130109220048473</v>
      </c>
      <c r="AZ21">
        <f t="shared" si="2"/>
        <v>-2.5145989354047316E-4</v>
      </c>
      <c r="BA21">
        <f t="shared" si="3"/>
        <v>1.0249771024128396</v>
      </c>
      <c r="BB21">
        <f t="shared" si="4"/>
        <v>-0.27834921363426163</v>
      </c>
      <c r="BC21">
        <f t="shared" si="5"/>
        <v>-1.2688841293095312</v>
      </c>
      <c r="BD21">
        <f t="shared" si="6"/>
        <v>-0.73594038393652783</v>
      </c>
      <c r="BE21">
        <f t="shared" si="10"/>
        <v>-7.4727611259118873</v>
      </c>
      <c r="BF21">
        <f t="shared" si="10"/>
        <v>-7.4727611258344719</v>
      </c>
      <c r="BG21">
        <f t="shared" si="10"/>
        <v>-7.4727611233573858</v>
      </c>
      <c r="BH21">
        <f t="shared" si="10"/>
        <v>-7.472761044096992</v>
      </c>
      <c r="BI21">
        <f t="shared" si="10"/>
        <v>-7.4727585079762529</v>
      </c>
      <c r="BJ21">
        <f t="shared" si="10"/>
        <v>-7.4726773673611184</v>
      </c>
      <c r="BK21">
        <f t="shared" si="10"/>
        <v>-7.4700899643369194</v>
      </c>
      <c r="BL21">
        <f t="shared" si="8"/>
        <v>-7.394791382377794</v>
      </c>
    </row>
    <row r="22" spans="1:64">
      <c r="A22" s="33" t="s">
        <v>54</v>
      </c>
      <c r="B22" s="34" t="s">
        <v>49</v>
      </c>
      <c r="C22" s="33">
        <v>51260.854700000004</v>
      </c>
      <c r="D22" s="33">
        <v>6.9999999999999999E-4</v>
      </c>
      <c r="E22">
        <f t="shared" si="11"/>
        <v>-6372.5039492708347</v>
      </c>
      <c r="F22">
        <f t="shared" si="12"/>
        <v>-6372</v>
      </c>
      <c r="G22">
        <f t="shared" ref="G22:G85" si="28">+C22-(C$7+F22*C$8)</f>
        <v>-0.24077271999703953</v>
      </c>
      <c r="I22">
        <f>+G22</f>
        <v>-0.24077271999703953</v>
      </c>
      <c r="O22">
        <f t="shared" ca="1" si="13"/>
        <v>-0.23939561091462561</v>
      </c>
      <c r="Q22" s="2">
        <f t="shared" si="14"/>
        <v>36242.354700000004</v>
      </c>
      <c r="S22" s="3">
        <v>1</v>
      </c>
      <c r="Z22">
        <f t="shared" si="15"/>
        <v>-6372</v>
      </c>
      <c r="AA22" s="89">
        <f t="shared" si="16"/>
        <v>-0.24274877656486316</v>
      </c>
      <c r="AB22" s="89">
        <f t="shared" si="17"/>
        <v>-0.24200041152183321</v>
      </c>
      <c r="AC22" s="89">
        <f t="shared" si="18"/>
        <v>-0.24077271999703953</v>
      </c>
      <c r="AD22" s="89">
        <f t="shared" ref="AD22:AD85" si="29">IF(S22&lt;&gt;0,G22-AA22, -9999)</f>
        <v>1.9760565678236253E-3</v>
      </c>
      <c r="AE22" s="89">
        <f t="shared" si="19"/>
        <v>3.9047995592388854E-6</v>
      </c>
      <c r="AF22">
        <f t="shared" ref="AF22:AF85" si="30">IF(S22&lt;&gt;0,G22-P22, -9999)</f>
        <v>-0.24077271999703953</v>
      </c>
      <c r="AG22" s="73"/>
      <c r="AH22">
        <f t="shared" si="20"/>
        <v>1.2276915247936859E-3</v>
      </c>
      <c r="AI22">
        <f t="shared" si="21"/>
        <v>1.0543551921289065</v>
      </c>
      <c r="AJ22">
        <f t="shared" si="22"/>
        <v>0.96020710615218507</v>
      </c>
      <c r="AK22">
        <f t="shared" si="23"/>
        <v>6.4043056521606412E-2</v>
      </c>
      <c r="AL22">
        <f t="shared" si="24"/>
        <v>0.86704067174983546</v>
      </c>
      <c r="AM22">
        <f t="shared" si="25"/>
        <v>0.46288871083303545</v>
      </c>
      <c r="AN22" s="89">
        <f t="shared" si="26"/>
        <v>-11.761765671850513</v>
      </c>
      <c r="AO22" s="89">
        <f t="shared" si="26"/>
        <v>-11.761765674149331</v>
      </c>
      <c r="AP22" s="89">
        <f t="shared" si="26"/>
        <v>-11.761765713617217</v>
      </c>
      <c r="AQ22" s="89">
        <f t="shared" si="26"/>
        <v>-11.761766391232376</v>
      </c>
      <c r="AR22" s="89">
        <f t="shared" si="26"/>
        <v>-11.761778024978335</v>
      </c>
      <c r="AS22" s="89">
        <f t="shared" si="26"/>
        <v>-11.761977738906715</v>
      </c>
      <c r="AT22" s="89">
        <f t="shared" si="26"/>
        <v>-11.765399752672229</v>
      </c>
      <c r="AU22" s="89">
        <f t="shared" si="27"/>
        <v>-11.822292440226125</v>
      </c>
      <c r="AW22">
        <v>-4000</v>
      </c>
      <c r="AX22">
        <f t="shared" si="0"/>
        <v>-0.24082290206871693</v>
      </c>
      <c r="AY22">
        <f t="shared" si="1"/>
        <v>-0.24110559650947441</v>
      </c>
      <c r="AZ22">
        <f t="shared" si="2"/>
        <v>2.8269444075748054E-4</v>
      </c>
      <c r="BA22">
        <f t="shared" si="3"/>
        <v>1.0571961847864362</v>
      </c>
      <c r="BB22">
        <f t="shared" si="4"/>
        <v>0.16426530049147595</v>
      </c>
      <c r="BC22">
        <f t="shared" si="5"/>
        <v>-0.8217960109897442</v>
      </c>
      <c r="BD22">
        <f t="shared" si="6"/>
        <v>-0.43569926433191436</v>
      </c>
      <c r="BE22">
        <f t="shared" si="10"/>
        <v>-7.0450876412315315</v>
      </c>
      <c r="BF22">
        <f t="shared" si="10"/>
        <v>-7.0450876384073906</v>
      </c>
      <c r="BG22">
        <f t="shared" si="10"/>
        <v>-7.0450875919393852</v>
      </c>
      <c r="BH22">
        <f t="shared" si="10"/>
        <v>-7.0450868273618381</v>
      </c>
      <c r="BI22">
        <f t="shared" si="10"/>
        <v>-7.045074247198376</v>
      </c>
      <c r="BJ22">
        <f t="shared" si="10"/>
        <v>-7.0448672780801713</v>
      </c>
      <c r="BK22">
        <f t="shared" si="10"/>
        <v>-7.0414680568558232</v>
      </c>
      <c r="BL22">
        <f t="shared" si="8"/>
        <v>-6.9871025188558482</v>
      </c>
    </row>
    <row r="23" spans="1:64">
      <c r="A23" s="35" t="s">
        <v>54</v>
      </c>
      <c r="B23" s="36" t="s">
        <v>49</v>
      </c>
      <c r="C23" s="37">
        <v>51260.855100000001</v>
      </c>
      <c r="D23" s="37">
        <v>1.4E-3</v>
      </c>
      <c r="E23" s="30">
        <f t="shared" si="11"/>
        <v>-6372.5031120509584</v>
      </c>
      <c r="F23" s="30">
        <f t="shared" si="12"/>
        <v>-6372</v>
      </c>
      <c r="G23" s="30">
        <f t="shared" si="28"/>
        <v>-0.24037271999986842</v>
      </c>
      <c r="I23" s="30">
        <f>+G23</f>
        <v>-0.24037271999986842</v>
      </c>
      <c r="O23">
        <f t="shared" ca="1" si="13"/>
        <v>-0.23939561091462561</v>
      </c>
      <c r="Q23" s="2">
        <f t="shared" si="14"/>
        <v>36242.355100000001</v>
      </c>
      <c r="S23" s="3">
        <v>1</v>
      </c>
      <c r="Z23">
        <f t="shared" si="15"/>
        <v>-6372</v>
      </c>
      <c r="AA23" s="89">
        <f t="shared" si="16"/>
        <v>-0.24274877656486316</v>
      </c>
      <c r="AB23" s="89">
        <f t="shared" si="17"/>
        <v>-0.24160041152466211</v>
      </c>
      <c r="AC23" s="89">
        <f t="shared" si="18"/>
        <v>-0.24037271999986842</v>
      </c>
      <c r="AD23" s="89">
        <f t="shared" si="29"/>
        <v>2.3760565649947329E-3</v>
      </c>
      <c r="AE23" s="89">
        <f t="shared" si="19"/>
        <v>5.6456448000545698E-6</v>
      </c>
      <c r="AF23">
        <f t="shared" si="30"/>
        <v>-0.24037271999986842</v>
      </c>
      <c r="AG23" s="73"/>
      <c r="AH23">
        <f t="shared" si="20"/>
        <v>1.2276915247936859E-3</v>
      </c>
      <c r="AI23">
        <f t="shared" si="21"/>
        <v>1.0543551921289065</v>
      </c>
      <c r="AJ23">
        <f t="shared" si="22"/>
        <v>0.96020710615218507</v>
      </c>
      <c r="AK23">
        <f t="shared" si="23"/>
        <v>6.4043056521606412E-2</v>
      </c>
      <c r="AL23">
        <f t="shared" si="24"/>
        <v>0.86704067174983546</v>
      </c>
      <c r="AM23">
        <f t="shared" si="25"/>
        <v>0.46288871083303545</v>
      </c>
      <c r="AN23" s="89">
        <f t="shared" si="26"/>
        <v>-11.761765671850513</v>
      </c>
      <c r="AO23" s="89">
        <f t="shared" si="26"/>
        <v>-11.761765674149331</v>
      </c>
      <c r="AP23" s="89">
        <f t="shared" si="26"/>
        <v>-11.761765713617217</v>
      </c>
      <c r="AQ23" s="89">
        <f t="shared" si="26"/>
        <v>-11.761766391232376</v>
      </c>
      <c r="AR23" s="89">
        <f t="shared" si="26"/>
        <v>-11.761778024978335</v>
      </c>
      <c r="AS23" s="89">
        <f t="shared" si="26"/>
        <v>-11.761977738906715</v>
      </c>
      <c r="AT23" s="89">
        <f t="shared" si="26"/>
        <v>-11.765399752672229</v>
      </c>
      <c r="AU23" s="89">
        <f t="shared" si="27"/>
        <v>-11.822292440226125</v>
      </c>
      <c r="AW23">
        <v>-3800</v>
      </c>
      <c r="AX23">
        <f t="shared" si="0"/>
        <v>-0.24014146703763986</v>
      </c>
      <c r="AY23">
        <f t="shared" si="1"/>
        <v>-0.2409186768184641</v>
      </c>
      <c r="AZ23">
        <f t="shared" si="2"/>
        <v>7.772097808242328E-4</v>
      </c>
      <c r="BA23">
        <f t="shared" si="3"/>
        <v>1.0788874188188895</v>
      </c>
      <c r="BB23">
        <f t="shared" si="4"/>
        <v>0.5940782596821288</v>
      </c>
      <c r="BC23">
        <f t="shared" si="5"/>
        <v>-0.35068985865417218</v>
      </c>
      <c r="BD23">
        <f t="shared" si="6"/>
        <v>-0.17716435109945777</v>
      </c>
      <c r="BE23">
        <f t="shared" si="10"/>
        <v>-6.6060669021057947</v>
      </c>
      <c r="BF23">
        <f t="shared" si="10"/>
        <v>-6.6060668958083175</v>
      </c>
      <c r="BG23">
        <f t="shared" si="10"/>
        <v>-6.6060668167531773</v>
      </c>
      <c r="BH23">
        <f t="shared" si="10"/>
        <v>-6.6060658243376995</v>
      </c>
      <c r="BI23">
        <f t="shared" si="10"/>
        <v>-6.6060533661184335</v>
      </c>
      <c r="BJ23">
        <f t="shared" si="10"/>
        <v>-6.6058969771387952</v>
      </c>
      <c r="BK23">
        <f t="shared" si="10"/>
        <v>-6.6039345083311449</v>
      </c>
      <c r="BL23">
        <f t="shared" si="8"/>
        <v>-6.5794136553339024</v>
      </c>
    </row>
    <row r="24" spans="1:64">
      <c r="A24" s="60" t="s">
        <v>311</v>
      </c>
      <c r="B24" s="60" t="s">
        <v>51</v>
      </c>
      <c r="C24" s="61">
        <v>51273.989000000001</v>
      </c>
      <c r="D24" s="61"/>
      <c r="E24" s="43">
        <f t="shared" si="11"/>
        <v>-6345.0132065157322</v>
      </c>
      <c r="F24">
        <f t="shared" si="12"/>
        <v>-6344.5</v>
      </c>
      <c r="G24">
        <f t="shared" si="28"/>
        <v>-0.24519557000166969</v>
      </c>
      <c r="I24">
        <f>+G24</f>
        <v>-0.24519557000166969</v>
      </c>
      <c r="O24">
        <f t="shared" ca="1" si="13"/>
        <v>-0.23939264673470598</v>
      </c>
      <c r="Q24" s="2">
        <f t="shared" si="14"/>
        <v>36255.489000000001</v>
      </c>
      <c r="S24" s="3">
        <v>0.1</v>
      </c>
      <c r="Z24">
        <f t="shared" si="15"/>
        <v>-6344.5</v>
      </c>
      <c r="AA24" s="89">
        <f t="shared" si="16"/>
        <v>-0.24272721926780433</v>
      </c>
      <c r="AB24" s="89">
        <f t="shared" si="17"/>
        <v>-0.2464046235240083</v>
      </c>
      <c r="AC24" s="89">
        <f t="shared" si="18"/>
        <v>-0.24519557000166969</v>
      </c>
      <c r="AD24" s="89">
        <f t="shared" si="29"/>
        <v>-2.4683507338653654E-3</v>
      </c>
      <c r="AE24" s="89">
        <f t="shared" si="19"/>
        <v>6.0927553453736883E-7</v>
      </c>
      <c r="AF24">
        <f t="shared" si="30"/>
        <v>-0.24519557000166969</v>
      </c>
      <c r="AG24" s="73"/>
      <c r="AH24">
        <f t="shared" si="20"/>
        <v>1.2090535223385943E-3</v>
      </c>
      <c r="AI24">
        <f t="shared" si="21"/>
        <v>1.0502329519094498</v>
      </c>
      <c r="AJ24">
        <f t="shared" si="22"/>
        <v>0.94080744991429666</v>
      </c>
      <c r="AK24">
        <f t="shared" si="23"/>
        <v>6.7324962253705836E-2</v>
      </c>
      <c r="AL24">
        <f t="shared" si="24"/>
        <v>0.92977874227681756</v>
      </c>
      <c r="AM24">
        <f t="shared" si="25"/>
        <v>0.50155316780280323</v>
      </c>
      <c r="AN24" s="89">
        <f t="shared" si="26"/>
        <v>-11.702356994193988</v>
      </c>
      <c r="AO24" s="89">
        <f t="shared" si="26"/>
        <v>-11.702356995847204</v>
      </c>
      <c r="AP24" s="89">
        <f t="shared" si="26"/>
        <v>-11.702357026154331</v>
      </c>
      <c r="AQ24" s="89">
        <f t="shared" si="26"/>
        <v>-11.702357581750679</v>
      </c>
      <c r="AR24" s="89">
        <f t="shared" si="26"/>
        <v>-11.702367766990411</v>
      </c>
      <c r="AS24" s="89">
        <f t="shared" si="26"/>
        <v>-11.702554462156204</v>
      </c>
      <c r="AT24" s="89">
        <f t="shared" si="26"/>
        <v>-11.705969386762622</v>
      </c>
      <c r="AU24" s="89">
        <f t="shared" si="27"/>
        <v>-11.766235221491858</v>
      </c>
      <c r="AW24">
        <v>-3600</v>
      </c>
      <c r="AX24">
        <f t="shared" si="0"/>
        <v>-0.23961291296286635</v>
      </c>
      <c r="AY24">
        <f t="shared" si="1"/>
        <v>-0.24074033312745377</v>
      </c>
      <c r="AZ24">
        <f t="shared" si="2"/>
        <v>1.1274201645874097E-3</v>
      </c>
      <c r="BA24">
        <f t="shared" si="3"/>
        <v>1.0832658107774484</v>
      </c>
      <c r="BB24">
        <f t="shared" si="4"/>
        <v>0.89971679414688399</v>
      </c>
      <c r="BC24">
        <f t="shared" si="5"/>
        <v>0.13231107230486272</v>
      </c>
      <c r="BD24">
        <f t="shared" si="6"/>
        <v>6.625221652010943E-2</v>
      </c>
      <c r="BE24">
        <f t="shared" si="10"/>
        <v>-6.1615310196443858</v>
      </c>
      <c r="BF24">
        <f t="shared" si="10"/>
        <v>-6.1615310227860363</v>
      </c>
      <c r="BG24">
        <f t="shared" si="10"/>
        <v>-6.161531060465113</v>
      </c>
      <c r="BH24">
        <f t="shared" si="10"/>
        <v>-6.1615315123654186</v>
      </c>
      <c r="BI24">
        <f t="shared" si="10"/>
        <v>-6.1615369321854541</v>
      </c>
      <c r="BJ24">
        <f t="shared" si="10"/>
        <v>-6.1616019339621761</v>
      </c>
      <c r="BK24">
        <f t="shared" si="10"/>
        <v>-6.162381482614979</v>
      </c>
      <c r="BL24">
        <f t="shared" si="8"/>
        <v>-6.1717247918119558</v>
      </c>
    </row>
    <row r="25" spans="1:64">
      <c r="A25" s="38" t="s">
        <v>54</v>
      </c>
      <c r="B25" s="39" t="s">
        <v>51</v>
      </c>
      <c r="C25" s="38">
        <v>51311.737699999998</v>
      </c>
      <c r="D25" s="38">
        <v>4.0000000000000002E-4</v>
      </c>
      <c r="E25">
        <f t="shared" si="11"/>
        <v>-6266.0033010742836</v>
      </c>
      <c r="F25">
        <f t="shared" si="12"/>
        <v>-6265.5</v>
      </c>
      <c r="G25">
        <f t="shared" si="28"/>
        <v>-0.24046303000068292</v>
      </c>
      <c r="I25">
        <f>+G25</f>
        <v>-0.24046303000068292</v>
      </c>
      <c r="O25">
        <f t="shared" ca="1" si="13"/>
        <v>-0.23938413145420953</v>
      </c>
      <c r="Q25" s="2">
        <f t="shared" si="14"/>
        <v>36293.237699999998</v>
      </c>
      <c r="S25" s="3">
        <v>1</v>
      </c>
      <c r="Z25">
        <f t="shared" si="15"/>
        <v>-6265.5</v>
      </c>
      <c r="AA25" s="89">
        <f t="shared" si="16"/>
        <v>-0.24268888995842852</v>
      </c>
      <c r="AB25" s="89">
        <f t="shared" si="17"/>
        <v>-0.24159584462644823</v>
      </c>
      <c r="AC25" s="89">
        <f t="shared" si="18"/>
        <v>-0.24046303000068292</v>
      </c>
      <c r="AD25" s="89">
        <f t="shared" si="29"/>
        <v>2.2258599577456017E-3</v>
      </c>
      <c r="AE25" s="89">
        <f t="shared" si="19"/>
        <v>4.9544525514952518E-6</v>
      </c>
      <c r="AF25">
        <f t="shared" si="30"/>
        <v>-0.24046303000068292</v>
      </c>
      <c r="AG25" s="73"/>
      <c r="AH25">
        <f t="shared" si="20"/>
        <v>1.1328146257653226E-3</v>
      </c>
      <c r="AI25">
        <f t="shared" si="21"/>
        <v>1.0375642418750308</v>
      </c>
      <c r="AJ25">
        <f t="shared" si="22"/>
        <v>0.86623262775526122</v>
      </c>
      <c r="AK25">
        <f t="shared" si="23"/>
        <v>7.5132734093430853E-2</v>
      </c>
      <c r="AL25">
        <f t="shared" si="24"/>
        <v>1.1071713465005248</v>
      </c>
      <c r="AM25">
        <f t="shared" si="25"/>
        <v>0.61804962491081916</v>
      </c>
      <c r="AN25" s="89">
        <f t="shared" si="26"/>
        <v>-11.533041435033287</v>
      </c>
      <c r="AO25" s="89">
        <f t="shared" si="26"/>
        <v>-11.533041435497477</v>
      </c>
      <c r="AP25" s="89">
        <f t="shared" si="26"/>
        <v>-11.533041446291399</v>
      </c>
      <c r="AQ25" s="89">
        <f t="shared" si="26"/>
        <v>-11.533041697284812</v>
      </c>
      <c r="AR25" s="89">
        <f t="shared" si="26"/>
        <v>-11.533047533658342</v>
      </c>
      <c r="AS25" s="89">
        <f t="shared" si="26"/>
        <v>-11.533183231292192</v>
      </c>
      <c r="AT25" s="89">
        <f t="shared" si="26"/>
        <v>-11.536329590283408</v>
      </c>
      <c r="AU25" s="89">
        <f t="shared" si="27"/>
        <v>-11.60519812040069</v>
      </c>
      <c r="AW25">
        <v>-3400</v>
      </c>
      <c r="AX25">
        <f t="shared" si="0"/>
        <v>-0.23931212829339371</v>
      </c>
      <c r="AY25">
        <f t="shared" si="1"/>
        <v>-0.24057056543644345</v>
      </c>
      <c r="AZ25">
        <f t="shared" si="2"/>
        <v>1.2584371430497503E-3</v>
      </c>
      <c r="BA25">
        <f t="shared" si="3"/>
        <v>1.0688169690943357</v>
      </c>
      <c r="BB25">
        <f t="shared" si="4"/>
        <v>0.99964336495337525</v>
      </c>
      <c r="BC25">
        <f t="shared" si="5"/>
        <v>0.61069507840809534</v>
      </c>
      <c r="BD25">
        <f t="shared" si="6"/>
        <v>0.31520525341758499</v>
      </c>
      <c r="BE25">
        <f t="shared" si="10"/>
        <v>-5.719127892211306</v>
      </c>
      <c r="BF25">
        <f t="shared" si="10"/>
        <v>-5.7191278976301367</v>
      </c>
      <c r="BG25">
        <f t="shared" si="10"/>
        <v>-5.719127973964806</v>
      </c>
      <c r="BH25">
        <f t="shared" si="10"/>
        <v>-5.7191290492852875</v>
      </c>
      <c r="BI25">
        <f t="shared" si="10"/>
        <v>-5.7191441971626356</v>
      </c>
      <c r="BJ25">
        <f t="shared" si="10"/>
        <v>-5.7193575676040975</v>
      </c>
      <c r="BK25">
        <f t="shared" si="10"/>
        <v>-5.7223600193699271</v>
      </c>
      <c r="BL25">
        <f t="shared" si="8"/>
        <v>-5.76403592829001</v>
      </c>
    </row>
    <row r="26" spans="1:64">
      <c r="A26" s="60" t="s">
        <v>311</v>
      </c>
      <c r="B26" s="60" t="s">
        <v>49</v>
      </c>
      <c r="C26" s="61">
        <v>53128.465880000003</v>
      </c>
      <c r="D26" s="61">
        <v>2.4000000000000001E-4</v>
      </c>
      <c r="E26" s="43">
        <f t="shared" si="11"/>
        <v>-2463.500917823224</v>
      </c>
      <c r="F26">
        <f t="shared" si="12"/>
        <v>-2463</v>
      </c>
      <c r="G26">
        <f t="shared" si="28"/>
        <v>-0.23932437999610556</v>
      </c>
      <c r="K26">
        <f t="shared" ref="K26:K57" si="31">+G26</f>
        <v>-0.23932437999610556</v>
      </c>
      <c r="O26">
        <f t="shared" ca="1" si="13"/>
        <v>-0.23897426621259255</v>
      </c>
      <c r="Q26" s="2">
        <f t="shared" si="14"/>
        <v>38109.965880000003</v>
      </c>
      <c r="S26" s="3">
        <v>1</v>
      </c>
      <c r="Z26">
        <f t="shared" si="15"/>
        <v>-2463</v>
      </c>
      <c r="AA26" s="89">
        <f t="shared" si="16"/>
        <v>-0.24029437828693231</v>
      </c>
      <c r="AB26" s="89">
        <f t="shared" si="17"/>
        <v>-0.23891941307003331</v>
      </c>
      <c r="AC26" s="89">
        <f t="shared" si="18"/>
        <v>-0.23932437999610556</v>
      </c>
      <c r="AD26" s="89">
        <f t="shared" si="29"/>
        <v>9.6999829082675126E-4</v>
      </c>
      <c r="AE26" s="89">
        <f t="shared" si="19"/>
        <v>9.4089668420681877E-7</v>
      </c>
      <c r="AF26">
        <f t="shared" si="30"/>
        <v>-0.23932437999610556</v>
      </c>
      <c r="AG26" s="73"/>
      <c r="AH26">
        <f t="shared" si="20"/>
        <v>-4.0496692607225267E-4</v>
      </c>
      <c r="AI26">
        <f t="shared" si="21"/>
        <v>0.93119206295125523</v>
      </c>
      <c r="AJ26">
        <f t="shared" si="22"/>
        <v>-0.36713457750076256</v>
      </c>
      <c r="AK26">
        <f t="shared" si="23"/>
        <v>4.8181612665995042E-2</v>
      </c>
      <c r="AL26">
        <f t="shared" si="24"/>
        <v>2.530710091732205</v>
      </c>
      <c r="AM26">
        <f t="shared" si="25"/>
        <v>3.1714990137013728</v>
      </c>
      <c r="AN26" s="89">
        <f t="shared" si="26"/>
        <v>-3.8024546072748437</v>
      </c>
      <c r="AO26" s="89">
        <f t="shared" si="26"/>
        <v>-3.8024546118604783</v>
      </c>
      <c r="AP26" s="89">
        <f t="shared" si="26"/>
        <v>-3.8024545427111329</v>
      </c>
      <c r="AQ26" s="89">
        <f t="shared" si="26"/>
        <v>-3.8024555854532309</v>
      </c>
      <c r="AR26" s="89">
        <f t="shared" si="26"/>
        <v>-3.8024398614449648</v>
      </c>
      <c r="AS26" s="89">
        <f t="shared" si="26"/>
        <v>-3.8026769917194856</v>
      </c>
      <c r="AT26" s="89">
        <f t="shared" si="26"/>
        <v>-3.7991055062689183</v>
      </c>
      <c r="AU26" s="89">
        <f t="shared" si="27"/>
        <v>-3.8540136026896938</v>
      </c>
      <c r="AW26">
        <v>-3200</v>
      </c>
      <c r="AX26">
        <f t="shared" si="0"/>
        <v>-0.23925758679567574</v>
      </c>
      <c r="AY26">
        <f t="shared" si="1"/>
        <v>-0.24040937374543311</v>
      </c>
      <c r="AZ26">
        <f t="shared" si="2"/>
        <v>1.1517869497573668E-3</v>
      </c>
      <c r="BA26">
        <f t="shared" si="3"/>
        <v>1.0403515224123123</v>
      </c>
      <c r="BB26">
        <f t="shared" si="4"/>
        <v>0.88433595496199913</v>
      </c>
      <c r="BC26">
        <f t="shared" si="5"/>
        <v>1.0697137969587072</v>
      </c>
      <c r="BD26">
        <f t="shared" si="6"/>
        <v>0.59245994917446476</v>
      </c>
      <c r="BE26">
        <f t="shared" si="10"/>
        <v>-5.2857815726980357</v>
      </c>
      <c r="BF26">
        <f t="shared" si="10"/>
        <v>-5.2857815733352469</v>
      </c>
      <c r="BG26">
        <f t="shared" si="10"/>
        <v>-5.2857815873187608</v>
      </c>
      <c r="BH26">
        <f t="shared" si="10"/>
        <v>-5.2857818941849679</v>
      </c>
      <c r="BI26">
        <f t="shared" si="10"/>
        <v>-5.2857886282829796</v>
      </c>
      <c r="BJ26">
        <f t="shared" si="10"/>
        <v>-5.2859363886138038</v>
      </c>
      <c r="BK26">
        <f t="shared" si="10"/>
        <v>-5.2891701033535794</v>
      </c>
      <c r="BL26">
        <f t="shared" si="8"/>
        <v>-5.3563470647680642</v>
      </c>
    </row>
    <row r="27" spans="1:64">
      <c r="A27" s="60" t="s">
        <v>311</v>
      </c>
      <c r="B27" s="60" t="s">
        <v>51</v>
      </c>
      <c r="C27" s="61">
        <v>53128.704980000002</v>
      </c>
      <c r="D27" s="61">
        <v>4.0999999999999999E-4</v>
      </c>
      <c r="E27" s="43">
        <f t="shared" si="11"/>
        <v>-2463.0004696384926</v>
      </c>
      <c r="F27">
        <f t="shared" si="12"/>
        <v>-2462.5</v>
      </c>
      <c r="G27">
        <f t="shared" si="28"/>
        <v>-0.23911024999688379</v>
      </c>
      <c r="K27">
        <f t="shared" si="31"/>
        <v>-0.23911024999688379</v>
      </c>
      <c r="O27">
        <f t="shared" ca="1" si="13"/>
        <v>-0.23897421231841218</v>
      </c>
      <c r="Q27" s="2">
        <f t="shared" si="14"/>
        <v>38110.204980000002</v>
      </c>
      <c r="S27" s="3">
        <v>1</v>
      </c>
      <c r="Z27">
        <f t="shared" si="15"/>
        <v>-2462.5</v>
      </c>
      <c r="AA27" s="89">
        <f t="shared" si="16"/>
        <v>-0.24029520393822315</v>
      </c>
      <c r="AB27" s="89">
        <f t="shared" si="17"/>
        <v>-0.23870414419349317</v>
      </c>
      <c r="AC27" s="89">
        <f t="shared" si="18"/>
        <v>-0.23911024999688379</v>
      </c>
      <c r="AD27" s="89">
        <f t="shared" si="29"/>
        <v>1.1849539413393562E-3</v>
      </c>
      <c r="AE27" s="89">
        <f t="shared" si="19"/>
        <v>1.4041158430956743E-6</v>
      </c>
      <c r="AF27">
        <f t="shared" si="30"/>
        <v>-0.23911024999688379</v>
      </c>
      <c r="AG27" s="73"/>
      <c r="AH27">
        <f t="shared" si="20"/>
        <v>-4.0610580339063118E-4</v>
      </c>
      <c r="AI27">
        <f t="shared" si="21"/>
        <v>0.93114905543165816</v>
      </c>
      <c r="AJ27">
        <f t="shared" si="22"/>
        <v>-0.36796524055219015</v>
      </c>
      <c r="AK27">
        <f t="shared" si="23"/>
        <v>4.8120135411770452E-2</v>
      </c>
      <c r="AL27">
        <f t="shared" si="24"/>
        <v>2.5316032742049277</v>
      </c>
      <c r="AM27">
        <f t="shared" si="25"/>
        <v>3.1764446059923928</v>
      </c>
      <c r="AN27" s="89">
        <f t="shared" si="26"/>
        <v>-3.8014987933883511</v>
      </c>
      <c r="AO27" s="89">
        <f t="shared" si="26"/>
        <v>-3.8014987979892974</v>
      </c>
      <c r="AP27" s="89">
        <f t="shared" si="26"/>
        <v>-3.8014987286605417</v>
      </c>
      <c r="AQ27" s="89">
        <f t="shared" si="26"/>
        <v>-3.8014997733322149</v>
      </c>
      <c r="AR27" s="89">
        <f t="shared" si="26"/>
        <v>-3.8014840319176506</v>
      </c>
      <c r="AS27" s="89">
        <f t="shared" si="26"/>
        <v>-3.8017212484849501</v>
      </c>
      <c r="AT27" s="89">
        <f t="shared" si="26"/>
        <v>-3.7981511042188254</v>
      </c>
      <c r="AU27" s="89">
        <f t="shared" si="27"/>
        <v>-3.8529943805308893</v>
      </c>
      <c r="AW27">
        <v>-3000</v>
      </c>
      <c r="AX27">
        <f t="shared" si="0"/>
        <v>-0.23941215226426446</v>
      </c>
      <c r="AY27">
        <f t="shared" si="1"/>
        <v>-0.24025675805442276</v>
      </c>
      <c r="AZ27">
        <f t="shared" si="2"/>
        <v>8.4460579015828679E-4</v>
      </c>
      <c r="BA27">
        <f t="shared" si="3"/>
        <v>1.005841891249204</v>
      </c>
      <c r="BB27">
        <f t="shared" si="4"/>
        <v>0.60804018402397331</v>
      </c>
      <c r="BC27">
        <f t="shared" si="5"/>
        <v>1.5011938176772064</v>
      </c>
      <c r="BD27">
        <f t="shared" si="6"/>
        <v>0.93271202970534461</v>
      </c>
      <c r="BE27">
        <f t="shared" si="10"/>
        <v>-4.8656427137533624</v>
      </c>
      <c r="BF27">
        <f t="shared" si="10"/>
        <v>-4.865642713753827</v>
      </c>
      <c r="BG27">
        <f t="shared" si="10"/>
        <v>-4.8656427137899954</v>
      </c>
      <c r="BH27">
        <f t="shared" si="10"/>
        <v>-4.8656427166106297</v>
      </c>
      <c r="BI27">
        <f t="shared" si="10"/>
        <v>-4.865642936577621</v>
      </c>
      <c r="BJ27">
        <f t="shared" si="10"/>
        <v>-4.8656600897235931</v>
      </c>
      <c r="BK27">
        <f t="shared" si="10"/>
        <v>-4.8669918868172362</v>
      </c>
      <c r="BL27">
        <f t="shared" si="8"/>
        <v>-4.9486582012461184</v>
      </c>
    </row>
    <row r="28" spans="1:64">
      <c r="A28" s="60" t="s">
        <v>311</v>
      </c>
      <c r="B28" s="60" t="s">
        <v>51</v>
      </c>
      <c r="C28" s="61">
        <v>53129.661410000001</v>
      </c>
      <c r="D28" s="61">
        <v>5.5999999999999995E-4</v>
      </c>
      <c r="E28" s="43">
        <f t="shared" si="11"/>
        <v>-2460.9986141080708</v>
      </c>
      <c r="F28">
        <f t="shared" si="12"/>
        <v>-2460.5</v>
      </c>
      <c r="G28">
        <f t="shared" si="28"/>
        <v>-0.23822373000439256</v>
      </c>
      <c r="K28">
        <f t="shared" si="31"/>
        <v>-0.23822373000439256</v>
      </c>
      <c r="O28">
        <f t="shared" ca="1" si="13"/>
        <v>-0.23897399674169076</v>
      </c>
      <c r="Q28" s="2">
        <f t="shared" si="14"/>
        <v>38111.161410000001</v>
      </c>
      <c r="S28" s="3">
        <v>1</v>
      </c>
      <c r="Z28">
        <f t="shared" si="15"/>
        <v>-2460.5</v>
      </c>
      <c r="AA28" s="89">
        <f t="shared" si="16"/>
        <v>-0.24029850283473131</v>
      </c>
      <c r="AB28" s="89">
        <f t="shared" si="17"/>
        <v>-0.23781307293638368</v>
      </c>
      <c r="AC28" s="89">
        <f t="shared" si="18"/>
        <v>-0.23822373000439256</v>
      </c>
      <c r="AD28" s="89">
        <f t="shared" si="29"/>
        <v>2.0747728303387447E-3</v>
      </c>
      <c r="AE28" s="89">
        <f t="shared" si="19"/>
        <v>4.3046822975118452E-6</v>
      </c>
      <c r="AF28">
        <f t="shared" si="30"/>
        <v>-0.23822373000439256</v>
      </c>
      <c r="AG28" s="73"/>
      <c r="AH28">
        <f t="shared" si="20"/>
        <v>-4.1065706800889001E-4</v>
      </c>
      <c r="AI28">
        <f t="shared" si="21"/>
        <v>0.93097761438618998</v>
      </c>
      <c r="AJ28">
        <f t="shared" si="22"/>
        <v>-0.37128418614322917</v>
      </c>
      <c r="AK28">
        <f t="shared" si="23"/>
        <v>4.7873899822121341E-2</v>
      </c>
      <c r="AL28">
        <f t="shared" si="24"/>
        <v>2.5351751807879292</v>
      </c>
      <c r="AM28">
        <f t="shared" si="25"/>
        <v>3.1963634920567356</v>
      </c>
      <c r="AN28" s="89">
        <f t="shared" si="26"/>
        <v>-3.7976759783926082</v>
      </c>
      <c r="AO28" s="89">
        <f t="shared" si="26"/>
        <v>-3.7976759830547766</v>
      </c>
      <c r="AP28" s="89">
        <f t="shared" si="26"/>
        <v>-3.7976759130107633</v>
      </c>
      <c r="AQ28" s="89">
        <f t="shared" si="26"/>
        <v>-3.7976769653463318</v>
      </c>
      <c r="AR28" s="89">
        <f t="shared" si="26"/>
        <v>-3.797661155232027</v>
      </c>
      <c r="AS28" s="89">
        <f t="shared" si="26"/>
        <v>-3.79789870403309</v>
      </c>
      <c r="AT28" s="89">
        <f t="shared" si="26"/>
        <v>-3.7943340650636812</v>
      </c>
      <c r="AU28" s="89">
        <f t="shared" si="27"/>
        <v>-3.8489174918956692</v>
      </c>
      <c r="AW28">
        <v>-2800</v>
      </c>
      <c r="AX28">
        <f t="shared" si="0"/>
        <v>-0.23970532796294713</v>
      </c>
      <c r="AY28">
        <f t="shared" si="1"/>
        <v>-0.24011271836341244</v>
      </c>
      <c r="AZ28">
        <f t="shared" si="2"/>
        <v>4.0739040046530121E-4</v>
      </c>
      <c r="BA28">
        <f t="shared" si="3"/>
        <v>0.9725155918420717</v>
      </c>
      <c r="BB28">
        <f t="shared" si="4"/>
        <v>0.24803676009081879</v>
      </c>
      <c r="BC28">
        <f t="shared" si="5"/>
        <v>1.9041303357329298</v>
      </c>
      <c r="BD28">
        <f t="shared" si="6"/>
        <v>1.4045038251332764</v>
      </c>
      <c r="BE28">
        <f t="shared" si="10"/>
        <v>-4.4596381693302902</v>
      </c>
      <c r="BF28">
        <f t="shared" si="10"/>
        <v>-4.4596381693363103</v>
      </c>
      <c r="BG28">
        <f t="shared" si="10"/>
        <v>-4.4596381690497413</v>
      </c>
      <c r="BH28">
        <f t="shared" si="10"/>
        <v>-4.4596381826921299</v>
      </c>
      <c r="BI28">
        <f t="shared" si="10"/>
        <v>-4.4596375332328693</v>
      </c>
      <c r="BJ28">
        <f t="shared" si="10"/>
        <v>-4.4596684531902975</v>
      </c>
      <c r="BK28">
        <f t="shared" si="10"/>
        <v>-4.458200475715298</v>
      </c>
      <c r="BL28">
        <f t="shared" si="8"/>
        <v>-4.5409693377241727</v>
      </c>
    </row>
    <row r="29" spans="1:64">
      <c r="A29" s="60" t="s">
        <v>311</v>
      </c>
      <c r="B29" s="60" t="s">
        <v>51</v>
      </c>
      <c r="C29" s="61">
        <v>53130.616970000003</v>
      </c>
      <c r="D29" s="61">
        <v>4.6999999999999999E-4</v>
      </c>
      <c r="E29" s="43">
        <f t="shared" si="11"/>
        <v>-2458.9985795308853</v>
      </c>
      <c r="F29">
        <f t="shared" si="12"/>
        <v>-2458.5</v>
      </c>
      <c r="G29">
        <f t="shared" si="28"/>
        <v>-0.23820721000083722</v>
      </c>
      <c r="K29">
        <f t="shared" si="31"/>
        <v>-0.23820721000083722</v>
      </c>
      <c r="O29">
        <f t="shared" ca="1" si="13"/>
        <v>-0.23897378116496934</v>
      </c>
      <c r="Q29" s="2">
        <f t="shared" si="14"/>
        <v>38112.116970000003</v>
      </c>
      <c r="S29" s="3">
        <v>1</v>
      </c>
      <c r="Z29">
        <f t="shared" si="15"/>
        <v>-2458.5</v>
      </c>
      <c r="AA29" s="89">
        <f t="shared" si="16"/>
        <v>-0.24030179575345548</v>
      </c>
      <c r="AB29" s="89">
        <f t="shared" si="17"/>
        <v>-0.23779200850359405</v>
      </c>
      <c r="AC29" s="89">
        <f t="shared" si="18"/>
        <v>-0.23820721000083722</v>
      </c>
      <c r="AD29" s="89">
        <f t="shared" si="29"/>
        <v>2.0945857526182554E-3</v>
      </c>
      <c r="AE29" s="89">
        <f t="shared" si="19"/>
        <v>4.3872894750713832E-6</v>
      </c>
      <c r="AF29">
        <f t="shared" si="30"/>
        <v>-0.23820721000083722</v>
      </c>
      <c r="AG29" s="73"/>
      <c r="AH29">
        <f t="shared" si="20"/>
        <v>-4.1520149724315824E-4</v>
      </c>
      <c r="AI29">
        <f t="shared" si="21"/>
        <v>0.93080711643483793</v>
      </c>
      <c r="AJ29">
        <f t="shared" si="22"/>
        <v>-0.37459717852511915</v>
      </c>
      <c r="AK29">
        <f t="shared" si="23"/>
        <v>4.7627144192549688E-2</v>
      </c>
      <c r="AL29">
        <f t="shared" si="24"/>
        <v>2.5387457756849625</v>
      </c>
      <c r="AM29">
        <f t="shared" si="25"/>
        <v>3.2165036590442071</v>
      </c>
      <c r="AN29" s="89">
        <f t="shared" si="26"/>
        <v>-3.7938538653738969</v>
      </c>
      <c r="AO29" s="89">
        <f t="shared" si="26"/>
        <v>-3.7938538700972306</v>
      </c>
      <c r="AP29" s="89">
        <f t="shared" si="26"/>
        <v>-3.7938537993419525</v>
      </c>
      <c r="AQ29" s="89">
        <f t="shared" si="26"/>
        <v>-3.7938548592525247</v>
      </c>
      <c r="AR29" s="89">
        <f t="shared" si="26"/>
        <v>-3.7938389819343543</v>
      </c>
      <c r="AS29" s="89">
        <f t="shared" si="26"/>
        <v>-3.7940768421962141</v>
      </c>
      <c r="AT29" s="89">
        <f t="shared" si="26"/>
        <v>-3.790517933139562</v>
      </c>
      <c r="AU29" s="89">
        <f t="shared" si="27"/>
        <v>-3.8448406032604501</v>
      </c>
      <c r="AW29">
        <v>-2600</v>
      </c>
      <c r="AX29">
        <f t="shared" si="0"/>
        <v>-0.24005751932043967</v>
      </c>
      <c r="AY29">
        <f t="shared" si="1"/>
        <v>-0.23997725467240213</v>
      </c>
      <c r="AZ29">
        <f t="shared" si="2"/>
        <v>-8.026464803755007E-5</v>
      </c>
      <c r="BA29">
        <f t="shared" si="3"/>
        <v>0.94513940692203424</v>
      </c>
      <c r="BB29">
        <f t="shared" si="4"/>
        <v>-0.12734007507327266</v>
      </c>
      <c r="BC29">
        <f t="shared" si="5"/>
        <v>2.2824702523789147</v>
      </c>
      <c r="BD29">
        <f t="shared" si="6"/>
        <v>2.1829769687948315</v>
      </c>
      <c r="BE29">
        <f t="shared" si="10"/>
        <v>-4.0662154062133142</v>
      </c>
      <c r="BF29">
        <f t="shared" si="10"/>
        <v>-4.0662154073419874</v>
      </c>
      <c r="BG29">
        <f t="shared" si="10"/>
        <v>-4.0662153850271068</v>
      </c>
      <c r="BH29">
        <f t="shared" si="10"/>
        <v>-4.0662158262123063</v>
      </c>
      <c r="BI29">
        <f t="shared" si="10"/>
        <v>-4.0662071036333325</v>
      </c>
      <c r="BJ29">
        <f t="shared" si="10"/>
        <v>-4.0663795746157607</v>
      </c>
      <c r="BK29">
        <f t="shared" si="10"/>
        <v>-4.0629766004999581</v>
      </c>
      <c r="BL29">
        <f t="shared" si="8"/>
        <v>-4.1332804742022269</v>
      </c>
    </row>
    <row r="30" spans="1:64">
      <c r="A30" s="60" t="s">
        <v>311</v>
      </c>
      <c r="B30" s="60" t="s">
        <v>51</v>
      </c>
      <c r="C30" s="61">
        <v>53132.527770000001</v>
      </c>
      <c r="D30" s="61">
        <v>2.1000000000000001E-4</v>
      </c>
      <c r="E30" s="43">
        <f t="shared" si="11"/>
        <v>-2454.9991801524334</v>
      </c>
      <c r="F30">
        <f t="shared" si="12"/>
        <v>-2454.5</v>
      </c>
      <c r="G30">
        <f t="shared" si="28"/>
        <v>-0.23849417000019457</v>
      </c>
      <c r="K30">
        <f t="shared" si="31"/>
        <v>-0.23849417000019457</v>
      </c>
      <c r="O30">
        <f t="shared" ca="1" si="13"/>
        <v>-0.23897335001152648</v>
      </c>
      <c r="Q30" s="2">
        <f t="shared" si="14"/>
        <v>38114.027770000001</v>
      </c>
      <c r="S30" s="3">
        <v>1</v>
      </c>
      <c r="Z30">
        <f t="shared" si="15"/>
        <v>-2454.5</v>
      </c>
      <c r="AA30" s="89">
        <f t="shared" si="16"/>
        <v>-0.24030836342382442</v>
      </c>
      <c r="AB30" s="89">
        <f t="shared" si="17"/>
        <v>-0.23806990038436229</v>
      </c>
      <c r="AC30" s="89">
        <f t="shared" si="18"/>
        <v>-0.23849417000019457</v>
      </c>
      <c r="AD30" s="89">
        <f t="shared" si="29"/>
        <v>1.8141934236298451E-3</v>
      </c>
      <c r="AE30" s="89">
        <f t="shared" si="19"/>
        <v>3.291297778341779E-6</v>
      </c>
      <c r="AF30">
        <f t="shared" si="30"/>
        <v>-0.23849417000019457</v>
      </c>
      <c r="AG30" s="73"/>
      <c r="AH30">
        <f t="shared" si="20"/>
        <v>-4.2426961583226524E-4</v>
      </c>
      <c r="AI30">
        <f t="shared" si="21"/>
        <v>0.93046895319979661</v>
      </c>
      <c r="AJ30">
        <f t="shared" si="22"/>
        <v>-0.38120518347636834</v>
      </c>
      <c r="AK30">
        <f t="shared" si="23"/>
        <v>4.713208600166055E-2</v>
      </c>
      <c r="AL30">
        <f t="shared" si="24"/>
        <v>2.5458830603340803</v>
      </c>
      <c r="AM30">
        <f t="shared" si="25"/>
        <v>3.2574634357323857</v>
      </c>
      <c r="AN30" s="89">
        <f t="shared" si="26"/>
        <v>-3.7862117297682802</v>
      </c>
      <c r="AO30" s="89">
        <f t="shared" si="26"/>
        <v>-3.7862117346136901</v>
      </c>
      <c r="AP30" s="89">
        <f t="shared" si="26"/>
        <v>-3.7862116624488285</v>
      </c>
      <c r="AQ30" s="89">
        <f t="shared" si="26"/>
        <v>-3.7862127372329253</v>
      </c>
      <c r="AR30" s="89">
        <f t="shared" si="26"/>
        <v>-3.7861967300744643</v>
      </c>
      <c r="AS30" s="89">
        <f t="shared" si="26"/>
        <v>-3.7864351505600506</v>
      </c>
      <c r="AT30" s="89">
        <f t="shared" si="26"/>
        <v>-3.782888373633241</v>
      </c>
      <c r="AU30" s="89">
        <f t="shared" si="27"/>
        <v>-3.8366868259900109</v>
      </c>
      <c r="AW30">
        <v>-2400</v>
      </c>
      <c r="AX30">
        <f t="shared" si="0"/>
        <v>-0.24039520414724416</v>
      </c>
      <c r="AY30">
        <f t="shared" si="1"/>
        <v>-0.23985036698139181</v>
      </c>
      <c r="AZ30">
        <f t="shared" si="2"/>
        <v>-5.4483716585235643E-4</v>
      </c>
      <c r="BA30">
        <f t="shared" si="3"/>
        <v>0.92624093031028309</v>
      </c>
      <c r="BB30">
        <f t="shared" si="4"/>
        <v>-0.4687334550678916</v>
      </c>
      <c r="BC30">
        <f t="shared" si="5"/>
        <v>2.6426399119816595</v>
      </c>
      <c r="BD30">
        <f t="shared" si="6"/>
        <v>3.9248897586458416</v>
      </c>
      <c r="BE30">
        <f t="shared" si="10"/>
        <v>-3.6823496589363653</v>
      </c>
      <c r="BF30">
        <f t="shared" si="10"/>
        <v>-3.6823496653219201</v>
      </c>
      <c r="BG30">
        <f t="shared" si="10"/>
        <v>-3.6823495766519105</v>
      </c>
      <c r="BH30">
        <f t="shared" si="10"/>
        <v>-3.6823508079268525</v>
      </c>
      <c r="BI30">
        <f t="shared" si="10"/>
        <v>-3.6823337104801279</v>
      </c>
      <c r="BJ30">
        <f t="shared" si="10"/>
        <v>-3.6825711408177759</v>
      </c>
      <c r="BK30">
        <f t="shared" si="10"/>
        <v>-3.6792769906456666</v>
      </c>
      <c r="BL30">
        <f t="shared" si="8"/>
        <v>-3.7255916106802811</v>
      </c>
    </row>
    <row r="31" spans="1:64">
      <c r="A31" s="60" t="s">
        <v>311</v>
      </c>
      <c r="B31" s="60" t="s">
        <v>51</v>
      </c>
      <c r="C31" s="61">
        <v>53135.394350000002</v>
      </c>
      <c r="D31" s="61">
        <v>1E-4</v>
      </c>
      <c r="E31" s="43">
        <f t="shared" si="11"/>
        <v>-2448.9992857258571</v>
      </c>
      <c r="F31">
        <f t="shared" si="12"/>
        <v>-2448.5</v>
      </c>
      <c r="G31">
        <f t="shared" si="28"/>
        <v>-0.23854461000155425</v>
      </c>
      <c r="K31">
        <f t="shared" si="31"/>
        <v>-0.23854461000155425</v>
      </c>
      <c r="O31">
        <f t="shared" ca="1" si="13"/>
        <v>-0.23897270328136219</v>
      </c>
      <c r="Q31" s="2">
        <f t="shared" si="14"/>
        <v>38116.894350000002</v>
      </c>
      <c r="S31" s="3">
        <v>1</v>
      </c>
      <c r="Z31">
        <f t="shared" si="15"/>
        <v>-2448.5</v>
      </c>
      <c r="AA31" s="89">
        <f t="shared" si="16"/>
        <v>-0.24031816863888178</v>
      </c>
      <c r="AB31" s="89">
        <f t="shared" si="17"/>
        <v>-0.23810679093033427</v>
      </c>
      <c r="AC31" s="89">
        <f t="shared" si="18"/>
        <v>-0.23854461000155425</v>
      </c>
      <c r="AD31" s="89">
        <f t="shared" si="29"/>
        <v>1.7735586373275325E-3</v>
      </c>
      <c r="AE31" s="89">
        <f t="shared" si="19"/>
        <v>3.145510240039094E-6</v>
      </c>
      <c r="AF31">
        <f t="shared" si="30"/>
        <v>-0.23854461000155425</v>
      </c>
      <c r="AG31" s="73"/>
      <c r="AH31">
        <f t="shared" si="20"/>
        <v>-4.3781907121997153E-4</v>
      </c>
      <c r="AI31">
        <f t="shared" si="21"/>
        <v>0.92996880249302738</v>
      </c>
      <c r="AJ31">
        <f t="shared" si="22"/>
        <v>-0.39107179364877209</v>
      </c>
      <c r="AK31">
        <f t="shared" si="23"/>
        <v>4.638568071872394E-2</v>
      </c>
      <c r="AL31">
        <f t="shared" si="24"/>
        <v>2.5565793366838281</v>
      </c>
      <c r="AM31">
        <f t="shared" si="25"/>
        <v>3.3206626510667272</v>
      </c>
      <c r="AN31" s="89">
        <f t="shared" si="26"/>
        <v>-3.7747536942267743</v>
      </c>
      <c r="AO31" s="89">
        <f t="shared" si="26"/>
        <v>-3.7747536992543429</v>
      </c>
      <c r="AP31" s="89">
        <f t="shared" si="26"/>
        <v>-3.7747536250111184</v>
      </c>
      <c r="AQ31" s="89">
        <f t="shared" si="26"/>
        <v>-3.7747547213777759</v>
      </c>
      <c r="AR31" s="89">
        <f t="shared" si="26"/>
        <v>-3.7747385311705388</v>
      </c>
      <c r="AS31" s="89">
        <f t="shared" si="26"/>
        <v>-3.7749776338970609</v>
      </c>
      <c r="AT31" s="89">
        <f t="shared" si="26"/>
        <v>-3.7714507297693109</v>
      </c>
      <c r="AU31" s="89">
        <f t="shared" si="27"/>
        <v>-3.8244561600843525</v>
      </c>
      <c r="AW31">
        <v>-2200</v>
      </c>
      <c r="AX31">
        <f t="shared" si="0"/>
        <v>-0.24065721842171284</v>
      </c>
      <c r="AY31">
        <f t="shared" si="1"/>
        <v>-0.23973205529038147</v>
      </c>
      <c r="AZ31">
        <f t="shared" si="2"/>
        <v>-9.251631313313669E-4</v>
      </c>
      <c r="BA31">
        <f t="shared" si="3"/>
        <v>0.91693841362824513</v>
      </c>
      <c r="BB31">
        <f t="shared" si="4"/>
        <v>-0.74276681661102628</v>
      </c>
      <c r="BC31">
        <f t="shared" si="5"/>
        <v>2.9919767871627636</v>
      </c>
      <c r="BD31">
        <f t="shared" si="6"/>
        <v>13.342620920600517</v>
      </c>
      <c r="BE31">
        <f t="shared" si="10"/>
        <v>-3.3042958946570615</v>
      </c>
      <c r="BF31">
        <f t="shared" si="10"/>
        <v>-3.3042958994313936</v>
      </c>
      <c r="BG31">
        <f t="shared" si="10"/>
        <v>-3.3042958418334112</v>
      </c>
      <c r="BH31">
        <f t="shared" si="10"/>
        <v>-3.3042965367008232</v>
      </c>
      <c r="BI31">
        <f t="shared" si="10"/>
        <v>-3.3042881537610764</v>
      </c>
      <c r="BJ31">
        <f t="shared" si="10"/>
        <v>-3.3043892870315061</v>
      </c>
      <c r="BK31">
        <f t="shared" si="10"/>
        <v>-3.3031693091342635</v>
      </c>
      <c r="BL31">
        <f t="shared" si="8"/>
        <v>-3.3179027471583353</v>
      </c>
    </row>
    <row r="32" spans="1:64">
      <c r="A32" s="60" t="s">
        <v>311</v>
      </c>
      <c r="B32" s="60" t="s">
        <v>49</v>
      </c>
      <c r="C32" s="61">
        <v>53137.543599999997</v>
      </c>
      <c r="D32" s="61">
        <v>2.4000000000000001E-4</v>
      </c>
      <c r="E32" s="43">
        <f t="shared" si="11"/>
        <v>-2444.5007986449868</v>
      </c>
      <c r="F32">
        <f t="shared" si="12"/>
        <v>-2444</v>
      </c>
      <c r="G32">
        <f t="shared" si="28"/>
        <v>-0.23926744000345934</v>
      </c>
      <c r="K32">
        <f t="shared" si="31"/>
        <v>-0.23926744000345934</v>
      </c>
      <c r="O32">
        <f t="shared" ca="1" si="13"/>
        <v>-0.23897221823373896</v>
      </c>
      <c r="Q32" s="2">
        <f t="shared" si="14"/>
        <v>38119.043599999997</v>
      </c>
      <c r="S32" s="3">
        <v>1</v>
      </c>
      <c r="Z32">
        <f t="shared" si="15"/>
        <v>-2444</v>
      </c>
      <c r="AA32" s="89">
        <f t="shared" si="16"/>
        <v>-0.24032548527001799</v>
      </c>
      <c r="AB32" s="89">
        <f t="shared" si="17"/>
        <v>-0.23881950118605544</v>
      </c>
      <c r="AC32" s="89">
        <f t="shared" si="18"/>
        <v>-0.23926744000345934</v>
      </c>
      <c r="AD32" s="89">
        <f t="shared" si="29"/>
        <v>1.0580452665586437E-3</v>
      </c>
      <c r="AE32" s="89">
        <f t="shared" si="19"/>
        <v>1.1194597860871515E-6</v>
      </c>
      <c r="AF32">
        <f t="shared" si="30"/>
        <v>-0.23926744000345934</v>
      </c>
      <c r="AG32" s="73"/>
      <c r="AH32">
        <f t="shared" si="20"/>
        <v>-4.4793881740389733E-4</v>
      </c>
      <c r="AI32">
        <f t="shared" si="21"/>
        <v>0.92959928773357214</v>
      </c>
      <c r="AJ32">
        <f t="shared" si="22"/>
        <v>-0.39843557819877884</v>
      </c>
      <c r="AK32">
        <f t="shared" si="23"/>
        <v>4.5822916890783306E-2</v>
      </c>
      <c r="AL32">
        <f t="shared" si="24"/>
        <v>2.5645940509519365</v>
      </c>
      <c r="AM32">
        <f t="shared" si="25"/>
        <v>3.3695085940171476</v>
      </c>
      <c r="AN32" s="89">
        <f t="shared" si="26"/>
        <v>-3.7661641817735232</v>
      </c>
      <c r="AO32" s="89">
        <f t="shared" si="26"/>
        <v>-3.7661641869366496</v>
      </c>
      <c r="AP32" s="89">
        <f t="shared" si="26"/>
        <v>-3.7661641111664976</v>
      </c>
      <c r="AQ32" s="89">
        <f t="shared" si="26"/>
        <v>-3.7661652231125657</v>
      </c>
      <c r="AR32" s="89">
        <f t="shared" si="26"/>
        <v>-3.7661489051132842</v>
      </c>
      <c r="AS32" s="89">
        <f t="shared" si="26"/>
        <v>-3.7663883938167508</v>
      </c>
      <c r="AT32" s="89">
        <f t="shared" si="26"/>
        <v>-3.7628777067706674</v>
      </c>
      <c r="AU32" s="89">
        <f t="shared" si="27"/>
        <v>-3.8152831606551088</v>
      </c>
      <c r="AW32">
        <v>-2000</v>
      </c>
      <c r="AX32">
        <f t="shared" si="0"/>
        <v>-0.24079634356151089</v>
      </c>
      <c r="AY32">
        <f t="shared" si="1"/>
        <v>-0.23962231959937116</v>
      </c>
      <c r="AZ32">
        <f t="shared" si="2"/>
        <v>-1.1740239621397192E-3</v>
      </c>
      <c r="BA32">
        <f t="shared" si="3"/>
        <v>0.91761557996877163</v>
      </c>
      <c r="BB32">
        <f t="shared" si="4"/>
        <v>-0.92584021600661615</v>
      </c>
      <c r="BC32">
        <f t="shared" si="5"/>
        <v>-2.9451489465052818</v>
      </c>
      <c r="BD32">
        <f t="shared" si="6"/>
        <v>-10.148271994959815</v>
      </c>
      <c r="BE32">
        <f t="shared" si="10"/>
        <v>-2.9280180715550079</v>
      </c>
      <c r="BF32">
        <f t="shared" si="10"/>
        <v>-2.9280180656696122</v>
      </c>
      <c r="BG32">
        <f t="shared" si="10"/>
        <v>-2.928018137362749</v>
      </c>
      <c r="BH32">
        <f t="shared" si="10"/>
        <v>-2.9280172640304181</v>
      </c>
      <c r="BI32">
        <f t="shared" si="10"/>
        <v>-2.9280279025459843</v>
      </c>
      <c r="BJ32">
        <f t="shared" si="10"/>
        <v>-2.9278983075800165</v>
      </c>
      <c r="BK32">
        <f t="shared" si="10"/>
        <v>-2.9294767441808616</v>
      </c>
      <c r="BL32">
        <f t="shared" si="8"/>
        <v>-2.9102138836363896</v>
      </c>
    </row>
    <row r="33" spans="1:64">
      <c r="A33" s="60" t="s">
        <v>311</v>
      </c>
      <c r="B33" s="60" t="s">
        <v>49</v>
      </c>
      <c r="C33" s="61">
        <v>53138.498910000002</v>
      </c>
      <c r="D33" s="61">
        <v>2.7999999999999998E-4</v>
      </c>
      <c r="E33" s="43">
        <f t="shared" si="11"/>
        <v>-2442.5012873302221</v>
      </c>
      <c r="F33">
        <f t="shared" si="12"/>
        <v>-2442</v>
      </c>
      <c r="G33">
        <f t="shared" si="28"/>
        <v>-0.23950091999722645</v>
      </c>
      <c r="K33">
        <f t="shared" si="31"/>
        <v>-0.23950091999722645</v>
      </c>
      <c r="O33">
        <f t="shared" ca="1" si="13"/>
        <v>-0.23897200265701754</v>
      </c>
      <c r="Q33" s="2">
        <f t="shared" si="14"/>
        <v>38119.998910000002</v>
      </c>
      <c r="S33" s="3">
        <v>1</v>
      </c>
      <c r="Z33">
        <f t="shared" si="15"/>
        <v>-2442</v>
      </c>
      <c r="AA33" s="89">
        <f t="shared" si="16"/>
        <v>-0.24032872665407823</v>
      </c>
      <c r="AB33" s="89">
        <f t="shared" si="17"/>
        <v>-0.2390484953604522</v>
      </c>
      <c r="AC33" s="89">
        <f t="shared" si="18"/>
        <v>-0.23950091999722645</v>
      </c>
      <c r="AD33" s="89">
        <f t="shared" si="29"/>
        <v>8.2780665685178167E-4</v>
      </c>
      <c r="AE33" s="89">
        <f t="shared" si="19"/>
        <v>6.8526386112812338E-7</v>
      </c>
      <c r="AF33">
        <f t="shared" si="30"/>
        <v>-0.23950091999722645</v>
      </c>
      <c r="AG33" s="73"/>
      <c r="AH33">
        <f t="shared" si="20"/>
        <v>-4.5242463677425192E-4</v>
      </c>
      <c r="AI33">
        <f t="shared" si="21"/>
        <v>0.92943660191865818</v>
      </c>
      <c r="AJ33">
        <f t="shared" si="22"/>
        <v>-0.40169831945632184</v>
      </c>
      <c r="AK33">
        <f t="shared" si="23"/>
        <v>4.5571996348789556E-2</v>
      </c>
      <c r="AL33">
        <f t="shared" si="24"/>
        <v>2.568154109982002</v>
      </c>
      <c r="AM33">
        <f t="shared" si="25"/>
        <v>3.3916310555801936</v>
      </c>
      <c r="AN33" s="89">
        <f t="shared" si="26"/>
        <v>-3.7623477119349831</v>
      </c>
      <c r="AO33" s="89">
        <f t="shared" si="26"/>
        <v>-3.7623477171579909</v>
      </c>
      <c r="AP33" s="89">
        <f t="shared" si="26"/>
        <v>-3.7623476407187959</v>
      </c>
      <c r="AQ33" s="89">
        <f t="shared" si="26"/>
        <v>-3.7623487594138219</v>
      </c>
      <c r="AR33" s="89">
        <f t="shared" si="26"/>
        <v>-3.762332387292969</v>
      </c>
      <c r="AS33" s="89">
        <f t="shared" si="26"/>
        <v>-3.7625720126901618</v>
      </c>
      <c r="AT33" s="89">
        <f t="shared" si="26"/>
        <v>-3.7590688927585445</v>
      </c>
      <c r="AU33" s="89">
        <f t="shared" si="27"/>
        <v>-3.8112062720198896</v>
      </c>
      <c r="AW33">
        <v>-1800</v>
      </c>
      <c r="AX33">
        <f t="shared" si="0"/>
        <v>-0.24077974714896752</v>
      </c>
      <c r="AY33">
        <f t="shared" si="1"/>
        <v>-0.23952115990836084</v>
      </c>
      <c r="AZ33">
        <f t="shared" si="2"/>
        <v>-1.2585872406066778E-3</v>
      </c>
      <c r="BA33">
        <f t="shared" si="3"/>
        <v>0.9282479791585756</v>
      </c>
      <c r="BB33">
        <f t="shared" si="4"/>
        <v>-0.99930878203725859</v>
      </c>
      <c r="BC33">
        <f t="shared" si="5"/>
        <v>-2.5947887511352707</v>
      </c>
      <c r="BD33">
        <f t="shared" si="6"/>
        <v>-3.5660269891430305</v>
      </c>
      <c r="BE33">
        <f t="shared" si="10"/>
        <v>-2.549411478986563</v>
      </c>
      <c r="BF33">
        <f t="shared" si="10"/>
        <v>-2.5494114733246467</v>
      </c>
      <c r="BG33">
        <f t="shared" si="10"/>
        <v>-2.5494115545608933</v>
      </c>
      <c r="BH33">
        <f t="shared" si="10"/>
        <v>-2.5494103889960509</v>
      </c>
      <c r="BI33">
        <f t="shared" si="10"/>
        <v>-2.549427112248932</v>
      </c>
      <c r="BJ33">
        <f t="shared" si="10"/>
        <v>-2.5491871528919083</v>
      </c>
      <c r="BK33">
        <f t="shared" si="10"/>
        <v>-2.5526265962261654</v>
      </c>
      <c r="BL33">
        <f t="shared" si="8"/>
        <v>-2.5025250201144433</v>
      </c>
    </row>
    <row r="34" spans="1:64">
      <c r="A34" s="60" t="s">
        <v>311</v>
      </c>
      <c r="B34" s="60" t="s">
        <v>49</v>
      </c>
      <c r="C34" s="61">
        <v>53139.45491</v>
      </c>
      <c r="D34" s="61">
        <v>2.1000000000000001E-4</v>
      </c>
      <c r="E34" s="43">
        <f t="shared" si="11"/>
        <v>-2440.5003318111735</v>
      </c>
      <c r="F34">
        <f t="shared" si="12"/>
        <v>-2440</v>
      </c>
      <c r="G34">
        <f t="shared" si="28"/>
        <v>-0.23904440000478644</v>
      </c>
      <c r="K34">
        <f t="shared" si="31"/>
        <v>-0.23904440000478644</v>
      </c>
      <c r="O34">
        <f t="shared" ca="1" si="13"/>
        <v>-0.23897178708029612</v>
      </c>
      <c r="Q34" s="2">
        <f t="shared" si="14"/>
        <v>38120.95491</v>
      </c>
      <c r="S34" s="3">
        <v>1</v>
      </c>
      <c r="Z34">
        <f t="shared" si="15"/>
        <v>-2440</v>
      </c>
      <c r="AA34" s="89">
        <f t="shared" si="16"/>
        <v>-0.24033196152488806</v>
      </c>
      <c r="AB34" s="89">
        <f t="shared" si="17"/>
        <v>-0.23858749691949227</v>
      </c>
      <c r="AC34" s="89">
        <f t="shared" si="18"/>
        <v>-0.23904440000478644</v>
      </c>
      <c r="AD34" s="89">
        <f t="shared" si="29"/>
        <v>1.2875615201016211E-3</v>
      </c>
      <c r="AE34" s="89">
        <f t="shared" si="19"/>
        <v>1.6578146680463972E-6</v>
      </c>
      <c r="AF34">
        <f t="shared" si="30"/>
        <v>-0.23904440000478644</v>
      </c>
      <c r="AG34" s="73"/>
      <c r="AH34">
        <f t="shared" si="20"/>
        <v>-4.5690308529417064E-4</v>
      </c>
      <c r="AI34">
        <f t="shared" si="21"/>
        <v>0.92927486673218518</v>
      </c>
      <c r="AJ34">
        <f t="shared" si="22"/>
        <v>-0.40495483359069973</v>
      </c>
      <c r="AK34">
        <f t="shared" si="23"/>
        <v>4.5320586097819034E-2</v>
      </c>
      <c r="AL34">
        <f t="shared" si="24"/>
        <v>2.5717129265854943</v>
      </c>
      <c r="AM34">
        <f t="shared" si="25"/>
        <v>3.4140143936766227</v>
      </c>
      <c r="AN34" s="89">
        <f t="shared" si="26"/>
        <v>-3.7585319081102488</v>
      </c>
      <c r="AO34" s="89">
        <f t="shared" si="26"/>
        <v>-3.7585319133928805</v>
      </c>
      <c r="AP34" s="89">
        <f t="shared" si="26"/>
        <v>-3.7585318362908922</v>
      </c>
      <c r="AQ34" s="89">
        <f t="shared" si="26"/>
        <v>-3.7585329616237022</v>
      </c>
      <c r="AR34" s="89">
        <f t="shared" si="26"/>
        <v>-3.7585165370529001</v>
      </c>
      <c r="AS34" s="89">
        <f t="shared" si="26"/>
        <v>-3.7587562775923096</v>
      </c>
      <c r="AT34" s="89">
        <f t="shared" si="26"/>
        <v>-3.7552609453216936</v>
      </c>
      <c r="AU34" s="89">
        <f t="shared" si="27"/>
        <v>-3.8071293833846704</v>
      </c>
      <c r="AW34">
        <v>-1600</v>
      </c>
      <c r="AX34">
        <f t="shared" si="0"/>
        <v>-0.24059041551552607</v>
      </c>
      <c r="AY34">
        <f t="shared" si="1"/>
        <v>-0.2394285762173505</v>
      </c>
      <c r="AZ34">
        <f t="shared" si="2"/>
        <v>-1.1618392981755535E-3</v>
      </c>
      <c r="BA34">
        <f t="shared" si="3"/>
        <v>0.94837967298202785</v>
      </c>
      <c r="BB34">
        <f t="shared" si="4"/>
        <v>-0.94764369682363447</v>
      </c>
      <c r="BC34">
        <f t="shared" si="5"/>
        <v>-2.2325834715657651</v>
      </c>
      <c r="BD34">
        <f t="shared" si="6"/>
        <v>-2.0465679304140791</v>
      </c>
      <c r="BE34">
        <f t="shared" ref="BE34:BK70" si="32">$BL34+$AB$7*SIN(BF34)</f>
        <v>-2.1644633298499936</v>
      </c>
      <c r="BF34">
        <f t="shared" si="32"/>
        <v>-2.1644633291046769</v>
      </c>
      <c r="BG34">
        <f t="shared" si="32"/>
        <v>-2.1644633449658639</v>
      </c>
      <c r="BH34">
        <f t="shared" si="32"/>
        <v>-2.1644630074216527</v>
      </c>
      <c r="BI34">
        <f t="shared" si="32"/>
        <v>-2.1644701907123971</v>
      </c>
      <c r="BJ34">
        <f t="shared" si="32"/>
        <v>-2.1643173063347296</v>
      </c>
      <c r="BK34">
        <f t="shared" si="32"/>
        <v>-2.1675637591590111</v>
      </c>
      <c r="BL34">
        <f t="shared" si="8"/>
        <v>-2.0948361565924976</v>
      </c>
    </row>
    <row r="35" spans="1:64">
      <c r="A35" s="60" t="s">
        <v>311</v>
      </c>
      <c r="B35" s="60" t="s">
        <v>51</v>
      </c>
      <c r="C35" s="61">
        <v>53141.605600000003</v>
      </c>
      <c r="D35" s="61">
        <v>2.7E-4</v>
      </c>
      <c r="E35" s="43">
        <f t="shared" si="11"/>
        <v>-2435.9988307387111</v>
      </c>
      <c r="F35">
        <f t="shared" si="12"/>
        <v>-2435.5</v>
      </c>
      <c r="G35">
        <f t="shared" si="28"/>
        <v>-0.23832722999941325</v>
      </c>
      <c r="K35">
        <f t="shared" si="31"/>
        <v>-0.23832722999941325</v>
      </c>
      <c r="O35">
        <f t="shared" ca="1" si="13"/>
        <v>-0.23897130203267289</v>
      </c>
      <c r="Q35" s="2">
        <f t="shared" si="14"/>
        <v>38123.105600000003</v>
      </c>
      <c r="S35" s="3">
        <v>1</v>
      </c>
      <c r="Z35">
        <f t="shared" si="15"/>
        <v>-2435.5</v>
      </c>
      <c r="AA35" s="89">
        <f t="shared" si="16"/>
        <v>-0.24033921587424945</v>
      </c>
      <c r="AB35" s="89">
        <f t="shared" si="17"/>
        <v>-0.23786027765050993</v>
      </c>
      <c r="AC35" s="89">
        <f t="shared" si="18"/>
        <v>-0.23832722999941325</v>
      </c>
      <c r="AD35" s="89">
        <f t="shared" si="29"/>
        <v>2.0119858748361974E-3</v>
      </c>
      <c r="AE35" s="89">
        <f t="shared" si="19"/>
        <v>4.0480871605403785E-6</v>
      </c>
      <c r="AF35">
        <f t="shared" si="30"/>
        <v>-0.23832722999941325</v>
      </c>
      <c r="AG35" s="73"/>
      <c r="AH35">
        <f t="shared" si="20"/>
        <v>-4.6695234890331002E-4</v>
      </c>
      <c r="AI35">
        <f t="shared" si="21"/>
        <v>0.92891444229096432</v>
      </c>
      <c r="AJ35">
        <f t="shared" si="22"/>
        <v>-0.41225907218606572</v>
      </c>
      <c r="AK35">
        <f t="shared" si="23"/>
        <v>4.4753139389269218E-2</v>
      </c>
      <c r="AL35">
        <f t="shared" si="24"/>
        <v>2.5797157601675198</v>
      </c>
      <c r="AM35">
        <f t="shared" si="25"/>
        <v>3.465355946542191</v>
      </c>
      <c r="AN35" s="89">
        <f t="shared" si="26"/>
        <v>-3.7499487643871521</v>
      </c>
      <c r="AO35" s="89">
        <f t="shared" si="26"/>
        <v>-3.7499487698028804</v>
      </c>
      <c r="AP35" s="89">
        <f t="shared" si="26"/>
        <v>-3.749948691233731</v>
      </c>
      <c r="AQ35" s="89">
        <f t="shared" si="26"/>
        <v>-3.7499498310829735</v>
      </c>
      <c r="AR35" s="89">
        <f t="shared" si="26"/>
        <v>-3.7499332947027302</v>
      </c>
      <c r="AS35" s="89">
        <f t="shared" si="26"/>
        <v>-3.7501732151562148</v>
      </c>
      <c r="AT35" s="89">
        <f t="shared" si="26"/>
        <v>-3.7466962088278599</v>
      </c>
      <c r="AU35" s="89">
        <f t="shared" si="27"/>
        <v>-3.7979563839554267</v>
      </c>
      <c r="AW35">
        <v>-1400</v>
      </c>
      <c r="AX35">
        <f t="shared" si="0"/>
        <v>-0.24023069587383908</v>
      </c>
      <c r="AY35">
        <f t="shared" si="1"/>
        <v>-0.2393445685263402</v>
      </c>
      <c r="AZ35">
        <f t="shared" si="2"/>
        <v>-8.8612734749887213E-4</v>
      </c>
      <c r="BA35">
        <f t="shared" si="3"/>
        <v>0.97674849478627301</v>
      </c>
      <c r="BB35">
        <f t="shared" si="4"/>
        <v>-0.76074056268008861</v>
      </c>
      <c r="BC35">
        <f t="shared" si="5"/>
        <v>-1.8512624965484936</v>
      </c>
      <c r="BD35">
        <f t="shared" si="6"/>
        <v>-1.3287214230507443</v>
      </c>
      <c r="BE35">
        <f t="shared" si="32"/>
        <v>-1.7694945403501769</v>
      </c>
      <c r="BF35">
        <f t="shared" si="32"/>
        <v>-1.7694945403487909</v>
      </c>
      <c r="BG35">
        <f t="shared" si="32"/>
        <v>-1.7694945404323696</v>
      </c>
      <c r="BH35">
        <f t="shared" si="32"/>
        <v>-1.769494535391763</v>
      </c>
      <c r="BI35">
        <f t="shared" si="32"/>
        <v>-1.7694948393897652</v>
      </c>
      <c r="BJ35">
        <f t="shared" si="32"/>
        <v>-1.7694765045082288</v>
      </c>
      <c r="BK35">
        <f t="shared" si="32"/>
        <v>-1.7705793572204978</v>
      </c>
      <c r="BL35">
        <f t="shared" si="8"/>
        <v>-1.6871472930705518</v>
      </c>
    </row>
    <row r="36" spans="1:64">
      <c r="A36" s="60" t="s">
        <v>311</v>
      </c>
      <c r="B36" s="60" t="s">
        <v>51</v>
      </c>
      <c r="C36" s="61">
        <v>53152.594239999999</v>
      </c>
      <c r="D36" s="61">
        <v>2.5000000000000001E-4</v>
      </c>
      <c r="E36" s="43">
        <f t="shared" si="11"/>
        <v>-2412.9990610160485</v>
      </c>
      <c r="F36">
        <f t="shared" si="12"/>
        <v>-2412.5</v>
      </c>
      <c r="G36">
        <f t="shared" si="28"/>
        <v>-0.23843725000187987</v>
      </c>
      <c r="K36">
        <f t="shared" si="31"/>
        <v>-0.23843725000187987</v>
      </c>
      <c r="O36">
        <f t="shared" ca="1" si="13"/>
        <v>-0.23896882290037647</v>
      </c>
      <c r="Q36" s="2">
        <f t="shared" si="14"/>
        <v>38134.094239999999</v>
      </c>
      <c r="S36" s="3">
        <v>1</v>
      </c>
      <c r="Z36">
        <f t="shared" si="15"/>
        <v>-2412.5</v>
      </c>
      <c r="AA36" s="89">
        <f t="shared" si="16"/>
        <v>-0.24037575031713657</v>
      </c>
      <c r="AB36" s="89">
        <f t="shared" si="17"/>
        <v>-0.23791954589682326</v>
      </c>
      <c r="AC36" s="89">
        <f t="shared" si="18"/>
        <v>-0.23843725000187987</v>
      </c>
      <c r="AD36" s="89">
        <f t="shared" si="29"/>
        <v>1.9385003152566915E-3</v>
      </c>
      <c r="AE36" s="89">
        <f t="shared" si="19"/>
        <v>3.7577834722502923E-6</v>
      </c>
      <c r="AF36">
        <f t="shared" si="30"/>
        <v>-0.23843725000187987</v>
      </c>
      <c r="AG36" s="73"/>
      <c r="AH36">
        <f t="shared" si="20"/>
        <v>-5.1770410505659744E-4</v>
      </c>
      <c r="AI36">
        <f t="shared" si="21"/>
        <v>0.92714780627980686</v>
      </c>
      <c r="AJ36">
        <f t="shared" si="22"/>
        <v>-0.44908514867706734</v>
      </c>
      <c r="AK36">
        <f t="shared" si="23"/>
        <v>4.1815761025664179E-2</v>
      </c>
      <c r="AL36">
        <f t="shared" si="24"/>
        <v>2.6205246608512858</v>
      </c>
      <c r="AM36">
        <f t="shared" si="25"/>
        <v>3.751030469681659</v>
      </c>
      <c r="AN36" s="89">
        <f t="shared" si="26"/>
        <v>-3.7061300594332161</v>
      </c>
      <c r="AO36" s="89">
        <f t="shared" si="26"/>
        <v>-3.7061300654973754</v>
      </c>
      <c r="AP36" s="89">
        <f t="shared" si="26"/>
        <v>-3.7061299800460503</v>
      </c>
      <c r="AQ36" s="89">
        <f t="shared" si="26"/>
        <v>-3.7061311841587883</v>
      </c>
      <c r="AR36" s="89">
        <f t="shared" si="26"/>
        <v>-3.7061142168356378</v>
      </c>
      <c r="AS36" s="89">
        <f t="shared" si="26"/>
        <v>-3.7063533226097105</v>
      </c>
      <c r="AT36" s="89">
        <f t="shared" si="26"/>
        <v>-3.7029871404076338</v>
      </c>
      <c r="AU36" s="89">
        <f t="shared" si="27"/>
        <v>-3.7510721646504024</v>
      </c>
      <c r="AW36">
        <v>-1200</v>
      </c>
      <c r="AX36">
        <f t="shared" si="0"/>
        <v>-0.23972802554314981</v>
      </c>
      <c r="AY36">
        <f t="shared" si="1"/>
        <v>-0.23926913683532985</v>
      </c>
      <c r="AZ36">
        <f t="shared" si="2"/>
        <v>-4.5888870781996254E-4</v>
      </c>
      <c r="BA36">
        <f t="shared" si="3"/>
        <v>1.0105707144245952</v>
      </c>
      <c r="BB36">
        <f t="shared" si="4"/>
        <v>-0.44198540455486462</v>
      </c>
      <c r="BC36">
        <f t="shared" si="5"/>
        <v>-1.4446199568276119</v>
      </c>
      <c r="BD36">
        <f t="shared" si="6"/>
        <v>-0.88116312904756311</v>
      </c>
      <c r="BE36">
        <f t="shared" si="32"/>
        <v>-1.3616275533030153</v>
      </c>
      <c r="BF36">
        <f t="shared" si="32"/>
        <v>-1.3616275533002935</v>
      </c>
      <c r="BG36">
        <f t="shared" si="32"/>
        <v>-1.3616275531442465</v>
      </c>
      <c r="BH36">
        <f t="shared" si="32"/>
        <v>-1.3616275441977996</v>
      </c>
      <c r="BI36">
        <f t="shared" si="32"/>
        <v>-1.3616270312828143</v>
      </c>
      <c r="BJ36">
        <f t="shared" si="32"/>
        <v>-1.3615976270683561</v>
      </c>
      <c r="BK36">
        <f t="shared" si="32"/>
        <v>-1.3599187067874006</v>
      </c>
      <c r="BL36">
        <f t="shared" si="8"/>
        <v>-1.279458429548606</v>
      </c>
    </row>
    <row r="37" spans="1:64">
      <c r="A37" s="60" t="s">
        <v>311</v>
      </c>
      <c r="B37" s="60" t="s">
        <v>51</v>
      </c>
      <c r="C37" s="61">
        <v>53153.54982</v>
      </c>
      <c r="D37" s="61">
        <v>2.0000000000000001E-4</v>
      </c>
      <c r="E37" s="43">
        <f t="shared" si="11"/>
        <v>-2410.9989845778696</v>
      </c>
      <c r="F37">
        <f t="shared" si="12"/>
        <v>-2410.5</v>
      </c>
      <c r="G37">
        <f t="shared" si="28"/>
        <v>-0.23840072999882977</v>
      </c>
      <c r="K37">
        <f t="shared" si="31"/>
        <v>-0.23840072999882977</v>
      </c>
      <c r="O37">
        <f t="shared" ca="1" si="13"/>
        <v>-0.23896860732365505</v>
      </c>
      <c r="Q37" s="2">
        <f t="shared" si="14"/>
        <v>38135.04982</v>
      </c>
      <c r="S37" s="3">
        <v>1</v>
      </c>
      <c r="Z37">
        <f t="shared" si="15"/>
        <v>-2410.5</v>
      </c>
      <c r="AA37" s="89">
        <f t="shared" si="16"/>
        <v>-0.24037888255185297</v>
      </c>
      <c r="AB37" s="89">
        <f t="shared" si="17"/>
        <v>-0.23787866273094666</v>
      </c>
      <c r="AC37" s="89">
        <f t="shared" si="18"/>
        <v>-0.23840072999882977</v>
      </c>
      <c r="AD37" s="89">
        <f t="shared" si="29"/>
        <v>1.9781525530231936E-3</v>
      </c>
      <c r="AE37" s="89">
        <f t="shared" si="19"/>
        <v>3.9130875230321784E-6</v>
      </c>
      <c r="AF37">
        <f t="shared" si="30"/>
        <v>-0.23840072999882977</v>
      </c>
      <c r="AG37" s="73"/>
      <c r="AH37">
        <f t="shared" si="20"/>
        <v>-5.2206726788313004E-4</v>
      </c>
      <c r="AI37">
        <f t="shared" si="21"/>
        <v>0.92700017863182105</v>
      </c>
      <c r="AJ37">
        <f t="shared" si="22"/>
        <v>-0.45224649471533707</v>
      </c>
      <c r="AK37">
        <f t="shared" si="23"/>
        <v>4.1557503296203488E-2</v>
      </c>
      <c r="AL37">
        <f t="shared" si="24"/>
        <v>2.6240660237786049</v>
      </c>
      <c r="AM37">
        <f t="shared" si="25"/>
        <v>3.7778934949280689</v>
      </c>
      <c r="AN37" s="89">
        <f t="shared" ref="AN37:AT52" si="33">$AU37+$AB$7*SIN(AO37)</f>
        <v>-3.7023236241240554</v>
      </c>
      <c r="AO37" s="89">
        <f t="shared" si="33"/>
        <v>-3.7023236302413642</v>
      </c>
      <c r="AP37" s="89">
        <f t="shared" si="33"/>
        <v>-3.7023235442477724</v>
      </c>
      <c r="AQ37" s="89">
        <f t="shared" si="33"/>
        <v>-3.7023247530964483</v>
      </c>
      <c r="AR37" s="89">
        <f t="shared" si="33"/>
        <v>-3.7023077598781202</v>
      </c>
      <c r="AS37" s="89">
        <f t="shared" si="33"/>
        <v>-3.7025466562744964</v>
      </c>
      <c r="AT37" s="89">
        <f t="shared" si="33"/>
        <v>-3.6991914482282353</v>
      </c>
      <c r="AU37" s="89">
        <f t="shared" si="27"/>
        <v>-3.7469952760151832</v>
      </c>
      <c r="AW37">
        <v>-1000</v>
      </c>
      <c r="AX37">
        <f t="shared" si="0"/>
        <v>-0.23914081716920141</v>
      </c>
      <c r="AY37">
        <f t="shared" si="1"/>
        <v>-0.23920228114431955</v>
      </c>
      <c r="AZ37">
        <f t="shared" si="2"/>
        <v>6.1463975118147542E-5</v>
      </c>
      <c r="BA37">
        <f t="shared" si="3"/>
        <v>1.0447317951082367</v>
      </c>
      <c r="BB37">
        <f t="shared" si="4"/>
        <v>-2.2408631946773821E-2</v>
      </c>
      <c r="BC37">
        <f t="shared" si="5"/>
        <v>-1.0092196668520228</v>
      </c>
      <c r="BD37">
        <f t="shared" si="6"/>
        <v>-0.55230326615096248</v>
      </c>
      <c r="BE37">
        <f t="shared" si="32"/>
        <v>-0.93958382217434</v>
      </c>
      <c r="BF37">
        <f t="shared" si="32"/>
        <v>-0.93958382117194317</v>
      </c>
      <c r="BG37">
        <f t="shared" si="32"/>
        <v>-0.93958380095027116</v>
      </c>
      <c r="BH37">
        <f t="shared" si="32"/>
        <v>-0.93958339301212357</v>
      </c>
      <c r="BI37">
        <f t="shared" si="32"/>
        <v>-0.93957516359623294</v>
      </c>
      <c r="BJ37">
        <f t="shared" si="32"/>
        <v>-0.93940916976371702</v>
      </c>
      <c r="BK37">
        <f t="shared" si="32"/>
        <v>-0.9360689454690303</v>
      </c>
      <c r="BL37">
        <f t="shared" si="8"/>
        <v>-0.87176956602666011</v>
      </c>
    </row>
    <row r="38" spans="1:64">
      <c r="A38" s="60" t="s">
        <v>311</v>
      </c>
      <c r="B38" s="60" t="s">
        <v>51</v>
      </c>
      <c r="C38" s="61">
        <v>53154.505530000002</v>
      </c>
      <c r="D38" s="61">
        <v>1.7000000000000001E-4</v>
      </c>
      <c r="E38" s="43">
        <f t="shared" si="11"/>
        <v>-2408.9986360432285</v>
      </c>
      <c r="F38">
        <f t="shared" si="12"/>
        <v>-2408.5</v>
      </c>
      <c r="G38">
        <f t="shared" si="28"/>
        <v>-0.23823421000270173</v>
      </c>
      <c r="K38">
        <f t="shared" si="31"/>
        <v>-0.23823421000270173</v>
      </c>
      <c r="O38">
        <f t="shared" ca="1" si="13"/>
        <v>-0.2389683917469336</v>
      </c>
      <c r="Q38" s="2">
        <f t="shared" si="14"/>
        <v>38136.005530000002</v>
      </c>
      <c r="S38" s="3">
        <v>1</v>
      </c>
      <c r="Z38">
        <f t="shared" si="15"/>
        <v>-2408.5</v>
      </c>
      <c r="AA38" s="89">
        <f t="shared" si="16"/>
        <v>-0.24038200738924767</v>
      </c>
      <c r="AB38" s="89">
        <f t="shared" si="17"/>
        <v>-0.23770778782691382</v>
      </c>
      <c r="AC38" s="89">
        <f t="shared" si="18"/>
        <v>-0.23823421000270173</v>
      </c>
      <c r="AD38" s="89">
        <f t="shared" si="29"/>
        <v>2.147797386545941E-3</v>
      </c>
      <c r="AE38" s="89">
        <f t="shared" si="19"/>
        <v>4.6130336136535744E-6</v>
      </c>
      <c r="AF38">
        <f t="shared" si="30"/>
        <v>-0.23823421000270173</v>
      </c>
      <c r="AG38" s="73"/>
      <c r="AH38">
        <f t="shared" si="20"/>
        <v>-5.264221757879181E-4</v>
      </c>
      <c r="AI38">
        <f t="shared" si="21"/>
        <v>0.9268535129156471</v>
      </c>
      <c r="AJ38">
        <f t="shared" si="22"/>
        <v>-0.45540116825809207</v>
      </c>
      <c r="AK38">
        <f t="shared" si="23"/>
        <v>4.129880660768058E-2</v>
      </c>
      <c r="AL38">
        <f t="shared" si="24"/>
        <v>2.6276062626128067</v>
      </c>
      <c r="AM38">
        <f t="shared" si="25"/>
        <v>3.8051096385707042</v>
      </c>
      <c r="AN38" s="89">
        <f t="shared" si="33"/>
        <v>-3.6985177929787665</v>
      </c>
      <c r="AO38" s="89">
        <f t="shared" si="33"/>
        <v>-3.6985177991486005</v>
      </c>
      <c r="AP38" s="89">
        <f t="shared" si="33"/>
        <v>-3.6985177126228042</v>
      </c>
      <c r="AQ38" s="89">
        <f t="shared" si="33"/>
        <v>-3.6985189260616522</v>
      </c>
      <c r="AR38" s="89">
        <f t="shared" si="33"/>
        <v>-3.6985019088638085</v>
      </c>
      <c r="AS38" s="89">
        <f t="shared" si="33"/>
        <v>-3.6987405735561114</v>
      </c>
      <c r="AT38" s="89">
        <f t="shared" si="33"/>
        <v>-3.6953965505961595</v>
      </c>
      <c r="AU38" s="89">
        <f t="shared" si="27"/>
        <v>-3.7429183873799641</v>
      </c>
      <c r="AW38">
        <v>-800</v>
      </c>
      <c r="AX38">
        <f t="shared" si="0"/>
        <v>-0.23855861469344067</v>
      </c>
      <c r="AY38">
        <f t="shared" si="1"/>
        <v>-0.23914400145330922</v>
      </c>
      <c r="AZ38">
        <f t="shared" si="2"/>
        <v>5.853867598685469E-4</v>
      </c>
      <c r="BA38">
        <f t="shared" si="3"/>
        <v>1.0717461870822187</v>
      </c>
      <c r="BB38">
        <f t="shared" si="4"/>
        <v>0.42582338571559614</v>
      </c>
      <c r="BC38">
        <f t="shared" si="5"/>
        <v>-0.5469374548851601</v>
      </c>
      <c r="BD38">
        <f t="shared" si="6"/>
        <v>-0.28049615420841434</v>
      </c>
      <c r="BE38">
        <f t="shared" si="32"/>
        <v>-0.50469834946570347</v>
      </c>
      <c r="BF38">
        <f t="shared" si="32"/>
        <v>-0.50469834344922893</v>
      </c>
      <c r="BG38">
        <f t="shared" si="32"/>
        <v>-0.50469826162239417</v>
      </c>
      <c r="BH38">
        <f t="shared" si="32"/>
        <v>-0.50469714873999627</v>
      </c>
      <c r="BI38">
        <f t="shared" si="32"/>
        <v>-0.50468201309803762</v>
      </c>
      <c r="BJ38">
        <f t="shared" si="32"/>
        <v>-0.50447617492636587</v>
      </c>
      <c r="BK38">
        <f t="shared" si="32"/>
        <v>-0.50167918013348789</v>
      </c>
      <c r="BL38">
        <f t="shared" si="8"/>
        <v>-0.46408070250471434</v>
      </c>
    </row>
    <row r="39" spans="1:64">
      <c r="A39" s="60" t="s">
        <v>311</v>
      </c>
      <c r="B39" s="60" t="s">
        <v>51</v>
      </c>
      <c r="C39" s="61">
        <v>53155.460709999999</v>
      </c>
      <c r="D39" s="61">
        <v>1.4999999999999999E-4</v>
      </c>
      <c r="E39" s="43">
        <f t="shared" si="11"/>
        <v>-2406.9993968249414</v>
      </c>
      <c r="F39">
        <f t="shared" si="12"/>
        <v>-2406.5</v>
      </c>
      <c r="G39">
        <f t="shared" si="28"/>
        <v>-0.23859769000409869</v>
      </c>
      <c r="K39">
        <f t="shared" si="31"/>
        <v>-0.23859769000409869</v>
      </c>
      <c r="O39">
        <f t="shared" ca="1" si="13"/>
        <v>-0.23896817617021218</v>
      </c>
      <c r="Q39" s="2">
        <f t="shared" si="14"/>
        <v>38136.960709999999</v>
      </c>
      <c r="S39" s="3">
        <v>1</v>
      </c>
      <c r="Z39">
        <f t="shared" si="15"/>
        <v>-2406.5</v>
      </c>
      <c r="AA39" s="89">
        <f t="shared" si="16"/>
        <v>-0.24038512477436796</v>
      </c>
      <c r="AB39" s="89">
        <f t="shared" si="17"/>
        <v>-0.23806692123028039</v>
      </c>
      <c r="AC39" s="89">
        <f t="shared" si="18"/>
        <v>-0.23859769000409869</v>
      </c>
      <c r="AD39" s="89">
        <f t="shared" si="29"/>
        <v>1.7874347702692694E-3</v>
      </c>
      <c r="AE39" s="89">
        <f t="shared" si="19"/>
        <v>3.1949230579675562E-6</v>
      </c>
      <c r="AF39">
        <f t="shared" si="30"/>
        <v>-0.23859769000409869</v>
      </c>
      <c r="AG39" s="73"/>
      <c r="AH39">
        <f t="shared" si="20"/>
        <v>-5.3076877381828846E-4</v>
      </c>
      <c r="AI39">
        <f t="shared" si="21"/>
        <v>0.92670780978816136</v>
      </c>
      <c r="AJ39">
        <f t="shared" si="22"/>
        <v>-0.45854914187455487</v>
      </c>
      <c r="AK39">
        <f t="shared" si="23"/>
        <v>4.1039674145291076E-2</v>
      </c>
      <c r="AL39">
        <f t="shared" si="24"/>
        <v>2.6311453848815427</v>
      </c>
      <c r="AM39">
        <f t="shared" si="25"/>
        <v>3.8326861381740862</v>
      </c>
      <c r="AN39" s="89">
        <f t="shared" si="33"/>
        <v>-3.6947125620464427</v>
      </c>
      <c r="AO39" s="89">
        <f t="shared" si="33"/>
        <v>-3.6947125682681539</v>
      </c>
      <c r="AP39" s="89">
        <f t="shared" si="33"/>
        <v>-3.6947124812204488</v>
      </c>
      <c r="AQ39" s="89">
        <f t="shared" si="33"/>
        <v>-3.6947136991017047</v>
      </c>
      <c r="AR39" s="89">
        <f t="shared" si="33"/>
        <v>-3.6946966598528643</v>
      </c>
      <c r="AS39" s="89">
        <f t="shared" si="33"/>
        <v>-3.6949350704894153</v>
      </c>
      <c r="AT39" s="89">
        <f t="shared" si="33"/>
        <v>-3.6916024428244327</v>
      </c>
      <c r="AU39" s="89">
        <f t="shared" si="27"/>
        <v>-3.738841498744744</v>
      </c>
      <c r="AW39">
        <v>-600</v>
      </c>
      <c r="AX39">
        <f t="shared" si="0"/>
        <v>-0.23808769532219282</v>
      </c>
      <c r="AY39">
        <f t="shared" si="1"/>
        <v>-0.2390942977622989</v>
      </c>
      <c r="AZ39">
        <f t="shared" si="2"/>
        <v>1.0066024401060765E-3</v>
      </c>
      <c r="BA39">
        <f t="shared" si="3"/>
        <v>1.0838117383842549</v>
      </c>
      <c r="BB39">
        <f t="shared" si="4"/>
        <v>0.79550817815532093</v>
      </c>
      <c r="BC39">
        <f t="shared" si="5"/>
        <v>-6.6963383757308745E-2</v>
      </c>
      <c r="BD39">
        <f t="shared" si="6"/>
        <v>-3.349420874797137E-2</v>
      </c>
      <c r="BE39">
        <f t="shared" si="32"/>
        <v>-6.1559578027291936E-2</v>
      </c>
      <c r="BF39">
        <f t="shared" si="32"/>
        <v>-6.1559576382616332E-2</v>
      </c>
      <c r="BG39">
        <f t="shared" si="32"/>
        <v>-6.1559556765987206E-2</v>
      </c>
      <c r="BH39">
        <f t="shared" si="32"/>
        <v>-6.1559322791497291E-2</v>
      </c>
      <c r="BI39">
        <f t="shared" si="32"/>
        <v>-6.1556532095070178E-2</v>
      </c>
      <c r="BJ39">
        <f t="shared" si="32"/>
        <v>-6.152324650955926E-2</v>
      </c>
      <c r="BK39">
        <f t="shared" si="32"/>
        <v>-6.1126243260621355E-2</v>
      </c>
      <c r="BL39">
        <f t="shared" si="8"/>
        <v>-5.6391838982768561E-2</v>
      </c>
    </row>
    <row r="40" spans="1:64">
      <c r="A40" s="60" t="s">
        <v>311</v>
      </c>
      <c r="B40" s="60" t="s">
        <v>51</v>
      </c>
      <c r="C40" s="61">
        <v>53156.416420000001</v>
      </c>
      <c r="D40" s="61">
        <v>1.3999999999999999E-4</v>
      </c>
      <c r="E40" s="43">
        <f t="shared" si="11"/>
        <v>-2404.9990482903004</v>
      </c>
      <c r="F40">
        <f t="shared" si="12"/>
        <v>-2404.5</v>
      </c>
      <c r="G40">
        <f t="shared" si="28"/>
        <v>-0.23843117000069469</v>
      </c>
      <c r="K40">
        <f t="shared" si="31"/>
        <v>-0.23843117000069469</v>
      </c>
      <c r="O40">
        <f t="shared" ca="1" si="13"/>
        <v>-0.23896796059349074</v>
      </c>
      <c r="Q40" s="2">
        <f t="shared" si="14"/>
        <v>38137.916420000001</v>
      </c>
      <c r="S40" s="3">
        <v>1</v>
      </c>
      <c r="Z40">
        <f t="shared" si="15"/>
        <v>-2404.5</v>
      </c>
      <c r="AA40" s="89">
        <f t="shared" si="16"/>
        <v>-0.24038823465240197</v>
      </c>
      <c r="AB40" s="89">
        <f t="shared" si="17"/>
        <v>-0.23789606299353228</v>
      </c>
      <c r="AC40" s="89">
        <f t="shared" si="18"/>
        <v>-0.23843117000069469</v>
      </c>
      <c r="AD40" s="89">
        <f t="shared" si="29"/>
        <v>1.9570646517072798E-3</v>
      </c>
      <c r="AE40" s="89">
        <f t="shared" si="19"/>
        <v>3.8301020509621367E-6</v>
      </c>
      <c r="AF40">
        <f t="shared" si="30"/>
        <v>-0.23843117000069469</v>
      </c>
      <c r="AG40" s="73"/>
      <c r="AH40">
        <f t="shared" si="20"/>
        <v>-5.3510700716242533E-4</v>
      </c>
      <c r="AI40">
        <f t="shared" si="21"/>
        <v>0.92656306989929882</v>
      </c>
      <c r="AJ40">
        <f t="shared" si="22"/>
        <v>-0.46169038823126651</v>
      </c>
      <c r="AK40">
        <f t="shared" si="23"/>
        <v>4.0780109089907077E-2</v>
      </c>
      <c r="AL40">
        <f t="shared" si="24"/>
        <v>2.6346833981139732</v>
      </c>
      <c r="AM40">
        <f t="shared" si="25"/>
        <v>3.860630430232622</v>
      </c>
      <c r="AN40" s="89">
        <f t="shared" si="33"/>
        <v>-3.6909079273734968</v>
      </c>
      <c r="AO40" s="89">
        <f t="shared" si="33"/>
        <v>-3.6909079336464141</v>
      </c>
      <c r="AP40" s="89">
        <f t="shared" si="33"/>
        <v>-3.6909078460873279</v>
      </c>
      <c r="AQ40" s="89">
        <f t="shared" si="33"/>
        <v>-3.6909090682612553</v>
      </c>
      <c r="AR40" s="89">
        <f t="shared" si="33"/>
        <v>-3.6908920089024582</v>
      </c>
      <c r="AS40" s="89">
        <f t="shared" si="33"/>
        <v>-3.6911301431091563</v>
      </c>
      <c r="AT40" s="89">
        <f t="shared" si="33"/>
        <v>-3.6878091202129575</v>
      </c>
      <c r="AU40" s="89">
        <f t="shared" si="27"/>
        <v>-3.7347646101095249</v>
      </c>
      <c r="AW40">
        <v>-400</v>
      </c>
      <c r="AX40">
        <f t="shared" si="0"/>
        <v>-0.23781953579207377</v>
      </c>
      <c r="AY40">
        <f t="shared" si="1"/>
        <v>-0.23905317007128857</v>
      </c>
      <c r="AZ40">
        <f t="shared" si="2"/>
        <v>1.2336342792147921E-3</v>
      </c>
      <c r="BA40">
        <f t="shared" si="3"/>
        <v>1.0768577247573647</v>
      </c>
      <c r="BB40">
        <f t="shared" si="4"/>
        <v>0.98581534802187742</v>
      </c>
      <c r="BC40">
        <f t="shared" si="5"/>
        <v>0.41535553685841875</v>
      </c>
      <c r="BD40">
        <f t="shared" si="6"/>
        <v>0.21071591121434027</v>
      </c>
      <c r="BE40">
        <f t="shared" si="32"/>
        <v>0.38266188033990661</v>
      </c>
      <c r="BF40">
        <f t="shared" si="32"/>
        <v>0.38266187382133965</v>
      </c>
      <c r="BG40">
        <f t="shared" si="32"/>
        <v>0.38266179016912394</v>
      </c>
      <c r="BH40">
        <f t="shared" si="32"/>
        <v>0.38266071666759283</v>
      </c>
      <c r="BI40">
        <f t="shared" si="32"/>
        <v>0.38264694055798482</v>
      </c>
      <c r="BJ40">
        <f t="shared" si="32"/>
        <v>0.38247016026103875</v>
      </c>
      <c r="BK40">
        <f t="shared" si="32"/>
        <v>0.38020276082378368</v>
      </c>
      <c r="BL40">
        <f t="shared" si="8"/>
        <v>0.35129702453917733</v>
      </c>
    </row>
    <row r="41" spans="1:64">
      <c r="A41" s="60" t="s">
        <v>311</v>
      </c>
      <c r="B41" s="60" t="s">
        <v>49</v>
      </c>
      <c r="C41" s="61">
        <v>53158.564919999997</v>
      </c>
      <c r="D41" s="61">
        <v>4.8000000000000001E-4</v>
      </c>
      <c r="E41" s="43">
        <f t="shared" si="11"/>
        <v>-2400.5021309967078</v>
      </c>
      <c r="F41">
        <f t="shared" si="12"/>
        <v>-2400</v>
      </c>
      <c r="G41">
        <f t="shared" si="28"/>
        <v>-0.23990400000184309</v>
      </c>
      <c r="K41">
        <f t="shared" si="31"/>
        <v>-0.23990400000184309</v>
      </c>
      <c r="O41">
        <f t="shared" ca="1" si="13"/>
        <v>-0.23896747554586753</v>
      </c>
      <c r="Q41" s="2">
        <f t="shared" si="14"/>
        <v>38140.064919999997</v>
      </c>
      <c r="S41" s="3">
        <v>1</v>
      </c>
      <c r="Z41">
        <f t="shared" si="15"/>
        <v>-2400</v>
      </c>
      <c r="AA41" s="89">
        <f t="shared" si="16"/>
        <v>-0.24039520414724416</v>
      </c>
      <c r="AB41" s="89">
        <f t="shared" si="17"/>
        <v>-0.23935916283599074</v>
      </c>
      <c r="AC41" s="89">
        <f t="shared" si="18"/>
        <v>-0.23990400000184309</v>
      </c>
      <c r="AD41" s="89">
        <f t="shared" si="29"/>
        <v>4.9120414540107515E-4</v>
      </c>
      <c r="AE41" s="89">
        <f t="shared" si="19"/>
        <v>2.4128151245920057E-7</v>
      </c>
      <c r="AF41">
        <f t="shared" si="30"/>
        <v>-0.23990400000184309</v>
      </c>
      <c r="AG41" s="73"/>
      <c r="AH41">
        <f t="shared" si="20"/>
        <v>-5.4483716585235643E-4</v>
      </c>
      <c r="AI41">
        <f t="shared" si="21"/>
        <v>0.92624093031028309</v>
      </c>
      <c r="AJ41">
        <f t="shared" si="22"/>
        <v>-0.4687334550678916</v>
      </c>
      <c r="AK41">
        <f t="shared" si="23"/>
        <v>4.0194522493836017E-2</v>
      </c>
      <c r="AL41">
        <f t="shared" si="24"/>
        <v>2.6426399119816595</v>
      </c>
      <c r="AM41">
        <f t="shared" si="25"/>
        <v>3.9248897586458416</v>
      </c>
      <c r="AN41" s="89">
        <f t="shared" si="33"/>
        <v>-3.6823496589363653</v>
      </c>
      <c r="AO41" s="89">
        <f t="shared" si="33"/>
        <v>-3.6823496653219201</v>
      </c>
      <c r="AP41" s="89">
        <f t="shared" si="33"/>
        <v>-3.6823495766519105</v>
      </c>
      <c r="AQ41" s="89">
        <f t="shared" si="33"/>
        <v>-3.6823508079268525</v>
      </c>
      <c r="AR41" s="89">
        <f t="shared" si="33"/>
        <v>-3.6823337104801279</v>
      </c>
      <c r="AS41" s="89">
        <f t="shared" si="33"/>
        <v>-3.6825711408177759</v>
      </c>
      <c r="AT41" s="89">
        <f t="shared" si="33"/>
        <v>-3.6792769906456666</v>
      </c>
      <c r="AU41" s="89">
        <f t="shared" si="27"/>
        <v>-3.7255916106802811</v>
      </c>
      <c r="AW41">
        <v>-200</v>
      </c>
      <c r="AX41">
        <f t="shared" si="0"/>
        <v>-0.23779746974763749</v>
      </c>
      <c r="AY41">
        <f t="shared" si="1"/>
        <v>-0.23902061838027824</v>
      </c>
      <c r="AZ41">
        <f t="shared" si="2"/>
        <v>1.2231486326407617E-3</v>
      </c>
      <c r="BA41">
        <f t="shared" si="3"/>
        <v>1.0532760496209133</v>
      </c>
      <c r="BB41">
        <f t="shared" si="4"/>
        <v>0.95539978397892478</v>
      </c>
      <c r="BC41">
        <f t="shared" si="5"/>
        <v>0.88377291238076916</v>
      </c>
      <c r="BD41">
        <f t="shared" si="6"/>
        <v>0.47308713812748349</v>
      </c>
      <c r="BE41">
        <f t="shared" si="32"/>
        <v>0.82042657776152295</v>
      </c>
      <c r="BF41">
        <f t="shared" si="32"/>
        <v>0.82042657564520538</v>
      </c>
      <c r="BG41">
        <f t="shared" si="32"/>
        <v>0.82042653869856386</v>
      </c>
      <c r="BH41">
        <f t="shared" si="32"/>
        <v>0.8204258936848825</v>
      </c>
      <c r="BI41">
        <f t="shared" si="32"/>
        <v>0.82041463312162966</v>
      </c>
      <c r="BJ41">
        <f t="shared" si="32"/>
        <v>0.82021806960986521</v>
      </c>
      <c r="BK41">
        <f t="shared" si="32"/>
        <v>0.81679351425629654</v>
      </c>
      <c r="BL41">
        <f t="shared" si="8"/>
        <v>0.75898588806112322</v>
      </c>
    </row>
    <row r="42" spans="1:64">
      <c r="A42" s="60" t="s">
        <v>311</v>
      </c>
      <c r="B42" s="60" t="s">
        <v>49</v>
      </c>
      <c r="C42" s="61">
        <v>53159.52074</v>
      </c>
      <c r="D42" s="61">
        <v>2.2000000000000001E-4</v>
      </c>
      <c r="E42" s="43">
        <f t="shared" si="11"/>
        <v>-2398.5015522265971</v>
      </c>
      <c r="F42">
        <f t="shared" si="12"/>
        <v>-2398</v>
      </c>
      <c r="G42">
        <f t="shared" si="28"/>
        <v>-0.2396274800048559</v>
      </c>
      <c r="K42">
        <f t="shared" si="31"/>
        <v>-0.2396274800048559</v>
      </c>
      <c r="O42">
        <f t="shared" ca="1" si="13"/>
        <v>-0.23896725996914611</v>
      </c>
      <c r="Q42" s="2">
        <f t="shared" si="14"/>
        <v>38141.02074</v>
      </c>
      <c r="S42" s="3">
        <v>1</v>
      </c>
      <c r="Z42">
        <f t="shared" si="15"/>
        <v>-2398</v>
      </c>
      <c r="AA42" s="89">
        <f t="shared" si="16"/>
        <v>-0.24039828925040654</v>
      </c>
      <c r="AB42" s="89">
        <f t="shared" si="17"/>
        <v>-0.23907833216773108</v>
      </c>
      <c r="AC42" s="89">
        <f t="shared" si="18"/>
        <v>-0.2396274800048559</v>
      </c>
      <c r="AD42" s="89">
        <f t="shared" si="29"/>
        <v>7.7080924555064656E-4</v>
      </c>
      <c r="AE42" s="89">
        <f t="shared" si="19"/>
        <v>5.9414689302635693E-7</v>
      </c>
      <c r="AF42">
        <f t="shared" si="30"/>
        <v>-0.2396274800048559</v>
      </c>
      <c r="AG42" s="73"/>
      <c r="AH42">
        <f t="shared" si="20"/>
        <v>-5.4914783712481765E-4</v>
      </c>
      <c r="AI42">
        <f t="shared" si="21"/>
        <v>0.92609932535264172</v>
      </c>
      <c r="AJ42">
        <f t="shared" si="22"/>
        <v>-0.47185265022302053</v>
      </c>
      <c r="AK42">
        <f t="shared" si="23"/>
        <v>3.9933573427196604E-2</v>
      </c>
      <c r="AL42">
        <f t="shared" si="24"/>
        <v>2.6461743728620291</v>
      </c>
      <c r="AM42">
        <f t="shared" si="25"/>
        <v>3.9540832711910676</v>
      </c>
      <c r="AN42" s="89">
        <f t="shared" si="33"/>
        <v>-3.6785469347700355</v>
      </c>
      <c r="AO42" s="89">
        <f t="shared" si="33"/>
        <v>-3.6785469412044511</v>
      </c>
      <c r="AP42" s="89">
        <f t="shared" si="33"/>
        <v>-3.6785468520588598</v>
      </c>
      <c r="AQ42" s="89">
        <f t="shared" si="33"/>
        <v>-3.6785480871265568</v>
      </c>
      <c r="AR42" s="89">
        <f t="shared" si="33"/>
        <v>-3.6785309759606126</v>
      </c>
      <c r="AS42" s="89">
        <f t="shared" si="33"/>
        <v>-3.6787680570325212</v>
      </c>
      <c r="AT42" s="89">
        <f t="shared" si="33"/>
        <v>-3.6754861871877478</v>
      </c>
      <c r="AU42" s="89">
        <f t="shared" si="27"/>
        <v>-3.721514722045062</v>
      </c>
      <c r="AW42">
        <v>0</v>
      </c>
      <c r="AX42">
        <f t="shared" si="0"/>
        <v>-0.23800536174947567</v>
      </c>
      <c r="AY42">
        <f t="shared" si="1"/>
        <v>-0.23899664268926793</v>
      </c>
      <c r="AZ42">
        <f t="shared" si="2"/>
        <v>9.9128093979226504E-4</v>
      </c>
      <c r="BA42">
        <f t="shared" si="3"/>
        <v>1.0202694526724543</v>
      </c>
      <c r="BB42">
        <f t="shared" si="4"/>
        <v>0.73637414807196833</v>
      </c>
      <c r="BC42">
        <f t="shared" si="5"/>
        <v>1.327088014839336</v>
      </c>
      <c r="BD42">
        <f t="shared" si="6"/>
        <v>0.7817992999413852</v>
      </c>
      <c r="BE42">
        <f t="shared" si="32"/>
        <v>1.2462906618999194</v>
      </c>
      <c r="BF42">
        <f t="shared" si="32"/>
        <v>1.246290661867854</v>
      </c>
      <c r="BG42">
        <f t="shared" si="32"/>
        <v>1.2462906606705981</v>
      </c>
      <c r="BH42">
        <f t="shared" si="32"/>
        <v>1.2462906159678244</v>
      </c>
      <c r="BI42">
        <f t="shared" si="32"/>
        <v>1.2462889468736118</v>
      </c>
      <c r="BJ42">
        <f t="shared" si="32"/>
        <v>1.2462266328299796</v>
      </c>
      <c r="BK42">
        <f t="shared" si="32"/>
        <v>1.2439083968856333</v>
      </c>
      <c r="BL42">
        <f t="shared" si="8"/>
        <v>1.1666747515830691</v>
      </c>
    </row>
    <row r="43" spans="1:64">
      <c r="A43" s="60" t="s">
        <v>311</v>
      </c>
      <c r="B43" s="60" t="s">
        <v>49</v>
      </c>
      <c r="C43" s="61">
        <v>53160.4764</v>
      </c>
      <c r="D43" s="61">
        <v>2.1000000000000001E-4</v>
      </c>
      <c r="E43" s="43">
        <f t="shared" si="11"/>
        <v>-2396.5013083444464</v>
      </c>
      <c r="F43">
        <f t="shared" si="12"/>
        <v>-2396</v>
      </c>
      <c r="G43">
        <f t="shared" si="28"/>
        <v>-0.23951096000382677</v>
      </c>
      <c r="K43">
        <f t="shared" si="31"/>
        <v>-0.23951096000382677</v>
      </c>
      <c r="O43">
        <f t="shared" ca="1" si="13"/>
        <v>-0.23896704439242467</v>
      </c>
      <c r="Q43" s="2">
        <f t="shared" si="14"/>
        <v>38141.9764</v>
      </c>
      <c r="S43" s="3">
        <v>1</v>
      </c>
      <c r="Z43">
        <f t="shared" si="15"/>
        <v>-2396</v>
      </c>
      <c r="AA43" s="89">
        <f t="shared" si="16"/>
        <v>-0.24040136661510422</v>
      </c>
      <c r="AB43" s="89">
        <f t="shared" si="17"/>
        <v>-0.23895751009149416</v>
      </c>
      <c r="AC43" s="89">
        <f t="shared" si="18"/>
        <v>-0.23951096000382677</v>
      </c>
      <c r="AD43" s="89">
        <f t="shared" si="29"/>
        <v>8.9040661127745557E-4</v>
      </c>
      <c r="AE43" s="89">
        <f t="shared" si="19"/>
        <v>7.9282393340660192E-7</v>
      </c>
      <c r="AF43">
        <f t="shared" si="30"/>
        <v>-0.23951096000382677</v>
      </c>
      <c r="AG43" s="73"/>
      <c r="AH43">
        <f t="shared" si="20"/>
        <v>-5.5344991233260087E-4</v>
      </c>
      <c r="AI43">
        <f t="shared" si="21"/>
        <v>0.92595868631960621</v>
      </c>
      <c r="AJ43">
        <f t="shared" si="22"/>
        <v>-0.47496500302229128</v>
      </c>
      <c r="AK43">
        <f t="shared" si="23"/>
        <v>3.9672205238447805E-2</v>
      </c>
      <c r="AL43">
        <f t="shared" si="24"/>
        <v>2.6497077567211429</v>
      </c>
      <c r="AM43">
        <f t="shared" si="25"/>
        <v>3.983678566152157</v>
      </c>
      <c r="AN43" s="89">
        <f t="shared" si="33"/>
        <v>-3.6747447900310566</v>
      </c>
      <c r="AO43" s="89">
        <f t="shared" si="33"/>
        <v>-3.6747447965135622</v>
      </c>
      <c r="AP43" s="89">
        <f t="shared" si="33"/>
        <v>-3.6747447069038839</v>
      </c>
      <c r="AQ43" s="89">
        <f t="shared" si="33"/>
        <v>-3.6747459456065434</v>
      </c>
      <c r="AR43" s="89">
        <f t="shared" si="33"/>
        <v>-3.6747288227118164</v>
      </c>
      <c r="AS43" s="89">
        <f t="shared" si="33"/>
        <v>-3.6749655320807202</v>
      </c>
      <c r="AT43" s="89">
        <f t="shared" si="33"/>
        <v>-3.6716961487700104</v>
      </c>
      <c r="AU43" s="89">
        <f t="shared" si="27"/>
        <v>-3.7174378334098419</v>
      </c>
      <c r="AW43">
        <v>200</v>
      </c>
      <c r="AX43">
        <f t="shared" si="0"/>
        <v>-0.23838322138491819</v>
      </c>
      <c r="AY43">
        <f t="shared" si="1"/>
        <v>-0.2389812429982576</v>
      </c>
      <c r="AZ43">
        <f t="shared" si="2"/>
        <v>5.9802161333941052E-4</v>
      </c>
      <c r="BA43">
        <f t="shared" si="3"/>
        <v>0.98572893830815289</v>
      </c>
      <c r="BB43">
        <f t="shared" si="4"/>
        <v>0.40160203506498432</v>
      </c>
      <c r="BC43">
        <f t="shared" si="5"/>
        <v>1.7415180167462814</v>
      </c>
      <c r="BD43">
        <f t="shared" si="6"/>
        <v>1.1871519157622905</v>
      </c>
      <c r="BE43">
        <f t="shared" si="32"/>
        <v>1.6580441065090616</v>
      </c>
      <c r="BF43">
        <f t="shared" si="32"/>
        <v>1.658044106509055</v>
      </c>
      <c r="BG43">
        <f t="shared" si="32"/>
        <v>1.6580441065099789</v>
      </c>
      <c r="BH43">
        <f t="shared" si="32"/>
        <v>1.6580441063837508</v>
      </c>
      <c r="BI43">
        <f t="shared" si="32"/>
        <v>1.6580441236291448</v>
      </c>
      <c r="BJ43">
        <f t="shared" si="32"/>
        <v>1.6580417675149288</v>
      </c>
      <c r="BK43">
        <f t="shared" si="32"/>
        <v>1.6583630806326544</v>
      </c>
      <c r="BL43">
        <f t="shared" si="8"/>
        <v>1.5743636151050149</v>
      </c>
    </row>
    <row r="44" spans="1:64">
      <c r="A44" s="60" t="s">
        <v>311</v>
      </c>
      <c r="B44" s="60" t="s">
        <v>49</v>
      </c>
      <c r="C44" s="61">
        <v>53161.431689999998</v>
      </c>
      <c r="D44" s="61">
        <v>2.5999999999999998E-4</v>
      </c>
      <c r="E44" s="43">
        <f t="shared" si="11"/>
        <v>-2394.5018388906897</v>
      </c>
      <c r="F44">
        <f t="shared" si="12"/>
        <v>-2394</v>
      </c>
      <c r="G44">
        <f t="shared" si="28"/>
        <v>-0.23976444000436459</v>
      </c>
      <c r="K44">
        <f t="shared" si="31"/>
        <v>-0.23976444000436459</v>
      </c>
      <c r="O44">
        <f t="shared" ca="1" si="13"/>
        <v>-0.23896682881570325</v>
      </c>
      <c r="Q44" s="2">
        <f t="shared" si="14"/>
        <v>38142.931689999998</v>
      </c>
      <c r="S44" s="3">
        <v>1</v>
      </c>
      <c r="Z44">
        <f t="shared" si="15"/>
        <v>-2394</v>
      </c>
      <c r="AA44" s="89">
        <f t="shared" si="16"/>
        <v>-0.24040443618726512</v>
      </c>
      <c r="AB44" s="89">
        <f t="shared" si="17"/>
        <v>-0.23920669666696098</v>
      </c>
      <c r="AC44" s="89">
        <f t="shared" si="18"/>
        <v>-0.23976444000436459</v>
      </c>
      <c r="AD44" s="89">
        <f t="shared" si="29"/>
        <v>6.3999618290053184E-4</v>
      </c>
      <c r="AE44" s="89">
        <f t="shared" si="19"/>
        <v>4.09595114127251E-7</v>
      </c>
      <c r="AF44">
        <f t="shared" si="30"/>
        <v>-0.23976444000436459</v>
      </c>
      <c r="AG44" s="73"/>
      <c r="AH44">
        <f t="shared" si="20"/>
        <v>-5.577433374036021E-4</v>
      </c>
      <c r="AI44">
        <f t="shared" si="21"/>
        <v>0.92581901382551213</v>
      </c>
      <c r="AJ44">
        <f t="shared" si="22"/>
        <v>-0.47807048663285789</v>
      </c>
      <c r="AK44">
        <f t="shared" si="23"/>
        <v>3.9410421086058439E-2</v>
      </c>
      <c r="AL44">
        <f t="shared" si="24"/>
        <v>2.6532400710955684</v>
      </c>
      <c r="AM44">
        <f t="shared" si="25"/>
        <v>4.01368424430372</v>
      </c>
      <c r="AN44" s="89">
        <f t="shared" si="33"/>
        <v>-3.6709432207522186</v>
      </c>
      <c r="AO44" s="89">
        <f t="shared" si="33"/>
        <v>-3.6709432272820193</v>
      </c>
      <c r="AP44" s="89">
        <f t="shared" si="33"/>
        <v>-3.6709431372199721</v>
      </c>
      <c r="AQ44" s="89">
        <f t="shared" si="33"/>
        <v>-3.6709443793979855</v>
      </c>
      <c r="AR44" s="89">
        <f t="shared" si="33"/>
        <v>-3.6709272467756184</v>
      </c>
      <c r="AS44" s="89">
        <f t="shared" si="33"/>
        <v>-3.67116356199696</v>
      </c>
      <c r="AT44" s="89">
        <f t="shared" si="33"/>
        <v>-3.6679068706247193</v>
      </c>
      <c r="AU44" s="89">
        <f t="shared" si="27"/>
        <v>-3.7133609447746228</v>
      </c>
      <c r="AW44">
        <v>400</v>
      </c>
      <c r="AX44">
        <f t="shared" si="0"/>
        <v>-0.23885275690957833</v>
      </c>
      <c r="AY44">
        <f t="shared" si="1"/>
        <v>-0.23897441930724728</v>
      </c>
      <c r="AZ44">
        <f t="shared" si="2"/>
        <v>1.2166239766895702E-4</v>
      </c>
      <c r="BA44">
        <f t="shared" si="3"/>
        <v>0.95548683772648901</v>
      </c>
      <c r="BB44">
        <f t="shared" si="4"/>
        <v>2.5479834286928661E-2</v>
      </c>
      <c r="BC44">
        <f t="shared" si="5"/>
        <v>2.1293009024081928</v>
      </c>
      <c r="BD44">
        <f t="shared" si="6"/>
        <v>1.8040460852937503</v>
      </c>
      <c r="BE44">
        <f t="shared" si="32"/>
        <v>2.0563437262448581</v>
      </c>
      <c r="BF44">
        <f t="shared" si="32"/>
        <v>2.0563437259839712</v>
      </c>
      <c r="BG44">
        <f t="shared" si="32"/>
        <v>2.0563437326388749</v>
      </c>
      <c r="BH44">
        <f t="shared" si="32"/>
        <v>2.0563435628803206</v>
      </c>
      <c r="BI44">
        <f t="shared" si="32"/>
        <v>2.0563478931989838</v>
      </c>
      <c r="BJ44">
        <f t="shared" si="32"/>
        <v>2.0562374213235524</v>
      </c>
      <c r="BK44">
        <f t="shared" si="32"/>
        <v>2.0590485070123452</v>
      </c>
      <c r="BL44">
        <f t="shared" si="8"/>
        <v>1.9820524786269607</v>
      </c>
    </row>
    <row r="45" spans="1:64">
      <c r="A45" s="60" t="s">
        <v>311</v>
      </c>
      <c r="B45" s="60" t="s">
        <v>51</v>
      </c>
      <c r="C45" s="61">
        <v>53163.583129999999</v>
      </c>
      <c r="D45" s="61">
        <v>3.1E-4</v>
      </c>
      <c r="E45" s="43">
        <f t="shared" si="11"/>
        <v>-2389.9987680309496</v>
      </c>
      <c r="F45">
        <f t="shared" si="12"/>
        <v>-2389.5</v>
      </c>
      <c r="G45">
        <f t="shared" si="28"/>
        <v>-0.2382972699997481</v>
      </c>
      <c r="K45">
        <f t="shared" si="31"/>
        <v>-0.2382972699997481</v>
      </c>
      <c r="O45">
        <f t="shared" ca="1" si="13"/>
        <v>-0.23896634376808004</v>
      </c>
      <c r="Q45" s="2">
        <f t="shared" si="14"/>
        <v>38145.083129999999</v>
      </c>
      <c r="S45" s="3">
        <v>1</v>
      </c>
      <c r="Z45">
        <f t="shared" si="15"/>
        <v>-2389.5</v>
      </c>
      <c r="AA45" s="89">
        <f t="shared" si="16"/>
        <v>-0.24041131395404602</v>
      </c>
      <c r="AB45" s="89">
        <f t="shared" si="17"/>
        <v>-0.23772989836211583</v>
      </c>
      <c r="AC45" s="89">
        <f t="shared" si="18"/>
        <v>-0.2382972699997481</v>
      </c>
      <c r="AD45" s="89">
        <f t="shared" si="29"/>
        <v>2.1140439542979284E-3</v>
      </c>
      <c r="AE45" s="89">
        <f t="shared" si="19"/>
        <v>4.4691818407036215E-6</v>
      </c>
      <c r="AF45">
        <f t="shared" si="30"/>
        <v>-0.2382972699997481</v>
      </c>
      <c r="AG45" s="73"/>
      <c r="AH45">
        <f t="shared" si="20"/>
        <v>-5.673716376322596E-4</v>
      </c>
      <c r="AI45">
        <f t="shared" si="21"/>
        <v>0.92550828775893113</v>
      </c>
      <c r="AJ45">
        <f t="shared" si="22"/>
        <v>-0.48503257093362867</v>
      </c>
      <c r="AK45">
        <f t="shared" si="23"/>
        <v>3.8819902207421667E-2</v>
      </c>
      <c r="AL45">
        <f t="shared" si="24"/>
        <v>2.6611839071805883</v>
      </c>
      <c r="AM45">
        <f t="shared" si="25"/>
        <v>4.0827437275400484</v>
      </c>
      <c r="AN45" s="89">
        <f t="shared" si="33"/>
        <v>-3.66239177333504</v>
      </c>
      <c r="AO45" s="89">
        <f t="shared" si="33"/>
        <v>-3.6623917799682282</v>
      </c>
      <c r="AP45" s="89">
        <f t="shared" si="33"/>
        <v>-3.6623916889323316</v>
      </c>
      <c r="AQ45" s="89">
        <f t="shared" si="33"/>
        <v>-3.6623929383371361</v>
      </c>
      <c r="AR45" s="89">
        <f t="shared" si="33"/>
        <v>-3.6623757911973072</v>
      </c>
      <c r="AS45" s="89">
        <f t="shared" si="33"/>
        <v>-3.6626111375055479</v>
      </c>
      <c r="AT45" s="89">
        <f t="shared" si="33"/>
        <v>-3.659383749762783</v>
      </c>
      <c r="AU45" s="89">
        <f t="shared" si="27"/>
        <v>-3.704187945345379</v>
      </c>
      <c r="AW45">
        <v>600</v>
      </c>
      <c r="AX45">
        <f t="shared" si="0"/>
        <v>-0.2393367635683</v>
      </c>
      <c r="AY45">
        <f t="shared" si="1"/>
        <v>-0.23897617161623697</v>
      </c>
      <c r="AZ45">
        <f t="shared" si="2"/>
        <v>-3.6059195206302635E-4</v>
      </c>
      <c r="BA45">
        <f t="shared" si="3"/>
        <v>0.93290094752138031</v>
      </c>
      <c r="BB45">
        <f t="shared" si="4"/>
        <v>-0.33471973107055691</v>
      </c>
      <c r="BC45">
        <f t="shared" si="5"/>
        <v>2.4960912838129174</v>
      </c>
      <c r="BD45">
        <f t="shared" si="6"/>
        <v>2.9900286098314384</v>
      </c>
      <c r="BE45">
        <f t="shared" si="32"/>
        <v>2.4437189014144138</v>
      </c>
      <c r="BF45">
        <f t="shared" si="32"/>
        <v>2.4437188974196706</v>
      </c>
      <c r="BG45">
        <f t="shared" si="32"/>
        <v>2.4437189594867963</v>
      </c>
      <c r="BH45">
        <f t="shared" si="32"/>
        <v>2.4437179951370802</v>
      </c>
      <c r="BI45">
        <f t="shared" si="32"/>
        <v>2.443732978349261</v>
      </c>
      <c r="BJ45">
        <f t="shared" si="32"/>
        <v>2.443500161194383</v>
      </c>
      <c r="BK45">
        <f t="shared" si="32"/>
        <v>2.447112684858594</v>
      </c>
      <c r="BL45">
        <f t="shared" si="8"/>
        <v>2.3897413421489064</v>
      </c>
    </row>
    <row r="46" spans="1:64">
      <c r="A46" s="60" t="s">
        <v>311</v>
      </c>
      <c r="B46" s="60" t="s">
        <v>51</v>
      </c>
      <c r="C46" s="61">
        <v>53164.538619999999</v>
      </c>
      <c r="D46" s="61">
        <v>3.1E-4</v>
      </c>
      <c r="E46" s="43">
        <f t="shared" si="11"/>
        <v>-2387.9988799672469</v>
      </c>
      <c r="F46">
        <f t="shared" si="12"/>
        <v>-2387.5</v>
      </c>
      <c r="G46">
        <f t="shared" si="28"/>
        <v>-0.23835075000533834</v>
      </c>
      <c r="K46">
        <f t="shared" si="31"/>
        <v>-0.23835075000533834</v>
      </c>
      <c r="O46">
        <f t="shared" ca="1" si="13"/>
        <v>-0.2389661281913586</v>
      </c>
      <c r="Q46" s="2">
        <f t="shared" si="14"/>
        <v>38146.038619999999</v>
      </c>
      <c r="S46" s="3">
        <v>1</v>
      </c>
      <c r="Z46">
        <f t="shared" si="15"/>
        <v>-2387.5</v>
      </c>
      <c r="AA46" s="89">
        <f t="shared" si="16"/>
        <v>-0.24041435782873025</v>
      </c>
      <c r="AB46" s="89">
        <f t="shared" si="17"/>
        <v>-0.23777911342731176</v>
      </c>
      <c r="AC46" s="89">
        <f t="shared" si="18"/>
        <v>-0.23835075000533834</v>
      </c>
      <c r="AD46" s="89">
        <f t="shared" si="29"/>
        <v>2.0636078233919053E-3</v>
      </c>
      <c r="AE46" s="89">
        <f t="shared" si="19"/>
        <v>4.2584772487642766E-6</v>
      </c>
      <c r="AF46">
        <f t="shared" si="30"/>
        <v>-0.23835075000533834</v>
      </c>
      <c r="AG46" s="73"/>
      <c r="AH46">
        <f t="shared" si="20"/>
        <v>-5.7163657802658595E-4</v>
      </c>
      <c r="AI46">
        <f t="shared" si="21"/>
        <v>0.92537176067944382</v>
      </c>
      <c r="AJ46">
        <f t="shared" si="22"/>
        <v>-0.48811554549124864</v>
      </c>
      <c r="AK46">
        <f t="shared" si="23"/>
        <v>3.8556787935638527E-2</v>
      </c>
      <c r="AL46">
        <f t="shared" si="24"/>
        <v>2.6647127977948801</v>
      </c>
      <c r="AM46">
        <f t="shared" si="25"/>
        <v>4.1141455970177958</v>
      </c>
      <c r="AN46" s="89">
        <f t="shared" si="33"/>
        <v>-3.6585920468729607</v>
      </c>
      <c r="AO46" s="89">
        <f t="shared" si="33"/>
        <v>-3.6585920535507004</v>
      </c>
      <c r="AP46" s="89">
        <f t="shared" si="33"/>
        <v>-3.6585919621020278</v>
      </c>
      <c r="AQ46" s="89">
        <f t="shared" si="33"/>
        <v>-3.658593214451308</v>
      </c>
      <c r="AR46" s="89">
        <f t="shared" si="33"/>
        <v>-3.6585760641572009</v>
      </c>
      <c r="AS46" s="89">
        <f t="shared" si="33"/>
        <v>-3.6588109433575529</v>
      </c>
      <c r="AT46" s="89">
        <f t="shared" si="33"/>
        <v>-3.6555969094235734</v>
      </c>
      <c r="AU46" s="89">
        <f t="shared" si="27"/>
        <v>-3.7001110567101598</v>
      </c>
      <c r="AW46">
        <v>800</v>
      </c>
      <c r="AX46">
        <f t="shared" si="0"/>
        <v>-0.23976862611262548</v>
      </c>
      <c r="AY46">
        <f t="shared" si="1"/>
        <v>-0.23898649992522664</v>
      </c>
      <c r="AZ46">
        <f t="shared" si="2"/>
        <v>-7.8212618739883577E-4</v>
      </c>
      <c r="BA46">
        <f t="shared" si="3"/>
        <v>0.91957060259011081</v>
      </c>
      <c r="BB46">
        <f t="shared" si="4"/>
        <v>-0.63976627953060572</v>
      </c>
      <c r="BC46">
        <f t="shared" si="5"/>
        <v>2.848977623615391</v>
      </c>
      <c r="BD46">
        <f t="shared" si="6"/>
        <v>6.7860799937659912</v>
      </c>
      <c r="BE46">
        <f t="shared" si="32"/>
        <v>2.8236867640107781</v>
      </c>
      <c r="BF46">
        <f t="shared" si="32"/>
        <v>2.8236867567244923</v>
      </c>
      <c r="BG46">
        <f t="shared" si="32"/>
        <v>2.8236868480417008</v>
      </c>
      <c r="BH46">
        <f t="shared" si="32"/>
        <v>2.8236857035855794</v>
      </c>
      <c r="BI46">
        <f t="shared" si="32"/>
        <v>2.8237000467416298</v>
      </c>
      <c r="BJ46">
        <f t="shared" si="32"/>
        <v>2.8235202829901662</v>
      </c>
      <c r="BK46">
        <f t="shared" si="32"/>
        <v>2.8257725078280957</v>
      </c>
      <c r="BL46">
        <f t="shared" si="8"/>
        <v>2.7974302056708522</v>
      </c>
    </row>
    <row r="47" spans="1:64">
      <c r="A47" s="60" t="s">
        <v>311</v>
      </c>
      <c r="B47" s="60" t="s">
        <v>51</v>
      </c>
      <c r="C47" s="61">
        <v>53165.493920000001</v>
      </c>
      <c r="D47" s="61">
        <v>1.4999999999999999E-4</v>
      </c>
      <c r="E47" s="43">
        <f t="shared" si="11"/>
        <v>-2385.9993895829866</v>
      </c>
      <c r="F47">
        <f t="shared" si="12"/>
        <v>-2385.5</v>
      </c>
      <c r="G47">
        <f t="shared" si="28"/>
        <v>-0.2385942300024908</v>
      </c>
      <c r="K47">
        <f t="shared" si="31"/>
        <v>-0.2385942300024908</v>
      </c>
      <c r="O47">
        <f t="shared" ca="1" si="13"/>
        <v>-0.23896591261463718</v>
      </c>
      <c r="Q47" s="2">
        <f t="shared" si="14"/>
        <v>38146.993920000001</v>
      </c>
      <c r="S47" s="3">
        <v>1</v>
      </c>
      <c r="Z47">
        <f t="shared" si="15"/>
        <v>-2385.5</v>
      </c>
      <c r="AA47" s="89">
        <f t="shared" si="16"/>
        <v>-0.24041739368264362</v>
      </c>
      <c r="AB47" s="89">
        <f t="shared" si="17"/>
        <v>-0.23801833736244077</v>
      </c>
      <c r="AC47" s="89">
        <f t="shared" si="18"/>
        <v>-0.2385942300024908</v>
      </c>
      <c r="AD47" s="89">
        <f t="shared" si="29"/>
        <v>1.8231636801528117E-3</v>
      </c>
      <c r="AE47" s="89">
        <f t="shared" si="19"/>
        <v>3.3239258046283439E-6</v>
      </c>
      <c r="AF47">
        <f t="shared" si="30"/>
        <v>-0.2385942300024908</v>
      </c>
      <c r="AG47" s="73"/>
      <c r="AH47">
        <f t="shared" si="20"/>
        <v>-5.7589264005003537E-4</v>
      </c>
      <c r="AI47">
        <f t="shared" si="21"/>
        <v>0.92523620267653339</v>
      </c>
      <c r="AJ47">
        <f t="shared" si="22"/>
        <v>-0.49119153785514919</v>
      </c>
      <c r="AK47">
        <f t="shared" si="23"/>
        <v>3.8293271076986914E-2</v>
      </c>
      <c r="AL47">
        <f t="shared" si="24"/>
        <v>2.6682406509691976</v>
      </c>
      <c r="AM47">
        <f t="shared" si="25"/>
        <v>4.1459972694492206</v>
      </c>
      <c r="AN47" s="89">
        <f t="shared" si="33"/>
        <v>-3.6547928789827062</v>
      </c>
      <c r="AO47" s="89">
        <f t="shared" si="33"/>
        <v>-3.6547928857041043</v>
      </c>
      <c r="AP47" s="89">
        <f t="shared" si="33"/>
        <v>-3.6547927938552935</v>
      </c>
      <c r="AQ47" s="89">
        <f t="shared" si="33"/>
        <v>-3.654794048982088</v>
      </c>
      <c r="AR47" s="89">
        <f t="shared" si="33"/>
        <v>-3.6547768975763648</v>
      </c>
      <c r="AS47" s="89">
        <f t="shared" si="33"/>
        <v>-3.6550112872254461</v>
      </c>
      <c r="AT47" s="89">
        <f t="shared" si="33"/>
        <v>-3.6518108089539121</v>
      </c>
      <c r="AU47" s="89">
        <f t="shared" si="27"/>
        <v>-3.6960341680749398</v>
      </c>
      <c r="AW47">
        <v>1000</v>
      </c>
      <c r="AX47">
        <f t="shared" si="0"/>
        <v>-0.2400953279834501</v>
      </c>
      <c r="AY47">
        <f t="shared" si="1"/>
        <v>-0.23900540423421632</v>
      </c>
      <c r="AZ47">
        <f t="shared" si="2"/>
        <v>-1.0899237492337777E-3</v>
      </c>
      <c r="BA47">
        <f t="shared" si="3"/>
        <v>0.916121881451053</v>
      </c>
      <c r="BB47">
        <f t="shared" si="4"/>
        <v>-0.86275095055533868</v>
      </c>
      <c r="BC47">
        <f t="shared" si="5"/>
        <v>-3.0877164867493008</v>
      </c>
      <c r="BD47">
        <f t="shared" si="6"/>
        <v>-37.113186039304367</v>
      </c>
      <c r="BE47">
        <f t="shared" si="32"/>
        <v>3.2001989571817115</v>
      </c>
      <c r="BF47">
        <f t="shared" si="32"/>
        <v>3.2001989590356059</v>
      </c>
      <c r="BG47">
        <f t="shared" si="32"/>
        <v>3.2001989369274768</v>
      </c>
      <c r="BH47">
        <f t="shared" si="32"/>
        <v>3.2001992005721291</v>
      </c>
      <c r="BI47">
        <f t="shared" si="32"/>
        <v>3.2001960565477177</v>
      </c>
      <c r="BJ47">
        <f t="shared" si="32"/>
        <v>3.2002335498151817</v>
      </c>
      <c r="BK47">
        <f t="shared" si="32"/>
        <v>3.1997864387037094</v>
      </c>
      <c r="BL47">
        <f t="shared" si="8"/>
        <v>3.2051190691927984</v>
      </c>
    </row>
    <row r="48" spans="1:64">
      <c r="A48" s="60" t="s">
        <v>311</v>
      </c>
      <c r="B48" s="60" t="s">
        <v>51</v>
      </c>
      <c r="C48" s="61">
        <v>53166.449650000002</v>
      </c>
      <c r="D48" s="61">
        <v>2.0000000000000001E-4</v>
      </c>
      <c r="E48" s="43">
        <f t="shared" si="11"/>
        <v>-2383.9989991873522</v>
      </c>
      <c r="F48">
        <f t="shared" si="12"/>
        <v>-2383.5</v>
      </c>
      <c r="G48">
        <f t="shared" si="28"/>
        <v>-0.23840770999959204</v>
      </c>
      <c r="K48">
        <f t="shared" si="31"/>
        <v>-0.23840770999959204</v>
      </c>
      <c r="O48">
        <f t="shared" ca="1" si="13"/>
        <v>-0.23896569703791573</v>
      </c>
      <c r="Q48" s="2">
        <f t="shared" si="14"/>
        <v>38147.949650000002</v>
      </c>
      <c r="S48" s="3">
        <v>1</v>
      </c>
      <c r="Z48">
        <f t="shared" si="15"/>
        <v>-2383.5</v>
      </c>
      <c r="AA48" s="89">
        <f t="shared" si="16"/>
        <v>-0.24042042146245393</v>
      </c>
      <c r="AB48" s="89">
        <f t="shared" si="17"/>
        <v>-0.23782757022922157</v>
      </c>
      <c r="AC48" s="89">
        <f t="shared" si="18"/>
        <v>-0.23840770999959204</v>
      </c>
      <c r="AD48" s="89">
        <f t="shared" si="29"/>
        <v>2.0127114628618881E-3</v>
      </c>
      <c r="AE48" s="89">
        <f t="shared" si="19"/>
        <v>4.051007432735641E-6</v>
      </c>
      <c r="AF48">
        <f t="shared" si="30"/>
        <v>-0.23840770999959204</v>
      </c>
      <c r="AG48" s="73"/>
      <c r="AH48">
        <f t="shared" si="20"/>
        <v>-5.8013977037046536E-4</v>
      </c>
      <c r="AI48">
        <f t="shared" si="21"/>
        <v>0.9251016143303129</v>
      </c>
      <c r="AJ48">
        <f t="shared" si="22"/>
        <v>-0.49426052167597384</v>
      </c>
      <c r="AK48">
        <f t="shared" si="23"/>
        <v>3.8029354768057945E-2</v>
      </c>
      <c r="AL48">
        <f t="shared" si="24"/>
        <v>2.6717674742466735</v>
      </c>
      <c r="AM48">
        <f t="shared" si="25"/>
        <v>4.1783087469880229</v>
      </c>
      <c r="AN48" s="89">
        <f t="shared" si="33"/>
        <v>-3.6509942656841949</v>
      </c>
      <c r="AO48" s="89">
        <f t="shared" si="33"/>
        <v>-3.6509942724483353</v>
      </c>
      <c r="AP48" s="89">
        <f t="shared" si="33"/>
        <v>-3.6509941802122357</v>
      </c>
      <c r="AQ48" s="89">
        <f t="shared" si="33"/>
        <v>-3.6509954379479401</v>
      </c>
      <c r="AR48" s="89">
        <f t="shared" si="33"/>
        <v>-3.6509782874820793</v>
      </c>
      <c r="AS48" s="89">
        <f t="shared" si="33"/>
        <v>-3.6512121651443517</v>
      </c>
      <c r="AT48" s="89">
        <f t="shared" si="33"/>
        <v>-3.6480254435206123</v>
      </c>
      <c r="AU48" s="89">
        <f t="shared" si="27"/>
        <v>-3.6919572794397206</v>
      </c>
      <c r="AW48">
        <v>1200</v>
      </c>
      <c r="AX48">
        <f t="shared" si="0"/>
        <v>-0.24027803140318951</v>
      </c>
      <c r="AY48">
        <f t="shared" si="1"/>
        <v>-0.23903288454320598</v>
      </c>
      <c r="AZ48">
        <f t="shared" si="2"/>
        <v>-1.2451468599835344E-3</v>
      </c>
      <c r="BA48">
        <f t="shared" si="3"/>
        <v>0.92268161570314622</v>
      </c>
      <c r="BB48">
        <f t="shared" si="4"/>
        <v>-0.98340413681716199</v>
      </c>
      <c r="BC48">
        <f t="shared" si="5"/>
        <v>-2.7400443589350836</v>
      </c>
      <c r="BD48">
        <f t="shared" si="6"/>
        <v>-4.9136156817763208</v>
      </c>
      <c r="BE48">
        <f t="shared" si="32"/>
        <v>3.5773516504706824</v>
      </c>
      <c r="BF48">
        <f t="shared" si="32"/>
        <v>3.5773516578523075</v>
      </c>
      <c r="BG48">
        <f t="shared" si="32"/>
        <v>3.5773515609172311</v>
      </c>
      <c r="BH48">
        <f t="shared" si="32"/>
        <v>3.5773528338634413</v>
      </c>
      <c r="BI48">
        <f t="shared" si="32"/>
        <v>3.5773361176623863</v>
      </c>
      <c r="BJ48">
        <f t="shared" si="32"/>
        <v>3.577555643492448</v>
      </c>
      <c r="BK48">
        <f t="shared" si="32"/>
        <v>3.5746744984941663</v>
      </c>
      <c r="BL48">
        <f t="shared" si="8"/>
        <v>3.6128079327147442</v>
      </c>
    </row>
    <row r="49" spans="1:64">
      <c r="A49" s="60" t="s">
        <v>311</v>
      </c>
      <c r="B49" s="60" t="s">
        <v>49</v>
      </c>
      <c r="C49" s="61">
        <v>53169.553610000003</v>
      </c>
      <c r="D49" s="61">
        <v>3.4000000000000002E-4</v>
      </c>
      <c r="E49" s="43">
        <f t="shared" si="11"/>
        <v>-2377.5022566215398</v>
      </c>
      <c r="F49">
        <f t="shared" si="12"/>
        <v>-2377</v>
      </c>
      <c r="G49">
        <f t="shared" si="28"/>
        <v>-0.23996402000193484</v>
      </c>
      <c r="K49">
        <f t="shared" si="31"/>
        <v>-0.23996402000193484</v>
      </c>
      <c r="O49">
        <f t="shared" ca="1" si="13"/>
        <v>-0.23896499641357111</v>
      </c>
      <c r="Q49" s="2">
        <f t="shared" si="14"/>
        <v>38151.053610000003</v>
      </c>
      <c r="S49" s="3">
        <v>1</v>
      </c>
      <c r="Z49">
        <f t="shared" si="15"/>
        <v>-2377</v>
      </c>
      <c r="AA49" s="89">
        <f t="shared" si="16"/>
        <v>-0.24043020534315665</v>
      </c>
      <c r="AB49" s="89">
        <f t="shared" si="17"/>
        <v>-0.2393701393845038</v>
      </c>
      <c r="AC49" s="89">
        <f t="shared" si="18"/>
        <v>-0.23996402000193484</v>
      </c>
      <c r="AD49" s="89">
        <f t="shared" si="29"/>
        <v>4.6618534122180866E-4</v>
      </c>
      <c r="AE49" s="89">
        <f t="shared" si="19"/>
        <v>2.1732877237009418E-7</v>
      </c>
      <c r="AF49">
        <f t="shared" si="30"/>
        <v>-0.23996402000193484</v>
      </c>
      <c r="AG49" s="73"/>
      <c r="AH49">
        <f t="shared" si="20"/>
        <v>-5.938806174310468E-4</v>
      </c>
      <c r="AI49">
        <f t="shared" si="21"/>
        <v>0.9246709057879916</v>
      </c>
      <c r="AJ49">
        <f t="shared" si="22"/>
        <v>-0.50418599958416699</v>
      </c>
      <c r="AK49">
        <f t="shared" si="23"/>
        <v>3.7168905891865639E-2</v>
      </c>
      <c r="AL49">
        <f t="shared" si="24"/>
        <v>2.6832226283609675</v>
      </c>
      <c r="AM49">
        <f t="shared" si="25"/>
        <v>4.2866231972374882</v>
      </c>
      <c r="AN49" s="89">
        <f t="shared" si="33"/>
        <v>-3.6386525544657036</v>
      </c>
      <c r="AO49" s="89">
        <f t="shared" si="33"/>
        <v>-3.6386525613621576</v>
      </c>
      <c r="AP49" s="89">
        <f t="shared" si="33"/>
        <v>-3.6386524679585923</v>
      </c>
      <c r="AQ49" s="89">
        <f t="shared" si="33"/>
        <v>-3.6386537329896584</v>
      </c>
      <c r="AR49" s="89">
        <f t="shared" si="33"/>
        <v>-3.6386365998459631</v>
      </c>
      <c r="AS49" s="89">
        <f t="shared" si="33"/>
        <v>-3.6388686587548156</v>
      </c>
      <c r="AT49" s="89">
        <f t="shared" si="33"/>
        <v>-3.6357280235635967</v>
      </c>
      <c r="AU49" s="89">
        <f t="shared" si="27"/>
        <v>-3.6787073913752577</v>
      </c>
      <c r="AW49">
        <v>1400</v>
      </c>
      <c r="AX49">
        <f t="shared" si="0"/>
        <v>-0.24029291647827694</v>
      </c>
      <c r="AY49">
        <f t="shared" si="1"/>
        <v>-0.23906894085219568</v>
      </c>
      <c r="AZ49">
        <f t="shared" si="2"/>
        <v>-1.2239756260812684E-3</v>
      </c>
      <c r="BA49">
        <f t="shared" si="3"/>
        <v>0.93899646396820402</v>
      </c>
      <c r="BB49">
        <f t="shared" si="4"/>
        <v>-0.98490301205892561</v>
      </c>
      <c r="BC49">
        <f t="shared" si="5"/>
        <v>-2.3836219916947017</v>
      </c>
      <c r="BD49">
        <f t="shared" si="6"/>
        <v>-2.5110696869941851</v>
      </c>
      <c r="BE49">
        <f t="shared" si="32"/>
        <v>3.9592168677728186</v>
      </c>
      <c r="BF49">
        <f t="shared" si="32"/>
        <v>3.959216870029457</v>
      </c>
      <c r="BG49">
        <f t="shared" si="32"/>
        <v>3.9592168307510098</v>
      </c>
      <c r="BH49">
        <f t="shared" si="32"/>
        <v>3.9592175144214319</v>
      </c>
      <c r="BI49">
        <f t="shared" si="32"/>
        <v>3.95920561470321</v>
      </c>
      <c r="BJ49">
        <f t="shared" si="32"/>
        <v>3.9594127584322076</v>
      </c>
      <c r="BK49">
        <f t="shared" si="32"/>
        <v>3.9558134203202937</v>
      </c>
      <c r="BL49">
        <f t="shared" si="8"/>
        <v>4.0204967962366904</v>
      </c>
    </row>
    <row r="50" spans="1:64">
      <c r="A50" s="60" t="s">
        <v>311</v>
      </c>
      <c r="B50" s="60" t="s">
        <v>49</v>
      </c>
      <c r="C50" s="61">
        <v>53170.509389999999</v>
      </c>
      <c r="D50" s="61">
        <v>2.4000000000000001E-4</v>
      </c>
      <c r="E50" s="43">
        <f t="shared" si="11"/>
        <v>-2375.50176157343</v>
      </c>
      <c r="F50">
        <f t="shared" si="12"/>
        <v>-2375</v>
      </c>
      <c r="G50">
        <f t="shared" si="28"/>
        <v>-0.23972750000393717</v>
      </c>
      <c r="K50">
        <f t="shared" si="31"/>
        <v>-0.23972750000393717</v>
      </c>
      <c r="O50">
        <f t="shared" ca="1" si="13"/>
        <v>-0.23896478083684966</v>
      </c>
      <c r="Q50" s="2">
        <f t="shared" si="14"/>
        <v>38152.009389999999</v>
      </c>
      <c r="S50" s="3">
        <v>1</v>
      </c>
      <c r="Z50">
        <f t="shared" si="15"/>
        <v>-2375</v>
      </c>
      <c r="AA50" s="89">
        <f t="shared" si="16"/>
        <v>-0.24043319821631892</v>
      </c>
      <c r="AB50" s="89">
        <f t="shared" si="17"/>
        <v>-0.23912941080763378</v>
      </c>
      <c r="AC50" s="89">
        <f t="shared" si="18"/>
        <v>-0.23972750000393717</v>
      </c>
      <c r="AD50" s="89">
        <f t="shared" si="29"/>
        <v>7.0569821238175567E-4</v>
      </c>
      <c r="AE50" s="89">
        <f t="shared" si="19"/>
        <v>4.9800996695880549E-7</v>
      </c>
      <c r="AF50">
        <f t="shared" si="30"/>
        <v>-0.23972750000393717</v>
      </c>
      <c r="AG50" s="73"/>
      <c r="AH50">
        <f t="shared" si="20"/>
        <v>-5.9808919630338869E-4</v>
      </c>
      <c r="AI50">
        <f t="shared" si="21"/>
        <v>0.92454044480750408</v>
      </c>
      <c r="AJ50">
        <f t="shared" si="22"/>
        <v>-0.50722490522139763</v>
      </c>
      <c r="AK50">
        <f t="shared" si="23"/>
        <v>3.6903326816842226E-2</v>
      </c>
      <c r="AL50">
        <f t="shared" si="24"/>
        <v>2.6867451587564388</v>
      </c>
      <c r="AM50">
        <f t="shared" si="25"/>
        <v>4.3210075878503309</v>
      </c>
      <c r="AN50" s="89">
        <f t="shared" si="33"/>
        <v>-3.6348562537247262</v>
      </c>
      <c r="AO50" s="89">
        <f t="shared" si="33"/>
        <v>-3.6348562606597787</v>
      </c>
      <c r="AP50" s="89">
        <f t="shared" si="33"/>
        <v>-3.6348561669258119</v>
      </c>
      <c r="AQ50" s="89">
        <f t="shared" si="33"/>
        <v>-3.6348574338317312</v>
      </c>
      <c r="AR50" s="89">
        <f t="shared" si="33"/>
        <v>-3.6348403104364468</v>
      </c>
      <c r="AS50" s="89">
        <f t="shared" si="33"/>
        <v>-3.6350717621618323</v>
      </c>
      <c r="AT50" s="89">
        <f t="shared" si="33"/>
        <v>-3.6319457278321279</v>
      </c>
      <c r="AU50" s="89">
        <f t="shared" si="27"/>
        <v>-3.6746305027400377</v>
      </c>
      <c r="AW50">
        <v>1600</v>
      </c>
      <c r="AX50">
        <f t="shared" si="0"/>
        <v>-0.24013377504252975</v>
      </c>
      <c r="AY50">
        <f t="shared" si="1"/>
        <v>-0.23911357316118534</v>
      </c>
      <c r="AZ50">
        <f t="shared" si="2"/>
        <v>-1.0202018813444177E-3</v>
      </c>
      <c r="BA50">
        <f t="shared" si="3"/>
        <v>0.96420479353659572</v>
      </c>
      <c r="BB50">
        <f t="shared" si="4"/>
        <v>-0.85429943812394082</v>
      </c>
      <c r="BC50">
        <f t="shared" si="5"/>
        <v>-2.0110107005388222</v>
      </c>
      <c r="BD50">
        <f t="shared" si="6"/>
        <v>-1.57642969358549</v>
      </c>
      <c r="BE50">
        <f t="shared" si="32"/>
        <v>4.3496516222657968</v>
      </c>
      <c r="BF50">
        <f t="shared" si="32"/>
        <v>4.3496516223167188</v>
      </c>
      <c r="BG50">
        <f t="shared" si="32"/>
        <v>4.3496516206082783</v>
      </c>
      <c r="BH50">
        <f t="shared" si="32"/>
        <v>4.3496516779267314</v>
      </c>
      <c r="BI50">
        <f t="shared" si="32"/>
        <v>4.3496497548884161</v>
      </c>
      <c r="BJ50">
        <f t="shared" si="32"/>
        <v>4.34971427828674</v>
      </c>
      <c r="BK50">
        <f t="shared" si="32"/>
        <v>4.3475552911626574</v>
      </c>
      <c r="BL50">
        <f t="shared" si="8"/>
        <v>4.4281856597586362</v>
      </c>
    </row>
    <row r="51" spans="1:64">
      <c r="A51" s="60" t="s">
        <v>311</v>
      </c>
      <c r="B51" s="60" t="s">
        <v>49</v>
      </c>
      <c r="C51" s="61">
        <v>53171.464890000003</v>
      </c>
      <c r="D51" s="61">
        <v>3.4000000000000002E-4</v>
      </c>
      <c r="E51" s="43">
        <f t="shared" si="11"/>
        <v>-2373.5018525792239</v>
      </c>
      <c r="F51">
        <f t="shared" si="12"/>
        <v>-2373</v>
      </c>
      <c r="G51">
        <f t="shared" si="28"/>
        <v>-0.2397709799988661</v>
      </c>
      <c r="K51">
        <f t="shared" si="31"/>
        <v>-0.2397709799988661</v>
      </c>
      <c r="O51">
        <f t="shared" ca="1" si="13"/>
        <v>-0.23896456526012824</v>
      </c>
      <c r="Q51" s="2">
        <f t="shared" si="14"/>
        <v>38152.964890000003</v>
      </c>
      <c r="S51" s="3">
        <v>1</v>
      </c>
      <c r="Z51">
        <f t="shared" si="15"/>
        <v>-2373</v>
      </c>
      <c r="AA51" s="89">
        <f t="shared" si="16"/>
        <v>-0.24043618273769721</v>
      </c>
      <c r="AB51" s="89">
        <f t="shared" si="17"/>
        <v>-0.23916869143307432</v>
      </c>
      <c r="AC51" s="89">
        <f t="shared" si="18"/>
        <v>-0.2397709799988661</v>
      </c>
      <c r="AD51" s="89">
        <f t="shared" si="29"/>
        <v>6.6520273883111103E-4</v>
      </c>
      <c r="AE51" s="89">
        <f t="shared" si="19"/>
        <v>4.4249468374841129E-7</v>
      </c>
      <c r="AF51">
        <f t="shared" si="30"/>
        <v>-0.2397709799988661</v>
      </c>
      <c r="AG51" s="73"/>
      <c r="AH51">
        <f t="shared" si="20"/>
        <v>-6.02288565791791E-4</v>
      </c>
      <c r="AI51">
        <f t="shared" si="21"/>
        <v>0.92441095642594096</v>
      </c>
      <c r="AJ51">
        <f t="shared" si="22"/>
        <v>-0.51025666544682724</v>
      </c>
      <c r="AK51">
        <f t="shared" si="23"/>
        <v>3.6637364691787078E-2</v>
      </c>
      <c r="AL51">
        <f t="shared" si="24"/>
        <v>2.6902666988749409</v>
      </c>
      <c r="AM51">
        <f t="shared" si="25"/>
        <v>4.3559094633745232</v>
      </c>
      <c r="AN51" s="89">
        <f t="shared" si="33"/>
        <v>-3.6310604866417928</v>
      </c>
      <c r="AO51" s="89">
        <f t="shared" si="33"/>
        <v>-3.6310604936144109</v>
      </c>
      <c r="AP51" s="89">
        <f t="shared" si="33"/>
        <v>-3.6310603995639492</v>
      </c>
      <c r="AQ51" s="89">
        <f t="shared" si="33"/>
        <v>-3.6310616681680874</v>
      </c>
      <c r="AR51" s="89">
        <f t="shared" si="33"/>
        <v>-3.6310445566128888</v>
      </c>
      <c r="AS51" s="89">
        <f t="shared" si="33"/>
        <v>-3.6312753788076306</v>
      </c>
      <c r="AT51" s="89">
        <f t="shared" si="33"/>
        <v>-3.6281641415642145</v>
      </c>
      <c r="AU51" s="89">
        <f t="shared" si="27"/>
        <v>-3.6705536141048185</v>
      </c>
      <c r="AW51">
        <v>1800</v>
      </c>
      <c r="AX51">
        <f t="shared" si="0"/>
        <v>-0.23981692705565019</v>
      </c>
      <c r="AY51">
        <f t="shared" si="1"/>
        <v>-0.23916678147017503</v>
      </c>
      <c r="AZ51">
        <f t="shared" si="2"/>
        <v>-6.5014558547516214E-4</v>
      </c>
      <c r="BA51">
        <f t="shared" si="3"/>
        <v>0.9962529921698261</v>
      </c>
      <c r="BB51">
        <f t="shared" si="4"/>
        <v>-0.58802039221092761</v>
      </c>
      <c r="BC51">
        <f t="shared" si="5"/>
        <v>-1.615418369417555</v>
      </c>
      <c r="BD51">
        <f t="shared" si="6"/>
        <v>-1.0456480722446038</v>
      </c>
      <c r="BE51">
        <f t="shared" si="32"/>
        <v>4.7519402153241854</v>
      </c>
      <c r="BF51">
        <f t="shared" si="32"/>
        <v>4.7519402153241863</v>
      </c>
      <c r="BG51">
        <f t="shared" si="32"/>
        <v>4.7519402153242565</v>
      </c>
      <c r="BH51">
        <f t="shared" si="32"/>
        <v>4.7519402153453694</v>
      </c>
      <c r="BI51">
        <f t="shared" si="32"/>
        <v>4.7519402217019229</v>
      </c>
      <c r="BJ51">
        <f t="shared" si="32"/>
        <v>4.751942135451146</v>
      </c>
      <c r="BK51">
        <f t="shared" si="32"/>
        <v>4.7525141543971374</v>
      </c>
      <c r="BL51">
        <f t="shared" si="8"/>
        <v>4.835874523280582</v>
      </c>
    </row>
    <row r="52" spans="1:64">
      <c r="A52" s="60" t="s">
        <v>311</v>
      </c>
      <c r="B52" s="60" t="s">
        <v>49</v>
      </c>
      <c r="C52" s="61">
        <v>53172.420769999997</v>
      </c>
      <c r="D52" s="61">
        <v>3.1E-4</v>
      </c>
      <c r="E52" s="43">
        <f t="shared" si="11"/>
        <v>-2371.5011482261489</v>
      </c>
      <c r="F52">
        <f t="shared" si="12"/>
        <v>-2371</v>
      </c>
      <c r="G52">
        <f t="shared" si="28"/>
        <v>-0.23943446000339463</v>
      </c>
      <c r="K52">
        <f t="shared" si="31"/>
        <v>-0.23943446000339463</v>
      </c>
      <c r="O52">
        <f t="shared" ca="1" si="13"/>
        <v>-0.23896434968340682</v>
      </c>
      <c r="Q52" s="2">
        <f t="shared" si="14"/>
        <v>38153.920769999997</v>
      </c>
      <c r="S52" s="3">
        <v>1</v>
      </c>
      <c r="Z52">
        <f t="shared" si="15"/>
        <v>-2371</v>
      </c>
      <c r="AA52" s="89">
        <f t="shared" si="16"/>
        <v>-0.24043915885484052</v>
      </c>
      <c r="AB52" s="89">
        <f t="shared" si="17"/>
        <v>-0.23882798132994942</v>
      </c>
      <c r="AC52" s="89">
        <f t="shared" si="18"/>
        <v>-0.23943446000339463</v>
      </c>
      <c r="AD52" s="89">
        <f t="shared" si="29"/>
        <v>1.0046988514458843E-3</v>
      </c>
      <c r="AE52" s="89">
        <f t="shared" si="19"/>
        <v>1.0094197820966791E-6</v>
      </c>
      <c r="AF52">
        <f t="shared" si="30"/>
        <v>-0.23943446000339463</v>
      </c>
      <c r="AG52" s="73"/>
      <c r="AH52">
        <f t="shared" si="20"/>
        <v>-6.0647867344521651E-4</v>
      </c>
      <c r="AI52">
        <f t="shared" si="21"/>
        <v>0.92428244118439329</v>
      </c>
      <c r="AJ52">
        <f t="shared" si="22"/>
        <v>-0.51328125446478801</v>
      </c>
      <c r="AK52">
        <f t="shared" si="23"/>
        <v>3.6371022627981454E-2</v>
      </c>
      <c r="AL52">
        <f t="shared" si="24"/>
        <v>2.6937872562664218</v>
      </c>
      <c r="AM52">
        <f t="shared" si="25"/>
        <v>4.3913408883018477</v>
      </c>
      <c r="AN52" s="89">
        <f t="shared" si="33"/>
        <v>-3.6272652492224369</v>
      </c>
      <c r="AO52" s="89">
        <f t="shared" si="33"/>
        <v>-3.6272652562315653</v>
      </c>
      <c r="AP52" s="89">
        <f t="shared" si="33"/>
        <v>-3.6272651618787077</v>
      </c>
      <c r="AQ52" s="89">
        <f t="shared" si="33"/>
        <v>-3.6272664320030161</v>
      </c>
      <c r="AR52" s="89">
        <f t="shared" si="33"/>
        <v>-3.6272493343860606</v>
      </c>
      <c r="AS52" s="89">
        <f t="shared" si="33"/>
        <v>-3.6274795047287784</v>
      </c>
      <c r="AT52" s="89">
        <f t="shared" si="33"/>
        <v>-3.6243832598516357</v>
      </c>
      <c r="AU52" s="89">
        <f t="shared" si="27"/>
        <v>-3.6664767254695985</v>
      </c>
      <c r="AW52">
        <v>2000</v>
      </c>
      <c r="AX52">
        <f t="shared" si="0"/>
        <v>-0.23938749981128896</v>
      </c>
      <c r="AY52">
        <f t="shared" si="1"/>
        <v>-0.23922856577916471</v>
      </c>
      <c r="AZ52">
        <f t="shared" si="2"/>
        <v>-1.5893403212423365E-4</v>
      </c>
      <c r="BA52">
        <f t="shared" si="3"/>
        <v>1.0310637383859813</v>
      </c>
      <c r="BB52">
        <f t="shared" si="4"/>
        <v>-0.20374976818118401</v>
      </c>
      <c r="BC52">
        <f t="shared" si="5"/>
        <v>-1.1919956763847599</v>
      </c>
      <c r="BD52">
        <f t="shared" si="6"/>
        <v>-0.67827747375271008</v>
      </c>
      <c r="BE52">
        <f t="shared" si="32"/>
        <v>5.1681370982006483</v>
      </c>
      <c r="BF52">
        <f t="shared" si="32"/>
        <v>5.1681370984008748</v>
      </c>
      <c r="BG52">
        <f t="shared" si="32"/>
        <v>5.1681371038165915</v>
      </c>
      <c r="BH52">
        <f t="shared" si="32"/>
        <v>5.1681372503010294</v>
      </c>
      <c r="BI52">
        <f t="shared" si="32"/>
        <v>5.1681412123989272</v>
      </c>
      <c r="BJ52">
        <f t="shared" si="32"/>
        <v>5.1682483667208423</v>
      </c>
      <c r="BK52">
        <f t="shared" si="32"/>
        <v>5.1711375137826572</v>
      </c>
      <c r="BL52">
        <f t="shared" si="8"/>
        <v>5.2435633868025278</v>
      </c>
    </row>
    <row r="53" spans="1:64">
      <c r="A53" s="60" t="s">
        <v>311</v>
      </c>
      <c r="B53" s="60" t="s">
        <v>51</v>
      </c>
      <c r="C53" s="61">
        <v>53175.527069999996</v>
      </c>
      <c r="D53" s="61">
        <v>2.4000000000000001E-4</v>
      </c>
      <c r="E53" s="43">
        <f t="shared" si="11"/>
        <v>-2364.9995079240261</v>
      </c>
      <c r="F53">
        <f t="shared" si="12"/>
        <v>-2364.5</v>
      </c>
      <c r="G53">
        <f t="shared" si="28"/>
        <v>-0.23865077000664314</v>
      </c>
      <c r="K53">
        <f t="shared" si="31"/>
        <v>-0.23865077000664314</v>
      </c>
      <c r="O53">
        <f t="shared" ca="1" si="13"/>
        <v>-0.23896364905906217</v>
      </c>
      <c r="Q53" s="2">
        <f t="shared" si="14"/>
        <v>38157.027069999996</v>
      </c>
      <c r="S53" s="3">
        <v>1</v>
      </c>
      <c r="Z53">
        <f t="shared" si="15"/>
        <v>-2364.5</v>
      </c>
      <c r="AA53" s="89">
        <f t="shared" si="16"/>
        <v>-0.24044877256255101</v>
      </c>
      <c r="AB53" s="89">
        <f t="shared" si="17"/>
        <v>-0.23803073807912961</v>
      </c>
      <c r="AC53" s="89">
        <f t="shared" si="18"/>
        <v>-0.23865077000664314</v>
      </c>
      <c r="AD53" s="89">
        <f t="shared" si="29"/>
        <v>1.7980025559078683E-3</v>
      </c>
      <c r="AE53" s="89">
        <f t="shared" si="19"/>
        <v>3.2328131910512272E-6</v>
      </c>
      <c r="AF53">
        <f t="shared" si="30"/>
        <v>-0.23865077000664314</v>
      </c>
      <c r="AG53" s="73"/>
      <c r="AH53">
        <f t="shared" si="20"/>
        <v>-6.2003192751354335E-4</v>
      </c>
      <c r="AI53">
        <f t="shared" si="21"/>
        <v>0.92387149382283318</v>
      </c>
      <c r="AJ53">
        <f t="shared" si="22"/>
        <v>-0.52306133248357134</v>
      </c>
      <c r="AK53">
        <f t="shared" si="23"/>
        <v>3.5502824496553335E-2</v>
      </c>
      <c r="AL53">
        <f t="shared" si="24"/>
        <v>2.7052223720970177</v>
      </c>
      <c r="AM53">
        <f t="shared" si="25"/>
        <v>4.510303291297638</v>
      </c>
      <c r="AN53" s="89">
        <f t="shared" ref="AN53:AT68" si="34">$AU53+$AB$7*SIN(AO53)</f>
        <v>-3.6149343372802498</v>
      </c>
      <c r="AO53" s="89">
        <f t="shared" si="34"/>
        <v>-3.6149343444004933</v>
      </c>
      <c r="AP53" s="89">
        <f t="shared" si="34"/>
        <v>-3.6149342491644814</v>
      </c>
      <c r="AQ53" s="89">
        <f t="shared" si="34"/>
        <v>-3.6149355229833464</v>
      </c>
      <c r="AR53" s="89">
        <f t="shared" si="34"/>
        <v>-3.6149184852271818</v>
      </c>
      <c r="AS53" s="89">
        <f t="shared" si="34"/>
        <v>-3.6151463832595527</v>
      </c>
      <c r="AT53" s="89">
        <f t="shared" si="34"/>
        <v>-3.612100200580151</v>
      </c>
      <c r="AU53" s="89">
        <f t="shared" si="27"/>
        <v>-3.6532268374051355</v>
      </c>
      <c r="AW53">
        <v>2200</v>
      </c>
      <c r="AX53">
        <f t="shared" si="0"/>
        <v>-0.23892293981232884</v>
      </c>
      <c r="AY53">
        <f t="shared" si="1"/>
        <v>-0.23929892608815437</v>
      </c>
      <c r="AZ53">
        <f t="shared" si="2"/>
        <v>3.7598627582551518E-4</v>
      </c>
      <c r="BA53">
        <f t="shared" si="3"/>
        <v>1.0620253385117704</v>
      </c>
      <c r="BB53">
        <f t="shared" si="4"/>
        <v>0.24420799282904873</v>
      </c>
      <c r="BC53">
        <f t="shared" si="5"/>
        <v>-0.74010628622054375</v>
      </c>
      <c r="BD53">
        <f t="shared" si="6"/>
        <v>-0.38792430076069734</v>
      </c>
      <c r="BE53">
        <f t="shared" si="32"/>
        <v>5.5981023193314217</v>
      </c>
      <c r="BF53">
        <f t="shared" si="32"/>
        <v>5.598102323181271</v>
      </c>
      <c r="BG53">
        <f t="shared" si="32"/>
        <v>5.5981023823671183</v>
      </c>
      <c r="BH53">
        <f t="shared" si="32"/>
        <v>5.5981032922632483</v>
      </c>
      <c r="BI53">
        <f t="shared" si="32"/>
        <v>5.5981172805048764</v>
      </c>
      <c r="BJ53">
        <f t="shared" si="32"/>
        <v>5.5983323079053884</v>
      </c>
      <c r="BK53">
        <f t="shared" si="32"/>
        <v>5.6016329782988459</v>
      </c>
      <c r="BL53">
        <f t="shared" si="8"/>
        <v>5.6512522503244735</v>
      </c>
    </row>
    <row r="54" spans="1:64">
      <c r="A54" s="60" t="s">
        <v>311</v>
      </c>
      <c r="B54" s="60" t="s">
        <v>51</v>
      </c>
      <c r="C54" s="61">
        <v>53176.482889999999</v>
      </c>
      <c r="D54" s="61">
        <v>4.6999999999999999E-4</v>
      </c>
      <c r="E54" s="43">
        <f t="shared" si="11"/>
        <v>-2362.9989291539155</v>
      </c>
      <c r="F54">
        <f t="shared" si="12"/>
        <v>-2362.5</v>
      </c>
      <c r="G54">
        <f t="shared" si="28"/>
        <v>-0.23837425000237999</v>
      </c>
      <c r="K54">
        <f t="shared" si="31"/>
        <v>-0.23837425000237999</v>
      </c>
      <c r="O54">
        <f t="shared" ca="1" si="13"/>
        <v>-0.23896343348234073</v>
      </c>
      <c r="Q54" s="2">
        <f t="shared" si="14"/>
        <v>38157.982889999999</v>
      </c>
      <c r="S54" s="3">
        <v>1</v>
      </c>
      <c r="Z54">
        <f t="shared" si="15"/>
        <v>-2362.5</v>
      </c>
      <c r="AA54" s="89">
        <f t="shared" si="16"/>
        <v>-0.24045171237981572</v>
      </c>
      <c r="AB54" s="89">
        <f t="shared" si="17"/>
        <v>-0.23775006791189165</v>
      </c>
      <c r="AC54" s="89">
        <f t="shared" si="18"/>
        <v>-0.23837425000237999</v>
      </c>
      <c r="AD54" s="89">
        <f t="shared" si="29"/>
        <v>2.0774623774357237E-3</v>
      </c>
      <c r="AE54" s="89">
        <f t="shared" si="19"/>
        <v>4.3158499296608894E-6</v>
      </c>
      <c r="AF54">
        <f t="shared" si="30"/>
        <v>-0.23837425000237999</v>
      </c>
      <c r="AG54" s="73"/>
      <c r="AH54">
        <f t="shared" si="20"/>
        <v>-6.2418209048832965E-4</v>
      </c>
      <c r="AI54">
        <f t="shared" si="21"/>
        <v>0.92374712032253237</v>
      </c>
      <c r="AJ54">
        <f t="shared" si="22"/>
        <v>-0.52605515808412562</v>
      </c>
      <c r="AK54">
        <f t="shared" si="23"/>
        <v>3.5234902311396421E-2</v>
      </c>
      <c r="AL54">
        <f t="shared" si="24"/>
        <v>2.7087388371504226</v>
      </c>
      <c r="AM54">
        <f t="shared" si="25"/>
        <v>4.5481289620500851</v>
      </c>
      <c r="AN54" s="89">
        <f t="shared" si="34"/>
        <v>-3.6111413063169673</v>
      </c>
      <c r="AO54" s="89">
        <f t="shared" si="34"/>
        <v>-3.6111413134690009</v>
      </c>
      <c r="AP54" s="89">
        <f t="shared" si="34"/>
        <v>-3.6111412179925821</v>
      </c>
      <c r="AQ54" s="89">
        <f t="shared" si="34"/>
        <v>-3.6111424925600479</v>
      </c>
      <c r="AR54" s="89">
        <f t="shared" si="34"/>
        <v>-3.6111254777226973</v>
      </c>
      <c r="AS54" s="89">
        <f t="shared" si="34"/>
        <v>-3.6113526293913742</v>
      </c>
      <c r="AT54" s="89">
        <f t="shared" si="34"/>
        <v>-3.6083222581997871</v>
      </c>
      <c r="AU54" s="89">
        <f t="shared" si="27"/>
        <v>-3.6491499487699164</v>
      </c>
      <c r="AW54">
        <v>2400</v>
      </c>
      <c r="AX54">
        <f t="shared" si="0"/>
        <v>-0.2385255977703539</v>
      </c>
      <c r="AY54">
        <f t="shared" si="1"/>
        <v>-0.23937786239714406</v>
      </c>
      <c r="AZ54">
        <f t="shared" si="2"/>
        <v>8.522646267901721E-4</v>
      </c>
      <c r="BA54">
        <f t="shared" si="3"/>
        <v>1.0810495155186175</v>
      </c>
      <c r="BB54">
        <f t="shared" si="4"/>
        <v>0.66012163961437653</v>
      </c>
      <c r="BC54">
        <f t="shared" si="5"/>
        <v>-0.26582847375955954</v>
      </c>
      <c r="BD54">
        <f t="shared" si="6"/>
        <v>-0.13370250386741783</v>
      </c>
      <c r="BE54">
        <f t="shared" si="32"/>
        <v>6.0386001945750332</v>
      </c>
      <c r="BF54">
        <f t="shared" si="32"/>
        <v>6.0386002000649244</v>
      </c>
      <c r="BG54">
        <f t="shared" si="32"/>
        <v>6.0386002674255703</v>
      </c>
      <c r="BH54">
        <f t="shared" si="32"/>
        <v>6.0386010939366468</v>
      </c>
      <c r="BI54">
        <f t="shared" si="32"/>
        <v>6.0386112351640424</v>
      </c>
      <c r="BJ54">
        <f t="shared" si="32"/>
        <v>6.0387356651556994</v>
      </c>
      <c r="BK54">
        <f t="shared" si="32"/>
        <v>6.0402620722686136</v>
      </c>
      <c r="BL54">
        <f t="shared" si="8"/>
        <v>6.0589411138464193</v>
      </c>
    </row>
    <row r="55" spans="1:64">
      <c r="A55" s="60" t="s">
        <v>311</v>
      </c>
      <c r="B55" s="60" t="s">
        <v>49</v>
      </c>
      <c r="C55" s="61">
        <v>53180.54262</v>
      </c>
      <c r="D55" s="61">
        <v>2.2000000000000001E-4</v>
      </c>
      <c r="E55" s="43">
        <f t="shared" si="11"/>
        <v>-2354.5017124704823</v>
      </c>
      <c r="F55">
        <f t="shared" si="12"/>
        <v>-2354</v>
      </c>
      <c r="G55">
        <f t="shared" si="28"/>
        <v>-0.23970404000283452</v>
      </c>
      <c r="K55">
        <f t="shared" si="31"/>
        <v>-0.23970404000283452</v>
      </c>
      <c r="O55">
        <f t="shared" ca="1" si="13"/>
        <v>-0.23896251728127466</v>
      </c>
      <c r="Q55" s="2">
        <f t="shared" si="14"/>
        <v>38162.04262</v>
      </c>
      <c r="S55" s="3">
        <v>1</v>
      </c>
      <c r="Z55">
        <f t="shared" si="15"/>
        <v>-2354</v>
      </c>
      <c r="AA55" s="89">
        <f t="shared" si="16"/>
        <v>-0.24046410917486497</v>
      </c>
      <c r="AB55" s="89">
        <f t="shared" si="17"/>
        <v>-0.23906232671562899</v>
      </c>
      <c r="AC55" s="89">
        <f t="shared" si="18"/>
        <v>-0.23970404000283452</v>
      </c>
      <c r="AD55" s="89">
        <f t="shared" si="29"/>
        <v>7.6006917203044755E-4</v>
      </c>
      <c r="AE55" s="89">
        <f t="shared" si="19"/>
        <v>5.7770514627105004E-7</v>
      </c>
      <c r="AF55">
        <f t="shared" si="30"/>
        <v>-0.23970404000283452</v>
      </c>
      <c r="AG55" s="73"/>
      <c r="AH55">
        <f t="shared" si="20"/>
        <v>-6.4171328720553228E-4</v>
      </c>
      <c r="AI55">
        <f t="shared" si="21"/>
        <v>0.92322942618113046</v>
      </c>
      <c r="AJ55">
        <f t="shared" si="22"/>
        <v>-0.53869711311290958</v>
      </c>
      <c r="AK55">
        <f t="shared" si="23"/>
        <v>3.4092213121495983E-2</v>
      </c>
      <c r="AL55">
        <f t="shared" si="24"/>
        <v>2.7236733837818736</v>
      </c>
      <c r="AM55">
        <f t="shared" si="25"/>
        <v>4.7157564469611906</v>
      </c>
      <c r="AN55" s="89">
        <f t="shared" si="34"/>
        <v>-3.595026550974473</v>
      </c>
      <c r="AO55" s="89">
        <f t="shared" si="34"/>
        <v>-3.5950265582483714</v>
      </c>
      <c r="AP55" s="89">
        <f t="shared" si="34"/>
        <v>-3.595026461920209</v>
      </c>
      <c r="AQ55" s="89">
        <f t="shared" si="34"/>
        <v>-3.5950277375934743</v>
      </c>
      <c r="AR55" s="89">
        <f t="shared" si="34"/>
        <v>-3.5950108439245358</v>
      </c>
      <c r="AS55" s="89">
        <f t="shared" si="34"/>
        <v>-3.5952345771039944</v>
      </c>
      <c r="AT55" s="89">
        <f t="shared" si="34"/>
        <v>-3.5922735134158597</v>
      </c>
      <c r="AU55" s="89">
        <f t="shared" si="27"/>
        <v>-3.6318231720702334</v>
      </c>
      <c r="AW55">
        <v>2600</v>
      </c>
      <c r="AX55">
        <f t="shared" si="0"/>
        <v>-0.23829754979372714</v>
      </c>
      <c r="AY55">
        <f t="shared" si="1"/>
        <v>-0.23946537470613374</v>
      </c>
      <c r="AZ55">
        <f t="shared" si="2"/>
        <v>1.1678249124066201E-3</v>
      </c>
      <c r="BA55">
        <f t="shared" si="3"/>
        <v>1.082019260931246</v>
      </c>
      <c r="BB55">
        <f t="shared" si="4"/>
        <v>0.93362541795246068</v>
      </c>
      <c r="BC55">
        <f t="shared" si="5"/>
        <v>0.21759359075724297</v>
      </c>
      <c r="BD55">
        <f t="shared" si="6"/>
        <v>0.10922810416751828</v>
      </c>
      <c r="BE55">
        <f t="shared" si="32"/>
        <v>6.483330122602184</v>
      </c>
      <c r="BF55">
        <f t="shared" si="32"/>
        <v>6.4833301178233329</v>
      </c>
      <c r="BG55">
        <f t="shared" si="32"/>
        <v>6.4833300597734427</v>
      </c>
      <c r="BH55">
        <f t="shared" si="32"/>
        <v>6.483329354627112</v>
      </c>
      <c r="BI55">
        <f t="shared" si="32"/>
        <v>6.4833207890487214</v>
      </c>
      <c r="BJ55">
        <f t="shared" si="32"/>
        <v>6.4832167421409013</v>
      </c>
      <c r="BK55">
        <f t="shared" si="32"/>
        <v>6.4819530491830433</v>
      </c>
      <c r="BL55">
        <f t="shared" si="8"/>
        <v>6.4666299773683651</v>
      </c>
    </row>
    <row r="56" spans="1:64">
      <c r="A56" s="60" t="s">
        <v>311</v>
      </c>
      <c r="B56" s="60" t="s">
        <v>49</v>
      </c>
      <c r="C56" s="61">
        <v>53181.498350000002</v>
      </c>
      <c r="D56" s="61">
        <v>1.7000000000000001E-4</v>
      </c>
      <c r="E56" s="43">
        <f t="shared" si="11"/>
        <v>-2352.5013220748478</v>
      </c>
      <c r="F56">
        <f t="shared" si="12"/>
        <v>-2352</v>
      </c>
      <c r="G56">
        <f t="shared" si="28"/>
        <v>-0.23951751999993576</v>
      </c>
      <c r="K56">
        <f t="shared" si="31"/>
        <v>-0.23951751999993576</v>
      </c>
      <c r="O56">
        <f t="shared" ca="1" si="13"/>
        <v>-0.23896230170455324</v>
      </c>
      <c r="Q56" s="2">
        <f t="shared" si="14"/>
        <v>38162.998350000002</v>
      </c>
      <c r="S56" s="3">
        <v>1</v>
      </c>
      <c r="Z56">
        <f t="shared" si="15"/>
        <v>-2352</v>
      </c>
      <c r="AA56" s="89">
        <f t="shared" si="16"/>
        <v>-0.24046700286273626</v>
      </c>
      <c r="AB56" s="89">
        <f t="shared" si="17"/>
        <v>-0.23887170718154882</v>
      </c>
      <c r="AC56" s="89">
        <f t="shared" si="18"/>
        <v>-0.23951751999993576</v>
      </c>
      <c r="AD56" s="89">
        <f t="shared" si="29"/>
        <v>9.4948286280049921E-4</v>
      </c>
      <c r="AE56" s="89">
        <f t="shared" si="19"/>
        <v>9.0151770675183156E-7</v>
      </c>
      <c r="AF56">
        <f t="shared" si="30"/>
        <v>-0.23951751999993576</v>
      </c>
      <c r="AG56" s="73"/>
      <c r="AH56">
        <f t="shared" si="20"/>
        <v>-6.4581281838692361E-4</v>
      </c>
      <c r="AI56">
        <f t="shared" si="21"/>
        <v>0.92311018161315361</v>
      </c>
      <c r="AJ56">
        <f t="shared" si="22"/>
        <v>-0.54165230538238562</v>
      </c>
      <c r="AK56">
        <f t="shared" si="23"/>
        <v>3.3822416064464955E-2</v>
      </c>
      <c r="AL56">
        <f t="shared" si="24"/>
        <v>2.7271849820006726</v>
      </c>
      <c r="AM56">
        <f t="shared" si="25"/>
        <v>4.7568990364317276</v>
      </c>
      <c r="AN56" s="89">
        <f t="shared" si="34"/>
        <v>-3.5912361457227635</v>
      </c>
      <c r="AO56" s="89">
        <f t="shared" si="34"/>
        <v>-3.5912361530221122</v>
      </c>
      <c r="AP56" s="89">
        <f t="shared" si="34"/>
        <v>-3.5912360565344374</v>
      </c>
      <c r="AQ56" s="89">
        <f t="shared" si="34"/>
        <v>-3.5912373319734807</v>
      </c>
      <c r="AR56" s="89">
        <f t="shared" si="34"/>
        <v>-3.5912204724249386</v>
      </c>
      <c r="AS56" s="89">
        <f t="shared" si="34"/>
        <v>-3.5914433435307749</v>
      </c>
      <c r="AT56" s="89">
        <f t="shared" si="34"/>
        <v>-3.5884990779759454</v>
      </c>
      <c r="AU56" s="89">
        <f t="shared" si="27"/>
        <v>-3.6277462834350143</v>
      </c>
      <c r="AW56">
        <v>2800</v>
      </c>
      <c r="AX56">
        <f t="shared" si="0"/>
        <v>-0.23830500748147695</v>
      </c>
      <c r="AY56">
        <f t="shared" si="1"/>
        <v>-0.2395614630151234</v>
      </c>
      <c r="AZ56">
        <f t="shared" si="2"/>
        <v>1.25645553364644E-3</v>
      </c>
      <c r="BA56">
        <f t="shared" si="3"/>
        <v>1.0645980107337656</v>
      </c>
      <c r="BB56">
        <f t="shared" si="4"/>
        <v>0.99401125931441126</v>
      </c>
      <c r="BC56">
        <f t="shared" si="5"/>
        <v>0.69348353982670308</v>
      </c>
      <c r="BD56">
        <f t="shared" si="6"/>
        <v>0.36134049252578704</v>
      </c>
      <c r="BE56">
        <f t="shared" si="32"/>
        <v>6.9245769740667065</v>
      </c>
      <c r="BF56">
        <f t="shared" si="32"/>
        <v>6.9245769696228017</v>
      </c>
      <c r="BG56">
        <f t="shared" si="32"/>
        <v>6.924576903597579</v>
      </c>
      <c r="BH56">
        <f t="shared" si="32"/>
        <v>6.9245759226295833</v>
      </c>
      <c r="BI56">
        <f t="shared" si="32"/>
        <v>6.9245613480082362</v>
      </c>
      <c r="BJ56">
        <f t="shared" si="32"/>
        <v>6.9243448258951386</v>
      </c>
      <c r="BK56">
        <f t="shared" si="32"/>
        <v>6.9211322563124034</v>
      </c>
      <c r="BL56">
        <f t="shared" si="8"/>
        <v>6.8743188408903109</v>
      </c>
    </row>
    <row r="57" spans="1:64">
      <c r="A57" s="60" t="s">
        <v>311</v>
      </c>
      <c r="B57" s="60" t="s">
        <v>49</v>
      </c>
      <c r="C57" s="61">
        <v>53182.453759999997</v>
      </c>
      <c r="D57" s="61">
        <v>1.8000000000000001E-4</v>
      </c>
      <c r="E57" s="43">
        <f t="shared" si="11"/>
        <v>-2350.5016014551329</v>
      </c>
      <c r="F57">
        <f t="shared" si="12"/>
        <v>-2350</v>
      </c>
      <c r="G57">
        <f t="shared" si="28"/>
        <v>-0.23965100000350503</v>
      </c>
      <c r="K57">
        <f t="shared" si="31"/>
        <v>-0.23965100000350503</v>
      </c>
      <c r="O57">
        <f t="shared" ca="1" si="13"/>
        <v>-0.23896208612783182</v>
      </c>
      <c r="Q57" s="2">
        <f t="shared" si="14"/>
        <v>38163.953759999997</v>
      </c>
      <c r="S57" s="3">
        <v>1</v>
      </c>
      <c r="Z57">
        <f t="shared" si="15"/>
        <v>-2350</v>
      </c>
      <c r="AA57" s="89">
        <f t="shared" si="16"/>
        <v>-0.24046988760414909</v>
      </c>
      <c r="AB57" s="89">
        <f t="shared" si="17"/>
        <v>-0.23900109745799519</v>
      </c>
      <c r="AC57" s="89">
        <f t="shared" si="18"/>
        <v>-0.23965100000350503</v>
      </c>
      <c r="AD57" s="89">
        <f t="shared" si="29"/>
        <v>8.1888760064405264E-4</v>
      </c>
      <c r="AE57" s="89">
        <f t="shared" si="19"/>
        <v>6.7057690248857342E-7</v>
      </c>
      <c r="AF57">
        <f t="shared" si="30"/>
        <v>-0.23965100000350503</v>
      </c>
      <c r="AG57" s="73"/>
      <c r="AH57">
        <f t="shared" si="20"/>
        <v>-6.4990254550984243E-4</v>
      </c>
      <c r="AI57">
        <f t="shared" si="21"/>
        <v>0.92299191550830828</v>
      </c>
      <c r="AJ57">
        <f t="shared" si="22"/>
        <v>-0.5446000606945175</v>
      </c>
      <c r="AK57">
        <f t="shared" si="23"/>
        <v>3.35522715016505E-2</v>
      </c>
      <c r="AL57">
        <f t="shared" si="24"/>
        <v>2.7306956768223833</v>
      </c>
      <c r="AM57">
        <f t="shared" si="25"/>
        <v>4.7987238206441987</v>
      </c>
      <c r="AN57" s="89">
        <f t="shared" si="34"/>
        <v>-3.5874462280640427</v>
      </c>
      <c r="AO57" s="89">
        <f t="shared" si="34"/>
        <v>-3.5874462353875733</v>
      </c>
      <c r="AP57" s="89">
        <f t="shared" si="34"/>
        <v>-3.5874461387562957</v>
      </c>
      <c r="AQ57" s="89">
        <f t="shared" si="34"/>
        <v>-3.5874474137706449</v>
      </c>
      <c r="AR57" s="89">
        <f t="shared" si="34"/>
        <v>-3.58743059048538</v>
      </c>
      <c r="AS57" s="89">
        <f t="shared" si="34"/>
        <v>-3.5876525776388006</v>
      </c>
      <c r="AT57" s="89">
        <f t="shared" si="34"/>
        <v>-3.5847252948637505</v>
      </c>
      <c r="AU57" s="89">
        <f t="shared" si="27"/>
        <v>-3.6236693947997942</v>
      </c>
      <c r="AW57">
        <v>3000</v>
      </c>
      <c r="AX57">
        <f t="shared" si="0"/>
        <v>-0.23855573055061247</v>
      </c>
      <c r="AY57">
        <f t="shared" si="1"/>
        <v>-0.23966612732411308</v>
      </c>
      <c r="AZ57">
        <f t="shared" si="2"/>
        <v>1.1103967735006236E-3</v>
      </c>
      <c r="BA57">
        <f t="shared" si="3"/>
        <v>1.0344651637206999</v>
      </c>
      <c r="BB57">
        <f t="shared" si="4"/>
        <v>0.84510935812546994</v>
      </c>
      <c r="BC57">
        <f t="shared" si="5"/>
        <v>1.1480137973545446</v>
      </c>
      <c r="BD57">
        <f t="shared" si="6"/>
        <v>0.64663623400086889</v>
      </c>
      <c r="BE57">
        <f t="shared" si="32"/>
        <v>7.3557976522261894</v>
      </c>
      <c r="BF57">
        <f t="shared" si="32"/>
        <v>7.3557976519092616</v>
      </c>
      <c r="BG57">
        <f t="shared" si="32"/>
        <v>7.3557976440132853</v>
      </c>
      <c r="BH57">
        <f t="shared" si="32"/>
        <v>7.3557974472916481</v>
      </c>
      <c r="BI57">
        <f t="shared" si="32"/>
        <v>7.3557925461600524</v>
      </c>
      <c r="BJ57">
        <f t="shared" si="32"/>
        <v>7.3556704534021558</v>
      </c>
      <c r="BK57">
        <f t="shared" si="32"/>
        <v>7.3526377721731144</v>
      </c>
      <c r="BL57">
        <f t="shared" si="8"/>
        <v>7.2820077044122566</v>
      </c>
    </row>
    <row r="58" spans="1:64">
      <c r="A58" s="60" t="s">
        <v>311</v>
      </c>
      <c r="B58" s="60" t="s">
        <v>49</v>
      </c>
      <c r="C58" s="61">
        <v>53183.410089999998</v>
      </c>
      <c r="D58" s="61">
        <v>7.6000000000000004E-4</v>
      </c>
      <c r="E58" s="43">
        <f t="shared" si="11"/>
        <v>-2348.4999552296763</v>
      </c>
      <c r="F58">
        <f t="shared" si="12"/>
        <v>-2348</v>
      </c>
      <c r="G58">
        <f t="shared" si="28"/>
        <v>-0.23886448000121163</v>
      </c>
      <c r="K58">
        <f t="shared" ref="K58:K89" si="35">+G58</f>
        <v>-0.23886448000121163</v>
      </c>
      <c r="O58">
        <f t="shared" ca="1" si="13"/>
        <v>-0.23896187055111037</v>
      </c>
      <c r="Q58" s="2">
        <f t="shared" si="14"/>
        <v>38164.910089999998</v>
      </c>
      <c r="S58" s="3">
        <v>1</v>
      </c>
      <c r="Z58">
        <f t="shared" si="15"/>
        <v>-2348</v>
      </c>
      <c r="AA58" s="89">
        <f t="shared" si="16"/>
        <v>-0.2404727633482738</v>
      </c>
      <c r="AB58" s="89">
        <f t="shared" si="17"/>
        <v>-0.23821049758346696</v>
      </c>
      <c r="AC58" s="89">
        <f t="shared" si="18"/>
        <v>-0.23886448000121163</v>
      </c>
      <c r="AD58" s="89">
        <f t="shared" si="29"/>
        <v>1.6082833470621727E-3</v>
      </c>
      <c r="AE58" s="89">
        <f t="shared" si="19"/>
        <v>2.586575324437505E-6</v>
      </c>
      <c r="AF58">
        <f t="shared" si="30"/>
        <v>-0.23886448000121163</v>
      </c>
      <c r="AG58" s="73"/>
      <c r="AH58">
        <f t="shared" si="20"/>
        <v>-6.5398241774467208E-4</v>
      </c>
      <c r="AI58">
        <f t="shared" si="21"/>
        <v>0.92287462834047074</v>
      </c>
      <c r="AJ58">
        <f t="shared" si="22"/>
        <v>-0.54754035421198266</v>
      </c>
      <c r="AK58">
        <f t="shared" si="23"/>
        <v>3.3281782500032754E-2</v>
      </c>
      <c r="AL58">
        <f t="shared" si="24"/>
        <v>2.73420547580697</v>
      </c>
      <c r="AM58">
        <f t="shared" si="25"/>
        <v>4.8412482612483441</v>
      </c>
      <c r="AN58" s="89">
        <f t="shared" si="34"/>
        <v>-3.5836567939799071</v>
      </c>
      <c r="AO58" s="89">
        <f t="shared" si="34"/>
        <v>-3.5836568013263328</v>
      </c>
      <c r="AP58" s="89">
        <f t="shared" si="34"/>
        <v>-3.5836567045675118</v>
      </c>
      <c r="AQ58" s="89">
        <f t="shared" si="34"/>
        <v>-3.5836579789657539</v>
      </c>
      <c r="AR58" s="89">
        <f t="shared" si="34"/>
        <v>-3.5836411940886519</v>
      </c>
      <c r="AS58" s="89">
        <f t="shared" si="34"/>
        <v>-3.5838622754692233</v>
      </c>
      <c r="AT58" s="89">
        <f t="shared" si="34"/>
        <v>-3.5809521590413604</v>
      </c>
      <c r="AU58" s="89">
        <f t="shared" si="27"/>
        <v>-3.6195925061645751</v>
      </c>
      <c r="AW58">
        <v>3200</v>
      </c>
      <c r="AX58">
        <f t="shared" si="0"/>
        <v>-0.23900477199944897</v>
      </c>
      <c r="AY58">
        <f t="shared" si="1"/>
        <v>-0.23977936763310273</v>
      </c>
      <c r="AZ58">
        <f t="shared" si="2"/>
        <v>7.7459563365377072E-4</v>
      </c>
      <c r="BA58">
        <f t="shared" si="3"/>
        <v>0.99970149387230067</v>
      </c>
      <c r="BB58">
        <f t="shared" si="4"/>
        <v>0.54838650510918974</v>
      </c>
      <c r="BC58">
        <f t="shared" si="5"/>
        <v>1.5743499786517792</v>
      </c>
      <c r="BD58">
        <f t="shared" si="6"/>
        <v>1.0035599810699709</v>
      </c>
      <c r="BE58">
        <f t="shared" si="32"/>
        <v>7.7734241559954365</v>
      </c>
      <c r="BF58">
        <f t="shared" si="32"/>
        <v>7.773424155995424</v>
      </c>
      <c r="BG58">
        <f t="shared" si="32"/>
        <v>7.7734241559936343</v>
      </c>
      <c r="BH58">
        <f t="shared" si="32"/>
        <v>7.7734241557288382</v>
      </c>
      <c r="BI58">
        <f t="shared" si="32"/>
        <v>7.7734241165549633</v>
      </c>
      <c r="BJ58">
        <f t="shared" si="32"/>
        <v>7.7734183213951535</v>
      </c>
      <c r="BK58">
        <f t="shared" si="32"/>
        <v>7.7725655526903648</v>
      </c>
      <c r="BL58">
        <f t="shared" si="8"/>
        <v>7.6896965679342024</v>
      </c>
    </row>
    <row r="59" spans="1:64">
      <c r="A59" s="60" t="s">
        <v>311</v>
      </c>
      <c r="B59" s="60" t="s">
        <v>49</v>
      </c>
      <c r="C59" s="61">
        <v>53191.532670000001</v>
      </c>
      <c r="D59" s="61">
        <v>8.0000000000000004E-4</v>
      </c>
      <c r="E59" s="43">
        <f t="shared" si="11"/>
        <v>-2331.4989915477245</v>
      </c>
      <c r="F59">
        <f t="shared" si="12"/>
        <v>-2331</v>
      </c>
      <c r="G59">
        <f t="shared" si="28"/>
        <v>-0.23840406000090297</v>
      </c>
      <c r="K59">
        <f t="shared" si="35"/>
        <v>-0.23840406000090297</v>
      </c>
      <c r="O59">
        <f t="shared" ca="1" si="13"/>
        <v>-0.23896003814897823</v>
      </c>
      <c r="Q59" s="2">
        <f t="shared" si="14"/>
        <v>38173.032670000001</v>
      </c>
      <c r="S59" s="3">
        <v>1</v>
      </c>
      <c r="Z59">
        <f t="shared" si="15"/>
        <v>-2331</v>
      </c>
      <c r="AA59" s="89">
        <f t="shared" si="16"/>
        <v>-0.24049683678224817</v>
      </c>
      <c r="AB59" s="89">
        <f t="shared" si="17"/>
        <v>-0.23771580368584805</v>
      </c>
      <c r="AC59" s="89">
        <f t="shared" si="18"/>
        <v>-0.23840406000090297</v>
      </c>
      <c r="AD59" s="89">
        <f t="shared" si="29"/>
        <v>2.0927767813452014E-3</v>
      </c>
      <c r="AE59" s="89">
        <f t="shared" si="19"/>
        <v>4.3797146565375809E-6</v>
      </c>
      <c r="AF59">
        <f t="shared" si="30"/>
        <v>-0.23840406000090297</v>
      </c>
      <c r="AG59" s="73"/>
      <c r="AH59">
        <f t="shared" si="20"/>
        <v>-6.8825631505492783E-4</v>
      </c>
      <c r="AI59">
        <f t="shared" si="21"/>
        <v>0.92191727671843704</v>
      </c>
      <c r="AJ59">
        <f t="shared" si="22"/>
        <v>-0.57222810137257085</v>
      </c>
      <c r="AK59">
        <f t="shared" si="23"/>
        <v>3.0969151182020864E-2</v>
      </c>
      <c r="AL59">
        <f t="shared" si="24"/>
        <v>2.7640036663551326</v>
      </c>
      <c r="AM59">
        <f t="shared" si="25"/>
        <v>5.2336831038385059</v>
      </c>
      <c r="AN59" s="89">
        <f t="shared" si="34"/>
        <v>-3.5514655599656955</v>
      </c>
      <c r="AO59" s="89">
        <f t="shared" si="34"/>
        <v>-3.5514655674522868</v>
      </c>
      <c r="AP59" s="89">
        <f t="shared" si="34"/>
        <v>-3.5514654702773454</v>
      </c>
      <c r="AQ59" s="89">
        <f t="shared" si="34"/>
        <v>-3.5514667315952591</v>
      </c>
      <c r="AR59" s="89">
        <f t="shared" si="34"/>
        <v>-3.5514503599089635</v>
      </c>
      <c r="AS59" s="89">
        <f t="shared" si="34"/>
        <v>-3.5516628705948023</v>
      </c>
      <c r="AT59" s="89">
        <f t="shared" si="34"/>
        <v>-3.548905922636663</v>
      </c>
      <c r="AU59" s="89">
        <f t="shared" si="27"/>
        <v>-3.58493895276521</v>
      </c>
      <c r="AW59">
        <v>3400</v>
      </c>
      <c r="AX59">
        <f t="shared" si="0"/>
        <v>-0.23957845990578958</v>
      </c>
      <c r="AY59">
        <f t="shared" si="1"/>
        <v>-0.23990118394209242</v>
      </c>
      <c r="AZ59">
        <f t="shared" si="2"/>
        <v>3.2272403630284027E-4</v>
      </c>
      <c r="BA59">
        <f t="shared" si="3"/>
        <v>0.96715262193650986</v>
      </c>
      <c r="BB59">
        <f t="shared" si="4"/>
        <v>0.18121880658056694</v>
      </c>
      <c r="BC59">
        <f t="shared" si="5"/>
        <v>1.9725578580761958</v>
      </c>
      <c r="BD59">
        <f t="shared" si="6"/>
        <v>1.5113864913208785</v>
      </c>
      <c r="BE59">
        <f t="shared" si="32"/>
        <v>8.177040020240625</v>
      </c>
      <c r="BF59">
        <f t="shared" si="32"/>
        <v>8.1770400202146707</v>
      </c>
      <c r="BG59">
        <f t="shared" si="32"/>
        <v>8.1770400211879135</v>
      </c>
      <c r="BH59">
        <f t="shared" si="32"/>
        <v>8.1770399846922377</v>
      </c>
      <c r="BI59">
        <f t="shared" si="32"/>
        <v>8.1770413532434052</v>
      </c>
      <c r="BJ59">
        <f t="shared" si="32"/>
        <v>8.176990030121452</v>
      </c>
      <c r="BK59">
        <f t="shared" si="32"/>
        <v>8.1789093851228323</v>
      </c>
      <c r="BL59">
        <f t="shared" si="8"/>
        <v>8.0973854314561482</v>
      </c>
    </row>
    <row r="60" spans="1:64">
      <c r="A60" s="60" t="s">
        <v>311</v>
      </c>
      <c r="B60" s="60" t="s">
        <v>49</v>
      </c>
      <c r="C60" s="61">
        <v>53192.486779999999</v>
      </c>
      <c r="D60" s="61">
        <v>3.1E-4</v>
      </c>
      <c r="E60" s="43">
        <f t="shared" si="11"/>
        <v>-2329.50199189262</v>
      </c>
      <c r="F60">
        <f t="shared" si="12"/>
        <v>-2329</v>
      </c>
      <c r="G60">
        <f t="shared" si="28"/>
        <v>-0.23983754000073532</v>
      </c>
      <c r="K60">
        <f t="shared" si="35"/>
        <v>-0.23983754000073532</v>
      </c>
      <c r="O60">
        <f t="shared" ca="1" si="13"/>
        <v>-0.23895982257225681</v>
      </c>
      <c r="Q60" s="2">
        <f t="shared" si="14"/>
        <v>38173.986779999999</v>
      </c>
      <c r="S60" s="3">
        <v>1</v>
      </c>
      <c r="Z60">
        <f t="shared" si="15"/>
        <v>-2329</v>
      </c>
      <c r="AA60" s="89">
        <f t="shared" si="16"/>
        <v>-0.24049962454396454</v>
      </c>
      <c r="AB60" s="89">
        <f t="shared" si="17"/>
        <v>-0.23914529994305392</v>
      </c>
      <c r="AC60" s="89">
        <f t="shared" si="18"/>
        <v>-0.23983754000073532</v>
      </c>
      <c r="AD60" s="89">
        <f t="shared" si="29"/>
        <v>6.6208454322921884E-4</v>
      </c>
      <c r="AE60" s="89">
        <f t="shared" si="19"/>
        <v>4.3835594238304335E-7</v>
      </c>
      <c r="AF60">
        <f t="shared" si="30"/>
        <v>-0.23983754000073532</v>
      </c>
      <c r="AG60" s="73"/>
      <c r="AH60">
        <f t="shared" si="20"/>
        <v>-6.9224005768138734E-4</v>
      </c>
      <c r="AI60">
        <f t="shared" si="21"/>
        <v>0.921809312036591</v>
      </c>
      <c r="AJ60">
        <f t="shared" si="22"/>
        <v>-0.57509628409266167</v>
      </c>
      <c r="AK60">
        <f t="shared" si="23"/>
        <v>3.0695542279112937E-2</v>
      </c>
      <c r="AL60">
        <f t="shared" si="24"/>
        <v>2.7675053320723282</v>
      </c>
      <c r="AM60">
        <f t="shared" si="25"/>
        <v>5.283851527645858</v>
      </c>
      <c r="AN60" s="89">
        <f t="shared" si="34"/>
        <v>-3.5476805190615259</v>
      </c>
      <c r="AO60" s="89">
        <f t="shared" si="34"/>
        <v>-3.5476805265579272</v>
      </c>
      <c r="AP60" s="89">
        <f t="shared" si="34"/>
        <v>-3.5476804294147128</v>
      </c>
      <c r="AQ60" s="89">
        <f t="shared" si="34"/>
        <v>-3.5476816882596265</v>
      </c>
      <c r="AR60" s="89">
        <f t="shared" si="34"/>
        <v>-3.5476653753817544</v>
      </c>
      <c r="AS60" s="89">
        <f t="shared" si="34"/>
        <v>-3.5478767764408077</v>
      </c>
      <c r="AT60" s="89">
        <f t="shared" si="34"/>
        <v>-3.5451386827786266</v>
      </c>
      <c r="AU60" s="89">
        <f t="shared" si="27"/>
        <v>-3.58086206412999</v>
      </c>
      <c r="AW60">
        <v>3600</v>
      </c>
      <c r="AX60">
        <f t="shared" si="0"/>
        <v>-0.24019746751306273</v>
      </c>
      <c r="AY60">
        <f t="shared" si="1"/>
        <v>-0.2400315762510821</v>
      </c>
      <c r="AZ60">
        <f t="shared" si="2"/>
        <v>-1.6589126198062815E-4</v>
      </c>
      <c r="BA60">
        <f t="shared" si="3"/>
        <v>0.94114076052065065</v>
      </c>
      <c r="BB60">
        <f t="shared" si="4"/>
        <v>-0.19121351942697762</v>
      </c>
      <c r="BC60">
        <f t="shared" si="5"/>
        <v>2.3471818241533375</v>
      </c>
      <c r="BD60">
        <f t="shared" si="6"/>
        <v>2.3837733563197663</v>
      </c>
      <c r="BE60">
        <f t="shared" si="32"/>
        <v>8.568527150062879</v>
      </c>
      <c r="BF60">
        <f t="shared" si="32"/>
        <v>8.5685271482670995</v>
      </c>
      <c r="BG60">
        <f t="shared" si="32"/>
        <v>8.5685271808921026</v>
      </c>
      <c r="BH60">
        <f t="shared" si="32"/>
        <v>8.5685265881737642</v>
      </c>
      <c r="BI60">
        <f t="shared" si="32"/>
        <v>8.5685373563861926</v>
      </c>
      <c r="BJ60">
        <f t="shared" si="32"/>
        <v>8.56834170399957</v>
      </c>
      <c r="BK60">
        <f t="shared" si="32"/>
        <v>8.5718897480071572</v>
      </c>
      <c r="BL60">
        <f t="shared" si="8"/>
        <v>8.5050742949780958</v>
      </c>
    </row>
    <row r="61" spans="1:64">
      <c r="A61" s="60" t="s">
        <v>311</v>
      </c>
      <c r="B61" s="60" t="s">
        <v>49</v>
      </c>
      <c r="C61" s="61">
        <v>53193.443809999997</v>
      </c>
      <c r="D61" s="61">
        <v>2.5999999999999998E-4</v>
      </c>
      <c r="E61" s="43">
        <f t="shared" si="11"/>
        <v>-2327.4988805323756</v>
      </c>
      <c r="F61">
        <f t="shared" si="12"/>
        <v>-2327</v>
      </c>
      <c r="G61">
        <f t="shared" si="28"/>
        <v>-0.23835102000157349</v>
      </c>
      <c r="K61">
        <f t="shared" si="35"/>
        <v>-0.23835102000157349</v>
      </c>
      <c r="O61">
        <f t="shared" ca="1" si="13"/>
        <v>-0.23895960699553537</v>
      </c>
      <c r="Q61" s="2">
        <f t="shared" si="14"/>
        <v>38174.943809999997</v>
      </c>
      <c r="S61" s="3">
        <v>1</v>
      </c>
      <c r="Z61">
        <f t="shared" si="15"/>
        <v>-2327</v>
      </c>
      <c r="AA61" s="89">
        <f t="shared" si="16"/>
        <v>-0.24050240278319404</v>
      </c>
      <c r="AB61" s="89">
        <f t="shared" si="17"/>
        <v>-0.23765480658135249</v>
      </c>
      <c r="AC61" s="89">
        <f t="shared" si="18"/>
        <v>-0.23835102000157349</v>
      </c>
      <c r="AD61" s="89">
        <f t="shared" si="29"/>
        <v>2.1513827816205533E-3</v>
      </c>
      <c r="AE61" s="89">
        <f t="shared" si="19"/>
        <v>4.6284478730533893E-6</v>
      </c>
      <c r="AF61">
        <f t="shared" si="30"/>
        <v>-0.23835102000157349</v>
      </c>
      <c r="AG61" s="73"/>
      <c r="AH61">
        <f t="shared" si="20"/>
        <v>-6.9621342022099569E-4</v>
      </c>
      <c r="AI61">
        <f t="shared" si="21"/>
        <v>0.92170233093831722</v>
      </c>
      <c r="AJ61">
        <f t="shared" si="22"/>
        <v>-0.57795674893214455</v>
      </c>
      <c r="AK61">
        <f t="shared" si="23"/>
        <v>3.0421620921759065E-2</v>
      </c>
      <c r="AL61">
        <f t="shared" si="24"/>
        <v>2.771006181372524</v>
      </c>
      <c r="AM61">
        <f t="shared" si="25"/>
        <v>5.3349448235876009</v>
      </c>
      <c r="AN61" s="89">
        <f t="shared" si="34"/>
        <v>-3.5438959194262045</v>
      </c>
      <c r="AO61" s="89">
        <f t="shared" si="34"/>
        <v>-3.5438959269309556</v>
      </c>
      <c r="AP61" s="89">
        <f t="shared" si="34"/>
        <v>-3.5438958298368499</v>
      </c>
      <c r="AQ61" s="89">
        <f t="shared" si="34"/>
        <v>-3.5438970860101686</v>
      </c>
      <c r="AR61" s="89">
        <f t="shared" si="34"/>
        <v>-3.5438808340825765</v>
      </c>
      <c r="AS61" s="89">
        <f t="shared" si="34"/>
        <v>-3.5440911044737899</v>
      </c>
      <c r="AT61" s="89">
        <f t="shared" si="34"/>
        <v>-3.5413720366788382</v>
      </c>
      <c r="AU61" s="89">
        <f t="shared" si="27"/>
        <v>-3.5767851754947708</v>
      </c>
      <c r="AW61">
        <v>3800</v>
      </c>
      <c r="AX61">
        <f t="shared" si="0"/>
        <v>-0.24079018854343479</v>
      </c>
      <c r="AY61">
        <f t="shared" si="1"/>
        <v>-0.24017054456007178</v>
      </c>
      <c r="AZ61">
        <f t="shared" si="2"/>
        <v>-6.1964398336301148E-4</v>
      </c>
      <c r="BA61">
        <f t="shared" si="3"/>
        <v>0.92388315512584651</v>
      </c>
      <c r="BB61">
        <f t="shared" si="4"/>
        <v>-0.52278145688654376</v>
      </c>
      <c r="BC61">
        <f t="shared" si="5"/>
        <v>2.7048940264048915</v>
      </c>
      <c r="BD61">
        <f t="shared" si="6"/>
        <v>4.5068019697943855</v>
      </c>
      <c r="BE61">
        <f t="shared" si="32"/>
        <v>8.9510821334827568</v>
      </c>
      <c r="BF61">
        <f t="shared" si="32"/>
        <v>8.9510821263655398</v>
      </c>
      <c r="BG61">
        <f t="shared" si="32"/>
        <v>8.9510822215783445</v>
      </c>
      <c r="BH61">
        <f t="shared" si="32"/>
        <v>8.9510809478387596</v>
      </c>
      <c r="BI61">
        <f t="shared" si="32"/>
        <v>8.9510979876262802</v>
      </c>
      <c r="BJ61">
        <f t="shared" si="32"/>
        <v>8.9508700210447838</v>
      </c>
      <c r="BK61">
        <f t="shared" si="32"/>
        <v>8.9539176701456622</v>
      </c>
      <c r="BL61">
        <f t="shared" si="8"/>
        <v>8.9127631585000415</v>
      </c>
    </row>
    <row r="62" spans="1:64">
      <c r="A62" s="60" t="s">
        <v>311</v>
      </c>
      <c r="B62" s="60" t="s">
        <v>49</v>
      </c>
      <c r="C62" s="61">
        <v>53194.398500000003</v>
      </c>
      <c r="D62" s="61">
        <v>4.4999999999999999E-4</v>
      </c>
      <c r="E62" s="43">
        <f t="shared" si="11"/>
        <v>-2325.500666908426</v>
      </c>
      <c r="F62">
        <f t="shared" si="12"/>
        <v>-2325</v>
      </c>
      <c r="G62">
        <f t="shared" si="28"/>
        <v>-0.23920450000150595</v>
      </c>
      <c r="K62">
        <f t="shared" si="35"/>
        <v>-0.23920450000150595</v>
      </c>
      <c r="O62">
        <f t="shared" ca="1" si="13"/>
        <v>-0.23895939141881395</v>
      </c>
      <c r="Q62" s="2">
        <f t="shared" si="14"/>
        <v>38175.898500000003</v>
      </c>
      <c r="S62" s="3">
        <v>1</v>
      </c>
      <c r="Z62">
        <f t="shared" si="15"/>
        <v>-2325</v>
      </c>
      <c r="AA62" s="89">
        <f t="shared" si="16"/>
        <v>-0.24050517145072842</v>
      </c>
      <c r="AB62" s="89">
        <f t="shared" si="17"/>
        <v>-0.23850432364804047</v>
      </c>
      <c r="AC62" s="89">
        <f t="shared" si="18"/>
        <v>-0.23920450000150595</v>
      </c>
      <c r="AD62" s="89">
        <f t="shared" si="29"/>
        <v>1.300671449222468E-3</v>
      </c>
      <c r="AE62" s="89">
        <f t="shared" si="19"/>
        <v>1.6917462188224751E-6</v>
      </c>
      <c r="AF62">
        <f t="shared" si="30"/>
        <v>-0.23920450000150595</v>
      </c>
      <c r="AG62" s="73"/>
      <c r="AH62">
        <f t="shared" si="20"/>
        <v>-7.0017635346547851E-4</v>
      </c>
      <c r="AI62">
        <f t="shared" si="21"/>
        <v>0.92159633383573736</v>
      </c>
      <c r="AJ62">
        <f t="shared" si="22"/>
        <v>-0.58080947193676369</v>
      </c>
      <c r="AK62">
        <f t="shared" si="23"/>
        <v>3.0147390135845185E-2</v>
      </c>
      <c r="AL62">
        <f t="shared" si="24"/>
        <v>2.7745062218229517</v>
      </c>
      <c r="AM62">
        <f t="shared" si="25"/>
        <v>5.3869892362976062</v>
      </c>
      <c r="AN62" s="89">
        <f t="shared" si="34"/>
        <v>-3.540111757020429</v>
      </c>
      <c r="AO62" s="89">
        <f t="shared" si="34"/>
        <v>-3.540111764532055</v>
      </c>
      <c r="AP62" s="89">
        <f t="shared" si="34"/>
        <v>-3.5401116675045388</v>
      </c>
      <c r="AQ62" s="89">
        <f t="shared" si="34"/>
        <v>-3.5401129208072493</v>
      </c>
      <c r="AR62" s="89">
        <f t="shared" si="34"/>
        <v>-3.5400967319692005</v>
      </c>
      <c r="AS62" s="89">
        <f t="shared" si="34"/>
        <v>-3.5403058507413725</v>
      </c>
      <c r="AT62" s="89">
        <f t="shared" si="34"/>
        <v>-3.5376059791807566</v>
      </c>
      <c r="AU62" s="89">
        <f t="shared" si="27"/>
        <v>-3.5727082868595517</v>
      </c>
      <c r="AW62">
        <v>4000</v>
      </c>
      <c r="AX62">
        <f t="shared" si="0"/>
        <v>-0.24129787602794109</v>
      </c>
      <c r="AY62">
        <f t="shared" si="1"/>
        <v>-0.24031808886906145</v>
      </c>
      <c r="AZ62">
        <f t="shared" si="2"/>
        <v>-9.7978715887963729E-4</v>
      </c>
      <c r="BA62">
        <f t="shared" si="3"/>
        <v>0.91632867440424837</v>
      </c>
      <c r="BB62">
        <f t="shared" si="4"/>
        <v>-0.78228023839139182</v>
      </c>
      <c r="BC62">
        <f t="shared" si="5"/>
        <v>3.0531014693114171</v>
      </c>
      <c r="BD62">
        <f t="shared" si="6"/>
        <v>22.586370958705441</v>
      </c>
      <c r="BE62">
        <f t="shared" si="32"/>
        <v>9.3285248083095453</v>
      </c>
      <c r="BF62">
        <f t="shared" si="32"/>
        <v>9.3285248053219458</v>
      </c>
      <c r="BG62">
        <f t="shared" si="32"/>
        <v>9.3285248410539872</v>
      </c>
      <c r="BH62">
        <f t="shared" si="32"/>
        <v>9.3285244136944065</v>
      </c>
      <c r="BI62">
        <f t="shared" si="32"/>
        <v>9.3285295249662372</v>
      </c>
      <c r="BJ62">
        <f t="shared" si="32"/>
        <v>9.3284683933767525</v>
      </c>
      <c r="BK62">
        <f t="shared" si="32"/>
        <v>9.329199512900022</v>
      </c>
      <c r="BL62">
        <f t="shared" si="8"/>
        <v>9.3204520220219873</v>
      </c>
    </row>
    <row r="63" spans="1:64">
      <c r="A63" s="60" t="s">
        <v>311</v>
      </c>
      <c r="B63" s="60" t="s">
        <v>51</v>
      </c>
      <c r="C63" s="61">
        <v>53197.503830000001</v>
      </c>
      <c r="D63" s="61">
        <v>8.0000000000000004E-4</v>
      </c>
      <c r="E63" s="43">
        <f t="shared" si="11"/>
        <v>-2319.0010568645203</v>
      </c>
      <c r="F63">
        <f t="shared" si="12"/>
        <v>-2318.5</v>
      </c>
      <c r="G63">
        <f t="shared" si="28"/>
        <v>-0.23939080999844009</v>
      </c>
      <c r="K63">
        <f t="shared" si="35"/>
        <v>-0.23939080999844009</v>
      </c>
      <c r="O63">
        <f t="shared" ca="1" si="13"/>
        <v>-0.2389586907944693</v>
      </c>
      <c r="Q63" s="2">
        <f t="shared" si="14"/>
        <v>38179.003830000001</v>
      </c>
      <c r="S63" s="3">
        <v>1</v>
      </c>
      <c r="Z63">
        <f t="shared" si="15"/>
        <v>-2318.5</v>
      </c>
      <c r="AA63" s="89">
        <f t="shared" si="16"/>
        <v>-0.24051410292362982</v>
      </c>
      <c r="AB63" s="89">
        <f t="shared" si="17"/>
        <v>-0.23867782673131538</v>
      </c>
      <c r="AC63" s="89">
        <f t="shared" si="18"/>
        <v>-0.23939080999844009</v>
      </c>
      <c r="AD63" s="89">
        <f t="shared" si="29"/>
        <v>1.1232929251897283E-3</v>
      </c>
      <c r="AE63" s="89">
        <f t="shared" si="19"/>
        <v>1.2617869957812967E-6</v>
      </c>
      <c r="AF63">
        <f t="shared" si="30"/>
        <v>-0.23939080999844009</v>
      </c>
      <c r="AG63" s="73"/>
      <c r="AH63">
        <f t="shared" si="20"/>
        <v>-7.1298326712472342E-4</v>
      </c>
      <c r="AI63">
        <f t="shared" si="21"/>
        <v>0.92125864385691525</v>
      </c>
      <c r="AJ63">
        <f t="shared" si="22"/>
        <v>-0.5900270665257521</v>
      </c>
      <c r="AK63">
        <f t="shared" si="23"/>
        <v>2.925403959708631E-2</v>
      </c>
      <c r="AL63">
        <f t="shared" si="24"/>
        <v>2.7858758586349075</v>
      </c>
      <c r="AM63">
        <f t="shared" si="25"/>
        <v>5.5630387592451918</v>
      </c>
      <c r="AN63" s="89">
        <f t="shared" si="34"/>
        <v>-3.5278161999678703</v>
      </c>
      <c r="AO63" s="89">
        <f t="shared" si="34"/>
        <v>-3.5278162074914952</v>
      </c>
      <c r="AP63" s="89">
        <f t="shared" si="34"/>
        <v>-3.5278161108022315</v>
      </c>
      <c r="AQ63" s="89">
        <f t="shared" si="34"/>
        <v>-3.5278173533968693</v>
      </c>
      <c r="AR63" s="89">
        <f t="shared" si="34"/>
        <v>-3.5278013843352269</v>
      </c>
      <c r="AS63" s="89">
        <f t="shared" si="34"/>
        <v>-3.5280066167875344</v>
      </c>
      <c r="AT63" s="89">
        <f t="shared" si="34"/>
        <v>-3.5253702948368821</v>
      </c>
      <c r="AU63" s="89">
        <f t="shared" si="27"/>
        <v>-3.5594583987950879</v>
      </c>
      <c r="AW63">
        <v>4200</v>
      </c>
      <c r="AX63">
        <f t="shared" si="0"/>
        <v>-0.24167581209873443</v>
      </c>
      <c r="AY63">
        <f t="shared" si="1"/>
        <v>-0.24047420917805112</v>
      </c>
      <c r="AZ63">
        <f t="shared" si="2"/>
        <v>-1.2016029206833028E-3</v>
      </c>
      <c r="BA63">
        <f t="shared" si="3"/>
        <v>0.91877543540991835</v>
      </c>
      <c r="BB63">
        <f t="shared" si="4"/>
        <v>-0.94726358731028903</v>
      </c>
      <c r="BC63">
        <f t="shared" si="5"/>
        <v>-2.8838157412600016</v>
      </c>
      <c r="BD63">
        <f t="shared" si="6"/>
        <v>-7.7156362633953162</v>
      </c>
      <c r="BE63">
        <f t="shared" si="32"/>
        <v>9.7049158769392729</v>
      </c>
      <c r="BF63">
        <f t="shared" si="32"/>
        <v>9.7049158838631513</v>
      </c>
      <c r="BG63">
        <f t="shared" si="32"/>
        <v>9.704915798092447</v>
      </c>
      <c r="BH63">
        <f t="shared" si="32"/>
        <v>9.7049168605914673</v>
      </c>
      <c r="BI63">
        <f t="shared" si="32"/>
        <v>9.7049036987292379</v>
      </c>
      <c r="BJ63">
        <f t="shared" si="32"/>
        <v>9.7050667467412808</v>
      </c>
      <c r="BK63">
        <f t="shared" si="32"/>
        <v>9.7030474601830026</v>
      </c>
      <c r="BL63">
        <f t="shared" si="8"/>
        <v>9.7281408855439313</v>
      </c>
    </row>
    <row r="64" spans="1:64">
      <c r="A64" s="60" t="s">
        <v>311</v>
      </c>
      <c r="B64" s="60" t="s">
        <v>51</v>
      </c>
      <c r="C64" s="61">
        <v>53198.460460000002</v>
      </c>
      <c r="D64" s="61">
        <v>2.3000000000000001E-4</v>
      </c>
      <c r="E64" s="43">
        <f t="shared" si="11"/>
        <v>-2316.9987827241521</v>
      </c>
      <c r="F64">
        <f t="shared" si="12"/>
        <v>-2316.5</v>
      </c>
      <c r="G64">
        <f t="shared" si="28"/>
        <v>-0.23830429000372533</v>
      </c>
      <c r="K64">
        <f t="shared" si="35"/>
        <v>-0.23830429000372533</v>
      </c>
      <c r="O64">
        <f t="shared" ca="1" si="13"/>
        <v>-0.23895847521774788</v>
      </c>
      <c r="Q64" s="2">
        <f t="shared" si="14"/>
        <v>38179.960460000002</v>
      </c>
      <c r="S64" s="3">
        <v>1</v>
      </c>
      <c r="Z64">
        <f t="shared" si="15"/>
        <v>-2316.5</v>
      </c>
      <c r="AA64" s="89">
        <f t="shared" si="16"/>
        <v>-0.24051683036575672</v>
      </c>
      <c r="AB64" s="89">
        <f t="shared" si="17"/>
        <v>-0.2375873886735636</v>
      </c>
      <c r="AC64" s="89">
        <f t="shared" si="18"/>
        <v>-0.23830429000372533</v>
      </c>
      <c r="AD64" s="89">
        <f t="shared" si="29"/>
        <v>2.2125403620313899E-3</v>
      </c>
      <c r="AE64" s="89">
        <f t="shared" si="19"/>
        <v>4.895334853617994E-6</v>
      </c>
      <c r="AF64">
        <f t="shared" si="30"/>
        <v>-0.23830429000372533</v>
      </c>
      <c r="AG64" s="73"/>
      <c r="AH64">
        <f t="shared" si="20"/>
        <v>-7.169013301617348E-4</v>
      </c>
      <c r="AI64">
        <f t="shared" si="21"/>
        <v>0.92115683321521225</v>
      </c>
      <c r="AJ64">
        <f t="shared" si="22"/>
        <v>-0.59284662118726517</v>
      </c>
      <c r="AK64">
        <f t="shared" si="23"/>
        <v>2.8978527418523879E-2</v>
      </c>
      <c r="AL64">
        <f t="shared" si="24"/>
        <v>2.7893725459075354</v>
      </c>
      <c r="AM64">
        <f t="shared" si="25"/>
        <v>5.6194424386345387</v>
      </c>
      <c r="AN64" s="89">
        <f t="shared" si="34"/>
        <v>-3.5240338506855062</v>
      </c>
      <c r="AO64" s="89">
        <f t="shared" si="34"/>
        <v>-3.5240338582095925</v>
      </c>
      <c r="AP64" s="89">
        <f t="shared" si="34"/>
        <v>-3.5240337616622082</v>
      </c>
      <c r="AQ64" s="89">
        <f t="shared" si="34"/>
        <v>-3.5240350005368675</v>
      </c>
      <c r="AR64" s="89">
        <f t="shared" si="34"/>
        <v>-3.5240191036184019</v>
      </c>
      <c r="AS64" s="89">
        <f t="shared" si="34"/>
        <v>-3.5242230964732943</v>
      </c>
      <c r="AT64" s="89">
        <f t="shared" si="34"/>
        <v>-3.5216066811426394</v>
      </c>
      <c r="AU64" s="89">
        <f t="shared" si="27"/>
        <v>-3.5553815101598687</v>
      </c>
      <c r="AW64">
        <v>4400</v>
      </c>
      <c r="AX64">
        <f t="shared" si="0"/>
        <v>-0.24189380285348483</v>
      </c>
      <c r="AY64">
        <f t="shared" si="1"/>
        <v>-0.24063890548704081</v>
      </c>
      <c r="AZ64">
        <f t="shared" si="2"/>
        <v>-1.2548973664440258E-3</v>
      </c>
      <c r="BA64">
        <f t="shared" si="3"/>
        <v>0.9311343028558634</v>
      </c>
      <c r="BB64">
        <f t="shared" si="4"/>
        <v>-0.99966988709840643</v>
      </c>
      <c r="BC64">
        <f t="shared" si="5"/>
        <v>-2.5319099194995198</v>
      </c>
      <c r="BD64">
        <f t="shared" si="6"/>
        <v>-3.178145752044736</v>
      </c>
      <c r="BE64">
        <f t="shared" si="32"/>
        <v>10.084355942628191</v>
      </c>
      <c r="BF64">
        <f t="shared" si="32"/>
        <v>10.084355947234394</v>
      </c>
      <c r="BG64">
        <f t="shared" si="32"/>
        <v>10.084355877844095</v>
      </c>
      <c r="BH64">
        <f t="shared" si="32"/>
        <v>10.084356923177021</v>
      </c>
      <c r="BI64">
        <f t="shared" si="32"/>
        <v>10.084341175807451</v>
      </c>
      <c r="BJ64">
        <f t="shared" si="32"/>
        <v>10.084578421704505</v>
      </c>
      <c r="BK64">
        <f t="shared" si="32"/>
        <v>10.081008741162245</v>
      </c>
      <c r="BL64">
        <f t="shared" si="8"/>
        <v>10.135829749065877</v>
      </c>
    </row>
    <row r="65" spans="1:64">
      <c r="A65" s="60" t="s">
        <v>311</v>
      </c>
      <c r="B65" s="60" t="s">
        <v>51</v>
      </c>
      <c r="C65" s="61">
        <v>53199.416230000003</v>
      </c>
      <c r="D65" s="61">
        <v>2.5999999999999998E-4</v>
      </c>
      <c r="E65" s="43">
        <f t="shared" si="11"/>
        <v>-2314.9983086065317</v>
      </c>
      <c r="F65">
        <f t="shared" si="12"/>
        <v>-2314.5</v>
      </c>
      <c r="G65">
        <f t="shared" si="28"/>
        <v>-0.23807777000183705</v>
      </c>
      <c r="K65">
        <f t="shared" si="35"/>
        <v>-0.23807777000183705</v>
      </c>
      <c r="O65">
        <f t="shared" ca="1" si="13"/>
        <v>-0.23895825964102643</v>
      </c>
      <c r="Q65" s="2">
        <f t="shared" si="14"/>
        <v>38180.916230000003</v>
      </c>
      <c r="S65" s="3">
        <v>1</v>
      </c>
      <c r="Z65">
        <f t="shared" si="15"/>
        <v>-2314.5</v>
      </c>
      <c r="AA65" s="89">
        <f t="shared" si="16"/>
        <v>-0.24051954798015798</v>
      </c>
      <c r="AB65" s="89">
        <f t="shared" si="17"/>
        <v>-0.23735696129396397</v>
      </c>
      <c r="AC65" s="89">
        <f t="shared" si="18"/>
        <v>-0.23807777000183705</v>
      </c>
      <c r="AD65" s="89">
        <f t="shared" si="29"/>
        <v>2.4417779783209304E-3</v>
      </c>
      <c r="AE65" s="89">
        <f t="shared" si="19"/>
        <v>5.9622796954130499E-6</v>
      </c>
      <c r="AF65">
        <f t="shared" si="30"/>
        <v>-0.23807777000183705</v>
      </c>
      <c r="AG65" s="73"/>
      <c r="AH65">
        <f t="shared" si="20"/>
        <v>-7.2080870787308022E-4</v>
      </c>
      <c r="AI65">
        <f t="shared" si="21"/>
        <v>0.92105600864951531</v>
      </c>
      <c r="AJ65">
        <f t="shared" si="22"/>
        <v>-0.59565830944504761</v>
      </c>
      <c r="AK65">
        <f t="shared" si="23"/>
        <v>2.8702721641938357E-2</v>
      </c>
      <c r="AL65">
        <f t="shared" si="24"/>
        <v>2.7928684640665229</v>
      </c>
      <c r="AM65">
        <f t="shared" si="25"/>
        <v>5.6769526382614028</v>
      </c>
      <c r="AN65" s="89">
        <f t="shared" si="34"/>
        <v>-3.5202519173992468</v>
      </c>
      <c r="AO65" s="89">
        <f t="shared" si="34"/>
        <v>-3.520251924922253</v>
      </c>
      <c r="AP65" s="89">
        <f t="shared" si="34"/>
        <v>-3.5202518285346707</v>
      </c>
      <c r="AQ65" s="89">
        <f t="shared" si="34"/>
        <v>-3.5202530634889229</v>
      </c>
      <c r="AR65" s="89">
        <f t="shared" si="34"/>
        <v>-3.5202372408327118</v>
      </c>
      <c r="AS65" s="89">
        <f t="shared" si="34"/>
        <v>-3.5204399736542271</v>
      </c>
      <c r="AT65" s="89">
        <f t="shared" si="34"/>
        <v>-3.5178436288197599</v>
      </c>
      <c r="AU65" s="89">
        <f t="shared" si="27"/>
        <v>-3.5513046215246495</v>
      </c>
      <c r="AW65">
        <v>4600</v>
      </c>
      <c r="AX65">
        <f t="shared" si="0"/>
        <v>-0.24193792664353925</v>
      </c>
      <c r="AY65">
        <f t="shared" si="1"/>
        <v>-0.24081217779603048</v>
      </c>
      <c r="AZ65">
        <f t="shared" si="2"/>
        <v>-1.1257488475087632E-3</v>
      </c>
      <c r="BA65">
        <f t="shared" si="3"/>
        <v>0.95284453159722005</v>
      </c>
      <c r="BB65">
        <f t="shared" si="4"/>
        <v>-0.92461861537810397</v>
      </c>
      <c r="BC65">
        <f t="shared" si="5"/>
        <v>-2.1668422455959067</v>
      </c>
      <c r="BD65">
        <f t="shared" si="6"/>
        <v>-1.8867166477622945</v>
      </c>
      <c r="BE65">
        <f t="shared" si="32"/>
        <v>10.470821015955226</v>
      </c>
      <c r="BF65">
        <f t="shared" si="32"/>
        <v>10.470821016350222</v>
      </c>
      <c r="BG65">
        <f t="shared" si="32"/>
        <v>10.47082100696432</v>
      </c>
      <c r="BH65">
        <f t="shared" si="32"/>
        <v>10.470821229992398</v>
      </c>
      <c r="BI65">
        <f t="shared" si="32"/>
        <v>10.470815930416135</v>
      </c>
      <c r="BJ65">
        <f t="shared" si="32"/>
        <v>10.470941871668161</v>
      </c>
      <c r="BK65">
        <f t="shared" si="32"/>
        <v>10.467956324164005</v>
      </c>
      <c r="BL65">
        <f t="shared" si="8"/>
        <v>10.543518612587823</v>
      </c>
    </row>
    <row r="66" spans="1:64">
      <c r="A66" s="60" t="s">
        <v>311</v>
      </c>
      <c r="B66" s="60" t="s">
        <v>49</v>
      </c>
      <c r="C66" s="61">
        <v>53203.476320000002</v>
      </c>
      <c r="D66" s="61">
        <v>2.9E-4</v>
      </c>
      <c r="E66" s="43">
        <f t="shared" si="11"/>
        <v>-2306.5003384252082</v>
      </c>
      <c r="F66">
        <f t="shared" si="12"/>
        <v>-2306</v>
      </c>
      <c r="G66">
        <f t="shared" si="28"/>
        <v>-0.23904755999683402</v>
      </c>
      <c r="K66">
        <f t="shared" si="35"/>
        <v>-0.23904755999683402</v>
      </c>
      <c r="O66">
        <f t="shared" ca="1" si="13"/>
        <v>-0.23895734343996036</v>
      </c>
      <c r="Q66" s="2">
        <f t="shared" si="14"/>
        <v>38184.976320000002</v>
      </c>
      <c r="S66" s="3">
        <v>1</v>
      </c>
      <c r="Z66">
        <f t="shared" si="15"/>
        <v>-2306</v>
      </c>
      <c r="AA66" s="89">
        <f t="shared" si="16"/>
        <v>-0.24053098708023174</v>
      </c>
      <c r="AB66" s="89">
        <f t="shared" si="17"/>
        <v>-0.23831026526241925</v>
      </c>
      <c r="AC66" s="89">
        <f t="shared" si="18"/>
        <v>-0.23904755999683402</v>
      </c>
      <c r="AD66" s="89">
        <f t="shared" si="29"/>
        <v>1.4834270833977148E-3</v>
      </c>
      <c r="AE66" s="89">
        <f t="shared" si="19"/>
        <v>2.2005559117578505E-6</v>
      </c>
      <c r="AF66">
        <f t="shared" si="30"/>
        <v>-0.23904755999683402</v>
      </c>
      <c r="AG66" s="73"/>
      <c r="AH66">
        <f t="shared" si="20"/>
        <v>-7.3729473441478093E-4</v>
      </c>
      <c r="AI66">
        <f t="shared" si="21"/>
        <v>0.92063851391049023</v>
      </c>
      <c r="AJ66">
        <f t="shared" si="22"/>
        <v>-0.60751967999428824</v>
      </c>
      <c r="AK66">
        <f t="shared" si="23"/>
        <v>2.7527341420205163E-2</v>
      </c>
      <c r="AL66">
        <f t="shared" si="24"/>
        <v>2.807717711774611</v>
      </c>
      <c r="AM66">
        <f t="shared" si="25"/>
        <v>5.9345173802219016</v>
      </c>
      <c r="AN66" s="89">
        <f t="shared" si="34"/>
        <v>-3.5041832477414538</v>
      </c>
      <c r="AO66" s="89">
        <f t="shared" si="34"/>
        <v>-3.5041832552424204</v>
      </c>
      <c r="AP66" s="89">
        <f t="shared" si="34"/>
        <v>-3.5041831597354407</v>
      </c>
      <c r="AQ66" s="89">
        <f t="shared" si="34"/>
        <v>-3.5041843757900701</v>
      </c>
      <c r="AR66" s="89">
        <f t="shared" si="34"/>
        <v>-3.5041688922634631</v>
      </c>
      <c r="AS66" s="89">
        <f t="shared" si="34"/>
        <v>-3.5043660444745397</v>
      </c>
      <c r="AT66" s="89">
        <f t="shared" si="34"/>
        <v>-3.5018567978353747</v>
      </c>
      <c r="AU66" s="89">
        <f t="shared" si="27"/>
        <v>-3.5339778448249666</v>
      </c>
      <c r="AW66">
        <v>4800</v>
      </c>
      <c r="AX66">
        <f t="shared" ref="AX66:AX82" si="36">AB$3+AB$4*AW66+AB$5*AW66^2+AZ66</f>
        <v>-0.24181449615410308</v>
      </c>
      <c r="AY66">
        <f t="shared" ref="AY66:AY82" si="37">AB$3+AB$4*AW66+AB$5*AW66^2</f>
        <v>-0.24099402610502016</v>
      </c>
      <c r="AZ66">
        <f t="shared" ref="AZ66:AZ82" si="38">$AB$6*($AB$11/BA66*BB66+$AB$12)</f>
        <v>-8.2047004908293575E-4</v>
      </c>
      <c r="BA66">
        <f t="shared" ref="BA66:BA82" si="39">1+$AB$7*COS(BC66)</f>
        <v>0.98243561845132266</v>
      </c>
      <c r="BB66">
        <f t="shared" ref="BB66:BB82" si="40">SIN(BC66+RADIANS($AB$9))</f>
        <v>-0.71361248402978106</v>
      </c>
      <c r="BC66">
        <f t="shared" ref="BC66:BC82" si="41">2*ATAN(BD66)</f>
        <v>-1.7814506263195666</v>
      </c>
      <c r="BD66">
        <f t="shared" ref="BD66:BD82" si="42">SQRT((1+$AB$7)/(1-$AB$7))*TAN(BE66/2)</f>
        <v>-1.2364319617855897</v>
      </c>
      <c r="BE66">
        <f t="shared" si="32"/>
        <v>10.867891270383998</v>
      </c>
      <c r="BF66">
        <f t="shared" si="32"/>
        <v>10.867891270384083</v>
      </c>
      <c r="BG66">
        <f t="shared" si="32"/>
        <v>10.867891270376113</v>
      </c>
      <c r="BH66">
        <f t="shared" si="32"/>
        <v>10.867891271121346</v>
      </c>
      <c r="BI66">
        <f t="shared" si="32"/>
        <v>10.867891201449005</v>
      </c>
      <c r="BJ66">
        <f t="shared" si="32"/>
        <v>10.86789771532443</v>
      </c>
      <c r="BK66">
        <f t="shared" si="32"/>
        <v>10.867290135935635</v>
      </c>
      <c r="BL66">
        <f t="shared" ref="BL66:BL82" si="43">RADIANS($AB$9)+$AB$18*(AW66-AB$15)</f>
        <v>10.951207476109769</v>
      </c>
    </row>
    <row r="67" spans="1:64">
      <c r="A67" s="60" t="s">
        <v>311</v>
      </c>
      <c r="B67" s="60" t="s">
        <v>51</v>
      </c>
      <c r="C67" s="61">
        <v>53209.449180000003</v>
      </c>
      <c r="D67" s="61">
        <v>4.6999999999999999E-4</v>
      </c>
      <c r="E67" s="43">
        <f t="shared" si="11"/>
        <v>-2293.9988455575017</v>
      </c>
      <c r="F67">
        <f t="shared" si="12"/>
        <v>-2293.5</v>
      </c>
      <c r="G67">
        <f t="shared" si="28"/>
        <v>-0.23833431000093697</v>
      </c>
      <c r="K67">
        <f t="shared" si="35"/>
        <v>-0.23833431000093697</v>
      </c>
      <c r="O67">
        <f t="shared" ca="1" si="13"/>
        <v>-0.23895599608545143</v>
      </c>
      <c r="Q67" s="2">
        <f t="shared" si="14"/>
        <v>38190.949180000003</v>
      </c>
      <c r="S67" s="3">
        <v>1</v>
      </c>
      <c r="Z67">
        <f t="shared" si="15"/>
        <v>-2293.5</v>
      </c>
      <c r="AA67" s="89">
        <f t="shared" si="16"/>
        <v>-0.24054747750935604</v>
      </c>
      <c r="AB67" s="89">
        <f t="shared" si="17"/>
        <v>-0.23757313102670974</v>
      </c>
      <c r="AC67" s="89">
        <f t="shared" si="18"/>
        <v>-0.23833431000093697</v>
      </c>
      <c r="AD67" s="89">
        <f t="shared" si="29"/>
        <v>2.2131675084190727E-3</v>
      </c>
      <c r="AE67" s="89">
        <f t="shared" si="19"/>
        <v>4.8981104203218868E-6</v>
      </c>
      <c r="AF67">
        <f t="shared" si="30"/>
        <v>-0.23833431000093697</v>
      </c>
      <c r="AG67" s="73"/>
      <c r="AH67">
        <f t="shared" si="20"/>
        <v>-7.6117897422721523E-4</v>
      </c>
      <c r="AI67">
        <f t="shared" si="21"/>
        <v>0.92005697790821861</v>
      </c>
      <c r="AJ67">
        <f t="shared" si="22"/>
        <v>-0.62470023046957146</v>
      </c>
      <c r="AK67">
        <f t="shared" si="23"/>
        <v>2.5789789042040354E-2</v>
      </c>
      <c r="AL67">
        <f t="shared" si="24"/>
        <v>2.829531074123294</v>
      </c>
      <c r="AM67">
        <f t="shared" si="25"/>
        <v>6.3568965928544534</v>
      </c>
      <c r="AN67" s="89">
        <f t="shared" si="34"/>
        <v>-3.480565714055611</v>
      </c>
      <c r="AO67" s="89">
        <f t="shared" si="34"/>
        <v>-3.4805657214716801</v>
      </c>
      <c r="AP67" s="89">
        <f t="shared" si="34"/>
        <v>-3.4805656278582227</v>
      </c>
      <c r="AQ67" s="89">
        <f t="shared" si="34"/>
        <v>-3.480566809546366</v>
      </c>
      <c r="AR67" s="89">
        <f t="shared" si="34"/>
        <v>-3.4805518930639598</v>
      </c>
      <c r="AS67" s="89">
        <f t="shared" si="34"/>
        <v>-3.4807401899938752</v>
      </c>
      <c r="AT67" s="89">
        <f t="shared" si="34"/>
        <v>-3.4783641545725246</v>
      </c>
      <c r="AU67" s="89">
        <f t="shared" si="27"/>
        <v>-3.5084972908548453</v>
      </c>
      <c r="AW67">
        <v>5000</v>
      </c>
      <c r="AX67">
        <f t="shared" si="36"/>
        <v>-0.24155605088516915</v>
      </c>
      <c r="AY67">
        <f t="shared" si="37"/>
        <v>-0.24118445041400982</v>
      </c>
      <c r="AZ67">
        <f t="shared" si="38"/>
        <v>-3.7160047115934302E-4</v>
      </c>
      <c r="BA67">
        <f t="shared" si="39"/>
        <v>1.0167649240121615</v>
      </c>
      <c r="BB67">
        <f t="shared" si="40"/>
        <v>-0.37375618513224351</v>
      </c>
      <c r="BC67">
        <f t="shared" si="41"/>
        <v>-1.3698645693883251</v>
      </c>
      <c r="BD67">
        <f t="shared" si="42"/>
        <v>-0.81685177888374283</v>
      </c>
      <c r="BE67">
        <f t="shared" si="32"/>
        <v>11.278229607605251</v>
      </c>
      <c r="BF67">
        <f t="shared" si="32"/>
        <v>11.278229607620128</v>
      </c>
      <c r="BG67">
        <f t="shared" si="32"/>
        <v>11.278229608255115</v>
      </c>
      <c r="BH67">
        <f t="shared" si="32"/>
        <v>11.278229635358725</v>
      </c>
      <c r="BI67">
        <f t="shared" si="32"/>
        <v>11.278230792238375</v>
      </c>
      <c r="BJ67">
        <f t="shared" si="32"/>
        <v>11.278280167731623</v>
      </c>
      <c r="BK67">
        <f t="shared" si="32"/>
        <v>11.28037974302312</v>
      </c>
      <c r="BL67">
        <f t="shared" si="43"/>
        <v>11.358896339631716</v>
      </c>
    </row>
    <row r="68" spans="1:64">
      <c r="A68" s="60" t="s">
        <v>311</v>
      </c>
      <c r="B68" s="60" t="s">
        <v>49</v>
      </c>
      <c r="C68" s="61">
        <v>53215.4211</v>
      </c>
      <c r="D68" s="61">
        <v>4.0000000000000002E-4</v>
      </c>
      <c r="E68" s="43">
        <f t="shared" si="11"/>
        <v>-2281.4993201565303</v>
      </c>
      <c r="F68">
        <f t="shared" si="12"/>
        <v>-2281</v>
      </c>
      <c r="G68">
        <f t="shared" si="28"/>
        <v>-0.23856106000312138</v>
      </c>
      <c r="K68">
        <f t="shared" si="35"/>
        <v>-0.23856106000312138</v>
      </c>
      <c r="O68">
        <f t="shared" ca="1" si="13"/>
        <v>-0.23895464873094249</v>
      </c>
      <c r="Q68" s="2">
        <f t="shared" si="14"/>
        <v>38196.9211</v>
      </c>
      <c r="S68" s="3">
        <v>1</v>
      </c>
      <c r="Z68">
        <f t="shared" si="15"/>
        <v>-2281</v>
      </c>
      <c r="AA68" s="89">
        <f t="shared" si="16"/>
        <v>-0.24056356268342083</v>
      </c>
      <c r="AB68" s="89">
        <f t="shared" si="17"/>
        <v>-0.23777643554414121</v>
      </c>
      <c r="AC68" s="89">
        <f t="shared" si="18"/>
        <v>-0.23856106000312138</v>
      </c>
      <c r="AD68" s="89">
        <f t="shared" si="29"/>
        <v>2.002502680299445E-3</v>
      </c>
      <c r="AE68" s="89">
        <f t="shared" si="19"/>
        <v>4.0100169846064615E-6</v>
      </c>
      <c r="AF68">
        <f t="shared" si="30"/>
        <v>-0.23856106000312138</v>
      </c>
      <c r="AG68" s="73"/>
      <c r="AH68">
        <f t="shared" si="20"/>
        <v>-7.846244589801843E-4</v>
      </c>
      <c r="AI68">
        <f t="shared" si="21"/>
        <v>0.91951411960692542</v>
      </c>
      <c r="AJ68">
        <f t="shared" si="22"/>
        <v>-0.64156311016523937</v>
      </c>
      <c r="AK68">
        <f t="shared" si="23"/>
        <v>2.4042110085258635E-2</v>
      </c>
      <c r="AL68">
        <f t="shared" si="24"/>
        <v>2.8513177945901442</v>
      </c>
      <c r="AM68">
        <f t="shared" si="25"/>
        <v>6.8415742133186885</v>
      </c>
      <c r="AN68" s="89">
        <f t="shared" si="34"/>
        <v>-3.456962607437466</v>
      </c>
      <c r="AO68" s="89">
        <f t="shared" si="34"/>
        <v>-3.4569626147046471</v>
      </c>
      <c r="AP68" s="89">
        <f t="shared" si="34"/>
        <v>-3.4569625237025181</v>
      </c>
      <c r="AQ68" s="89">
        <f t="shared" si="34"/>
        <v>-3.4569636632625378</v>
      </c>
      <c r="AR68" s="89">
        <f t="shared" si="34"/>
        <v>-3.4569493933298565</v>
      </c>
      <c r="AS68" s="89">
        <f t="shared" si="34"/>
        <v>-3.4571280907553392</v>
      </c>
      <c r="AT68" s="89">
        <f t="shared" si="34"/>
        <v>-3.4548910744499768</v>
      </c>
      <c r="AU68" s="89">
        <f t="shared" si="27"/>
        <v>-3.4830167368847231</v>
      </c>
      <c r="AW68">
        <v>5200</v>
      </c>
      <c r="AX68">
        <f t="shared" si="36"/>
        <v>-0.24122678745661799</v>
      </c>
      <c r="AY68">
        <f t="shared" si="37"/>
        <v>-0.24138345072299952</v>
      </c>
      <c r="AZ68">
        <f t="shared" si="38"/>
        <v>1.5666326638151613E-4</v>
      </c>
      <c r="BA68">
        <f t="shared" si="39"/>
        <v>1.0502592154448567</v>
      </c>
      <c r="BB68">
        <f t="shared" si="40"/>
        <v>5.7389026028510579E-2</v>
      </c>
      <c r="BC68">
        <f t="shared" si="41"/>
        <v>-0.9293885844734997</v>
      </c>
      <c r="BD68">
        <f t="shared" si="42"/>
        <v>-0.50130903959786843</v>
      </c>
      <c r="BE68">
        <f t="shared" si="32"/>
        <v>11.702727173046073</v>
      </c>
      <c r="BF68">
        <f t="shared" si="32"/>
        <v>11.702727174702963</v>
      </c>
      <c r="BG68">
        <f t="shared" si="32"/>
        <v>11.702727205064265</v>
      </c>
      <c r="BH68">
        <f t="shared" si="32"/>
        <v>11.702727761412639</v>
      </c>
      <c r="BI68">
        <f t="shared" si="32"/>
        <v>11.702737956020018</v>
      </c>
      <c r="BJ68">
        <f t="shared" si="32"/>
        <v>11.702924741942372</v>
      </c>
      <c r="BK68">
        <f t="shared" si="32"/>
        <v>11.706339851363435</v>
      </c>
      <c r="BL68">
        <f t="shared" si="43"/>
        <v>11.766585203153662</v>
      </c>
    </row>
    <row r="69" spans="1:64">
      <c r="A69" s="60" t="s">
        <v>311</v>
      </c>
      <c r="B69" s="60" t="s">
        <v>51</v>
      </c>
      <c r="C69" s="61">
        <v>53220.435879999997</v>
      </c>
      <c r="D69" s="61">
        <v>8.3000000000000001E-4</v>
      </c>
      <c r="E69" s="43">
        <f t="shared" si="11"/>
        <v>-2271.003136351273</v>
      </c>
      <c r="F69">
        <f t="shared" si="12"/>
        <v>-2270.5</v>
      </c>
      <c r="G69">
        <f t="shared" si="28"/>
        <v>-0.24038433000532677</v>
      </c>
      <c r="K69">
        <f t="shared" si="35"/>
        <v>-0.24038433000532677</v>
      </c>
      <c r="O69">
        <f t="shared" ca="1" si="13"/>
        <v>-0.238953516953155</v>
      </c>
      <c r="Q69" s="2">
        <f t="shared" si="14"/>
        <v>38201.935879999997</v>
      </c>
      <c r="S69" s="3">
        <v>1</v>
      </c>
      <c r="Z69">
        <f t="shared" si="15"/>
        <v>-2270.5</v>
      </c>
      <c r="AA69" s="89">
        <f t="shared" si="16"/>
        <v>-0.24057675276622648</v>
      </c>
      <c r="AB69" s="89">
        <f t="shared" si="17"/>
        <v>-0.2395803586913629</v>
      </c>
      <c r="AC69" s="89">
        <f t="shared" si="18"/>
        <v>-0.24038433000532677</v>
      </c>
      <c r="AD69" s="89">
        <f t="shared" si="29"/>
        <v>1.9242276089970201E-4</v>
      </c>
      <c r="AE69" s="89">
        <f t="shared" si="19"/>
        <v>3.7026518912263884E-8</v>
      </c>
      <c r="AF69">
        <f t="shared" si="30"/>
        <v>-0.24038433000532677</v>
      </c>
      <c r="AG69" s="73"/>
      <c r="AH69">
        <f t="shared" si="20"/>
        <v>-8.0397131396387964E-4</v>
      </c>
      <c r="AI69">
        <f t="shared" si="21"/>
        <v>0.91908806513612196</v>
      </c>
      <c r="AJ69">
        <f t="shared" si="22"/>
        <v>-0.6554783999981052</v>
      </c>
      <c r="AK69">
        <f t="shared" si="23"/>
        <v>2.2566763094948938E-2</v>
      </c>
      <c r="AL69">
        <f t="shared" si="24"/>
        <v>2.8695994038820545</v>
      </c>
      <c r="AM69">
        <f t="shared" si="25"/>
        <v>7.3077354590029824</v>
      </c>
      <c r="AN69" s="89">
        <f t="shared" ref="AN69:AT84" si="44">$AU69+$AB$7*SIN(AO69)</f>
        <v>-3.4371464203201412</v>
      </c>
      <c r="AO69" s="89">
        <f t="shared" si="44"/>
        <v>-3.4371464274121175</v>
      </c>
      <c r="AP69" s="89">
        <f t="shared" si="44"/>
        <v>-3.4371463391571777</v>
      </c>
      <c r="AQ69" s="89">
        <f t="shared" si="44"/>
        <v>-3.4371474374314559</v>
      </c>
      <c r="AR69" s="89">
        <f t="shared" si="44"/>
        <v>-3.4371337701615818</v>
      </c>
      <c r="AS69" s="89">
        <f t="shared" si="44"/>
        <v>-3.4373038540088792</v>
      </c>
      <c r="AT69" s="89">
        <f t="shared" si="44"/>
        <v>-3.4351878524217061</v>
      </c>
      <c r="AU69" s="89">
        <f t="shared" si="27"/>
        <v>-3.461613071549821</v>
      </c>
      <c r="AW69">
        <v>5400</v>
      </c>
      <c r="AX69">
        <f t="shared" si="36"/>
        <v>-0.2409207860712872</v>
      </c>
      <c r="AY69">
        <f t="shared" si="37"/>
        <v>-0.24159102703198918</v>
      </c>
      <c r="AZ69">
        <f t="shared" si="38"/>
        <v>6.702409607019787E-4</v>
      </c>
      <c r="BA69">
        <f t="shared" si="39"/>
        <v>1.0751525061244498</v>
      </c>
      <c r="BB69">
        <f t="shared" si="40"/>
        <v>0.50009702030443093</v>
      </c>
      <c r="BC69">
        <f t="shared" si="41"/>
        <v>-0.46309835045802417</v>
      </c>
      <c r="BD69">
        <f t="shared" si="42"/>
        <v>-0.23577806245189087</v>
      </c>
      <c r="BE69">
        <f t="shared" si="32"/>
        <v>12.139495700452276</v>
      </c>
      <c r="BF69">
        <f t="shared" si="32"/>
        <v>12.139495706924659</v>
      </c>
      <c r="BG69">
        <f t="shared" si="32"/>
        <v>12.139495791572825</v>
      </c>
      <c r="BH69">
        <f t="shared" si="32"/>
        <v>12.139496898631741</v>
      </c>
      <c r="BI69">
        <f t="shared" si="32"/>
        <v>12.139511377092138</v>
      </c>
      <c r="BJ69">
        <f t="shared" si="32"/>
        <v>12.13970072211931</v>
      </c>
      <c r="BK69">
        <f t="shared" si="32"/>
        <v>12.142175424372178</v>
      </c>
      <c r="BL69">
        <f t="shared" si="43"/>
        <v>12.174274066675608</v>
      </c>
    </row>
    <row r="70" spans="1:64">
      <c r="A70" s="60" t="s">
        <v>311</v>
      </c>
      <c r="B70" s="60" t="s">
        <v>51</v>
      </c>
      <c r="C70" s="61">
        <v>53221.393170000003</v>
      </c>
      <c r="D70" s="61">
        <v>3.8999999999999999E-4</v>
      </c>
      <c r="E70" s="43">
        <f t="shared" si="11"/>
        <v>-2268.9994807980879</v>
      </c>
      <c r="F70">
        <f t="shared" si="12"/>
        <v>-2268.5</v>
      </c>
      <c r="G70">
        <f t="shared" si="28"/>
        <v>-0.23863780999818118</v>
      </c>
      <c r="K70">
        <f t="shared" si="35"/>
        <v>-0.23863780999818118</v>
      </c>
      <c r="O70">
        <f t="shared" ca="1" si="13"/>
        <v>-0.23895330137643356</v>
      </c>
      <c r="Q70" s="2">
        <f t="shared" si="14"/>
        <v>38202.893170000003</v>
      </c>
      <c r="S70" s="3">
        <v>1</v>
      </c>
      <c r="Z70">
        <f t="shared" si="15"/>
        <v>-2268.5</v>
      </c>
      <c r="AA70" s="89">
        <f t="shared" si="16"/>
        <v>-0.24057923128998338</v>
      </c>
      <c r="AB70" s="89">
        <f t="shared" si="17"/>
        <v>-0.23783019012195034</v>
      </c>
      <c r="AC70" s="89">
        <f t="shared" si="18"/>
        <v>-0.23863780999818118</v>
      </c>
      <c r="AD70" s="89">
        <f t="shared" si="29"/>
        <v>1.9414212918021923E-3</v>
      </c>
      <c r="AE70" s="89">
        <f t="shared" si="19"/>
        <v>3.769116632262893E-6</v>
      </c>
      <c r="AF70">
        <f t="shared" si="30"/>
        <v>-0.23863780999818118</v>
      </c>
      <c r="AG70" s="73"/>
      <c r="AH70">
        <f t="shared" si="20"/>
        <v>-8.0761987623084979E-4</v>
      </c>
      <c r="AI70">
        <f t="shared" si="21"/>
        <v>0.91901001579548469</v>
      </c>
      <c r="AJ70">
        <f t="shared" si="22"/>
        <v>-0.65810281000851378</v>
      </c>
      <c r="AK70">
        <f t="shared" si="23"/>
        <v>2.2285027676724186E-2</v>
      </c>
      <c r="AL70">
        <f t="shared" si="24"/>
        <v>2.8730797225276441</v>
      </c>
      <c r="AM70">
        <f t="shared" si="25"/>
        <v>7.4036248281998231</v>
      </c>
      <c r="AN70" s="89">
        <f t="shared" si="44"/>
        <v>-3.433372934354769</v>
      </c>
      <c r="AO70" s="89">
        <f t="shared" si="44"/>
        <v>-3.4333729414081682</v>
      </c>
      <c r="AP70" s="89">
        <f t="shared" si="44"/>
        <v>-3.4333728537334038</v>
      </c>
      <c r="AQ70" s="89">
        <f t="shared" si="44"/>
        <v>-3.4333739435434421</v>
      </c>
      <c r="AR70" s="89">
        <f t="shared" si="44"/>
        <v>-3.4333603970719841</v>
      </c>
      <c r="AS70" s="89">
        <f t="shared" si="44"/>
        <v>-3.433528785277673</v>
      </c>
      <c r="AT70" s="89">
        <f t="shared" si="44"/>
        <v>-3.431436254168529</v>
      </c>
      <c r="AU70" s="89">
        <f t="shared" si="27"/>
        <v>-3.4575361829146019</v>
      </c>
      <c r="AW70">
        <v>5600</v>
      </c>
      <c r="AX70">
        <f t="shared" si="36"/>
        <v>-0.24074436722938278</v>
      </c>
      <c r="AY70">
        <f t="shared" si="37"/>
        <v>-0.24180717934097887</v>
      </c>
      <c r="AZ70">
        <f t="shared" si="38"/>
        <v>1.0628121115961024E-3</v>
      </c>
      <c r="BA70">
        <f t="shared" si="39"/>
        <v>1.0839855989786804</v>
      </c>
      <c r="BB70">
        <f t="shared" si="40"/>
        <v>0.84433694501309797</v>
      </c>
      <c r="BC70">
        <f t="shared" si="41"/>
        <v>1.8517323179878718E-2</v>
      </c>
      <c r="BD70">
        <f t="shared" si="42"/>
        <v>9.2589261585209921E-3</v>
      </c>
      <c r="BE70">
        <f t="shared" si="32"/>
        <v>12.58339271779818</v>
      </c>
      <c r="BF70">
        <f t="shared" si="32"/>
        <v>12.583392717338478</v>
      </c>
      <c r="BG70">
        <f t="shared" si="32"/>
        <v>12.58339271186504</v>
      </c>
      <c r="BH70">
        <f t="shared" ref="BH70:BK82" si="45">$BL70+$AB$7*SIN(BI70)</f>
        <v>12.58339264669562</v>
      </c>
      <c r="BI70">
        <f t="shared" si="45"/>
        <v>12.583391870756778</v>
      </c>
      <c r="BJ70">
        <f t="shared" si="45"/>
        <v>12.583382632052034</v>
      </c>
      <c r="BK70">
        <f t="shared" si="45"/>
        <v>12.5832726316573</v>
      </c>
      <c r="BL70">
        <f t="shared" si="43"/>
        <v>12.581962930197554</v>
      </c>
    </row>
    <row r="71" spans="1:64">
      <c r="A71" s="60" t="s">
        <v>311</v>
      </c>
      <c r="B71" s="60" t="s">
        <v>49</v>
      </c>
      <c r="C71" s="61">
        <v>53226.407959999997</v>
      </c>
      <c r="D71" s="61">
        <v>5.8E-4</v>
      </c>
      <c r="E71" s="43">
        <f t="shared" si="11"/>
        <v>-2258.5032760623417</v>
      </c>
      <c r="F71">
        <f t="shared" si="12"/>
        <v>-2258</v>
      </c>
      <c r="G71">
        <f t="shared" si="28"/>
        <v>-0.24045108000427717</v>
      </c>
      <c r="K71">
        <f t="shared" si="35"/>
        <v>-0.24045108000427717</v>
      </c>
      <c r="O71">
        <f t="shared" ca="1" si="13"/>
        <v>-0.23895216959864607</v>
      </c>
      <c r="Q71" s="2">
        <f t="shared" si="14"/>
        <v>38207.907959999997</v>
      </c>
      <c r="S71" s="3">
        <v>1</v>
      </c>
      <c r="Z71">
        <f t="shared" si="15"/>
        <v>-2258</v>
      </c>
      <c r="AA71" s="89">
        <f t="shared" si="16"/>
        <v>-0.24059206287125739</v>
      </c>
      <c r="AB71" s="89">
        <f t="shared" si="17"/>
        <v>-0.23962449991459425</v>
      </c>
      <c r="AC71" s="89">
        <f t="shared" si="18"/>
        <v>-0.24045108000427717</v>
      </c>
      <c r="AD71" s="89">
        <f t="shared" si="29"/>
        <v>1.4098286698022156E-4</v>
      </c>
      <c r="AE71" s="89">
        <f t="shared" si="19"/>
        <v>1.9876168781962847E-8</v>
      </c>
      <c r="AF71">
        <f t="shared" si="30"/>
        <v>-0.24045108000427717</v>
      </c>
      <c r="AG71" s="73"/>
      <c r="AH71">
        <f t="shared" si="20"/>
        <v>-8.2658008968293181E-4</v>
      </c>
      <c r="AI71">
        <f t="shared" si="21"/>
        <v>0.91861656954013382</v>
      </c>
      <c r="AJ71">
        <f t="shared" si="22"/>
        <v>-0.67174244030259489</v>
      </c>
      <c r="AK71">
        <f t="shared" si="23"/>
        <v>2.0802337526925157E-2</v>
      </c>
      <c r="AL71">
        <f t="shared" si="24"/>
        <v>2.891341935528009</v>
      </c>
      <c r="AM71">
        <f t="shared" si="25"/>
        <v>7.950233008468639</v>
      </c>
      <c r="AN71" s="89">
        <f t="shared" si="44"/>
        <v>-3.413567262222041</v>
      </c>
      <c r="AO71" s="89">
        <f t="shared" si="44"/>
        <v>-3.4135672690456778</v>
      </c>
      <c r="AP71" s="89">
        <f t="shared" si="44"/>
        <v>-3.413567184711999</v>
      </c>
      <c r="AQ71" s="89">
        <f t="shared" si="44"/>
        <v>-3.4135682269964378</v>
      </c>
      <c r="AR71" s="89">
        <f t="shared" si="44"/>
        <v>-3.4135553453686533</v>
      </c>
      <c r="AS71" s="89">
        <f t="shared" si="44"/>
        <v>-3.4137145530806854</v>
      </c>
      <c r="AT71" s="89">
        <f t="shared" si="44"/>
        <v>-3.4117473545194983</v>
      </c>
      <c r="AU71" s="89">
        <f t="shared" si="27"/>
        <v>-3.4361325175796997</v>
      </c>
      <c r="AW71">
        <v>5800</v>
      </c>
      <c r="AX71">
        <f t="shared" si="36"/>
        <v>-0.24078257521408702</v>
      </c>
      <c r="AY71">
        <f t="shared" si="37"/>
        <v>-0.24203190764996854</v>
      </c>
      <c r="AZ71">
        <f t="shared" si="38"/>
        <v>1.2493324358815131E-3</v>
      </c>
      <c r="BA71">
        <f t="shared" si="39"/>
        <v>1.0737377114302826</v>
      </c>
      <c r="BB71">
        <f t="shared" si="40"/>
        <v>0.99643171921340468</v>
      </c>
      <c r="BC71">
        <f t="shared" si="41"/>
        <v>0.49948385520455391</v>
      </c>
      <c r="BD71">
        <f t="shared" si="42"/>
        <v>0.25506704074047565</v>
      </c>
      <c r="BE71">
        <f t="shared" ref="BE71:BG82" si="46">$BL71+$AB$7*SIN(BF71)</f>
        <v>13.026990051088598</v>
      </c>
      <c r="BF71">
        <f t="shared" si="46"/>
        <v>13.026990044760245</v>
      </c>
      <c r="BG71">
        <f t="shared" si="46"/>
        <v>13.026989960657275</v>
      </c>
      <c r="BH71">
        <f t="shared" si="45"/>
        <v>13.026988842940323</v>
      </c>
      <c r="BI71">
        <f t="shared" si="45"/>
        <v>13.026973988693896</v>
      </c>
      <c r="BJ71">
        <f t="shared" si="45"/>
        <v>13.026776588968373</v>
      </c>
      <c r="BK71">
        <f t="shared" si="45"/>
        <v>13.024155151666017</v>
      </c>
      <c r="BL71">
        <f t="shared" si="43"/>
        <v>12.989651793719499</v>
      </c>
    </row>
    <row r="72" spans="1:64">
      <c r="A72" s="60" t="s">
        <v>311</v>
      </c>
      <c r="B72" s="60" t="s">
        <v>51</v>
      </c>
      <c r="C72" s="61">
        <v>53231.426299999999</v>
      </c>
      <c r="D72" s="61">
        <v>4.4999999999999999E-4</v>
      </c>
      <c r="E72" s="43">
        <f t="shared" si="11"/>
        <v>-2247.9996410001208</v>
      </c>
      <c r="F72">
        <f t="shared" si="12"/>
        <v>-2247.5</v>
      </c>
      <c r="G72">
        <f t="shared" si="28"/>
        <v>-0.23871435000182828</v>
      </c>
      <c r="K72">
        <f t="shared" si="35"/>
        <v>-0.23871435000182828</v>
      </c>
      <c r="O72">
        <f t="shared" ca="1" si="13"/>
        <v>-0.23895103782085855</v>
      </c>
      <c r="Q72" s="2">
        <f t="shared" si="14"/>
        <v>38212.926299999999</v>
      </c>
      <c r="S72" s="3">
        <v>1</v>
      </c>
      <c r="Z72">
        <f t="shared" si="15"/>
        <v>-2247.5</v>
      </c>
      <c r="AA72" s="89">
        <f t="shared" si="16"/>
        <v>-0.24060458622854503</v>
      </c>
      <c r="AB72" s="89">
        <f t="shared" si="17"/>
        <v>-0.23786914156027969</v>
      </c>
      <c r="AC72" s="89">
        <f t="shared" si="18"/>
        <v>-0.23871435000182828</v>
      </c>
      <c r="AD72" s="89">
        <f t="shared" si="29"/>
        <v>1.8902362267167461E-3</v>
      </c>
      <c r="AE72" s="89">
        <f t="shared" si="19"/>
        <v>3.572992992792362E-6</v>
      </c>
      <c r="AF72">
        <f t="shared" si="30"/>
        <v>-0.23871435000182828</v>
      </c>
      <c r="AG72" s="73"/>
      <c r="AH72">
        <f t="shared" si="20"/>
        <v>-8.4520844154859658E-4</v>
      </c>
      <c r="AI72">
        <f t="shared" si="21"/>
        <v>0.91825055606682471</v>
      </c>
      <c r="AJ72">
        <f t="shared" si="22"/>
        <v>-0.6851470520521159</v>
      </c>
      <c r="AK72">
        <f t="shared" si="23"/>
        <v>1.9313943580134905E-2</v>
      </c>
      <c r="AL72">
        <f t="shared" si="24"/>
        <v>2.9095890565261207</v>
      </c>
      <c r="AM72">
        <f t="shared" si="25"/>
        <v>8.581853998147464</v>
      </c>
      <c r="AN72" s="89">
        <f t="shared" si="44"/>
        <v>-3.3937697755255058</v>
      </c>
      <c r="AO72" s="89">
        <f t="shared" si="44"/>
        <v>-3.3937697820740542</v>
      </c>
      <c r="AP72" s="89">
        <f t="shared" si="44"/>
        <v>-3.3937697015688868</v>
      </c>
      <c r="AQ72" s="89">
        <f t="shared" si="44"/>
        <v>-3.3937706912664916</v>
      </c>
      <c r="AR72" s="89">
        <f t="shared" si="44"/>
        <v>-3.393758524346373</v>
      </c>
      <c r="AS72" s="89">
        <f t="shared" si="44"/>
        <v>-3.3939081019199357</v>
      </c>
      <c r="AT72" s="89">
        <f t="shared" si="44"/>
        <v>-3.3920696256990532</v>
      </c>
      <c r="AU72" s="89">
        <f t="shared" si="27"/>
        <v>-3.4147288522447976</v>
      </c>
      <c r="AW72">
        <v>6000</v>
      </c>
      <c r="AX72">
        <f t="shared" si="36"/>
        <v>-0.24106819468259988</v>
      </c>
      <c r="AY72">
        <f t="shared" si="37"/>
        <v>-0.24226521195895823</v>
      </c>
      <c r="AZ72">
        <f t="shared" si="38"/>
        <v>1.1970172763583562E-3</v>
      </c>
      <c r="BA72">
        <f t="shared" si="39"/>
        <v>1.0478948024092398</v>
      </c>
      <c r="BB72">
        <f t="shared" si="40"/>
        <v>0.92863168799524287</v>
      </c>
      <c r="BC72">
        <f t="shared" si="41"/>
        <v>0.96407598438068043</v>
      </c>
      <c r="BD72">
        <f t="shared" si="42"/>
        <v>0.52320395980975176</v>
      </c>
      <c r="BE72">
        <f t="shared" si="46"/>
        <v>13.462961740455922</v>
      </c>
      <c r="BF72">
        <f t="shared" si="46"/>
        <v>13.462961739107634</v>
      </c>
      <c r="BG72">
        <f t="shared" si="46"/>
        <v>13.462961713396195</v>
      </c>
      <c r="BH72">
        <f t="shared" si="45"/>
        <v>13.46296122308719</v>
      </c>
      <c r="BI72">
        <f t="shared" si="45"/>
        <v>13.462951873106872</v>
      </c>
      <c r="BJ72">
        <f t="shared" si="45"/>
        <v>13.462773593961442</v>
      </c>
      <c r="BK72">
        <f t="shared" si="45"/>
        <v>13.459381854549965</v>
      </c>
      <c r="BL72">
        <f t="shared" si="43"/>
        <v>13.397340657241445</v>
      </c>
    </row>
    <row r="73" spans="1:64">
      <c r="A73" s="60" t="s">
        <v>311</v>
      </c>
      <c r="B73" s="60" t="s">
        <v>51</v>
      </c>
      <c r="C73" s="61">
        <v>53232.382749999997</v>
      </c>
      <c r="D73" s="61">
        <v>3.2000000000000003E-4</v>
      </c>
      <c r="E73" s="43">
        <f t="shared" si="11"/>
        <v>-2245.9977436087056</v>
      </c>
      <c r="F73">
        <f t="shared" si="12"/>
        <v>-2245.5</v>
      </c>
      <c r="G73">
        <f t="shared" si="28"/>
        <v>-0.23780783000256633</v>
      </c>
      <c r="K73">
        <f t="shared" si="35"/>
        <v>-0.23780783000256633</v>
      </c>
      <c r="O73">
        <f t="shared" ca="1" si="13"/>
        <v>-0.23895082224413713</v>
      </c>
      <c r="Q73" s="2">
        <f t="shared" si="14"/>
        <v>38213.882749999997</v>
      </c>
      <c r="S73" s="3">
        <v>1</v>
      </c>
      <c r="Z73">
        <f t="shared" si="15"/>
        <v>-2245.5</v>
      </c>
      <c r="AA73" s="89">
        <f t="shared" si="16"/>
        <v>-0.24060693615619438</v>
      </c>
      <c r="AB73" s="89">
        <f t="shared" si="17"/>
        <v>-0.23695911145725829</v>
      </c>
      <c r="AC73" s="89">
        <f t="shared" si="18"/>
        <v>-0.23780783000256633</v>
      </c>
      <c r="AD73" s="89">
        <f t="shared" si="29"/>
        <v>2.7991061536280504E-3</v>
      </c>
      <c r="AE73" s="89">
        <f t="shared" si="19"/>
        <v>7.8349952592784183E-6</v>
      </c>
      <c r="AF73">
        <f t="shared" si="30"/>
        <v>-0.23780783000256633</v>
      </c>
      <c r="AG73" s="73"/>
      <c r="AH73">
        <f t="shared" si="20"/>
        <v>-8.4871854530804811E-4</v>
      </c>
      <c r="AI73">
        <f t="shared" si="21"/>
        <v>0.91818395245096851</v>
      </c>
      <c r="AJ73">
        <f t="shared" si="22"/>
        <v>-0.68767340654638587</v>
      </c>
      <c r="AK73">
        <f t="shared" si="23"/>
        <v>1.9029828256046304E-2</v>
      </c>
      <c r="AL73">
        <f t="shared" si="24"/>
        <v>2.9130630782866893</v>
      </c>
      <c r="AM73">
        <f t="shared" si="25"/>
        <v>8.7134810318820008</v>
      </c>
      <c r="AN73" s="89">
        <f t="shared" si="44"/>
        <v>-3.389999704760073</v>
      </c>
      <c r="AO73" s="89">
        <f t="shared" si="44"/>
        <v>-3.3899997112511553</v>
      </c>
      <c r="AP73" s="89">
        <f t="shared" si="44"/>
        <v>-3.3899996315293266</v>
      </c>
      <c r="AQ73" s="89">
        <f t="shared" si="44"/>
        <v>-3.3900006106527241</v>
      </c>
      <c r="AR73" s="89">
        <f t="shared" si="44"/>
        <v>-3.3899885853229375</v>
      </c>
      <c r="AS73" s="89">
        <f t="shared" si="44"/>
        <v>-3.3901362797253132</v>
      </c>
      <c r="AT73" s="89">
        <f t="shared" si="44"/>
        <v>-3.3883226880382806</v>
      </c>
      <c r="AU73" s="89">
        <f t="shared" si="27"/>
        <v>-3.4106519636095776</v>
      </c>
      <c r="AW73">
        <v>6200</v>
      </c>
      <c r="AX73">
        <f t="shared" si="36"/>
        <v>-0.24157564701098455</v>
      </c>
      <c r="AY73">
        <f t="shared" si="37"/>
        <v>-0.24250709226794789</v>
      </c>
      <c r="AZ73">
        <f t="shared" si="38"/>
        <v>9.3144525696335319E-4</v>
      </c>
      <c r="BA73">
        <f t="shared" si="39"/>
        <v>1.0140816847273137</v>
      </c>
      <c r="BB73">
        <f t="shared" si="40"/>
        <v>0.6834085887299951</v>
      </c>
      <c r="BC73">
        <f t="shared" si="41"/>
        <v>1.402361933842649</v>
      </c>
      <c r="BD73">
        <f t="shared" si="42"/>
        <v>0.84430919510470803</v>
      </c>
      <c r="BE73">
        <f t="shared" si="46"/>
        <v>13.886402248603247</v>
      </c>
      <c r="BF73">
        <f t="shared" si="46"/>
        <v>13.886402248595653</v>
      </c>
      <c r="BG73">
        <f t="shared" si="46"/>
        <v>13.886402248231297</v>
      </c>
      <c r="BH73">
        <f t="shared" si="45"/>
        <v>13.88640223075136</v>
      </c>
      <c r="BI73">
        <f t="shared" si="45"/>
        <v>13.886401392151731</v>
      </c>
      <c r="BJ73">
        <f t="shared" si="45"/>
        <v>13.886361163577876</v>
      </c>
      <c r="BK73">
        <f t="shared" si="45"/>
        <v>13.884438716378945</v>
      </c>
      <c r="BL73">
        <f t="shared" si="43"/>
        <v>13.805029520763391</v>
      </c>
    </row>
    <row r="74" spans="1:64">
      <c r="A74" s="60" t="s">
        <v>311</v>
      </c>
      <c r="B74" s="60" t="s">
        <v>49</v>
      </c>
      <c r="C74" s="61">
        <v>53237.397319999996</v>
      </c>
      <c r="D74" s="61">
        <v>3.3E-4</v>
      </c>
      <c r="E74" s="43">
        <f t="shared" si="11"/>
        <v>-2235.5019993438827</v>
      </c>
      <c r="F74">
        <f t="shared" si="12"/>
        <v>-2235</v>
      </c>
      <c r="G74">
        <f t="shared" si="28"/>
        <v>-0.23984110000310466</v>
      </c>
      <c r="K74">
        <f t="shared" si="35"/>
        <v>-0.23984110000310466</v>
      </c>
      <c r="O74">
        <f t="shared" ca="1" si="13"/>
        <v>-0.23894969046634965</v>
      </c>
      <c r="Q74" s="2">
        <f t="shared" si="14"/>
        <v>38218.897319999996</v>
      </c>
      <c r="S74" s="3">
        <v>1</v>
      </c>
      <c r="Z74">
        <f t="shared" si="15"/>
        <v>-2235</v>
      </c>
      <c r="AA74" s="89">
        <f t="shared" si="16"/>
        <v>-0.24061908430594015</v>
      </c>
      <c r="AB74" s="89">
        <f t="shared" si="17"/>
        <v>-0.23897415645347281</v>
      </c>
      <c r="AC74" s="89">
        <f t="shared" si="18"/>
        <v>-0.23984110000310466</v>
      </c>
      <c r="AD74" s="89">
        <f t="shared" si="29"/>
        <v>7.7798430283548825E-4</v>
      </c>
      <c r="AE74" s="89">
        <f t="shared" si="19"/>
        <v>6.0525957545842074E-7</v>
      </c>
      <c r="AF74">
        <f t="shared" si="30"/>
        <v>-0.23984110000310466</v>
      </c>
      <c r="AG74" s="73"/>
      <c r="AH74">
        <f t="shared" si="20"/>
        <v>-8.6694354963183734E-4</v>
      </c>
      <c r="AI74">
        <f t="shared" si="21"/>
        <v>0.91785064236012026</v>
      </c>
      <c r="AJ74">
        <f t="shared" si="22"/>
        <v>-0.70079417273896671</v>
      </c>
      <c r="AK74">
        <f t="shared" si="23"/>
        <v>1.7535194306169954E-2</v>
      </c>
      <c r="AL74">
        <f t="shared" si="24"/>
        <v>2.9312936623817869</v>
      </c>
      <c r="AM74">
        <f t="shared" si="25"/>
        <v>9.4751934161013693</v>
      </c>
      <c r="AN74" s="89">
        <f t="shared" si="44"/>
        <v>-3.3702111910570434</v>
      </c>
      <c r="AO74" s="89">
        <f t="shared" si="44"/>
        <v>-3.3702111972203519</v>
      </c>
      <c r="AP74" s="89">
        <f t="shared" si="44"/>
        <v>-3.370211121887503</v>
      </c>
      <c r="AQ74" s="89">
        <f t="shared" si="44"/>
        <v>-3.3702120426654809</v>
      </c>
      <c r="AR74" s="89">
        <f t="shared" si="44"/>
        <v>-3.3702007881984293</v>
      </c>
      <c r="AS74" s="89">
        <f t="shared" si="44"/>
        <v>-3.3703383510999401</v>
      </c>
      <c r="AT74" s="89">
        <f t="shared" si="44"/>
        <v>-3.3686572265300634</v>
      </c>
      <c r="AU74" s="89">
        <f t="shared" si="27"/>
        <v>-3.3892482982746754</v>
      </c>
      <c r="AW74">
        <v>6400</v>
      </c>
      <c r="AX74">
        <f t="shared" si="36"/>
        <v>-0.24223988803727578</v>
      </c>
      <c r="AY74">
        <f t="shared" si="37"/>
        <v>-0.24275754857693757</v>
      </c>
      <c r="AZ74">
        <f t="shared" si="38"/>
        <v>5.176605396617791E-4</v>
      </c>
      <c r="BA74">
        <f t="shared" si="39"/>
        <v>0.97995160349086741</v>
      </c>
      <c r="BB74">
        <f t="shared" si="40"/>
        <v>0.33630415045901102</v>
      </c>
      <c r="BC74">
        <f t="shared" si="41"/>
        <v>1.8117937952584062</v>
      </c>
      <c r="BD74">
        <f t="shared" si="42"/>
        <v>1.2755338158056437</v>
      </c>
      <c r="BE74">
        <f t="shared" si="46"/>
        <v>14.295665476303808</v>
      </c>
      <c r="BF74">
        <f t="shared" si="46"/>
        <v>14.295665476303471</v>
      </c>
      <c r="BG74">
        <f t="shared" si="46"/>
        <v>14.295665476328997</v>
      </c>
      <c r="BH74">
        <f t="shared" si="45"/>
        <v>14.295665474403664</v>
      </c>
      <c r="BI74">
        <f t="shared" si="45"/>
        <v>14.29566561962184</v>
      </c>
      <c r="BJ74">
        <f t="shared" si="45"/>
        <v>14.295654666174311</v>
      </c>
      <c r="BK74">
        <f t="shared" si="45"/>
        <v>14.296478761435401</v>
      </c>
      <c r="BL74">
        <f t="shared" si="43"/>
        <v>14.212718384285337</v>
      </c>
    </row>
    <row r="75" spans="1:64">
      <c r="A75" s="60" t="s">
        <v>311</v>
      </c>
      <c r="B75" s="60" t="s">
        <v>51</v>
      </c>
      <c r="C75" s="61">
        <v>53243.370300000002</v>
      </c>
      <c r="D75" s="61">
        <v>8.1999999999999998E-4</v>
      </c>
      <c r="E75" s="43">
        <f t="shared" si="11"/>
        <v>-2223.0002553102026</v>
      </c>
      <c r="F75">
        <f t="shared" si="12"/>
        <v>-2222.5</v>
      </c>
      <c r="G75">
        <f t="shared" si="28"/>
        <v>-0.2390078500029631</v>
      </c>
      <c r="K75">
        <f t="shared" si="35"/>
        <v>-0.2390078500029631</v>
      </c>
      <c r="O75">
        <f t="shared" ca="1" si="13"/>
        <v>-0.23894834311184071</v>
      </c>
      <c r="Q75" s="2">
        <f t="shared" si="14"/>
        <v>38224.870300000002</v>
      </c>
      <c r="S75" s="3">
        <v>1</v>
      </c>
      <c r="Z75">
        <f t="shared" si="15"/>
        <v>-2222.5</v>
      </c>
      <c r="AA75" s="89">
        <f t="shared" si="16"/>
        <v>-0.24063312603983916</v>
      </c>
      <c r="AB75" s="89">
        <f t="shared" si="17"/>
        <v>-0.23811966118874406</v>
      </c>
      <c r="AC75" s="89">
        <f t="shared" si="18"/>
        <v>-0.2390078500029631</v>
      </c>
      <c r="AD75" s="89">
        <f t="shared" si="29"/>
        <v>1.6252760368760666E-3</v>
      </c>
      <c r="AE75" s="89">
        <f t="shared" si="19"/>
        <v>2.6415221960435732E-6</v>
      </c>
      <c r="AF75">
        <f t="shared" si="30"/>
        <v>-0.2390078500029631</v>
      </c>
      <c r="AG75" s="73"/>
      <c r="AH75">
        <f t="shared" si="20"/>
        <v>-8.8818881421904835E-4</v>
      </c>
      <c r="AI75">
        <f t="shared" si="21"/>
        <v>0.9174897101057673</v>
      </c>
      <c r="AJ75">
        <f t="shared" si="22"/>
        <v>-0.71609861622148774</v>
      </c>
      <c r="AK75">
        <f t="shared" si="23"/>
        <v>1.5749668617773323E-2</v>
      </c>
      <c r="AL75">
        <f t="shared" si="24"/>
        <v>2.9529802836692602</v>
      </c>
      <c r="AM75">
        <f t="shared" si="25"/>
        <v>10.572304340824532</v>
      </c>
      <c r="AN75" s="89">
        <f t="shared" si="44"/>
        <v>-3.3466623689725465</v>
      </c>
      <c r="AO75" s="89">
        <f t="shared" si="44"/>
        <v>-3.3466623746901831</v>
      </c>
      <c r="AP75" s="89">
        <f t="shared" si="44"/>
        <v>-3.3466623051663329</v>
      </c>
      <c r="AQ75" s="89">
        <f t="shared" si="44"/>
        <v>-3.3466631505446691</v>
      </c>
      <c r="AR75" s="89">
        <f t="shared" si="44"/>
        <v>-3.346652871139447</v>
      </c>
      <c r="AS75" s="89">
        <f t="shared" si="44"/>
        <v>-3.3467778653911537</v>
      </c>
      <c r="AT75" s="89">
        <f t="shared" si="44"/>
        <v>-3.3452581955688094</v>
      </c>
      <c r="AU75" s="89">
        <f t="shared" si="27"/>
        <v>-3.3637677443045542</v>
      </c>
      <c r="AW75">
        <v>6600</v>
      </c>
      <c r="AX75">
        <f t="shared" si="36"/>
        <v>-0.24298170544526954</v>
      </c>
      <c r="AY75">
        <f t="shared" si="37"/>
        <v>-0.24301658088592726</v>
      </c>
      <c r="AZ75">
        <f t="shared" si="38"/>
        <v>3.4875440657721948E-5</v>
      </c>
      <c r="BA75">
        <f t="shared" si="39"/>
        <v>0.95087894880067125</v>
      </c>
      <c r="BB75">
        <f t="shared" si="40"/>
        <v>-4.0603612571710065E-2</v>
      </c>
      <c r="BC75">
        <f t="shared" si="41"/>
        <v>2.195398272249605</v>
      </c>
      <c r="BD75">
        <f t="shared" si="42"/>
        <v>1.9536271199965158</v>
      </c>
      <c r="BE75">
        <f t="shared" si="46"/>
        <v>14.691814481388743</v>
      </c>
      <c r="BF75">
        <f t="shared" si="46"/>
        <v>14.691814480861325</v>
      </c>
      <c r="BG75">
        <f t="shared" si="46"/>
        <v>14.691814492783609</v>
      </c>
      <c r="BH75">
        <f t="shared" si="45"/>
        <v>14.691814223280767</v>
      </c>
      <c r="BI75">
        <f t="shared" si="45"/>
        <v>14.691820315355233</v>
      </c>
      <c r="BJ75">
        <f t="shared" si="45"/>
        <v>14.691682590221765</v>
      </c>
      <c r="BK75">
        <f t="shared" si="45"/>
        <v>14.694788740676325</v>
      </c>
      <c r="BL75">
        <f t="shared" si="43"/>
        <v>14.620407247807282</v>
      </c>
    </row>
    <row r="76" spans="1:64">
      <c r="A76" s="60" t="s">
        <v>311</v>
      </c>
      <c r="B76" s="60" t="s">
        <v>49</v>
      </c>
      <c r="C76" s="61">
        <v>53248.387309999998</v>
      </c>
      <c r="D76" s="61">
        <v>7.7999999999999999E-4</v>
      </c>
      <c r="E76" s="43">
        <f t="shared" si="11"/>
        <v>-2212.4994040041042</v>
      </c>
      <c r="F76">
        <f t="shared" si="12"/>
        <v>-2212</v>
      </c>
      <c r="G76">
        <f t="shared" si="28"/>
        <v>-0.23860112000693334</v>
      </c>
      <c r="K76">
        <f t="shared" si="35"/>
        <v>-0.23860112000693334</v>
      </c>
      <c r="O76">
        <f t="shared" ca="1" si="13"/>
        <v>-0.23894721133405319</v>
      </c>
      <c r="Q76" s="2">
        <f t="shared" si="14"/>
        <v>38229.887309999998</v>
      </c>
      <c r="S76" s="3">
        <v>1</v>
      </c>
      <c r="Z76">
        <f t="shared" si="15"/>
        <v>-2212</v>
      </c>
      <c r="AA76" s="89">
        <f t="shared" si="16"/>
        <v>-0.2406445608892647</v>
      </c>
      <c r="AB76" s="89">
        <f t="shared" si="17"/>
        <v>-0.23769547126631074</v>
      </c>
      <c r="AC76" s="89">
        <f t="shared" si="18"/>
        <v>-0.23860112000693334</v>
      </c>
      <c r="AD76" s="89">
        <f t="shared" si="29"/>
        <v>2.0434408823313543E-3</v>
      </c>
      <c r="AE76" s="89">
        <f t="shared" si="19"/>
        <v>4.1756506395831439E-6</v>
      </c>
      <c r="AF76">
        <f t="shared" si="30"/>
        <v>-0.23860112000693334</v>
      </c>
      <c r="AG76" s="73"/>
      <c r="AH76">
        <f t="shared" si="20"/>
        <v>-9.0564874062260806E-4</v>
      </c>
      <c r="AI76">
        <f t="shared" si="21"/>
        <v>0.91721668686488456</v>
      </c>
      <c r="AJ76">
        <f t="shared" si="22"/>
        <v>-0.72868578998339517</v>
      </c>
      <c r="AK76">
        <f t="shared" si="23"/>
        <v>1.4245106751913874E-2</v>
      </c>
      <c r="AL76">
        <f t="shared" si="24"/>
        <v>2.9711845007458502</v>
      </c>
      <c r="AM76">
        <f t="shared" si="25"/>
        <v>11.708112549785392</v>
      </c>
      <c r="AN76" s="89">
        <f t="shared" si="44"/>
        <v>-3.3268881705471256</v>
      </c>
      <c r="AO76" s="89">
        <f t="shared" si="44"/>
        <v>-3.3268881758461104</v>
      </c>
      <c r="AP76" s="89">
        <f t="shared" si="44"/>
        <v>-3.3268881116642839</v>
      </c>
      <c r="AQ76" s="89">
        <f t="shared" si="44"/>
        <v>-3.3268888890409434</v>
      </c>
      <c r="AR76" s="89">
        <f t="shared" si="44"/>
        <v>-3.3268794733852021</v>
      </c>
      <c r="AS76" s="89">
        <f t="shared" si="44"/>
        <v>-3.3269935177695991</v>
      </c>
      <c r="AT76" s="89">
        <f t="shared" si="44"/>
        <v>-3.3256123521032261</v>
      </c>
      <c r="AU76" s="89">
        <f t="shared" si="27"/>
        <v>-3.342364078969652</v>
      </c>
      <c r="AW76">
        <v>6800</v>
      </c>
      <c r="AX76">
        <f t="shared" si="36"/>
        <v>-0.24372531790140206</v>
      </c>
      <c r="AY76">
        <f t="shared" si="37"/>
        <v>-0.24328418919491693</v>
      </c>
      <c r="AZ76">
        <f t="shared" si="38"/>
        <v>-4.4112870648513916E-4</v>
      </c>
      <c r="BA76">
        <f t="shared" si="39"/>
        <v>0.92984757264309326</v>
      </c>
      <c r="BB76">
        <f t="shared" si="40"/>
        <v>-0.39348059577094124</v>
      </c>
      <c r="BC76">
        <f t="shared" si="41"/>
        <v>2.5591980351501302</v>
      </c>
      <c r="BD76">
        <f t="shared" si="42"/>
        <v>3.3364787087908998</v>
      </c>
      <c r="BE76">
        <f t="shared" si="46"/>
        <v>15.077608357523715</v>
      </c>
      <c r="BF76">
        <f t="shared" si="46"/>
        <v>15.077608352451751</v>
      </c>
      <c r="BG76">
        <f t="shared" si="46"/>
        <v>15.077608427196916</v>
      </c>
      <c r="BH76">
        <f t="shared" si="45"/>
        <v>15.077607325682335</v>
      </c>
      <c r="BI76">
        <f t="shared" si="45"/>
        <v>15.077623558540632</v>
      </c>
      <c r="BJ76">
        <f t="shared" si="45"/>
        <v>15.077384317830084</v>
      </c>
      <c r="BK76">
        <f t="shared" si="45"/>
        <v>15.080906048068128</v>
      </c>
      <c r="BL76">
        <f t="shared" si="43"/>
        <v>15.028096111329228</v>
      </c>
    </row>
    <row r="77" spans="1:64">
      <c r="A77" s="60" t="s">
        <v>311</v>
      </c>
      <c r="B77" s="60" t="s">
        <v>49</v>
      </c>
      <c r="C77" s="61">
        <v>53259.856370000001</v>
      </c>
      <c r="D77" s="61">
        <v>7.7999999999999999E-4</v>
      </c>
      <c r="E77" s="43">
        <f t="shared" si="11"/>
        <v>-2188.4940913416117</v>
      </c>
      <c r="F77">
        <f t="shared" si="12"/>
        <v>-2188</v>
      </c>
      <c r="G77">
        <f t="shared" si="28"/>
        <v>-0.23606288000155473</v>
      </c>
      <c r="K77">
        <f t="shared" si="35"/>
        <v>-0.23606288000155473</v>
      </c>
      <c r="O77">
        <f t="shared" ca="1" si="13"/>
        <v>-0.23894462441339606</v>
      </c>
      <c r="Q77" s="2">
        <f t="shared" si="14"/>
        <v>38241.356370000001</v>
      </c>
      <c r="S77" s="3">
        <v>1</v>
      </c>
      <c r="Z77">
        <f t="shared" si="15"/>
        <v>-2188</v>
      </c>
      <c r="AA77" s="89">
        <f t="shared" si="16"/>
        <v>-0.24066942929835722</v>
      </c>
      <c r="AB77" s="89">
        <f t="shared" si="17"/>
        <v>-0.23511868000891836</v>
      </c>
      <c r="AC77" s="89">
        <f t="shared" si="18"/>
        <v>-0.23606288000155473</v>
      </c>
      <c r="AD77" s="89">
        <f t="shared" si="29"/>
        <v>4.6065492968024868E-3</v>
      </c>
      <c r="AE77" s="89">
        <f t="shared" si="19"/>
        <v>2.1220296423871485E-5</v>
      </c>
      <c r="AF77">
        <f t="shared" si="30"/>
        <v>-0.23606288000155473</v>
      </c>
      <c r="AG77" s="73"/>
      <c r="AH77">
        <f t="shared" si="20"/>
        <v>-9.4419999263636498E-4</v>
      </c>
      <c r="AI77">
        <f t="shared" si="21"/>
        <v>0.9166961755542975</v>
      </c>
      <c r="AJ77">
        <f t="shared" si="22"/>
        <v>-0.75651902583487152</v>
      </c>
      <c r="AK77">
        <f t="shared" si="23"/>
        <v>1.079225799912021E-2</v>
      </c>
      <c r="AL77">
        <f t="shared" si="24"/>
        <v>3.0127572738518018</v>
      </c>
      <c r="AM77">
        <f t="shared" si="25"/>
        <v>15.502207643603542</v>
      </c>
      <c r="AN77" s="89">
        <f t="shared" si="44"/>
        <v>-3.2817100302733047</v>
      </c>
      <c r="AO77" s="89">
        <f t="shared" si="44"/>
        <v>-3.2817100344778489</v>
      </c>
      <c r="AP77" s="89">
        <f t="shared" si="44"/>
        <v>-3.2817099839283466</v>
      </c>
      <c r="AQ77" s="89">
        <f t="shared" si="44"/>
        <v>-3.2817105916642091</v>
      </c>
      <c r="AR77" s="89">
        <f t="shared" si="44"/>
        <v>-3.2817032851095376</v>
      </c>
      <c r="AS77" s="89">
        <f t="shared" si="44"/>
        <v>-3.281791129266399</v>
      </c>
      <c r="AT77" s="89">
        <f t="shared" si="44"/>
        <v>-3.2807350815778751</v>
      </c>
      <c r="AU77" s="89">
        <f t="shared" si="27"/>
        <v>-3.2934414153470186</v>
      </c>
      <c r="AW77">
        <v>7000</v>
      </c>
      <c r="AX77">
        <f t="shared" si="36"/>
        <v>-0.24440640778376643</v>
      </c>
      <c r="AY77">
        <f t="shared" si="37"/>
        <v>-0.24356037350390661</v>
      </c>
      <c r="AZ77">
        <f t="shared" si="38"/>
        <v>-8.4603427985983871E-4</v>
      </c>
      <c r="BA77">
        <f t="shared" si="39"/>
        <v>0.91823481730729628</v>
      </c>
      <c r="BB77">
        <f t="shared" si="40"/>
        <v>-0.68574142150870265</v>
      </c>
      <c r="BC77">
        <f t="shared" si="41"/>
        <v>2.9104053578680382</v>
      </c>
      <c r="BD77">
        <f t="shared" si="42"/>
        <v>8.6124288142126009</v>
      </c>
      <c r="BE77">
        <f t="shared" si="46"/>
        <v>15.456671986269269</v>
      </c>
      <c r="BF77">
        <f t="shared" si="46"/>
        <v>15.456671979734079</v>
      </c>
      <c r="BG77">
        <f t="shared" si="46"/>
        <v>15.456672060056729</v>
      </c>
      <c r="BH77">
        <f t="shared" si="45"/>
        <v>15.456671072827843</v>
      </c>
      <c r="BI77">
        <f t="shared" si="45"/>
        <v>15.456683206633944</v>
      </c>
      <c r="BJ77">
        <f t="shared" si="45"/>
        <v>15.456534070154957</v>
      </c>
      <c r="BK77">
        <f t="shared" si="45"/>
        <v>15.458366709778405</v>
      </c>
      <c r="BL77">
        <f t="shared" si="43"/>
        <v>15.435784974851174</v>
      </c>
    </row>
    <row r="78" spans="1:64">
      <c r="A78" s="60" t="s">
        <v>311</v>
      </c>
      <c r="B78" s="60" t="s">
        <v>51</v>
      </c>
      <c r="C78" s="61">
        <v>53827.685740000001</v>
      </c>
      <c r="D78" s="61">
        <v>8.4999999999999995E-4</v>
      </c>
      <c r="E78" s="43">
        <f t="shared" si="11"/>
        <v>-999.99899533614393</v>
      </c>
      <c r="F78">
        <f t="shared" si="12"/>
        <v>-999.5</v>
      </c>
      <c r="G78">
        <f t="shared" si="28"/>
        <v>-0.23840587000449887</v>
      </c>
      <c r="K78">
        <f t="shared" si="35"/>
        <v>-0.23840587000449887</v>
      </c>
      <c r="O78">
        <f t="shared" ca="1" si="13"/>
        <v>-0.23881651794668685</v>
      </c>
      <c r="Q78" s="2">
        <f t="shared" si="14"/>
        <v>38809.185740000001</v>
      </c>
      <c r="S78" s="3">
        <v>1</v>
      </c>
      <c r="Z78">
        <f t="shared" si="15"/>
        <v>-999.5</v>
      </c>
      <c r="AA78" s="89">
        <f t="shared" si="16"/>
        <v>-0.23913931262161126</v>
      </c>
      <c r="AB78" s="89">
        <f t="shared" si="17"/>
        <v>-0.23846868213477962</v>
      </c>
      <c r="AC78" s="89">
        <f t="shared" si="18"/>
        <v>-0.23840587000449887</v>
      </c>
      <c r="AD78" s="89">
        <f t="shared" si="29"/>
        <v>7.3344261711238978E-4</v>
      </c>
      <c r="AE78" s="89">
        <f t="shared" si="19"/>
        <v>5.3793807259667161E-7</v>
      </c>
      <c r="AF78">
        <f t="shared" si="30"/>
        <v>-0.23840587000449887</v>
      </c>
      <c r="AG78" s="73"/>
      <c r="AH78">
        <f t="shared" si="20"/>
        <v>6.2812130280765987E-5</v>
      </c>
      <c r="AI78">
        <f t="shared" si="21"/>
        <v>1.0448117112070514</v>
      </c>
      <c r="AJ78">
        <f t="shared" si="22"/>
        <v>-2.1284490694179134E-2</v>
      </c>
      <c r="AK78">
        <f t="shared" si="23"/>
        <v>-7.1048649098317318E-2</v>
      </c>
      <c r="AL78">
        <f t="shared" si="24"/>
        <v>-1.0080952571833395</v>
      </c>
      <c r="AM78">
        <f t="shared" si="25"/>
        <v>-0.55156979464478995</v>
      </c>
      <c r="AN78" s="89">
        <f t="shared" si="44"/>
        <v>-0.9385114006420443</v>
      </c>
      <c r="AO78" s="89">
        <f t="shared" si="44"/>
        <v>-0.93851139963180408</v>
      </c>
      <c r="AP78" s="89">
        <f t="shared" si="44"/>
        <v>-0.9385113792817491</v>
      </c>
      <c r="AQ78" s="89">
        <f t="shared" si="44"/>
        <v>-0.93851096935486622</v>
      </c>
      <c r="AR78" s="89">
        <f t="shared" si="44"/>
        <v>-0.93850271192973178</v>
      </c>
      <c r="AS78" s="89">
        <f t="shared" si="44"/>
        <v>-0.93833639703226135</v>
      </c>
      <c r="AT78" s="89">
        <f t="shared" si="44"/>
        <v>-0.93499459919857808</v>
      </c>
      <c r="AU78" s="89">
        <f t="shared" si="27"/>
        <v>-0.87075034386785533</v>
      </c>
      <c r="AW78">
        <v>7200</v>
      </c>
      <c r="AX78">
        <f t="shared" si="36"/>
        <v>-0.24497443926330859</v>
      </c>
      <c r="AY78">
        <f t="shared" si="37"/>
        <v>-0.24384513381289627</v>
      </c>
      <c r="AZ78">
        <f t="shared" si="38"/>
        <v>-1.1293054504123293E-3</v>
      </c>
      <c r="BA78">
        <f t="shared" si="39"/>
        <v>0.91655446667379381</v>
      </c>
      <c r="BB78">
        <f t="shared" si="40"/>
        <v>-0.89200910719845916</v>
      </c>
      <c r="BC78">
        <f t="shared" si="41"/>
        <v>-3.0266311966456665</v>
      </c>
      <c r="BD78">
        <f t="shared" si="42"/>
        <v>-17.377970655014554</v>
      </c>
      <c r="BE78">
        <f t="shared" si="46"/>
        <v>15.832998245286046</v>
      </c>
      <c r="BF78">
        <f t="shared" si="46"/>
        <v>15.832998249087296</v>
      </c>
      <c r="BG78">
        <f t="shared" si="46"/>
        <v>15.832998203478255</v>
      </c>
      <c r="BH78">
        <f t="shared" si="45"/>
        <v>15.832998750715166</v>
      </c>
      <c r="BI78">
        <f t="shared" si="45"/>
        <v>15.832992184733699</v>
      </c>
      <c r="BJ78">
        <f t="shared" si="45"/>
        <v>15.833070966532674</v>
      </c>
      <c r="BK78">
        <f t="shared" si="45"/>
        <v>15.832125756031243</v>
      </c>
      <c r="BL78">
        <f t="shared" si="43"/>
        <v>15.84347383837312</v>
      </c>
    </row>
    <row r="79" spans="1:64">
      <c r="A79" s="60" t="s">
        <v>311</v>
      </c>
      <c r="B79" s="60" t="s">
        <v>51</v>
      </c>
      <c r="C79" s="61">
        <v>53829.597399999999</v>
      </c>
      <c r="D79" s="61">
        <v>8.8000000000000003E-4</v>
      </c>
      <c r="E79" s="43">
        <f t="shared" si="11"/>
        <v>-995.99779593494463</v>
      </c>
      <c r="F79">
        <f t="shared" si="12"/>
        <v>-995.5</v>
      </c>
      <c r="G79">
        <f t="shared" si="28"/>
        <v>-0.23783283000375377</v>
      </c>
      <c r="K79">
        <f t="shared" si="35"/>
        <v>-0.23783283000375377</v>
      </c>
      <c r="O79">
        <f t="shared" ca="1" si="13"/>
        <v>-0.23881608679324398</v>
      </c>
      <c r="Q79" s="2">
        <f t="shared" si="14"/>
        <v>38811.097399999999</v>
      </c>
      <c r="S79" s="3">
        <v>1</v>
      </c>
      <c r="Z79">
        <f t="shared" si="15"/>
        <v>-995.5</v>
      </c>
      <c r="AA79" s="89">
        <f t="shared" si="16"/>
        <v>-0.23912727719663299</v>
      </c>
      <c r="AB79" s="89">
        <f t="shared" si="17"/>
        <v>-0.23790642834919262</v>
      </c>
      <c r="AC79" s="89">
        <f t="shared" si="18"/>
        <v>-0.23783283000375377</v>
      </c>
      <c r="AD79" s="89">
        <f t="shared" si="29"/>
        <v>1.2944471928792167E-3</v>
      </c>
      <c r="AE79" s="89">
        <f t="shared" si="19"/>
        <v>1.6755935351528842E-6</v>
      </c>
      <c r="AF79">
        <f t="shared" si="30"/>
        <v>-0.23783283000375377</v>
      </c>
      <c r="AG79" s="73"/>
      <c r="AH79">
        <f t="shared" si="20"/>
        <v>7.3598345438861729E-5</v>
      </c>
      <c r="AI79">
        <f t="shared" si="21"/>
        <v>1.0454494287940048</v>
      </c>
      <c r="AJ79">
        <f t="shared" si="22"/>
        <v>-1.2284327686936656E-2</v>
      </c>
      <c r="AK79">
        <f t="shared" si="23"/>
        <v>-7.0642405269771835E-2</v>
      </c>
      <c r="AL79">
        <f t="shared" si="24"/>
        <v>-0.99909379574599089</v>
      </c>
      <c r="AM79">
        <f t="shared" si="25"/>
        <v>-0.54571430656666986</v>
      </c>
      <c r="AN79" s="89">
        <f t="shared" si="44"/>
        <v>-0.92992907994096563</v>
      </c>
      <c r="AO79" s="89">
        <f t="shared" si="44"/>
        <v>-0.92992907886651699</v>
      </c>
      <c r="AP79" s="89">
        <f t="shared" si="44"/>
        <v>-0.92992905747288812</v>
      </c>
      <c r="AQ79" s="89">
        <f t="shared" si="44"/>
        <v>-0.92992863149884164</v>
      </c>
      <c r="AR79" s="89">
        <f t="shared" si="44"/>
        <v>-0.92992014987067118</v>
      </c>
      <c r="AS79" s="89">
        <f t="shared" si="44"/>
        <v>-0.92975129107134824</v>
      </c>
      <c r="AT79" s="89">
        <f t="shared" si="44"/>
        <v>-0.9263974312983565</v>
      </c>
      <c r="AU79" s="89">
        <f t="shared" si="27"/>
        <v>-0.86259656659741635</v>
      </c>
      <c r="AW79">
        <v>7400</v>
      </c>
      <c r="AX79">
        <f t="shared" si="36"/>
        <v>-0.24539312937953864</v>
      </c>
      <c r="AY79">
        <f t="shared" si="37"/>
        <v>-0.24413847012188597</v>
      </c>
      <c r="AZ79">
        <f t="shared" si="38"/>
        <v>-1.2546592576526785E-3</v>
      </c>
      <c r="BA79">
        <f t="shared" si="39"/>
        <v>0.92486742472351224</v>
      </c>
      <c r="BB79">
        <f t="shared" si="40"/>
        <v>-0.99276572011832331</v>
      </c>
      <c r="BC79">
        <f t="shared" si="41"/>
        <v>-2.6779634454376593</v>
      </c>
      <c r="BD79">
        <f t="shared" si="42"/>
        <v>-4.2362422796332888</v>
      </c>
      <c r="BE79">
        <f t="shared" si="46"/>
        <v>16.210690092938787</v>
      </c>
      <c r="BF79">
        <f t="shared" si="46"/>
        <v>16.210690099775761</v>
      </c>
      <c r="BG79">
        <f t="shared" si="46"/>
        <v>16.210690006890758</v>
      </c>
      <c r="BH79">
        <f t="shared" si="45"/>
        <v>16.210691268798243</v>
      </c>
      <c r="BI79">
        <f t="shared" si="45"/>
        <v>16.210674124980748</v>
      </c>
      <c r="BJ79">
        <f t="shared" si="45"/>
        <v>16.210907048487361</v>
      </c>
      <c r="BK79">
        <f t="shared" si="45"/>
        <v>16.207744988719902</v>
      </c>
      <c r="BL79">
        <f t="shared" si="43"/>
        <v>16.251162701895066</v>
      </c>
    </row>
    <row r="80" spans="1:64">
      <c r="A80" s="60" t="s">
        <v>311</v>
      </c>
      <c r="B80" s="60" t="s">
        <v>51</v>
      </c>
      <c r="C80" s="61">
        <v>53830.552009999999</v>
      </c>
      <c r="D80" s="61">
        <v>6.8999999999999997E-4</v>
      </c>
      <c r="E80" s="43">
        <f t="shared" si="11"/>
        <v>-993.99974975498287</v>
      </c>
      <c r="F80">
        <f t="shared" si="12"/>
        <v>-993.5</v>
      </c>
      <c r="G80">
        <f t="shared" si="28"/>
        <v>-0.23876631000166526</v>
      </c>
      <c r="K80">
        <f t="shared" si="35"/>
        <v>-0.23876631000166526</v>
      </c>
      <c r="O80">
        <f t="shared" ca="1" si="13"/>
        <v>-0.23881587121652256</v>
      </c>
      <c r="Q80" s="2">
        <f t="shared" si="14"/>
        <v>38812.052009999999</v>
      </c>
      <c r="S80" s="3">
        <v>1</v>
      </c>
      <c r="Z80">
        <f t="shared" si="15"/>
        <v>-993.5</v>
      </c>
      <c r="AA80" s="89">
        <f t="shared" si="16"/>
        <v>-0.23912126029064576</v>
      </c>
      <c r="AB80" s="89">
        <f t="shared" si="17"/>
        <v>-0.23884530193458123</v>
      </c>
      <c r="AC80" s="89">
        <f t="shared" si="18"/>
        <v>-0.23876631000166526</v>
      </c>
      <c r="AD80" s="89">
        <f t="shared" si="29"/>
        <v>3.5495028898049896E-4</v>
      </c>
      <c r="AE80" s="89">
        <f t="shared" si="19"/>
        <v>1.2598970764733972E-7</v>
      </c>
      <c r="AF80">
        <f t="shared" si="30"/>
        <v>-0.23876631000166526</v>
      </c>
      <c r="AG80" s="73"/>
      <c r="AH80">
        <f t="shared" si="20"/>
        <v>7.8991932915980012E-5</v>
      </c>
      <c r="AI80">
        <f t="shared" si="21"/>
        <v>1.0457671996172304</v>
      </c>
      <c r="AJ80">
        <f t="shared" si="22"/>
        <v>-7.7797134802609774E-3</v>
      </c>
      <c r="AK80">
        <f t="shared" si="23"/>
        <v>-7.0436946549354298E-2</v>
      </c>
      <c r="AL80">
        <f t="shared" si="24"/>
        <v>-0.99458895103648004</v>
      </c>
      <c r="AM80">
        <f t="shared" si="25"/>
        <v>-0.542794687387257</v>
      </c>
      <c r="AN80" s="89">
        <f t="shared" si="44"/>
        <v>-0.92563595877403415</v>
      </c>
      <c r="AO80" s="89">
        <f t="shared" si="44"/>
        <v>-0.92563595766650342</v>
      </c>
      <c r="AP80" s="89">
        <f t="shared" si="44"/>
        <v>-0.92563593574016667</v>
      </c>
      <c r="AQ80" s="89">
        <f t="shared" si="44"/>
        <v>-0.92563550165369268</v>
      </c>
      <c r="AR80" s="89">
        <f t="shared" si="44"/>
        <v>-0.92562690788178814</v>
      </c>
      <c r="AS80" s="89">
        <f t="shared" si="44"/>
        <v>-0.92545679396875347</v>
      </c>
      <c r="AT80" s="89">
        <f t="shared" si="44"/>
        <v>-0.92209725485036587</v>
      </c>
      <c r="AU80" s="89">
        <f t="shared" si="27"/>
        <v>-0.85851967796219697</v>
      </c>
      <c r="AW80">
        <v>7600</v>
      </c>
      <c r="AX80">
        <f t="shared" si="36"/>
        <v>-0.2456415148231598</v>
      </c>
      <c r="AY80">
        <f t="shared" si="37"/>
        <v>-0.24444038243087562</v>
      </c>
      <c r="AZ80">
        <f t="shared" si="38"/>
        <v>-1.2011323922841686E-3</v>
      </c>
      <c r="BA80">
        <f t="shared" si="39"/>
        <v>0.9428396040151914</v>
      </c>
      <c r="BB80">
        <f t="shared" si="40"/>
        <v>-0.97171931373272935</v>
      </c>
      <c r="BC80">
        <f t="shared" si="41"/>
        <v>-2.3192150485015124</v>
      </c>
      <c r="BD80">
        <f t="shared" si="42"/>
        <v>-2.2933396618025501</v>
      </c>
      <c r="BE80">
        <f t="shared" si="46"/>
        <v>16.593798308031605</v>
      </c>
      <c r="BF80">
        <f t="shared" si="46"/>
        <v>16.593798309515016</v>
      </c>
      <c r="BG80">
        <f t="shared" si="46"/>
        <v>16.593798281600971</v>
      </c>
      <c r="BH80">
        <f t="shared" si="45"/>
        <v>16.593798806873689</v>
      </c>
      <c r="BI80">
        <f t="shared" si="45"/>
        <v>16.593788922606681</v>
      </c>
      <c r="BJ80">
        <f t="shared" si="45"/>
        <v>16.593974938869952</v>
      </c>
      <c r="BK80">
        <f t="shared" si="45"/>
        <v>16.590481286538136</v>
      </c>
      <c r="BL80">
        <f t="shared" si="43"/>
        <v>16.65885156541701</v>
      </c>
    </row>
    <row r="81" spans="1:64">
      <c r="A81" s="60" t="s">
        <v>311</v>
      </c>
      <c r="B81" s="60" t="s">
        <v>51</v>
      </c>
      <c r="C81" s="61">
        <v>53831.507290000001</v>
      </c>
      <c r="D81" s="61">
        <v>5.1000000000000004E-4</v>
      </c>
      <c r="E81" s="43">
        <f t="shared" si="11"/>
        <v>-992.0003012317153</v>
      </c>
      <c r="F81">
        <f t="shared" si="12"/>
        <v>-991.5</v>
      </c>
      <c r="G81">
        <f t="shared" si="28"/>
        <v>-0.23902978999831248</v>
      </c>
      <c r="K81">
        <f t="shared" si="35"/>
        <v>-0.23902978999831248</v>
      </c>
      <c r="O81">
        <f t="shared" ca="1" si="13"/>
        <v>-0.23881565563980112</v>
      </c>
      <c r="Q81" s="2">
        <f t="shared" si="14"/>
        <v>38813.007290000001</v>
      </c>
      <c r="S81" s="3">
        <v>1</v>
      </c>
      <c r="Z81">
        <f t="shared" si="15"/>
        <v>-991.5</v>
      </c>
      <c r="AA81" s="89">
        <f t="shared" si="16"/>
        <v>-0.2391152440615521</v>
      </c>
      <c r="AB81" s="89">
        <f t="shared" si="17"/>
        <v>-0.23911417569941198</v>
      </c>
      <c r="AC81" s="89">
        <f t="shared" si="18"/>
        <v>-0.23902978999831248</v>
      </c>
      <c r="AD81" s="89">
        <f t="shared" si="29"/>
        <v>8.545406323962057E-5</v>
      </c>
      <c r="AE81" s="89">
        <f t="shared" si="19"/>
        <v>7.302396924161072E-9</v>
      </c>
      <c r="AF81">
        <f t="shared" si="30"/>
        <v>-0.23902978999831248</v>
      </c>
      <c r="AG81" s="73"/>
      <c r="AH81">
        <f t="shared" si="20"/>
        <v>8.4385701099514571E-5</v>
      </c>
      <c r="AI81">
        <f t="shared" si="21"/>
        <v>1.046084233765453</v>
      </c>
      <c r="AJ81">
        <f t="shared" si="22"/>
        <v>-3.2722060281027542E-3</v>
      </c>
      <c r="AK81">
        <f t="shared" si="23"/>
        <v>-7.0229932352602248E-2</v>
      </c>
      <c r="AL81">
        <f t="shared" si="24"/>
        <v>-0.99008137094515769</v>
      </c>
      <c r="AM81">
        <f t="shared" si="25"/>
        <v>-0.53988043223769611</v>
      </c>
      <c r="AN81" s="89">
        <f t="shared" si="44"/>
        <v>-0.92134153439409383</v>
      </c>
      <c r="AO81" s="89">
        <f t="shared" si="44"/>
        <v>-0.92134153325282653</v>
      </c>
      <c r="AP81" s="89">
        <f t="shared" si="44"/>
        <v>-0.92134151078657833</v>
      </c>
      <c r="AQ81" s="89">
        <f t="shared" si="44"/>
        <v>-0.92134106853070485</v>
      </c>
      <c r="AR81" s="89">
        <f t="shared" si="44"/>
        <v>-0.92133236262318641</v>
      </c>
      <c r="AS81" s="89">
        <f t="shared" si="44"/>
        <v>-0.92116100516828281</v>
      </c>
      <c r="AT81" s="89">
        <f t="shared" si="44"/>
        <v>-0.91779602167960195</v>
      </c>
      <c r="AU81" s="89">
        <f t="shared" si="27"/>
        <v>-0.85444278932697759</v>
      </c>
      <c r="AW81">
        <v>7800</v>
      </c>
      <c r="AX81">
        <f t="shared" si="36"/>
        <v>-0.24571694385159792</v>
      </c>
      <c r="AY81">
        <f t="shared" si="37"/>
        <v>-0.24475087073986532</v>
      </c>
      <c r="AZ81">
        <f t="shared" si="38"/>
        <v>-9.660731117325965E-4</v>
      </c>
      <c r="BA81">
        <f t="shared" si="39"/>
        <v>0.96945126042310181</v>
      </c>
      <c r="BB81">
        <f t="shared" si="40"/>
        <v>-0.8170049473110107</v>
      </c>
      <c r="BC81">
        <f t="shared" si="41"/>
        <v>-1.9430068426309972</v>
      </c>
      <c r="BD81">
        <f t="shared" si="42"/>
        <v>-1.4639160829690918</v>
      </c>
      <c r="BE81">
        <f t="shared" si="46"/>
        <v>16.986111824872452</v>
      </c>
      <c r="BF81">
        <f t="shared" si="46"/>
        <v>16.986111824886933</v>
      </c>
      <c r="BG81">
        <f t="shared" si="46"/>
        <v>16.986111824289466</v>
      </c>
      <c r="BH81">
        <f t="shared" si="45"/>
        <v>16.986111848944429</v>
      </c>
      <c r="BI81">
        <f t="shared" si="45"/>
        <v>16.986110831534564</v>
      </c>
      <c r="BJ81">
        <f t="shared" si="45"/>
        <v>16.986152818751439</v>
      </c>
      <c r="BK81">
        <f t="shared" si="45"/>
        <v>16.984424893358234</v>
      </c>
      <c r="BL81">
        <f t="shared" si="43"/>
        <v>17.066540428938957</v>
      </c>
    </row>
    <row r="82" spans="1:64">
      <c r="A82" s="60" t="s">
        <v>311</v>
      </c>
      <c r="B82" s="60" t="s">
        <v>51</v>
      </c>
      <c r="C82" s="61">
        <v>53832.462699999996</v>
      </c>
      <c r="D82" s="61">
        <v>1.4999999999999999E-4</v>
      </c>
      <c r="E82" s="43">
        <f t="shared" si="11"/>
        <v>-990.00058061200048</v>
      </c>
      <c r="F82">
        <f t="shared" si="12"/>
        <v>-989.5</v>
      </c>
      <c r="G82">
        <f t="shared" si="28"/>
        <v>-0.23916327000915771</v>
      </c>
      <c r="K82">
        <f t="shared" si="35"/>
        <v>-0.23916327000915771</v>
      </c>
      <c r="O82">
        <f t="shared" ca="1" si="13"/>
        <v>-0.2388154400630797</v>
      </c>
      <c r="Q82" s="2">
        <f t="shared" si="14"/>
        <v>38813.962699999996</v>
      </c>
      <c r="S82" s="3">
        <v>1</v>
      </c>
      <c r="Z82">
        <f t="shared" si="15"/>
        <v>-989.5</v>
      </c>
      <c r="AA82" s="89">
        <f t="shared" si="16"/>
        <v>-0.23910922861401501</v>
      </c>
      <c r="AB82" s="89">
        <f t="shared" si="17"/>
        <v>-0.2392530495544842</v>
      </c>
      <c r="AC82" s="89">
        <f t="shared" si="18"/>
        <v>-0.23916327000915771</v>
      </c>
      <c r="AD82" s="89">
        <f t="shared" si="29"/>
        <v>-5.404139514270101E-5</v>
      </c>
      <c r="AE82" s="89">
        <f t="shared" si="19"/>
        <v>2.9204723889695485E-9</v>
      </c>
      <c r="AF82">
        <f t="shared" si="30"/>
        <v>-0.23916327000915771</v>
      </c>
      <c r="AG82" s="73"/>
      <c r="AH82">
        <f t="shared" si="20"/>
        <v>8.9779545326481693E-5</v>
      </c>
      <c r="AI82">
        <f t="shared" si="21"/>
        <v>1.0464005227091291</v>
      </c>
      <c r="AJ82">
        <f t="shared" si="22"/>
        <v>1.2380977311595522E-3</v>
      </c>
      <c r="AK82">
        <f t="shared" si="23"/>
        <v>-7.0021364541970957E-2</v>
      </c>
      <c r="AL82">
        <f t="shared" si="24"/>
        <v>-0.98557106103012371</v>
      </c>
      <c r="AM82">
        <f t="shared" si="25"/>
        <v>-0.5369715020096989</v>
      </c>
      <c r="AN82" s="89">
        <f t="shared" si="44"/>
        <v>-0.91704580984333628</v>
      </c>
      <c r="AO82" s="89">
        <f t="shared" si="44"/>
        <v>-0.91704580866767649</v>
      </c>
      <c r="AP82" s="89">
        <f t="shared" si="44"/>
        <v>-0.91704578565437689</v>
      </c>
      <c r="AQ82" s="89">
        <f t="shared" si="44"/>
        <v>-0.91704533517388098</v>
      </c>
      <c r="AR82" s="89">
        <f t="shared" si="44"/>
        <v>-0.91703651716631607</v>
      </c>
      <c r="AS82" s="89">
        <f t="shared" si="44"/>
        <v>-0.91686392799985628</v>
      </c>
      <c r="AT82" s="89">
        <f t="shared" si="44"/>
        <v>-0.91349373551489443</v>
      </c>
      <c r="AU82" s="89">
        <f t="shared" si="27"/>
        <v>-0.85036590069175799</v>
      </c>
      <c r="AW82">
        <v>8000</v>
      </c>
      <c r="AX82">
        <f t="shared" si="36"/>
        <v>-0.24564036763130881</v>
      </c>
      <c r="AY82">
        <f t="shared" si="37"/>
        <v>-0.24506993504885499</v>
      </c>
      <c r="AZ82">
        <f t="shared" si="38"/>
        <v>-5.7043258245381278E-4</v>
      </c>
      <c r="BA82">
        <f t="shared" si="39"/>
        <v>1.0023541062415189</v>
      </c>
      <c r="BB82">
        <f t="shared" si="40"/>
        <v>-0.52775762270950377</v>
      </c>
      <c r="BC82">
        <f t="shared" si="41"/>
        <v>-1.5427675826893275</v>
      </c>
      <c r="BD82">
        <f t="shared" si="42"/>
        <v>-0.9723568475644534</v>
      </c>
      <c r="BE82">
        <f t="shared" si="46"/>
        <v>17.390755552005423</v>
      </c>
      <c r="BF82">
        <f t="shared" si="46"/>
        <v>17.390755552005501</v>
      </c>
      <c r="BG82">
        <f t="shared" si="46"/>
        <v>17.3907555520138</v>
      </c>
      <c r="BH82">
        <f t="shared" si="45"/>
        <v>17.390755552897833</v>
      </c>
      <c r="BI82">
        <f t="shared" si="45"/>
        <v>17.390755647064012</v>
      </c>
      <c r="BJ82">
        <f t="shared" si="45"/>
        <v>17.390765677085628</v>
      </c>
      <c r="BK82">
        <f t="shared" si="45"/>
        <v>17.391828942291443</v>
      </c>
      <c r="BL82">
        <f t="shared" si="43"/>
        <v>17.474229292460905</v>
      </c>
    </row>
    <row r="83" spans="1:64">
      <c r="A83" s="60" t="s">
        <v>311</v>
      </c>
      <c r="B83" s="60" t="s">
        <v>49</v>
      </c>
      <c r="C83" s="61">
        <v>53832.701379999999</v>
      </c>
      <c r="D83" s="61">
        <v>2.4000000000000001E-4</v>
      </c>
      <c r="E83" s="43">
        <f t="shared" si="11"/>
        <v>-989.50101150813884</v>
      </c>
      <c r="F83">
        <f t="shared" si="12"/>
        <v>-989</v>
      </c>
      <c r="G83">
        <f t="shared" si="28"/>
        <v>-0.23936914000660181</v>
      </c>
      <c r="K83">
        <f t="shared" si="35"/>
        <v>-0.23936914000660181</v>
      </c>
      <c r="O83">
        <f t="shared" ca="1" si="13"/>
        <v>-0.23881538616889933</v>
      </c>
      <c r="Q83" s="2">
        <f t="shared" si="14"/>
        <v>38814.201379999999</v>
      </c>
      <c r="S83" s="3">
        <v>1</v>
      </c>
      <c r="Z83">
        <f t="shared" si="15"/>
        <v>-989</v>
      </c>
      <c r="AA83" s="89">
        <f t="shared" si="16"/>
        <v>-0.23910772488653248</v>
      </c>
      <c r="AB83" s="89">
        <f t="shared" si="17"/>
        <v>-0.2394602680125833</v>
      </c>
      <c r="AC83" s="89">
        <f t="shared" si="18"/>
        <v>-0.23936914000660181</v>
      </c>
      <c r="AD83" s="89">
        <f t="shared" si="29"/>
        <v>-2.6141512006933043E-4</v>
      </c>
      <c r="AE83" s="89">
        <f t="shared" si="19"/>
        <v>6.8337865000862451E-8</v>
      </c>
      <c r="AF83">
        <f t="shared" si="30"/>
        <v>-0.23936914000660181</v>
      </c>
      <c r="AG83" s="73"/>
      <c r="AH83">
        <f t="shared" si="20"/>
        <v>9.1128005981499366E-5</v>
      </c>
      <c r="AI83">
        <f t="shared" si="21"/>
        <v>1.0464794775066777</v>
      </c>
      <c r="AJ83">
        <f t="shared" si="22"/>
        <v>2.3660991945423475E-3</v>
      </c>
      <c r="AK83">
        <f t="shared" si="23"/>
        <v>-6.9968980060497121E-2</v>
      </c>
      <c r="AL83">
        <f t="shared" si="24"/>
        <v>-0.98444305767530771</v>
      </c>
      <c r="AM83">
        <f t="shared" si="25"/>
        <v>-0.536245096911246</v>
      </c>
      <c r="AN83" s="89">
        <f t="shared" si="44"/>
        <v>-0.91597167591379902</v>
      </c>
      <c r="AO83" s="89">
        <f t="shared" si="44"/>
        <v>-0.91597167472943852</v>
      </c>
      <c r="AP83" s="89">
        <f t="shared" si="44"/>
        <v>-0.91597165157826843</v>
      </c>
      <c r="AQ83" s="89">
        <f t="shared" si="44"/>
        <v>-0.91597119903319746</v>
      </c>
      <c r="AR83" s="89">
        <f t="shared" si="44"/>
        <v>-0.91596235300941298</v>
      </c>
      <c r="AS83" s="89">
        <f t="shared" si="44"/>
        <v>-0.91578945779369791</v>
      </c>
      <c r="AT83" s="89">
        <f t="shared" si="44"/>
        <v>-0.91241799988205363</v>
      </c>
      <c r="AU83" s="89">
        <f t="shared" si="27"/>
        <v>-0.8493466785329532</v>
      </c>
    </row>
    <row r="84" spans="1:64">
      <c r="A84" s="60" t="s">
        <v>311</v>
      </c>
      <c r="B84" s="60" t="s">
        <v>49</v>
      </c>
      <c r="C84" s="61">
        <v>53833.65681</v>
      </c>
      <c r="D84" s="61">
        <v>4.6999999999999999E-4</v>
      </c>
      <c r="E84" s="43">
        <f t="shared" si="11"/>
        <v>-987.50124902741584</v>
      </c>
      <c r="F84">
        <f t="shared" si="12"/>
        <v>-987</v>
      </c>
      <c r="G84">
        <f t="shared" si="28"/>
        <v>-0.23948262000340037</v>
      </c>
      <c r="K84">
        <f t="shared" si="35"/>
        <v>-0.23948262000340037</v>
      </c>
      <c r="O84">
        <f t="shared" ca="1" si="13"/>
        <v>-0.23881517059217791</v>
      </c>
      <c r="Q84" s="2">
        <f t="shared" si="14"/>
        <v>38815.15681</v>
      </c>
      <c r="S84" s="3">
        <v>1</v>
      </c>
      <c r="Z84">
        <f t="shared" si="15"/>
        <v>-987</v>
      </c>
      <c r="AA84" s="89">
        <f t="shared" si="16"/>
        <v>-0.2391017105634157</v>
      </c>
      <c r="AB84" s="89">
        <f t="shared" si="17"/>
        <v>-0.23957914180118856</v>
      </c>
      <c r="AC84" s="89">
        <f t="shared" si="18"/>
        <v>-0.23948262000340037</v>
      </c>
      <c r="AD84" s="89">
        <f t="shared" si="29"/>
        <v>-3.8090943998467242E-4</v>
      </c>
      <c r="AE84" s="89">
        <f t="shared" si="19"/>
        <v>1.4509200146943677E-7</v>
      </c>
      <c r="AF84">
        <f t="shared" si="30"/>
        <v>-0.23948262000340037</v>
      </c>
      <c r="AG84" s="73"/>
      <c r="AH84">
        <f t="shared" si="20"/>
        <v>9.6521797788186485E-5</v>
      </c>
      <c r="AI84">
        <f t="shared" si="21"/>
        <v>1.046794822940452</v>
      </c>
      <c r="AJ84">
        <f t="shared" si="22"/>
        <v>6.8797613876327114E-3</v>
      </c>
      <c r="AK84">
        <f t="shared" si="23"/>
        <v>-6.9758472933198187E-2</v>
      </c>
      <c r="AL84">
        <f t="shared" si="24"/>
        <v>-0.97992934341767368</v>
      </c>
      <c r="AM84">
        <f t="shared" si="25"/>
        <v>-0.53334276819930138</v>
      </c>
      <c r="AN84" s="89">
        <f t="shared" si="44"/>
        <v>-0.91167433048097735</v>
      </c>
      <c r="AO84" s="89">
        <f t="shared" si="44"/>
        <v>-0.91167432926140302</v>
      </c>
      <c r="AP84" s="89">
        <f t="shared" si="44"/>
        <v>-0.91167430555435369</v>
      </c>
      <c r="AQ84" s="89">
        <f t="shared" si="44"/>
        <v>-0.91167384471815816</v>
      </c>
      <c r="AR84" s="89">
        <f t="shared" si="44"/>
        <v>-0.91166488667767198</v>
      </c>
      <c r="AS84" s="89">
        <f t="shared" si="44"/>
        <v>-0.91149077489947961</v>
      </c>
      <c r="AT84" s="89">
        <f t="shared" si="44"/>
        <v>-0.90811440274524147</v>
      </c>
      <c r="AU84" s="89">
        <f t="shared" si="27"/>
        <v>-0.84526978989773383</v>
      </c>
    </row>
    <row r="85" spans="1:64">
      <c r="A85" s="60" t="s">
        <v>311</v>
      </c>
      <c r="B85" s="60" t="s">
        <v>49</v>
      </c>
      <c r="C85" s="61">
        <v>53837.478029999998</v>
      </c>
      <c r="D85" s="61">
        <v>2.9E-4</v>
      </c>
      <c r="E85" s="43">
        <f t="shared" ref="E85:E148" si="47">+(C85-C$7)/C$8</f>
        <v>-979.50324562939568</v>
      </c>
      <c r="F85">
        <f t="shared" ref="F85:F148" si="48">ROUND(2*E85,0)/2+0.5</f>
        <v>-979</v>
      </c>
      <c r="G85">
        <f t="shared" si="28"/>
        <v>-0.24043654000706738</v>
      </c>
      <c r="K85">
        <f t="shared" si="35"/>
        <v>-0.24043654000706738</v>
      </c>
      <c r="O85">
        <f t="shared" ref="O85:O148" ca="1" si="49">+C$11+C$12*$F85</f>
        <v>-0.23881430828529218</v>
      </c>
      <c r="Q85" s="2">
        <f t="shared" ref="Q85:Q148" si="50">+C85-15018.5</f>
        <v>38818.978029999998</v>
      </c>
      <c r="S85" s="3">
        <v>1</v>
      </c>
      <c r="Z85">
        <f t="shared" ref="Z85:Z148" si="51">F85</f>
        <v>-979</v>
      </c>
      <c r="AA85" s="89">
        <f t="shared" ref="AA85:AA148" si="52">AB$3+AB$4*Z85+AB$5*Z85^2+AH85</f>
        <v>-0.23907766450210441</v>
      </c>
      <c r="AB85" s="89">
        <f t="shared" ref="AB85:AB148" si="53">IF(S85&lt;&gt;0,G85-AH85, -9999)</f>
        <v>-0.24055463431692645</v>
      </c>
      <c r="AC85" s="89">
        <f t="shared" ref="AC85:AC148" si="54">+G85-P85</f>
        <v>-0.24043654000706738</v>
      </c>
      <c r="AD85" s="89">
        <f t="shared" si="29"/>
        <v>-1.3588755049629697E-3</v>
      </c>
      <c r="AE85" s="89">
        <f t="shared" ref="AE85:AE148" si="55">+(G85-AA85)^2*S85</f>
        <v>1.8465426379883659E-6</v>
      </c>
      <c r="AF85">
        <f t="shared" si="30"/>
        <v>-0.24043654000706738</v>
      </c>
      <c r="AG85" s="73"/>
      <c r="AH85">
        <f t="shared" ref="AH85:AH148" si="56">$AB$6*($AB$11/AI85*AJ85+$AB$12)</f>
        <v>1.1809430985905424E-4</v>
      </c>
      <c r="AI85">
        <f t="shared" ref="AI85:AI148" si="57">1+$AB$7*COS(AL85)</f>
        <v>1.0480484749798629</v>
      </c>
      <c r="AJ85">
        <f t="shared" ref="AJ85:AJ148" si="58">SIN(AL85+RADIANS($AB$9))</f>
        <v>2.4959192238926769E-2</v>
      </c>
      <c r="AK85">
        <f t="shared" ref="AK85:AK148" si="59">$AB$7*SIN(AL85)</f>
        <v>-6.8900972795088333E-2</v>
      </c>
      <c r="AL85">
        <f t="shared" ref="AL85:AL148" si="60">2*ATAN(AM85)</f>
        <v>-0.96184737467688808</v>
      </c>
      <c r="AM85">
        <f t="shared" ref="AM85:AM148" si="61">SQRT((1+$AB$7)/(1-$AB$7))*TAN(AN85/2)</f>
        <v>-0.5217854489087862</v>
      </c>
      <c r="AN85" s="89">
        <f t="shared" ref="AN85:AT100" si="62">$AU85+$AB$7*SIN(AO85)</f>
        <v>-0.89447204850914563</v>
      </c>
      <c r="AO85" s="89">
        <f t="shared" si="62"/>
        <v>-0.89447204714213724</v>
      </c>
      <c r="AP85" s="89">
        <f t="shared" si="62"/>
        <v>-0.89447202114259727</v>
      </c>
      <c r="AQ85" s="89">
        <f t="shared" si="62"/>
        <v>-0.89447152664974738</v>
      </c>
      <c r="AR85" s="89">
        <f t="shared" si="62"/>
        <v>-0.89446212180369633</v>
      </c>
      <c r="AS85" s="89">
        <f t="shared" si="62"/>
        <v>-0.89428327036504562</v>
      </c>
      <c r="AT85" s="89">
        <f t="shared" si="62"/>
        <v>-0.89088960673745365</v>
      </c>
      <c r="AU85" s="89">
        <f t="shared" ref="AU85:AU148" si="63">RADIANS($AB$9)+$AB$18*(F85-AB$15)</f>
        <v>-0.82896223535685587</v>
      </c>
    </row>
    <row r="86" spans="1:64">
      <c r="A86" s="60" t="s">
        <v>311</v>
      </c>
      <c r="B86" s="60" t="s">
        <v>51</v>
      </c>
      <c r="C86" s="61">
        <v>53851.573049999999</v>
      </c>
      <c r="D86" s="61">
        <v>1.0499999999999999E-3</v>
      </c>
      <c r="E86" s="43">
        <f t="shared" si="47"/>
        <v>-950.00166816062222</v>
      </c>
      <c r="F86">
        <f t="shared" si="48"/>
        <v>-949.5</v>
      </c>
      <c r="G86">
        <f t="shared" ref="G86:G149" si="64">+C86-(C$7+F86*C$8)</f>
        <v>-0.23968287000025157</v>
      </c>
      <c r="K86">
        <f t="shared" si="35"/>
        <v>-0.23968287000025157</v>
      </c>
      <c r="O86">
        <f t="shared" ca="1" si="49"/>
        <v>-0.23881112852865111</v>
      </c>
      <c r="Q86" s="2">
        <f t="shared" si="50"/>
        <v>38833.073049999999</v>
      </c>
      <c r="S86" s="3">
        <v>1</v>
      </c>
      <c r="Z86">
        <f t="shared" si="51"/>
        <v>-949.5</v>
      </c>
      <c r="AA86" s="89">
        <f t="shared" si="52"/>
        <v>-0.23898924658345713</v>
      </c>
      <c r="AB86" s="89">
        <f t="shared" si="53"/>
        <v>-0.23988037960593386</v>
      </c>
      <c r="AC86" s="89">
        <f t="shared" si="54"/>
        <v>-0.23968287000025157</v>
      </c>
      <c r="AD86" s="89">
        <f t="shared" ref="AD86:AD149" si="65">IF(S86&lt;&gt;0,G86-AA86, -9999)</f>
        <v>-6.9362341679443662E-4</v>
      </c>
      <c r="AE86" s="89">
        <f t="shared" si="55"/>
        <v>4.8111344432558877E-7</v>
      </c>
      <c r="AF86">
        <f t="shared" ref="AF86:AF149" si="66">IF(S86&lt;&gt;0,G86-P86, -9999)</f>
        <v>-0.23968287000025157</v>
      </c>
      <c r="AG86" s="73"/>
      <c r="AH86">
        <f t="shared" si="56"/>
        <v>1.9750960568229019E-4</v>
      </c>
      <c r="AI86">
        <f t="shared" si="57"/>
        <v>1.052556630282077</v>
      </c>
      <c r="AJ86">
        <f t="shared" si="58"/>
        <v>9.1878531431002233E-2</v>
      </c>
      <c r="AK86">
        <f t="shared" si="59"/>
        <v>-6.5527098313545626E-2</v>
      </c>
      <c r="AL86">
        <f t="shared" si="60"/>
        <v>-0.89480086615157661</v>
      </c>
      <c r="AM86">
        <f t="shared" si="61"/>
        <v>-0.47985292386162559</v>
      </c>
      <c r="AN86" s="89">
        <f t="shared" si="62"/>
        <v>-0.83086327884481614</v>
      </c>
      <c r="AO86" s="89">
        <f t="shared" si="62"/>
        <v>-0.83086327684484629</v>
      </c>
      <c r="AP86" s="89">
        <f t="shared" si="62"/>
        <v>-0.83086324153217017</v>
      </c>
      <c r="AQ86" s="89">
        <f t="shared" si="62"/>
        <v>-0.83086261803045702</v>
      </c>
      <c r="AR86" s="89">
        <f t="shared" si="62"/>
        <v>-0.8308516091817042</v>
      </c>
      <c r="AS86" s="89">
        <f t="shared" si="62"/>
        <v>-0.83065725346475172</v>
      </c>
      <c r="AT86" s="89">
        <f t="shared" si="62"/>
        <v>-0.82723277874521961</v>
      </c>
      <c r="AU86" s="89">
        <f t="shared" si="63"/>
        <v>-0.76882812798736888</v>
      </c>
    </row>
    <row r="87" spans="1:64">
      <c r="A87" s="60" t="s">
        <v>311</v>
      </c>
      <c r="B87" s="60" t="s">
        <v>51</v>
      </c>
      <c r="C87" s="61">
        <v>53852.526899999997</v>
      </c>
      <c r="D87" s="61">
        <v>4.8999999999999998E-4</v>
      </c>
      <c r="E87" s="43">
        <f t="shared" si="47"/>
        <v>-948.00521269844262</v>
      </c>
      <c r="F87">
        <f t="shared" si="48"/>
        <v>-947.5</v>
      </c>
      <c r="G87">
        <f t="shared" si="64"/>
        <v>-0.24137635000806767</v>
      </c>
      <c r="K87">
        <f t="shared" si="35"/>
        <v>-0.24137635000806767</v>
      </c>
      <c r="O87">
        <f t="shared" ca="1" si="49"/>
        <v>-0.23881091295192969</v>
      </c>
      <c r="Q87" s="2">
        <f t="shared" si="50"/>
        <v>38834.026899999997</v>
      </c>
      <c r="S87" s="3">
        <v>1</v>
      </c>
      <c r="Z87">
        <f t="shared" si="51"/>
        <v>-947.5</v>
      </c>
      <c r="AA87" s="89">
        <f t="shared" si="52"/>
        <v>-0.23898327204251352</v>
      </c>
      <c r="AB87" s="89">
        <f t="shared" si="53"/>
        <v>-0.24157923056098352</v>
      </c>
      <c r="AC87" s="89">
        <f t="shared" si="54"/>
        <v>-0.24137635000806767</v>
      </c>
      <c r="AD87" s="89">
        <f t="shared" si="65"/>
        <v>-2.3930779655541579E-3</v>
      </c>
      <c r="AE87" s="89">
        <f t="shared" si="55"/>
        <v>5.7268221492208271E-6</v>
      </c>
      <c r="AF87">
        <f t="shared" si="66"/>
        <v>-0.24137635000806767</v>
      </c>
      <c r="AG87" s="73"/>
      <c r="AH87">
        <f t="shared" si="56"/>
        <v>2.0288055291584382E-4</v>
      </c>
      <c r="AI87">
        <f t="shared" si="57"/>
        <v>1.0528552918696059</v>
      </c>
      <c r="AJ87">
        <f t="shared" si="58"/>
        <v>9.6424454415473662E-2</v>
      </c>
      <c r="AK87">
        <f t="shared" si="59"/>
        <v>-6.5286431372673273E-2</v>
      </c>
      <c r="AL87">
        <f t="shared" si="60"/>
        <v>-0.8902346554650572</v>
      </c>
      <c r="AM87">
        <f t="shared" si="61"/>
        <v>-0.47704718232508997</v>
      </c>
      <c r="AN87" s="89">
        <f t="shared" si="62"/>
        <v>-0.82654101566769589</v>
      </c>
      <c r="AO87" s="89">
        <f t="shared" si="62"/>
        <v>-0.82654101361994248</v>
      </c>
      <c r="AP87" s="89">
        <f t="shared" si="62"/>
        <v>-0.82654097763360634</v>
      </c>
      <c r="AQ87" s="89">
        <f t="shared" si="62"/>
        <v>-0.8265403452254465</v>
      </c>
      <c r="AR87" s="89">
        <f t="shared" si="62"/>
        <v>-0.82652923163141945</v>
      </c>
      <c r="AS87" s="89">
        <f t="shared" si="62"/>
        <v>-0.82633394930910542</v>
      </c>
      <c r="AT87" s="89">
        <f t="shared" si="62"/>
        <v>-0.82290927150212356</v>
      </c>
      <c r="AU87" s="89">
        <f t="shared" si="63"/>
        <v>-0.7647512393521495</v>
      </c>
    </row>
    <row r="88" spans="1:64">
      <c r="A88" s="60" t="s">
        <v>311</v>
      </c>
      <c r="B88" s="60" t="s">
        <v>51</v>
      </c>
      <c r="C88" s="61">
        <v>53853.482129999997</v>
      </c>
      <c r="D88" s="61">
        <v>2.7E-4</v>
      </c>
      <c r="E88" s="43">
        <f t="shared" si="47"/>
        <v>-946.00586882766538</v>
      </c>
      <c r="F88">
        <f t="shared" si="48"/>
        <v>-945.5</v>
      </c>
      <c r="G88">
        <f t="shared" si="64"/>
        <v>-0.24168983000708977</v>
      </c>
      <c r="K88">
        <f t="shared" si="35"/>
        <v>-0.24168983000708977</v>
      </c>
      <c r="O88">
        <f t="shared" ca="1" si="49"/>
        <v>-0.23881069737520827</v>
      </c>
      <c r="Q88" s="2">
        <f t="shared" si="50"/>
        <v>38834.982129999997</v>
      </c>
      <c r="S88" s="3">
        <v>1</v>
      </c>
      <c r="Z88">
        <f t="shared" si="51"/>
        <v>-945.5</v>
      </c>
      <c r="AA88" s="89">
        <f t="shared" si="52"/>
        <v>-0.23897730062958544</v>
      </c>
      <c r="AB88" s="89">
        <f t="shared" si="53"/>
        <v>-0.24189807923682358</v>
      </c>
      <c r="AC88" s="89">
        <f t="shared" si="54"/>
        <v>-0.24168983000708977</v>
      </c>
      <c r="AD88" s="89">
        <f t="shared" si="65"/>
        <v>-2.7125293775043247E-3</v>
      </c>
      <c r="AE88" s="89">
        <f t="shared" si="55"/>
        <v>7.3578156238239993E-6</v>
      </c>
      <c r="AF88">
        <f t="shared" si="66"/>
        <v>-0.24168983000708977</v>
      </c>
      <c r="AG88" s="73"/>
      <c r="AH88">
        <f t="shared" si="56"/>
        <v>2.0824922973380013E-4</v>
      </c>
      <c r="AI88">
        <f t="shared" si="57"/>
        <v>1.0531530196984857</v>
      </c>
      <c r="AJ88">
        <f t="shared" si="58"/>
        <v>0.10097094097154513</v>
      </c>
      <c r="AK88">
        <f t="shared" si="59"/>
        <v>-6.5044265672942997E-2</v>
      </c>
      <c r="AL88">
        <f t="shared" si="60"/>
        <v>-0.88566585751134064</v>
      </c>
      <c r="AM88">
        <f t="shared" si="61"/>
        <v>-0.47424596130610114</v>
      </c>
      <c r="AN88" s="89">
        <f t="shared" si="62"/>
        <v>-0.82221752814198035</v>
      </c>
      <c r="AO88" s="89">
        <f t="shared" si="62"/>
        <v>-0.82221752604586174</v>
      </c>
      <c r="AP88" s="89">
        <f t="shared" si="62"/>
        <v>-0.8222174893813623</v>
      </c>
      <c r="AQ88" s="89">
        <f t="shared" si="62"/>
        <v>-0.8222168480602845</v>
      </c>
      <c r="AR88" s="89">
        <f t="shared" si="62"/>
        <v>-0.82220563039455041</v>
      </c>
      <c r="AS88" s="89">
        <f t="shared" si="62"/>
        <v>-0.82200943852818653</v>
      </c>
      <c r="AT88" s="89">
        <f t="shared" si="62"/>
        <v>-0.81858479761449576</v>
      </c>
      <c r="AU88" s="89">
        <f t="shared" si="63"/>
        <v>-0.7606743507169299</v>
      </c>
    </row>
    <row r="89" spans="1:64">
      <c r="A89" s="60" t="s">
        <v>311</v>
      </c>
      <c r="B89" s="60" t="s">
        <v>51</v>
      </c>
      <c r="C89" s="61">
        <v>53854.437989999999</v>
      </c>
      <c r="D89" s="61">
        <v>3.2000000000000003E-4</v>
      </c>
      <c r="E89" s="43">
        <f t="shared" si="47"/>
        <v>-944.00520633556857</v>
      </c>
      <c r="F89">
        <f t="shared" si="48"/>
        <v>-943.5</v>
      </c>
      <c r="G89">
        <f t="shared" si="64"/>
        <v>-0.2413733100038371</v>
      </c>
      <c r="K89">
        <f t="shared" si="35"/>
        <v>-0.2413733100038371</v>
      </c>
      <c r="O89">
        <f t="shared" ca="1" si="49"/>
        <v>-0.23881048179848682</v>
      </c>
      <c r="Q89" s="2">
        <f t="shared" si="50"/>
        <v>38835.937989999999</v>
      </c>
      <c r="S89" s="3">
        <v>1</v>
      </c>
      <c r="Z89">
        <f t="shared" si="51"/>
        <v>-943.5</v>
      </c>
      <c r="AA89" s="89">
        <f t="shared" si="52"/>
        <v>-0.23897133245306884</v>
      </c>
      <c r="AB89" s="89">
        <f t="shared" si="53"/>
        <v>-0.2415869255315774</v>
      </c>
      <c r="AC89" s="89">
        <f t="shared" si="54"/>
        <v>-0.2413733100038371</v>
      </c>
      <c r="AD89" s="89">
        <f t="shared" si="65"/>
        <v>-2.4019775507682639E-3</v>
      </c>
      <c r="AE89" s="89">
        <f t="shared" si="55"/>
        <v>5.7694961543947078E-6</v>
      </c>
      <c r="AF89">
        <f t="shared" si="66"/>
        <v>-0.2413733100038371</v>
      </c>
      <c r="AG89" s="73"/>
      <c r="AH89">
        <f t="shared" si="56"/>
        <v>2.1361552774030453E-4</v>
      </c>
      <c r="AI89">
        <f t="shared" si="57"/>
        <v>1.0534498051942065</v>
      </c>
      <c r="AJ89">
        <f t="shared" si="58"/>
        <v>0.10551788532816454</v>
      </c>
      <c r="AK89">
        <f t="shared" si="59"/>
        <v>-6.4800604354445526E-2</v>
      </c>
      <c r="AL89">
        <f t="shared" si="60"/>
        <v>-0.88109447969998056</v>
      </c>
      <c r="AM89">
        <f t="shared" si="61"/>
        <v>-0.47144922659502542</v>
      </c>
      <c r="AN89" s="89">
        <f t="shared" si="62"/>
        <v>-0.81789282011915598</v>
      </c>
      <c r="AO89" s="89">
        <f t="shared" si="62"/>
        <v>-0.81789281797409907</v>
      </c>
      <c r="AP89" s="89">
        <f t="shared" si="62"/>
        <v>-0.81789278062710913</v>
      </c>
      <c r="AQ89" s="89">
        <f t="shared" si="62"/>
        <v>-0.81789213038927056</v>
      </c>
      <c r="AR89" s="89">
        <f t="shared" si="62"/>
        <v>-0.81788080935519747</v>
      </c>
      <c r="AS89" s="89">
        <f t="shared" si="62"/>
        <v>-0.81768372521932564</v>
      </c>
      <c r="AT89" s="89">
        <f t="shared" si="62"/>
        <v>-0.81425936119745068</v>
      </c>
      <c r="AU89" s="89">
        <f t="shared" si="63"/>
        <v>-0.75659746208171053</v>
      </c>
    </row>
    <row r="90" spans="1:64">
      <c r="A90" s="60" t="s">
        <v>311</v>
      </c>
      <c r="B90" s="60" t="s">
        <v>51</v>
      </c>
      <c r="C90" s="61">
        <v>53855.393120000001</v>
      </c>
      <c r="D90" s="61">
        <v>8.9999999999999998E-4</v>
      </c>
      <c r="E90" s="43">
        <f t="shared" si="47"/>
        <v>-942.00607176975666</v>
      </c>
      <c r="F90">
        <f t="shared" si="48"/>
        <v>-941.5</v>
      </c>
      <c r="G90">
        <f t="shared" si="64"/>
        <v>-0.24178679000033299</v>
      </c>
      <c r="K90">
        <f t="shared" ref="K90:K121" si="67">+G90</f>
        <v>-0.24178679000033299</v>
      </c>
      <c r="O90">
        <f t="shared" ca="1" si="49"/>
        <v>-0.2388102662217654</v>
      </c>
      <c r="Q90" s="2">
        <f t="shared" si="50"/>
        <v>38836.893120000001</v>
      </c>
      <c r="S90" s="3">
        <v>1</v>
      </c>
      <c r="Z90">
        <f t="shared" si="51"/>
        <v>-941.5</v>
      </c>
      <c r="AA90" s="89">
        <f t="shared" si="52"/>
        <v>-0.23896536762148735</v>
      </c>
      <c r="AB90" s="89">
        <f t="shared" si="53"/>
        <v>-0.24200576933874465</v>
      </c>
      <c r="AC90" s="89">
        <f t="shared" si="54"/>
        <v>-0.24178679000033299</v>
      </c>
      <c r="AD90" s="89">
        <f t="shared" si="65"/>
        <v>-2.8214223788456394E-3</v>
      </c>
      <c r="AE90" s="89">
        <f t="shared" si="55"/>
        <v>7.9604242398509873E-6</v>
      </c>
      <c r="AF90">
        <f t="shared" si="66"/>
        <v>-0.24178679000033299</v>
      </c>
      <c r="AG90" s="73"/>
      <c r="AH90">
        <f t="shared" si="56"/>
        <v>2.1897933841166027E-4</v>
      </c>
      <c r="AI90">
        <f t="shared" si="57"/>
        <v>1.0537456397853038</v>
      </c>
      <c r="AJ90">
        <f t="shared" si="58"/>
        <v>0.11006518136751316</v>
      </c>
      <c r="AK90">
        <f t="shared" si="59"/>
        <v>-6.4555450614710935E-2</v>
      </c>
      <c r="AL90">
        <f t="shared" si="60"/>
        <v>-0.8765205295218591</v>
      </c>
      <c r="AM90">
        <f t="shared" si="61"/>
        <v>-0.46865694417137155</v>
      </c>
      <c r="AN90" s="89">
        <f t="shared" si="62"/>
        <v>-0.8135668954859081</v>
      </c>
      <c r="AO90" s="89">
        <f t="shared" si="62"/>
        <v>-0.81356689329134924</v>
      </c>
      <c r="AP90" s="89">
        <f t="shared" si="62"/>
        <v>-0.81356685525772254</v>
      </c>
      <c r="AQ90" s="89">
        <f t="shared" si="62"/>
        <v>-0.81356619610193837</v>
      </c>
      <c r="AR90" s="89">
        <f t="shared" si="62"/>
        <v>-0.81355477243269714</v>
      </c>
      <c r="AS90" s="89">
        <f t="shared" si="62"/>
        <v>-0.81335681351263556</v>
      </c>
      <c r="AT90" s="89">
        <f t="shared" si="62"/>
        <v>-0.80993296638210011</v>
      </c>
      <c r="AU90" s="89">
        <f t="shared" si="63"/>
        <v>-0.75252057344649115</v>
      </c>
    </row>
    <row r="91" spans="1:64">
      <c r="A91" s="60" t="s">
        <v>311</v>
      </c>
      <c r="B91" s="60" t="s">
        <v>49</v>
      </c>
      <c r="C91" s="61">
        <v>53855.631710000001</v>
      </c>
      <c r="D91" s="61">
        <v>3.6999999999999999E-4</v>
      </c>
      <c r="E91" s="43">
        <f t="shared" si="47"/>
        <v>-941.50669104037149</v>
      </c>
      <c r="F91">
        <f t="shared" si="48"/>
        <v>-941</v>
      </c>
      <c r="G91">
        <f t="shared" si="64"/>
        <v>-0.24208265999914147</v>
      </c>
      <c r="K91">
        <f t="shared" si="67"/>
        <v>-0.24208265999914147</v>
      </c>
      <c r="O91">
        <f t="shared" ca="1" si="49"/>
        <v>-0.23881021232758504</v>
      </c>
      <c r="Q91" s="2">
        <f t="shared" si="50"/>
        <v>38837.131710000001</v>
      </c>
      <c r="S91" s="3">
        <v>1</v>
      </c>
      <c r="Z91">
        <f t="shared" si="51"/>
        <v>-941</v>
      </c>
      <c r="AA91" s="89">
        <f t="shared" si="52"/>
        <v>-0.23896387694896767</v>
      </c>
      <c r="AB91" s="89">
        <f t="shared" si="53"/>
        <v>-0.2423029798888453</v>
      </c>
      <c r="AC91" s="89">
        <f t="shared" si="54"/>
        <v>-0.24208265999914147</v>
      </c>
      <c r="AD91" s="89">
        <f t="shared" si="65"/>
        <v>-3.1187830501737956E-3</v>
      </c>
      <c r="AE91" s="89">
        <f t="shared" si="55"/>
        <v>9.7268077140513637E-6</v>
      </c>
      <c r="AF91">
        <f t="shared" si="66"/>
        <v>-0.24208265999914147</v>
      </c>
      <c r="AG91" s="73"/>
      <c r="AH91">
        <f t="shared" si="56"/>
        <v>2.2031988970383617E-4</v>
      </c>
      <c r="AI91">
        <f t="shared" si="57"/>
        <v>1.0538194488500878</v>
      </c>
      <c r="AJ91">
        <f t="shared" si="58"/>
        <v>0.11120204785936219</v>
      </c>
      <c r="AK91">
        <f t="shared" si="59"/>
        <v>-6.4493929369149092E-2</v>
      </c>
      <c r="AL91">
        <f t="shared" si="60"/>
        <v>-0.87537664093060641</v>
      </c>
      <c r="AM91">
        <f t="shared" si="61"/>
        <v>-0.46795956526645216</v>
      </c>
      <c r="AN91" s="89">
        <f t="shared" si="62"/>
        <v>-0.81248522469103879</v>
      </c>
      <c r="AO91" s="89">
        <f t="shared" si="62"/>
        <v>-0.81248522248401733</v>
      </c>
      <c r="AP91" s="89">
        <f t="shared" si="62"/>
        <v>-0.81248518427810534</v>
      </c>
      <c r="AQ91" s="89">
        <f t="shared" si="62"/>
        <v>-0.81248452289296391</v>
      </c>
      <c r="AR91" s="89">
        <f t="shared" si="62"/>
        <v>-0.8124730736829805</v>
      </c>
      <c r="AS91" s="89">
        <f t="shared" si="62"/>
        <v>-0.81227489882341608</v>
      </c>
      <c r="AT91" s="89">
        <f t="shared" si="62"/>
        <v>-0.80885121841415952</v>
      </c>
      <c r="AU91" s="89">
        <f t="shared" si="63"/>
        <v>-0.75150135128768614</v>
      </c>
    </row>
    <row r="92" spans="1:64">
      <c r="A92" s="60" t="s">
        <v>311</v>
      </c>
      <c r="B92" s="60" t="s">
        <v>49</v>
      </c>
      <c r="C92" s="61">
        <v>53856.586949999997</v>
      </c>
      <c r="D92" s="61">
        <v>5.1000000000000004E-4</v>
      </c>
      <c r="E92" s="43">
        <f t="shared" si="47"/>
        <v>-939.50732623910528</v>
      </c>
      <c r="F92">
        <f t="shared" si="48"/>
        <v>-939</v>
      </c>
      <c r="G92">
        <f t="shared" si="64"/>
        <v>-0.24238614000205416</v>
      </c>
      <c r="K92">
        <f t="shared" si="67"/>
        <v>-0.24238614000205416</v>
      </c>
      <c r="O92">
        <f t="shared" ca="1" si="49"/>
        <v>-0.23880999675086362</v>
      </c>
      <c r="Q92" s="2">
        <f t="shared" si="50"/>
        <v>38838.086949999997</v>
      </c>
      <c r="S92" s="3">
        <v>1</v>
      </c>
      <c r="Z92">
        <f t="shared" si="51"/>
        <v>-939</v>
      </c>
      <c r="AA92" s="89">
        <f t="shared" si="52"/>
        <v>-0.23895791645135642</v>
      </c>
      <c r="AB92" s="89">
        <f t="shared" si="53"/>
        <v>-0.24261182044045915</v>
      </c>
      <c r="AC92" s="89">
        <f t="shared" si="54"/>
        <v>-0.24238614000205416</v>
      </c>
      <c r="AD92" s="89">
        <f t="shared" si="65"/>
        <v>-3.4282235506977454E-3</v>
      </c>
      <c r="AE92" s="89">
        <f t="shared" si="55"/>
        <v>1.1752716713558656E-5</v>
      </c>
      <c r="AF92">
        <f t="shared" si="66"/>
        <v>-0.24238614000205416</v>
      </c>
      <c r="AG92" s="73"/>
      <c r="AH92">
        <f t="shared" si="56"/>
        <v>2.2568043840499305E-4</v>
      </c>
      <c r="AI92">
        <f t="shared" si="57"/>
        <v>1.0541140827621367</v>
      </c>
      <c r="AJ92">
        <f t="shared" si="58"/>
        <v>0.11574963375136728</v>
      </c>
      <c r="AK92">
        <f t="shared" si="59"/>
        <v>-6.4246914687108761E-2</v>
      </c>
      <c r="AL92">
        <f t="shared" si="60"/>
        <v>-0.87079948595204026</v>
      </c>
      <c r="AM92">
        <f t="shared" si="61"/>
        <v>-0.46517280064594385</v>
      </c>
      <c r="AN92" s="89">
        <f t="shared" si="62"/>
        <v>-0.80815778481401579</v>
      </c>
      <c r="AO92" s="89">
        <f t="shared" si="62"/>
        <v>-0.80815778255680149</v>
      </c>
      <c r="AP92" s="89">
        <f t="shared" si="62"/>
        <v>-0.80815774365933168</v>
      </c>
      <c r="AQ92" s="89">
        <f t="shared" si="62"/>
        <v>-0.80815707335854603</v>
      </c>
      <c r="AR92" s="89">
        <f t="shared" si="62"/>
        <v>-0.80814552247175664</v>
      </c>
      <c r="AS92" s="89">
        <f t="shared" si="62"/>
        <v>-0.80794649497725457</v>
      </c>
      <c r="AT92" s="89">
        <f t="shared" si="62"/>
        <v>-0.80452363143456473</v>
      </c>
      <c r="AU92" s="89">
        <f t="shared" si="63"/>
        <v>-0.74742446265246676</v>
      </c>
    </row>
    <row r="93" spans="1:64">
      <c r="A93" s="60" t="s">
        <v>311</v>
      </c>
      <c r="B93" s="60" t="s">
        <v>51</v>
      </c>
      <c r="C93" s="61">
        <v>53887.407890000002</v>
      </c>
      <c r="D93" s="61">
        <v>2.4000000000000001E-4</v>
      </c>
      <c r="E93" s="43">
        <f t="shared" si="47"/>
        <v>-874.99756682971645</v>
      </c>
      <c r="F93">
        <f t="shared" si="48"/>
        <v>-874.5</v>
      </c>
      <c r="G93">
        <f t="shared" si="64"/>
        <v>-0.23772337000264088</v>
      </c>
      <c r="K93">
        <f t="shared" si="67"/>
        <v>-0.23772337000264088</v>
      </c>
      <c r="O93">
        <f t="shared" ca="1" si="49"/>
        <v>-0.23880304440159753</v>
      </c>
      <c r="Q93" s="2">
        <f t="shared" si="50"/>
        <v>38868.907890000002</v>
      </c>
      <c r="S93" s="3">
        <v>1</v>
      </c>
      <c r="Z93">
        <f t="shared" si="51"/>
        <v>-874.5</v>
      </c>
      <c r="AA93" s="89">
        <f t="shared" si="52"/>
        <v>-0.23876822731784081</v>
      </c>
      <c r="AB93" s="89">
        <f t="shared" si="53"/>
        <v>-0.23811985102981065</v>
      </c>
      <c r="AC93" s="89">
        <f t="shared" si="54"/>
        <v>-0.23772337000264088</v>
      </c>
      <c r="AD93" s="89">
        <f t="shared" si="65"/>
        <v>1.0448573151999319E-3</v>
      </c>
      <c r="AE93" s="89">
        <f t="shared" si="55"/>
        <v>1.0917268091268097E-6</v>
      </c>
      <c r="AF93">
        <f t="shared" si="66"/>
        <v>-0.23772337000264088</v>
      </c>
      <c r="AG93" s="73"/>
      <c r="AH93">
        <f t="shared" si="56"/>
        <v>3.9648102716976407E-4</v>
      </c>
      <c r="AI93">
        <f t="shared" si="57"/>
        <v>1.0630483835833946</v>
      </c>
      <c r="AJ93">
        <f t="shared" si="58"/>
        <v>0.26185731141786267</v>
      </c>
      <c r="AK93">
        <f t="shared" si="59"/>
        <v>-5.5505867505347153E-2</v>
      </c>
      <c r="AL93">
        <f t="shared" si="60"/>
        <v>-0.72186299469656001</v>
      </c>
      <c r="AM93">
        <f t="shared" si="61"/>
        <v>-0.37746669601348254</v>
      </c>
      <c r="AN93" s="89">
        <f t="shared" si="62"/>
        <v>-0.66797413482908918</v>
      </c>
      <c r="AO93" s="89">
        <f t="shared" si="62"/>
        <v>-0.66797413074549084</v>
      </c>
      <c r="AP93" s="89">
        <f t="shared" si="62"/>
        <v>-0.66797406882265098</v>
      </c>
      <c r="AQ93" s="89">
        <f t="shared" si="62"/>
        <v>-0.6679731298379028</v>
      </c>
      <c r="AR93" s="89">
        <f t="shared" si="62"/>
        <v>-0.66795889135851405</v>
      </c>
      <c r="AS93" s="89">
        <f t="shared" si="62"/>
        <v>-0.66774300298006872</v>
      </c>
      <c r="AT93" s="89">
        <f t="shared" si="62"/>
        <v>-0.66447412043821596</v>
      </c>
      <c r="AU93" s="89">
        <f t="shared" si="63"/>
        <v>-0.61594480416663921</v>
      </c>
    </row>
    <row r="94" spans="1:64">
      <c r="A94" s="60" t="s">
        <v>311</v>
      </c>
      <c r="B94" s="60" t="s">
        <v>49</v>
      </c>
      <c r="C94" s="61">
        <v>53901.502849999997</v>
      </c>
      <c r="D94" s="61">
        <v>8.0000000000000004E-4</v>
      </c>
      <c r="E94" s="43">
        <f t="shared" si="47"/>
        <v>-845.49611494393753</v>
      </c>
      <c r="F94">
        <f t="shared" si="48"/>
        <v>-845</v>
      </c>
      <c r="G94">
        <f t="shared" si="64"/>
        <v>-0.2370297000015853</v>
      </c>
      <c r="K94">
        <f t="shared" si="67"/>
        <v>-0.2370297000015853</v>
      </c>
      <c r="O94">
        <f t="shared" ca="1" si="49"/>
        <v>-0.23879986464495645</v>
      </c>
      <c r="Q94" s="2">
        <f t="shared" si="50"/>
        <v>38883.002849999997</v>
      </c>
      <c r="S94" s="3">
        <v>1</v>
      </c>
      <c r="Z94">
        <f t="shared" si="51"/>
        <v>-845</v>
      </c>
      <c r="AA94" s="89">
        <f t="shared" si="52"/>
        <v>-0.2386837226256556</v>
      </c>
      <c r="AB94" s="89">
        <f t="shared" si="53"/>
        <v>-0.23750234403971623</v>
      </c>
      <c r="AC94" s="89">
        <f t="shared" si="54"/>
        <v>-0.2370297000015853</v>
      </c>
      <c r="AD94" s="89">
        <f t="shared" si="65"/>
        <v>1.6540226240703004E-3</v>
      </c>
      <c r="AE94" s="89">
        <f t="shared" si="55"/>
        <v>2.7357908409364025E-6</v>
      </c>
      <c r="AF94">
        <f t="shared" si="66"/>
        <v>-0.2370297000015853</v>
      </c>
      <c r="AG94" s="73"/>
      <c r="AH94">
        <f t="shared" si="56"/>
        <v>4.7264403813092809E-4</v>
      </c>
      <c r="AI94">
        <f t="shared" si="57"/>
        <v>1.0667212491849973</v>
      </c>
      <c r="AJ94">
        <f t="shared" si="58"/>
        <v>0.32770016245699773</v>
      </c>
      <c r="AK94">
        <f t="shared" si="59"/>
        <v>-5.1032096833203769E-2</v>
      </c>
      <c r="AL94">
        <f t="shared" si="60"/>
        <v>-0.65294086750593228</v>
      </c>
      <c r="AM94">
        <f t="shared" si="61"/>
        <v>-0.33858594663428143</v>
      </c>
      <c r="AN94" s="89">
        <f t="shared" si="62"/>
        <v>-0.60348176039668533</v>
      </c>
      <c r="AO94" s="89">
        <f t="shared" si="62"/>
        <v>-0.60348175545575045</v>
      </c>
      <c r="AP94" s="89">
        <f t="shared" si="62"/>
        <v>-0.60348168401638147</v>
      </c>
      <c r="AQ94" s="89">
        <f t="shared" si="62"/>
        <v>-0.60348065109820304</v>
      </c>
      <c r="AR94" s="89">
        <f t="shared" si="62"/>
        <v>-0.60346571655851389</v>
      </c>
      <c r="AS94" s="89">
        <f t="shared" si="62"/>
        <v>-0.60324980135879314</v>
      </c>
      <c r="AT94" s="89">
        <f t="shared" si="62"/>
        <v>-0.60013179643378778</v>
      </c>
      <c r="AU94" s="89">
        <f t="shared" si="63"/>
        <v>-0.55581069679715223</v>
      </c>
    </row>
    <row r="95" spans="1:64">
      <c r="A95" s="60" t="s">
        <v>311</v>
      </c>
      <c r="B95" s="60" t="s">
        <v>51</v>
      </c>
      <c r="C95" s="61">
        <v>54140.62657</v>
      </c>
      <c r="D95" s="61">
        <v>2.2000000000000001E-4</v>
      </c>
      <c r="E95" s="43">
        <f t="shared" si="47"/>
        <v>-344.99828307132981</v>
      </c>
      <c r="F95">
        <f t="shared" si="48"/>
        <v>-344.5</v>
      </c>
      <c r="G95">
        <f t="shared" si="64"/>
        <v>-0.23806557000352768</v>
      </c>
      <c r="K95">
        <f t="shared" si="67"/>
        <v>-0.23806557000352768</v>
      </c>
      <c r="O95">
        <f t="shared" ca="1" si="49"/>
        <v>-0.23874591657041883</v>
      </c>
      <c r="Q95" s="2">
        <f t="shared" si="50"/>
        <v>39122.12657</v>
      </c>
      <c r="S95" s="3">
        <v>1</v>
      </c>
      <c r="Z95">
        <f t="shared" si="51"/>
        <v>-344.5</v>
      </c>
      <c r="AA95" s="89">
        <f t="shared" si="52"/>
        <v>-0.23778838624577206</v>
      </c>
      <c r="AB95" s="89">
        <f t="shared" si="53"/>
        <v>-0.23932046101758883</v>
      </c>
      <c r="AC95" s="89">
        <f t="shared" si="54"/>
        <v>-0.23806557000352768</v>
      </c>
      <c r="AD95" s="89">
        <f t="shared" si="65"/>
        <v>-2.7718375775562243E-4</v>
      </c>
      <c r="AE95" s="89">
        <f t="shared" si="55"/>
        <v>7.6830835563527571E-8</v>
      </c>
      <c r="AF95">
        <f t="shared" si="66"/>
        <v>-0.23806557000352768</v>
      </c>
      <c r="AG95" s="73"/>
      <c r="AH95">
        <f t="shared" si="56"/>
        <v>1.2548910140611506E-3</v>
      </c>
      <c r="AI95">
        <f t="shared" si="57"/>
        <v>1.0717284319444789</v>
      </c>
      <c r="AJ95">
        <f t="shared" si="58"/>
        <v>0.9993287048574242</v>
      </c>
      <c r="AK95">
        <f t="shared" si="59"/>
        <v>4.3715352575339934E-2</v>
      </c>
      <c r="AL95">
        <f t="shared" si="60"/>
        <v>0.54734374369010952</v>
      </c>
      <c r="AM95">
        <f t="shared" si="61"/>
        <v>0.28071529411485752</v>
      </c>
      <c r="AN95" s="89">
        <f t="shared" si="62"/>
        <v>0.50507610330205288</v>
      </c>
      <c r="AO95" s="89">
        <f t="shared" si="62"/>
        <v>0.50507609728879133</v>
      </c>
      <c r="AP95" s="89">
        <f t="shared" si="62"/>
        <v>0.50507601548858072</v>
      </c>
      <c r="AQ95" s="89">
        <f t="shared" si="62"/>
        <v>0.50507490273599565</v>
      </c>
      <c r="AR95" s="89">
        <f t="shared" si="62"/>
        <v>0.50505976569976263</v>
      </c>
      <c r="AS95" s="89">
        <f t="shared" si="62"/>
        <v>0.50485386560075662</v>
      </c>
      <c r="AT95" s="89">
        <f t="shared" si="62"/>
        <v>0.50205544857720552</v>
      </c>
      <c r="AU95" s="89">
        <f t="shared" si="63"/>
        <v>0.46443068416651734</v>
      </c>
    </row>
    <row r="96" spans="1:64">
      <c r="A96" s="60" t="s">
        <v>311</v>
      </c>
      <c r="B96" s="60" t="s">
        <v>51</v>
      </c>
      <c r="C96" s="61">
        <v>54149.704579999998</v>
      </c>
      <c r="D96" s="61">
        <v>2.1000000000000001E-4</v>
      </c>
      <c r="E96" s="43">
        <f t="shared" si="47"/>
        <v>-325.99755690867011</v>
      </c>
      <c r="F96">
        <f t="shared" si="48"/>
        <v>-325.5</v>
      </c>
      <c r="G96">
        <f t="shared" si="64"/>
        <v>-0.23771863000729354</v>
      </c>
      <c r="K96">
        <f t="shared" si="67"/>
        <v>-0.23771863000729354</v>
      </c>
      <c r="O96">
        <f t="shared" ca="1" si="49"/>
        <v>-0.23874386859156524</v>
      </c>
      <c r="Q96" s="2">
        <f t="shared" si="50"/>
        <v>39131.204579999998</v>
      </c>
      <c r="S96" s="3">
        <v>1</v>
      </c>
      <c r="Z96">
        <f t="shared" si="51"/>
        <v>-325.5</v>
      </c>
      <c r="AA96" s="89">
        <f t="shared" si="52"/>
        <v>-0.2377821882161425</v>
      </c>
      <c r="AB96" s="89">
        <f t="shared" si="53"/>
        <v>-0.23897648406433827</v>
      </c>
      <c r="AC96" s="89">
        <f t="shared" si="54"/>
        <v>-0.23771863000729354</v>
      </c>
      <c r="AD96" s="89">
        <f t="shared" si="65"/>
        <v>6.3558208848957243E-5</v>
      </c>
      <c r="AE96" s="89">
        <f t="shared" si="55"/>
        <v>4.0396459120876669E-9</v>
      </c>
      <c r="AF96">
        <f t="shared" si="66"/>
        <v>-0.23771863000729354</v>
      </c>
      <c r="AG96" s="73"/>
      <c r="AH96">
        <f t="shared" si="56"/>
        <v>1.2578540570447323E-3</v>
      </c>
      <c r="AI96">
        <f t="shared" si="57"/>
        <v>1.0696950800048286</v>
      </c>
      <c r="AJ96">
        <f t="shared" si="58"/>
        <v>0.99996610780758299</v>
      </c>
      <c r="AK96">
        <f t="shared" si="59"/>
        <v>4.6889186633173E-2</v>
      </c>
      <c r="AL96">
        <f t="shared" si="60"/>
        <v>0.59222031825224775</v>
      </c>
      <c r="AM96">
        <f t="shared" si="61"/>
        <v>0.30507929487202756</v>
      </c>
      <c r="AN96" s="89">
        <f t="shared" si="62"/>
        <v>0.54684036637122235</v>
      </c>
      <c r="AO96" s="89">
        <f t="shared" si="62"/>
        <v>0.54684036076155884</v>
      </c>
      <c r="AP96" s="89">
        <f t="shared" si="62"/>
        <v>0.54684028257856365</v>
      </c>
      <c r="AQ96" s="89">
        <f t="shared" si="62"/>
        <v>0.54683919292701366</v>
      </c>
      <c r="AR96" s="89">
        <f t="shared" si="62"/>
        <v>0.5468240063175055</v>
      </c>
      <c r="AS96" s="89">
        <f t="shared" si="62"/>
        <v>0.54661236325780271</v>
      </c>
      <c r="AT96" s="89">
        <f t="shared" si="62"/>
        <v>0.5436656983791327</v>
      </c>
      <c r="AU96" s="89">
        <f t="shared" si="63"/>
        <v>0.5031611262011022</v>
      </c>
    </row>
    <row r="97" spans="1:47">
      <c r="A97" s="60" t="s">
        <v>311</v>
      </c>
      <c r="B97" s="60" t="s">
        <v>51</v>
      </c>
      <c r="C97" s="61">
        <v>54150.659979999997</v>
      </c>
      <c r="D97" s="61">
        <v>2.7999999999999998E-4</v>
      </c>
      <c r="E97" s="43">
        <f t="shared" si="47"/>
        <v>-323.99785721944426</v>
      </c>
      <c r="F97">
        <f t="shared" si="48"/>
        <v>-323.5</v>
      </c>
      <c r="G97">
        <f t="shared" si="64"/>
        <v>-0.23786211000697222</v>
      </c>
      <c r="K97">
        <f t="shared" si="67"/>
        <v>-0.23786211000697222</v>
      </c>
      <c r="O97">
        <f t="shared" ca="1" si="49"/>
        <v>-0.23874365301484382</v>
      </c>
      <c r="Q97" s="2">
        <f t="shared" si="50"/>
        <v>39132.159979999997</v>
      </c>
      <c r="S97" s="3">
        <v>1</v>
      </c>
      <c r="Z97">
        <f t="shared" si="51"/>
        <v>-323.5</v>
      </c>
      <c r="AA97" s="89">
        <f t="shared" si="52"/>
        <v>-0.23778166803398215</v>
      </c>
      <c r="AB97" s="89">
        <f t="shared" si="53"/>
        <v>-0.2391201482236672</v>
      </c>
      <c r="AC97" s="89">
        <f t="shared" si="54"/>
        <v>-0.23786211000697222</v>
      </c>
      <c r="AD97" s="89">
        <f t="shared" si="65"/>
        <v>-8.0441972990064059E-5</v>
      </c>
      <c r="AE97" s="89">
        <f t="shared" si="55"/>
        <v>6.4709110185341954E-9</v>
      </c>
      <c r="AF97">
        <f t="shared" si="66"/>
        <v>-0.23786211000697222</v>
      </c>
      <c r="AG97" s="73"/>
      <c r="AH97">
        <f t="shared" si="56"/>
        <v>1.2580382166949833E-3</v>
      </c>
      <c r="AI97">
        <f t="shared" si="57"/>
        <v>1.0694732799578668</v>
      </c>
      <c r="AJ97">
        <f t="shared" si="58"/>
        <v>0.99991618932171888</v>
      </c>
      <c r="AK97">
        <f t="shared" si="59"/>
        <v>4.7217193604616729E-2</v>
      </c>
      <c r="AL97">
        <f t="shared" si="60"/>
        <v>0.5969341248124832</v>
      </c>
      <c r="AM97">
        <f t="shared" si="61"/>
        <v>0.3076574216539798</v>
      </c>
      <c r="AN97" s="89">
        <f t="shared" si="62"/>
        <v>0.55123192932603782</v>
      </c>
      <c r="AO97" s="89">
        <f t="shared" si="62"/>
        <v>0.55123192376384478</v>
      </c>
      <c r="AP97" s="89">
        <f t="shared" si="62"/>
        <v>0.55123184603390052</v>
      </c>
      <c r="AQ97" s="89">
        <f t="shared" si="62"/>
        <v>0.55123075978212255</v>
      </c>
      <c r="AR97" s="89">
        <f t="shared" si="62"/>
        <v>0.55121557982751779</v>
      </c>
      <c r="AS97" s="89">
        <f t="shared" si="62"/>
        <v>0.55100346056643723</v>
      </c>
      <c r="AT97" s="89">
        <f t="shared" si="62"/>
        <v>0.54804226480015839</v>
      </c>
      <c r="AU97" s="89">
        <f t="shared" si="63"/>
        <v>0.50723801483632158</v>
      </c>
    </row>
    <row r="98" spans="1:47">
      <c r="A98" s="60" t="s">
        <v>311</v>
      </c>
      <c r="B98" s="60" t="s">
        <v>49</v>
      </c>
      <c r="C98" s="61">
        <v>54153.764869999999</v>
      </c>
      <c r="D98" s="61">
        <v>1.1900000000000001E-3</v>
      </c>
      <c r="E98" s="43">
        <f t="shared" si="47"/>
        <v>-317.49916811740076</v>
      </c>
      <c r="F98">
        <f t="shared" si="48"/>
        <v>-317</v>
      </c>
      <c r="G98">
        <f t="shared" si="64"/>
        <v>-0.23848842000006698</v>
      </c>
      <c r="K98">
        <f t="shared" si="67"/>
        <v>-0.23848842000006698</v>
      </c>
      <c r="O98">
        <f t="shared" ca="1" si="49"/>
        <v>-0.23874295239049917</v>
      </c>
      <c r="Q98" s="2">
        <f t="shared" si="50"/>
        <v>39135.264869999999</v>
      </c>
      <c r="S98" s="3">
        <v>1</v>
      </c>
      <c r="Z98">
        <f t="shared" si="51"/>
        <v>-317</v>
      </c>
      <c r="AA98" s="89">
        <f t="shared" si="52"/>
        <v>-0.23778015107578707</v>
      </c>
      <c r="AB98" s="89">
        <f t="shared" si="53"/>
        <v>-0.2397468890245992</v>
      </c>
      <c r="AC98" s="89">
        <f t="shared" si="54"/>
        <v>-0.23848842000006698</v>
      </c>
      <c r="AD98" s="89">
        <f t="shared" si="65"/>
        <v>-7.082689242799145E-4</v>
      </c>
      <c r="AE98" s="89">
        <f t="shared" si="55"/>
        <v>5.0164486910062721E-7</v>
      </c>
      <c r="AF98">
        <f t="shared" si="66"/>
        <v>-0.23848842000006698</v>
      </c>
      <c r="AG98" s="73"/>
      <c r="AH98">
        <f t="shared" si="56"/>
        <v>1.258469024532219E-3</v>
      </c>
      <c r="AI98">
        <f t="shared" si="57"/>
        <v>1.0687424513948531</v>
      </c>
      <c r="AJ98">
        <f t="shared" si="58"/>
        <v>0.99960090432648285</v>
      </c>
      <c r="AK98">
        <f t="shared" si="59"/>
        <v>4.8274997423368764E-2</v>
      </c>
      <c r="AL98">
        <f t="shared" si="60"/>
        <v>0.61224038780170464</v>
      </c>
      <c r="AM98">
        <f t="shared" si="61"/>
        <v>0.31605488181261088</v>
      </c>
      <c r="AN98" s="89">
        <f t="shared" si="62"/>
        <v>0.56549816824705934</v>
      </c>
      <c r="AO98" s="89">
        <f t="shared" si="62"/>
        <v>0.56549816284475063</v>
      </c>
      <c r="AP98" s="89">
        <f t="shared" si="62"/>
        <v>0.56549808667332035</v>
      </c>
      <c r="AQ98" s="89">
        <f t="shared" si="62"/>
        <v>0.56549701267236552</v>
      </c>
      <c r="AR98" s="89">
        <f t="shared" si="62"/>
        <v>0.56548186956541513</v>
      </c>
      <c r="AS98" s="89">
        <f t="shared" si="62"/>
        <v>0.5652683715667578</v>
      </c>
      <c r="AT98" s="89">
        <f t="shared" si="62"/>
        <v>0.56226139607599646</v>
      </c>
      <c r="AU98" s="89">
        <f t="shared" si="63"/>
        <v>0.52048790290078484</v>
      </c>
    </row>
    <row r="99" spans="1:47">
      <c r="A99" s="60" t="s">
        <v>311</v>
      </c>
      <c r="B99" s="60" t="s">
        <v>49</v>
      </c>
      <c r="C99" s="61">
        <v>54154.71989</v>
      </c>
      <c r="D99" s="61">
        <v>2.5999999999999998E-4</v>
      </c>
      <c r="E99" s="43">
        <f t="shared" si="47"/>
        <v>-315.50026378705832</v>
      </c>
      <c r="F99">
        <f t="shared" si="48"/>
        <v>-315</v>
      </c>
      <c r="G99">
        <f t="shared" si="64"/>
        <v>-0.23901190000469796</v>
      </c>
      <c r="K99">
        <f t="shared" si="67"/>
        <v>-0.23901190000469796</v>
      </c>
      <c r="O99">
        <f t="shared" ca="1" si="49"/>
        <v>-0.23874273681377775</v>
      </c>
      <c r="Q99" s="2">
        <f t="shared" si="50"/>
        <v>39136.21989</v>
      </c>
      <c r="S99" s="3">
        <v>1</v>
      </c>
      <c r="Z99">
        <f t="shared" si="51"/>
        <v>-315</v>
      </c>
      <c r="AA99" s="89">
        <f t="shared" si="52"/>
        <v>-0.23777973769848235</v>
      </c>
      <c r="AB99" s="89">
        <f t="shared" si="53"/>
        <v>-0.2402704500288248</v>
      </c>
      <c r="AC99" s="89">
        <f t="shared" si="54"/>
        <v>-0.23901190000469796</v>
      </c>
      <c r="AD99" s="89">
        <f t="shared" si="65"/>
        <v>-1.2321623062156173E-3</v>
      </c>
      <c r="AE99" s="89">
        <f t="shared" si="55"/>
        <v>1.5182239488585886E-6</v>
      </c>
      <c r="AF99">
        <f t="shared" si="66"/>
        <v>-0.23901190000469796</v>
      </c>
      <c r="AG99" s="73"/>
      <c r="AH99">
        <f t="shared" si="56"/>
        <v>1.258550024126839E-3</v>
      </c>
      <c r="AI99">
        <f t="shared" si="57"/>
        <v>1.0685145387053521</v>
      </c>
      <c r="AJ99">
        <f t="shared" si="58"/>
        <v>0.99945691428589489</v>
      </c>
      <c r="AK99">
        <f t="shared" si="59"/>
        <v>4.8597921622151888E-2</v>
      </c>
      <c r="AL99">
        <f t="shared" si="60"/>
        <v>0.61694577443059928</v>
      </c>
      <c r="AM99">
        <f t="shared" si="61"/>
        <v>0.31864451766162338</v>
      </c>
      <c r="AN99" s="89">
        <f t="shared" si="62"/>
        <v>0.56988580728302463</v>
      </c>
      <c r="AO99" s="89">
        <f t="shared" si="62"/>
        <v>0.56988580193152272</v>
      </c>
      <c r="AP99" s="89">
        <f t="shared" si="62"/>
        <v>0.56988572626503275</v>
      </c>
      <c r="AQ99" s="89">
        <f t="shared" si="62"/>
        <v>0.56988465639423214</v>
      </c>
      <c r="AR99" s="89">
        <f t="shared" si="62"/>
        <v>0.56986952925420065</v>
      </c>
      <c r="AS99" s="89">
        <f t="shared" si="62"/>
        <v>0.56965565896328696</v>
      </c>
      <c r="AT99" s="89">
        <f t="shared" si="62"/>
        <v>0.56663504585292457</v>
      </c>
      <c r="AU99" s="89">
        <f t="shared" si="63"/>
        <v>0.52456479153600433</v>
      </c>
    </row>
    <row r="100" spans="1:47">
      <c r="A100" s="60" t="s">
        <v>311</v>
      </c>
      <c r="B100" s="60" t="s">
        <v>49</v>
      </c>
      <c r="C100" s="61">
        <v>54155.675810000001</v>
      </c>
      <c r="D100" s="61">
        <v>6.0999999999999997E-4</v>
      </c>
      <c r="E100" s="43">
        <f t="shared" si="47"/>
        <v>-313.49947571198231</v>
      </c>
      <c r="F100">
        <f t="shared" si="48"/>
        <v>-313</v>
      </c>
      <c r="G100">
        <f t="shared" si="64"/>
        <v>-0.23863538000296103</v>
      </c>
      <c r="K100">
        <f t="shared" si="67"/>
        <v>-0.23863538000296103</v>
      </c>
      <c r="O100">
        <f t="shared" ca="1" si="49"/>
        <v>-0.23874252123705633</v>
      </c>
      <c r="Q100" s="2">
        <f t="shared" si="50"/>
        <v>39137.175810000001</v>
      </c>
      <c r="S100" s="3">
        <v>1</v>
      </c>
      <c r="Z100">
        <f t="shared" si="51"/>
        <v>-313</v>
      </c>
      <c r="AA100" s="89">
        <f t="shared" si="52"/>
        <v>-0.23777934941711312</v>
      </c>
      <c r="AB100" s="89">
        <f t="shared" si="53"/>
        <v>-0.23989398678834697</v>
      </c>
      <c r="AC100" s="89">
        <f t="shared" si="54"/>
        <v>-0.23863538000296103</v>
      </c>
      <c r="AD100" s="89">
        <f t="shared" si="65"/>
        <v>-8.5603058584790559E-4</v>
      </c>
      <c r="AE100" s="89">
        <f t="shared" si="55"/>
        <v>7.3278836390710847E-7</v>
      </c>
      <c r="AF100">
        <f t="shared" si="66"/>
        <v>-0.23863538000296103</v>
      </c>
      <c r="AG100" s="73"/>
      <c r="AH100">
        <f t="shared" si="56"/>
        <v>1.2586067853859399E-3</v>
      </c>
      <c r="AI100">
        <f t="shared" si="57"/>
        <v>1.0682852075428639</v>
      </c>
      <c r="AJ100">
        <f t="shared" si="58"/>
        <v>0.99929087144952033</v>
      </c>
      <c r="AK100">
        <f t="shared" si="59"/>
        <v>4.8919632366034818E-2</v>
      </c>
      <c r="AL100">
        <f t="shared" si="60"/>
        <v>0.62164914793295467</v>
      </c>
      <c r="AM100">
        <f t="shared" si="61"/>
        <v>0.32123692875596827</v>
      </c>
      <c r="AN100" s="89">
        <f t="shared" si="62"/>
        <v>0.57427250762690507</v>
      </c>
      <c r="AO100" s="89">
        <f t="shared" si="62"/>
        <v>0.57427250232691518</v>
      </c>
      <c r="AP100" s="89">
        <f t="shared" si="62"/>
        <v>0.57427242717679627</v>
      </c>
      <c r="AQ100" s="89">
        <f t="shared" si="62"/>
        <v>0.57427136160151415</v>
      </c>
      <c r="AR100" s="89">
        <f t="shared" si="62"/>
        <v>0.57425625258029611</v>
      </c>
      <c r="AS100" s="89">
        <f t="shared" si="62"/>
        <v>0.57404203440772439</v>
      </c>
      <c r="AT100" s="89">
        <f t="shared" si="62"/>
        <v>0.57100799638024302</v>
      </c>
      <c r="AU100" s="89">
        <f t="shared" si="63"/>
        <v>0.5286416801712237</v>
      </c>
    </row>
    <row r="101" spans="1:47">
      <c r="A101" s="60" t="s">
        <v>311</v>
      </c>
      <c r="B101" s="60" t="s">
        <v>49</v>
      </c>
      <c r="C101" s="61">
        <v>54156.631609999997</v>
      </c>
      <c r="D101" s="61">
        <v>5.2999999999999998E-4</v>
      </c>
      <c r="E101" s="43">
        <f t="shared" si="47"/>
        <v>-311.49893880287988</v>
      </c>
      <c r="F101">
        <f t="shared" si="48"/>
        <v>-311</v>
      </c>
      <c r="G101">
        <f t="shared" si="64"/>
        <v>-0.2383788600054686</v>
      </c>
      <c r="K101">
        <f t="shared" si="67"/>
        <v>-0.2383788600054686</v>
      </c>
      <c r="O101">
        <f t="shared" ca="1" si="49"/>
        <v>-0.23874230566033489</v>
      </c>
      <c r="Q101" s="2">
        <f t="shared" si="50"/>
        <v>39138.131609999997</v>
      </c>
      <c r="S101" s="3">
        <v>1</v>
      </c>
      <c r="Z101">
        <f t="shared" si="51"/>
        <v>-311</v>
      </c>
      <c r="AA101" s="89">
        <f t="shared" si="52"/>
        <v>-0.2377789862172513</v>
      </c>
      <c r="AB101" s="89">
        <f t="shared" si="53"/>
        <v>-0.2396374993282063</v>
      </c>
      <c r="AC101" s="89">
        <f t="shared" si="54"/>
        <v>-0.2383788600054686</v>
      </c>
      <c r="AD101" s="89">
        <f t="shared" si="65"/>
        <v>-5.9987378821729775E-4</v>
      </c>
      <c r="AE101" s="89">
        <f t="shared" si="55"/>
        <v>3.5984856179017142E-7</v>
      </c>
      <c r="AF101">
        <f t="shared" si="66"/>
        <v>-0.2383788600054686</v>
      </c>
      <c r="AG101" s="73"/>
      <c r="AH101">
        <f t="shared" si="56"/>
        <v>1.2586393227376985E-3</v>
      </c>
      <c r="AI101">
        <f t="shared" si="57"/>
        <v>1.0680544655154696</v>
      </c>
      <c r="AJ101">
        <f t="shared" si="58"/>
        <v>0.99910280838716692</v>
      </c>
      <c r="AK101">
        <f t="shared" si="59"/>
        <v>4.9240123105083418E-2</v>
      </c>
      <c r="AL101">
        <f t="shared" si="60"/>
        <v>0.62635049628667505</v>
      </c>
      <c r="AM101">
        <f t="shared" si="61"/>
        <v>0.32383214092501533</v>
      </c>
      <c r="AN101" s="89">
        <f t="shared" ref="AN101:AT116" si="68">$AU101+$AB$7*SIN(AO101)</f>
        <v>0.5786582634702554</v>
      </c>
      <c r="AO101" s="89">
        <f t="shared" si="68"/>
        <v>0.5786582582224522</v>
      </c>
      <c r="AP101" s="89">
        <f t="shared" si="68"/>
        <v>0.57865818359983456</v>
      </c>
      <c r="AQ101" s="89">
        <f t="shared" si="68"/>
        <v>0.57865712248288281</v>
      </c>
      <c r="AR101" s="89">
        <f t="shared" si="68"/>
        <v>0.57864203371647982</v>
      </c>
      <c r="AS101" s="89">
        <f t="shared" si="68"/>
        <v>0.57842749205011379</v>
      </c>
      <c r="AT101" s="89">
        <f t="shared" si="68"/>
        <v>0.57538024273710797</v>
      </c>
      <c r="AU101" s="89">
        <f t="shared" si="63"/>
        <v>0.5327185688064433</v>
      </c>
    </row>
    <row r="102" spans="1:47">
      <c r="A102" s="60" t="s">
        <v>311</v>
      </c>
      <c r="B102" s="60" t="s">
        <v>49</v>
      </c>
      <c r="C102" s="61">
        <v>54157.586669999997</v>
      </c>
      <c r="D102" s="61">
        <v>6.4999999999999997E-4</v>
      </c>
      <c r="E102" s="43">
        <f t="shared" si="47"/>
        <v>-309.49995075055131</v>
      </c>
      <c r="F102">
        <f t="shared" si="48"/>
        <v>-309</v>
      </c>
      <c r="G102">
        <f t="shared" si="64"/>
        <v>-0.23886234000383411</v>
      </c>
      <c r="K102">
        <f t="shared" si="67"/>
        <v>-0.23886234000383411</v>
      </c>
      <c r="O102">
        <f t="shared" ca="1" si="49"/>
        <v>-0.23874209008361347</v>
      </c>
      <c r="Q102" s="2">
        <f t="shared" si="50"/>
        <v>39139.086669999997</v>
      </c>
      <c r="S102" s="3">
        <v>1</v>
      </c>
      <c r="Z102">
        <f t="shared" si="51"/>
        <v>-309</v>
      </c>
      <c r="AA102" s="89">
        <f t="shared" si="52"/>
        <v>-0.23777864808387678</v>
      </c>
      <c r="AB102" s="89">
        <f t="shared" si="53"/>
        <v>-0.24012098765503623</v>
      </c>
      <c r="AC102" s="89">
        <f t="shared" si="54"/>
        <v>-0.23886234000383411</v>
      </c>
      <c r="AD102" s="89">
        <f t="shared" si="65"/>
        <v>-1.0836919199573303E-3</v>
      </c>
      <c r="AE102" s="89">
        <f t="shared" si="55"/>
        <v>1.1743881773808048E-6</v>
      </c>
      <c r="AF102">
        <f t="shared" si="66"/>
        <v>-0.23886234000383411</v>
      </c>
      <c r="AG102" s="73"/>
      <c r="AH102">
        <f t="shared" si="56"/>
        <v>1.2586476512021242E-3</v>
      </c>
      <c r="AI102">
        <f t="shared" si="57"/>
        <v>1.0678223202623709</v>
      </c>
      <c r="AJ102">
        <f t="shared" si="58"/>
        <v>0.99889275835726243</v>
      </c>
      <c r="AK102">
        <f t="shared" si="59"/>
        <v>4.9559387347185686E-2</v>
      </c>
      <c r="AL102">
        <f t="shared" si="60"/>
        <v>0.63104980754480311</v>
      </c>
      <c r="AM102">
        <f t="shared" si="61"/>
        <v>0.32643018010487446</v>
      </c>
      <c r="AN102" s="89">
        <f t="shared" si="68"/>
        <v>0.58304306903593106</v>
      </c>
      <c r="AO102" s="89">
        <f t="shared" si="68"/>
        <v>0.58304306384095883</v>
      </c>
      <c r="AP102" s="89">
        <f t="shared" si="68"/>
        <v>0.58304298975667013</v>
      </c>
      <c r="AQ102" s="89">
        <f t="shared" si="68"/>
        <v>0.58304193325827236</v>
      </c>
      <c r="AR102" s="89">
        <f t="shared" si="68"/>
        <v>0.58302686686633753</v>
      </c>
      <c r="AS102" s="89">
        <f t="shared" si="68"/>
        <v>0.58281202606746618</v>
      </c>
      <c r="AT102" s="89">
        <f t="shared" si="68"/>
        <v>0.57975178001437888</v>
      </c>
      <c r="AU102" s="89">
        <f t="shared" si="63"/>
        <v>0.53679545744166268</v>
      </c>
    </row>
    <row r="103" spans="1:47">
      <c r="A103" s="60" t="s">
        <v>311</v>
      </c>
      <c r="B103" s="60" t="s">
        <v>51</v>
      </c>
      <c r="C103" s="61">
        <v>54159.737990000001</v>
      </c>
      <c r="D103" s="61">
        <v>1.9000000000000001E-4</v>
      </c>
      <c r="E103" s="43">
        <f t="shared" si="47"/>
        <v>-304.99713105676932</v>
      </c>
      <c r="F103">
        <f t="shared" si="48"/>
        <v>-304.5</v>
      </c>
      <c r="G103">
        <f t="shared" si="64"/>
        <v>-0.23751517000346212</v>
      </c>
      <c r="K103">
        <f t="shared" si="67"/>
        <v>-0.23751517000346212</v>
      </c>
      <c r="O103">
        <f t="shared" ca="1" si="49"/>
        <v>-0.23874160503599023</v>
      </c>
      <c r="Q103" s="2">
        <f t="shared" si="50"/>
        <v>39141.237990000001</v>
      </c>
      <c r="S103" s="3">
        <v>1</v>
      </c>
      <c r="Z103">
        <f t="shared" si="51"/>
        <v>-304.5</v>
      </c>
      <c r="AA103" s="89">
        <f t="shared" si="52"/>
        <v>-0.23777797885132229</v>
      </c>
      <c r="AB103" s="89">
        <f t="shared" si="53"/>
        <v>-0.23877374796177098</v>
      </c>
      <c r="AC103" s="89">
        <f t="shared" si="54"/>
        <v>-0.23751517000346212</v>
      </c>
      <c r="AD103" s="89">
        <f t="shared" si="65"/>
        <v>2.6280884786017422E-4</v>
      </c>
      <c r="AE103" s="89">
        <f t="shared" si="55"/>
        <v>6.9068490513592205E-8</v>
      </c>
      <c r="AF103">
        <f t="shared" si="66"/>
        <v>-0.23751517000346212</v>
      </c>
      <c r="AG103" s="73"/>
      <c r="AH103">
        <f t="shared" si="56"/>
        <v>1.2585779583088629E-3</v>
      </c>
      <c r="AI103">
        <f t="shared" si="57"/>
        <v>1.0672949026747345</v>
      </c>
      <c r="AJ103">
        <f t="shared" si="58"/>
        <v>0.99833993285286793</v>
      </c>
      <c r="AK103">
        <f t="shared" si="59"/>
        <v>5.0273214279554487E-2</v>
      </c>
      <c r="AL103">
        <f t="shared" si="60"/>
        <v>0.64161574837637314</v>
      </c>
      <c r="AM103">
        <f t="shared" si="61"/>
        <v>0.33228623959417664</v>
      </c>
      <c r="AN103" s="89">
        <f t="shared" si="68"/>
        <v>0.59290537739602711</v>
      </c>
      <c r="AO103" s="89">
        <f t="shared" si="68"/>
        <v>0.59290537232212404</v>
      </c>
      <c r="AP103" s="89">
        <f t="shared" si="68"/>
        <v>0.59290529948708715</v>
      </c>
      <c r="AQ103" s="89">
        <f t="shared" si="68"/>
        <v>0.59290425395261059</v>
      </c>
      <c r="AR103" s="89">
        <f t="shared" si="68"/>
        <v>0.5928892455654815</v>
      </c>
      <c r="AS103" s="89">
        <f t="shared" si="68"/>
        <v>0.59267382062575091</v>
      </c>
      <c r="AT103" s="89">
        <f t="shared" si="68"/>
        <v>0.5895851209684233</v>
      </c>
      <c r="AU103" s="89">
        <f t="shared" si="63"/>
        <v>0.54596845687090645</v>
      </c>
    </row>
    <row r="104" spans="1:47">
      <c r="A104" s="60" t="s">
        <v>311</v>
      </c>
      <c r="B104" s="60" t="s">
        <v>51</v>
      </c>
      <c r="C104" s="61">
        <v>54160.693469999998</v>
      </c>
      <c r="D104" s="61">
        <v>1.8000000000000001E-4</v>
      </c>
      <c r="E104" s="43">
        <f t="shared" si="47"/>
        <v>-302.99726392357115</v>
      </c>
      <c r="F104">
        <f t="shared" si="48"/>
        <v>-302.5</v>
      </c>
      <c r="G104">
        <f t="shared" si="64"/>
        <v>-0.23757865000516176</v>
      </c>
      <c r="K104">
        <f t="shared" si="67"/>
        <v>-0.23757865000516176</v>
      </c>
      <c r="O104">
        <f t="shared" ca="1" si="49"/>
        <v>-0.23874138945926882</v>
      </c>
      <c r="Q104" s="2">
        <f t="shared" si="50"/>
        <v>39142.193469999998</v>
      </c>
      <c r="S104" s="3">
        <v>1</v>
      </c>
      <c r="Z104">
        <f t="shared" si="51"/>
        <v>-302.5</v>
      </c>
      <c r="AA104" s="89">
        <f t="shared" si="52"/>
        <v>-0.23777772207318323</v>
      </c>
      <c r="AB104" s="89">
        <f t="shared" si="53"/>
        <v>-0.23883715772389957</v>
      </c>
      <c r="AC104" s="89">
        <f t="shared" si="54"/>
        <v>-0.23757865000516176</v>
      </c>
      <c r="AD104" s="89">
        <f t="shared" si="65"/>
        <v>1.9907206802147193E-4</v>
      </c>
      <c r="AE104" s="89">
        <f t="shared" si="55"/>
        <v>3.9629688266345544E-8</v>
      </c>
      <c r="AF104">
        <f t="shared" si="66"/>
        <v>-0.23757865000516176</v>
      </c>
      <c r="AG104" s="73"/>
      <c r="AH104">
        <f t="shared" si="56"/>
        <v>1.2585077187378124E-3</v>
      </c>
      <c r="AI104">
        <f t="shared" si="57"/>
        <v>1.0670582500626091</v>
      </c>
      <c r="AJ104">
        <f t="shared" si="58"/>
        <v>0.99805866311026048</v>
      </c>
      <c r="AK104">
        <f t="shared" si="59"/>
        <v>5.0588448271721057E-2</v>
      </c>
      <c r="AL104">
        <f t="shared" si="60"/>
        <v>0.64630835747819315</v>
      </c>
      <c r="AM104">
        <f t="shared" si="61"/>
        <v>0.33489364699216156</v>
      </c>
      <c r="AN104" s="89">
        <f t="shared" si="68"/>
        <v>0.59728705504154644</v>
      </c>
      <c r="AO104" s="89">
        <f t="shared" si="68"/>
        <v>0.59728705002235982</v>
      </c>
      <c r="AP104" s="89">
        <f t="shared" si="68"/>
        <v>0.5972869777587354</v>
      </c>
      <c r="AQ104" s="89">
        <f t="shared" si="68"/>
        <v>0.59728593734524971</v>
      </c>
      <c r="AR104" s="89">
        <f t="shared" si="68"/>
        <v>0.59727095810315756</v>
      </c>
      <c r="AS104" s="89">
        <f t="shared" si="68"/>
        <v>0.59705531297532644</v>
      </c>
      <c r="AT104" s="89">
        <f t="shared" si="68"/>
        <v>0.59395431997625914</v>
      </c>
      <c r="AU104" s="89">
        <f t="shared" si="63"/>
        <v>0.55004534550612594</v>
      </c>
    </row>
    <row r="105" spans="1:47">
      <c r="A105" s="60" t="s">
        <v>311</v>
      </c>
      <c r="B105" s="60" t="s">
        <v>51</v>
      </c>
      <c r="C105" s="61">
        <v>54161.649279999998</v>
      </c>
      <c r="D105" s="61">
        <v>2.2000000000000001E-4</v>
      </c>
      <c r="E105" s="43">
        <f t="shared" si="47"/>
        <v>-300.99670608396457</v>
      </c>
      <c r="F105">
        <f t="shared" si="48"/>
        <v>-300.5</v>
      </c>
      <c r="G105">
        <f t="shared" si="64"/>
        <v>-0.23731213000428397</v>
      </c>
      <c r="K105">
        <f t="shared" si="67"/>
        <v>-0.23731213000428397</v>
      </c>
      <c r="O105">
        <f t="shared" ca="1" si="49"/>
        <v>-0.2387411738825474</v>
      </c>
      <c r="Q105" s="2">
        <f t="shared" si="50"/>
        <v>39143.149279999998</v>
      </c>
      <c r="S105" s="3">
        <v>1</v>
      </c>
      <c r="Z105">
        <f t="shared" si="51"/>
        <v>-300.5</v>
      </c>
      <c r="AA105" s="89">
        <f t="shared" si="52"/>
        <v>-0.23777749029113893</v>
      </c>
      <c r="AB105" s="89">
        <f t="shared" si="53"/>
        <v>-0.238570543344956</v>
      </c>
      <c r="AC105" s="89">
        <f t="shared" si="54"/>
        <v>-0.23731213000428397</v>
      </c>
      <c r="AD105" s="89">
        <f t="shared" si="65"/>
        <v>4.6536028685495445E-4</v>
      </c>
      <c r="AE105" s="89">
        <f t="shared" si="55"/>
        <v>2.165601965817255E-7</v>
      </c>
      <c r="AF105">
        <f t="shared" si="66"/>
        <v>-0.23731213000428397</v>
      </c>
      <c r="AG105" s="73"/>
      <c r="AH105">
        <f t="shared" si="56"/>
        <v>1.2584133406720456E-3</v>
      </c>
      <c r="AI105">
        <f t="shared" si="57"/>
        <v>1.0668202270264533</v>
      </c>
      <c r="AJ105">
        <f t="shared" si="58"/>
        <v>0.99775555532986815</v>
      </c>
      <c r="AK105">
        <f t="shared" si="59"/>
        <v>5.0902428823517185E-2</v>
      </c>
      <c r="AL105">
        <f t="shared" si="60"/>
        <v>0.65099887955411928</v>
      </c>
      <c r="AM105">
        <f t="shared" si="61"/>
        <v>0.33750399284698773</v>
      </c>
      <c r="AN105" s="89">
        <f t="shared" si="68"/>
        <v>0.60166775820864471</v>
      </c>
      <c r="AO105" s="89">
        <f t="shared" si="68"/>
        <v>0.6016677532446908</v>
      </c>
      <c r="AP105" s="89">
        <f t="shared" si="68"/>
        <v>0.60166768156200578</v>
      </c>
      <c r="AQ105" s="89">
        <f t="shared" si="68"/>
        <v>0.6016666464183591</v>
      </c>
      <c r="AR105" s="89">
        <f t="shared" si="68"/>
        <v>0.60165169836653054</v>
      </c>
      <c r="AS105" s="89">
        <f t="shared" si="68"/>
        <v>0.60143585725630522</v>
      </c>
      <c r="AT105" s="89">
        <f t="shared" si="68"/>
        <v>0.59832278917312154</v>
      </c>
      <c r="AU105" s="89">
        <f t="shared" si="63"/>
        <v>0.55412223414134543</v>
      </c>
    </row>
    <row r="106" spans="1:47">
      <c r="A106" s="60" t="s">
        <v>311</v>
      </c>
      <c r="B106" s="60" t="s">
        <v>51</v>
      </c>
      <c r="C106" s="61">
        <v>54162.60325</v>
      </c>
      <c r="D106" s="61">
        <v>1.9000000000000001E-4</v>
      </c>
      <c r="E106" s="43">
        <f t="shared" si="47"/>
        <v>-298.99999945581135</v>
      </c>
      <c r="F106">
        <f t="shared" si="48"/>
        <v>-298.5</v>
      </c>
      <c r="G106">
        <f t="shared" si="64"/>
        <v>-0.23888561000057962</v>
      </c>
      <c r="K106">
        <f t="shared" si="67"/>
        <v>-0.23888561000057962</v>
      </c>
      <c r="O106">
        <f t="shared" ca="1" si="49"/>
        <v>-0.23874095830582595</v>
      </c>
      <c r="Q106" s="2">
        <f t="shared" si="50"/>
        <v>39144.10325</v>
      </c>
      <c r="S106" s="3">
        <v>1</v>
      </c>
      <c r="Z106">
        <f t="shared" si="51"/>
        <v>-298.5</v>
      </c>
      <c r="AA106" s="89">
        <f t="shared" si="52"/>
        <v>-0.23777728348709418</v>
      </c>
      <c r="AB106" s="89">
        <f t="shared" si="53"/>
        <v>-0.24014390484278628</v>
      </c>
      <c r="AC106" s="89">
        <f t="shared" si="54"/>
        <v>-0.23888561000057962</v>
      </c>
      <c r="AD106" s="89">
        <f t="shared" si="65"/>
        <v>-1.1083265134854414E-3</v>
      </c>
      <c r="AE106" s="89">
        <f t="shared" si="55"/>
        <v>1.2283876604947944E-6</v>
      </c>
      <c r="AF106">
        <f t="shared" si="66"/>
        <v>-0.23888561000057962</v>
      </c>
      <c r="AG106" s="73"/>
      <c r="AH106">
        <f t="shared" si="56"/>
        <v>1.2582948422066465E-3</v>
      </c>
      <c r="AI106">
        <f t="shared" si="57"/>
        <v>1.066580841360294</v>
      </c>
      <c r="AJ106">
        <f t="shared" si="58"/>
        <v>0.99743064631375844</v>
      </c>
      <c r="AK106">
        <f t="shared" si="59"/>
        <v>5.121514974844224E-2</v>
      </c>
      <c r="AL106">
        <f t="shared" si="60"/>
        <v>0.65568730305584821</v>
      </c>
      <c r="AM106">
        <f t="shared" si="61"/>
        <v>0.34011730367411092</v>
      </c>
      <c r="AN106" s="89">
        <f t="shared" si="68"/>
        <v>0.60604748128654129</v>
      </c>
      <c r="AO106" s="89">
        <f t="shared" si="68"/>
        <v>0.60604747637830636</v>
      </c>
      <c r="AP106" s="89">
        <f t="shared" si="68"/>
        <v>0.60604740528577905</v>
      </c>
      <c r="AQ106" s="89">
        <f t="shared" si="68"/>
        <v>0.60604637555806162</v>
      </c>
      <c r="AR106" s="89">
        <f t="shared" si="68"/>
        <v>0.60603146072308234</v>
      </c>
      <c r="AS106" s="89">
        <f t="shared" si="68"/>
        <v>0.60581544778958241</v>
      </c>
      <c r="AT106" s="89">
        <f t="shared" si="68"/>
        <v>0.60269052371265042</v>
      </c>
      <c r="AU106" s="89">
        <f t="shared" si="63"/>
        <v>0.5581991227765648</v>
      </c>
    </row>
    <row r="107" spans="1:47">
      <c r="A107" s="60" t="s">
        <v>311</v>
      </c>
      <c r="B107" s="60" t="s">
        <v>51</v>
      </c>
      <c r="C107" s="61">
        <v>54163.559419999998</v>
      </c>
      <c r="D107" s="61">
        <v>6.4999999999999997E-4</v>
      </c>
      <c r="E107" s="43">
        <f t="shared" si="47"/>
        <v>-296.99868811831436</v>
      </c>
      <c r="F107">
        <f t="shared" si="48"/>
        <v>-296.5</v>
      </c>
      <c r="G107">
        <f t="shared" si="64"/>
        <v>-0.23825909000152024</v>
      </c>
      <c r="K107">
        <f t="shared" si="67"/>
        <v>-0.23825909000152024</v>
      </c>
      <c r="O107">
        <f t="shared" ca="1" si="49"/>
        <v>-0.23874074272910453</v>
      </c>
      <c r="Q107" s="2">
        <f t="shared" si="50"/>
        <v>39145.059419999998</v>
      </c>
      <c r="S107" s="3">
        <v>1</v>
      </c>
      <c r="Z107">
        <f t="shared" si="51"/>
        <v>-296.5</v>
      </c>
      <c r="AA107" s="89">
        <f t="shared" si="52"/>
        <v>-0.23777710164237459</v>
      </c>
      <c r="AB107" s="89">
        <f t="shared" si="53"/>
        <v>-0.23951724224353638</v>
      </c>
      <c r="AC107" s="89">
        <f t="shared" si="54"/>
        <v>-0.23825909000152024</v>
      </c>
      <c r="AD107" s="89">
        <f t="shared" si="65"/>
        <v>-4.8198835914564642E-4</v>
      </c>
      <c r="AE107" s="89">
        <f t="shared" si="55"/>
        <v>2.3231277835191264E-7</v>
      </c>
      <c r="AF107">
        <f t="shared" si="66"/>
        <v>-0.23825909000152024</v>
      </c>
      <c r="AG107" s="73"/>
      <c r="AH107">
        <f t="shared" si="56"/>
        <v>1.258152242016143E-3</v>
      </c>
      <c r="AI107">
        <f t="shared" si="57"/>
        <v>1.0663401008860178</v>
      </c>
      <c r="AJ107">
        <f t="shared" si="58"/>
        <v>0.99708397352507949</v>
      </c>
      <c r="AK107">
        <f t="shared" si="59"/>
        <v>5.152660491855604E-2</v>
      </c>
      <c r="AL107">
        <f t="shared" si="60"/>
        <v>0.66037361651176218</v>
      </c>
      <c r="AM107">
        <f t="shared" si="61"/>
        <v>0.34273360610301529</v>
      </c>
      <c r="AN107" s="89">
        <f t="shared" si="68"/>
        <v>0.61042621869651437</v>
      </c>
      <c r="AO107" s="89">
        <f t="shared" si="68"/>
        <v>0.61042621384445517</v>
      </c>
      <c r="AP107" s="89">
        <f t="shared" si="68"/>
        <v>0.61042614335099421</v>
      </c>
      <c r="AQ107" s="89">
        <f t="shared" si="68"/>
        <v>0.61042511918250997</v>
      </c>
      <c r="AR107" s="89">
        <f t="shared" si="68"/>
        <v>0.6104102395719081</v>
      </c>
      <c r="AS107" s="89">
        <f t="shared" si="68"/>
        <v>0.61019407892388788</v>
      </c>
      <c r="AT107" s="89">
        <f t="shared" si="68"/>
        <v>0.60705751876069691</v>
      </c>
      <c r="AU107" s="89">
        <f t="shared" si="63"/>
        <v>0.56227601141178429</v>
      </c>
    </row>
    <row r="108" spans="1:47">
      <c r="A108" s="60" t="s">
        <v>311</v>
      </c>
      <c r="B108" s="60" t="s">
        <v>49</v>
      </c>
      <c r="C108" s="61">
        <v>54165.709089999997</v>
      </c>
      <c r="D108" s="61">
        <v>3.6999999999999999E-4</v>
      </c>
      <c r="E108" s="43">
        <f t="shared" si="47"/>
        <v>-292.49932195655924</v>
      </c>
      <c r="F108">
        <f t="shared" si="48"/>
        <v>-292</v>
      </c>
      <c r="G108">
        <f t="shared" si="64"/>
        <v>-0.23856192000675946</v>
      </c>
      <c r="K108">
        <f t="shared" si="67"/>
        <v>-0.23856192000675946</v>
      </c>
      <c r="O108">
        <f t="shared" ca="1" si="49"/>
        <v>-0.23874025768148133</v>
      </c>
      <c r="Q108" s="2">
        <f t="shared" si="50"/>
        <v>39147.209089999997</v>
      </c>
      <c r="S108" s="3">
        <v>1</v>
      </c>
      <c r="Z108">
        <f t="shared" si="51"/>
        <v>-292</v>
      </c>
      <c r="AA108" s="89">
        <f t="shared" si="52"/>
        <v>-0.23777678364863802</v>
      </c>
      <c r="AB108" s="89">
        <f t="shared" si="53"/>
        <v>-0.23981966337706442</v>
      </c>
      <c r="AC108" s="89">
        <f t="shared" si="54"/>
        <v>-0.23856192000675946</v>
      </c>
      <c r="AD108" s="89">
        <f t="shared" si="65"/>
        <v>-7.85136358121441E-4</v>
      </c>
      <c r="AE108" s="89">
        <f t="shared" si="55"/>
        <v>6.1643910084419962E-7</v>
      </c>
      <c r="AF108">
        <f t="shared" si="66"/>
        <v>-0.23856192000675946</v>
      </c>
      <c r="AG108" s="73"/>
      <c r="AH108">
        <f t="shared" si="56"/>
        <v>1.2577433703049692E-3</v>
      </c>
      <c r="AI108">
        <f t="shared" si="57"/>
        <v>1.0657935220016292</v>
      </c>
      <c r="AJ108">
        <f t="shared" si="58"/>
        <v>0.99622458446023221</v>
      </c>
      <c r="AK108">
        <f t="shared" si="59"/>
        <v>5.2222719793410997E-2</v>
      </c>
      <c r="AL108">
        <f t="shared" si="60"/>
        <v>0.67091004803641063</v>
      </c>
      <c r="AM108">
        <f t="shared" si="61"/>
        <v>0.34863136332987066</v>
      </c>
      <c r="AN108" s="89">
        <f t="shared" si="68"/>
        <v>0.62027474534347671</v>
      </c>
      <c r="AO108" s="89">
        <f t="shared" si="68"/>
        <v>0.62027474061932963</v>
      </c>
      <c r="AP108" s="89">
        <f t="shared" si="68"/>
        <v>0.62027467150473425</v>
      </c>
      <c r="AQ108" s="89">
        <f t="shared" si="68"/>
        <v>0.62027366035386411</v>
      </c>
      <c r="AR108" s="89">
        <f t="shared" si="68"/>
        <v>0.62025886723664969</v>
      </c>
      <c r="AS108" s="89">
        <f t="shared" si="68"/>
        <v>0.6200424620921321</v>
      </c>
      <c r="AT108" s="89">
        <f t="shared" si="68"/>
        <v>0.61688052889738176</v>
      </c>
      <c r="AU108" s="89">
        <f t="shared" si="63"/>
        <v>0.57144901084102817</v>
      </c>
    </row>
    <row r="109" spans="1:47">
      <c r="A109" s="60" t="s">
        <v>311</v>
      </c>
      <c r="B109" s="60" t="s">
        <v>49</v>
      </c>
      <c r="C109" s="61">
        <v>54166.664620000003</v>
      </c>
      <c r="D109" s="61">
        <v>2.2000000000000001E-4</v>
      </c>
      <c r="E109" s="43">
        <f t="shared" si="47"/>
        <v>-290.49935017085556</v>
      </c>
      <c r="F109">
        <f t="shared" si="48"/>
        <v>-290</v>
      </c>
      <c r="G109">
        <f t="shared" si="64"/>
        <v>-0.23857539999880828</v>
      </c>
      <c r="K109">
        <f t="shared" si="67"/>
        <v>-0.23857539999880828</v>
      </c>
      <c r="O109">
        <f t="shared" ca="1" si="49"/>
        <v>-0.23874004210475988</v>
      </c>
      <c r="Q109" s="2">
        <f t="shared" si="50"/>
        <v>39148.164620000003</v>
      </c>
      <c r="S109" s="3">
        <v>1</v>
      </c>
      <c r="Z109">
        <f t="shared" si="51"/>
        <v>-290</v>
      </c>
      <c r="AA109" s="89">
        <f t="shared" si="52"/>
        <v>-0.23777668278579014</v>
      </c>
      <c r="AB109" s="89">
        <f t="shared" si="53"/>
        <v>-0.23983292257425101</v>
      </c>
      <c r="AC109" s="89">
        <f t="shared" si="54"/>
        <v>-0.23857539999880828</v>
      </c>
      <c r="AD109" s="89">
        <f t="shared" si="65"/>
        <v>-7.9871721301813525E-4</v>
      </c>
      <c r="AE109" s="89">
        <f t="shared" si="55"/>
        <v>6.3794918637145728E-7</v>
      </c>
      <c r="AF109">
        <f t="shared" si="66"/>
        <v>-0.23857539999880828</v>
      </c>
      <c r="AG109" s="73"/>
      <c r="AH109">
        <f t="shared" si="56"/>
        <v>1.2575225754427354E-3</v>
      </c>
      <c r="AI109">
        <f t="shared" si="57"/>
        <v>1.0655484327477676</v>
      </c>
      <c r="AJ109">
        <f t="shared" si="58"/>
        <v>0.9958074460446199</v>
      </c>
      <c r="AK109">
        <f t="shared" si="59"/>
        <v>5.2530019648876956E-2</v>
      </c>
      <c r="AL109">
        <f t="shared" si="60"/>
        <v>0.67558942554860912</v>
      </c>
      <c r="AM109">
        <f t="shared" si="61"/>
        <v>0.35125757377528344</v>
      </c>
      <c r="AN109" s="89">
        <f t="shared" si="68"/>
        <v>0.62465024119422996</v>
      </c>
      <c r="AO109" s="89">
        <f t="shared" si="68"/>
        <v>0.62465023652753948</v>
      </c>
      <c r="AP109" s="89">
        <f t="shared" si="68"/>
        <v>0.62465016803882123</v>
      </c>
      <c r="AQ109" s="89">
        <f t="shared" si="68"/>
        <v>0.62464916289335826</v>
      </c>
      <c r="AR109" s="89">
        <f t="shared" si="68"/>
        <v>0.62463441138846487</v>
      </c>
      <c r="AS109" s="89">
        <f t="shared" si="68"/>
        <v>0.62441793648961152</v>
      </c>
      <c r="AT109" s="89">
        <f t="shared" si="68"/>
        <v>0.62124508736136097</v>
      </c>
      <c r="AU109" s="89">
        <f t="shared" si="63"/>
        <v>0.57552589947624755</v>
      </c>
    </row>
    <row r="110" spans="1:47">
      <c r="A110" s="60" t="s">
        <v>311</v>
      </c>
      <c r="B110" s="60" t="s">
        <v>49</v>
      </c>
      <c r="C110" s="61">
        <v>54167.62053</v>
      </c>
      <c r="D110" s="61">
        <v>3.4000000000000002E-4</v>
      </c>
      <c r="E110" s="43">
        <f t="shared" si="47"/>
        <v>-288.49858302628365</v>
      </c>
      <c r="F110">
        <f t="shared" si="48"/>
        <v>-288</v>
      </c>
      <c r="G110">
        <f t="shared" si="64"/>
        <v>-0.2382088800004567</v>
      </c>
      <c r="K110">
        <f t="shared" si="67"/>
        <v>-0.2382088800004567</v>
      </c>
      <c r="O110">
        <f t="shared" ca="1" si="49"/>
        <v>-0.23873982652803846</v>
      </c>
      <c r="Q110" s="2">
        <f t="shared" si="50"/>
        <v>39149.12053</v>
      </c>
      <c r="S110" s="3">
        <v>1</v>
      </c>
      <c r="Z110">
        <f t="shared" si="51"/>
        <v>-288</v>
      </c>
      <c r="AA110" s="89">
        <f t="shared" si="52"/>
        <v>-0.23777660679648471</v>
      </c>
      <c r="AB110" s="89">
        <f t="shared" si="53"/>
        <v>-0.23946615776509481</v>
      </c>
      <c r="AC110" s="89">
        <f t="shared" si="54"/>
        <v>-0.2382088800004567</v>
      </c>
      <c r="AD110" s="89">
        <f t="shared" si="65"/>
        <v>-4.3227320397198898E-4</v>
      </c>
      <c r="AE110" s="89">
        <f t="shared" si="55"/>
        <v>1.8686012287220879E-7</v>
      </c>
      <c r="AF110">
        <f t="shared" si="66"/>
        <v>-0.2382088800004567</v>
      </c>
      <c r="AG110" s="73"/>
      <c r="AH110">
        <f t="shared" si="56"/>
        <v>1.2572777646381E-3</v>
      </c>
      <c r="AI110">
        <f t="shared" si="57"/>
        <v>1.0653020222275282</v>
      </c>
      <c r="AJ110">
        <f t="shared" si="58"/>
        <v>0.99536871034422758</v>
      </c>
      <c r="AK110">
        <f t="shared" si="59"/>
        <v>5.2836028361293474E-2</v>
      </c>
      <c r="AL110">
        <f t="shared" si="60"/>
        <v>0.68026664512129509</v>
      </c>
      <c r="AM110">
        <f t="shared" si="61"/>
        <v>0.35388689029793724</v>
      </c>
      <c r="AN110" s="89">
        <f t="shared" si="68"/>
        <v>0.62902472802773868</v>
      </c>
      <c r="AO110" s="89">
        <f t="shared" si="68"/>
        <v>0.62902472341883731</v>
      </c>
      <c r="AP110" s="89">
        <f t="shared" si="68"/>
        <v>0.62902465556358556</v>
      </c>
      <c r="AQ110" s="89">
        <f t="shared" si="68"/>
        <v>0.62902365655470305</v>
      </c>
      <c r="AR110" s="89">
        <f t="shared" si="68"/>
        <v>0.62900894858417544</v>
      </c>
      <c r="AS110" s="89">
        <f t="shared" si="68"/>
        <v>0.62879242778382882</v>
      </c>
      <c r="AT110" s="89">
        <f t="shared" si="68"/>
        <v>0.62560888592681341</v>
      </c>
      <c r="AU110" s="89">
        <f t="shared" si="63"/>
        <v>0.57960278811146693</v>
      </c>
    </row>
    <row r="111" spans="1:47">
      <c r="A111" s="60" t="s">
        <v>311</v>
      </c>
      <c r="B111" s="60" t="s">
        <v>51</v>
      </c>
      <c r="C111" s="61">
        <v>54170.72638</v>
      </c>
      <c r="D111" s="61">
        <v>2.3000000000000001E-4</v>
      </c>
      <c r="E111" s="43">
        <f t="shared" si="47"/>
        <v>-281.9978845965274</v>
      </c>
      <c r="F111">
        <f t="shared" si="48"/>
        <v>-281.5</v>
      </c>
      <c r="G111">
        <f t="shared" si="64"/>
        <v>-0.23787519000325119</v>
      </c>
      <c r="K111">
        <f t="shared" si="67"/>
        <v>-0.23787519000325119</v>
      </c>
      <c r="O111">
        <f t="shared" ca="1" si="49"/>
        <v>-0.23873912590369381</v>
      </c>
      <c r="Q111" s="2">
        <f t="shared" si="50"/>
        <v>39152.22638</v>
      </c>
      <c r="S111" s="3">
        <v>1</v>
      </c>
      <c r="Z111">
        <f t="shared" si="51"/>
        <v>-281.5</v>
      </c>
      <c r="AA111" s="89">
        <f t="shared" si="52"/>
        <v>-0.23777653134824944</v>
      </c>
      <c r="AB111" s="89">
        <f t="shared" si="53"/>
        <v>-0.23913150653856671</v>
      </c>
      <c r="AC111" s="89">
        <f t="shared" si="54"/>
        <v>-0.23787519000325119</v>
      </c>
      <c r="AD111" s="89">
        <f t="shared" si="65"/>
        <v>-9.8658655001748752E-5</v>
      </c>
      <c r="AE111" s="89">
        <f t="shared" si="55"/>
        <v>9.733530206754084E-9</v>
      </c>
      <c r="AF111">
        <f t="shared" si="66"/>
        <v>-0.23787519000325119</v>
      </c>
      <c r="AG111" s="73"/>
      <c r="AH111">
        <f t="shared" si="56"/>
        <v>1.256316535315513E-3</v>
      </c>
      <c r="AI111">
        <f t="shared" si="57"/>
        <v>1.0644921594067303</v>
      </c>
      <c r="AJ111">
        <f t="shared" si="58"/>
        <v>0.99379416117816577</v>
      </c>
      <c r="AK111">
        <f t="shared" si="59"/>
        <v>5.382156979368851E-2</v>
      </c>
      <c r="AL111">
        <f t="shared" si="60"/>
        <v>0.69545257225724511</v>
      </c>
      <c r="AM111">
        <f t="shared" si="61"/>
        <v>0.36245395048951706</v>
      </c>
      <c r="AN111" s="89">
        <f t="shared" si="68"/>
        <v>0.64323477656593053</v>
      </c>
      <c r="AO111" s="89">
        <f t="shared" si="68"/>
        <v>0.64323477214679436</v>
      </c>
      <c r="AP111" s="89">
        <f t="shared" si="68"/>
        <v>0.64323470639897173</v>
      </c>
      <c r="AQ111" s="89">
        <f t="shared" si="68"/>
        <v>0.64323372820452329</v>
      </c>
      <c r="AR111" s="89">
        <f t="shared" si="68"/>
        <v>0.64321917473688073</v>
      </c>
      <c r="AS111" s="89">
        <f t="shared" si="68"/>
        <v>0.64300266861943189</v>
      </c>
      <c r="AT111" s="89">
        <f t="shared" si="68"/>
        <v>0.63978592566730619</v>
      </c>
      <c r="AU111" s="89">
        <f t="shared" si="63"/>
        <v>0.59285267617593029</v>
      </c>
    </row>
    <row r="112" spans="1:47">
      <c r="A112" s="60" t="s">
        <v>311</v>
      </c>
      <c r="B112" s="60" t="s">
        <v>51</v>
      </c>
      <c r="C112" s="61">
        <v>54171.681779999999</v>
      </c>
      <c r="D112" s="61">
        <v>4.2999999999999999E-4</v>
      </c>
      <c r="E112" s="43">
        <f t="shared" si="47"/>
        <v>-279.99818490730149</v>
      </c>
      <c r="F112">
        <f t="shared" si="48"/>
        <v>-279.5</v>
      </c>
      <c r="G112">
        <f t="shared" si="64"/>
        <v>-0.23801867000292987</v>
      </c>
      <c r="K112">
        <f t="shared" si="67"/>
        <v>-0.23801867000292987</v>
      </c>
      <c r="O112">
        <f t="shared" ca="1" si="49"/>
        <v>-0.23873891032697239</v>
      </c>
      <c r="Q112" s="2">
        <f t="shared" si="50"/>
        <v>39153.181779999999</v>
      </c>
      <c r="S112" s="3">
        <v>1</v>
      </c>
      <c r="Z112">
        <f t="shared" si="51"/>
        <v>-279.5</v>
      </c>
      <c r="AA112" s="89">
        <f t="shared" si="52"/>
        <v>-0.23777656082277976</v>
      </c>
      <c r="AB112" s="89">
        <f t="shared" si="53"/>
        <v>-0.23927463990840495</v>
      </c>
      <c r="AC112" s="89">
        <f t="shared" si="54"/>
        <v>-0.23801867000292987</v>
      </c>
      <c r="AD112" s="89">
        <f t="shared" si="65"/>
        <v>-2.4210918015010741E-4</v>
      </c>
      <c r="AE112" s="89">
        <f t="shared" si="55"/>
        <v>5.8616855112957162E-8</v>
      </c>
      <c r="AF112">
        <f t="shared" si="66"/>
        <v>-0.23801867000292987</v>
      </c>
      <c r="AG112" s="73"/>
      <c r="AH112">
        <f t="shared" si="56"/>
        <v>1.2559699054750825E-3</v>
      </c>
      <c r="AI112">
        <f t="shared" si="57"/>
        <v>1.0642402225978322</v>
      </c>
      <c r="AJ112">
        <f t="shared" si="58"/>
        <v>0.99326410045901814</v>
      </c>
      <c r="AK112">
        <f t="shared" si="59"/>
        <v>5.4122026944498101E-2</v>
      </c>
      <c r="AL112">
        <f t="shared" si="60"/>
        <v>0.70012049808231624</v>
      </c>
      <c r="AM112">
        <f t="shared" si="61"/>
        <v>0.36509677330509877</v>
      </c>
      <c r="AN112" s="89">
        <f t="shared" si="68"/>
        <v>0.64760491513267415</v>
      </c>
      <c r="AO112" s="89">
        <f t="shared" si="68"/>
        <v>0.64760491077242288</v>
      </c>
      <c r="AP112" s="89">
        <f t="shared" si="68"/>
        <v>0.64760484568686161</v>
      </c>
      <c r="AQ112" s="89">
        <f t="shared" si="68"/>
        <v>0.64760387415371945</v>
      </c>
      <c r="AR112" s="89">
        <f t="shared" si="68"/>
        <v>0.64758937214892009</v>
      </c>
      <c r="AS112" s="89">
        <f t="shared" si="68"/>
        <v>0.64737292067924324</v>
      </c>
      <c r="AT112" s="89">
        <f t="shared" si="68"/>
        <v>0.64414644161702628</v>
      </c>
      <c r="AU112" s="89">
        <f t="shared" si="63"/>
        <v>0.59692956481114967</v>
      </c>
    </row>
    <row r="113" spans="1:47">
      <c r="A113" s="60" t="s">
        <v>311</v>
      </c>
      <c r="B113" s="60" t="s">
        <v>49</v>
      </c>
      <c r="C113" s="61">
        <v>54189.597549999999</v>
      </c>
      <c r="D113" s="61">
        <v>3.2000000000000003E-4</v>
      </c>
      <c r="E113" s="43">
        <f t="shared" si="47"/>
        <v>-242.49958777386783</v>
      </c>
      <c r="F113">
        <f t="shared" si="48"/>
        <v>-242</v>
      </c>
      <c r="G113">
        <f t="shared" si="64"/>
        <v>-0.23868892000609776</v>
      </c>
      <c r="K113">
        <f t="shared" si="67"/>
        <v>-0.23868892000609776</v>
      </c>
      <c r="O113">
        <f t="shared" ca="1" si="49"/>
        <v>-0.23873486826344559</v>
      </c>
      <c r="Q113" s="2">
        <f t="shared" si="50"/>
        <v>39171.097549999999</v>
      </c>
      <c r="S113" s="3">
        <v>1</v>
      </c>
      <c r="Z113">
        <f t="shared" si="51"/>
        <v>-242</v>
      </c>
      <c r="AA113" s="89">
        <f t="shared" si="52"/>
        <v>-0.23778166722976973</v>
      </c>
      <c r="AB113" s="89">
        <f t="shared" si="53"/>
        <v>-0.23993399563251844</v>
      </c>
      <c r="AC113" s="89">
        <f t="shared" si="54"/>
        <v>-0.23868892000609776</v>
      </c>
      <c r="AD113" s="89">
        <f t="shared" si="65"/>
        <v>-9.0725277632802692E-4</v>
      </c>
      <c r="AE113" s="89">
        <f t="shared" si="55"/>
        <v>8.2310760015491284E-7</v>
      </c>
      <c r="AF113">
        <f t="shared" si="66"/>
        <v>-0.23868892000609776</v>
      </c>
      <c r="AG113" s="73"/>
      <c r="AH113">
        <f t="shared" si="56"/>
        <v>1.2450756264206777E-3</v>
      </c>
      <c r="AI113">
        <f t="shared" si="57"/>
        <v>1.0592885018792908</v>
      </c>
      <c r="AJ113">
        <f t="shared" si="58"/>
        <v>0.97941865814360829</v>
      </c>
      <c r="AK113">
        <f t="shared" si="59"/>
        <v>5.9505239642483027E-2</v>
      </c>
      <c r="AL113">
        <f t="shared" si="60"/>
        <v>0.78722264943456755</v>
      </c>
      <c r="AM113">
        <f t="shared" si="61"/>
        <v>0.41528272584363729</v>
      </c>
      <c r="AN113" s="89">
        <f t="shared" si="68"/>
        <v>0.72934741564405148</v>
      </c>
      <c r="AO113" s="89">
        <f t="shared" si="68"/>
        <v>0.72934741239388268</v>
      </c>
      <c r="AP113" s="89">
        <f t="shared" si="68"/>
        <v>0.72934736050011184</v>
      </c>
      <c r="AQ113" s="89">
        <f t="shared" si="68"/>
        <v>0.72934653193933963</v>
      </c>
      <c r="AR113" s="89">
        <f t="shared" si="68"/>
        <v>0.72933330282475617</v>
      </c>
      <c r="AS113" s="89">
        <f t="shared" si="68"/>
        <v>0.7291221029585242</v>
      </c>
      <c r="AT113" s="89">
        <f t="shared" si="68"/>
        <v>0.7257557177985301</v>
      </c>
      <c r="AU113" s="89">
        <f t="shared" si="63"/>
        <v>0.67337122672151462</v>
      </c>
    </row>
    <row r="114" spans="1:47">
      <c r="A114" s="60" t="s">
        <v>311</v>
      </c>
      <c r="B114" s="60" t="s">
        <v>49</v>
      </c>
      <c r="C114" s="61">
        <v>54190.553220000002</v>
      </c>
      <c r="D114" s="61">
        <v>1.9000000000000001E-4</v>
      </c>
      <c r="E114" s="43">
        <f t="shared" si="47"/>
        <v>-240.49932296121273</v>
      </c>
      <c r="F114">
        <f t="shared" si="48"/>
        <v>-240</v>
      </c>
      <c r="G114">
        <f t="shared" si="64"/>
        <v>-0.23856240000168327</v>
      </c>
      <c r="K114">
        <f t="shared" si="67"/>
        <v>-0.23856240000168327</v>
      </c>
      <c r="O114">
        <f t="shared" ca="1" si="49"/>
        <v>-0.23873465268672417</v>
      </c>
      <c r="Q114" s="2">
        <f t="shared" si="50"/>
        <v>39172.053220000002</v>
      </c>
      <c r="S114" s="3">
        <v>1</v>
      </c>
      <c r="Z114">
        <f t="shared" si="51"/>
        <v>-240</v>
      </c>
      <c r="AA114" s="89">
        <f t="shared" si="52"/>
        <v>-0.23778218042757215</v>
      </c>
      <c r="AB114" s="89">
        <f t="shared" si="53"/>
        <v>-0.23980666221259145</v>
      </c>
      <c r="AC114" s="89">
        <f t="shared" si="54"/>
        <v>-0.23856240000168327</v>
      </c>
      <c r="AD114" s="89">
        <f t="shared" si="65"/>
        <v>-7.8021957411111842E-4</v>
      </c>
      <c r="AE114" s="89">
        <f t="shared" si="55"/>
        <v>6.0874258382613504E-7</v>
      </c>
      <c r="AF114">
        <f t="shared" si="66"/>
        <v>-0.23856240000168327</v>
      </c>
      <c r="AG114" s="73"/>
      <c r="AH114">
        <f t="shared" si="56"/>
        <v>1.2442622109081665E-3</v>
      </c>
      <c r="AI114">
        <f t="shared" si="57"/>
        <v>1.0590128189639652</v>
      </c>
      <c r="AJ114">
        <f t="shared" si="58"/>
        <v>0.97847523872348008</v>
      </c>
      <c r="AK114">
        <f t="shared" si="59"/>
        <v>5.9778651690434378E-2</v>
      </c>
      <c r="AL114">
        <f t="shared" si="60"/>
        <v>0.79184494036423525</v>
      </c>
      <c r="AM114">
        <f t="shared" si="61"/>
        <v>0.41799505892892547</v>
      </c>
      <c r="AN114" s="89">
        <f t="shared" si="68"/>
        <v>0.73369613991825722</v>
      </c>
      <c r="AO114" s="89">
        <f t="shared" si="68"/>
        <v>0.73369613672597744</v>
      </c>
      <c r="AP114" s="89">
        <f t="shared" si="68"/>
        <v>0.73369608555713317</v>
      </c>
      <c r="AQ114" s="89">
        <f t="shared" si="68"/>
        <v>0.73369526537538521</v>
      </c>
      <c r="AR114" s="89">
        <f t="shared" si="68"/>
        <v>0.73368211882356049</v>
      </c>
      <c r="AS114" s="89">
        <f t="shared" si="68"/>
        <v>0.73347141627115719</v>
      </c>
      <c r="AT114" s="89">
        <f t="shared" si="68"/>
        <v>0.73009987840091362</v>
      </c>
      <c r="AU114" s="89">
        <f t="shared" si="63"/>
        <v>0.67744811535673399</v>
      </c>
    </row>
    <row r="115" spans="1:47">
      <c r="A115" s="60" t="s">
        <v>311</v>
      </c>
      <c r="B115" s="60" t="s">
        <v>49</v>
      </c>
      <c r="C115" s="61">
        <v>54191.507019999997</v>
      </c>
      <c r="D115" s="61">
        <v>5.2999999999999998E-4</v>
      </c>
      <c r="E115" s="43">
        <f t="shared" si="47"/>
        <v>-238.50297215152338</v>
      </c>
      <c r="F115">
        <f t="shared" si="48"/>
        <v>-238</v>
      </c>
      <c r="G115">
        <f t="shared" si="64"/>
        <v>-0.24030588000459829</v>
      </c>
      <c r="K115">
        <f t="shared" si="67"/>
        <v>-0.24030588000459829</v>
      </c>
      <c r="O115">
        <f t="shared" ca="1" si="49"/>
        <v>-0.23873443711000272</v>
      </c>
      <c r="Q115" s="2">
        <f t="shared" si="50"/>
        <v>39173.007019999997</v>
      </c>
      <c r="S115" s="3">
        <v>1</v>
      </c>
      <c r="Z115">
        <f t="shared" si="51"/>
        <v>-238</v>
      </c>
      <c r="AA115" s="89">
        <f t="shared" si="52"/>
        <v>-0.2377827177923274</v>
      </c>
      <c r="AB115" s="89">
        <f t="shared" si="53"/>
        <v>-0.2415493054906411</v>
      </c>
      <c r="AC115" s="89">
        <f t="shared" si="54"/>
        <v>-0.24030588000459829</v>
      </c>
      <c r="AD115" s="89">
        <f t="shared" si="65"/>
        <v>-2.5231622122708908E-3</v>
      </c>
      <c r="AE115" s="89">
        <f t="shared" si="55"/>
        <v>6.366347549431736E-6</v>
      </c>
      <c r="AF115">
        <f t="shared" si="66"/>
        <v>-0.24030588000459829</v>
      </c>
      <c r="AG115" s="73"/>
      <c r="AH115">
        <f t="shared" si="56"/>
        <v>1.2434254860428113E-3</v>
      </c>
      <c r="AI115">
        <f t="shared" si="57"/>
        <v>1.0587360199786997</v>
      </c>
      <c r="AJ115">
        <f t="shared" si="58"/>
        <v>0.97751142205526065</v>
      </c>
      <c r="AK115">
        <f t="shared" si="59"/>
        <v>6.0050644934603332E-2</v>
      </c>
      <c r="AL115">
        <f t="shared" si="60"/>
        <v>0.79646482048945577</v>
      </c>
      <c r="AM115">
        <f t="shared" si="61"/>
        <v>0.4207112188189403</v>
      </c>
      <c r="AN115" s="89">
        <f t="shared" si="68"/>
        <v>0.73804372998298495</v>
      </c>
      <c r="AO115" s="89">
        <f t="shared" si="68"/>
        <v>0.73804372684831143</v>
      </c>
      <c r="AP115" s="89">
        <f t="shared" si="68"/>
        <v>0.73804367640463087</v>
      </c>
      <c r="AQ115" s="89">
        <f t="shared" si="68"/>
        <v>0.73804286465695457</v>
      </c>
      <c r="AR115" s="89">
        <f t="shared" si="68"/>
        <v>0.73802980196754797</v>
      </c>
      <c r="AS115" s="89">
        <f t="shared" si="68"/>
        <v>0.73781961776901017</v>
      </c>
      <c r="AT115" s="89">
        <f t="shared" si="68"/>
        <v>0.73444316387845299</v>
      </c>
      <c r="AU115" s="89">
        <f t="shared" si="63"/>
        <v>0.68152500399195348</v>
      </c>
    </row>
    <row r="116" spans="1:47">
      <c r="A116" s="60" t="s">
        <v>311</v>
      </c>
      <c r="B116" s="60" t="s">
        <v>51</v>
      </c>
      <c r="C116" s="61">
        <v>54194.614179999997</v>
      </c>
      <c r="D116" s="61">
        <v>2.9E-4</v>
      </c>
      <c r="E116" s="43">
        <f t="shared" si="47"/>
        <v>-231.99953182665283</v>
      </c>
      <c r="F116">
        <f t="shared" si="48"/>
        <v>-231.5</v>
      </c>
      <c r="G116">
        <f t="shared" si="64"/>
        <v>-0.23866219000774436</v>
      </c>
      <c r="K116">
        <f t="shared" si="67"/>
        <v>-0.23866219000774436</v>
      </c>
      <c r="O116">
        <f t="shared" ca="1" si="49"/>
        <v>-0.2387337364856581</v>
      </c>
      <c r="Q116" s="2">
        <f t="shared" si="50"/>
        <v>39176.114179999997</v>
      </c>
      <c r="S116" s="3">
        <v>1</v>
      </c>
      <c r="Z116">
        <f t="shared" si="51"/>
        <v>-231.5</v>
      </c>
      <c r="AA116" s="89">
        <f t="shared" si="52"/>
        <v>-0.23778463070277239</v>
      </c>
      <c r="AB116" s="89">
        <f t="shared" si="53"/>
        <v>-0.23990273558578434</v>
      </c>
      <c r="AC116" s="89">
        <f t="shared" si="54"/>
        <v>-0.23866219000774436</v>
      </c>
      <c r="AD116" s="89">
        <f t="shared" si="65"/>
        <v>-8.7755930497196433E-4</v>
      </c>
      <c r="AE116" s="89">
        <f t="shared" si="55"/>
        <v>7.7011033374287706E-7</v>
      </c>
      <c r="AF116">
        <f t="shared" si="66"/>
        <v>-0.23866219000774436</v>
      </c>
      <c r="AG116" s="73"/>
      <c r="AH116">
        <f t="shared" si="56"/>
        <v>1.2405455780400004E-3</v>
      </c>
      <c r="AI116">
        <f t="shared" si="57"/>
        <v>1.0578288172885151</v>
      </c>
      <c r="AJ116">
        <f t="shared" si="58"/>
        <v>0.97423882000579221</v>
      </c>
      <c r="AK116">
        <f t="shared" si="59"/>
        <v>6.0924772391955165E-2</v>
      </c>
      <c r="AL116">
        <f t="shared" si="60"/>
        <v>0.81146267220165114</v>
      </c>
      <c r="AM116">
        <f t="shared" si="61"/>
        <v>0.42956553933619168</v>
      </c>
      <c r="AN116" s="89">
        <f t="shared" si="68"/>
        <v>0.75216550962045903</v>
      </c>
      <c r="AO116" s="89">
        <f t="shared" si="68"/>
        <v>0.75216550667082538</v>
      </c>
      <c r="AP116" s="89">
        <f t="shared" si="68"/>
        <v>0.75216545858242034</v>
      </c>
      <c r="AQ116" s="89">
        <f t="shared" si="68"/>
        <v>0.75216467458885061</v>
      </c>
      <c r="AR116" s="89">
        <f t="shared" si="68"/>
        <v>0.75215189308743968</v>
      </c>
      <c r="AS116" s="89">
        <f t="shared" si="68"/>
        <v>0.75194353693883798</v>
      </c>
      <c r="AT116" s="89">
        <f t="shared" si="68"/>
        <v>0.74855274443512221</v>
      </c>
      <c r="AU116" s="89">
        <f t="shared" si="63"/>
        <v>0.69477489205641674</v>
      </c>
    </row>
    <row r="117" spans="1:47">
      <c r="A117" s="60" t="s">
        <v>311</v>
      </c>
      <c r="B117" s="60" t="s">
        <v>51</v>
      </c>
      <c r="C117" s="61">
        <v>54195.570500000002</v>
      </c>
      <c r="D117" s="61">
        <v>2.9E-4</v>
      </c>
      <c r="E117" s="43">
        <f t="shared" si="47"/>
        <v>-229.99790653168503</v>
      </c>
      <c r="F117">
        <f t="shared" si="48"/>
        <v>-229.5</v>
      </c>
      <c r="G117">
        <f t="shared" si="64"/>
        <v>-0.23788567000156036</v>
      </c>
      <c r="K117">
        <f t="shared" si="67"/>
        <v>-0.23788567000156036</v>
      </c>
      <c r="O117">
        <f t="shared" ca="1" si="49"/>
        <v>-0.23873352090893665</v>
      </c>
      <c r="Q117" s="2">
        <f t="shared" si="50"/>
        <v>39177.070500000002</v>
      </c>
      <c r="S117" s="3">
        <v>1</v>
      </c>
      <c r="Z117">
        <f t="shared" si="51"/>
        <v>-229.5</v>
      </c>
      <c r="AA117" s="89">
        <f t="shared" si="52"/>
        <v>-0.23778527037905109</v>
      </c>
      <c r="AB117" s="89">
        <f t="shared" si="53"/>
        <v>-0.23912528018801155</v>
      </c>
      <c r="AC117" s="89">
        <f t="shared" si="54"/>
        <v>-0.23788567000156036</v>
      </c>
      <c r="AD117" s="89">
        <f t="shared" si="65"/>
        <v>-1.0039962250926737E-4</v>
      </c>
      <c r="AE117" s="89">
        <f t="shared" si="55"/>
        <v>1.0080084200003387E-8</v>
      </c>
      <c r="AF117">
        <f t="shared" si="66"/>
        <v>-0.23788567000156036</v>
      </c>
      <c r="AG117" s="73"/>
      <c r="AH117">
        <f t="shared" si="56"/>
        <v>1.2396101864511995E-3</v>
      </c>
      <c r="AI117">
        <f t="shared" si="57"/>
        <v>1.0575473691071526</v>
      </c>
      <c r="AJ117">
        <f t="shared" si="58"/>
        <v>0.9731889369906952</v>
      </c>
      <c r="AK117">
        <f t="shared" si="59"/>
        <v>6.1190688089325658E-2</v>
      </c>
      <c r="AL117">
        <f t="shared" si="60"/>
        <v>0.81607220619360843</v>
      </c>
      <c r="AM117">
        <f t="shared" si="61"/>
        <v>0.43229830745214182</v>
      </c>
      <c r="AN117" s="89">
        <f t="shared" ref="AN117:AT132" si="69">$AU117+$AB$7*SIN(AO117)</f>
        <v>0.7565082287835978</v>
      </c>
      <c r="AO117" s="89">
        <f t="shared" si="69"/>
        <v>0.75650822589016142</v>
      </c>
      <c r="AP117" s="89">
        <f t="shared" si="69"/>
        <v>0.75650817852504593</v>
      </c>
      <c r="AQ117" s="89">
        <f t="shared" si="69"/>
        <v>0.75650740316559917</v>
      </c>
      <c r="AR117" s="89">
        <f t="shared" si="69"/>
        <v>0.75649471073478713</v>
      </c>
      <c r="AS117" s="89">
        <f t="shared" si="69"/>
        <v>0.7562869605811352</v>
      </c>
      <c r="AT117" s="89">
        <f t="shared" si="69"/>
        <v>0.75289226141182108</v>
      </c>
      <c r="AU117" s="89">
        <f t="shared" si="63"/>
        <v>0.69885178069163612</v>
      </c>
    </row>
    <row r="118" spans="1:47">
      <c r="A118" s="60" t="s">
        <v>311</v>
      </c>
      <c r="B118" s="60" t="s">
        <v>49</v>
      </c>
      <c r="C118" s="61">
        <v>54202.497430000003</v>
      </c>
      <c r="D118" s="61">
        <v>4.6000000000000001E-4</v>
      </c>
      <c r="E118" s="43">
        <f t="shared" si="47"/>
        <v>-215.4994977308601</v>
      </c>
      <c r="F118">
        <f t="shared" si="48"/>
        <v>-215</v>
      </c>
      <c r="G118">
        <f t="shared" si="64"/>
        <v>-0.2386458999972092</v>
      </c>
      <c r="K118">
        <f t="shared" si="67"/>
        <v>-0.2386458999972092</v>
      </c>
      <c r="O118">
        <f t="shared" ca="1" si="49"/>
        <v>-0.2387319579777063</v>
      </c>
      <c r="Q118" s="2">
        <f t="shared" si="50"/>
        <v>39183.997430000003</v>
      </c>
      <c r="S118" s="3">
        <v>1</v>
      </c>
      <c r="Z118">
        <f t="shared" si="51"/>
        <v>-215</v>
      </c>
      <c r="AA118" s="89">
        <f t="shared" si="52"/>
        <v>-0.23779062269901405</v>
      </c>
      <c r="AB118" s="89">
        <f t="shared" si="53"/>
        <v>-0.23987803957529918</v>
      </c>
      <c r="AC118" s="89">
        <f t="shared" si="54"/>
        <v>-0.2386458999972092</v>
      </c>
      <c r="AD118" s="89">
        <f t="shared" si="65"/>
        <v>-8.5527729819515064E-4</v>
      </c>
      <c r="AE118" s="89">
        <f t="shared" si="55"/>
        <v>7.3149925680799665E-7</v>
      </c>
      <c r="AF118">
        <f t="shared" si="66"/>
        <v>-0.2386458999972092</v>
      </c>
      <c r="AG118" s="73"/>
      <c r="AH118">
        <f t="shared" si="56"/>
        <v>1.2321395780899849E-3</v>
      </c>
      <c r="AI118">
        <f t="shared" si="57"/>
        <v>1.0554753475802361</v>
      </c>
      <c r="AJ118">
        <f t="shared" si="58"/>
        <v>0.96497975584278184</v>
      </c>
      <c r="AK118">
        <f t="shared" si="59"/>
        <v>6.3075239284936427E-2</v>
      </c>
      <c r="AL118">
        <f t="shared" si="60"/>
        <v>0.84941730050681064</v>
      </c>
      <c r="AM118">
        <f t="shared" si="61"/>
        <v>0.45223217134233024</v>
      </c>
      <c r="AN118" s="89">
        <f t="shared" si="69"/>
        <v>0.78795804733691976</v>
      </c>
      <c r="AO118" s="89">
        <f t="shared" si="69"/>
        <v>0.78795804483863163</v>
      </c>
      <c r="AP118" s="89">
        <f t="shared" si="69"/>
        <v>0.78795800266967964</v>
      </c>
      <c r="AQ118" s="89">
        <f t="shared" si="69"/>
        <v>0.78795729089433653</v>
      </c>
      <c r="AR118" s="89">
        <f t="shared" si="69"/>
        <v>0.78794527682060223</v>
      </c>
      <c r="AS118" s="89">
        <f t="shared" si="69"/>
        <v>0.78774251285556829</v>
      </c>
      <c r="AT118" s="89">
        <f t="shared" si="69"/>
        <v>0.7843266276911216</v>
      </c>
      <c r="AU118" s="89">
        <f t="shared" si="63"/>
        <v>0.72840922329697722</v>
      </c>
    </row>
    <row r="119" spans="1:47">
      <c r="A119" s="60" t="s">
        <v>311</v>
      </c>
      <c r="B119" s="60" t="s">
        <v>51</v>
      </c>
      <c r="C119" s="61">
        <v>54206.559090000002</v>
      </c>
      <c r="D119" s="61">
        <v>3.8999999999999999E-4</v>
      </c>
      <c r="E119" s="43">
        <f t="shared" si="47"/>
        <v>-206.99824146149726</v>
      </c>
      <c r="F119">
        <f t="shared" si="48"/>
        <v>-206.5</v>
      </c>
      <c r="G119">
        <f t="shared" si="64"/>
        <v>-0.2380456899991259</v>
      </c>
      <c r="K119">
        <f t="shared" si="67"/>
        <v>-0.2380456899991259</v>
      </c>
      <c r="O119">
        <f t="shared" ca="1" si="49"/>
        <v>-0.23873104177664023</v>
      </c>
      <c r="Q119" s="2">
        <f t="shared" si="50"/>
        <v>39188.059090000002</v>
      </c>
      <c r="S119" s="3">
        <v>1</v>
      </c>
      <c r="Z119">
        <f t="shared" si="51"/>
        <v>-206.5</v>
      </c>
      <c r="AA119" s="89">
        <f t="shared" si="52"/>
        <v>-0.23779434020741391</v>
      </c>
      <c r="AB119" s="89">
        <f t="shared" si="53"/>
        <v>-0.23927289127114806</v>
      </c>
      <c r="AC119" s="89">
        <f t="shared" si="54"/>
        <v>-0.2380456899991259</v>
      </c>
      <c r="AD119" s="89">
        <f t="shared" si="65"/>
        <v>-2.5134979171198557E-4</v>
      </c>
      <c r="AE119" s="89">
        <f t="shared" si="55"/>
        <v>6.3176717793658532E-8</v>
      </c>
      <c r="AF119">
        <f t="shared" si="66"/>
        <v>-0.2380456899991259</v>
      </c>
      <c r="AG119" s="73"/>
      <c r="AH119">
        <f t="shared" si="56"/>
        <v>1.227201272022173E-3</v>
      </c>
      <c r="AI119">
        <f t="shared" si="57"/>
        <v>1.0542358231698352</v>
      </c>
      <c r="AJ119">
        <f t="shared" si="58"/>
        <v>0.9596852892074218</v>
      </c>
      <c r="AK119">
        <f t="shared" si="59"/>
        <v>6.4144177328034666E-2</v>
      </c>
      <c r="AL119">
        <f t="shared" si="60"/>
        <v>0.86890308692149887</v>
      </c>
      <c r="AM119">
        <f t="shared" si="61"/>
        <v>0.46401993243985445</v>
      </c>
      <c r="AN119" s="89">
        <f t="shared" si="69"/>
        <v>0.80636520127882161</v>
      </c>
      <c r="AO119" s="89">
        <f t="shared" si="69"/>
        <v>0.80636519900066039</v>
      </c>
      <c r="AP119" s="89">
        <f t="shared" si="69"/>
        <v>0.80636515981567769</v>
      </c>
      <c r="AQ119" s="89">
        <f t="shared" si="69"/>
        <v>0.80636448582371467</v>
      </c>
      <c r="AR119" s="89">
        <f t="shared" si="69"/>
        <v>0.80635289305962132</v>
      </c>
      <c r="AS119" s="89">
        <f t="shared" si="69"/>
        <v>0.80615351768728094</v>
      </c>
      <c r="AT119" s="89">
        <f t="shared" si="69"/>
        <v>0.8027310627204145</v>
      </c>
      <c r="AU119" s="89">
        <f t="shared" si="63"/>
        <v>0.74573599999665996</v>
      </c>
    </row>
    <row r="120" spans="1:47">
      <c r="A120" s="60" t="s">
        <v>311</v>
      </c>
      <c r="B120" s="60" t="s">
        <v>51</v>
      </c>
      <c r="C120" s="61">
        <v>54208.469219999999</v>
      </c>
      <c r="D120" s="61">
        <v>2.7E-4</v>
      </c>
      <c r="E120" s="43">
        <f t="shared" si="47"/>
        <v>-203.0002444263512</v>
      </c>
      <c r="F120">
        <f t="shared" si="48"/>
        <v>-202.5</v>
      </c>
      <c r="G120">
        <f t="shared" si="64"/>
        <v>-0.23900264999974752</v>
      </c>
      <c r="K120">
        <f t="shared" si="67"/>
        <v>-0.23900264999974752</v>
      </c>
      <c r="O120">
        <f t="shared" ca="1" si="49"/>
        <v>-0.23873061062319736</v>
      </c>
      <c r="Q120" s="2">
        <f t="shared" si="50"/>
        <v>39189.969219999999</v>
      </c>
      <c r="S120" s="3">
        <v>1</v>
      </c>
      <c r="Z120">
        <f t="shared" si="51"/>
        <v>-202.5</v>
      </c>
      <c r="AA120" s="89">
        <f t="shared" si="52"/>
        <v>-0.237796236781431</v>
      </c>
      <c r="AB120" s="89">
        <f t="shared" si="53"/>
        <v>-0.24022738556473242</v>
      </c>
      <c r="AC120" s="89">
        <f t="shared" si="54"/>
        <v>-0.23900264999974752</v>
      </c>
      <c r="AD120" s="89">
        <f t="shared" si="65"/>
        <v>-1.206413218316521E-3</v>
      </c>
      <c r="AE120" s="89">
        <f t="shared" si="55"/>
        <v>1.4554328533288259E-6</v>
      </c>
      <c r="AF120">
        <f t="shared" si="66"/>
        <v>-0.23900264999974752</v>
      </c>
      <c r="AG120" s="73"/>
      <c r="AH120">
        <f t="shared" si="56"/>
        <v>1.2247355649848946E-3</v>
      </c>
      <c r="AI120">
        <f t="shared" si="57"/>
        <v>1.0536463917144221</v>
      </c>
      <c r="AJ120">
        <f t="shared" si="58"/>
        <v>0.95707217807373235</v>
      </c>
      <c r="AK120">
        <f t="shared" si="59"/>
        <v>6.4637950586499668E-2</v>
      </c>
      <c r="AL120">
        <f t="shared" si="60"/>
        <v>0.87805695553797003</v>
      </c>
      <c r="AM120">
        <f t="shared" si="61"/>
        <v>0.46959422460274408</v>
      </c>
      <c r="AN120" s="89">
        <f t="shared" si="69"/>
        <v>0.81501987231448225</v>
      </c>
      <c r="AO120" s="89">
        <f t="shared" si="69"/>
        <v>0.81501987013661059</v>
      </c>
      <c r="AP120" s="89">
        <f t="shared" si="69"/>
        <v>0.81501983233403874</v>
      </c>
      <c r="AQ120" s="89">
        <f t="shared" si="69"/>
        <v>0.81501917617327102</v>
      </c>
      <c r="AR120" s="89">
        <f t="shared" si="69"/>
        <v>0.81500778688995523</v>
      </c>
      <c r="AS120" s="89">
        <f t="shared" si="69"/>
        <v>0.81481011979902218</v>
      </c>
      <c r="AT120" s="89">
        <f t="shared" si="69"/>
        <v>0.81138607230726378</v>
      </c>
      <c r="AU120" s="89">
        <f t="shared" si="63"/>
        <v>0.75388977726709894</v>
      </c>
    </row>
    <row r="121" spans="1:47">
      <c r="A121" s="60" t="s">
        <v>311</v>
      </c>
      <c r="B121" s="60" t="s">
        <v>49</v>
      </c>
      <c r="C121" s="61">
        <v>54208.708229999997</v>
      </c>
      <c r="D121" s="61">
        <v>1.4300000000000001E-3</v>
      </c>
      <c r="E121" s="43">
        <f t="shared" si="47"/>
        <v>-202.49998461609638</v>
      </c>
      <c r="F121">
        <f t="shared" si="48"/>
        <v>-202</v>
      </c>
      <c r="G121">
        <f t="shared" si="64"/>
        <v>-0.2388785200091661</v>
      </c>
      <c r="K121">
        <f t="shared" si="67"/>
        <v>-0.2388785200091661</v>
      </c>
      <c r="O121">
        <f t="shared" ca="1" si="49"/>
        <v>-0.238730556729017</v>
      </c>
      <c r="Q121" s="2">
        <f t="shared" si="50"/>
        <v>39190.208229999997</v>
      </c>
      <c r="S121" s="3">
        <v>1</v>
      </c>
      <c r="Z121">
        <f t="shared" si="51"/>
        <v>-202</v>
      </c>
      <c r="AA121" s="89">
        <f t="shared" si="52"/>
        <v>-0.23779648044909663</v>
      </c>
      <c r="AB121" s="89">
        <f t="shared" si="53"/>
        <v>-0.24010294100605784</v>
      </c>
      <c r="AC121" s="89">
        <f t="shared" si="54"/>
        <v>-0.2388785200091661</v>
      </c>
      <c r="AD121" s="89">
        <f t="shared" si="65"/>
        <v>-1.0820395600694699E-3</v>
      </c>
      <c r="AE121" s="89">
        <f t="shared" si="55"/>
        <v>1.1708096095553318E-6</v>
      </c>
      <c r="AF121">
        <f t="shared" si="66"/>
        <v>-0.2388785200091661</v>
      </c>
      <c r="AG121" s="73"/>
      <c r="AH121">
        <f t="shared" si="56"/>
        <v>1.2244209968917321E-3</v>
      </c>
      <c r="AI121">
        <f t="shared" si="57"/>
        <v>1.05357244233466</v>
      </c>
      <c r="AJ121">
        <f t="shared" si="58"/>
        <v>0.95674010557669154</v>
      </c>
      <c r="AK121">
        <f t="shared" si="59"/>
        <v>6.4699253645614338E-2</v>
      </c>
      <c r="AL121">
        <f t="shared" si="60"/>
        <v>0.87920046829817211</v>
      </c>
      <c r="AM121">
        <f t="shared" si="61"/>
        <v>0.47029225146869436</v>
      </c>
      <c r="AN121" s="89">
        <f t="shared" si="69"/>
        <v>0.81610136540022693</v>
      </c>
      <c r="AO121" s="89">
        <f t="shared" si="69"/>
        <v>0.81610136323473637</v>
      </c>
      <c r="AP121" s="89">
        <f t="shared" si="69"/>
        <v>0.81610132560386506</v>
      </c>
      <c r="AQ121" s="89">
        <f t="shared" si="69"/>
        <v>0.81610067167260802</v>
      </c>
      <c r="AR121" s="89">
        <f t="shared" si="69"/>
        <v>0.81608930804104696</v>
      </c>
      <c r="AS121" s="89">
        <f t="shared" si="69"/>
        <v>0.81589185947597287</v>
      </c>
      <c r="AT121" s="89">
        <f t="shared" si="69"/>
        <v>0.81246768041199358</v>
      </c>
      <c r="AU121" s="89">
        <f t="shared" si="63"/>
        <v>0.75490899942590373</v>
      </c>
    </row>
    <row r="122" spans="1:47">
      <c r="A122" s="60" t="s">
        <v>311</v>
      </c>
      <c r="B122" s="60" t="s">
        <v>49</v>
      </c>
      <c r="C122" s="61">
        <v>54210.619079999997</v>
      </c>
      <c r="D122" s="61">
        <v>2.9999999999999997E-4</v>
      </c>
      <c r="E122" s="43">
        <f t="shared" si="47"/>
        <v>-198.50048058515432</v>
      </c>
      <c r="F122">
        <f t="shared" si="48"/>
        <v>-198</v>
      </c>
      <c r="G122">
        <f t="shared" si="64"/>
        <v>-0.23911548000614857</v>
      </c>
      <c r="K122">
        <f t="shared" ref="K122:K153" si="70">+G122</f>
        <v>-0.23911548000614857</v>
      </c>
      <c r="O122">
        <f t="shared" ca="1" si="49"/>
        <v>-0.23873012557557416</v>
      </c>
      <c r="Q122" s="2">
        <f t="shared" si="50"/>
        <v>39192.119079999997</v>
      </c>
      <c r="S122" s="3">
        <v>1</v>
      </c>
      <c r="Z122">
        <f t="shared" si="51"/>
        <v>-198</v>
      </c>
      <c r="AA122" s="89">
        <f t="shared" si="52"/>
        <v>-0.23779848241751378</v>
      </c>
      <c r="AB122" s="89">
        <f t="shared" si="53"/>
        <v>-0.24033733376080293</v>
      </c>
      <c r="AC122" s="89">
        <f t="shared" si="54"/>
        <v>-0.23911548000614857</v>
      </c>
      <c r="AD122" s="89">
        <f t="shared" si="65"/>
        <v>-1.316997588634794E-3</v>
      </c>
      <c r="AE122" s="89">
        <f t="shared" si="55"/>
        <v>1.7344826484698621E-6</v>
      </c>
      <c r="AF122">
        <f t="shared" si="66"/>
        <v>-0.23911548000614857</v>
      </c>
      <c r="AG122" s="73"/>
      <c r="AH122">
        <f t="shared" si="56"/>
        <v>1.2218537546543678E-3</v>
      </c>
      <c r="AI122">
        <f t="shared" si="57"/>
        <v>1.0529787110237006</v>
      </c>
      <c r="AJ122">
        <f t="shared" si="58"/>
        <v>0.95404025984289587</v>
      </c>
      <c r="AK122">
        <f t="shared" si="59"/>
        <v>6.5186318950123473E-2</v>
      </c>
      <c r="AL122">
        <f t="shared" si="60"/>
        <v>0.88834277969823805</v>
      </c>
      <c r="AM122">
        <f t="shared" si="61"/>
        <v>0.47588649698159791</v>
      </c>
      <c r="AN122" s="89">
        <f t="shared" si="69"/>
        <v>0.8247505712311296</v>
      </c>
      <c r="AO122" s="89">
        <f t="shared" si="69"/>
        <v>0.8247505691634156</v>
      </c>
      <c r="AP122" s="89">
        <f t="shared" si="69"/>
        <v>0.82475053289675126</v>
      </c>
      <c r="AQ122" s="89">
        <f t="shared" si="69"/>
        <v>0.8247498967978999</v>
      </c>
      <c r="AR122" s="89">
        <f t="shared" si="69"/>
        <v>0.82473874001866654</v>
      </c>
      <c r="AS122" s="89">
        <f t="shared" si="69"/>
        <v>0.82454307892234757</v>
      </c>
      <c r="AT122" s="89">
        <f t="shared" si="69"/>
        <v>0.82111838728016473</v>
      </c>
      <c r="AU122" s="89">
        <f t="shared" si="63"/>
        <v>0.7630627766963427</v>
      </c>
    </row>
    <row r="123" spans="1:47">
      <c r="A123" s="60" t="s">
        <v>311</v>
      </c>
      <c r="B123" s="60" t="s">
        <v>49</v>
      </c>
      <c r="C123" s="61">
        <v>54212.530559999999</v>
      </c>
      <c r="D123" s="61">
        <v>5.0000000000000001E-4</v>
      </c>
      <c r="E123" s="43">
        <f t="shared" si="47"/>
        <v>-194.49965793289263</v>
      </c>
      <c r="F123">
        <f t="shared" si="48"/>
        <v>-194</v>
      </c>
      <c r="G123">
        <f t="shared" si="64"/>
        <v>-0.2387224400008563</v>
      </c>
      <c r="K123">
        <f t="shared" si="70"/>
        <v>-0.2387224400008563</v>
      </c>
      <c r="O123">
        <f t="shared" ca="1" si="49"/>
        <v>-0.23872969442213129</v>
      </c>
      <c r="Q123" s="2">
        <f t="shared" si="50"/>
        <v>39194.030559999999</v>
      </c>
      <c r="S123" s="3">
        <v>1</v>
      </c>
      <c r="Z123">
        <f t="shared" si="51"/>
        <v>-194</v>
      </c>
      <c r="AA123" s="89">
        <f t="shared" si="52"/>
        <v>-0.23780057769191007</v>
      </c>
      <c r="AB123" s="89">
        <f t="shared" si="53"/>
        <v>-0.23994163663769419</v>
      </c>
      <c r="AC123" s="89">
        <f t="shared" si="54"/>
        <v>-0.2387224400008563</v>
      </c>
      <c r="AD123" s="89">
        <f t="shared" si="65"/>
        <v>-9.2186230894622523E-4</v>
      </c>
      <c r="AE123" s="89">
        <f t="shared" si="55"/>
        <v>8.4983011665566563E-7</v>
      </c>
      <c r="AF123">
        <f t="shared" si="66"/>
        <v>-0.2387224400008563</v>
      </c>
      <c r="AG123" s="73"/>
      <c r="AH123">
        <f t="shared" si="56"/>
        <v>1.2191966368378824E-3</v>
      </c>
      <c r="AI123">
        <f t="shared" si="57"/>
        <v>1.0523812304748734</v>
      </c>
      <c r="AJ123">
        <f t="shared" si="58"/>
        <v>0.95126386188624346</v>
      </c>
      <c r="AK123">
        <f t="shared" si="59"/>
        <v>6.5667394450657085E-2</v>
      </c>
      <c r="AL123">
        <f t="shared" si="60"/>
        <v>0.89747475434617274</v>
      </c>
      <c r="AM123">
        <f t="shared" si="61"/>
        <v>0.48149876799033187</v>
      </c>
      <c r="AN123" s="89">
        <f t="shared" si="69"/>
        <v>0.83339488606621892</v>
      </c>
      <c r="AO123" s="89">
        <f t="shared" si="69"/>
        <v>0.83339488409396922</v>
      </c>
      <c r="AP123" s="89">
        <f t="shared" si="69"/>
        <v>0.83339484917379303</v>
      </c>
      <c r="AQ123" s="89">
        <f t="shared" si="69"/>
        <v>0.8333942308858322</v>
      </c>
      <c r="AR123" s="89">
        <f t="shared" si="69"/>
        <v>0.83338328370256753</v>
      </c>
      <c r="AS123" s="89">
        <f t="shared" si="69"/>
        <v>0.83318947867224136</v>
      </c>
      <c r="AT123" s="89">
        <f t="shared" si="69"/>
        <v>0.82976523439564254</v>
      </c>
      <c r="AU123" s="89">
        <f t="shared" si="63"/>
        <v>0.77121655396678157</v>
      </c>
    </row>
    <row r="124" spans="1:47">
      <c r="A124" s="60" t="s">
        <v>311</v>
      </c>
      <c r="B124" s="60" t="s">
        <v>49</v>
      </c>
      <c r="C124" s="61">
        <v>54213.486980000001</v>
      </c>
      <c r="D124" s="61">
        <v>4.8999999999999998E-4</v>
      </c>
      <c r="E124" s="43">
        <f t="shared" si="47"/>
        <v>-192.49782333295948</v>
      </c>
      <c r="F124">
        <f t="shared" si="48"/>
        <v>-192</v>
      </c>
      <c r="G124">
        <f t="shared" si="64"/>
        <v>-0.23784591999719851</v>
      </c>
      <c r="K124">
        <f t="shared" si="70"/>
        <v>-0.23784591999719851</v>
      </c>
      <c r="O124">
        <f t="shared" ca="1" si="49"/>
        <v>-0.23872947884540988</v>
      </c>
      <c r="Q124" s="2">
        <f t="shared" si="50"/>
        <v>39194.986980000001</v>
      </c>
      <c r="S124" s="3">
        <v>1</v>
      </c>
      <c r="Z124">
        <f t="shared" si="51"/>
        <v>-192</v>
      </c>
      <c r="AA124" s="89">
        <f t="shared" si="52"/>
        <v>-0.23780166020562499</v>
      </c>
      <c r="AB124" s="89">
        <f t="shared" si="53"/>
        <v>-0.23906375448501138</v>
      </c>
      <c r="AC124" s="89">
        <f t="shared" si="54"/>
        <v>-0.23784591999719851</v>
      </c>
      <c r="AD124" s="89">
        <f t="shared" si="65"/>
        <v>-4.4259791573519891E-5</v>
      </c>
      <c r="AE124" s="89">
        <f t="shared" si="55"/>
        <v>1.9589291501314222E-9</v>
      </c>
      <c r="AF124">
        <f t="shared" si="66"/>
        <v>-0.23784591999719851</v>
      </c>
      <c r="AG124" s="73"/>
      <c r="AH124">
        <f t="shared" si="56"/>
        <v>1.2178344878128807E-3</v>
      </c>
      <c r="AI124">
        <f t="shared" si="57"/>
        <v>1.0520811056777943</v>
      </c>
      <c r="AJ124">
        <f t="shared" si="58"/>
        <v>0.94984711803602795</v>
      </c>
      <c r="AK124">
        <f t="shared" si="59"/>
        <v>6.5905678293895251E-2</v>
      </c>
      <c r="AL124">
        <f t="shared" si="60"/>
        <v>0.90203684703405762</v>
      </c>
      <c r="AM124">
        <f t="shared" si="61"/>
        <v>0.48431174897963597</v>
      </c>
      <c r="AN124" s="89">
        <f t="shared" si="69"/>
        <v>0.83771519980520148</v>
      </c>
      <c r="AO124" s="89">
        <f t="shared" si="69"/>
        <v>0.83771519787979587</v>
      </c>
      <c r="AP124" s="89">
        <f t="shared" si="69"/>
        <v>0.83771516362578868</v>
      </c>
      <c r="AQ124" s="89">
        <f t="shared" si="69"/>
        <v>0.83771455422869945</v>
      </c>
      <c r="AR124" s="89">
        <f t="shared" si="69"/>
        <v>0.83770371279780753</v>
      </c>
      <c r="AS124" s="89">
        <f t="shared" si="69"/>
        <v>0.83751086098633576</v>
      </c>
      <c r="AT124" s="89">
        <f t="shared" si="69"/>
        <v>0.83408720029193939</v>
      </c>
      <c r="AU124" s="89">
        <f t="shared" si="63"/>
        <v>0.77529344260200106</v>
      </c>
    </row>
    <row r="125" spans="1:47">
      <c r="A125" s="60" t="s">
        <v>311</v>
      </c>
      <c r="B125" s="60" t="s">
        <v>49</v>
      </c>
      <c r="C125" s="61">
        <v>54214.442669999997</v>
      </c>
      <c r="D125" s="61">
        <v>2.9E-4</v>
      </c>
      <c r="E125" s="43">
        <f t="shared" si="47"/>
        <v>-190.49751665932655</v>
      </c>
      <c r="F125">
        <f t="shared" si="48"/>
        <v>-190</v>
      </c>
      <c r="G125">
        <f t="shared" si="64"/>
        <v>-0.23769940000784118</v>
      </c>
      <c r="K125">
        <f t="shared" si="70"/>
        <v>-0.23769940000784118</v>
      </c>
      <c r="O125">
        <f t="shared" ca="1" si="49"/>
        <v>-0.23872926326868843</v>
      </c>
      <c r="Q125" s="2">
        <f t="shared" si="50"/>
        <v>39195.942669999997</v>
      </c>
      <c r="S125" s="3">
        <v>1</v>
      </c>
      <c r="Z125">
        <f t="shared" si="51"/>
        <v>-190</v>
      </c>
      <c r="AA125" s="89">
        <f t="shared" si="52"/>
        <v>-0.23780276590907082</v>
      </c>
      <c r="AB125" s="89">
        <f t="shared" si="53"/>
        <v>-0.23891585001449811</v>
      </c>
      <c r="AC125" s="89">
        <f t="shared" si="54"/>
        <v>-0.23769940000784118</v>
      </c>
      <c r="AD125" s="89">
        <f t="shared" si="65"/>
        <v>1.0336590122964062E-4</v>
      </c>
      <c r="AE125" s="89">
        <f t="shared" si="55"/>
        <v>1.0684509537015821E-8</v>
      </c>
      <c r="AF125">
        <f t="shared" si="66"/>
        <v>-0.23769940000784118</v>
      </c>
      <c r="AG125" s="73"/>
      <c r="AH125">
        <f t="shared" si="56"/>
        <v>1.2164500066569343E-3</v>
      </c>
      <c r="AI125">
        <f t="shared" si="57"/>
        <v>1.0517800693054509</v>
      </c>
      <c r="AJ125">
        <f t="shared" si="58"/>
        <v>0.9484114315779405</v>
      </c>
      <c r="AK125">
        <f t="shared" si="59"/>
        <v>6.6142455523836671E-2</v>
      </c>
      <c r="AL125">
        <f t="shared" si="60"/>
        <v>0.90659633367156678</v>
      </c>
      <c r="AM125">
        <f t="shared" si="61"/>
        <v>0.48712933983737045</v>
      </c>
      <c r="AN125" s="89">
        <f t="shared" si="69"/>
        <v>0.84203427939951281</v>
      </c>
      <c r="AO125" s="89">
        <f t="shared" si="69"/>
        <v>0.84203427752034921</v>
      </c>
      <c r="AP125" s="89">
        <f t="shared" si="69"/>
        <v>0.84203424392757464</v>
      </c>
      <c r="AQ125" s="89">
        <f t="shared" si="69"/>
        <v>0.84203364340823472</v>
      </c>
      <c r="AR125" s="89">
        <f t="shared" si="69"/>
        <v>0.84202290832629145</v>
      </c>
      <c r="AS125" s="89">
        <f t="shared" si="69"/>
        <v>0.84183102623250095</v>
      </c>
      <c r="AT125" s="89">
        <f t="shared" si="69"/>
        <v>0.83840818897731184</v>
      </c>
      <c r="AU125" s="89">
        <f t="shared" si="63"/>
        <v>0.77937033123722044</v>
      </c>
    </row>
    <row r="126" spans="1:47">
      <c r="A126" s="60" t="s">
        <v>311</v>
      </c>
      <c r="B126" s="60" t="s">
        <v>51</v>
      </c>
      <c r="C126" s="61">
        <v>54214.681470000003</v>
      </c>
      <c r="D126" s="61">
        <v>3.8999999999999999E-4</v>
      </c>
      <c r="E126" s="43">
        <f t="shared" si="47"/>
        <v>-189.9976963894913</v>
      </c>
      <c r="F126">
        <f t="shared" si="48"/>
        <v>-189.5</v>
      </c>
      <c r="G126">
        <f t="shared" si="64"/>
        <v>-0.23778527000104077</v>
      </c>
      <c r="K126">
        <f t="shared" si="70"/>
        <v>-0.23778527000104077</v>
      </c>
      <c r="O126">
        <f t="shared" ca="1" si="49"/>
        <v>-0.23872920937450809</v>
      </c>
      <c r="Q126" s="2">
        <f t="shared" si="50"/>
        <v>39196.181470000003</v>
      </c>
      <c r="S126" s="3">
        <v>1</v>
      </c>
      <c r="Z126">
        <f t="shared" si="51"/>
        <v>-189.5</v>
      </c>
      <c r="AA126" s="89">
        <f t="shared" si="52"/>
        <v>-0.23780304595288659</v>
      </c>
      <c r="AB126" s="89">
        <f t="shared" si="53"/>
        <v>-0.2390013704034544</v>
      </c>
      <c r="AC126" s="89">
        <f t="shared" si="54"/>
        <v>-0.23778527000104077</v>
      </c>
      <c r="AD126" s="89">
        <f t="shared" si="65"/>
        <v>1.7775951845822036E-5</v>
      </c>
      <c r="AE126" s="89">
        <f t="shared" si="55"/>
        <v>3.1598446402498382E-10</v>
      </c>
      <c r="AF126">
        <f t="shared" si="66"/>
        <v>-0.23778527000104077</v>
      </c>
      <c r="AG126" s="73"/>
      <c r="AH126">
        <f t="shared" si="56"/>
        <v>1.2161004024136167E-3</v>
      </c>
      <c r="AI126">
        <f t="shared" si="57"/>
        <v>1.0517046687843892</v>
      </c>
      <c r="AJ126">
        <f t="shared" si="58"/>
        <v>0.94804955790299017</v>
      </c>
      <c r="AK126">
        <f t="shared" si="59"/>
        <v>6.6201414077771817E-2</v>
      </c>
      <c r="AL126">
        <f t="shared" si="60"/>
        <v>0.90773579729961895</v>
      </c>
      <c r="AM126">
        <f t="shared" si="61"/>
        <v>0.48783446192963448</v>
      </c>
      <c r="AN126" s="89">
        <f t="shared" si="69"/>
        <v>0.84311385602566691</v>
      </c>
      <c r="AO126" s="89">
        <f t="shared" si="69"/>
        <v>0.8431138541579688</v>
      </c>
      <c r="AP126" s="89">
        <f t="shared" si="69"/>
        <v>0.8431138207297123</v>
      </c>
      <c r="AQ126" s="89">
        <f t="shared" si="69"/>
        <v>0.84311322242746412</v>
      </c>
      <c r="AR126" s="89">
        <f t="shared" si="69"/>
        <v>0.84310251402248881</v>
      </c>
      <c r="AS126" s="89">
        <f t="shared" si="69"/>
        <v>0.84291087691012878</v>
      </c>
      <c r="AT126" s="89">
        <f t="shared" si="69"/>
        <v>0.83948828298363865</v>
      </c>
      <c r="AU126" s="89">
        <f t="shared" si="63"/>
        <v>0.78038955339602534</v>
      </c>
    </row>
    <row r="127" spans="1:47">
      <c r="A127" s="60" t="s">
        <v>311</v>
      </c>
      <c r="B127" s="60" t="s">
        <v>51</v>
      </c>
      <c r="C127" s="61">
        <v>54215.636200000001</v>
      </c>
      <c r="D127" s="61">
        <v>5.6999999999999998E-4</v>
      </c>
      <c r="E127" s="43">
        <f t="shared" si="47"/>
        <v>-187.99939904357115</v>
      </c>
      <c r="F127">
        <f t="shared" si="48"/>
        <v>-187.5</v>
      </c>
      <c r="G127">
        <f t="shared" si="64"/>
        <v>-0.23859875000198372</v>
      </c>
      <c r="K127">
        <f t="shared" si="70"/>
        <v>-0.23859875000198372</v>
      </c>
      <c r="O127">
        <f t="shared" ca="1" si="49"/>
        <v>-0.23872899379778664</v>
      </c>
      <c r="Q127" s="2">
        <f t="shared" si="50"/>
        <v>39197.136200000001</v>
      </c>
      <c r="S127" s="3">
        <v>1</v>
      </c>
      <c r="Z127">
        <f t="shared" si="51"/>
        <v>-187.5</v>
      </c>
      <c r="AA127" s="89">
        <f t="shared" si="52"/>
        <v>-0.23780418057803496</v>
      </c>
      <c r="AB127" s="89">
        <f t="shared" si="53"/>
        <v>-0.23981343807353886</v>
      </c>
      <c r="AC127" s="89">
        <f t="shared" si="54"/>
        <v>-0.23859875000198372</v>
      </c>
      <c r="AD127" s="89">
        <f t="shared" si="65"/>
        <v>-7.9456942394875996E-4</v>
      </c>
      <c r="AE127" s="89">
        <f t="shared" si="55"/>
        <v>6.3134056947426422E-7</v>
      </c>
      <c r="AF127">
        <f t="shared" si="66"/>
        <v>-0.23859875000198372</v>
      </c>
      <c r="AG127" s="73"/>
      <c r="AH127">
        <f t="shared" si="56"/>
        <v>1.2146880715551472E-3</v>
      </c>
      <c r="AI127">
        <f t="shared" si="57"/>
        <v>1.0514025050113314</v>
      </c>
      <c r="AJ127">
        <f t="shared" si="58"/>
        <v>0.94659028599628814</v>
      </c>
      <c r="AK127">
        <f t="shared" si="59"/>
        <v>6.6436303920071091E-2</v>
      </c>
      <c r="AL127">
        <f t="shared" si="60"/>
        <v>0.91229201637361024</v>
      </c>
      <c r="AM127">
        <f t="shared" si="61"/>
        <v>0.49065786422866592</v>
      </c>
      <c r="AN127" s="89">
        <f t="shared" si="69"/>
        <v>0.84743138770473114</v>
      </c>
      <c r="AO127" s="89">
        <f t="shared" si="69"/>
        <v>0.84743138588251277</v>
      </c>
      <c r="AP127" s="89">
        <f t="shared" si="69"/>
        <v>0.84743135310909534</v>
      </c>
      <c r="AQ127" s="89">
        <f t="shared" si="69"/>
        <v>0.84743076366466275</v>
      </c>
      <c r="AR127" s="89">
        <f t="shared" si="69"/>
        <v>0.84742016231256168</v>
      </c>
      <c r="AS127" s="89">
        <f t="shared" si="69"/>
        <v>0.84722951522936585</v>
      </c>
      <c r="AT127" s="89">
        <f t="shared" si="69"/>
        <v>0.84380804445184698</v>
      </c>
      <c r="AU127" s="89">
        <f t="shared" si="63"/>
        <v>0.78446644203124483</v>
      </c>
    </row>
    <row r="128" spans="1:47">
      <c r="A128" s="60" t="s">
        <v>311</v>
      </c>
      <c r="B128" s="60" t="s">
        <v>51</v>
      </c>
      <c r="C128" s="61">
        <v>54216.592329999999</v>
      </c>
      <c r="D128" s="61">
        <v>1.9000000000000001E-4</v>
      </c>
      <c r="E128" s="43">
        <f t="shared" si="47"/>
        <v>-185.99817142806032</v>
      </c>
      <c r="F128">
        <f t="shared" si="48"/>
        <v>-185.5</v>
      </c>
      <c r="G128">
        <f t="shared" si="64"/>
        <v>-0.23801223000191385</v>
      </c>
      <c r="K128">
        <f t="shared" si="70"/>
        <v>-0.23801223000191385</v>
      </c>
      <c r="O128">
        <f t="shared" ca="1" si="49"/>
        <v>-0.23872877822106522</v>
      </c>
      <c r="Q128" s="2">
        <f t="shared" si="50"/>
        <v>39198.092329999999</v>
      </c>
      <c r="S128" s="3">
        <v>1</v>
      </c>
      <c r="Z128">
        <f t="shared" si="51"/>
        <v>-185.5</v>
      </c>
      <c r="AA128" s="89">
        <f t="shared" si="52"/>
        <v>-0.23780533828764153</v>
      </c>
      <c r="AB128" s="89">
        <f t="shared" si="53"/>
        <v>-0.23922548351575232</v>
      </c>
      <c r="AC128" s="89">
        <f t="shared" si="54"/>
        <v>-0.23801223000191385</v>
      </c>
      <c r="AD128" s="89">
        <f t="shared" si="65"/>
        <v>-2.0689171427232256E-4</v>
      </c>
      <c r="AE128" s="89">
        <f t="shared" si="55"/>
        <v>4.2804181434540355E-8</v>
      </c>
      <c r="AF128">
        <f t="shared" si="66"/>
        <v>-0.23801223000191385</v>
      </c>
      <c r="AG128" s="73"/>
      <c r="AH128">
        <f t="shared" si="56"/>
        <v>1.2132535138384575E-3</v>
      </c>
      <c r="AI128">
        <f t="shared" si="57"/>
        <v>1.0510994489736245</v>
      </c>
      <c r="AJ128">
        <f t="shared" si="58"/>
        <v>0.94511222044612098</v>
      </c>
      <c r="AK128">
        <f t="shared" si="59"/>
        <v>6.6669680624643346E-2</v>
      </c>
      <c r="AL128">
        <f t="shared" si="60"/>
        <v>0.9168456134952041</v>
      </c>
      <c r="AM128">
        <f t="shared" si="61"/>
        <v>0.49348595520666605</v>
      </c>
      <c r="AN128" s="89">
        <f t="shared" si="69"/>
        <v>0.85174767690701803</v>
      </c>
      <c r="AO128" s="89">
        <f t="shared" si="69"/>
        <v>0.8517476751296621</v>
      </c>
      <c r="AP128" s="89">
        <f t="shared" si="69"/>
        <v>0.85174764300579675</v>
      </c>
      <c r="AQ128" s="89">
        <f t="shared" si="69"/>
        <v>0.85174706240044895</v>
      </c>
      <c r="AR128" s="89">
        <f t="shared" si="69"/>
        <v>0.85173656863097935</v>
      </c>
      <c r="AS128" s="89">
        <f t="shared" si="69"/>
        <v>0.85154692757372641</v>
      </c>
      <c r="AT128" s="89">
        <f t="shared" si="69"/>
        <v>0.84812681960340475</v>
      </c>
      <c r="AU128" s="89">
        <f t="shared" si="63"/>
        <v>0.78854333066646431</v>
      </c>
    </row>
    <row r="129" spans="1:47">
      <c r="A129" s="60" t="s">
        <v>311</v>
      </c>
      <c r="B129" s="60" t="s">
        <v>51</v>
      </c>
      <c r="C129" s="61">
        <v>54217.548049999998</v>
      </c>
      <c r="D129" s="61">
        <v>3.8000000000000002E-4</v>
      </c>
      <c r="E129" s="43">
        <f t="shared" si="47"/>
        <v>-183.99780196293014</v>
      </c>
      <c r="F129">
        <f t="shared" si="48"/>
        <v>-183.5</v>
      </c>
      <c r="G129">
        <f t="shared" si="64"/>
        <v>-0.23783571000240045</v>
      </c>
      <c r="K129">
        <f t="shared" si="70"/>
        <v>-0.23783571000240045</v>
      </c>
      <c r="O129">
        <f t="shared" ca="1" si="49"/>
        <v>-0.23872856264434378</v>
      </c>
      <c r="Q129" s="2">
        <f t="shared" si="50"/>
        <v>39199.048049999998</v>
      </c>
      <c r="S129" s="3">
        <v>1</v>
      </c>
      <c r="Z129">
        <f t="shared" si="51"/>
        <v>-183.5</v>
      </c>
      <c r="AA129" s="89">
        <f t="shared" si="52"/>
        <v>-0.2378065190342086</v>
      </c>
      <c r="AB129" s="89">
        <f t="shared" si="53"/>
        <v>-0.23904750677916173</v>
      </c>
      <c r="AC129" s="89">
        <f t="shared" si="54"/>
        <v>-0.23783571000240045</v>
      </c>
      <c r="AD129" s="89">
        <f t="shared" si="65"/>
        <v>-2.9190968191844524E-5</v>
      </c>
      <c r="AE129" s="89">
        <f t="shared" si="55"/>
        <v>8.5211262397727873E-10</v>
      </c>
      <c r="AF129">
        <f t="shared" si="66"/>
        <v>-0.23783571000240045</v>
      </c>
      <c r="AG129" s="73"/>
      <c r="AH129">
        <f t="shared" si="56"/>
        <v>1.2117967767612784E-3</v>
      </c>
      <c r="AI129">
        <f t="shared" si="57"/>
        <v>1.0507955092549153</v>
      </c>
      <c r="AJ129">
        <f t="shared" si="58"/>
        <v>0.94361542807483911</v>
      </c>
      <c r="AK129">
        <f t="shared" si="59"/>
        <v>6.6901541383841162E-2</v>
      </c>
      <c r="AL129">
        <f t="shared" si="60"/>
        <v>0.92139658172857375</v>
      </c>
      <c r="AM129">
        <f t="shared" si="61"/>
        <v>0.49631877021453213</v>
      </c>
      <c r="AN129" s="89">
        <f t="shared" si="69"/>
        <v>0.85606271998663575</v>
      </c>
      <c r="AO129" s="89">
        <f t="shared" si="69"/>
        <v>0.85606271825351932</v>
      </c>
      <c r="AP129" s="89">
        <f t="shared" si="69"/>
        <v>0.85606268677377118</v>
      </c>
      <c r="AQ129" s="89">
        <f t="shared" si="69"/>
        <v>0.85606211498634044</v>
      </c>
      <c r="AR129" s="89">
        <f t="shared" si="69"/>
        <v>0.8560517292996408</v>
      </c>
      <c r="AS129" s="89">
        <f t="shared" si="69"/>
        <v>0.85586311003833293</v>
      </c>
      <c r="AT129" s="89">
        <f t="shared" si="69"/>
        <v>0.8524446044179167</v>
      </c>
      <c r="AU129" s="89">
        <f t="shared" si="63"/>
        <v>0.7926202193016838</v>
      </c>
    </row>
    <row r="130" spans="1:47">
      <c r="A130" s="60" t="s">
        <v>311</v>
      </c>
      <c r="B130" s="60" t="s">
        <v>51</v>
      </c>
      <c r="C130" s="61">
        <v>54218.50359</v>
      </c>
      <c r="D130" s="61">
        <v>2.1000000000000001E-4</v>
      </c>
      <c r="E130" s="43">
        <f t="shared" si="47"/>
        <v>-181.99780924673757</v>
      </c>
      <c r="F130">
        <f t="shared" si="48"/>
        <v>-181.5</v>
      </c>
      <c r="G130">
        <f t="shared" si="64"/>
        <v>-0.23783918999833986</v>
      </c>
      <c r="K130">
        <f t="shared" si="70"/>
        <v>-0.23783918999833986</v>
      </c>
      <c r="O130">
        <f t="shared" ca="1" si="49"/>
        <v>-0.23872834706762236</v>
      </c>
      <c r="Q130" s="2">
        <f t="shared" si="50"/>
        <v>39200.00359</v>
      </c>
      <c r="S130" s="3">
        <v>1</v>
      </c>
      <c r="Z130">
        <f t="shared" si="51"/>
        <v>-181.5</v>
      </c>
      <c r="AA130" s="89">
        <f t="shared" si="52"/>
        <v>-0.23780772276980572</v>
      </c>
      <c r="AB130" s="89">
        <f t="shared" si="53"/>
        <v>-0.23904950790659396</v>
      </c>
      <c r="AC130" s="89">
        <f t="shared" si="54"/>
        <v>-0.23783918999833986</v>
      </c>
      <c r="AD130" s="89">
        <f t="shared" si="65"/>
        <v>-3.1467228534143299E-5</v>
      </c>
      <c r="AE130" s="89">
        <f t="shared" si="55"/>
        <v>9.9018647162000227E-10</v>
      </c>
      <c r="AF130">
        <f t="shared" si="66"/>
        <v>-0.23783918999833986</v>
      </c>
      <c r="AG130" s="73"/>
      <c r="AH130">
        <f t="shared" si="56"/>
        <v>1.2103179082540876E-3</v>
      </c>
      <c r="AI130">
        <f t="shared" si="57"/>
        <v>1.0504906944389605</v>
      </c>
      <c r="AJ130">
        <f t="shared" si="58"/>
        <v>0.94209997607648066</v>
      </c>
      <c r="AK130">
        <f t="shared" si="59"/>
        <v>6.7131883446478205E-2</v>
      </c>
      <c r="AL130">
        <f t="shared" si="60"/>
        <v>0.92594491421887537</v>
      </c>
      <c r="AM130">
        <f t="shared" si="61"/>
        <v>0.49915634480530185</v>
      </c>
      <c r="AN130" s="89">
        <f t="shared" si="69"/>
        <v>0.86037651333293597</v>
      </c>
      <c r="AO130" s="89">
        <f t="shared" si="69"/>
        <v>0.86037651164343065</v>
      </c>
      <c r="AP130" s="89">
        <f t="shared" si="69"/>
        <v>0.86037648080222195</v>
      </c>
      <c r="AQ130" s="89">
        <f t="shared" si="69"/>
        <v>0.86037591780913902</v>
      </c>
      <c r="AR130" s="89">
        <f t="shared" si="69"/>
        <v>0.86036564067579002</v>
      </c>
      <c r="AS130" s="89">
        <f t="shared" si="69"/>
        <v>0.86017805875146758</v>
      </c>
      <c r="AT130" s="89">
        <f t="shared" si="69"/>
        <v>0.85676139489144787</v>
      </c>
      <c r="AU130" s="89">
        <f t="shared" si="63"/>
        <v>0.79669710793690318</v>
      </c>
    </row>
    <row r="131" spans="1:47">
      <c r="A131" s="60" t="s">
        <v>311</v>
      </c>
      <c r="B131" s="60" t="s">
        <v>51</v>
      </c>
      <c r="C131" s="61">
        <v>54219.459280000003</v>
      </c>
      <c r="D131" s="61">
        <v>2.9999999999999997E-4</v>
      </c>
      <c r="E131" s="43">
        <f t="shared" si="47"/>
        <v>-179.99750257308938</v>
      </c>
      <c r="F131">
        <f t="shared" si="48"/>
        <v>-179.5</v>
      </c>
      <c r="G131">
        <f t="shared" si="64"/>
        <v>-0.23769267000170657</v>
      </c>
      <c r="K131">
        <f t="shared" si="70"/>
        <v>-0.23769267000170657</v>
      </c>
      <c r="O131">
        <f t="shared" ca="1" si="49"/>
        <v>-0.23872813149090094</v>
      </c>
      <c r="Q131" s="2">
        <f t="shared" si="50"/>
        <v>39200.959280000003</v>
      </c>
      <c r="S131" s="3">
        <v>1</v>
      </c>
      <c r="Z131">
        <f t="shared" si="51"/>
        <v>-179.5</v>
      </c>
      <c r="AA131" s="89">
        <f t="shared" si="52"/>
        <v>-0.23780894944607248</v>
      </c>
      <c r="AB131" s="89">
        <f t="shared" si="53"/>
        <v>-0.23890148695838381</v>
      </c>
      <c r="AC131" s="89">
        <f t="shared" si="54"/>
        <v>-0.23769267000170657</v>
      </c>
      <c r="AD131" s="89">
        <f t="shared" si="65"/>
        <v>1.162794443659021E-4</v>
      </c>
      <c r="AE131" s="89">
        <f t="shared" si="55"/>
        <v>1.3520909182042921E-8</v>
      </c>
      <c r="AF131">
        <f t="shared" si="66"/>
        <v>-0.23769267000170657</v>
      </c>
      <c r="AG131" s="73"/>
      <c r="AH131">
        <f t="shared" si="56"/>
        <v>1.2088169566772256E-3</v>
      </c>
      <c r="AI131">
        <f t="shared" si="57"/>
        <v>1.0501850131092079</v>
      </c>
      <c r="AJ131">
        <f t="shared" si="58"/>
        <v>0.94056593201158867</v>
      </c>
      <c r="AK131">
        <f t="shared" si="59"/>
        <v>6.7360704117672671E-2</v>
      </c>
      <c r="AL131">
        <f t="shared" si="60"/>
        <v>0.9304906041921801</v>
      </c>
      <c r="AM131">
        <f t="shared" si="61"/>
        <v>0.50199871473612712</v>
      </c>
      <c r="AN131" s="89">
        <f t="shared" si="69"/>
        <v>0.86468905337051427</v>
      </c>
      <c r="AO131" s="89">
        <f t="shared" si="69"/>
        <v>0.86468905172398669</v>
      </c>
      <c r="AP131" s="89">
        <f t="shared" si="69"/>
        <v>0.86468902151560179</v>
      </c>
      <c r="AQ131" s="89">
        <f t="shared" si="69"/>
        <v>0.86468846729093174</v>
      </c>
      <c r="AR131" s="89">
        <f t="shared" si="69"/>
        <v>0.8646782991520251</v>
      </c>
      <c r="AS131" s="89">
        <f t="shared" si="69"/>
        <v>0.86449176987462151</v>
      </c>
      <c r="AT131" s="89">
        <f t="shared" si="69"/>
        <v>0.86107718703659031</v>
      </c>
      <c r="AU131" s="89">
        <f t="shared" si="63"/>
        <v>0.80077399657212267</v>
      </c>
    </row>
    <row r="132" spans="1:47">
      <c r="A132" s="60" t="s">
        <v>311</v>
      </c>
      <c r="B132" s="62" t="s">
        <v>51</v>
      </c>
      <c r="C132" s="61">
        <v>54220.414940000002</v>
      </c>
      <c r="D132" s="61">
        <v>6.8999999999999997E-4</v>
      </c>
      <c r="E132" s="43">
        <f t="shared" si="47"/>
        <v>-177.99725869093839</v>
      </c>
      <c r="F132">
        <f t="shared" si="48"/>
        <v>-177.5</v>
      </c>
      <c r="G132">
        <f t="shared" si="64"/>
        <v>-0.23757615000067744</v>
      </c>
      <c r="K132">
        <f t="shared" si="70"/>
        <v>-0.23757615000067744</v>
      </c>
      <c r="O132">
        <f t="shared" ca="1" si="49"/>
        <v>-0.23872791591417949</v>
      </c>
      <c r="Q132" s="2">
        <f t="shared" si="50"/>
        <v>39201.914940000002</v>
      </c>
      <c r="S132" s="3">
        <v>1</v>
      </c>
      <c r="Z132">
        <f t="shared" si="51"/>
        <v>-177.5</v>
      </c>
      <c r="AA132" s="89">
        <f t="shared" si="52"/>
        <v>-0.2378101990142216</v>
      </c>
      <c r="AB132" s="89">
        <f t="shared" si="53"/>
        <v>-0.23878344397149545</v>
      </c>
      <c r="AC132" s="89">
        <f t="shared" si="54"/>
        <v>-0.23757615000067744</v>
      </c>
      <c r="AD132" s="89">
        <f t="shared" si="65"/>
        <v>2.3404901354415197E-4</v>
      </c>
      <c r="AE132" s="89">
        <f t="shared" si="55"/>
        <v>5.4778940740990634E-8</v>
      </c>
      <c r="AF132">
        <f t="shared" si="66"/>
        <v>-0.23757615000067744</v>
      </c>
      <c r="AG132" s="73"/>
      <c r="AH132">
        <f t="shared" si="56"/>
        <v>1.2072939708179938E-3</v>
      </c>
      <c r="AI132">
        <f t="shared" si="57"/>
        <v>1.0498784738483815</v>
      </c>
      <c r="AJ132">
        <f t="shared" si="58"/>
        <v>0.93901336380203326</v>
      </c>
      <c r="AK132">
        <f t="shared" si="59"/>
        <v>6.7588000758687414E-2</v>
      </c>
      <c r="AL132">
        <f t="shared" si="60"/>
        <v>0.93503364495540087</v>
      </c>
      <c r="AM132">
        <f t="shared" si="61"/>
        <v>0.50484591597026585</v>
      </c>
      <c r="AN132" s="89">
        <f t="shared" si="69"/>
        <v>0.86900033655920661</v>
      </c>
      <c r="AO132" s="89">
        <f t="shared" si="69"/>
        <v>0.86900033495501905</v>
      </c>
      <c r="AP132" s="89">
        <f t="shared" si="69"/>
        <v>0.86900030537360917</v>
      </c>
      <c r="AQ132" s="89">
        <f t="shared" si="69"/>
        <v>0.86899975988908817</v>
      </c>
      <c r="AR132" s="89">
        <f t="shared" si="69"/>
        <v>0.86898970115630403</v>
      </c>
      <c r="AS132" s="89">
        <f t="shared" si="69"/>
        <v>0.86880423960254194</v>
      </c>
      <c r="AT132" s="89">
        <f t="shared" si="69"/>
        <v>0.86539197688252945</v>
      </c>
      <c r="AU132" s="89">
        <f t="shared" si="63"/>
        <v>0.80485088520734216</v>
      </c>
    </row>
    <row r="133" spans="1:47">
      <c r="A133" s="60" t="s">
        <v>311</v>
      </c>
      <c r="B133" s="60" t="s">
        <v>51</v>
      </c>
      <c r="C133" s="61">
        <v>54220.414980000001</v>
      </c>
      <c r="D133" s="61">
        <v>2.9E-4</v>
      </c>
      <c r="E133" s="43">
        <f t="shared" si="47"/>
        <v>-177.99717496895227</v>
      </c>
      <c r="F133">
        <f t="shared" si="48"/>
        <v>-177.5</v>
      </c>
      <c r="G133">
        <f t="shared" si="64"/>
        <v>-0.23753615000168793</v>
      </c>
      <c r="K133">
        <f t="shared" si="70"/>
        <v>-0.23753615000168793</v>
      </c>
      <c r="O133">
        <f t="shared" ca="1" si="49"/>
        <v>-0.23872791591417949</v>
      </c>
      <c r="Q133" s="2">
        <f t="shared" si="50"/>
        <v>39201.914980000001</v>
      </c>
      <c r="S133" s="3">
        <v>1</v>
      </c>
      <c r="Z133">
        <f t="shared" si="51"/>
        <v>-177.5</v>
      </c>
      <c r="AA133" s="89">
        <f t="shared" si="52"/>
        <v>-0.2378101990142216</v>
      </c>
      <c r="AB133" s="89">
        <f t="shared" si="53"/>
        <v>-0.23874344397250594</v>
      </c>
      <c r="AC133" s="89">
        <f t="shared" si="54"/>
        <v>-0.23753615000168793</v>
      </c>
      <c r="AD133" s="89">
        <f t="shared" si="65"/>
        <v>2.7404901253366698E-4</v>
      </c>
      <c r="AE133" s="89">
        <f t="shared" si="55"/>
        <v>7.5102861270677961E-8</v>
      </c>
      <c r="AF133">
        <f t="shared" si="66"/>
        <v>-0.23753615000168793</v>
      </c>
      <c r="AG133" s="73"/>
      <c r="AH133">
        <f t="shared" si="56"/>
        <v>1.2072939708179938E-3</v>
      </c>
      <c r="AI133">
        <f t="shared" si="57"/>
        <v>1.0498784738483815</v>
      </c>
      <c r="AJ133">
        <f t="shared" si="58"/>
        <v>0.93901336380203326</v>
      </c>
      <c r="AK133">
        <f t="shared" si="59"/>
        <v>6.7588000758687414E-2</v>
      </c>
      <c r="AL133">
        <f t="shared" si="60"/>
        <v>0.93503364495540087</v>
      </c>
      <c r="AM133">
        <f t="shared" si="61"/>
        <v>0.50484591597026585</v>
      </c>
      <c r="AN133" s="89">
        <f t="shared" ref="AN133:AT148" si="71">$AU133+$AB$7*SIN(AO133)</f>
        <v>0.86900033655920661</v>
      </c>
      <c r="AO133" s="89">
        <f t="shared" si="71"/>
        <v>0.86900033495501905</v>
      </c>
      <c r="AP133" s="89">
        <f t="shared" si="71"/>
        <v>0.86900030537360917</v>
      </c>
      <c r="AQ133" s="89">
        <f t="shared" si="71"/>
        <v>0.86899975988908817</v>
      </c>
      <c r="AR133" s="89">
        <f t="shared" si="71"/>
        <v>0.86898970115630403</v>
      </c>
      <c r="AS133" s="89">
        <f t="shared" si="71"/>
        <v>0.86880423960254194</v>
      </c>
      <c r="AT133" s="89">
        <f t="shared" si="71"/>
        <v>0.86539197688252945</v>
      </c>
      <c r="AU133" s="89">
        <f t="shared" si="63"/>
        <v>0.80485088520734216</v>
      </c>
    </row>
    <row r="134" spans="1:47">
      <c r="A134" s="60" t="s">
        <v>311</v>
      </c>
      <c r="B134" s="60" t="s">
        <v>49</v>
      </c>
      <c r="C134" s="61">
        <v>54222.564230000004</v>
      </c>
      <c r="D134" s="61">
        <v>6.6E-4</v>
      </c>
      <c r="E134" s="43">
        <f t="shared" si="47"/>
        <v>-173.49868788806671</v>
      </c>
      <c r="F134">
        <f t="shared" si="48"/>
        <v>-173</v>
      </c>
      <c r="G134">
        <f t="shared" si="64"/>
        <v>-0.23825897999631707</v>
      </c>
      <c r="K134">
        <f t="shared" si="70"/>
        <v>-0.23825897999631707</v>
      </c>
      <c r="O134">
        <f t="shared" ca="1" si="49"/>
        <v>-0.23872743086655629</v>
      </c>
      <c r="Q134" s="2">
        <f t="shared" si="50"/>
        <v>39204.064230000004</v>
      </c>
      <c r="S134" s="3">
        <v>1</v>
      </c>
      <c r="Z134">
        <f t="shared" si="51"/>
        <v>-173</v>
      </c>
      <c r="AA134" s="89">
        <f t="shared" si="52"/>
        <v>-0.23781309398542108</v>
      </c>
      <c r="AB134" s="89">
        <f t="shared" si="53"/>
        <v>-0.23946276694168783</v>
      </c>
      <c r="AC134" s="89">
        <f t="shared" si="54"/>
        <v>-0.23825897999631707</v>
      </c>
      <c r="AD134" s="89">
        <f t="shared" si="65"/>
        <v>-4.4588601089598501E-4</v>
      </c>
      <c r="AE134" s="89">
        <f t="shared" si="55"/>
        <v>1.9881433471273446E-7</v>
      </c>
      <c r="AF134">
        <f t="shared" si="66"/>
        <v>-0.23825897999631707</v>
      </c>
      <c r="AG134" s="73"/>
      <c r="AH134">
        <f t="shared" si="56"/>
        <v>1.2037869453707618E-3</v>
      </c>
      <c r="AI134">
        <f t="shared" si="57"/>
        <v>1.0491856681484362</v>
      </c>
      <c r="AJ134">
        <f t="shared" si="58"/>
        <v>0.93545271065317748</v>
      </c>
      <c r="AK134">
        <f t="shared" si="59"/>
        <v>6.8093832678091451E-2</v>
      </c>
      <c r="AL134">
        <f t="shared" si="60"/>
        <v>0.94524576637912094</v>
      </c>
      <c r="AM134">
        <f t="shared" si="61"/>
        <v>0.511269970896572</v>
      </c>
      <c r="AN134" s="89">
        <f t="shared" si="71"/>
        <v>0.87869611028262895</v>
      </c>
      <c r="AO134" s="89">
        <f t="shared" si="71"/>
        <v>0.8786961087713544</v>
      </c>
      <c r="AP134" s="89">
        <f t="shared" si="71"/>
        <v>0.87869608057859927</v>
      </c>
      <c r="AQ134" s="89">
        <f t="shared" si="71"/>
        <v>0.87869555464426619</v>
      </c>
      <c r="AR134" s="89">
        <f t="shared" si="71"/>
        <v>0.87868574342871719</v>
      </c>
      <c r="AS134" s="89">
        <f t="shared" si="71"/>
        <v>0.87850273815550117</v>
      </c>
      <c r="AT134" s="89">
        <f t="shared" si="71"/>
        <v>0.87509656892521703</v>
      </c>
      <c r="AU134" s="89">
        <f t="shared" si="63"/>
        <v>0.81402388463658593</v>
      </c>
    </row>
    <row r="135" spans="1:47">
      <c r="A135" s="60" t="s">
        <v>311</v>
      </c>
      <c r="B135" s="60" t="s">
        <v>49</v>
      </c>
      <c r="C135" s="61">
        <v>54222.564440000002</v>
      </c>
      <c r="D135" s="61">
        <v>2.7999999999999998E-4</v>
      </c>
      <c r="E135" s="43">
        <f t="shared" si="47"/>
        <v>-173.49824834763191</v>
      </c>
      <c r="F135">
        <f t="shared" si="48"/>
        <v>-173</v>
      </c>
      <c r="G135">
        <f t="shared" si="64"/>
        <v>-0.23804897999798413</v>
      </c>
      <c r="K135">
        <f t="shared" si="70"/>
        <v>-0.23804897999798413</v>
      </c>
      <c r="O135">
        <f t="shared" ca="1" si="49"/>
        <v>-0.23872743086655629</v>
      </c>
      <c r="Q135" s="2">
        <f t="shared" si="50"/>
        <v>39204.064440000002</v>
      </c>
      <c r="S135" s="3">
        <v>1</v>
      </c>
      <c r="Z135">
        <f t="shared" si="51"/>
        <v>-173</v>
      </c>
      <c r="AA135" s="89">
        <f t="shared" si="52"/>
        <v>-0.23781309398542108</v>
      </c>
      <c r="AB135" s="89">
        <f t="shared" si="53"/>
        <v>-0.2392527669433549</v>
      </c>
      <c r="AC135" s="89">
        <f t="shared" si="54"/>
        <v>-0.23804897999798413</v>
      </c>
      <c r="AD135" s="89">
        <f t="shared" si="65"/>
        <v>-2.3588601256305242E-4</v>
      </c>
      <c r="AE135" s="89">
        <f t="shared" si="55"/>
        <v>5.5642210922896524E-8</v>
      </c>
      <c r="AF135">
        <f t="shared" si="66"/>
        <v>-0.23804897999798413</v>
      </c>
      <c r="AG135" s="73"/>
      <c r="AH135">
        <f t="shared" si="56"/>
        <v>1.2037869453707618E-3</v>
      </c>
      <c r="AI135">
        <f t="shared" si="57"/>
        <v>1.0491856681484362</v>
      </c>
      <c r="AJ135">
        <f t="shared" si="58"/>
        <v>0.93545271065317748</v>
      </c>
      <c r="AK135">
        <f t="shared" si="59"/>
        <v>6.8093832678091451E-2</v>
      </c>
      <c r="AL135">
        <f t="shared" si="60"/>
        <v>0.94524576637912094</v>
      </c>
      <c r="AM135">
        <f t="shared" si="61"/>
        <v>0.511269970896572</v>
      </c>
      <c r="AN135" s="89">
        <f t="shared" si="71"/>
        <v>0.87869611028262895</v>
      </c>
      <c r="AO135" s="89">
        <f t="shared" si="71"/>
        <v>0.8786961087713544</v>
      </c>
      <c r="AP135" s="89">
        <f t="shared" si="71"/>
        <v>0.87869608057859927</v>
      </c>
      <c r="AQ135" s="89">
        <f t="shared" si="71"/>
        <v>0.87869555464426619</v>
      </c>
      <c r="AR135" s="89">
        <f t="shared" si="71"/>
        <v>0.87868574342871719</v>
      </c>
      <c r="AS135" s="89">
        <f t="shared" si="71"/>
        <v>0.87850273815550117</v>
      </c>
      <c r="AT135" s="89">
        <f t="shared" si="71"/>
        <v>0.87509656892521703</v>
      </c>
      <c r="AU135" s="89">
        <f t="shared" si="63"/>
        <v>0.81402388463658593</v>
      </c>
    </row>
    <row r="136" spans="1:47">
      <c r="A136" s="60" t="s">
        <v>311</v>
      </c>
      <c r="B136" s="60" t="s">
        <v>49</v>
      </c>
      <c r="C136" s="61">
        <v>54223.519489999999</v>
      </c>
      <c r="D136" s="61">
        <v>1.6900000000000001E-3</v>
      </c>
      <c r="E136" s="43">
        <f t="shared" si="47"/>
        <v>-171.49928122580749</v>
      </c>
      <c r="F136">
        <f t="shared" si="48"/>
        <v>-171</v>
      </c>
      <c r="G136">
        <f t="shared" si="64"/>
        <v>-0.23854246000701096</v>
      </c>
      <c r="K136">
        <f t="shared" si="70"/>
        <v>-0.23854246000701096</v>
      </c>
      <c r="O136">
        <f t="shared" ca="1" si="49"/>
        <v>-0.23872721528983487</v>
      </c>
      <c r="Q136" s="2">
        <f t="shared" si="50"/>
        <v>39205.019489999999</v>
      </c>
      <c r="S136" s="3">
        <v>1</v>
      </c>
      <c r="Z136">
        <f t="shared" si="51"/>
        <v>-171</v>
      </c>
      <c r="AA136" s="89">
        <f t="shared" si="52"/>
        <v>-0.23781441761014518</v>
      </c>
      <c r="AB136" s="89">
        <f t="shared" si="53"/>
        <v>-0.23974465269714751</v>
      </c>
      <c r="AC136" s="89">
        <f t="shared" si="54"/>
        <v>-0.23854246000701096</v>
      </c>
      <c r="AD136" s="89">
        <f t="shared" si="65"/>
        <v>-7.2804239686577454E-4</v>
      </c>
      <c r="AE136" s="89">
        <f t="shared" si="55"/>
        <v>5.3004573163406196E-7</v>
      </c>
      <c r="AF136">
        <f t="shared" si="66"/>
        <v>-0.23854246000701096</v>
      </c>
      <c r="AG136" s="73"/>
      <c r="AH136">
        <f t="shared" si="56"/>
        <v>1.202192690136542E-3</v>
      </c>
      <c r="AI136">
        <f t="shared" si="57"/>
        <v>1.0488763998695352</v>
      </c>
      <c r="AJ136">
        <f t="shared" si="58"/>
        <v>0.93384041232830117</v>
      </c>
      <c r="AK136">
        <f t="shared" si="59"/>
        <v>6.8316158672698329E-2</v>
      </c>
      <c r="AL136">
        <f t="shared" si="60"/>
        <v>0.94978015196102372</v>
      </c>
      <c r="AM136">
        <f t="shared" si="61"/>
        <v>0.51413312476688555</v>
      </c>
      <c r="AN136" s="89">
        <f t="shared" si="71"/>
        <v>0.88300328468902178</v>
      </c>
      <c r="AO136" s="89">
        <f t="shared" si="71"/>
        <v>0.88300328321798904</v>
      </c>
      <c r="AP136" s="89">
        <f t="shared" si="71"/>
        <v>0.88300325563234217</v>
      </c>
      <c r="AQ136" s="89">
        <f t="shared" si="71"/>
        <v>0.88300273833067255</v>
      </c>
      <c r="AR136" s="89">
        <f t="shared" si="71"/>
        <v>0.88299303765717518</v>
      </c>
      <c r="AS136" s="89">
        <f t="shared" si="71"/>
        <v>0.88281114747168532</v>
      </c>
      <c r="AT136" s="89">
        <f t="shared" si="71"/>
        <v>0.87940807407709409</v>
      </c>
      <c r="AU136" s="89">
        <f t="shared" si="63"/>
        <v>0.8181007732718053</v>
      </c>
    </row>
    <row r="137" spans="1:47">
      <c r="A137" s="60" t="s">
        <v>311</v>
      </c>
      <c r="B137" s="60" t="s">
        <v>49</v>
      </c>
      <c r="C137" s="61">
        <v>54223.519939999998</v>
      </c>
      <c r="D137" s="61">
        <v>1.08E-3</v>
      </c>
      <c r="E137" s="43">
        <f t="shared" si="47"/>
        <v>-171.49833935344071</v>
      </c>
      <c r="F137">
        <f t="shared" si="48"/>
        <v>-171</v>
      </c>
      <c r="G137">
        <f t="shared" si="64"/>
        <v>-0.23809246000746498</v>
      </c>
      <c r="K137">
        <f t="shared" si="70"/>
        <v>-0.23809246000746498</v>
      </c>
      <c r="O137">
        <f t="shared" ca="1" si="49"/>
        <v>-0.23872721528983487</v>
      </c>
      <c r="Q137" s="2">
        <f t="shared" si="50"/>
        <v>39205.019939999998</v>
      </c>
      <c r="S137" s="3">
        <v>1</v>
      </c>
      <c r="Z137">
        <f t="shared" si="51"/>
        <v>-171</v>
      </c>
      <c r="AA137" s="89">
        <f t="shared" si="52"/>
        <v>-0.23781441761014518</v>
      </c>
      <c r="AB137" s="89">
        <f t="shared" si="53"/>
        <v>-0.23929465269760153</v>
      </c>
      <c r="AC137" s="89">
        <f t="shared" si="54"/>
        <v>-0.23809246000746498</v>
      </c>
      <c r="AD137" s="89">
        <f t="shared" si="65"/>
        <v>-2.780423973197943E-4</v>
      </c>
      <c r="AE137" s="89">
        <f t="shared" si="55"/>
        <v>7.7307574707338351E-8</v>
      </c>
      <c r="AF137">
        <f t="shared" si="66"/>
        <v>-0.23809246000746498</v>
      </c>
      <c r="AG137" s="73"/>
      <c r="AH137">
        <f t="shared" si="56"/>
        <v>1.202192690136542E-3</v>
      </c>
      <c r="AI137">
        <f t="shared" si="57"/>
        <v>1.0488763998695352</v>
      </c>
      <c r="AJ137">
        <f t="shared" si="58"/>
        <v>0.93384041232830117</v>
      </c>
      <c r="AK137">
        <f t="shared" si="59"/>
        <v>6.8316158672698329E-2</v>
      </c>
      <c r="AL137">
        <f t="shared" si="60"/>
        <v>0.94978015196102372</v>
      </c>
      <c r="AM137">
        <f t="shared" si="61"/>
        <v>0.51413312476688555</v>
      </c>
      <c r="AN137" s="89">
        <f t="shared" si="71"/>
        <v>0.88300328468902178</v>
      </c>
      <c r="AO137" s="89">
        <f t="shared" si="71"/>
        <v>0.88300328321798904</v>
      </c>
      <c r="AP137" s="89">
        <f t="shared" si="71"/>
        <v>0.88300325563234217</v>
      </c>
      <c r="AQ137" s="89">
        <f t="shared" si="71"/>
        <v>0.88300273833067255</v>
      </c>
      <c r="AR137" s="89">
        <f t="shared" si="71"/>
        <v>0.88299303765717518</v>
      </c>
      <c r="AS137" s="89">
        <f t="shared" si="71"/>
        <v>0.88281114747168532</v>
      </c>
      <c r="AT137" s="89">
        <f t="shared" si="71"/>
        <v>0.87940807407709409</v>
      </c>
      <c r="AU137" s="89">
        <f t="shared" si="63"/>
        <v>0.8181007732718053</v>
      </c>
    </row>
    <row r="138" spans="1:47">
      <c r="A138" s="60" t="s">
        <v>311</v>
      </c>
      <c r="B138" s="60" t="s">
        <v>49</v>
      </c>
      <c r="C138" s="61">
        <v>54224.47565</v>
      </c>
      <c r="D138" s="61">
        <v>3.5E-4</v>
      </c>
      <c r="E138" s="43">
        <f t="shared" si="47"/>
        <v>-169.49799081879945</v>
      </c>
      <c r="F138">
        <f t="shared" si="48"/>
        <v>-169</v>
      </c>
      <c r="G138">
        <f t="shared" si="64"/>
        <v>-0.23792594000406098</v>
      </c>
      <c r="K138">
        <f t="shared" si="70"/>
        <v>-0.23792594000406098</v>
      </c>
      <c r="O138">
        <f t="shared" ca="1" si="49"/>
        <v>-0.23872699971311342</v>
      </c>
      <c r="Q138" s="2">
        <f t="shared" si="50"/>
        <v>39205.97565</v>
      </c>
      <c r="S138" s="3">
        <v>1</v>
      </c>
      <c r="Z138">
        <f t="shared" si="51"/>
        <v>-169</v>
      </c>
      <c r="AA138" s="89">
        <f t="shared" si="52"/>
        <v>-0.23781576391470993</v>
      </c>
      <c r="AB138" s="89">
        <f t="shared" si="53"/>
        <v>-0.23912651661672271</v>
      </c>
      <c r="AC138" s="89">
        <f t="shared" si="54"/>
        <v>-0.23792594000406098</v>
      </c>
      <c r="AD138" s="89">
        <f t="shared" si="65"/>
        <v>-1.1017608935104395E-4</v>
      </c>
      <c r="AE138" s="89">
        <f t="shared" si="55"/>
        <v>1.213877066468922E-8</v>
      </c>
      <c r="AF138">
        <f t="shared" si="66"/>
        <v>-0.23792594000406098</v>
      </c>
      <c r="AG138" s="73"/>
      <c r="AH138">
        <f t="shared" si="56"/>
        <v>1.2005766126617493E-3</v>
      </c>
      <c r="AI138">
        <f t="shared" si="57"/>
        <v>1.0485663101185201</v>
      </c>
      <c r="AJ138">
        <f t="shared" si="58"/>
        <v>0.93220988243776337</v>
      </c>
      <c r="AK138">
        <f t="shared" si="59"/>
        <v>6.8536950045006595E-2</v>
      </c>
      <c r="AL138">
        <f t="shared" si="60"/>
        <v>0.95431186078727603</v>
      </c>
      <c r="AM138">
        <f t="shared" si="61"/>
        <v>0.51700126513087319</v>
      </c>
      <c r="AN138" s="89">
        <f t="shared" si="71"/>
        <v>0.88730918759387101</v>
      </c>
      <c r="AO138" s="89">
        <f t="shared" si="71"/>
        <v>0.88730918616242849</v>
      </c>
      <c r="AP138" s="89">
        <f t="shared" si="71"/>
        <v>0.88730915917753128</v>
      </c>
      <c r="AQ138" s="89">
        <f t="shared" si="71"/>
        <v>0.88730865047078789</v>
      </c>
      <c r="AR138" s="89">
        <f t="shared" si="71"/>
        <v>0.88729906062707908</v>
      </c>
      <c r="AS138" s="89">
        <f t="shared" si="71"/>
        <v>0.88711829959237931</v>
      </c>
      <c r="AT138" s="89">
        <f t="shared" si="71"/>
        <v>0.88371856024045203</v>
      </c>
      <c r="AU138" s="89">
        <f t="shared" si="63"/>
        <v>0.82217766190702479</v>
      </c>
    </row>
    <row r="139" spans="1:47">
      <c r="A139" s="60" t="s">
        <v>311</v>
      </c>
      <c r="B139" s="60" t="s">
        <v>49</v>
      </c>
      <c r="C139" s="61">
        <v>54225.431100000002</v>
      </c>
      <c r="D139" s="61">
        <v>2.2000000000000001E-4</v>
      </c>
      <c r="E139" s="43">
        <f t="shared" si="47"/>
        <v>-167.49818647708327</v>
      </c>
      <c r="F139">
        <f t="shared" si="48"/>
        <v>-167</v>
      </c>
      <c r="G139">
        <f t="shared" si="64"/>
        <v>-0.23801942000136478</v>
      </c>
      <c r="K139">
        <f t="shared" si="70"/>
        <v>-0.23801942000136478</v>
      </c>
      <c r="O139">
        <f t="shared" ca="1" si="49"/>
        <v>-0.23872678413639201</v>
      </c>
      <c r="Q139" s="2">
        <f t="shared" si="50"/>
        <v>39206.931100000002</v>
      </c>
      <c r="S139" s="3">
        <v>1</v>
      </c>
      <c r="Z139">
        <f t="shared" si="51"/>
        <v>-167</v>
      </c>
      <c r="AA139" s="89">
        <f t="shared" si="52"/>
        <v>-0.23781713284813405</v>
      </c>
      <c r="AB139" s="89">
        <f t="shared" si="53"/>
        <v>-0.23921835876529229</v>
      </c>
      <c r="AC139" s="89">
        <f t="shared" si="54"/>
        <v>-0.23801942000136478</v>
      </c>
      <c r="AD139" s="89">
        <f t="shared" si="65"/>
        <v>-2.022871532307291E-4</v>
      </c>
      <c r="AE139" s="89">
        <f t="shared" si="55"/>
        <v>4.0920092362192474E-8</v>
      </c>
      <c r="AF139">
        <f t="shared" si="66"/>
        <v>-0.23801942000136478</v>
      </c>
      <c r="AG139" s="73"/>
      <c r="AH139">
        <f t="shared" si="56"/>
        <v>1.1989387639275114E-3</v>
      </c>
      <c r="AI139">
        <f t="shared" si="57"/>
        <v>1.0482554074676091</v>
      </c>
      <c r="AJ139">
        <f t="shared" si="58"/>
        <v>0.93056119071577859</v>
      </c>
      <c r="AK139">
        <f t="shared" si="59"/>
        <v>6.8756204448289629E-2</v>
      </c>
      <c r="AL139">
        <f t="shared" si="60"/>
        <v>0.95884088658786981</v>
      </c>
      <c r="AM139">
        <f t="shared" si="61"/>
        <v>0.51987442906732384</v>
      </c>
      <c r="AN139" s="89">
        <f t="shared" si="71"/>
        <v>0.8916138156419271</v>
      </c>
      <c r="AO139" s="89">
        <f t="shared" si="71"/>
        <v>0.89161381424942099</v>
      </c>
      <c r="AP139" s="89">
        <f t="shared" si="71"/>
        <v>0.89161378785880785</v>
      </c>
      <c r="AQ139" s="89">
        <f t="shared" si="71"/>
        <v>0.89161328770712733</v>
      </c>
      <c r="AR139" s="89">
        <f t="shared" si="71"/>
        <v>0.89160380895207458</v>
      </c>
      <c r="AS139" s="89">
        <f t="shared" si="71"/>
        <v>0.89142419088765301</v>
      </c>
      <c r="AT139" s="89">
        <f t="shared" si="71"/>
        <v>0.88802802353266652</v>
      </c>
      <c r="AU139" s="89">
        <f t="shared" si="63"/>
        <v>0.82625455054224428</v>
      </c>
    </row>
    <row r="140" spans="1:47">
      <c r="A140" s="60" t="s">
        <v>311</v>
      </c>
      <c r="B140" s="60" t="s">
        <v>51</v>
      </c>
      <c r="C140" s="61">
        <v>54225.670100000003</v>
      </c>
      <c r="D140" s="61">
        <v>2.5999999999999998E-4</v>
      </c>
      <c r="E140" s="43">
        <f t="shared" si="47"/>
        <v>-166.99794759731739</v>
      </c>
      <c r="F140">
        <f t="shared" si="48"/>
        <v>-166.5</v>
      </c>
      <c r="G140">
        <f t="shared" si="64"/>
        <v>-0.2379052899996168</v>
      </c>
      <c r="K140">
        <f t="shared" si="70"/>
        <v>-0.2379052899996168</v>
      </c>
      <c r="O140">
        <f t="shared" ca="1" si="49"/>
        <v>-0.23872673024221164</v>
      </c>
      <c r="Q140" s="2">
        <f t="shared" si="50"/>
        <v>39207.170100000003</v>
      </c>
      <c r="S140" s="3">
        <v>1</v>
      </c>
      <c r="Z140">
        <f t="shared" si="51"/>
        <v>-166.5</v>
      </c>
      <c r="AA140" s="89">
        <f t="shared" si="52"/>
        <v>-0.23781747861123606</v>
      </c>
      <c r="AB140" s="89">
        <f t="shared" si="53"/>
        <v>-0.23910381590561477</v>
      </c>
      <c r="AC140" s="89">
        <f t="shared" si="54"/>
        <v>-0.2379052899996168</v>
      </c>
      <c r="AD140" s="89">
        <f t="shared" si="65"/>
        <v>-8.7811388380737432E-5</v>
      </c>
      <c r="AE140" s="89">
        <f t="shared" si="55"/>
        <v>7.7108399293527081E-9</v>
      </c>
      <c r="AF140">
        <f t="shared" si="66"/>
        <v>-0.2379052899996168</v>
      </c>
      <c r="AG140" s="73"/>
      <c r="AH140">
        <f t="shared" si="56"/>
        <v>1.1985259059979748E-3</v>
      </c>
      <c r="AI140">
        <f t="shared" si="57"/>
        <v>1.0481775557935253</v>
      </c>
      <c r="AJ140">
        <f t="shared" si="58"/>
        <v>0.93014618820251094</v>
      </c>
      <c r="AK140">
        <f t="shared" si="59"/>
        <v>6.881077762793962E-2</v>
      </c>
      <c r="AL140">
        <f t="shared" si="60"/>
        <v>0.9599727230881393</v>
      </c>
      <c r="AM140">
        <f t="shared" si="61"/>
        <v>0.52059350935062676</v>
      </c>
      <c r="AN140" s="89">
        <f t="shared" si="71"/>
        <v>0.89268977306772457</v>
      </c>
      <c r="AO140" s="89">
        <f t="shared" si="71"/>
        <v>0.89268977168485031</v>
      </c>
      <c r="AP140" s="89">
        <f t="shared" si="71"/>
        <v>0.89268974544178592</v>
      </c>
      <c r="AQ140" s="89">
        <f t="shared" si="71"/>
        <v>0.89268924742239708</v>
      </c>
      <c r="AR140" s="89">
        <f t="shared" si="71"/>
        <v>0.89267979647658546</v>
      </c>
      <c r="AS140" s="89">
        <f t="shared" si="71"/>
        <v>0.89250046628530832</v>
      </c>
      <c r="AT140" s="89">
        <f t="shared" si="71"/>
        <v>0.88910522907872691</v>
      </c>
      <c r="AU140" s="89">
        <f t="shared" si="63"/>
        <v>0.82727377270104918</v>
      </c>
    </row>
    <row r="141" spans="1:47">
      <c r="A141" s="60" t="s">
        <v>311</v>
      </c>
      <c r="B141" s="60" t="s">
        <v>49</v>
      </c>
      <c r="C141" s="61">
        <v>54226.386709999999</v>
      </c>
      <c r="D141" s="61">
        <v>3.4000000000000002E-4</v>
      </c>
      <c r="E141" s="43">
        <f t="shared" si="47"/>
        <v>-165.49804724742259</v>
      </c>
      <c r="F141">
        <f t="shared" si="48"/>
        <v>-165</v>
      </c>
      <c r="G141">
        <f t="shared" si="64"/>
        <v>-0.23795290000271052</v>
      </c>
      <c r="K141">
        <f t="shared" si="70"/>
        <v>-0.23795290000271052</v>
      </c>
      <c r="O141">
        <f t="shared" ca="1" si="49"/>
        <v>-0.23872656855967056</v>
      </c>
      <c r="Q141" s="2">
        <f t="shared" si="50"/>
        <v>39207.886709999999</v>
      </c>
      <c r="S141" s="3">
        <v>1</v>
      </c>
      <c r="Z141">
        <f t="shared" si="51"/>
        <v>-165</v>
      </c>
      <c r="AA141" s="89">
        <f t="shared" si="52"/>
        <v>-0.23781852435902776</v>
      </c>
      <c r="AB141" s="89">
        <f t="shared" si="53"/>
        <v>-0.23915017919803422</v>
      </c>
      <c r="AC141" s="89">
        <f t="shared" si="54"/>
        <v>-0.23795290000271052</v>
      </c>
      <c r="AD141" s="89">
        <f t="shared" si="65"/>
        <v>-1.3437564368276589E-4</v>
      </c>
      <c r="AE141" s="89">
        <f t="shared" si="55"/>
        <v>1.8056813615157659E-8</v>
      </c>
      <c r="AF141">
        <f t="shared" si="66"/>
        <v>-0.23795290000271052</v>
      </c>
      <c r="AG141" s="73"/>
      <c r="AH141">
        <f t="shared" si="56"/>
        <v>1.1972791953236987E-3</v>
      </c>
      <c r="AI141">
        <f t="shared" si="57"/>
        <v>1.0479437004857655</v>
      </c>
      <c r="AJ141">
        <f t="shared" si="58"/>
        <v>0.92889440722571937</v>
      </c>
      <c r="AK141">
        <f t="shared" si="59"/>
        <v>6.8973919590894772E-2</v>
      </c>
      <c r="AL141">
        <f t="shared" si="60"/>
        <v>0.96336722317309542</v>
      </c>
      <c r="AM141">
        <f t="shared" si="61"/>
        <v>0.52275265387403569</v>
      </c>
      <c r="AN141" s="89">
        <f t="shared" si="71"/>
        <v>0.89591716551313016</v>
      </c>
      <c r="AO141" s="89">
        <f t="shared" si="71"/>
        <v>0.8959171641589051</v>
      </c>
      <c r="AP141" s="89">
        <f t="shared" si="71"/>
        <v>0.89591713835600828</v>
      </c>
      <c r="AQ141" s="89">
        <f t="shared" si="71"/>
        <v>0.89591664671744176</v>
      </c>
      <c r="AR141" s="89">
        <f t="shared" si="71"/>
        <v>0.89590727928117164</v>
      </c>
      <c r="AS141" s="89">
        <f t="shared" si="71"/>
        <v>0.89572881776109803</v>
      </c>
      <c r="AT141" s="89">
        <f t="shared" si="71"/>
        <v>0.89233646008811485</v>
      </c>
      <c r="AU141" s="89">
        <f t="shared" si="63"/>
        <v>0.83033143917746377</v>
      </c>
    </row>
    <row r="142" spans="1:47">
      <c r="A142" s="60" t="s">
        <v>311</v>
      </c>
      <c r="B142" s="60" t="s">
        <v>51</v>
      </c>
      <c r="C142" s="61">
        <v>54226.625440000003</v>
      </c>
      <c r="D142" s="61">
        <v>3.6000000000000002E-4</v>
      </c>
      <c r="E142" s="43">
        <f t="shared" si="47"/>
        <v>-164.99837349107068</v>
      </c>
      <c r="F142">
        <f t="shared" si="48"/>
        <v>-164.5</v>
      </c>
      <c r="G142">
        <f t="shared" si="64"/>
        <v>-0.23810876999777975</v>
      </c>
      <c r="K142">
        <f t="shared" si="70"/>
        <v>-0.23810876999777975</v>
      </c>
      <c r="O142">
        <f t="shared" ca="1" si="49"/>
        <v>-0.23872651466549022</v>
      </c>
      <c r="Q142" s="2">
        <f t="shared" si="50"/>
        <v>39208.125440000003</v>
      </c>
      <c r="S142" s="3">
        <v>1</v>
      </c>
      <c r="Z142">
        <f t="shared" si="51"/>
        <v>-164.5</v>
      </c>
      <c r="AA142" s="89">
        <f t="shared" si="52"/>
        <v>-0.23781887575841987</v>
      </c>
      <c r="AB142" s="89">
        <f t="shared" si="53"/>
        <v>-0.2393056309132838</v>
      </c>
      <c r="AC142" s="89">
        <f t="shared" si="54"/>
        <v>-0.23810876999777975</v>
      </c>
      <c r="AD142" s="89">
        <f t="shared" si="65"/>
        <v>-2.8989423935987801E-4</v>
      </c>
      <c r="AE142" s="89">
        <f t="shared" si="55"/>
        <v>8.4038670014042241E-8</v>
      </c>
      <c r="AF142">
        <f t="shared" si="66"/>
        <v>-0.23810876999777975</v>
      </c>
      <c r="AG142" s="73"/>
      <c r="AH142">
        <f t="shared" si="56"/>
        <v>1.1968609155040561E-3</v>
      </c>
      <c r="AI142">
        <f t="shared" si="57"/>
        <v>1.0478656490674296</v>
      </c>
      <c r="AJ142">
        <f t="shared" si="58"/>
        <v>0.92847489275592121</v>
      </c>
      <c r="AK142">
        <f t="shared" si="59"/>
        <v>6.9028107603741201E-2</v>
      </c>
      <c r="AL142">
        <f t="shared" si="60"/>
        <v>0.96449838641178154</v>
      </c>
      <c r="AM142">
        <f t="shared" si="61"/>
        <v>0.52347300522855356</v>
      </c>
      <c r="AN142" s="89">
        <f t="shared" si="71"/>
        <v>0.89699280288007754</v>
      </c>
      <c r="AO142" s="89">
        <f t="shared" si="71"/>
        <v>0.89699280153532013</v>
      </c>
      <c r="AP142" s="89">
        <f t="shared" si="71"/>
        <v>0.89699277587831472</v>
      </c>
      <c r="AQ142" s="89">
        <f t="shared" si="71"/>
        <v>0.89699228636123174</v>
      </c>
      <c r="AR142" s="89">
        <f t="shared" si="71"/>
        <v>0.89698294678725921</v>
      </c>
      <c r="AS142" s="89">
        <f t="shared" si="71"/>
        <v>0.89680477649528922</v>
      </c>
      <c r="AT142" s="89">
        <f t="shared" si="71"/>
        <v>0.89341340834797833</v>
      </c>
      <c r="AU142" s="89">
        <f t="shared" si="63"/>
        <v>0.83135066133626856</v>
      </c>
    </row>
    <row r="143" spans="1:47">
      <c r="A143" s="60" t="s">
        <v>311</v>
      </c>
      <c r="B143" s="60" t="s">
        <v>51</v>
      </c>
      <c r="C143" s="61">
        <v>54227.581109999999</v>
      </c>
      <c r="D143" s="61">
        <v>2.5999999999999998E-4</v>
      </c>
      <c r="E143" s="43">
        <f t="shared" si="47"/>
        <v>-162.99810867843081</v>
      </c>
      <c r="F143">
        <f t="shared" si="48"/>
        <v>-162.5</v>
      </c>
      <c r="G143">
        <f t="shared" si="64"/>
        <v>-0.23798225000064122</v>
      </c>
      <c r="K143">
        <f t="shared" si="70"/>
        <v>-0.23798225000064122</v>
      </c>
      <c r="O143">
        <f t="shared" ca="1" si="49"/>
        <v>-0.23872629908876877</v>
      </c>
      <c r="Q143" s="2">
        <f t="shared" si="50"/>
        <v>39209.081109999999</v>
      </c>
      <c r="S143" s="3">
        <v>1</v>
      </c>
      <c r="Z143">
        <f t="shared" si="51"/>
        <v>-162.5</v>
      </c>
      <c r="AA143" s="89">
        <f t="shared" si="52"/>
        <v>-0.23782029541826558</v>
      </c>
      <c r="AB143" s="89">
        <f t="shared" si="53"/>
        <v>-0.23917742427058944</v>
      </c>
      <c r="AC143" s="89">
        <f t="shared" si="54"/>
        <v>-0.23798225000064122</v>
      </c>
      <c r="AD143" s="89">
        <f t="shared" si="65"/>
        <v>-1.6195458237563964E-4</v>
      </c>
      <c r="AE143" s="89">
        <f t="shared" si="55"/>
        <v>2.6229286752467848E-8</v>
      </c>
      <c r="AF143">
        <f t="shared" si="66"/>
        <v>-0.23798225000064122</v>
      </c>
      <c r="AG143" s="73"/>
      <c r="AH143">
        <f t="shared" si="56"/>
        <v>1.1951742699482281E-3</v>
      </c>
      <c r="AI143">
        <f t="shared" si="57"/>
        <v>1.0475529487164261</v>
      </c>
      <c r="AJ143">
        <f t="shared" si="58"/>
        <v>0.92678559357556356</v>
      </c>
      <c r="AK143">
        <f t="shared" si="59"/>
        <v>6.9243895531468605E-2</v>
      </c>
      <c r="AL143">
        <f t="shared" si="60"/>
        <v>0.96902135289568558</v>
      </c>
      <c r="AM143">
        <f t="shared" si="61"/>
        <v>0.52635760891023298</v>
      </c>
      <c r="AN143" s="89">
        <f t="shared" si="71"/>
        <v>0.90129455041496676</v>
      </c>
      <c r="AO143" s="89">
        <f t="shared" si="71"/>
        <v>0.90129454910766926</v>
      </c>
      <c r="AP143" s="89">
        <f t="shared" si="71"/>
        <v>0.90129452403003463</v>
      </c>
      <c r="AQ143" s="89">
        <f t="shared" si="71"/>
        <v>0.90129404297075932</v>
      </c>
      <c r="AR143" s="89">
        <f t="shared" si="71"/>
        <v>0.90128481496301927</v>
      </c>
      <c r="AS143" s="89">
        <f t="shared" si="71"/>
        <v>0.90110781783512794</v>
      </c>
      <c r="AT143" s="89">
        <f t="shared" si="71"/>
        <v>0.89772055607244083</v>
      </c>
      <c r="AU143" s="89">
        <f t="shared" si="63"/>
        <v>0.83542754997148805</v>
      </c>
    </row>
    <row r="144" spans="1:47">
      <c r="A144" s="60" t="s">
        <v>311</v>
      </c>
      <c r="B144" s="60" t="s">
        <v>51</v>
      </c>
      <c r="C144" s="61">
        <v>54228.536760000003</v>
      </c>
      <c r="D144" s="61">
        <v>3.1E-4</v>
      </c>
      <c r="E144" s="43">
        <f t="shared" si="47"/>
        <v>-160.99788572676874</v>
      </c>
      <c r="F144">
        <f t="shared" si="48"/>
        <v>-160.5</v>
      </c>
      <c r="G144">
        <f t="shared" si="64"/>
        <v>-0.23787573000299744</v>
      </c>
      <c r="K144">
        <f t="shared" si="70"/>
        <v>-0.23787573000299744</v>
      </c>
      <c r="O144">
        <f t="shared" ca="1" si="49"/>
        <v>-0.23872608351204735</v>
      </c>
      <c r="Q144" s="2">
        <f t="shared" si="50"/>
        <v>39210.036760000003</v>
      </c>
      <c r="S144" s="3">
        <v>1</v>
      </c>
      <c r="Z144">
        <f t="shared" si="51"/>
        <v>-160.5</v>
      </c>
      <c r="AA144" s="89">
        <f t="shared" si="52"/>
        <v>-0.23782173753847438</v>
      </c>
      <c r="AB144" s="89">
        <f t="shared" si="53"/>
        <v>-0.23906919602462676</v>
      </c>
      <c r="AC144" s="89">
        <f t="shared" si="54"/>
        <v>-0.23787573000299744</v>
      </c>
      <c r="AD144" s="89">
        <f t="shared" si="65"/>
        <v>-5.3992464523061612E-5</v>
      </c>
      <c r="AE144" s="89">
        <f t="shared" si="55"/>
        <v>2.9151862252740666E-9</v>
      </c>
      <c r="AF144">
        <f t="shared" si="66"/>
        <v>-0.23787573000299744</v>
      </c>
      <c r="AG144" s="73"/>
      <c r="AH144">
        <f t="shared" si="56"/>
        <v>1.1934660216293056E-3</v>
      </c>
      <c r="AI144">
        <f t="shared" si="57"/>
        <v>1.0472394633007163</v>
      </c>
      <c r="AJ144">
        <f t="shared" si="58"/>
        <v>0.92507836144674105</v>
      </c>
      <c r="AK144">
        <f t="shared" si="59"/>
        <v>6.9458139242714184E-2</v>
      </c>
      <c r="AL144">
        <f t="shared" si="60"/>
        <v>0.97354161653043936</v>
      </c>
      <c r="AM144">
        <f t="shared" si="61"/>
        <v>0.52924735819408864</v>
      </c>
      <c r="AN144" s="89">
        <f t="shared" si="71"/>
        <v>0.90559501243145524</v>
      </c>
      <c r="AO144" s="89">
        <f t="shared" si="71"/>
        <v>0.90559501116096008</v>
      </c>
      <c r="AP144" s="89">
        <f t="shared" si="71"/>
        <v>0.90559498665591665</v>
      </c>
      <c r="AQ144" s="89">
        <f t="shared" si="71"/>
        <v>0.90559451400795821</v>
      </c>
      <c r="AR144" s="89">
        <f t="shared" si="71"/>
        <v>0.90558539773242142</v>
      </c>
      <c r="AS144" s="89">
        <f t="shared" si="71"/>
        <v>0.90540958678397365</v>
      </c>
      <c r="AT144" s="89">
        <f t="shared" si="71"/>
        <v>0.90202666842497825</v>
      </c>
      <c r="AU144" s="89">
        <f t="shared" si="63"/>
        <v>0.83950443860670754</v>
      </c>
    </row>
    <row r="145" spans="1:47">
      <c r="A145" s="60" t="s">
        <v>311</v>
      </c>
      <c r="B145" s="60" t="s">
        <v>51</v>
      </c>
      <c r="C145" s="61">
        <v>54230.447999999997</v>
      </c>
      <c r="D145" s="61">
        <v>1.9000000000000001E-4</v>
      </c>
      <c r="E145" s="43">
        <f t="shared" si="47"/>
        <v>-156.9975654064543</v>
      </c>
      <c r="F145">
        <f t="shared" si="48"/>
        <v>-156.5</v>
      </c>
      <c r="G145">
        <f t="shared" si="64"/>
        <v>-0.23772269000619417</v>
      </c>
      <c r="K145">
        <f t="shared" si="70"/>
        <v>-0.23772269000619417</v>
      </c>
      <c r="O145">
        <f t="shared" ca="1" si="49"/>
        <v>-0.23872565235860449</v>
      </c>
      <c r="Q145" s="2">
        <f t="shared" si="50"/>
        <v>39211.947999999997</v>
      </c>
      <c r="S145" s="3">
        <v>1</v>
      </c>
      <c r="Z145">
        <f t="shared" si="51"/>
        <v>-156.5</v>
      </c>
      <c r="AA145" s="89">
        <f t="shared" si="52"/>
        <v>-0.23782468894879302</v>
      </c>
      <c r="AB145" s="89">
        <f t="shared" si="53"/>
        <v>-0.23891267493408466</v>
      </c>
      <c r="AC145" s="89">
        <f t="shared" si="54"/>
        <v>-0.23772269000619417</v>
      </c>
      <c r="AD145" s="89">
        <f t="shared" si="65"/>
        <v>1.0199894259885212E-4</v>
      </c>
      <c r="AE145" s="89">
        <f t="shared" si="55"/>
        <v>1.0403784291283929E-8</v>
      </c>
      <c r="AF145">
        <f t="shared" si="66"/>
        <v>-0.23772269000619417</v>
      </c>
      <c r="AG145" s="73"/>
      <c r="AH145">
        <f t="shared" si="56"/>
        <v>1.1899849278904932E-3</v>
      </c>
      <c r="AI145">
        <f t="shared" si="57"/>
        <v>1.046610171492971</v>
      </c>
      <c r="AJ145">
        <f t="shared" si="58"/>
        <v>0.92161038304276321</v>
      </c>
      <c r="AK145">
        <f t="shared" si="59"/>
        <v>6.9881985614290057E-2</v>
      </c>
      <c r="AL145">
        <f t="shared" si="60"/>
        <v>0.98257401161450808</v>
      </c>
      <c r="AM145">
        <f t="shared" si="61"/>
        <v>0.53504244589442962</v>
      </c>
      <c r="AN145" s="89">
        <f t="shared" si="71"/>
        <v>0.91419206712115186</v>
      </c>
      <c r="AO145" s="89">
        <f t="shared" si="71"/>
        <v>0.91419206592228708</v>
      </c>
      <c r="AP145" s="89">
        <f t="shared" si="71"/>
        <v>0.91419204254174857</v>
      </c>
      <c r="AQ145" s="89">
        <f t="shared" si="71"/>
        <v>0.91419158656919131</v>
      </c>
      <c r="AR145" s="89">
        <f t="shared" si="71"/>
        <v>0.91418269414306275</v>
      </c>
      <c r="AS145" s="89">
        <f t="shared" si="71"/>
        <v>0.91400929359350258</v>
      </c>
      <c r="AT145" s="89">
        <f t="shared" si="71"/>
        <v>0.91063577179184274</v>
      </c>
      <c r="AU145" s="89">
        <f t="shared" si="63"/>
        <v>0.8476582158771464</v>
      </c>
    </row>
    <row r="146" spans="1:47">
      <c r="A146" s="60" t="s">
        <v>311</v>
      </c>
      <c r="B146" s="60" t="s">
        <v>51</v>
      </c>
      <c r="C146" s="61">
        <v>54231.40365</v>
      </c>
      <c r="D146" s="61">
        <v>1.9000000000000001E-4</v>
      </c>
      <c r="E146" s="43">
        <f t="shared" si="47"/>
        <v>-154.99734245479223</v>
      </c>
      <c r="F146">
        <f t="shared" si="48"/>
        <v>-154.5</v>
      </c>
      <c r="G146">
        <f t="shared" si="64"/>
        <v>-0.23761617000127444</v>
      </c>
      <c r="K146">
        <f t="shared" si="70"/>
        <v>-0.23761617000127444</v>
      </c>
      <c r="O146">
        <f t="shared" ca="1" si="49"/>
        <v>-0.23872543678188307</v>
      </c>
      <c r="Q146" s="2">
        <f t="shared" si="50"/>
        <v>39212.90365</v>
      </c>
      <c r="S146" s="3">
        <v>1</v>
      </c>
      <c r="Z146">
        <f t="shared" si="51"/>
        <v>-154.5</v>
      </c>
      <c r="AA146" s="89">
        <f t="shared" si="52"/>
        <v>-0.23782619813232095</v>
      </c>
      <c r="AB146" s="89">
        <f t="shared" si="53"/>
        <v>-0.2388043821903269</v>
      </c>
      <c r="AC146" s="89">
        <f t="shared" si="54"/>
        <v>-0.23761617000127444</v>
      </c>
      <c r="AD146" s="89">
        <f t="shared" si="65"/>
        <v>2.1002813104650797E-4</v>
      </c>
      <c r="AE146" s="89">
        <f t="shared" si="55"/>
        <v>4.4111815830889123E-8</v>
      </c>
      <c r="AF146">
        <f t="shared" si="66"/>
        <v>-0.23761617000127444</v>
      </c>
      <c r="AG146" s="73"/>
      <c r="AH146">
        <f t="shared" si="56"/>
        <v>1.1882121890524565E-3</v>
      </c>
      <c r="AI146">
        <f t="shared" si="57"/>
        <v>1.0462943821971769</v>
      </c>
      <c r="AJ146">
        <f t="shared" si="58"/>
        <v>0.91984977988085292</v>
      </c>
      <c r="AK146">
        <f t="shared" si="59"/>
        <v>7.0091584209387936E-2</v>
      </c>
      <c r="AL146">
        <f t="shared" si="60"/>
        <v>0.98708613144431467</v>
      </c>
      <c r="AM146">
        <f t="shared" si="61"/>
        <v>0.53794786104681835</v>
      </c>
      <c r="AN146" s="89">
        <f t="shared" si="71"/>
        <v>0.91848865348809627</v>
      </c>
      <c r="AO146" s="89">
        <f t="shared" si="71"/>
        <v>0.9184886523240603</v>
      </c>
      <c r="AP146" s="89">
        <f t="shared" si="71"/>
        <v>0.91848862949527754</v>
      </c>
      <c r="AQ146" s="89">
        <f t="shared" si="71"/>
        <v>0.91848818178303104</v>
      </c>
      <c r="AR146" s="89">
        <f t="shared" si="71"/>
        <v>0.91847940141806539</v>
      </c>
      <c r="AS146" s="89">
        <f t="shared" si="71"/>
        <v>0.91830722458079872</v>
      </c>
      <c r="AT146" s="89">
        <f t="shared" si="71"/>
        <v>0.91493875523819557</v>
      </c>
      <c r="AU146" s="89">
        <f t="shared" si="63"/>
        <v>0.85173510451236589</v>
      </c>
    </row>
    <row r="147" spans="1:47">
      <c r="A147" s="60" t="s">
        <v>311</v>
      </c>
      <c r="B147" s="60" t="s">
        <v>49</v>
      </c>
      <c r="C147" s="61">
        <v>54231.641680000001</v>
      </c>
      <c r="D147" s="61">
        <v>4.8000000000000001E-4</v>
      </c>
      <c r="E147" s="43">
        <f t="shared" si="47"/>
        <v>-154.49913383324329</v>
      </c>
      <c r="F147">
        <f t="shared" si="48"/>
        <v>-154</v>
      </c>
      <c r="G147">
        <f t="shared" si="64"/>
        <v>-0.23847204000048805</v>
      </c>
      <c r="K147">
        <f t="shared" si="70"/>
        <v>-0.23847204000048805</v>
      </c>
      <c r="O147">
        <f t="shared" ca="1" si="49"/>
        <v>-0.2387253828877027</v>
      </c>
      <c r="Q147" s="2">
        <f t="shared" si="50"/>
        <v>39213.141680000001</v>
      </c>
      <c r="S147" s="3">
        <v>1</v>
      </c>
      <c r="Z147">
        <f t="shared" si="51"/>
        <v>-154</v>
      </c>
      <c r="AA147" s="89">
        <f t="shared" si="52"/>
        <v>-0.2378265789064419</v>
      </c>
      <c r="AB147" s="89">
        <f t="shared" si="53"/>
        <v>-0.23965980566059203</v>
      </c>
      <c r="AC147" s="89">
        <f t="shared" si="54"/>
        <v>-0.23847204000048805</v>
      </c>
      <c r="AD147" s="89">
        <f t="shared" si="65"/>
        <v>-6.4546109404614582E-4</v>
      </c>
      <c r="AE147" s="89">
        <f t="shared" si="55"/>
        <v>4.1662002392724751E-7</v>
      </c>
      <c r="AF147">
        <f t="shared" si="66"/>
        <v>-0.23847204000048805</v>
      </c>
      <c r="AG147" s="73"/>
      <c r="AH147">
        <f t="shared" si="56"/>
        <v>1.1877656601039792E-3</v>
      </c>
      <c r="AI147">
        <f t="shared" si="57"/>
        <v>1.0462153172158686</v>
      </c>
      <c r="AJ147">
        <f t="shared" si="58"/>
        <v>0.91940686896931934</v>
      </c>
      <c r="AK147">
        <f t="shared" si="59"/>
        <v>7.0143741378947327E-2</v>
      </c>
      <c r="AL147">
        <f t="shared" si="60"/>
        <v>0.98821373567098236</v>
      </c>
      <c r="AM147">
        <f t="shared" si="61"/>
        <v>0.53867504129843913</v>
      </c>
      <c r="AN147" s="89">
        <f t="shared" si="71"/>
        <v>0.91956259736721135</v>
      </c>
      <c r="AO147" s="89">
        <f t="shared" si="71"/>
        <v>0.91956259621177994</v>
      </c>
      <c r="AP147" s="89">
        <f t="shared" si="71"/>
        <v>0.91956257351983017</v>
      </c>
      <c r="AQ147" s="89">
        <f t="shared" si="71"/>
        <v>0.91956212786428837</v>
      </c>
      <c r="AR147" s="89">
        <f t="shared" si="71"/>
        <v>0.91955337552411587</v>
      </c>
      <c r="AS147" s="89">
        <f t="shared" si="71"/>
        <v>0.91938150650013473</v>
      </c>
      <c r="AT147" s="89">
        <f t="shared" si="71"/>
        <v>0.91601433710435898</v>
      </c>
      <c r="AU147" s="89">
        <f t="shared" si="63"/>
        <v>0.85275432667117079</v>
      </c>
    </row>
    <row r="148" spans="1:47">
      <c r="A148" s="60" t="s">
        <v>311</v>
      </c>
      <c r="B148" s="60" t="s">
        <v>49</v>
      </c>
      <c r="C148" s="61">
        <v>54232.597900000001</v>
      </c>
      <c r="D148" s="61">
        <v>3.2000000000000003E-4</v>
      </c>
      <c r="E148" s="43">
        <f t="shared" si="47"/>
        <v>-152.49771784325605</v>
      </c>
      <c r="F148">
        <f t="shared" si="48"/>
        <v>-152</v>
      </c>
      <c r="G148">
        <f t="shared" si="64"/>
        <v>-0.23779551999905379</v>
      </c>
      <c r="K148">
        <f t="shared" si="70"/>
        <v>-0.23779551999905379</v>
      </c>
      <c r="O148">
        <f t="shared" ca="1" si="49"/>
        <v>-0.23872516731098128</v>
      </c>
      <c r="Q148" s="2">
        <f t="shared" si="50"/>
        <v>39214.097900000001</v>
      </c>
      <c r="S148" s="3">
        <v>1</v>
      </c>
      <c r="Z148">
        <f t="shared" si="51"/>
        <v>-152</v>
      </c>
      <c r="AA148" s="89">
        <f t="shared" si="52"/>
        <v>-0.23782811589051253</v>
      </c>
      <c r="AB148" s="89">
        <f t="shared" si="53"/>
        <v>-0.23898148619177703</v>
      </c>
      <c r="AC148" s="89">
        <f t="shared" si="54"/>
        <v>-0.23779551999905379</v>
      </c>
      <c r="AD148" s="89">
        <f t="shared" si="65"/>
        <v>3.2595891458736537E-5</v>
      </c>
      <c r="AE148" s="89">
        <f t="shared" si="55"/>
        <v>1.0624921399897336E-9</v>
      </c>
      <c r="AF148">
        <f t="shared" si="66"/>
        <v>-0.23779551999905379</v>
      </c>
      <c r="AG148" s="73"/>
      <c r="AH148">
        <f t="shared" si="56"/>
        <v>1.1859661927232277E-3</v>
      </c>
      <c r="AI148">
        <f t="shared" si="57"/>
        <v>1.0458985906624911</v>
      </c>
      <c r="AJ148">
        <f t="shared" si="58"/>
        <v>0.91762421867749389</v>
      </c>
      <c r="AK148">
        <f t="shared" si="59"/>
        <v>7.0351399241216861E-2</v>
      </c>
      <c r="AL148">
        <f t="shared" si="60"/>
        <v>0.99272244701048917</v>
      </c>
      <c r="AM148">
        <f t="shared" si="61"/>
        <v>0.54158708637576625</v>
      </c>
      <c r="AN148" s="89">
        <f t="shared" si="71"/>
        <v>0.92385756059009472</v>
      </c>
      <c r="AO148" s="89">
        <f t="shared" si="71"/>
        <v>0.92385755946867143</v>
      </c>
      <c r="AP148" s="89">
        <f t="shared" si="71"/>
        <v>0.92385753731959808</v>
      </c>
      <c r="AQ148" s="89">
        <f t="shared" si="71"/>
        <v>0.92385709985654141</v>
      </c>
      <c r="AR148" s="89">
        <f t="shared" si="71"/>
        <v>0.92384845964059314</v>
      </c>
      <c r="AS148" s="89">
        <f t="shared" si="71"/>
        <v>0.92367782929017284</v>
      </c>
      <c r="AT148" s="89">
        <f t="shared" si="71"/>
        <v>0.92031600683089709</v>
      </c>
      <c r="AU148" s="89">
        <f t="shared" si="63"/>
        <v>0.85683121530639017</v>
      </c>
    </row>
    <row r="149" spans="1:47">
      <c r="A149" s="60" t="s">
        <v>311</v>
      </c>
      <c r="B149" s="60" t="s">
        <v>49</v>
      </c>
      <c r="C149" s="61">
        <v>54233.553039999999</v>
      </c>
      <c r="D149" s="61">
        <v>2.5000000000000001E-4</v>
      </c>
      <c r="E149" s="43">
        <f t="shared" ref="E149:E212" si="72">+(C149-C$7)/C$8</f>
        <v>-150.49856234695523</v>
      </c>
      <c r="F149">
        <f t="shared" ref="F149:F212" si="73">ROUND(2*E149,0)/2+0.5</f>
        <v>-150</v>
      </c>
      <c r="G149">
        <f t="shared" si="64"/>
        <v>-0.23819900000671623</v>
      </c>
      <c r="K149">
        <f t="shared" si="70"/>
        <v>-0.23819900000671623</v>
      </c>
      <c r="O149">
        <f t="shared" ref="O149:O212" ca="1" si="74">+C$11+C$12*$F149</f>
        <v>-0.23872495173425987</v>
      </c>
      <c r="Q149" s="2">
        <f t="shared" ref="Q149:Q212" si="75">+C149-15018.5</f>
        <v>39215.053039999999</v>
      </c>
      <c r="S149" s="3">
        <v>1</v>
      </c>
      <c r="Z149">
        <f t="shared" ref="Z149:Z212" si="76">F149</f>
        <v>-150</v>
      </c>
      <c r="AA149" s="89">
        <f t="shared" ref="AA149:AA212" si="77">AB$3+AB$4*Z149+AB$5*Z149^2+AH149</f>
        <v>-0.2378296750538966</v>
      </c>
      <c r="AB149" s="89">
        <f t="shared" ref="AB149:AB212" si="78">IF(S149&lt;&gt;0,G149-AH149, -9999)</f>
        <v>-0.2393831454103453</v>
      </c>
      <c r="AC149" s="89">
        <f t="shared" ref="AC149:AC212" si="79">+G149-P149</f>
        <v>-0.23819900000671623</v>
      </c>
      <c r="AD149" s="89">
        <f t="shared" si="65"/>
        <v>-3.6932495281963296E-4</v>
      </c>
      <c r="AE149" s="89">
        <f t="shared" ref="AE149:AE212" si="80">+(G149-AA149)^2*S149</f>
        <v>1.3640092077522412E-7</v>
      </c>
      <c r="AF149">
        <f t="shared" si="66"/>
        <v>-0.23819900000671623</v>
      </c>
      <c r="AG149" s="73"/>
      <c r="AH149">
        <f t="shared" ref="AH149:AH212" si="81">$AB$6*($AB$11/AI149*AJ149+$AB$12)</f>
        <v>1.1841454036290641E-3</v>
      </c>
      <c r="AI149">
        <f t="shared" ref="AI149:AI212" si="82">1+$AB$7*COS(AL149)</f>
        <v>1.0455811239023469</v>
      </c>
      <c r="AJ149">
        <f t="shared" ref="AJ149:AJ212" si="83">SIN(AL149+RADIANS($AB$9))</f>
        <v>0.91582401207069009</v>
      </c>
      <c r="AK149">
        <f t="shared" ref="AK149:AK212" si="84">$AB$7*SIN(AL149)</f>
        <v>7.0557502392012778E-2</v>
      </c>
      <c r="AL149">
        <f t="shared" ref="AL149:AL212" si="85">2*ATAN(AM149)</f>
        <v>0.99722842526047473</v>
      </c>
      <c r="AM149">
        <f t="shared" ref="AM149:AM212" si="86">SQRT((1+$AB$7)/(1-$AB$7))*TAN(AN149/2)</f>
        <v>0.54450447925722012</v>
      </c>
      <c r="AN149" s="89">
        <f t="shared" ref="AN149:AT164" si="87">$AU149+$AB$7*SIN(AO149)</f>
        <v>0.9281512218556589</v>
      </c>
      <c r="AO149" s="89">
        <f t="shared" si="87"/>
        <v>0.92815122076758849</v>
      </c>
      <c r="AP149" s="89">
        <f t="shared" si="87"/>
        <v>0.92815119915421396</v>
      </c>
      <c r="AQ149" s="89">
        <f t="shared" si="87"/>
        <v>0.92815076982738931</v>
      </c>
      <c r="AR149" s="89">
        <f t="shared" si="87"/>
        <v>0.92814224175512938</v>
      </c>
      <c r="AS149" s="89">
        <f t="shared" si="87"/>
        <v>0.92797286175733795</v>
      </c>
      <c r="AT149" s="89">
        <f t="shared" si="87"/>
        <v>0.9246166213768473</v>
      </c>
      <c r="AU149" s="89">
        <f t="shared" ref="AU149:AU212" si="88">RADIANS($AB$9)+$AB$18*(F149-AB$15)</f>
        <v>0.86090810394160966</v>
      </c>
    </row>
    <row r="150" spans="1:47">
      <c r="A150" s="60" t="s">
        <v>311</v>
      </c>
      <c r="B150" s="60" t="s">
        <v>49</v>
      </c>
      <c r="C150" s="61">
        <v>54234.508990000002</v>
      </c>
      <c r="D150" s="61">
        <v>3.4000000000000002E-4</v>
      </c>
      <c r="E150" s="43">
        <f t="shared" si="72"/>
        <v>-148.49771148038195</v>
      </c>
      <c r="F150">
        <f t="shared" si="73"/>
        <v>-148</v>
      </c>
      <c r="G150">
        <f t="shared" ref="G150:G213" si="89">+C150-(C$7+F150*C$8)</f>
        <v>-0.23779248000209918</v>
      </c>
      <c r="K150">
        <f t="shared" si="70"/>
        <v>-0.23779248000209918</v>
      </c>
      <c r="O150">
        <f t="shared" ca="1" si="74"/>
        <v>-0.23872473615753842</v>
      </c>
      <c r="Q150" s="2">
        <f t="shared" si="75"/>
        <v>39216.008990000002</v>
      </c>
      <c r="S150" s="3">
        <v>1</v>
      </c>
      <c r="Z150">
        <f t="shared" si="76"/>
        <v>-148</v>
      </c>
      <c r="AA150" s="89">
        <f t="shared" si="77"/>
        <v>-0.23783125634184862</v>
      </c>
      <c r="AB150" s="89">
        <f t="shared" si="78"/>
        <v>-0.23897478334966613</v>
      </c>
      <c r="AC150" s="89">
        <f t="shared" si="79"/>
        <v>-0.23779248000209918</v>
      </c>
      <c r="AD150" s="89">
        <f t="shared" ref="AD150:AD213" si="90">IF(S150&lt;&gt;0,G150-AA150, -9999)</f>
        <v>3.8776339749441169E-5</v>
      </c>
      <c r="AE150" s="89">
        <f t="shared" si="80"/>
        <v>1.5036045243640911E-9</v>
      </c>
      <c r="AF150">
        <f t="shared" ref="AF150:AF213" si="91">IF(S150&lt;&gt;0,G150-P150, -9999)</f>
        <v>-0.23779248000209918</v>
      </c>
      <c r="AG150" s="73"/>
      <c r="AH150">
        <f t="shared" si="81"/>
        <v>1.1823033475669425E-3</v>
      </c>
      <c r="AI150">
        <f t="shared" si="82"/>
        <v>1.0452629254611225</v>
      </c>
      <c r="AJ150">
        <f t="shared" si="83"/>
        <v>0.91400632180491537</v>
      </c>
      <c r="AK150">
        <f t="shared" si="84"/>
        <v>7.0762049000158672E-2</v>
      </c>
      <c r="AL150">
        <f t="shared" si="85"/>
        <v>1.0017316649092887</v>
      </c>
      <c r="AM150">
        <f t="shared" si="86"/>
        <v>0.5474272591907352</v>
      </c>
      <c r="AN150" s="89">
        <f t="shared" si="87"/>
        <v>0.93244357814222434</v>
      </c>
      <c r="AO150" s="89">
        <f t="shared" si="87"/>
        <v>0.93244357708685344</v>
      </c>
      <c r="AP150" s="89">
        <f t="shared" si="87"/>
        <v>0.93244355600193896</v>
      </c>
      <c r="AQ150" s="89">
        <f t="shared" si="87"/>
        <v>0.93244313475337004</v>
      </c>
      <c r="AR150" s="89">
        <f t="shared" si="87"/>
        <v>0.93243471881693041</v>
      </c>
      <c r="AS150" s="89">
        <f t="shared" si="87"/>
        <v>0.93226660059150956</v>
      </c>
      <c r="AT150" s="89">
        <f t="shared" si="87"/>
        <v>0.92891617702366158</v>
      </c>
      <c r="AU150" s="89">
        <f t="shared" si="88"/>
        <v>0.86498499257682915</v>
      </c>
    </row>
    <row r="151" spans="1:47">
      <c r="A151" s="60" t="s">
        <v>311</v>
      </c>
      <c r="B151" s="60" t="s">
        <v>49</v>
      </c>
      <c r="C151" s="61">
        <v>54235.465499999998</v>
      </c>
      <c r="D151" s="61">
        <v>5.4000000000000001E-4</v>
      </c>
      <c r="E151" s="43">
        <f t="shared" si="72"/>
        <v>-146.49568850598766</v>
      </c>
      <c r="F151">
        <f t="shared" si="73"/>
        <v>-146</v>
      </c>
      <c r="G151">
        <f t="shared" si="89"/>
        <v>-0.23682596000435296</v>
      </c>
      <c r="K151">
        <f t="shared" si="70"/>
        <v>-0.23682596000435296</v>
      </c>
      <c r="O151">
        <f t="shared" ca="1" si="74"/>
        <v>-0.238724520580817</v>
      </c>
      <c r="Q151" s="2">
        <f t="shared" si="75"/>
        <v>39216.965499999998</v>
      </c>
      <c r="S151" s="3">
        <v>1</v>
      </c>
      <c r="Z151">
        <f t="shared" si="76"/>
        <v>-146</v>
      </c>
      <c r="AA151" s="89">
        <f t="shared" si="77"/>
        <v>-0.23783285969924239</v>
      </c>
      <c r="AB151" s="89">
        <f t="shared" si="78"/>
        <v>-0.23800640008401605</v>
      </c>
      <c r="AC151" s="89">
        <f t="shared" si="79"/>
        <v>-0.23682596000435296</v>
      </c>
      <c r="AD151" s="89">
        <f t="shared" si="90"/>
        <v>1.0068996948894293E-3</v>
      </c>
      <c r="AE151" s="89">
        <f t="shared" si="80"/>
        <v>1.0138469955684259E-6</v>
      </c>
      <c r="AF151">
        <f t="shared" si="91"/>
        <v>-0.23682596000435296</v>
      </c>
      <c r="AG151" s="73"/>
      <c r="AH151">
        <f t="shared" si="81"/>
        <v>1.1804400796630761E-3</v>
      </c>
      <c r="AI151">
        <f t="shared" si="82"/>
        <v>1.0449440038576288</v>
      </c>
      <c r="AJ151">
        <f t="shared" si="83"/>
        <v>0.91217122081726421</v>
      </c>
      <c r="AK151">
        <f t="shared" si="84"/>
        <v>7.0965037287705618E-2</v>
      </c>
      <c r="AL151">
        <f t="shared" si="85"/>
        <v>1.006232160524462</v>
      </c>
      <c r="AM151">
        <f t="shared" si="86"/>
        <v>0.55035546566446303</v>
      </c>
      <c r="AN151" s="89">
        <f t="shared" si="87"/>
        <v>0.93673462646310257</v>
      </c>
      <c r="AO151" s="89">
        <f t="shared" si="87"/>
        <v>0.93673462543977981</v>
      </c>
      <c r="AP151" s="89">
        <f t="shared" si="87"/>
        <v>0.93673460487603044</v>
      </c>
      <c r="AQ151" s="89">
        <f t="shared" si="87"/>
        <v>0.9367341916460622</v>
      </c>
      <c r="AR151" s="89">
        <f t="shared" si="87"/>
        <v>0.9367258878104443</v>
      </c>
      <c r="AS151" s="89">
        <f t="shared" si="87"/>
        <v>0.93655904251638256</v>
      </c>
      <c r="AT151" s="89">
        <f t="shared" si="87"/>
        <v>0.93321467007039194</v>
      </c>
      <c r="AU151" s="89">
        <f t="shared" si="88"/>
        <v>0.86906188121204864</v>
      </c>
    </row>
    <row r="152" spans="1:47">
      <c r="A152" s="60" t="s">
        <v>311</v>
      </c>
      <c r="B152" s="60" t="s">
        <v>49</v>
      </c>
      <c r="C152" s="61">
        <v>54236.420469999997</v>
      </c>
      <c r="D152" s="61">
        <v>2.7999999999999998E-4</v>
      </c>
      <c r="E152" s="43">
        <f t="shared" si="72"/>
        <v>-144.4968888281355</v>
      </c>
      <c r="F152">
        <f t="shared" si="73"/>
        <v>-144</v>
      </c>
      <c r="G152">
        <f t="shared" si="89"/>
        <v>-0.23739944000408286</v>
      </c>
      <c r="K152">
        <f t="shared" si="70"/>
        <v>-0.23739944000408286</v>
      </c>
      <c r="O152">
        <f t="shared" ca="1" si="74"/>
        <v>-0.23872430500409555</v>
      </c>
      <c r="Q152" s="2">
        <f t="shared" si="75"/>
        <v>39217.920469999997</v>
      </c>
      <c r="S152" s="3">
        <v>1</v>
      </c>
      <c r="Z152">
        <f t="shared" si="76"/>
        <v>-144</v>
      </c>
      <c r="AA152" s="89">
        <f t="shared" si="77"/>
        <v>-0.23783448507057389</v>
      </c>
      <c r="AB152" s="89">
        <f t="shared" si="78"/>
        <v>-0.23857799565950433</v>
      </c>
      <c r="AC152" s="89">
        <f t="shared" si="79"/>
        <v>-0.23739944000408286</v>
      </c>
      <c r="AD152" s="89">
        <f t="shared" si="90"/>
        <v>4.3504506649102992E-4</v>
      </c>
      <c r="AE152" s="89">
        <f t="shared" si="80"/>
        <v>1.8926420987818463E-7</v>
      </c>
      <c r="AF152">
        <f t="shared" si="91"/>
        <v>-0.23739944000408286</v>
      </c>
      <c r="AG152" s="73"/>
      <c r="AH152">
        <f t="shared" si="81"/>
        <v>1.178555655421477E-3</v>
      </c>
      <c r="AI152">
        <f t="shared" si="82"/>
        <v>1.0446243676034364</v>
      </c>
      <c r="AJ152">
        <f t="shared" si="83"/>
        <v>0.91031878232092911</v>
      </c>
      <c r="AK152">
        <f t="shared" si="84"/>
        <v>7.116646552972386E-2</v>
      </c>
      <c r="AL152">
        <f t="shared" si="85"/>
        <v>1.0107299067525692</v>
      </c>
      <c r="AM152">
        <f t="shared" si="86"/>
        <v>0.55328913840912453</v>
      </c>
      <c r="AN152" s="89">
        <f t="shared" si="87"/>
        <v>0.94102436386656796</v>
      </c>
      <c r="AO152" s="89">
        <f t="shared" si="87"/>
        <v>0.94102436287464408</v>
      </c>
      <c r="AP152" s="89">
        <f t="shared" si="87"/>
        <v>0.94102434282471326</v>
      </c>
      <c r="AQ152" s="89">
        <f t="shared" si="87"/>
        <v>0.9410239375520566</v>
      </c>
      <c r="AR152" s="89">
        <f t="shared" si="87"/>
        <v>0.94101574575534008</v>
      </c>
      <c r="AS152" s="89">
        <f t="shared" si="87"/>
        <v>0.94085018428949097</v>
      </c>
      <c r="AT152" s="89">
        <f t="shared" si="87"/>
        <v>0.93751209683375181</v>
      </c>
      <c r="AU152" s="89">
        <f t="shared" si="88"/>
        <v>0.87313876984726801</v>
      </c>
    </row>
    <row r="153" spans="1:47">
      <c r="A153" s="60" t="s">
        <v>311</v>
      </c>
      <c r="B153" s="60" t="s">
        <v>51</v>
      </c>
      <c r="C153" s="61">
        <v>54236.65842</v>
      </c>
      <c r="D153" s="61">
        <v>8.4999999999999995E-4</v>
      </c>
      <c r="E153" s="43">
        <f t="shared" si="72"/>
        <v>-143.99884765055882</v>
      </c>
      <c r="F153">
        <f t="shared" si="73"/>
        <v>-143.5</v>
      </c>
      <c r="G153">
        <f t="shared" si="89"/>
        <v>-0.2383353100012755</v>
      </c>
      <c r="K153">
        <f t="shared" si="70"/>
        <v>-0.2383353100012755</v>
      </c>
      <c r="O153">
        <f t="shared" ca="1" si="74"/>
        <v>-0.23872425110991521</v>
      </c>
      <c r="Q153" s="2">
        <f t="shared" si="75"/>
        <v>39218.15842</v>
      </c>
      <c r="S153" s="3">
        <v>1</v>
      </c>
      <c r="Z153">
        <f t="shared" si="76"/>
        <v>-143.5</v>
      </c>
      <c r="AA153" s="89">
        <f t="shared" si="77"/>
        <v>-0.23783489484654441</v>
      </c>
      <c r="AB153" s="89">
        <f t="shared" si="78"/>
        <v>-0.23951339125149892</v>
      </c>
      <c r="AC153" s="89">
        <f t="shared" si="79"/>
        <v>-0.2383353100012755</v>
      </c>
      <c r="AD153" s="89">
        <f t="shared" si="90"/>
        <v>-5.004151547310931E-4</v>
      </c>
      <c r="AE153" s="89">
        <f t="shared" si="80"/>
        <v>2.5041532708454387E-7</v>
      </c>
      <c r="AF153">
        <f t="shared" si="91"/>
        <v>-0.2383353100012755</v>
      </c>
      <c r="AG153" s="73"/>
      <c r="AH153">
        <f t="shared" si="81"/>
        <v>1.1780812502234154E-3</v>
      </c>
      <c r="AI153">
        <f t="shared" si="82"/>
        <v>1.0445443478724479</v>
      </c>
      <c r="AJ153">
        <f t="shared" si="83"/>
        <v>0.90985297231667073</v>
      </c>
      <c r="AK153">
        <f t="shared" si="84"/>
        <v>7.1216578636005515E-2</v>
      </c>
      <c r="AL153">
        <f t="shared" si="85"/>
        <v>1.0118539130980273</v>
      </c>
      <c r="AM153">
        <f t="shared" si="86"/>
        <v>0.55402341537935551</v>
      </c>
      <c r="AN153" s="89">
        <f t="shared" si="87"/>
        <v>0.94209659304400961</v>
      </c>
      <c r="AO153" s="89">
        <f t="shared" si="87"/>
        <v>0.94209659205983443</v>
      </c>
      <c r="AP153" s="89">
        <f t="shared" si="87"/>
        <v>0.94209657213720477</v>
      </c>
      <c r="AQ153" s="89">
        <f t="shared" si="87"/>
        <v>0.94209616884411229</v>
      </c>
      <c r="AR153" s="89">
        <f t="shared" si="87"/>
        <v>0.94208800504431178</v>
      </c>
      <c r="AS153" s="89">
        <f t="shared" si="87"/>
        <v>0.94192276620730231</v>
      </c>
      <c r="AT153" s="89">
        <f t="shared" si="87"/>
        <v>0.93858628648786679</v>
      </c>
      <c r="AU153" s="89">
        <f t="shared" si="88"/>
        <v>0.87415799200607291</v>
      </c>
    </row>
    <row r="154" spans="1:47">
      <c r="A154" s="60" t="s">
        <v>311</v>
      </c>
      <c r="B154" s="60" t="s">
        <v>49</v>
      </c>
      <c r="C154" s="61">
        <v>54237.375169999999</v>
      </c>
      <c r="D154" s="61">
        <v>1.3699999999999999E-3</v>
      </c>
      <c r="E154" s="43">
        <f t="shared" si="72"/>
        <v>-142.49865427369733</v>
      </c>
      <c r="F154">
        <f t="shared" si="73"/>
        <v>-142</v>
      </c>
      <c r="G154">
        <f t="shared" si="89"/>
        <v>-0.23824292000062997</v>
      </c>
      <c r="K154">
        <f t="shared" ref="K154:K182" si="92">+G154</f>
        <v>-0.23824292000062997</v>
      </c>
      <c r="O154">
        <f t="shared" ca="1" si="74"/>
        <v>-0.23872408942737414</v>
      </c>
      <c r="Q154" s="2">
        <f t="shared" si="75"/>
        <v>39218.875169999999</v>
      </c>
      <c r="S154" s="3">
        <v>1</v>
      </c>
      <c r="Z154">
        <f t="shared" si="76"/>
        <v>-142</v>
      </c>
      <c r="AA154" s="89">
        <f t="shared" si="77"/>
        <v>-0.23783613239996426</v>
      </c>
      <c r="AB154" s="89">
        <f t="shared" si="78"/>
        <v>-0.23941957013135096</v>
      </c>
      <c r="AC154" s="89">
        <f t="shared" si="79"/>
        <v>-0.23824292000062997</v>
      </c>
      <c r="AD154" s="89">
        <f t="shared" si="90"/>
        <v>-4.0678760066570341E-4</v>
      </c>
      <c r="AE154" s="89">
        <f t="shared" si="80"/>
        <v>1.6547615205535978E-7</v>
      </c>
      <c r="AF154">
        <f t="shared" si="91"/>
        <v>-0.23824292000062997</v>
      </c>
      <c r="AG154" s="73"/>
      <c r="AH154">
        <f t="shared" si="81"/>
        <v>1.1766501307209959E-3</v>
      </c>
      <c r="AI154">
        <f t="shared" si="82"/>
        <v>1.0443040252025151</v>
      </c>
      <c r="AJ154">
        <f t="shared" si="83"/>
        <v>0.90844907980022871</v>
      </c>
      <c r="AK154">
        <f t="shared" si="84"/>
        <v>7.1366332054091861E-2</v>
      </c>
      <c r="AL154">
        <f t="shared" si="85"/>
        <v>1.0152248983190895</v>
      </c>
      <c r="AM154">
        <f t="shared" si="86"/>
        <v>0.55622831740038681</v>
      </c>
      <c r="AN154" s="89">
        <f t="shared" si="87"/>
        <v>0.94531278743582636</v>
      </c>
      <c r="AO154" s="89">
        <f t="shared" si="87"/>
        <v>0.94531278647465522</v>
      </c>
      <c r="AP154" s="89">
        <f t="shared" si="87"/>
        <v>0.94531276693114941</v>
      </c>
      <c r="AQ154" s="89">
        <f t="shared" si="87"/>
        <v>0.94531236955292597</v>
      </c>
      <c r="AR154" s="89">
        <f t="shared" si="87"/>
        <v>0.94530428970648506</v>
      </c>
      <c r="AS154" s="89">
        <f t="shared" si="87"/>
        <v>0.94514002270223008</v>
      </c>
      <c r="AT154" s="89">
        <f t="shared" si="87"/>
        <v>0.94180845364817778</v>
      </c>
      <c r="AU154" s="89">
        <f t="shared" si="88"/>
        <v>0.8772156584824875</v>
      </c>
    </row>
    <row r="155" spans="1:47">
      <c r="A155" s="60" t="s">
        <v>311</v>
      </c>
      <c r="B155" s="62" t="s">
        <v>51</v>
      </c>
      <c r="C155" s="61">
        <v>54239.525529999999</v>
      </c>
      <c r="D155" s="61">
        <v>9.1E-4</v>
      </c>
      <c r="E155" s="43">
        <f t="shared" si="72"/>
        <v>-137.99784390764339</v>
      </c>
      <c r="F155">
        <f t="shared" si="73"/>
        <v>-137.5</v>
      </c>
      <c r="G155">
        <f t="shared" si="89"/>
        <v>-0.23785575000511017</v>
      </c>
      <c r="K155">
        <f t="shared" si="92"/>
        <v>-0.23785575000511017</v>
      </c>
      <c r="O155">
        <f t="shared" ca="1" si="74"/>
        <v>-0.23872360437975093</v>
      </c>
      <c r="Q155" s="2">
        <f t="shared" si="75"/>
        <v>39221.025529999999</v>
      </c>
      <c r="S155" s="3">
        <v>1</v>
      </c>
      <c r="Z155">
        <f t="shared" si="76"/>
        <v>-137.5</v>
      </c>
      <c r="AA155" s="89">
        <f t="shared" si="77"/>
        <v>-0.23783991888328729</v>
      </c>
      <c r="AB155" s="89">
        <f t="shared" si="78"/>
        <v>-0.23902803584866039</v>
      </c>
      <c r="AC155" s="89">
        <f t="shared" si="79"/>
        <v>-0.23785575000511017</v>
      </c>
      <c r="AD155" s="89">
        <f t="shared" si="90"/>
        <v>-1.5831121822879046E-5</v>
      </c>
      <c r="AE155" s="89">
        <f t="shared" si="80"/>
        <v>2.5062441817083716E-10</v>
      </c>
      <c r="AF155">
        <f t="shared" si="91"/>
        <v>-0.23785575000511017</v>
      </c>
      <c r="AG155" s="73"/>
      <c r="AH155">
        <f t="shared" si="81"/>
        <v>1.1722858435502265E-3</v>
      </c>
      <c r="AI155">
        <f t="shared" si="82"/>
        <v>1.0435807169446569</v>
      </c>
      <c r="AJ155">
        <f t="shared" si="83"/>
        <v>0.90417950996647933</v>
      </c>
      <c r="AK155">
        <f t="shared" si="84"/>
        <v>7.1810313399884945E-2</v>
      </c>
      <c r="AL155">
        <f t="shared" si="85"/>
        <v>1.0253285308271405</v>
      </c>
      <c r="AM155">
        <f t="shared" si="86"/>
        <v>0.56286181109199651</v>
      </c>
      <c r="AN155" s="89">
        <f t="shared" si="87"/>
        <v>0.9549569218894618</v>
      </c>
      <c r="AO155" s="89">
        <f t="shared" si="87"/>
        <v>0.95495692099513685</v>
      </c>
      <c r="AP155" s="89">
        <f t="shared" si="87"/>
        <v>0.95495690256384247</v>
      </c>
      <c r="AQ155" s="89">
        <f t="shared" si="87"/>
        <v>0.9549565227102722</v>
      </c>
      <c r="AR155" s="89">
        <f t="shared" si="87"/>
        <v>0.95494869429111473</v>
      </c>
      <c r="AS155" s="89">
        <f t="shared" si="87"/>
        <v>0.95478737733034058</v>
      </c>
      <c r="AT155" s="89">
        <f t="shared" si="87"/>
        <v>0.95147132561437309</v>
      </c>
      <c r="AU155" s="89">
        <f t="shared" si="88"/>
        <v>0.88638865791173127</v>
      </c>
    </row>
    <row r="156" spans="1:47">
      <c r="A156" s="60" t="s">
        <v>311</v>
      </c>
      <c r="B156" s="60" t="s">
        <v>51</v>
      </c>
      <c r="C156" s="61">
        <v>54249.558790000003</v>
      </c>
      <c r="D156" s="61">
        <v>2.7E-4</v>
      </c>
      <c r="E156" s="43">
        <f t="shared" si="72"/>
        <v>-116.99773201319815</v>
      </c>
      <c r="F156">
        <f t="shared" si="73"/>
        <v>-116.5</v>
      </c>
      <c r="G156">
        <f t="shared" si="89"/>
        <v>-0.2378022900011274</v>
      </c>
      <c r="K156">
        <f t="shared" si="92"/>
        <v>-0.2378022900011274</v>
      </c>
      <c r="O156">
        <f t="shared" ca="1" si="74"/>
        <v>-0.23872134082417593</v>
      </c>
      <c r="Q156" s="2">
        <f t="shared" si="75"/>
        <v>39231.058790000003</v>
      </c>
      <c r="S156" s="3">
        <v>1</v>
      </c>
      <c r="Z156">
        <f t="shared" si="76"/>
        <v>-116.5</v>
      </c>
      <c r="AA156" s="89">
        <f t="shared" si="77"/>
        <v>-0.23785903590906887</v>
      </c>
      <c r="AB156" s="89">
        <f t="shared" si="78"/>
        <v>-0.23895281980653998</v>
      </c>
      <c r="AC156" s="89">
        <f t="shared" si="79"/>
        <v>-0.2378022900011274</v>
      </c>
      <c r="AD156" s="89">
        <f t="shared" si="90"/>
        <v>5.6745907941468943E-5</v>
      </c>
      <c r="AE156" s="89">
        <f t="shared" si="80"/>
        <v>3.220098068101668E-9</v>
      </c>
      <c r="AF156">
        <f t="shared" si="91"/>
        <v>-0.2378022900011274</v>
      </c>
      <c r="AG156" s="73"/>
      <c r="AH156">
        <f t="shared" si="81"/>
        <v>1.1505298054125767E-3</v>
      </c>
      <c r="AI156">
        <f t="shared" si="82"/>
        <v>1.0401614115293125</v>
      </c>
      <c r="AJ156">
        <f t="shared" si="83"/>
        <v>0.88312917514234646</v>
      </c>
      <c r="AK156">
        <f t="shared" si="84"/>
        <v>7.3777103656711876E-2</v>
      </c>
      <c r="AL156">
        <f t="shared" si="85"/>
        <v>1.0722924373321943</v>
      </c>
      <c r="AM156">
        <f t="shared" si="86"/>
        <v>0.59420316463859058</v>
      </c>
      <c r="AN156" s="89">
        <f t="shared" si="87"/>
        <v>0.99987382417493764</v>
      </c>
      <c r="AO156" s="89">
        <f t="shared" si="87"/>
        <v>0.99987382355088561</v>
      </c>
      <c r="AP156" s="89">
        <f t="shared" si="87"/>
        <v>0.99987380980352403</v>
      </c>
      <c r="AQ156" s="89">
        <f t="shared" si="87"/>
        <v>0.99987350696034016</v>
      </c>
      <c r="AR156" s="89">
        <f t="shared" si="87"/>
        <v>0.99986683560772183</v>
      </c>
      <c r="AS156" s="89">
        <f t="shared" si="87"/>
        <v>0.99971988951012292</v>
      </c>
      <c r="AT156" s="89">
        <f t="shared" si="87"/>
        <v>0.99649166596670702</v>
      </c>
      <c r="AU156" s="89">
        <f t="shared" si="88"/>
        <v>0.92919598858153563</v>
      </c>
    </row>
    <row r="157" spans="1:47">
      <c r="A157" s="60" t="s">
        <v>311</v>
      </c>
      <c r="B157" s="60" t="s">
        <v>51</v>
      </c>
      <c r="C157" s="61">
        <v>54250.514710000003</v>
      </c>
      <c r="D157" s="61">
        <v>3.1E-4</v>
      </c>
      <c r="E157" s="43">
        <f t="shared" si="72"/>
        <v>-114.9969439381221</v>
      </c>
      <c r="F157">
        <f t="shared" si="73"/>
        <v>-114.5</v>
      </c>
      <c r="G157">
        <f t="shared" si="89"/>
        <v>-0.23742576999939047</v>
      </c>
      <c r="K157">
        <f t="shared" si="92"/>
        <v>-0.23742576999939047</v>
      </c>
      <c r="O157">
        <f t="shared" ca="1" si="74"/>
        <v>-0.23872112524745448</v>
      </c>
      <c r="Q157" s="2">
        <f t="shared" si="75"/>
        <v>39232.014710000003</v>
      </c>
      <c r="S157" s="3">
        <v>1</v>
      </c>
      <c r="Z157">
        <f t="shared" si="76"/>
        <v>-114.5</v>
      </c>
      <c r="AA157" s="89">
        <f t="shared" si="77"/>
        <v>-0.23786097930235225</v>
      </c>
      <c r="AB157" s="89">
        <f t="shared" si="78"/>
        <v>-0.23857411000820955</v>
      </c>
      <c r="AC157" s="89">
        <f t="shared" si="79"/>
        <v>-0.23742576999939047</v>
      </c>
      <c r="AD157" s="89">
        <f t="shared" si="90"/>
        <v>4.352093029617865E-4</v>
      </c>
      <c r="AE157" s="89">
        <f t="shared" si="80"/>
        <v>1.8940713738448407E-7</v>
      </c>
      <c r="AF157">
        <f t="shared" si="91"/>
        <v>-0.23742576999939047</v>
      </c>
      <c r="AG157" s="73"/>
      <c r="AH157">
        <f t="shared" si="81"/>
        <v>1.1483400088190836E-3</v>
      </c>
      <c r="AI157">
        <f t="shared" si="82"/>
        <v>1.039832217139846</v>
      </c>
      <c r="AJ157">
        <f t="shared" si="83"/>
        <v>0.88102967744336869</v>
      </c>
      <c r="AK157">
        <f t="shared" si="84"/>
        <v>7.3955354625099126E-2</v>
      </c>
      <c r="AL157">
        <f t="shared" si="85"/>
        <v>1.0767490590988369</v>
      </c>
      <c r="AM157">
        <f t="shared" si="86"/>
        <v>0.59722224420467285</v>
      </c>
      <c r="AN157" s="89">
        <f t="shared" si="87"/>
        <v>1.00414390526043</v>
      </c>
      <c r="AO157" s="89">
        <f t="shared" si="87"/>
        <v>1.0041439046586753</v>
      </c>
      <c r="AP157" s="89">
        <f t="shared" si="87"/>
        <v>1.0041438913136618</v>
      </c>
      <c r="AQ157" s="89">
        <f t="shared" si="87"/>
        <v>1.0041435953635838</v>
      </c>
      <c r="AR157" s="89">
        <f t="shared" si="87"/>
        <v>1.0041370321648204</v>
      </c>
      <c r="AS157" s="89">
        <f t="shared" si="87"/>
        <v>1.0039914994096628</v>
      </c>
      <c r="AT157" s="89">
        <f t="shared" si="87"/>
        <v>1.0007729488416031</v>
      </c>
      <c r="AU157" s="89">
        <f t="shared" si="88"/>
        <v>0.93327287721675511</v>
      </c>
    </row>
    <row r="158" spans="1:47">
      <c r="A158" s="60" t="s">
        <v>311</v>
      </c>
      <c r="B158" s="60" t="s">
        <v>51</v>
      </c>
      <c r="C158" s="61">
        <v>54251.470229999999</v>
      </c>
      <c r="D158" s="61">
        <v>5.6999999999999998E-4</v>
      </c>
      <c r="E158" s="43">
        <f t="shared" si="72"/>
        <v>-112.99699308293781</v>
      </c>
      <c r="F158">
        <f t="shared" si="73"/>
        <v>-112.5</v>
      </c>
      <c r="G158">
        <f t="shared" si="89"/>
        <v>-0.2374492500021006</v>
      </c>
      <c r="K158">
        <f t="shared" si="92"/>
        <v>-0.2374492500021006</v>
      </c>
      <c r="O158">
        <f t="shared" ca="1" si="74"/>
        <v>-0.23872090967073306</v>
      </c>
      <c r="Q158" s="2">
        <f t="shared" si="75"/>
        <v>39232.970229999999</v>
      </c>
      <c r="S158" s="3">
        <v>1</v>
      </c>
      <c r="Z158">
        <f t="shared" si="76"/>
        <v>-112.5</v>
      </c>
      <c r="AA158" s="89">
        <f t="shared" si="77"/>
        <v>-0.23786294378786335</v>
      </c>
      <c r="AB158" s="89">
        <f t="shared" si="78"/>
        <v>-0.23859537997969846</v>
      </c>
      <c r="AC158" s="89">
        <f t="shared" si="79"/>
        <v>-0.2374492500021006</v>
      </c>
      <c r="AD158" s="89">
        <f t="shared" si="90"/>
        <v>4.1369378576275317E-4</v>
      </c>
      <c r="AE158" s="89">
        <f t="shared" si="80"/>
        <v>1.7114254837871872E-7</v>
      </c>
      <c r="AF158">
        <f t="shared" si="91"/>
        <v>-0.2374492500021006</v>
      </c>
      <c r="AG158" s="73"/>
      <c r="AH158">
        <f t="shared" si="81"/>
        <v>1.1461299775978554E-3</v>
      </c>
      <c r="AI158">
        <f t="shared" si="82"/>
        <v>1.0395024409292657</v>
      </c>
      <c r="AJ158">
        <f t="shared" si="83"/>
        <v>0.87891402793000661</v>
      </c>
      <c r="AK158">
        <f t="shared" si="84"/>
        <v>7.4132025202539004E-2</v>
      </c>
      <c r="AL158">
        <f t="shared" si="85"/>
        <v>1.0812028574688939</v>
      </c>
      <c r="AM158">
        <f t="shared" si="86"/>
        <v>0.6002474497244723</v>
      </c>
      <c r="AN158" s="89">
        <f t="shared" si="87"/>
        <v>1.0084126335226502</v>
      </c>
      <c r="AO158" s="89">
        <f t="shared" si="87"/>
        <v>1.0084126329426195</v>
      </c>
      <c r="AP158" s="89">
        <f t="shared" si="87"/>
        <v>1.0084126199923704</v>
      </c>
      <c r="AQ158" s="89">
        <f t="shared" si="87"/>
        <v>1.0084123308544213</v>
      </c>
      <c r="AR158" s="89">
        <f t="shared" si="87"/>
        <v>1.0084058753564642</v>
      </c>
      <c r="AS158" s="89">
        <f t="shared" si="87"/>
        <v>1.0082617625651629</v>
      </c>
      <c r="AT158" s="89">
        <f t="shared" si="87"/>
        <v>1.0050531097979489</v>
      </c>
      <c r="AU158" s="89">
        <f t="shared" si="88"/>
        <v>0.93734976585197449</v>
      </c>
    </row>
    <row r="159" spans="1:47">
      <c r="A159" s="60" t="s">
        <v>311</v>
      </c>
      <c r="B159" s="60" t="s">
        <v>51</v>
      </c>
      <c r="C159" s="61">
        <v>54252.426440000003</v>
      </c>
      <c r="D159" s="61">
        <v>2.7999999999999998E-4</v>
      </c>
      <c r="E159" s="43">
        <f t="shared" si="72"/>
        <v>-110.99559802343948</v>
      </c>
      <c r="F159">
        <f t="shared" si="73"/>
        <v>-110.5</v>
      </c>
      <c r="G159">
        <f t="shared" si="89"/>
        <v>-0.23678272999677574</v>
      </c>
      <c r="K159">
        <f t="shared" si="92"/>
        <v>-0.23678272999677574</v>
      </c>
      <c r="O159">
        <f t="shared" ca="1" si="74"/>
        <v>-0.23872069409401164</v>
      </c>
      <c r="Q159" s="2">
        <f t="shared" si="75"/>
        <v>39233.926440000003</v>
      </c>
      <c r="S159" s="3">
        <v>1</v>
      </c>
      <c r="Z159">
        <f t="shared" si="76"/>
        <v>-110.5</v>
      </c>
      <c r="AA159" s="89">
        <f t="shared" si="77"/>
        <v>-0.23786492930421052</v>
      </c>
      <c r="AB159" s="89">
        <f t="shared" si="78"/>
        <v>-0.23792662976991635</v>
      </c>
      <c r="AC159" s="89">
        <f t="shared" si="79"/>
        <v>-0.23678272999677574</v>
      </c>
      <c r="AD159" s="89">
        <f t="shared" si="90"/>
        <v>1.082199307434778E-3</v>
      </c>
      <c r="AE159" s="89">
        <f t="shared" si="80"/>
        <v>1.1711553410123131E-6</v>
      </c>
      <c r="AF159">
        <f t="shared" si="91"/>
        <v>-0.23678272999677574</v>
      </c>
      <c r="AG159" s="73"/>
      <c r="AH159">
        <f t="shared" si="81"/>
        <v>1.1438997731406159E-3</v>
      </c>
      <c r="AI159">
        <f t="shared" si="82"/>
        <v>1.0391720912366982</v>
      </c>
      <c r="AJ159">
        <f t="shared" si="83"/>
        <v>0.87678230371428056</v>
      </c>
      <c r="AK159">
        <f t="shared" si="84"/>
        <v>7.4307114519027037E-2</v>
      </c>
      <c r="AL159">
        <f t="shared" si="85"/>
        <v>1.085653828389411</v>
      </c>
      <c r="AM159">
        <f t="shared" si="86"/>
        <v>0.60327882536500976</v>
      </c>
      <c r="AN159" s="89">
        <f t="shared" si="87"/>
        <v>1.0126800065898474</v>
      </c>
      <c r="AO159" s="89">
        <f t="shared" si="87"/>
        <v>1.012680006030974</v>
      </c>
      <c r="AP159" s="89">
        <f t="shared" si="87"/>
        <v>1.0126799934679245</v>
      </c>
      <c r="AQ159" s="89">
        <f t="shared" si="87"/>
        <v>1.0126797110602659</v>
      </c>
      <c r="AR159" s="89">
        <f t="shared" si="87"/>
        <v>1.0126733627876363</v>
      </c>
      <c r="AS159" s="89">
        <f t="shared" si="87"/>
        <v>1.0125306763031057</v>
      </c>
      <c r="AT159" s="89">
        <f t="shared" si="87"/>
        <v>1.0093321454571555</v>
      </c>
      <c r="AU159" s="89">
        <f t="shared" si="88"/>
        <v>0.94142665448719398</v>
      </c>
    </row>
    <row r="160" spans="1:47">
      <c r="A160" s="60" t="s">
        <v>311</v>
      </c>
      <c r="B160" s="60" t="s">
        <v>49</v>
      </c>
      <c r="C160" s="61">
        <v>54254.57647</v>
      </c>
      <c r="D160" s="61">
        <v>5.9000000000000003E-4</v>
      </c>
      <c r="E160" s="43">
        <f t="shared" si="72"/>
        <v>-106.49547836379394</v>
      </c>
      <c r="F160">
        <f t="shared" si="73"/>
        <v>-106</v>
      </c>
      <c r="G160">
        <f t="shared" si="89"/>
        <v>-0.23672556000383338</v>
      </c>
      <c r="K160">
        <f t="shared" si="92"/>
        <v>-0.23672556000383338</v>
      </c>
      <c r="O160">
        <f t="shared" ca="1" si="74"/>
        <v>-0.23872020904638841</v>
      </c>
      <c r="Q160" s="2">
        <f t="shared" si="75"/>
        <v>39236.07647</v>
      </c>
      <c r="S160" s="3">
        <v>1</v>
      </c>
      <c r="Z160">
        <f t="shared" si="76"/>
        <v>-106</v>
      </c>
      <c r="AA160" s="89">
        <f t="shared" si="77"/>
        <v>-0.23786947328978975</v>
      </c>
      <c r="AB160" s="89">
        <f t="shared" si="78"/>
        <v>-0.23786436837874703</v>
      </c>
      <c r="AC160" s="89">
        <f t="shared" si="79"/>
        <v>-0.23672556000383338</v>
      </c>
      <c r="AD160" s="89">
        <f t="shared" si="90"/>
        <v>1.1439132859563661E-3</v>
      </c>
      <c r="AE160" s="89">
        <f t="shared" si="80"/>
        <v>1.308537605787491E-6</v>
      </c>
      <c r="AF160">
        <f t="shared" si="91"/>
        <v>-0.23672556000383338</v>
      </c>
      <c r="AG160" s="73"/>
      <c r="AH160">
        <f t="shared" si="81"/>
        <v>1.1388083749136572E-3</v>
      </c>
      <c r="AI160">
        <f t="shared" si="82"/>
        <v>1.0384267507389375</v>
      </c>
      <c r="AJ160">
        <f t="shared" si="83"/>
        <v>0.87192755180158388</v>
      </c>
      <c r="AK160">
        <f t="shared" si="84"/>
        <v>7.4695279821736793E-2</v>
      </c>
      <c r="AL160">
        <f t="shared" si="85"/>
        <v>1.0956581546219066</v>
      </c>
      <c r="AM160">
        <f t="shared" si="86"/>
        <v>0.61012221079865758</v>
      </c>
      <c r="AN160" s="89">
        <f t="shared" si="87"/>
        <v>1.0222766290068042</v>
      </c>
      <c r="AO160" s="89">
        <f t="shared" si="87"/>
        <v>1.0222766284934988</v>
      </c>
      <c r="AP160" s="89">
        <f t="shared" si="87"/>
        <v>1.0222766167741106</v>
      </c>
      <c r="AQ160" s="89">
        <f t="shared" si="87"/>
        <v>1.0222763492062341</v>
      </c>
      <c r="AR160" s="89">
        <f t="shared" si="87"/>
        <v>1.0222702403381416</v>
      </c>
      <c r="AS160" s="89">
        <f t="shared" si="87"/>
        <v>1.0221307847888021</v>
      </c>
      <c r="AT160" s="89">
        <f t="shared" si="87"/>
        <v>1.0189558439499198</v>
      </c>
      <c r="AU160" s="89">
        <f t="shared" si="88"/>
        <v>0.95059965391643775</v>
      </c>
    </row>
    <row r="161" spans="1:48">
      <c r="A161" s="60" t="s">
        <v>311</v>
      </c>
      <c r="B161" s="60" t="s">
        <v>49</v>
      </c>
      <c r="C161" s="61">
        <v>54256.486550000001</v>
      </c>
      <c r="D161" s="61">
        <v>3.8999999999999999E-4</v>
      </c>
      <c r="E161" s="43">
        <f t="shared" si="72"/>
        <v>-102.49758598112294</v>
      </c>
      <c r="F161">
        <f t="shared" si="73"/>
        <v>-102</v>
      </c>
      <c r="G161">
        <f t="shared" si="89"/>
        <v>-0.23773251999955392</v>
      </c>
      <c r="K161">
        <f t="shared" si="92"/>
        <v>-0.23773251999955392</v>
      </c>
      <c r="O161">
        <f t="shared" ca="1" si="74"/>
        <v>-0.23871977789294554</v>
      </c>
      <c r="Q161" s="2">
        <f t="shared" si="75"/>
        <v>39237.986550000001</v>
      </c>
      <c r="S161" s="3">
        <v>1</v>
      </c>
      <c r="Z161">
        <f t="shared" si="76"/>
        <v>-102</v>
      </c>
      <c r="AA161" s="89">
        <f t="shared" si="77"/>
        <v>-0.23787360093345183</v>
      </c>
      <c r="AB161" s="89">
        <f t="shared" si="78"/>
        <v>-0.23886671778658528</v>
      </c>
      <c r="AC161" s="89">
        <f t="shared" si="79"/>
        <v>-0.23773251999955392</v>
      </c>
      <c r="AD161" s="89">
        <f t="shared" si="90"/>
        <v>1.4108093389791909E-4</v>
      </c>
      <c r="AE161" s="89">
        <f t="shared" si="80"/>
        <v>1.9903829909509015E-8</v>
      </c>
      <c r="AF161">
        <f t="shared" si="91"/>
        <v>-0.23773251999955392</v>
      </c>
      <c r="AG161" s="73"/>
      <c r="AH161">
        <f t="shared" si="81"/>
        <v>1.1341977870313563E-3</v>
      </c>
      <c r="AI161">
        <f t="shared" si="82"/>
        <v>1.037761900391418</v>
      </c>
      <c r="AJ161">
        <f t="shared" si="83"/>
        <v>0.8675449425485543</v>
      </c>
      <c r="AK161">
        <f t="shared" si="84"/>
        <v>7.5033585005840078E-2</v>
      </c>
      <c r="AL161">
        <f t="shared" si="85"/>
        <v>1.1045388200668775</v>
      </c>
      <c r="AM161">
        <f t="shared" si="86"/>
        <v>0.61623204602290038</v>
      </c>
      <c r="AN161" s="89">
        <f t="shared" si="87"/>
        <v>1.0308011695460171</v>
      </c>
      <c r="AO161" s="89">
        <f t="shared" si="87"/>
        <v>1.0308011690709047</v>
      </c>
      <c r="AP161" s="89">
        <f t="shared" si="87"/>
        <v>1.0308011580696419</v>
      </c>
      <c r="AQ161" s="89">
        <f t="shared" si="87"/>
        <v>1.0308009033346224</v>
      </c>
      <c r="AR161" s="89">
        <f t="shared" si="87"/>
        <v>1.0307950049574672</v>
      </c>
      <c r="AS161" s="89">
        <f t="shared" si="87"/>
        <v>1.0306584445442675</v>
      </c>
      <c r="AT161" s="89">
        <f t="shared" si="87"/>
        <v>1.0275054151762224</v>
      </c>
      <c r="AU161" s="89">
        <f t="shared" si="88"/>
        <v>0.95875343118687673</v>
      </c>
    </row>
    <row r="162" spans="1:48">
      <c r="A162" s="60" t="s">
        <v>311</v>
      </c>
      <c r="B162" s="60" t="s">
        <v>49</v>
      </c>
      <c r="C162" s="61">
        <v>54256.486570000001</v>
      </c>
      <c r="D162" s="61">
        <v>1.72E-3</v>
      </c>
      <c r="E162" s="43">
        <f t="shared" si="72"/>
        <v>-102.49754412012987</v>
      </c>
      <c r="F162">
        <f t="shared" si="73"/>
        <v>-102</v>
      </c>
      <c r="G162">
        <f t="shared" si="89"/>
        <v>-0.23771252000005916</v>
      </c>
      <c r="K162">
        <f t="shared" si="92"/>
        <v>-0.23771252000005916</v>
      </c>
      <c r="O162">
        <f t="shared" ca="1" si="74"/>
        <v>-0.23871977789294554</v>
      </c>
      <c r="Q162" s="2">
        <f t="shared" si="75"/>
        <v>39237.986570000001</v>
      </c>
      <c r="S162" s="3">
        <v>1</v>
      </c>
      <c r="Z162">
        <f t="shared" si="76"/>
        <v>-102</v>
      </c>
      <c r="AA162" s="89">
        <f t="shared" si="77"/>
        <v>-0.23787360093345183</v>
      </c>
      <c r="AB162" s="89">
        <f t="shared" si="78"/>
        <v>-0.23884671778709052</v>
      </c>
      <c r="AC162" s="89">
        <f t="shared" si="79"/>
        <v>-0.23771252000005916</v>
      </c>
      <c r="AD162" s="89">
        <f t="shared" si="90"/>
        <v>1.610809333926766E-4</v>
      </c>
      <c r="AE162" s="89">
        <f t="shared" si="80"/>
        <v>2.5947067102655915E-8</v>
      </c>
      <c r="AF162">
        <f t="shared" si="91"/>
        <v>-0.23771252000005916</v>
      </c>
      <c r="AG162" s="73"/>
      <c r="AH162">
        <f t="shared" si="81"/>
        <v>1.1341977870313563E-3</v>
      </c>
      <c r="AI162">
        <f t="shared" si="82"/>
        <v>1.037761900391418</v>
      </c>
      <c r="AJ162">
        <f t="shared" si="83"/>
        <v>0.8675449425485543</v>
      </c>
      <c r="AK162">
        <f t="shared" si="84"/>
        <v>7.5033585005840078E-2</v>
      </c>
      <c r="AL162">
        <f t="shared" si="85"/>
        <v>1.1045388200668775</v>
      </c>
      <c r="AM162">
        <f t="shared" si="86"/>
        <v>0.61623204602290038</v>
      </c>
      <c r="AN162" s="89">
        <f t="shared" si="87"/>
        <v>1.0308011695460171</v>
      </c>
      <c r="AO162" s="89">
        <f t="shared" si="87"/>
        <v>1.0308011690709047</v>
      </c>
      <c r="AP162" s="89">
        <f t="shared" si="87"/>
        <v>1.0308011580696419</v>
      </c>
      <c r="AQ162" s="89">
        <f t="shared" si="87"/>
        <v>1.0308009033346224</v>
      </c>
      <c r="AR162" s="89">
        <f t="shared" si="87"/>
        <v>1.0307950049574672</v>
      </c>
      <c r="AS162" s="89">
        <f t="shared" si="87"/>
        <v>1.0306584445442675</v>
      </c>
      <c r="AT162" s="89">
        <f t="shared" si="87"/>
        <v>1.0275054151762224</v>
      </c>
      <c r="AU162" s="89">
        <f t="shared" si="88"/>
        <v>0.95875343118687673</v>
      </c>
    </row>
    <row r="163" spans="1:48">
      <c r="A163" s="60" t="s">
        <v>311</v>
      </c>
      <c r="B163" s="60" t="s">
        <v>49</v>
      </c>
      <c r="C163" s="61">
        <v>54257.442219999997</v>
      </c>
      <c r="D163" s="61">
        <v>2.5000000000000001E-4</v>
      </c>
      <c r="E163" s="43">
        <f t="shared" si="72"/>
        <v>-100.49732116848304</v>
      </c>
      <c r="F163">
        <f t="shared" si="73"/>
        <v>-100</v>
      </c>
      <c r="G163">
        <f t="shared" si="89"/>
        <v>-0.23760600000241539</v>
      </c>
      <c r="K163">
        <f t="shared" si="92"/>
        <v>-0.23760600000241539</v>
      </c>
      <c r="O163">
        <f t="shared" ca="1" si="74"/>
        <v>-0.23871956231622413</v>
      </c>
      <c r="Q163" s="2">
        <f t="shared" si="75"/>
        <v>39238.942219999997</v>
      </c>
      <c r="S163" s="3">
        <v>1</v>
      </c>
      <c r="Z163">
        <f t="shared" si="76"/>
        <v>-100</v>
      </c>
      <c r="AA163" s="89">
        <f t="shared" si="77"/>
        <v>-0.23787569584170917</v>
      </c>
      <c r="AB163" s="89">
        <f t="shared" si="78"/>
        <v>-0.23873786269547931</v>
      </c>
      <c r="AC163" s="89">
        <f t="shared" si="79"/>
        <v>-0.23760600000241539</v>
      </c>
      <c r="AD163" s="89">
        <f t="shared" si="90"/>
        <v>2.696958392937876E-4</v>
      </c>
      <c r="AE163" s="89">
        <f t="shared" si="80"/>
        <v>7.2735845732380504E-8</v>
      </c>
      <c r="AF163">
        <f t="shared" si="91"/>
        <v>-0.23760600000241539</v>
      </c>
      <c r="AG163" s="73"/>
      <c r="AH163">
        <f t="shared" si="81"/>
        <v>1.1318626930639359E-3</v>
      </c>
      <c r="AI163">
        <f t="shared" si="82"/>
        <v>1.0374286761974458</v>
      </c>
      <c r="AJ163">
        <f t="shared" si="83"/>
        <v>0.86533009862183863</v>
      </c>
      <c r="AK163">
        <f t="shared" si="84"/>
        <v>7.5200360358888968E-2</v>
      </c>
      <c r="AL163">
        <f t="shared" si="85"/>
        <v>1.1089748833908173</v>
      </c>
      <c r="AM163">
        <f t="shared" si="86"/>
        <v>0.61929655097788849</v>
      </c>
      <c r="AN163" s="89">
        <f t="shared" si="87"/>
        <v>1.0350613902819343</v>
      </c>
      <c r="AO163" s="89">
        <f t="shared" si="87"/>
        <v>1.0350613898251222</v>
      </c>
      <c r="AP163" s="89">
        <f t="shared" si="87"/>
        <v>1.0350613791717891</v>
      </c>
      <c r="AQ163" s="89">
        <f t="shared" si="87"/>
        <v>1.0350611307250979</v>
      </c>
      <c r="AR163" s="89">
        <f t="shared" si="87"/>
        <v>1.0350553367220048</v>
      </c>
      <c r="AS163" s="89">
        <f t="shared" si="87"/>
        <v>1.0349202313261991</v>
      </c>
      <c r="AT163" s="89">
        <f t="shared" si="87"/>
        <v>1.031778488339387</v>
      </c>
      <c r="AU163" s="89">
        <f t="shared" si="88"/>
        <v>0.9628303198220961</v>
      </c>
    </row>
    <row r="164" spans="1:48">
      <c r="A164" s="60" t="s">
        <v>311</v>
      </c>
      <c r="B164" s="60" t="s">
        <v>51</v>
      </c>
      <c r="C164" s="61">
        <v>54261.503669999998</v>
      </c>
      <c r="D164" s="61">
        <v>3.1E-4</v>
      </c>
      <c r="E164" s="43">
        <f t="shared" si="72"/>
        <v>-91.996504439554997</v>
      </c>
      <c r="F164">
        <f t="shared" si="73"/>
        <v>-91.5</v>
      </c>
      <c r="G164">
        <f t="shared" si="89"/>
        <v>-0.23721579000266502</v>
      </c>
      <c r="K164">
        <f t="shared" si="92"/>
        <v>-0.23721579000266502</v>
      </c>
      <c r="O164">
        <f t="shared" ca="1" si="74"/>
        <v>-0.23871864611515806</v>
      </c>
      <c r="Q164" s="2">
        <f t="shared" si="75"/>
        <v>39243.003669999998</v>
      </c>
      <c r="S164" s="3">
        <v>1</v>
      </c>
      <c r="Z164">
        <f t="shared" si="76"/>
        <v>-91.5</v>
      </c>
      <c r="AA164" s="89">
        <f t="shared" si="77"/>
        <v>-0.23788482869380106</v>
      </c>
      <c r="AB164" s="89">
        <f t="shared" si="78"/>
        <v>-0.23833750862196909</v>
      </c>
      <c r="AC164" s="89">
        <f t="shared" si="79"/>
        <v>-0.23721579000266502</v>
      </c>
      <c r="AD164" s="89">
        <f t="shared" si="90"/>
        <v>6.6903869113604797E-4</v>
      </c>
      <c r="AE164" s="89">
        <f t="shared" si="80"/>
        <v>4.476127702370362E-7</v>
      </c>
      <c r="AF164">
        <f t="shared" si="91"/>
        <v>-0.23721579000266502</v>
      </c>
      <c r="AG164" s="73"/>
      <c r="AH164">
        <f t="shared" si="81"/>
        <v>1.1217186193040825E-3</v>
      </c>
      <c r="AI164">
        <f t="shared" si="82"/>
        <v>1.0360067529090775</v>
      </c>
      <c r="AJ164">
        <f t="shared" si="83"/>
        <v>0.85574404985957964</v>
      </c>
      <c r="AK164">
        <f t="shared" si="84"/>
        <v>7.5891460289973581E-2</v>
      </c>
      <c r="AL164">
        <f t="shared" si="85"/>
        <v>1.1277963034537308</v>
      </c>
      <c r="AM164">
        <f t="shared" si="86"/>
        <v>0.63239324829888799</v>
      </c>
      <c r="AN164" s="89">
        <f t="shared" si="87"/>
        <v>1.0531520273107724</v>
      </c>
      <c r="AO164" s="89">
        <f t="shared" si="87"/>
        <v>1.0531520269260237</v>
      </c>
      <c r="AP164" s="89">
        <f t="shared" si="87"/>
        <v>1.0531520176697156</v>
      </c>
      <c r="AQ164" s="89">
        <f t="shared" si="87"/>
        <v>1.0531517949808453</v>
      </c>
      <c r="AR164" s="89">
        <f t="shared" si="87"/>
        <v>1.0531464375436526</v>
      </c>
      <c r="AS164" s="89">
        <f t="shared" si="87"/>
        <v>1.0530175637888839</v>
      </c>
      <c r="AT164" s="89">
        <f t="shared" si="87"/>
        <v>1.0499262253118282</v>
      </c>
      <c r="AU164" s="89">
        <f t="shared" si="88"/>
        <v>0.98015709652177885</v>
      </c>
    </row>
    <row r="165" spans="1:48">
      <c r="A165" s="60" t="s">
        <v>311</v>
      </c>
      <c r="B165" s="60" t="s">
        <v>51</v>
      </c>
      <c r="C165" s="61">
        <v>54262.458599999998</v>
      </c>
      <c r="D165" s="61">
        <v>2.0000000000000001E-4</v>
      </c>
      <c r="E165" s="43">
        <f t="shared" si="72"/>
        <v>-89.997788483688964</v>
      </c>
      <c r="F165">
        <f t="shared" si="73"/>
        <v>-89.5</v>
      </c>
      <c r="G165">
        <f t="shared" si="89"/>
        <v>-0.23782927000138443</v>
      </c>
      <c r="K165">
        <f t="shared" si="92"/>
        <v>-0.23782927000138443</v>
      </c>
      <c r="O165">
        <f t="shared" ca="1" si="74"/>
        <v>-0.23871843053843664</v>
      </c>
      <c r="Q165" s="2">
        <f t="shared" si="75"/>
        <v>39243.958599999998</v>
      </c>
      <c r="S165" s="3">
        <v>1</v>
      </c>
      <c r="Z165">
        <f t="shared" si="76"/>
        <v>-89.5</v>
      </c>
      <c r="AA165" s="89">
        <f t="shared" si="77"/>
        <v>-0.23788703124734348</v>
      </c>
      <c r="AB165" s="89">
        <f t="shared" si="78"/>
        <v>-0.238948550383836</v>
      </c>
      <c r="AC165" s="89">
        <f t="shared" si="79"/>
        <v>-0.23782927000138443</v>
      </c>
      <c r="AD165" s="89">
        <f t="shared" si="90"/>
        <v>5.7761245959048191E-5</v>
      </c>
      <c r="AE165" s="89">
        <f t="shared" si="80"/>
        <v>3.3363615347416609E-9</v>
      </c>
      <c r="AF165">
        <f t="shared" si="91"/>
        <v>-0.23782927000138443</v>
      </c>
      <c r="AG165" s="73"/>
      <c r="AH165">
        <f t="shared" si="81"/>
        <v>1.1192803824515683E-3</v>
      </c>
      <c r="AI165">
        <f t="shared" si="82"/>
        <v>1.0356708816402207</v>
      </c>
      <c r="AJ165">
        <f t="shared" si="83"/>
        <v>0.85344824207636938</v>
      </c>
      <c r="AK165">
        <f t="shared" si="84"/>
        <v>7.6049906002633325E-2</v>
      </c>
      <c r="AL165">
        <f t="shared" si="85"/>
        <v>1.1322173604704044</v>
      </c>
      <c r="AM165">
        <f t="shared" si="86"/>
        <v>0.63549215114224877</v>
      </c>
      <c r="AN165" s="89">
        <f t="shared" ref="AN165:AT180" si="93">$AU165+$AB$7*SIN(AO165)</f>
        <v>1.0574050362084009</v>
      </c>
      <c r="AO165" s="89">
        <f t="shared" si="93"/>
        <v>1.0574050358393083</v>
      </c>
      <c r="AP165" s="89">
        <f t="shared" si="93"/>
        <v>1.057405026892756</v>
      </c>
      <c r="AQ165" s="89">
        <f t="shared" si="93"/>
        <v>1.0574048100343829</v>
      </c>
      <c r="AR165" s="89">
        <f t="shared" si="93"/>
        <v>1.0573995535598502</v>
      </c>
      <c r="AS165" s="89">
        <f t="shared" si="93"/>
        <v>1.0572721557831135</v>
      </c>
      <c r="AT165" s="89">
        <f t="shared" si="93"/>
        <v>1.0541932461069361</v>
      </c>
      <c r="AU165" s="89">
        <f t="shared" si="88"/>
        <v>0.98423398515699834</v>
      </c>
    </row>
    <row r="166" spans="1:48">
      <c r="A166" s="60" t="s">
        <v>311</v>
      </c>
      <c r="B166" s="60" t="s">
        <v>51</v>
      </c>
      <c r="C166" s="61">
        <v>54263.414870000001</v>
      </c>
      <c r="D166" s="61">
        <v>3.6999999999999999E-4</v>
      </c>
      <c r="E166" s="43">
        <f t="shared" si="72"/>
        <v>-87.996267841211449</v>
      </c>
      <c r="F166">
        <f t="shared" si="73"/>
        <v>-87.5</v>
      </c>
      <c r="G166">
        <f t="shared" si="89"/>
        <v>-0.23710275000485126</v>
      </c>
      <c r="K166">
        <f t="shared" si="92"/>
        <v>-0.23710275000485126</v>
      </c>
      <c r="O166">
        <f t="shared" ca="1" si="74"/>
        <v>-0.23871821496171519</v>
      </c>
      <c r="Q166" s="2">
        <f t="shared" si="75"/>
        <v>39244.914870000001</v>
      </c>
      <c r="S166" s="3">
        <v>1</v>
      </c>
      <c r="Z166">
        <f t="shared" si="76"/>
        <v>-87.5</v>
      </c>
      <c r="AA166" s="89">
        <f t="shared" si="77"/>
        <v>-0.23788925410308115</v>
      </c>
      <c r="AB166" s="89">
        <f t="shared" si="78"/>
        <v>-0.23821957270585506</v>
      </c>
      <c r="AC166" s="89">
        <f t="shared" si="79"/>
        <v>-0.23710275000485126</v>
      </c>
      <c r="AD166" s="89">
        <f t="shared" si="90"/>
        <v>7.8650409822988987E-4</v>
      </c>
      <c r="AE166" s="89">
        <f t="shared" si="80"/>
        <v>6.1858869653241226E-7</v>
      </c>
      <c r="AF166">
        <f t="shared" si="91"/>
        <v>-0.23710275000485126</v>
      </c>
      <c r="AG166" s="73"/>
      <c r="AH166">
        <f t="shared" si="81"/>
        <v>1.1168227010038001E-3</v>
      </c>
      <c r="AI166">
        <f t="shared" si="82"/>
        <v>1.0353345317686713</v>
      </c>
      <c r="AJ166">
        <f t="shared" si="83"/>
        <v>0.85113725891656089</v>
      </c>
      <c r="AK166">
        <f t="shared" si="84"/>
        <v>7.6206763903795063E-2</v>
      </c>
      <c r="AL166">
        <f t="shared" si="85"/>
        <v>1.1366355488442339</v>
      </c>
      <c r="AM166">
        <f t="shared" si="86"/>
        <v>0.63859775351128933</v>
      </c>
      <c r="AN166" s="89">
        <f t="shared" si="93"/>
        <v>1.0616566650804011</v>
      </c>
      <c r="AO166" s="89">
        <f t="shared" si="93"/>
        <v>1.0616566647264869</v>
      </c>
      <c r="AP166" s="89">
        <f t="shared" si="93"/>
        <v>1.0616566560825793</v>
      </c>
      <c r="AQ166" s="89">
        <f t="shared" si="93"/>
        <v>1.0616564449662358</v>
      </c>
      <c r="AR166" s="89">
        <f t="shared" si="93"/>
        <v>1.0616512887453533</v>
      </c>
      <c r="AS166" s="89">
        <f t="shared" si="93"/>
        <v>1.0615253700577496</v>
      </c>
      <c r="AT166" s="89">
        <f t="shared" si="93"/>
        <v>1.058459104109313</v>
      </c>
      <c r="AU166" s="89">
        <f t="shared" si="88"/>
        <v>0.98831087379221771</v>
      </c>
    </row>
    <row r="167" spans="1:48">
      <c r="A167" s="60" t="s">
        <v>311</v>
      </c>
      <c r="B167" s="60" t="s">
        <v>49</v>
      </c>
      <c r="C167" s="61">
        <v>54265.563800000004</v>
      </c>
      <c r="D167" s="61">
        <v>7.9000000000000001E-4</v>
      </c>
      <c r="E167" s="43">
        <f t="shared" si="72"/>
        <v>-83.498450536230152</v>
      </c>
      <c r="F167">
        <f t="shared" si="73"/>
        <v>-83</v>
      </c>
      <c r="G167">
        <f t="shared" si="89"/>
        <v>-0.23814557999867247</v>
      </c>
      <c r="K167">
        <f t="shared" si="92"/>
        <v>-0.23814557999867247</v>
      </c>
      <c r="O167">
        <f t="shared" ca="1" si="74"/>
        <v>-0.23871772991409199</v>
      </c>
      <c r="Q167" s="2">
        <f t="shared" si="75"/>
        <v>39247.063800000004</v>
      </c>
      <c r="S167" s="3">
        <v>1</v>
      </c>
      <c r="Z167">
        <f t="shared" si="76"/>
        <v>-83</v>
      </c>
      <c r="AA167" s="89">
        <f t="shared" si="77"/>
        <v>-0.2378943294199721</v>
      </c>
      <c r="AB167" s="89">
        <f t="shared" si="78"/>
        <v>-0.2392568021605376</v>
      </c>
      <c r="AC167" s="89">
        <f t="shared" si="79"/>
        <v>-0.23814557999867247</v>
      </c>
      <c r="AD167" s="89">
        <f t="shared" si="90"/>
        <v>-2.5125057870037382E-4</v>
      </c>
      <c r="AE167" s="89">
        <f t="shared" si="80"/>
        <v>6.312685329727274E-8</v>
      </c>
      <c r="AF167">
        <f t="shared" si="91"/>
        <v>-0.23814557999867247</v>
      </c>
      <c r="AG167" s="73"/>
      <c r="AH167">
        <f t="shared" si="81"/>
        <v>1.1112221618651407E-3</v>
      </c>
      <c r="AI167">
        <f t="shared" si="82"/>
        <v>1.0345760368725898</v>
      </c>
      <c r="AJ167">
        <f t="shared" si="83"/>
        <v>0.84588247210540346</v>
      </c>
      <c r="AK167">
        <f t="shared" si="84"/>
        <v>7.6553887387808772E-2</v>
      </c>
      <c r="AL167">
        <f t="shared" si="85"/>
        <v>1.1465659681835363</v>
      </c>
      <c r="AM167">
        <f t="shared" si="86"/>
        <v>0.64561010307728561</v>
      </c>
      <c r="AN167" s="89">
        <f t="shared" si="93"/>
        <v>1.0712177742860858</v>
      </c>
      <c r="AO167" s="89">
        <f t="shared" si="93"/>
        <v>1.0712177739646171</v>
      </c>
      <c r="AP167" s="89">
        <f t="shared" si="93"/>
        <v>1.0712177659759683</v>
      </c>
      <c r="AQ167" s="89">
        <f t="shared" si="93"/>
        <v>1.0712175674542561</v>
      </c>
      <c r="AR167" s="89">
        <f t="shared" si="93"/>
        <v>1.071212634118887</v>
      </c>
      <c r="AS167" s="89">
        <f t="shared" si="93"/>
        <v>1.0710900532948722</v>
      </c>
      <c r="AT167" s="89">
        <f t="shared" si="93"/>
        <v>1.0680530169164404</v>
      </c>
      <c r="AU167" s="89">
        <f t="shared" si="88"/>
        <v>0.99748387322146148</v>
      </c>
    </row>
    <row r="168" spans="1:48">
      <c r="A168" s="60" t="s">
        <v>311</v>
      </c>
      <c r="B168" s="60" t="s">
        <v>49</v>
      </c>
      <c r="C168" s="61">
        <v>54266.518920000002</v>
      </c>
      <c r="D168" s="61">
        <v>4.2000000000000002E-4</v>
      </c>
      <c r="E168" s="43">
        <f t="shared" si="72"/>
        <v>-81.499336900922401</v>
      </c>
      <c r="F168">
        <f t="shared" si="73"/>
        <v>-81</v>
      </c>
      <c r="G168">
        <f t="shared" si="89"/>
        <v>-0.23856905999855371</v>
      </c>
      <c r="K168">
        <f t="shared" si="92"/>
        <v>-0.23856905999855371</v>
      </c>
      <c r="O168">
        <f t="shared" ca="1" si="74"/>
        <v>-0.23871751433737054</v>
      </c>
      <c r="Q168" s="2">
        <f t="shared" si="75"/>
        <v>39248.018920000002</v>
      </c>
      <c r="S168" s="3">
        <v>1</v>
      </c>
      <c r="Z168">
        <f t="shared" si="76"/>
        <v>-81</v>
      </c>
      <c r="AA168" s="89">
        <f t="shared" si="77"/>
        <v>-0.23789661780574978</v>
      </c>
      <c r="AB168" s="89">
        <f t="shared" si="78"/>
        <v>-0.23967776173613103</v>
      </c>
      <c r="AC168" s="89">
        <f t="shared" si="79"/>
        <v>-0.23856905999855371</v>
      </c>
      <c r="AD168" s="89">
        <f t="shared" si="90"/>
        <v>-6.724421928039348E-4</v>
      </c>
      <c r="AE168" s="89">
        <f t="shared" si="80"/>
        <v>4.521785026629642E-7</v>
      </c>
      <c r="AF168">
        <f t="shared" si="91"/>
        <v>-0.23856905999855371</v>
      </c>
      <c r="AG168" s="73"/>
      <c r="AH168">
        <f t="shared" si="81"/>
        <v>1.108701737577334E-3</v>
      </c>
      <c r="AI168">
        <f t="shared" si="82"/>
        <v>1.0342381877660609</v>
      </c>
      <c r="AJ168">
        <f t="shared" si="83"/>
        <v>0.84352271639598275</v>
      </c>
      <c r="AK168">
        <f t="shared" si="84"/>
        <v>7.6705583228966839E-2</v>
      </c>
      <c r="AL168">
        <f t="shared" si="85"/>
        <v>1.1509748123210313</v>
      </c>
      <c r="AM168">
        <f t="shared" si="86"/>
        <v>0.64873781202340464</v>
      </c>
      <c r="AN168" s="89">
        <f t="shared" si="93"/>
        <v>1.0754649047922538</v>
      </c>
      <c r="AO168" s="89">
        <f t="shared" si="93"/>
        <v>1.0754649044844675</v>
      </c>
      <c r="AP168" s="89">
        <f t="shared" si="93"/>
        <v>1.0754648967757687</v>
      </c>
      <c r="AQ168" s="89">
        <f t="shared" si="93"/>
        <v>1.0754647037067309</v>
      </c>
      <c r="AR168" s="89">
        <f t="shared" si="93"/>
        <v>1.0754598681980398</v>
      </c>
      <c r="AS168" s="89">
        <f t="shared" si="93"/>
        <v>1.0753387746251157</v>
      </c>
      <c r="AT168" s="89">
        <f t="shared" si="93"/>
        <v>1.0723150742513423</v>
      </c>
      <c r="AU168" s="89">
        <f t="shared" si="88"/>
        <v>1.0015607618566811</v>
      </c>
    </row>
    <row r="169" spans="1:48">
      <c r="A169" s="60" t="s">
        <v>311</v>
      </c>
      <c r="B169" s="60" t="s">
        <v>49</v>
      </c>
      <c r="C169" s="61">
        <v>54267.474909999997</v>
      </c>
      <c r="D169" s="61">
        <v>2.0000000000000001E-4</v>
      </c>
      <c r="E169" s="43">
        <f t="shared" si="72"/>
        <v>-79.498402312378232</v>
      </c>
      <c r="F169">
        <f t="shared" si="73"/>
        <v>-79</v>
      </c>
      <c r="G169">
        <f t="shared" si="89"/>
        <v>-0.2381225400022231</v>
      </c>
      <c r="K169">
        <f t="shared" si="92"/>
        <v>-0.2381225400022231</v>
      </c>
      <c r="O169">
        <f t="shared" ca="1" si="74"/>
        <v>-0.23871729876064912</v>
      </c>
      <c r="Q169" s="2">
        <f t="shared" si="75"/>
        <v>39248.974909999997</v>
      </c>
      <c r="S169" s="3">
        <v>1</v>
      </c>
      <c r="Z169">
        <f t="shared" si="76"/>
        <v>-79</v>
      </c>
      <c r="AA169" s="89">
        <f t="shared" si="77"/>
        <v>-0.23789892621444964</v>
      </c>
      <c r="AB169" s="89">
        <f t="shared" si="78"/>
        <v>-0.23922870215019046</v>
      </c>
      <c r="AC169" s="89">
        <f t="shared" si="79"/>
        <v>-0.2381225400022231</v>
      </c>
      <c r="AD169" s="89">
        <f t="shared" si="90"/>
        <v>-2.2361378777346896E-4</v>
      </c>
      <c r="AE169" s="89">
        <f t="shared" si="80"/>
        <v>5.0003126082398017E-8</v>
      </c>
      <c r="AF169">
        <f t="shared" si="91"/>
        <v>-0.2381225400022231</v>
      </c>
      <c r="AG169" s="73"/>
      <c r="AH169">
        <f t="shared" si="81"/>
        <v>1.1061621479673475E-3</v>
      </c>
      <c r="AI169">
        <f t="shared" si="82"/>
        <v>1.0338998945928415</v>
      </c>
      <c r="AJ169">
        <f t="shared" si="83"/>
        <v>0.84114812266734029</v>
      </c>
      <c r="AK169">
        <f t="shared" si="84"/>
        <v>7.6855690398266771E-2</v>
      </c>
      <c r="AL169">
        <f t="shared" si="85"/>
        <v>1.155380775074121</v>
      </c>
      <c r="AM169">
        <f t="shared" si="86"/>
        <v>0.65187242671999124</v>
      </c>
      <c r="AN169" s="89">
        <f t="shared" si="93"/>
        <v>1.079710647222998</v>
      </c>
      <c r="AO169" s="89">
        <f t="shared" si="93"/>
        <v>1.0797106469284516</v>
      </c>
      <c r="AP169" s="89">
        <f t="shared" si="93"/>
        <v>1.0797106394928571</v>
      </c>
      <c r="AQ169" s="89">
        <f t="shared" si="93"/>
        <v>1.0797104517870562</v>
      </c>
      <c r="AR169" s="89">
        <f t="shared" si="93"/>
        <v>1.0797057133219607</v>
      </c>
      <c r="AS169" s="89">
        <f t="shared" si="93"/>
        <v>1.0795861089120131</v>
      </c>
      <c r="AT169" s="89">
        <f t="shared" si="93"/>
        <v>1.0765759555789649</v>
      </c>
      <c r="AU169" s="89">
        <f t="shared" si="88"/>
        <v>1.0056376504919005</v>
      </c>
      <c r="AV169" s="89"/>
    </row>
    <row r="170" spans="1:48">
      <c r="A170" s="60" t="s">
        <v>311</v>
      </c>
      <c r="B170" s="60" t="s">
        <v>49</v>
      </c>
      <c r="C170" s="61">
        <v>54268.430840000001</v>
      </c>
      <c r="D170" s="61">
        <v>1.7000000000000001E-4</v>
      </c>
      <c r="E170" s="43">
        <f t="shared" si="72"/>
        <v>-77.497593306798038</v>
      </c>
      <c r="F170">
        <f t="shared" si="73"/>
        <v>-77</v>
      </c>
      <c r="G170">
        <f t="shared" si="89"/>
        <v>-0.23773602000437677</v>
      </c>
      <c r="K170">
        <f t="shared" si="92"/>
        <v>-0.23773602000437677</v>
      </c>
      <c r="O170">
        <f t="shared" ca="1" si="74"/>
        <v>-0.2387170831839277</v>
      </c>
      <c r="Q170" s="2">
        <f t="shared" si="75"/>
        <v>39249.930840000001</v>
      </c>
      <c r="S170" s="3">
        <v>1</v>
      </c>
      <c r="Z170">
        <f t="shared" si="76"/>
        <v>-77</v>
      </c>
      <c r="AA170" s="89">
        <f t="shared" si="77"/>
        <v>-0.23790125457961936</v>
      </c>
      <c r="AB170" s="89">
        <f t="shared" si="78"/>
        <v>-0.23883962346386431</v>
      </c>
      <c r="AC170" s="89">
        <f t="shared" si="79"/>
        <v>-0.23773602000437677</v>
      </c>
      <c r="AD170" s="89">
        <f t="shared" si="90"/>
        <v>1.6523457524258989E-4</v>
      </c>
      <c r="AE170" s="89">
        <f t="shared" si="80"/>
        <v>2.7302464855599098E-8</v>
      </c>
      <c r="AF170">
        <f t="shared" si="91"/>
        <v>-0.23773602000437677</v>
      </c>
      <c r="AG170" s="73"/>
      <c r="AH170">
        <f t="shared" si="81"/>
        <v>1.1036034594875451E-3</v>
      </c>
      <c r="AI170">
        <f t="shared" si="82"/>
        <v>1.0335611654337069</v>
      </c>
      <c r="AJ170">
        <f t="shared" si="83"/>
        <v>0.83875877062534254</v>
      </c>
      <c r="AK170">
        <f t="shared" si="84"/>
        <v>7.7004208811800381E-2</v>
      </c>
      <c r="AL170">
        <f t="shared" si="85"/>
        <v>1.1597838536361822</v>
      </c>
      <c r="AM170">
        <f t="shared" si="86"/>
        <v>0.65501399656694681</v>
      </c>
      <c r="AN170" s="89">
        <f t="shared" si="93"/>
        <v>1.0839549997716391</v>
      </c>
      <c r="AO170" s="89">
        <f t="shared" si="93"/>
        <v>1.0839549994898992</v>
      </c>
      <c r="AP170" s="89">
        <f t="shared" si="93"/>
        <v>1.0839549923206313</v>
      </c>
      <c r="AQ170" s="89">
        <f t="shared" si="93"/>
        <v>1.0839548098885134</v>
      </c>
      <c r="AR170" s="89">
        <f t="shared" si="93"/>
        <v>1.0839501676675212</v>
      </c>
      <c r="AS170" s="89">
        <f t="shared" si="93"/>
        <v>1.0838320540505646</v>
      </c>
      <c r="AT170" s="89">
        <f t="shared" si="93"/>
        <v>1.080835657841166</v>
      </c>
      <c r="AU170" s="89">
        <f t="shared" si="88"/>
        <v>1.0097145391271198</v>
      </c>
    </row>
    <row r="171" spans="1:48">
      <c r="A171" s="60" t="s">
        <v>311</v>
      </c>
      <c r="B171" s="60" t="s">
        <v>51</v>
      </c>
      <c r="C171" s="61">
        <v>54271.536630000002</v>
      </c>
      <c r="D171" s="61">
        <v>6.9999999999999999E-4</v>
      </c>
      <c r="E171" s="43">
        <f t="shared" si="72"/>
        <v>-70.997020460020977</v>
      </c>
      <c r="F171">
        <f t="shared" si="73"/>
        <v>-70.5</v>
      </c>
      <c r="G171">
        <f t="shared" si="89"/>
        <v>-0.23746232999837957</v>
      </c>
      <c r="K171">
        <f t="shared" si="92"/>
        <v>-0.23746232999837957</v>
      </c>
      <c r="O171">
        <f t="shared" ca="1" si="74"/>
        <v>-0.23871638255958305</v>
      </c>
      <c r="Q171" s="2">
        <f t="shared" si="75"/>
        <v>39253.036630000002</v>
      </c>
      <c r="S171" s="3">
        <v>1</v>
      </c>
      <c r="Z171">
        <f t="shared" si="76"/>
        <v>-70.5</v>
      </c>
      <c r="AA171" s="89">
        <f t="shared" si="77"/>
        <v>-0.23790895878245857</v>
      </c>
      <c r="AB171" s="89">
        <f t="shared" si="78"/>
        <v>-0.23855748662707008</v>
      </c>
      <c r="AC171" s="89">
        <f t="shared" si="79"/>
        <v>-0.23746232999837957</v>
      </c>
      <c r="AD171" s="89">
        <f t="shared" si="90"/>
        <v>4.4662878407900064E-4</v>
      </c>
      <c r="AE171" s="89">
        <f t="shared" si="80"/>
        <v>1.9947727076788657E-7</v>
      </c>
      <c r="AF171">
        <f t="shared" si="91"/>
        <v>-0.23746232999837957</v>
      </c>
      <c r="AG171" s="73"/>
      <c r="AH171">
        <f t="shared" si="81"/>
        <v>1.0951566286905084E-3</v>
      </c>
      <c r="AI171">
        <f t="shared" si="82"/>
        <v>1.0324573819642964</v>
      </c>
      <c r="AJ171">
        <f t="shared" si="83"/>
        <v>0.83089241736037145</v>
      </c>
      <c r="AK171">
        <f t="shared" si="84"/>
        <v>7.7475921136981457E-2</v>
      </c>
      <c r="AL171">
        <f t="shared" si="85"/>
        <v>1.1740739074635398</v>
      </c>
      <c r="AM171">
        <f t="shared" si="86"/>
        <v>0.66527273608755955</v>
      </c>
      <c r="AN171" s="89">
        <f t="shared" si="93"/>
        <v>1.0977395254712716</v>
      </c>
      <c r="AO171" s="89">
        <f t="shared" si="93"/>
        <v>1.0977395252282633</v>
      </c>
      <c r="AP171" s="89">
        <f t="shared" si="93"/>
        <v>1.0977395188786201</v>
      </c>
      <c r="AQ171" s="89">
        <f t="shared" si="93"/>
        <v>1.0977393529668564</v>
      </c>
      <c r="AR171" s="89">
        <f t="shared" si="93"/>
        <v>1.0977350178268737</v>
      </c>
      <c r="AS171" s="89">
        <f t="shared" si="93"/>
        <v>1.0976217571420885</v>
      </c>
      <c r="AT171" s="89">
        <f t="shared" si="93"/>
        <v>1.094671510682746</v>
      </c>
      <c r="AU171" s="89">
        <f t="shared" si="88"/>
        <v>1.0229644271915832</v>
      </c>
    </row>
    <row r="172" spans="1:48">
      <c r="A172" s="60" t="s">
        <v>311</v>
      </c>
      <c r="B172" s="60" t="s">
        <v>51</v>
      </c>
      <c r="C172" s="61">
        <v>54272.492250000003</v>
      </c>
      <c r="D172" s="61">
        <v>3.3E-4</v>
      </c>
      <c r="E172" s="43">
        <f t="shared" si="72"/>
        <v>-68.996860299856124</v>
      </c>
      <c r="F172">
        <f t="shared" si="73"/>
        <v>-68.5</v>
      </c>
      <c r="G172">
        <f t="shared" si="89"/>
        <v>-0.23738580999633996</v>
      </c>
      <c r="K172">
        <f t="shared" si="92"/>
        <v>-0.23738580999633996</v>
      </c>
      <c r="O172">
        <f t="shared" ca="1" si="74"/>
        <v>-0.23871616698286163</v>
      </c>
      <c r="Q172" s="2">
        <f t="shared" si="75"/>
        <v>39253.992250000003</v>
      </c>
      <c r="S172" s="3">
        <v>1</v>
      </c>
      <c r="Z172">
        <f t="shared" si="76"/>
        <v>-68.5</v>
      </c>
      <c r="AA172" s="89">
        <f t="shared" si="77"/>
        <v>-0.2379113712148988</v>
      </c>
      <c r="AB172" s="89">
        <f t="shared" si="78"/>
        <v>-0.2384783275140801</v>
      </c>
      <c r="AC172" s="89">
        <f t="shared" si="79"/>
        <v>-0.23738580999633996</v>
      </c>
      <c r="AD172" s="89">
        <f t="shared" si="90"/>
        <v>5.2556121855884541E-4</v>
      </c>
      <c r="AE172" s="89">
        <f t="shared" si="80"/>
        <v>2.7621459445305849E-7</v>
      </c>
      <c r="AF172">
        <f t="shared" si="91"/>
        <v>-0.23738580999633996</v>
      </c>
      <c r="AG172" s="73"/>
      <c r="AH172">
        <f t="shared" si="81"/>
        <v>1.0925175177401436E-3</v>
      </c>
      <c r="AI172">
        <f t="shared" si="82"/>
        <v>1.0321168895978152</v>
      </c>
      <c r="AJ172">
        <f t="shared" si="83"/>
        <v>0.82844123431957006</v>
      </c>
      <c r="AK172">
        <f t="shared" si="84"/>
        <v>7.7617687433739951E-2</v>
      </c>
      <c r="AL172">
        <f t="shared" si="85"/>
        <v>1.1784646985810869</v>
      </c>
      <c r="AM172">
        <f t="shared" si="86"/>
        <v>0.66844442442936725</v>
      </c>
      <c r="AN172" s="89">
        <f t="shared" si="93"/>
        <v>1.1019779516341037</v>
      </c>
      <c r="AO172" s="89">
        <f t="shared" si="93"/>
        <v>1.1019779514021557</v>
      </c>
      <c r="AP172" s="89">
        <f t="shared" si="93"/>
        <v>1.10197794529085</v>
      </c>
      <c r="AQ172" s="89">
        <f t="shared" si="93"/>
        <v>1.101977784271817</v>
      </c>
      <c r="AR172" s="89">
        <f t="shared" si="93"/>
        <v>1.1019735418042762</v>
      </c>
      <c r="AS172" s="89">
        <f t="shared" si="93"/>
        <v>1.1018617757011426</v>
      </c>
      <c r="AT172" s="89">
        <f t="shared" si="93"/>
        <v>1.098926168255941</v>
      </c>
      <c r="AU172" s="89">
        <f t="shared" si="88"/>
        <v>1.0270413158268026</v>
      </c>
      <c r="AV172" s="89"/>
    </row>
    <row r="173" spans="1:48">
      <c r="A173" s="60" t="s">
        <v>311</v>
      </c>
      <c r="B173" s="60" t="s">
        <v>51</v>
      </c>
      <c r="C173" s="61">
        <v>54273.448080000002</v>
      </c>
      <c r="D173" s="61">
        <v>2.5999999999999998E-4</v>
      </c>
      <c r="E173" s="43">
        <f t="shared" si="72"/>
        <v>-66.996260599256487</v>
      </c>
      <c r="F173">
        <f t="shared" si="73"/>
        <v>-66.5</v>
      </c>
      <c r="G173">
        <f t="shared" si="89"/>
        <v>-0.23709929000324337</v>
      </c>
      <c r="K173">
        <f t="shared" si="92"/>
        <v>-0.23709929000324337</v>
      </c>
      <c r="O173">
        <f t="shared" ca="1" si="74"/>
        <v>-0.23871595140614019</v>
      </c>
      <c r="Q173" s="2">
        <f t="shared" si="75"/>
        <v>39254.948080000002</v>
      </c>
      <c r="S173" s="3">
        <v>1</v>
      </c>
      <c r="Z173">
        <f t="shared" si="76"/>
        <v>-66.5</v>
      </c>
      <c r="AA173" s="89">
        <f t="shared" si="77"/>
        <v>-0.23791380325046815</v>
      </c>
      <c r="AB173" s="89">
        <f t="shared" si="78"/>
        <v>-0.23818914966450408</v>
      </c>
      <c r="AC173" s="89">
        <f t="shared" si="79"/>
        <v>-0.23709929000324337</v>
      </c>
      <c r="AD173" s="89">
        <f t="shared" si="90"/>
        <v>8.1451324722478513E-4</v>
      </c>
      <c r="AE173" s="89">
        <f t="shared" si="80"/>
        <v>6.6343182990466393E-7</v>
      </c>
      <c r="AF173">
        <f t="shared" si="91"/>
        <v>-0.23709929000324337</v>
      </c>
      <c r="AG173" s="73"/>
      <c r="AH173">
        <f t="shared" si="81"/>
        <v>1.0898596612607032E-3</v>
      </c>
      <c r="AI173">
        <f t="shared" si="82"/>
        <v>1.0317760033717742</v>
      </c>
      <c r="AJ173">
        <f t="shared" si="83"/>
        <v>0.82597571322506813</v>
      </c>
      <c r="AK173">
        <f t="shared" si="84"/>
        <v>7.7757865259515724E-2</v>
      </c>
      <c r="AL173">
        <f t="shared" si="85"/>
        <v>1.182852591955446</v>
      </c>
      <c r="AM173">
        <f t="shared" si="86"/>
        <v>0.67162333294425047</v>
      </c>
      <c r="AN173" s="89">
        <f t="shared" si="93"/>
        <v>1.1062149789717737</v>
      </c>
      <c r="AO173" s="89">
        <f t="shared" si="93"/>
        <v>1.106214978750498</v>
      </c>
      <c r="AP173" s="89">
        <f t="shared" si="93"/>
        <v>1.1062149728711468</v>
      </c>
      <c r="AQ173" s="89">
        <f t="shared" si="93"/>
        <v>1.1062148166553472</v>
      </c>
      <c r="AR173" s="89">
        <f t="shared" si="93"/>
        <v>1.1062106659811672</v>
      </c>
      <c r="AS173" s="89">
        <f t="shared" si="93"/>
        <v>1.106100394614367</v>
      </c>
      <c r="AT173" s="89">
        <f t="shared" si="93"/>
        <v>1.1031796310311532</v>
      </c>
      <c r="AU173" s="89">
        <f t="shared" si="88"/>
        <v>1.031118204462022</v>
      </c>
    </row>
    <row r="174" spans="1:48">
      <c r="A174" s="60" t="s">
        <v>311</v>
      </c>
      <c r="B174" s="60" t="s">
        <v>49</v>
      </c>
      <c r="C174" s="61">
        <v>54276.553140000004</v>
      </c>
      <c r="D174" s="61">
        <v>9.5E-4</v>
      </c>
      <c r="E174" s="43">
        <f t="shared" si="72"/>
        <v>-60.497215678764363</v>
      </c>
      <c r="F174">
        <f t="shared" si="73"/>
        <v>-60</v>
      </c>
      <c r="G174">
        <f t="shared" si="89"/>
        <v>-0.23755559999699472</v>
      </c>
      <c r="K174">
        <f t="shared" si="92"/>
        <v>-0.23755559999699472</v>
      </c>
      <c r="O174">
        <f t="shared" ca="1" si="74"/>
        <v>-0.23871525078179553</v>
      </c>
      <c r="Q174" s="2">
        <f t="shared" si="75"/>
        <v>39258.053140000004</v>
      </c>
      <c r="S174" s="3">
        <v>1</v>
      </c>
      <c r="Z174">
        <f t="shared" si="76"/>
        <v>-60</v>
      </c>
      <c r="AA174" s="89">
        <f t="shared" si="77"/>
        <v>-0.23792184192498858</v>
      </c>
      <c r="AB174" s="89">
        <f t="shared" si="78"/>
        <v>-0.23863669298857718</v>
      </c>
      <c r="AC174" s="89">
        <f t="shared" si="79"/>
        <v>-0.23755559999699472</v>
      </c>
      <c r="AD174" s="89">
        <f t="shared" si="90"/>
        <v>3.6624192799386557E-4</v>
      </c>
      <c r="AE174" s="89">
        <f t="shared" si="80"/>
        <v>1.3413314982066382E-7</v>
      </c>
      <c r="AF174">
        <f t="shared" si="91"/>
        <v>-0.23755559999699472</v>
      </c>
      <c r="AG174" s="73"/>
      <c r="AH174">
        <f t="shared" si="81"/>
        <v>1.081092991582448E-3</v>
      </c>
      <c r="AI174">
        <f t="shared" si="82"/>
        <v>1.0306654991841588</v>
      </c>
      <c r="AJ174">
        <f t="shared" si="83"/>
        <v>0.81786471933328908</v>
      </c>
      <c r="AK174">
        <f t="shared" si="84"/>
        <v>7.8202475407025004E-2</v>
      </c>
      <c r="AL174">
        <f t="shared" si="85"/>
        <v>1.1970932048669409</v>
      </c>
      <c r="AM174">
        <f t="shared" si="86"/>
        <v>0.68200527589757121</v>
      </c>
      <c r="AN174" s="89">
        <f t="shared" si="93"/>
        <v>1.1199756380580319</v>
      </c>
      <c r="AO174" s="89">
        <f t="shared" si="93"/>
        <v>1.1199756378688657</v>
      </c>
      <c r="AP174" s="89">
        <f t="shared" si="93"/>
        <v>1.1199756327002759</v>
      </c>
      <c r="AQ174" s="89">
        <f t="shared" si="93"/>
        <v>1.1199754914787841</v>
      </c>
      <c r="AR174" s="89">
        <f t="shared" si="93"/>
        <v>1.1199716328968508</v>
      </c>
      <c r="AS174" s="89">
        <f t="shared" si="93"/>
        <v>1.1198662171129758</v>
      </c>
      <c r="AT174" s="89">
        <f t="shared" si="93"/>
        <v>1.1169950981421708</v>
      </c>
      <c r="AU174" s="89">
        <f t="shared" si="88"/>
        <v>1.0443680925264853</v>
      </c>
      <c r="AV174" s="89"/>
    </row>
    <row r="175" spans="1:48">
      <c r="A175" s="60" t="s">
        <v>311</v>
      </c>
      <c r="B175" s="60" t="s">
        <v>49</v>
      </c>
      <c r="C175" s="61">
        <v>54277.508130000002</v>
      </c>
      <c r="D175" s="61">
        <v>6.4999999999999997E-4</v>
      </c>
      <c r="E175" s="43">
        <f t="shared" si="72"/>
        <v>-58.498374139919136</v>
      </c>
      <c r="F175">
        <f t="shared" si="73"/>
        <v>-58</v>
      </c>
      <c r="G175">
        <f t="shared" si="89"/>
        <v>-0.23810907999722986</v>
      </c>
      <c r="K175">
        <f t="shared" si="92"/>
        <v>-0.23810907999722986</v>
      </c>
      <c r="O175">
        <f t="shared" ca="1" si="74"/>
        <v>-0.23871503520507412</v>
      </c>
      <c r="Q175" s="2">
        <f t="shared" si="75"/>
        <v>39259.008130000002</v>
      </c>
      <c r="S175" s="3">
        <v>1</v>
      </c>
      <c r="Z175">
        <f t="shared" si="76"/>
        <v>-58</v>
      </c>
      <c r="AA175" s="89">
        <f t="shared" si="77"/>
        <v>-0.23792435651065622</v>
      </c>
      <c r="AB175" s="89">
        <f t="shared" si="78"/>
        <v>-0.23918743622703456</v>
      </c>
      <c r="AC175" s="89">
        <f t="shared" si="79"/>
        <v>-0.23810907999722986</v>
      </c>
      <c r="AD175" s="89">
        <f t="shared" si="90"/>
        <v>-1.8472348657364024E-4</v>
      </c>
      <c r="AE175" s="89">
        <f t="shared" si="80"/>
        <v>3.4122766491921847E-8</v>
      </c>
      <c r="AF175">
        <f t="shared" si="91"/>
        <v>-0.23810907999722986</v>
      </c>
      <c r="AG175" s="73"/>
      <c r="AH175">
        <f t="shared" si="81"/>
        <v>1.0783562298047156E-3</v>
      </c>
      <c r="AI175">
        <f t="shared" si="82"/>
        <v>1.0303230276859787</v>
      </c>
      <c r="AJ175">
        <f t="shared" si="83"/>
        <v>0.815339159102907</v>
      </c>
      <c r="AK175">
        <f t="shared" si="84"/>
        <v>7.8335904870980924E-2</v>
      </c>
      <c r="AL175">
        <f t="shared" si="85"/>
        <v>1.201468757382228</v>
      </c>
      <c r="AM175">
        <f t="shared" si="86"/>
        <v>0.68521545008546481</v>
      </c>
      <c r="AN175" s="89">
        <f t="shared" si="93"/>
        <v>1.1242067029244036</v>
      </c>
      <c r="AO175" s="89">
        <f t="shared" si="93"/>
        <v>1.1242067027443572</v>
      </c>
      <c r="AP175" s="89">
        <f t="shared" si="93"/>
        <v>1.1242066977815186</v>
      </c>
      <c r="AQ175" s="89">
        <f t="shared" si="93"/>
        <v>1.1242065609848613</v>
      </c>
      <c r="AR175" s="89">
        <f t="shared" si="93"/>
        <v>1.1242027903102836</v>
      </c>
      <c r="AS175" s="89">
        <f t="shared" si="93"/>
        <v>1.1240988668046872</v>
      </c>
      <c r="AT175" s="89">
        <f t="shared" si="93"/>
        <v>1.1212434505250943</v>
      </c>
      <c r="AU175" s="89">
        <f t="shared" si="88"/>
        <v>1.0484449811617047</v>
      </c>
    </row>
    <row r="176" spans="1:48">
      <c r="A176" s="60" t="s">
        <v>311</v>
      </c>
      <c r="B176" s="60" t="s">
        <v>49</v>
      </c>
      <c r="C176" s="61">
        <v>54278.463530000001</v>
      </c>
      <c r="D176" s="61">
        <v>3.1E-4</v>
      </c>
      <c r="E176" s="43">
        <f t="shared" si="72"/>
        <v>-56.498674450693237</v>
      </c>
      <c r="F176">
        <f t="shared" si="73"/>
        <v>-56</v>
      </c>
      <c r="G176">
        <f t="shared" si="89"/>
        <v>-0.23825256000418449</v>
      </c>
      <c r="K176">
        <f t="shared" si="92"/>
        <v>-0.23825256000418449</v>
      </c>
      <c r="O176">
        <f t="shared" ca="1" si="74"/>
        <v>-0.2387148196283527</v>
      </c>
      <c r="Q176" s="2">
        <f t="shared" si="75"/>
        <v>39259.963530000001</v>
      </c>
      <c r="S176" s="3">
        <v>1</v>
      </c>
      <c r="Z176">
        <f t="shared" si="76"/>
        <v>-56</v>
      </c>
      <c r="AA176" s="89">
        <f t="shared" si="77"/>
        <v>-0.23792689033891218</v>
      </c>
      <c r="AB176" s="89">
        <f t="shared" si="78"/>
        <v>-0.23932816108722313</v>
      </c>
      <c r="AC176" s="89">
        <f t="shared" si="79"/>
        <v>-0.23825256000418449</v>
      </c>
      <c r="AD176" s="89">
        <f t="shared" si="90"/>
        <v>-3.2566966527231012E-4</v>
      </c>
      <c r="AE176" s="89">
        <f t="shared" si="80"/>
        <v>1.0606073087857852E-7</v>
      </c>
      <c r="AF176">
        <f t="shared" si="91"/>
        <v>-0.23825256000418449</v>
      </c>
      <c r="AG176" s="73"/>
      <c r="AH176">
        <f t="shared" si="81"/>
        <v>1.075601083038635E-3</v>
      </c>
      <c r="AI176">
        <f t="shared" si="82"/>
        <v>1.0299802039294605</v>
      </c>
      <c r="AJ176">
        <f t="shared" si="83"/>
        <v>0.81279968367097422</v>
      </c>
      <c r="AK176">
        <f t="shared" si="84"/>
        <v>7.8467747338304292E-2</v>
      </c>
      <c r="AL176">
        <f t="shared" si="85"/>
        <v>1.2058414005631106</v>
      </c>
      <c r="AM176">
        <f t="shared" si="86"/>
        <v>0.68843311937629115</v>
      </c>
      <c r="AN176" s="89">
        <f t="shared" si="93"/>
        <v>1.1284363609250201</v>
      </c>
      <c r="AO176" s="89">
        <f t="shared" si="93"/>
        <v>1.1284363607537502</v>
      </c>
      <c r="AP176" s="89">
        <f t="shared" si="93"/>
        <v>1.1284363559907233</v>
      </c>
      <c r="AQ176" s="89">
        <f t="shared" si="93"/>
        <v>1.128436223530533</v>
      </c>
      <c r="AR176" s="89">
        <f t="shared" si="93"/>
        <v>1.1284325398159676</v>
      </c>
      <c r="AS176" s="89">
        <f t="shared" si="93"/>
        <v>1.1283301072803287</v>
      </c>
      <c r="AT176" s="89">
        <f t="shared" si="93"/>
        <v>1.1254905929248102</v>
      </c>
      <c r="AU176" s="89">
        <f t="shared" si="88"/>
        <v>1.0525218697969243</v>
      </c>
    </row>
    <row r="177" spans="1:48">
      <c r="A177" s="60" t="s">
        <v>311</v>
      </c>
      <c r="B177" s="60" t="s">
        <v>49</v>
      </c>
      <c r="C177" s="61">
        <v>54279.419419999998</v>
      </c>
      <c r="D177" s="61">
        <v>2.1000000000000001E-4</v>
      </c>
      <c r="E177" s="43">
        <f t="shared" si="72"/>
        <v>-54.497949167114406</v>
      </c>
      <c r="F177">
        <f t="shared" si="73"/>
        <v>-54</v>
      </c>
      <c r="G177">
        <f t="shared" si="89"/>
        <v>-0.23790604000532767</v>
      </c>
      <c r="K177">
        <f t="shared" si="92"/>
        <v>-0.23790604000532767</v>
      </c>
      <c r="O177">
        <f t="shared" ca="1" si="74"/>
        <v>-0.23871460405163125</v>
      </c>
      <c r="Q177" s="2">
        <f t="shared" si="75"/>
        <v>39260.919419999998</v>
      </c>
      <c r="S177" s="3">
        <v>1</v>
      </c>
      <c r="Z177">
        <f t="shared" si="76"/>
        <v>-54</v>
      </c>
      <c r="AA177" s="89">
        <f t="shared" si="77"/>
        <v>-0.23792944334029983</v>
      </c>
      <c r="AB177" s="89">
        <f t="shared" si="78"/>
        <v>-0.23897886762606854</v>
      </c>
      <c r="AC177" s="89">
        <f t="shared" si="79"/>
        <v>-0.23790604000532767</v>
      </c>
      <c r="AD177" s="89">
        <f t="shared" si="90"/>
        <v>2.340333497216629E-5</v>
      </c>
      <c r="AE177" s="89">
        <f t="shared" si="80"/>
        <v>5.4771608781942173E-10</v>
      </c>
      <c r="AF177">
        <f t="shared" si="91"/>
        <v>-0.23790604000532767</v>
      </c>
      <c r="AG177" s="73"/>
      <c r="AH177">
        <f t="shared" si="81"/>
        <v>1.0728276207408816E-3</v>
      </c>
      <c r="AI177">
        <f t="shared" si="82"/>
        <v>1.0296370357763998</v>
      </c>
      <c r="AJ177">
        <f t="shared" si="83"/>
        <v>0.81024637382604925</v>
      </c>
      <c r="AK177">
        <f t="shared" si="84"/>
        <v>7.8598003221382134E-2</v>
      </c>
      <c r="AL177">
        <f t="shared" si="85"/>
        <v>1.2102111324210623</v>
      </c>
      <c r="AM177">
        <f t="shared" si="86"/>
        <v>0.69165833730507598</v>
      </c>
      <c r="AN177" s="89">
        <f t="shared" si="93"/>
        <v>1.1326646106297042</v>
      </c>
      <c r="AO177" s="89">
        <f t="shared" si="93"/>
        <v>1.1326646104668772</v>
      </c>
      <c r="AP177" s="89">
        <f t="shared" si="93"/>
        <v>1.1326646058978114</v>
      </c>
      <c r="AQ177" s="89">
        <f t="shared" si="93"/>
        <v>1.1326644776860502</v>
      </c>
      <c r="AR177" s="89">
        <f t="shared" si="93"/>
        <v>1.1326608799724653</v>
      </c>
      <c r="AS177" s="89">
        <f t="shared" si="93"/>
        <v>1.1325599368217307</v>
      </c>
      <c r="AT177" s="89">
        <f t="shared" si="93"/>
        <v>1.1297365225115303</v>
      </c>
      <c r="AU177" s="89">
        <f t="shared" si="88"/>
        <v>1.0565987584321437</v>
      </c>
    </row>
    <row r="178" spans="1:48">
      <c r="A178" s="60" t="s">
        <v>311</v>
      </c>
      <c r="B178" s="60" t="s">
        <v>51</v>
      </c>
      <c r="C178" s="61">
        <v>54305.457580000002</v>
      </c>
      <c r="D178" s="61">
        <v>1.57E-3</v>
      </c>
      <c r="E178" s="43">
        <f t="shared" si="72"/>
        <v>1.2139688293407284E-3</v>
      </c>
      <c r="F178">
        <f t="shared" si="73"/>
        <v>0.5</v>
      </c>
      <c r="G178">
        <f t="shared" si="89"/>
        <v>-0.23830586999974912</v>
      </c>
      <c r="K178">
        <f t="shared" si="92"/>
        <v>-0.23830586999974912</v>
      </c>
      <c r="O178">
        <f t="shared" ca="1" si="74"/>
        <v>-0.23870872958597231</v>
      </c>
      <c r="Q178" s="2">
        <f t="shared" si="75"/>
        <v>39286.957580000002</v>
      </c>
      <c r="S178" s="3">
        <v>1</v>
      </c>
      <c r="Z178">
        <f t="shared" si="76"/>
        <v>0.5</v>
      </c>
      <c r="AA178" s="89">
        <f t="shared" si="77"/>
        <v>-0.23800612532981513</v>
      </c>
      <c r="AB178" s="89">
        <f t="shared" si="78"/>
        <v>-0.2392963381667744</v>
      </c>
      <c r="AC178" s="89">
        <f t="shared" si="79"/>
        <v>-0.23830586999974912</v>
      </c>
      <c r="AD178" s="89">
        <f t="shared" si="90"/>
        <v>-2.9974466993398785E-4</v>
      </c>
      <c r="AE178" s="89">
        <f t="shared" si="80"/>
        <v>8.9846867153835322E-8</v>
      </c>
      <c r="AF178">
        <f t="shared" si="91"/>
        <v>-0.23830586999974912</v>
      </c>
      <c r="AG178" s="73"/>
      <c r="AH178">
        <f t="shared" si="81"/>
        <v>9.9046816702526861E-4</v>
      </c>
      <c r="AI178">
        <f t="shared" si="82"/>
        <v>1.020182037975258</v>
      </c>
      <c r="AJ178">
        <f t="shared" si="83"/>
        <v>0.73564830425610039</v>
      </c>
      <c r="AK178">
        <f t="shared" si="84"/>
        <v>8.1539471074843536E-2</v>
      </c>
      <c r="AL178">
        <f t="shared" si="85"/>
        <v>1.3281602110834072</v>
      </c>
      <c r="AM178">
        <f t="shared" si="86"/>
        <v>0.78266342893204144</v>
      </c>
      <c r="AN178" s="89">
        <f t="shared" si="93"/>
        <v>1.2473378878133023</v>
      </c>
      <c r="AO178" s="89">
        <f t="shared" si="93"/>
        <v>1.2473378877818044</v>
      </c>
      <c r="AP178" s="89">
        <f t="shared" si="93"/>
        <v>1.2473378866020746</v>
      </c>
      <c r="AQ178" s="89">
        <f t="shared" si="93"/>
        <v>1.2473378424161041</v>
      </c>
      <c r="AR178" s="89">
        <f t="shared" si="93"/>
        <v>1.2473361874651825</v>
      </c>
      <c r="AS178" s="89">
        <f t="shared" si="93"/>
        <v>1.2472742084568316</v>
      </c>
      <c r="AT178" s="89">
        <f t="shared" si="93"/>
        <v>1.2449612435705966</v>
      </c>
      <c r="AU178" s="89">
        <f t="shared" si="88"/>
        <v>1.1676939737418739</v>
      </c>
    </row>
    <row r="179" spans="1:48">
      <c r="A179" s="60" t="s">
        <v>311</v>
      </c>
      <c r="B179" s="60" t="s">
        <v>51</v>
      </c>
      <c r="C179" s="61">
        <v>54307.370450000002</v>
      </c>
      <c r="D179" s="61">
        <v>1.41E-3</v>
      </c>
      <c r="E179" s="43">
        <f t="shared" si="72"/>
        <v>4.0049459601775768</v>
      </c>
      <c r="F179">
        <f t="shared" si="73"/>
        <v>4.5</v>
      </c>
      <c r="G179">
        <f t="shared" si="89"/>
        <v>-0.23652282999682939</v>
      </c>
      <c r="K179">
        <f t="shared" si="92"/>
        <v>-0.23652282999682939</v>
      </c>
      <c r="O179">
        <f t="shared" ca="1" si="74"/>
        <v>-0.23870829843252947</v>
      </c>
      <c r="Q179" s="2">
        <f t="shared" si="75"/>
        <v>39288.870450000002</v>
      </c>
      <c r="S179" s="3">
        <v>1</v>
      </c>
      <c r="Z179">
        <f t="shared" si="76"/>
        <v>4.5</v>
      </c>
      <c r="AA179" s="89">
        <f t="shared" si="77"/>
        <v>-0.23801227239515949</v>
      </c>
      <c r="AB179" s="89">
        <f t="shared" si="78"/>
        <v>-0.2375067594886901</v>
      </c>
      <c r="AC179" s="89">
        <f t="shared" si="79"/>
        <v>-0.23652282999682939</v>
      </c>
      <c r="AD179" s="89">
        <f t="shared" si="90"/>
        <v>1.4894423983300986E-3</v>
      </c>
      <c r="AE179" s="89">
        <f t="shared" si="80"/>
        <v>2.2184386579433162E-6</v>
      </c>
      <c r="AF179">
        <f t="shared" si="91"/>
        <v>-0.23652282999682939</v>
      </c>
      <c r="AG179" s="73"/>
      <c r="AH179">
        <f t="shared" si="81"/>
        <v>9.8392949186072221E-4</v>
      </c>
      <c r="AI179">
        <f t="shared" si="82"/>
        <v>1.019482434069958</v>
      </c>
      <c r="AJ179">
        <f t="shared" si="83"/>
        <v>0.72981570069164625</v>
      </c>
      <c r="AK179">
        <f t="shared" si="84"/>
        <v>8.1709453325241044E-2</v>
      </c>
      <c r="AL179">
        <f t="shared" si="85"/>
        <v>1.3367311664517127</v>
      </c>
      <c r="AM179">
        <f t="shared" si="86"/>
        <v>0.78959732692412754</v>
      </c>
      <c r="AN179" s="89">
        <f t="shared" si="93"/>
        <v>1.2557124640669639</v>
      </c>
      <c r="AO179" s="89">
        <f t="shared" si="93"/>
        <v>1.2557124640397233</v>
      </c>
      <c r="AP179" s="89">
        <f t="shared" si="93"/>
        <v>1.255712462993259</v>
      </c>
      <c r="AQ179" s="89">
        <f t="shared" si="93"/>
        <v>1.2557124227930039</v>
      </c>
      <c r="AR179" s="89">
        <f t="shared" si="93"/>
        <v>1.2557108784911979</v>
      </c>
      <c r="AS179" s="89">
        <f t="shared" si="93"/>
        <v>1.2556515593296775</v>
      </c>
      <c r="AT179" s="89">
        <f t="shared" si="93"/>
        <v>1.2533811245469366</v>
      </c>
      <c r="AU179" s="89">
        <f t="shared" si="88"/>
        <v>1.1758477510123129</v>
      </c>
    </row>
    <row r="180" spans="1:48">
      <c r="A180" s="60" t="s">
        <v>311</v>
      </c>
      <c r="B180" s="60" t="s">
        <v>51</v>
      </c>
      <c r="C180" s="61">
        <v>54568.706489999997</v>
      </c>
      <c r="D180" s="61">
        <v>7.2000000000000005E-4</v>
      </c>
      <c r="E180" s="43">
        <f t="shared" si="72"/>
        <v>550.99426768103672</v>
      </c>
      <c r="F180">
        <f t="shared" si="73"/>
        <v>551.5</v>
      </c>
      <c r="G180">
        <f t="shared" si="89"/>
        <v>-0.24162461000378244</v>
      </c>
      <c r="K180">
        <f t="shared" si="92"/>
        <v>-0.24162461000378244</v>
      </c>
      <c r="O180">
        <f t="shared" ca="1" si="74"/>
        <v>-0.2386493381992186</v>
      </c>
      <c r="Q180" s="2">
        <f t="shared" si="75"/>
        <v>39550.206489999997</v>
      </c>
      <c r="S180" s="3">
        <v>1</v>
      </c>
      <c r="Z180">
        <f t="shared" si="76"/>
        <v>551.5</v>
      </c>
      <c r="AA180" s="89">
        <f t="shared" si="77"/>
        <v>-0.23922186584864136</v>
      </c>
      <c r="AB180" s="89">
        <f t="shared" si="78"/>
        <v>-0.24137770315764806</v>
      </c>
      <c r="AC180" s="89">
        <f t="shared" si="79"/>
        <v>-0.24162461000378244</v>
      </c>
      <c r="AD180" s="89">
        <f t="shared" si="90"/>
        <v>-2.4027441551410789E-3</v>
      </c>
      <c r="AE180" s="89">
        <f t="shared" si="80"/>
        <v>5.773179475064617E-6</v>
      </c>
      <c r="AF180">
        <f t="shared" si="91"/>
        <v>-0.24162461000378244</v>
      </c>
      <c r="AG180" s="73"/>
      <c r="AH180">
        <f t="shared" si="81"/>
        <v>-2.4690684613436252E-4</v>
      </c>
      <c r="AI180">
        <f t="shared" si="82"/>
        <v>0.93756748125727385</v>
      </c>
      <c r="AJ180">
        <f t="shared" si="83"/>
        <v>-0.25119970539952718</v>
      </c>
      <c r="AK180">
        <f t="shared" si="84"/>
        <v>5.6197692154030213E-2</v>
      </c>
      <c r="AL180">
        <f t="shared" si="85"/>
        <v>2.4087029986431032</v>
      </c>
      <c r="AM180">
        <f t="shared" si="86"/>
        <v>2.6056678331447234</v>
      </c>
      <c r="AN180" s="89">
        <f t="shared" si="93"/>
        <v>2.3506048411043738</v>
      </c>
      <c r="AO180" s="89">
        <f t="shared" si="93"/>
        <v>2.3506048384972202</v>
      </c>
      <c r="AP180" s="89">
        <f t="shared" si="93"/>
        <v>2.3506048826383545</v>
      </c>
      <c r="AQ180" s="89">
        <f t="shared" si="93"/>
        <v>2.3506041352944118</v>
      </c>
      <c r="AR180" s="89">
        <f t="shared" si="93"/>
        <v>2.3506167883360174</v>
      </c>
      <c r="AS180" s="89">
        <f t="shared" si="93"/>
        <v>2.3504025418904457</v>
      </c>
      <c r="AT180" s="89">
        <f t="shared" si="93"/>
        <v>2.3540240169150519</v>
      </c>
      <c r="AU180" s="89">
        <f t="shared" si="88"/>
        <v>2.2908767927448346</v>
      </c>
    </row>
    <row r="181" spans="1:48">
      <c r="A181" s="60" t="s">
        <v>311</v>
      </c>
      <c r="B181" s="60" t="s">
        <v>49</v>
      </c>
      <c r="C181" s="61">
        <v>54568.945570000003</v>
      </c>
      <c r="D181" s="61">
        <v>9.7000000000000005E-4</v>
      </c>
      <c r="E181" s="43">
        <f t="shared" si="72"/>
        <v>551.49467400479011</v>
      </c>
      <c r="F181">
        <f t="shared" si="73"/>
        <v>552</v>
      </c>
      <c r="G181">
        <f t="shared" si="89"/>
        <v>-0.24143047999677947</v>
      </c>
      <c r="K181">
        <f t="shared" si="92"/>
        <v>-0.24143047999677947</v>
      </c>
      <c r="O181">
        <f t="shared" ca="1" si="74"/>
        <v>-0.23864928430503826</v>
      </c>
      <c r="Q181" s="2">
        <f t="shared" si="75"/>
        <v>39550.445570000003</v>
      </c>
      <c r="S181" s="3">
        <v>1</v>
      </c>
      <c r="Z181">
        <f t="shared" si="76"/>
        <v>552</v>
      </c>
      <c r="AA181" s="89">
        <f t="shared" si="77"/>
        <v>-0.23922306339279381</v>
      </c>
      <c r="AB181" s="89">
        <f t="shared" si="78"/>
        <v>-0.2411823855348651</v>
      </c>
      <c r="AC181" s="89">
        <f t="shared" si="79"/>
        <v>-0.24143047999677947</v>
      </c>
      <c r="AD181" s="89">
        <f t="shared" si="90"/>
        <v>-2.2074166039856569E-3</v>
      </c>
      <c r="AE181" s="89">
        <f t="shared" si="80"/>
        <v>4.8726880635515704E-6</v>
      </c>
      <c r="AF181">
        <f t="shared" si="91"/>
        <v>-0.24143047999677947</v>
      </c>
      <c r="AG181" s="73"/>
      <c r="AH181">
        <f t="shared" si="81"/>
        <v>-2.4809446191435965E-4</v>
      </c>
      <c r="AI181">
        <f t="shared" si="82"/>
        <v>0.93751662280142356</v>
      </c>
      <c r="AJ181">
        <f t="shared" si="83"/>
        <v>-0.25207601680477554</v>
      </c>
      <c r="AK181">
        <f t="shared" si="84"/>
        <v>5.6141139762748114E-2</v>
      </c>
      <c r="AL181">
        <f t="shared" si="85"/>
        <v>2.4096084460562177</v>
      </c>
      <c r="AM181">
        <f t="shared" si="86"/>
        <v>2.6091984918299436</v>
      </c>
      <c r="AN181" s="89">
        <f t="shared" ref="AN181:AT196" si="94">$AU181+$AB$7*SIN(AO181)</f>
        <v>2.3515671951044887</v>
      </c>
      <c r="AO181" s="89">
        <f t="shared" si="94"/>
        <v>2.3515671924842074</v>
      </c>
      <c r="AP181" s="89">
        <f t="shared" si="94"/>
        <v>2.3515672368044962</v>
      </c>
      <c r="AQ181" s="89">
        <f t="shared" si="94"/>
        <v>2.3515664871565143</v>
      </c>
      <c r="AR181" s="89">
        <f t="shared" si="94"/>
        <v>2.3515791668733783</v>
      </c>
      <c r="AS181" s="89">
        <f t="shared" si="94"/>
        <v>2.3513646774062176</v>
      </c>
      <c r="AT181" s="89">
        <f t="shared" si="94"/>
        <v>2.3549867481100915</v>
      </c>
      <c r="AU181" s="89">
        <f t="shared" si="88"/>
        <v>2.2918960149036396</v>
      </c>
    </row>
    <row r="182" spans="1:48">
      <c r="A182" s="35" t="s">
        <v>48</v>
      </c>
      <c r="B182" s="36" t="s">
        <v>49</v>
      </c>
      <c r="C182" s="37">
        <v>54925.365140000002</v>
      </c>
      <c r="D182" s="37">
        <v>1E-4</v>
      </c>
      <c r="E182">
        <f t="shared" si="72"/>
        <v>1297.4985502491202</v>
      </c>
      <c r="F182">
        <f t="shared" si="73"/>
        <v>1298</v>
      </c>
      <c r="G182">
        <f t="shared" si="89"/>
        <v>-0.23957851999875857</v>
      </c>
      <c r="K182">
        <f t="shared" si="92"/>
        <v>-0.23957851999875857</v>
      </c>
      <c r="O182">
        <f t="shared" ca="1" si="74"/>
        <v>-0.23856887418794523</v>
      </c>
      <c r="Q182" s="2">
        <f t="shared" si="75"/>
        <v>39906.865140000002</v>
      </c>
      <c r="S182" s="3">
        <v>1</v>
      </c>
      <c r="Z182">
        <f t="shared" si="76"/>
        <v>1298</v>
      </c>
      <c r="AA182" s="89">
        <f t="shared" si="77"/>
        <v>-0.24030713791685121</v>
      </c>
      <c r="AB182" s="89">
        <f t="shared" si="78"/>
        <v>-0.23832086264531829</v>
      </c>
      <c r="AC182" s="89">
        <f t="shared" si="79"/>
        <v>-0.23957851999875857</v>
      </c>
      <c r="AD182" s="89">
        <f t="shared" si="90"/>
        <v>7.2861791809264442E-4</v>
      </c>
      <c r="AE182" s="89">
        <f t="shared" si="80"/>
        <v>5.308840705656595E-7</v>
      </c>
      <c r="AF182">
        <f t="shared" si="91"/>
        <v>-0.23957851999875857</v>
      </c>
      <c r="AG182" s="73"/>
      <c r="AH182">
        <f t="shared" si="81"/>
        <v>-1.2576573534402824E-3</v>
      </c>
      <c r="AI182">
        <f t="shared" si="82"/>
        <v>0.92949113320059529</v>
      </c>
      <c r="AJ182">
        <f t="shared" si="83"/>
        <v>-0.99995625976096458</v>
      </c>
      <c r="AK182">
        <f t="shared" si="84"/>
        <v>-4.5656321606802684E-2</v>
      </c>
      <c r="AL182">
        <f t="shared" si="85"/>
        <v>-2.5669586198827781</v>
      </c>
      <c r="AM182">
        <f t="shared" si="86"/>
        <v>-3.38417247298309</v>
      </c>
      <c r="AN182" s="89">
        <f t="shared" si="94"/>
        <v>3.7636293808588355</v>
      </c>
      <c r="AO182" s="89">
        <f t="shared" si="94"/>
        <v>3.7636293860617598</v>
      </c>
      <c r="AP182" s="89">
        <f t="shared" si="94"/>
        <v>3.763629309846575</v>
      </c>
      <c r="AQ182" s="89">
        <f t="shared" si="94"/>
        <v>3.7636304262872775</v>
      </c>
      <c r="AR182" s="89">
        <f t="shared" si="94"/>
        <v>3.7636140721573543</v>
      </c>
      <c r="AS182" s="89">
        <f t="shared" si="94"/>
        <v>3.7638536540466121</v>
      </c>
      <c r="AT182" s="89">
        <f t="shared" si="94"/>
        <v>3.7603479681135092</v>
      </c>
      <c r="AU182" s="89">
        <f t="shared" si="88"/>
        <v>3.8125754758404975</v>
      </c>
    </row>
    <row r="183" spans="1:48">
      <c r="A183" s="33" t="s">
        <v>59</v>
      </c>
      <c r="B183" s="34" t="s">
        <v>51</v>
      </c>
      <c r="C183" s="33">
        <v>54937.311199999996</v>
      </c>
      <c r="D183" s="33" t="s">
        <v>60</v>
      </c>
      <c r="E183">
        <f t="shared" si="72"/>
        <v>1322.5022476214151</v>
      </c>
      <c r="F183">
        <f t="shared" si="73"/>
        <v>1323</v>
      </c>
      <c r="G183">
        <f t="shared" si="89"/>
        <v>-0.23781202000827761</v>
      </c>
      <c r="J183">
        <f>+G183</f>
        <v>-0.23781202000827761</v>
      </c>
      <c r="O183">
        <f t="shared" ca="1" si="74"/>
        <v>-0.23856617947892736</v>
      </c>
      <c r="Q183" s="2">
        <f t="shared" si="75"/>
        <v>39918.811199999996</v>
      </c>
      <c r="S183" s="3">
        <v>0.1</v>
      </c>
      <c r="Z183">
        <f t="shared" si="76"/>
        <v>1323</v>
      </c>
      <c r="AA183" s="89">
        <f t="shared" si="77"/>
        <v>-0.24030788379782084</v>
      </c>
      <c r="AB183" s="89">
        <f t="shared" si="78"/>
        <v>-0.23655818009249141</v>
      </c>
      <c r="AC183" s="89">
        <f t="shared" si="79"/>
        <v>-0.23781202000827761</v>
      </c>
      <c r="AD183" s="89">
        <f t="shared" si="90"/>
        <v>2.4958637895432234E-3</v>
      </c>
      <c r="AE183" s="89">
        <f t="shared" si="80"/>
        <v>6.2293360559530601E-7</v>
      </c>
      <c r="AF183">
        <f t="shared" si="91"/>
        <v>-0.23781202000827761</v>
      </c>
      <c r="AG183" s="73"/>
      <c r="AH183">
        <f t="shared" si="81"/>
        <v>-1.2538399157862167E-3</v>
      </c>
      <c r="AI183">
        <f t="shared" si="82"/>
        <v>0.93159674174651197</v>
      </c>
      <c r="AJ183">
        <f t="shared" si="83"/>
        <v>-0.99937896831171014</v>
      </c>
      <c r="AK183">
        <f t="shared" si="84"/>
        <v>-4.8754428109727861E-2</v>
      </c>
      <c r="AL183">
        <f t="shared" si="85"/>
        <v>-2.522360742179369</v>
      </c>
      <c r="AM183">
        <f t="shared" si="86"/>
        <v>-3.125936743847876</v>
      </c>
      <c r="AN183" s="89">
        <f t="shared" si="94"/>
        <v>3.8113872834561251</v>
      </c>
      <c r="AO183" s="89">
        <f t="shared" si="94"/>
        <v>3.8113872878986408</v>
      </c>
      <c r="AP183" s="89">
        <f t="shared" si="94"/>
        <v>3.811387220436242</v>
      </c>
      <c r="AQ183" s="89">
        <f t="shared" si="94"/>
        <v>3.81138824489561</v>
      </c>
      <c r="AR183" s="89">
        <f t="shared" si="94"/>
        <v>3.8113726879190755</v>
      </c>
      <c r="AS183" s="89">
        <f t="shared" si="94"/>
        <v>3.8116089497760015</v>
      </c>
      <c r="AT183" s="89">
        <f t="shared" si="94"/>
        <v>3.8080256136051007</v>
      </c>
      <c r="AU183" s="89">
        <f t="shared" si="88"/>
        <v>3.8635365837807409</v>
      </c>
      <c r="AV183" s="89"/>
    </row>
    <row r="184" spans="1:48">
      <c r="A184" s="33" t="s">
        <v>59</v>
      </c>
      <c r="B184" s="34" t="s">
        <v>51</v>
      </c>
      <c r="C184" s="33">
        <v>54937.546199999997</v>
      </c>
      <c r="D184" s="33" t="s">
        <v>61</v>
      </c>
      <c r="E184">
        <f t="shared" si="72"/>
        <v>1322.9941143023548</v>
      </c>
      <c r="F184">
        <f t="shared" si="73"/>
        <v>1323.5</v>
      </c>
      <c r="G184">
        <f t="shared" si="89"/>
        <v>-0.24169789000734454</v>
      </c>
      <c r="J184">
        <f>+G184</f>
        <v>-0.24169789000734454</v>
      </c>
      <c r="O184">
        <f t="shared" ca="1" si="74"/>
        <v>-0.23856612558474699</v>
      </c>
      <c r="Q184" s="2">
        <f t="shared" si="75"/>
        <v>39919.046199999997</v>
      </c>
      <c r="S184" s="3">
        <v>0.5</v>
      </c>
      <c r="Z184">
        <f t="shared" si="76"/>
        <v>1323.5</v>
      </c>
      <c r="AA184" s="89">
        <f t="shared" si="77"/>
        <v>-0.24030787075407475</v>
      </c>
      <c r="AB184" s="89">
        <f t="shared" si="78"/>
        <v>-0.24044415576847689</v>
      </c>
      <c r="AC184" s="89">
        <f t="shared" si="79"/>
        <v>-0.24169789000734454</v>
      </c>
      <c r="AD184" s="89">
        <f t="shared" si="90"/>
        <v>-1.3900192532697864E-3</v>
      </c>
      <c r="AE184" s="89">
        <f t="shared" si="80"/>
        <v>9.6607676223034715E-7</v>
      </c>
      <c r="AF184">
        <f t="shared" si="91"/>
        <v>-0.24169789000734454</v>
      </c>
      <c r="AG184" s="73"/>
      <c r="AH184">
        <f t="shared" si="81"/>
        <v>-1.2537342388676466E-3</v>
      </c>
      <c r="AI184">
        <f t="shared" si="82"/>
        <v>0.93164035759013053</v>
      </c>
      <c r="AJ184">
        <f t="shared" si="83"/>
        <v>-0.99934706514677363</v>
      </c>
      <c r="AK184">
        <f t="shared" si="84"/>
        <v>-4.8815564009798966E-2</v>
      </c>
      <c r="AL184">
        <f t="shared" si="85"/>
        <v>-2.5214667000714237</v>
      </c>
      <c r="AM184">
        <f t="shared" si="86"/>
        <v>-3.1211283839573296</v>
      </c>
      <c r="AN184" s="89">
        <f t="shared" si="94"/>
        <v>3.8123435571891169</v>
      </c>
      <c r="AO184" s="89">
        <f t="shared" si="94"/>
        <v>3.8123435616163159</v>
      </c>
      <c r="AP184" s="89">
        <f t="shared" si="94"/>
        <v>3.8123434943355337</v>
      </c>
      <c r="AQ184" s="89">
        <f t="shared" si="94"/>
        <v>3.8123445168117183</v>
      </c>
      <c r="AR184" s="89">
        <f t="shared" si="94"/>
        <v>3.812328978176593</v>
      </c>
      <c r="AS184" s="89">
        <f t="shared" si="94"/>
        <v>3.8125651404684739</v>
      </c>
      <c r="AT184" s="89">
        <f t="shared" si="94"/>
        <v>3.8089806088771434</v>
      </c>
      <c r="AU184" s="89">
        <f t="shared" si="88"/>
        <v>3.864555805939546</v>
      </c>
    </row>
    <row r="185" spans="1:48">
      <c r="A185" s="35" t="s">
        <v>48</v>
      </c>
      <c r="B185" s="36" t="s">
        <v>49</v>
      </c>
      <c r="C185" s="37">
        <v>54947.342600000004</v>
      </c>
      <c r="D185" s="37">
        <v>1.4E-3</v>
      </c>
      <c r="E185" s="43">
        <f t="shared" si="72"/>
        <v>1343.4984664434139</v>
      </c>
      <c r="F185">
        <f t="shared" si="73"/>
        <v>1344</v>
      </c>
      <c r="G185">
        <f t="shared" si="89"/>
        <v>-0.23961856000096304</v>
      </c>
      <c r="K185">
        <f>+G185</f>
        <v>-0.23961856000096304</v>
      </c>
      <c r="O185">
        <f t="shared" ca="1" si="74"/>
        <v>-0.23856391592335235</v>
      </c>
      <c r="Q185" s="2">
        <f t="shared" si="75"/>
        <v>39928.842600000004</v>
      </c>
      <c r="S185" s="3">
        <v>1</v>
      </c>
      <c r="Z185">
        <f t="shared" si="76"/>
        <v>1344</v>
      </c>
      <c r="AA185" s="89">
        <f t="shared" si="77"/>
        <v>-0.24030638993207884</v>
      </c>
      <c r="AB185" s="89">
        <f t="shared" si="78"/>
        <v>-0.23837015069376274</v>
      </c>
      <c r="AC185" s="89">
        <f t="shared" si="79"/>
        <v>-0.23961856000096304</v>
      </c>
      <c r="AD185" s="89">
        <f t="shared" si="90"/>
        <v>6.8782993111579649E-4</v>
      </c>
      <c r="AE185" s="89">
        <f t="shared" si="80"/>
        <v>4.7311001413876134E-7</v>
      </c>
      <c r="AF185">
        <f t="shared" si="91"/>
        <v>-0.23961856000096304</v>
      </c>
      <c r="AG185" s="73"/>
      <c r="AH185">
        <f t="shared" si="81"/>
        <v>-1.2484093072003073E-3</v>
      </c>
      <c r="AI185">
        <f t="shared" si="82"/>
        <v>0.93347901523974852</v>
      </c>
      <c r="AJ185">
        <f t="shared" si="83"/>
        <v>-0.99734630344424924</v>
      </c>
      <c r="AK185">
        <f t="shared" si="84"/>
        <v>-5.1292870718321053E-2</v>
      </c>
      <c r="AL185">
        <f t="shared" si="85"/>
        <v>-2.4847375083891636</v>
      </c>
      <c r="AM185">
        <f t="shared" si="86"/>
        <v>-2.9345400764728029</v>
      </c>
      <c r="AN185" s="89">
        <f t="shared" si="94"/>
        <v>3.8515900436989208</v>
      </c>
      <c r="AO185" s="89">
        <f t="shared" si="94"/>
        <v>3.8515900475026559</v>
      </c>
      <c r="AP185" s="89">
        <f t="shared" si="94"/>
        <v>3.8515899877917743</v>
      </c>
      <c r="AQ185" s="89">
        <f t="shared" si="94"/>
        <v>3.8515909251312048</v>
      </c>
      <c r="AR185" s="89">
        <f t="shared" si="94"/>
        <v>3.851576210895217</v>
      </c>
      <c r="AS185" s="89">
        <f t="shared" si="94"/>
        <v>3.8518072145872231</v>
      </c>
      <c r="AT185" s="89">
        <f t="shared" si="94"/>
        <v>3.848185880996922</v>
      </c>
      <c r="AU185" s="89">
        <f t="shared" si="88"/>
        <v>3.9063439144505452</v>
      </c>
    </row>
    <row r="186" spans="1:48">
      <c r="A186" s="37" t="s">
        <v>50</v>
      </c>
      <c r="B186" s="36" t="s">
        <v>49</v>
      </c>
      <c r="C186" s="37">
        <v>54958.808499999999</v>
      </c>
      <c r="D186" s="37">
        <v>6.9999999999999999E-4</v>
      </c>
      <c r="E186" s="43">
        <f t="shared" si="72"/>
        <v>1367.4971650688194</v>
      </c>
      <c r="F186">
        <f t="shared" si="73"/>
        <v>1368</v>
      </c>
      <c r="G186">
        <f t="shared" si="89"/>
        <v>-0.24024032000306761</v>
      </c>
      <c r="K186">
        <f>+G186</f>
        <v>-0.24024032000306761</v>
      </c>
      <c r="O186">
        <f t="shared" ca="1" si="74"/>
        <v>-0.23856132900269519</v>
      </c>
      <c r="Q186" s="2">
        <f t="shared" si="75"/>
        <v>39940.308499999999</v>
      </c>
      <c r="S186" s="3">
        <v>1</v>
      </c>
      <c r="Z186">
        <f t="shared" si="76"/>
        <v>1368</v>
      </c>
      <c r="AA186" s="89">
        <f t="shared" si="77"/>
        <v>-0.24030230645256864</v>
      </c>
      <c r="AB186" s="89">
        <f t="shared" si="78"/>
        <v>-0.23900060908605628</v>
      </c>
      <c r="AC186" s="89">
        <f t="shared" si="79"/>
        <v>-0.24024032000306761</v>
      </c>
      <c r="AD186" s="89">
        <f t="shared" si="90"/>
        <v>6.1986449501033603E-5</v>
      </c>
      <c r="AE186" s="89">
        <f t="shared" si="80"/>
        <v>3.8423199217441886E-9</v>
      </c>
      <c r="AF186">
        <f t="shared" si="91"/>
        <v>-0.24024032000306761</v>
      </c>
      <c r="AG186" s="73"/>
      <c r="AH186">
        <f t="shared" si="81"/>
        <v>-1.239710917011333E-3</v>
      </c>
      <c r="AI186">
        <f t="shared" si="82"/>
        <v>0.93575568503619211</v>
      </c>
      <c r="AJ186">
        <f t="shared" si="83"/>
        <v>-0.99327285955629185</v>
      </c>
      <c r="AK186">
        <f t="shared" si="84"/>
        <v>-5.4117169131718684E-2</v>
      </c>
      <c r="AL186">
        <f t="shared" si="85"/>
        <v>-2.4415477725874664</v>
      </c>
      <c r="AM186">
        <f t="shared" si="86"/>
        <v>-2.7393213159947107</v>
      </c>
      <c r="AN186" s="89">
        <f t="shared" si="94"/>
        <v>3.8976383885649963</v>
      </c>
      <c r="AO186" s="89">
        <f t="shared" si="94"/>
        <v>3.8976383916675443</v>
      </c>
      <c r="AP186" s="89">
        <f t="shared" si="94"/>
        <v>3.8976383409014557</v>
      </c>
      <c r="AQ186" s="89">
        <f t="shared" si="94"/>
        <v>3.8976391715724183</v>
      </c>
      <c r="AR186" s="89">
        <f t="shared" si="94"/>
        <v>3.8976255796232802</v>
      </c>
      <c r="AS186" s="89">
        <f t="shared" si="94"/>
        <v>3.8978480013546108</v>
      </c>
      <c r="AT186" s="89">
        <f t="shared" si="94"/>
        <v>3.8942140806311931</v>
      </c>
      <c r="AU186" s="89">
        <f t="shared" si="88"/>
        <v>3.9552665780731786</v>
      </c>
    </row>
    <row r="187" spans="1:48">
      <c r="A187" s="35" t="s">
        <v>48</v>
      </c>
      <c r="B187" s="36" t="s">
        <v>51</v>
      </c>
      <c r="C187" s="37">
        <v>54959.524890000001</v>
      </c>
      <c r="D187" s="37">
        <v>1E-4</v>
      </c>
      <c r="E187" s="43">
        <f t="shared" si="72"/>
        <v>1368.9966049477905</v>
      </c>
      <c r="F187">
        <f t="shared" si="73"/>
        <v>1369.5</v>
      </c>
      <c r="G187">
        <f t="shared" si="89"/>
        <v>-0.24050793000060366</v>
      </c>
      <c r="K187">
        <f>+G187</f>
        <v>-0.24050793000060366</v>
      </c>
      <c r="O187">
        <f t="shared" ca="1" si="74"/>
        <v>-0.23856116732015414</v>
      </c>
      <c r="Q187" s="2">
        <f t="shared" si="75"/>
        <v>39941.024890000001</v>
      </c>
      <c r="S187" s="3">
        <v>1</v>
      </c>
      <c r="Z187">
        <f t="shared" si="76"/>
        <v>1369.5</v>
      </c>
      <c r="AA187" s="89">
        <f t="shared" si="77"/>
        <v>-0.2403019670146867</v>
      </c>
      <c r="AB187" s="89">
        <f t="shared" si="78"/>
        <v>-0.2392688510537917</v>
      </c>
      <c r="AC187" s="89">
        <f t="shared" si="79"/>
        <v>-0.24050793000060366</v>
      </c>
      <c r="AD187" s="89">
        <f t="shared" si="90"/>
        <v>-2.0596298591696316E-4</v>
      </c>
      <c r="AE187" s="89">
        <f t="shared" si="80"/>
        <v>4.2420751567831164E-8</v>
      </c>
      <c r="AF187">
        <f t="shared" si="91"/>
        <v>-0.24050793000060366</v>
      </c>
      <c r="AG187" s="73"/>
      <c r="AH187">
        <f t="shared" si="81"/>
        <v>-1.2390789468119529E-3</v>
      </c>
      <c r="AI187">
        <f t="shared" si="82"/>
        <v>0.93590238419406835</v>
      </c>
      <c r="AJ187">
        <f t="shared" si="83"/>
        <v>-0.99295582538448957</v>
      </c>
      <c r="AK187">
        <f t="shared" si="84"/>
        <v>-5.429084313210817E-2</v>
      </c>
      <c r="AL187">
        <f t="shared" si="85"/>
        <v>-2.4388413477528363</v>
      </c>
      <c r="AM187">
        <f t="shared" si="86"/>
        <v>-2.7278562509254018</v>
      </c>
      <c r="AN187" s="89">
        <f t="shared" si="94"/>
        <v>3.9005201753910432</v>
      </c>
      <c r="AO187" s="89">
        <f t="shared" si="94"/>
        <v>3.9005201784513681</v>
      </c>
      <c r="AP187" s="89">
        <f t="shared" si="94"/>
        <v>3.9005201282395161</v>
      </c>
      <c r="AQ187" s="89">
        <f t="shared" si="94"/>
        <v>3.9005209520837849</v>
      </c>
      <c r="AR187" s="89">
        <f t="shared" si="94"/>
        <v>3.9005074350501223</v>
      </c>
      <c r="AS187" s="89">
        <f t="shared" si="94"/>
        <v>3.9007292345515383</v>
      </c>
      <c r="AT187" s="89">
        <f t="shared" si="94"/>
        <v>3.8970956239069898</v>
      </c>
      <c r="AU187" s="89">
        <f t="shared" si="88"/>
        <v>3.9583242445495932</v>
      </c>
    </row>
    <row r="188" spans="1:48">
      <c r="A188" s="33" t="s">
        <v>62</v>
      </c>
      <c r="B188" s="34" t="s">
        <v>51</v>
      </c>
      <c r="C188" s="33">
        <v>55353.448900000003</v>
      </c>
      <c r="D188" s="33" t="s">
        <v>63</v>
      </c>
      <c r="E188" s="43">
        <f t="shared" si="72"/>
        <v>2193.4991383123684</v>
      </c>
      <c r="F188">
        <f t="shared" si="73"/>
        <v>2194</v>
      </c>
      <c r="G188">
        <f t="shared" si="89"/>
        <v>-0.23929756000143243</v>
      </c>
      <c r="J188">
        <f>+G188</f>
        <v>-0.23929756000143243</v>
      </c>
      <c r="O188">
        <f t="shared" ca="1" si="74"/>
        <v>-0.23847229581674501</v>
      </c>
      <c r="Q188" s="2">
        <f t="shared" si="75"/>
        <v>40334.948900000003</v>
      </c>
      <c r="S188" s="3">
        <v>1</v>
      </c>
      <c r="Z188">
        <f t="shared" si="76"/>
        <v>2194</v>
      </c>
      <c r="AA188" s="89">
        <f t="shared" si="77"/>
        <v>-0.23893644336067985</v>
      </c>
      <c r="AB188" s="89">
        <f t="shared" si="78"/>
        <v>-0.23965780713883725</v>
      </c>
      <c r="AC188" s="89">
        <f t="shared" si="79"/>
        <v>-0.23929756000143243</v>
      </c>
      <c r="AD188" s="89">
        <f t="shared" si="90"/>
        <v>-3.6111664075258454E-4</v>
      </c>
      <c r="AE188" s="89">
        <f t="shared" si="80"/>
        <v>1.304052282284312E-7</v>
      </c>
      <c r="AF188">
        <f t="shared" si="91"/>
        <v>-0.23929756000143243</v>
      </c>
      <c r="AG188" s="73"/>
      <c r="AH188">
        <f t="shared" si="81"/>
        <v>3.6024713740481009E-4</v>
      </c>
      <c r="AI188">
        <f t="shared" si="82"/>
        <v>1.0612301512914435</v>
      </c>
      <c r="AJ188">
        <f t="shared" si="83"/>
        <v>0.23067471367451095</v>
      </c>
      <c r="AK188">
        <f t="shared" si="84"/>
        <v>-5.7505378642583919E-2</v>
      </c>
      <c r="AL188">
        <f t="shared" si="85"/>
        <v>-0.75403811872228876</v>
      </c>
      <c r="AM188">
        <f t="shared" si="86"/>
        <v>-0.39596033007762882</v>
      </c>
      <c r="AN188" s="89">
        <f t="shared" si="94"/>
        <v>5.5850256249188019</v>
      </c>
      <c r="AO188" s="89">
        <f t="shared" si="94"/>
        <v>5.5850256285901505</v>
      </c>
      <c r="AP188" s="89">
        <f t="shared" si="94"/>
        <v>5.585025685646313</v>
      </c>
      <c r="AQ188" s="89">
        <f t="shared" si="94"/>
        <v>5.5850265723516523</v>
      </c>
      <c r="AR188" s="89">
        <f t="shared" si="94"/>
        <v>5.585040352484735</v>
      </c>
      <c r="AS188" s="89">
        <f t="shared" si="94"/>
        <v>5.5852544866556268</v>
      </c>
      <c r="AT188" s="89">
        <f t="shared" si="94"/>
        <v>5.5885770678277016</v>
      </c>
      <c r="AU188" s="89">
        <f t="shared" si="88"/>
        <v>5.6390215844188152</v>
      </c>
    </row>
    <row r="189" spans="1:48">
      <c r="A189" s="60" t="s">
        <v>311</v>
      </c>
      <c r="B189" s="60" t="s">
        <v>49</v>
      </c>
      <c r="C189" s="61">
        <v>55354.4038</v>
      </c>
      <c r="D189" s="61">
        <v>1.48E-3</v>
      </c>
      <c r="E189" s="43">
        <f t="shared" si="72"/>
        <v>2195.4977914767373</v>
      </c>
      <c r="F189">
        <f t="shared" si="73"/>
        <v>2196</v>
      </c>
      <c r="G189">
        <f t="shared" si="89"/>
        <v>-0.23994104000303196</v>
      </c>
      <c r="K189">
        <f t="shared" ref="K189:K211" si="95">+G189</f>
        <v>-0.23994104000303196</v>
      </c>
      <c r="O189">
        <f t="shared" ca="1" si="74"/>
        <v>-0.23847208024002359</v>
      </c>
      <c r="Q189" s="2">
        <f t="shared" si="75"/>
        <v>40335.9038</v>
      </c>
      <c r="S189" s="3">
        <v>1</v>
      </c>
      <c r="Z189">
        <f t="shared" si="76"/>
        <v>2196</v>
      </c>
      <c r="AA189" s="89">
        <f t="shared" si="77"/>
        <v>-0.23893193565433707</v>
      </c>
      <c r="AB189" s="89">
        <f t="shared" si="78"/>
        <v>-0.24030653918586944</v>
      </c>
      <c r="AC189" s="89">
        <f t="shared" si="79"/>
        <v>-0.23994104000303196</v>
      </c>
      <c r="AD189" s="89">
        <f t="shared" si="90"/>
        <v>-1.0091043486948892E-3</v>
      </c>
      <c r="AE189" s="89">
        <f t="shared" si="80"/>
        <v>1.0182915865549364E-6</v>
      </c>
      <c r="AF189">
        <f t="shared" si="91"/>
        <v>-0.23994104000303196</v>
      </c>
      <c r="AG189" s="73"/>
      <c r="AH189">
        <f t="shared" si="81"/>
        <v>3.6549918283747344E-4</v>
      </c>
      <c r="AI189">
        <f t="shared" si="82"/>
        <v>1.0614964090623518</v>
      </c>
      <c r="AJ189">
        <f t="shared" si="83"/>
        <v>0.23518865580323403</v>
      </c>
      <c r="AK189">
        <f t="shared" si="84"/>
        <v>-5.7220552884745049E-2</v>
      </c>
      <c r="AL189">
        <f t="shared" si="85"/>
        <v>-0.74939649517080098</v>
      </c>
      <c r="AM189">
        <f t="shared" si="86"/>
        <v>-0.3932781108035695</v>
      </c>
      <c r="AN189" s="89">
        <f t="shared" si="94"/>
        <v>5.5893834339226824</v>
      </c>
      <c r="AO189" s="89">
        <f t="shared" si="94"/>
        <v>5.5893834376534537</v>
      </c>
      <c r="AP189" s="89">
        <f t="shared" si="94"/>
        <v>5.5893834954223927</v>
      </c>
      <c r="AQ189" s="89">
        <f t="shared" si="94"/>
        <v>5.5893843899423112</v>
      </c>
      <c r="AR189" s="89">
        <f t="shared" si="94"/>
        <v>5.5893982410012297</v>
      </c>
      <c r="AS189" s="89">
        <f t="shared" si="94"/>
        <v>5.5896126952768599</v>
      </c>
      <c r="AT189" s="89">
        <f t="shared" si="94"/>
        <v>5.5929282056288905</v>
      </c>
      <c r="AU189" s="89">
        <f t="shared" si="88"/>
        <v>5.6430984730540343</v>
      </c>
    </row>
    <row r="190" spans="1:48">
      <c r="A190" s="40" t="s">
        <v>58</v>
      </c>
      <c r="B190" s="41" t="s">
        <v>49</v>
      </c>
      <c r="C190" s="42">
        <v>55364.436699999998</v>
      </c>
      <c r="D190" s="42">
        <v>1E-4</v>
      </c>
      <c r="E190" s="43">
        <f t="shared" si="72"/>
        <v>2216.4971498732766</v>
      </c>
      <c r="F190">
        <f t="shared" si="73"/>
        <v>2217</v>
      </c>
      <c r="G190">
        <f t="shared" si="89"/>
        <v>-0.24024758000450674</v>
      </c>
      <c r="K190">
        <f t="shared" si="95"/>
        <v>-0.24024758000450674</v>
      </c>
      <c r="O190">
        <f t="shared" ca="1" si="74"/>
        <v>-0.23846981668444858</v>
      </c>
      <c r="Q190" s="2">
        <f t="shared" si="75"/>
        <v>40345.936699999998</v>
      </c>
      <c r="S190" s="3">
        <v>1</v>
      </c>
      <c r="Z190">
        <f t="shared" si="76"/>
        <v>2217</v>
      </c>
      <c r="AA190" s="89">
        <f t="shared" si="77"/>
        <v>-0.23888501756531649</v>
      </c>
      <c r="AB190" s="89">
        <f t="shared" si="78"/>
        <v>-0.24066786461440873</v>
      </c>
      <c r="AC190" s="89">
        <f t="shared" si="79"/>
        <v>-0.24024758000450674</v>
      </c>
      <c r="AD190" s="89">
        <f t="shared" si="90"/>
        <v>-1.3625624391902513E-3</v>
      </c>
      <c r="AE190" s="89">
        <f t="shared" si="80"/>
        <v>1.8565764006920874E-6</v>
      </c>
      <c r="AF190">
        <f t="shared" si="91"/>
        <v>-0.24024758000450674</v>
      </c>
      <c r="AG190" s="73"/>
      <c r="AH190">
        <f t="shared" si="81"/>
        <v>4.2028460990197315E-4</v>
      </c>
      <c r="AI190">
        <f t="shared" si="82"/>
        <v>1.0642185379419726</v>
      </c>
      <c r="AJ190">
        <f t="shared" si="83"/>
        <v>0.2823933520366978</v>
      </c>
      <c r="AK190">
        <f t="shared" si="84"/>
        <v>-5.414775512055333E-2</v>
      </c>
      <c r="AL190">
        <f t="shared" si="85"/>
        <v>-0.70052106516864177</v>
      </c>
      <c r="AM190">
        <f t="shared" si="86"/>
        <v>-0.36532377037582209</v>
      </c>
      <c r="AN190" s="89">
        <f t="shared" si="94"/>
        <v>5.6352053306259284</v>
      </c>
      <c r="AO190" s="89">
        <f t="shared" si="94"/>
        <v>5.6352053349811166</v>
      </c>
      <c r="AP190" s="89">
        <f t="shared" si="94"/>
        <v>5.6352054000095508</v>
      </c>
      <c r="AQ190" s="89">
        <f t="shared" si="94"/>
        <v>5.6352063709654887</v>
      </c>
      <c r="AR190" s="89">
        <f t="shared" si="94"/>
        <v>5.6352208684684548</v>
      </c>
      <c r="AS190" s="89">
        <f t="shared" si="94"/>
        <v>5.635437314153676</v>
      </c>
      <c r="AT190" s="89">
        <f t="shared" si="94"/>
        <v>5.6386646183487086</v>
      </c>
      <c r="AU190" s="89">
        <f t="shared" si="88"/>
        <v>5.6859058037238386</v>
      </c>
      <c r="AV190" s="89"/>
    </row>
    <row r="191" spans="1:48">
      <c r="A191" s="35" t="s">
        <v>67</v>
      </c>
      <c r="B191" s="36" t="s">
        <v>51</v>
      </c>
      <c r="C191" s="37">
        <v>55592.574500000002</v>
      </c>
      <c r="D191" s="37">
        <v>1E-4</v>
      </c>
      <c r="E191" s="43">
        <f t="shared" si="72"/>
        <v>2694.0009051184156</v>
      </c>
      <c r="F191">
        <f t="shared" si="73"/>
        <v>2694.5</v>
      </c>
      <c r="G191">
        <f t="shared" si="89"/>
        <v>-0.23845342999993591</v>
      </c>
      <c r="K191">
        <f t="shared" si="95"/>
        <v>-0.23845342999993591</v>
      </c>
      <c r="O191">
        <f t="shared" ca="1" si="74"/>
        <v>-0.23841834774220738</v>
      </c>
      <c r="Q191" s="2">
        <f t="shared" si="75"/>
        <v>40574.074500000002</v>
      </c>
      <c r="S191" s="3">
        <v>1</v>
      </c>
      <c r="Z191">
        <f t="shared" si="76"/>
        <v>2694.5</v>
      </c>
      <c r="AA191" s="89">
        <f t="shared" si="77"/>
        <v>-0.23826981222667742</v>
      </c>
      <c r="AB191" s="89">
        <f t="shared" si="78"/>
        <v>-0.23969332544818983</v>
      </c>
      <c r="AC191" s="89">
        <f t="shared" si="79"/>
        <v>-0.23845342999993591</v>
      </c>
      <c r="AD191" s="89">
        <f t="shared" si="90"/>
        <v>-1.8361777325848205E-4</v>
      </c>
      <c r="AE191" s="89">
        <f t="shared" si="80"/>
        <v>3.3715486656403329E-8</v>
      </c>
      <c r="AF191">
        <f t="shared" si="91"/>
        <v>-0.23845342999993591</v>
      </c>
      <c r="AG191" s="73"/>
      <c r="AH191">
        <f t="shared" si="81"/>
        <v>1.239895448253924E-3</v>
      </c>
      <c r="AI191">
        <f t="shared" si="82"/>
        <v>1.075842007881326</v>
      </c>
      <c r="AJ191">
        <f t="shared" si="83"/>
        <v>0.9902695487185853</v>
      </c>
      <c r="AK191">
        <f t="shared" si="84"/>
        <v>3.6110799499995828E-2</v>
      </c>
      <c r="AL191">
        <f t="shared" si="85"/>
        <v>0.44437146203381944</v>
      </c>
      <c r="AM191">
        <f t="shared" si="86"/>
        <v>0.22591557737942175</v>
      </c>
      <c r="AN191" s="89">
        <f t="shared" si="94"/>
        <v>6.6927094884481457</v>
      </c>
      <c r="AO191" s="89">
        <f t="shared" si="94"/>
        <v>6.6927094819374737</v>
      </c>
      <c r="AP191" s="89">
        <f t="shared" si="94"/>
        <v>6.6927093974426333</v>
      </c>
      <c r="AQ191" s="89">
        <f t="shared" si="94"/>
        <v>6.6927083008773911</v>
      </c>
      <c r="AR191" s="89">
        <f t="shared" si="94"/>
        <v>6.6926940698152659</v>
      </c>
      <c r="AS191" s="89">
        <f t="shared" si="94"/>
        <v>6.6925093891594578</v>
      </c>
      <c r="AT191" s="89">
        <f t="shared" si="94"/>
        <v>6.6901140725543033</v>
      </c>
      <c r="AU191" s="89">
        <f t="shared" si="88"/>
        <v>6.6592629653824842</v>
      </c>
    </row>
    <row r="192" spans="1:48">
      <c r="A192" s="33" t="s">
        <v>64</v>
      </c>
      <c r="B192" s="34" t="s">
        <v>49</v>
      </c>
      <c r="C192" s="33">
        <v>55644.889799999997</v>
      </c>
      <c r="D192" s="33">
        <v>5.0000000000000001E-4</v>
      </c>
      <c r="E192" s="43">
        <f t="shared" si="72"/>
        <v>2803.4994284090453</v>
      </c>
      <c r="F192">
        <f t="shared" si="73"/>
        <v>2804</v>
      </c>
      <c r="G192">
        <f t="shared" si="89"/>
        <v>-0.23915896000835346</v>
      </c>
      <c r="K192">
        <f t="shared" si="95"/>
        <v>-0.23915896000835346</v>
      </c>
      <c r="O192">
        <f t="shared" ca="1" si="74"/>
        <v>-0.23840654491670915</v>
      </c>
      <c r="Q192" s="2">
        <f t="shared" si="75"/>
        <v>40626.389799999997</v>
      </c>
      <c r="S192" s="3">
        <v>1</v>
      </c>
      <c r="Z192">
        <f t="shared" si="76"/>
        <v>2804</v>
      </c>
      <c r="AA192" s="89">
        <f t="shared" si="77"/>
        <v>-0.23830771372130133</v>
      </c>
      <c r="AB192" s="89">
        <f t="shared" si="78"/>
        <v>-0.24041471854355534</v>
      </c>
      <c r="AC192" s="89">
        <f t="shared" si="79"/>
        <v>-0.23915896000835346</v>
      </c>
      <c r="AD192" s="89">
        <f t="shared" si="90"/>
        <v>-8.5124628705213201E-4</v>
      </c>
      <c r="AE192" s="89">
        <f t="shared" si="80"/>
        <v>7.246202412200407E-7</v>
      </c>
      <c r="AF192">
        <f t="shared" si="91"/>
        <v>-0.23915896000835346</v>
      </c>
      <c r="AG192" s="73"/>
      <c r="AH192">
        <f t="shared" si="81"/>
        <v>1.255758535201882E-3</v>
      </c>
      <c r="AI192">
        <f t="shared" si="82"/>
        <v>1.0640939381737096</v>
      </c>
      <c r="AJ192">
        <f t="shared" si="83"/>
        <v>0.9929477973082923</v>
      </c>
      <c r="AK192">
        <f t="shared" si="84"/>
        <v>5.4295184771623178E-2</v>
      </c>
      <c r="AL192">
        <f t="shared" si="85"/>
        <v>0.70281904258526151</v>
      </c>
      <c r="AM192">
        <f t="shared" si="86"/>
        <v>0.36662665225322483</v>
      </c>
      <c r="AN192" s="89">
        <f t="shared" si="94"/>
        <v>6.9333170878202512</v>
      </c>
      <c r="AO192" s="89">
        <f t="shared" si="94"/>
        <v>6.9333170834941402</v>
      </c>
      <c r="AP192" s="89">
        <f t="shared" si="94"/>
        <v>6.9333170187943196</v>
      </c>
      <c r="AQ192" s="89">
        <f t="shared" si="94"/>
        <v>6.9333160511665204</v>
      </c>
      <c r="AR192" s="89">
        <f t="shared" si="94"/>
        <v>6.9333015797498847</v>
      </c>
      <c r="AS192" s="89">
        <f t="shared" si="94"/>
        <v>6.9330851705894707</v>
      </c>
      <c r="AT192" s="89">
        <f t="shared" si="94"/>
        <v>6.9298531644437817</v>
      </c>
      <c r="AU192" s="89">
        <f t="shared" si="88"/>
        <v>6.8824726181607501</v>
      </c>
    </row>
    <row r="193" spans="1:48">
      <c r="A193" s="35" t="s">
        <v>67</v>
      </c>
      <c r="B193" s="36" t="s">
        <v>51</v>
      </c>
      <c r="C193" s="37">
        <v>55690.517789999998</v>
      </c>
      <c r="D193" s="37">
        <v>0</v>
      </c>
      <c r="E193" s="43">
        <f t="shared" si="72"/>
        <v>2899.0010794694467</v>
      </c>
      <c r="F193">
        <f t="shared" si="73"/>
        <v>2899.5</v>
      </c>
      <c r="G193">
        <f t="shared" si="89"/>
        <v>-0.23837013000593288</v>
      </c>
      <c r="K193">
        <f t="shared" si="95"/>
        <v>-0.23837013000593288</v>
      </c>
      <c r="O193">
        <f t="shared" ca="1" si="74"/>
        <v>-0.23839625112826091</v>
      </c>
      <c r="Q193" s="2">
        <f t="shared" si="75"/>
        <v>40672.017789999998</v>
      </c>
      <c r="S193" s="3">
        <v>1</v>
      </c>
      <c r="Z193">
        <f t="shared" si="76"/>
        <v>2899.5</v>
      </c>
      <c r="AA193" s="89">
        <f t="shared" si="77"/>
        <v>-0.23840114786304373</v>
      </c>
      <c r="AB193" s="89">
        <f t="shared" si="78"/>
        <v>-0.23958144367853493</v>
      </c>
      <c r="AC193" s="89">
        <f t="shared" si="79"/>
        <v>-0.23837013000593288</v>
      </c>
      <c r="AD193" s="89">
        <f t="shared" si="90"/>
        <v>3.1017857110848812E-5</v>
      </c>
      <c r="AE193" s="89">
        <f t="shared" si="80"/>
        <v>9.6210745974903418E-10</v>
      </c>
      <c r="AF193">
        <f t="shared" si="91"/>
        <v>-0.23837013000593288</v>
      </c>
      <c r="AG193" s="73"/>
      <c r="AH193">
        <f t="shared" si="81"/>
        <v>1.211313672602036E-3</v>
      </c>
      <c r="AI193">
        <f t="shared" si="82"/>
        <v>1.050695528531207</v>
      </c>
      <c r="AJ193">
        <f t="shared" si="83"/>
        <v>0.94311992907430875</v>
      </c>
      <c r="AK193">
        <f t="shared" si="84"/>
        <v>6.697733487487828E-2</v>
      </c>
      <c r="AL193">
        <f t="shared" si="85"/>
        <v>0.92289018113597332</v>
      </c>
      <c r="AM193">
        <f t="shared" si="86"/>
        <v>0.49724987611122257</v>
      </c>
      <c r="AN193" s="89">
        <f t="shared" si="94"/>
        <v>7.14066446970297</v>
      </c>
      <c r="AO193" s="89">
        <f t="shared" si="94"/>
        <v>7.1406644679842408</v>
      </c>
      <c r="AP193" s="89">
        <f t="shared" si="94"/>
        <v>7.1406644367147605</v>
      </c>
      <c r="AQ193" s="89">
        <f t="shared" si="94"/>
        <v>7.1406638678174046</v>
      </c>
      <c r="AR193" s="89">
        <f t="shared" si="94"/>
        <v>7.1406535177204926</v>
      </c>
      <c r="AS193" s="89">
        <f t="shared" si="94"/>
        <v>7.1404652373352855</v>
      </c>
      <c r="AT193" s="89">
        <f t="shared" si="94"/>
        <v>7.137047310010427</v>
      </c>
      <c r="AU193" s="89">
        <f t="shared" si="88"/>
        <v>7.0771440504924792</v>
      </c>
      <c r="AV193" s="89"/>
    </row>
    <row r="194" spans="1:48">
      <c r="A194" s="35" t="s">
        <v>67</v>
      </c>
      <c r="B194" s="36" t="s">
        <v>51</v>
      </c>
      <c r="C194" s="37">
        <v>55690.517800000001</v>
      </c>
      <c r="D194" s="37">
        <v>0</v>
      </c>
      <c r="E194" s="43">
        <f t="shared" si="72"/>
        <v>2899.0011003999512</v>
      </c>
      <c r="F194">
        <f t="shared" si="73"/>
        <v>2899.5</v>
      </c>
      <c r="G194">
        <f t="shared" si="89"/>
        <v>-0.23836013000254752</v>
      </c>
      <c r="K194">
        <f t="shared" si="95"/>
        <v>-0.23836013000254752</v>
      </c>
      <c r="O194">
        <f t="shared" ca="1" si="74"/>
        <v>-0.23839625112826091</v>
      </c>
      <c r="Q194" s="2">
        <f t="shared" si="75"/>
        <v>40672.017800000001</v>
      </c>
      <c r="S194" s="3">
        <v>1</v>
      </c>
      <c r="Z194">
        <f t="shared" si="76"/>
        <v>2899.5</v>
      </c>
      <c r="AA194" s="89">
        <f t="shared" si="77"/>
        <v>-0.23840114786304373</v>
      </c>
      <c r="AB194" s="89">
        <f t="shared" si="78"/>
        <v>-0.23957144367514957</v>
      </c>
      <c r="AC194" s="89">
        <f t="shared" si="79"/>
        <v>-0.23836013000254752</v>
      </c>
      <c r="AD194" s="89">
        <f t="shared" si="90"/>
        <v>4.1017860496206371E-5</v>
      </c>
      <c r="AE194" s="89">
        <f t="shared" si="80"/>
        <v>1.6824648796862471E-9</v>
      </c>
      <c r="AF194">
        <f t="shared" si="91"/>
        <v>-0.23836013000254752</v>
      </c>
      <c r="AG194" s="73"/>
      <c r="AH194">
        <f t="shared" si="81"/>
        <v>1.211313672602036E-3</v>
      </c>
      <c r="AI194">
        <f t="shared" si="82"/>
        <v>1.050695528531207</v>
      </c>
      <c r="AJ194">
        <f t="shared" si="83"/>
        <v>0.94311992907430875</v>
      </c>
      <c r="AK194">
        <f t="shared" si="84"/>
        <v>6.697733487487828E-2</v>
      </c>
      <c r="AL194">
        <f t="shared" si="85"/>
        <v>0.92289018113597332</v>
      </c>
      <c r="AM194">
        <f t="shared" si="86"/>
        <v>0.49724987611122257</v>
      </c>
      <c r="AN194" s="89">
        <f t="shared" si="94"/>
        <v>7.14066446970297</v>
      </c>
      <c r="AO194" s="89">
        <f t="shared" si="94"/>
        <v>7.1406644679842408</v>
      </c>
      <c r="AP194" s="89">
        <f t="shared" si="94"/>
        <v>7.1406644367147605</v>
      </c>
      <c r="AQ194" s="89">
        <f t="shared" si="94"/>
        <v>7.1406638678174046</v>
      </c>
      <c r="AR194" s="89">
        <f t="shared" si="94"/>
        <v>7.1406535177204926</v>
      </c>
      <c r="AS194" s="89">
        <f t="shared" si="94"/>
        <v>7.1404652373352855</v>
      </c>
      <c r="AT194" s="89">
        <f t="shared" si="94"/>
        <v>7.137047310010427</v>
      </c>
      <c r="AU194" s="89">
        <f t="shared" si="88"/>
        <v>7.0771440504924792</v>
      </c>
    </row>
    <row r="195" spans="1:48">
      <c r="A195" s="33" t="s">
        <v>64</v>
      </c>
      <c r="B195" s="34" t="s">
        <v>51</v>
      </c>
      <c r="C195" s="33">
        <v>55695.771699999998</v>
      </c>
      <c r="D195" s="33">
        <v>5.0000000000000001E-4</v>
      </c>
      <c r="E195" s="43">
        <f t="shared" si="72"/>
        <v>2909.9977742509327</v>
      </c>
      <c r="F195">
        <f t="shared" si="73"/>
        <v>2910.5</v>
      </c>
      <c r="G195">
        <f t="shared" si="89"/>
        <v>-0.23994927000603639</v>
      </c>
      <c r="K195">
        <f t="shared" si="95"/>
        <v>-0.23994927000603639</v>
      </c>
      <c r="O195">
        <f t="shared" ca="1" si="74"/>
        <v>-0.23839506545629305</v>
      </c>
      <c r="Q195" s="2">
        <f t="shared" si="75"/>
        <v>40677.271699999998</v>
      </c>
      <c r="S195" s="3">
        <v>1</v>
      </c>
      <c r="Z195">
        <f t="shared" si="76"/>
        <v>2910.5</v>
      </c>
      <c r="AA195" s="89">
        <f t="shared" si="77"/>
        <v>-0.23841536224514837</v>
      </c>
      <c r="AB195" s="89">
        <f t="shared" si="78"/>
        <v>-0.24115213762552823</v>
      </c>
      <c r="AC195" s="89">
        <f t="shared" si="79"/>
        <v>-0.23994927000603639</v>
      </c>
      <c r="AD195" s="89">
        <f t="shared" si="90"/>
        <v>-1.5339077608880203E-3</v>
      </c>
      <c r="AE195" s="89">
        <f t="shared" si="80"/>
        <v>2.3528730189124998E-6</v>
      </c>
      <c r="AF195">
        <f t="shared" si="91"/>
        <v>-0.23994927000603639</v>
      </c>
      <c r="AG195" s="73"/>
      <c r="AH195">
        <f t="shared" si="81"/>
        <v>1.2028676194918522E-3</v>
      </c>
      <c r="AI195">
        <f t="shared" si="82"/>
        <v>1.0490069127823374</v>
      </c>
      <c r="AJ195">
        <f t="shared" si="83"/>
        <v>0.93452251335898651</v>
      </c>
      <c r="AK195">
        <f t="shared" si="84"/>
        <v>6.8222595227273281E-2</v>
      </c>
      <c r="AL195">
        <f t="shared" si="85"/>
        <v>0.94786841819569656</v>
      </c>
      <c r="AM195">
        <f t="shared" si="86"/>
        <v>0.51292518411368493</v>
      </c>
      <c r="AN195" s="89">
        <f t="shared" si="94"/>
        <v>7.1643724973385901</v>
      </c>
      <c r="AO195" s="89">
        <f t="shared" si="94"/>
        <v>7.1643724958506674</v>
      </c>
      <c r="AP195" s="89">
        <f t="shared" si="94"/>
        <v>7.164372468009784</v>
      </c>
      <c r="AQ195" s="89">
        <f t="shared" si="94"/>
        <v>7.1643719470723699</v>
      </c>
      <c r="AR195" s="89">
        <f t="shared" si="94"/>
        <v>7.1643621997487417</v>
      </c>
      <c r="AS195" s="89">
        <f t="shared" si="94"/>
        <v>7.1641798376242809</v>
      </c>
      <c r="AT195" s="89">
        <f t="shared" si="94"/>
        <v>7.1607754297183339</v>
      </c>
      <c r="AU195" s="89">
        <f t="shared" si="88"/>
        <v>7.0995669379861859</v>
      </c>
    </row>
    <row r="196" spans="1:48">
      <c r="A196" s="37" t="s">
        <v>66</v>
      </c>
      <c r="B196" s="36" t="s">
        <v>51</v>
      </c>
      <c r="C196" s="37">
        <v>55735.428399999997</v>
      </c>
      <c r="D196" s="37">
        <v>2.0000000000000001E-4</v>
      </c>
      <c r="E196" s="43">
        <f t="shared" si="72"/>
        <v>2993.0012185316673</v>
      </c>
      <c r="F196">
        <f t="shared" si="73"/>
        <v>2993.5</v>
      </c>
      <c r="G196">
        <f t="shared" si="89"/>
        <v>-0.23830369000643259</v>
      </c>
      <c r="K196">
        <f t="shared" si="95"/>
        <v>-0.23830369000643259</v>
      </c>
      <c r="O196">
        <f t="shared" ca="1" si="74"/>
        <v>-0.23838611902235374</v>
      </c>
      <c r="Q196" s="2">
        <f t="shared" si="75"/>
        <v>40716.928399999997</v>
      </c>
      <c r="S196" s="3">
        <v>1</v>
      </c>
      <c r="Z196">
        <f t="shared" si="76"/>
        <v>2993.5</v>
      </c>
      <c r="AA196" s="89">
        <f t="shared" si="77"/>
        <v>-0.23854411528591313</v>
      </c>
      <c r="AB196" s="89">
        <f t="shared" si="78"/>
        <v>-0.23942216562379037</v>
      </c>
      <c r="AC196" s="89">
        <f t="shared" si="79"/>
        <v>-0.23830369000643259</v>
      </c>
      <c r="AD196" s="89">
        <f t="shared" si="90"/>
        <v>2.4042527948053838E-4</v>
      </c>
      <c r="AE196" s="89">
        <f t="shared" si="80"/>
        <v>5.7804315013294987E-8</v>
      </c>
      <c r="AF196">
        <f t="shared" si="91"/>
        <v>-0.23830369000643259</v>
      </c>
      <c r="AG196" s="73"/>
      <c r="AH196">
        <f t="shared" si="81"/>
        <v>1.1184756173577785E-3</v>
      </c>
      <c r="AI196">
        <f t="shared" si="82"/>
        <v>1.035560503629551</v>
      </c>
      <c r="AJ196">
        <f t="shared" si="83"/>
        <v>0.85269116954262003</v>
      </c>
      <c r="AK196">
        <f t="shared" si="84"/>
        <v>7.6101580677491121E-2</v>
      </c>
      <c r="AL196">
        <f t="shared" si="85"/>
        <v>1.1336682564651139</v>
      </c>
      <c r="AM196">
        <f t="shared" si="86"/>
        <v>0.63651104141620185</v>
      </c>
      <c r="AN196" s="89">
        <f t="shared" si="94"/>
        <v>7.3419863903724787</v>
      </c>
      <c r="AO196" s="89">
        <f t="shared" si="94"/>
        <v>7.3419863900084215</v>
      </c>
      <c r="AP196" s="89">
        <f t="shared" si="94"/>
        <v>7.3419863811620152</v>
      </c>
      <c r="AQ196" s="89">
        <f t="shared" si="94"/>
        <v>7.3419861661986348</v>
      </c>
      <c r="AR196" s="89">
        <f t="shared" si="94"/>
        <v>7.3419809427184459</v>
      </c>
      <c r="AS196" s="89">
        <f t="shared" si="94"/>
        <v>7.3418540302269699</v>
      </c>
      <c r="AT196" s="89">
        <f t="shared" si="94"/>
        <v>7.3387792480840552</v>
      </c>
      <c r="AU196" s="89">
        <f t="shared" si="88"/>
        <v>7.2687578163477937</v>
      </c>
    </row>
    <row r="197" spans="1:48">
      <c r="A197" s="37" t="s">
        <v>66</v>
      </c>
      <c r="B197" s="36" t="s">
        <v>51</v>
      </c>
      <c r="C197" s="37">
        <v>55736.383800000003</v>
      </c>
      <c r="D197" s="37">
        <v>1E-4</v>
      </c>
      <c r="E197" s="43">
        <f t="shared" si="72"/>
        <v>2995.0009182209083</v>
      </c>
      <c r="F197">
        <f t="shared" si="73"/>
        <v>2995.5</v>
      </c>
      <c r="G197">
        <f t="shared" si="89"/>
        <v>-0.23844716999883531</v>
      </c>
      <c r="K197">
        <f t="shared" si="95"/>
        <v>-0.23844716999883531</v>
      </c>
      <c r="O197">
        <f t="shared" ca="1" si="74"/>
        <v>-0.23838590344563232</v>
      </c>
      <c r="Q197" s="2">
        <f t="shared" si="75"/>
        <v>40717.883800000003</v>
      </c>
      <c r="S197" s="3">
        <v>1</v>
      </c>
      <c r="Z197">
        <f t="shared" si="76"/>
        <v>2995.5</v>
      </c>
      <c r="AA197" s="89">
        <f t="shared" si="77"/>
        <v>-0.2385476665018868</v>
      </c>
      <c r="AB197" s="89">
        <f t="shared" si="78"/>
        <v>-0.2395631815649093</v>
      </c>
      <c r="AC197" s="89">
        <f t="shared" si="79"/>
        <v>-0.23844716999883531</v>
      </c>
      <c r="AD197" s="89">
        <f t="shared" si="90"/>
        <v>1.0049650305149482E-4</v>
      </c>
      <c r="AE197" s="89">
        <f t="shared" si="80"/>
        <v>1.0099547125579109E-8</v>
      </c>
      <c r="AF197">
        <f t="shared" si="91"/>
        <v>-0.23844716999883531</v>
      </c>
      <c r="AG197" s="73"/>
      <c r="AH197">
        <f t="shared" si="81"/>
        <v>1.1160115660739838E-3</v>
      </c>
      <c r="AI197">
        <f t="shared" si="82"/>
        <v>1.0352239984019325</v>
      </c>
      <c r="AJ197">
        <f t="shared" si="83"/>
        <v>0.8503752212593505</v>
      </c>
      <c r="AK197">
        <f t="shared" si="84"/>
        <v>7.6257917205891923E-2</v>
      </c>
      <c r="AL197">
        <f t="shared" si="85"/>
        <v>1.1380855023228924</v>
      </c>
      <c r="AM197">
        <f t="shared" si="86"/>
        <v>0.63961885382176498</v>
      </c>
      <c r="AN197" s="89">
        <f t="shared" ref="AN197:AT212" si="96">$AU197+$AB$7*SIN(AO197)</f>
        <v>7.3462375657280052</v>
      </c>
      <c r="AO197" s="89">
        <f t="shared" si="96"/>
        <v>7.3462375653789715</v>
      </c>
      <c r="AP197" s="89">
        <f t="shared" si="96"/>
        <v>7.3462375568328877</v>
      </c>
      <c r="AQ197" s="89">
        <f t="shared" si="96"/>
        <v>7.3462373475824245</v>
      </c>
      <c r="AR197" s="89">
        <f t="shared" si="96"/>
        <v>7.3462322241191487</v>
      </c>
      <c r="AS197" s="89">
        <f t="shared" si="96"/>
        <v>7.3461067916766964</v>
      </c>
      <c r="AT197" s="89">
        <f t="shared" si="96"/>
        <v>7.3430447236325094</v>
      </c>
      <c r="AU197" s="89">
        <f t="shared" si="88"/>
        <v>7.2728347049830129</v>
      </c>
    </row>
    <row r="198" spans="1:48">
      <c r="A198" s="37" t="s">
        <v>66</v>
      </c>
      <c r="B198" s="36" t="s">
        <v>51</v>
      </c>
      <c r="C198" s="37">
        <v>55737.3393</v>
      </c>
      <c r="D198" s="37">
        <v>1E-4</v>
      </c>
      <c r="E198" s="43">
        <f t="shared" si="72"/>
        <v>2997.0008272150994</v>
      </c>
      <c r="F198">
        <f t="shared" si="73"/>
        <v>2997.5</v>
      </c>
      <c r="G198">
        <f t="shared" si="89"/>
        <v>-0.23849065000104019</v>
      </c>
      <c r="K198">
        <f t="shared" si="95"/>
        <v>-0.23849065000104019</v>
      </c>
      <c r="O198">
        <f t="shared" ca="1" si="74"/>
        <v>-0.2383856878689109</v>
      </c>
      <c r="Q198" s="2">
        <f t="shared" si="75"/>
        <v>40718.8393</v>
      </c>
      <c r="S198" s="3">
        <v>1</v>
      </c>
      <c r="Z198">
        <f t="shared" si="76"/>
        <v>2997.5</v>
      </c>
      <c r="AA198" s="89">
        <f t="shared" si="77"/>
        <v>-0.23855123793332528</v>
      </c>
      <c r="AB198" s="89">
        <f t="shared" si="78"/>
        <v>-0.23960417815796561</v>
      </c>
      <c r="AC198" s="89">
        <f t="shared" si="79"/>
        <v>-0.23849065000104019</v>
      </c>
      <c r="AD198" s="89">
        <f t="shared" si="90"/>
        <v>6.0587932285083301E-5</v>
      </c>
      <c r="AE198" s="89">
        <f t="shared" si="80"/>
        <v>3.6708975385818394E-9</v>
      </c>
      <c r="AF198">
        <f t="shared" si="91"/>
        <v>-0.23849065000104019</v>
      </c>
      <c r="AG198" s="73"/>
      <c r="AH198">
        <f t="shared" si="81"/>
        <v>1.1135281569254255E-3</v>
      </c>
      <c r="AI198">
        <f t="shared" si="82"/>
        <v>1.0348870253985725</v>
      </c>
      <c r="AJ198">
        <f t="shared" si="83"/>
        <v>0.84804420278599402</v>
      </c>
      <c r="AK198">
        <f t="shared" si="84"/>
        <v>7.6412665565594257E-2</v>
      </c>
      <c r="AL198">
        <f t="shared" si="85"/>
        <v>1.142499875413439</v>
      </c>
      <c r="AM198">
        <f t="shared" si="86"/>
        <v>0.6427334295682674</v>
      </c>
      <c r="AN198" s="89">
        <f t="shared" si="96"/>
        <v>7.3504873584771957</v>
      </c>
      <c r="AO198" s="89">
        <f t="shared" si="96"/>
        <v>7.3504873581427175</v>
      </c>
      <c r="AP198" s="89">
        <f t="shared" si="96"/>
        <v>7.3504873498899235</v>
      </c>
      <c r="AQ198" s="89">
        <f t="shared" si="96"/>
        <v>7.3504871462635224</v>
      </c>
      <c r="AR198" s="89">
        <f t="shared" si="96"/>
        <v>7.350482122084256</v>
      </c>
      <c r="AS198" s="89">
        <f t="shared" si="96"/>
        <v>7.3503581724270157</v>
      </c>
      <c r="AT198" s="89">
        <f t="shared" si="96"/>
        <v>7.3473090322203909</v>
      </c>
      <c r="AU198" s="89">
        <f t="shared" si="88"/>
        <v>7.2769115936182329</v>
      </c>
    </row>
    <row r="199" spans="1:48">
      <c r="A199" s="37" t="s">
        <v>66</v>
      </c>
      <c r="B199" s="36" t="s">
        <v>49</v>
      </c>
      <c r="C199" s="37">
        <v>55741.399700000002</v>
      </c>
      <c r="D199" s="37">
        <v>2.0000000000000001E-4</v>
      </c>
      <c r="E199" s="43">
        <f t="shared" si="72"/>
        <v>3005.4994462418385</v>
      </c>
      <c r="F199">
        <f t="shared" si="73"/>
        <v>3006</v>
      </c>
      <c r="G199">
        <f t="shared" si="89"/>
        <v>-0.23915044000023045</v>
      </c>
      <c r="K199">
        <f t="shared" si="95"/>
        <v>-0.23915044000023045</v>
      </c>
      <c r="O199">
        <f t="shared" ca="1" si="74"/>
        <v>-0.23838477166784483</v>
      </c>
      <c r="Q199" s="2">
        <f t="shared" si="75"/>
        <v>40722.899700000002</v>
      </c>
      <c r="S199" s="3">
        <v>1</v>
      </c>
      <c r="Z199">
        <f t="shared" si="76"/>
        <v>3006</v>
      </c>
      <c r="AA199" s="89">
        <f t="shared" si="77"/>
        <v>-0.23856664051501295</v>
      </c>
      <c r="AB199" s="89">
        <f t="shared" si="78"/>
        <v>-0.24025319923780025</v>
      </c>
      <c r="AC199" s="89">
        <f t="shared" si="79"/>
        <v>-0.23915044000023045</v>
      </c>
      <c r="AD199" s="89">
        <f t="shared" si="90"/>
        <v>-5.8379948521750102E-4</v>
      </c>
      <c r="AE199" s="89">
        <f t="shared" si="80"/>
        <v>3.4082183894021917E-7</v>
      </c>
      <c r="AF199">
        <f t="shared" si="91"/>
        <v>-0.23915044000023045</v>
      </c>
      <c r="AG199" s="73"/>
      <c r="AH199">
        <f t="shared" si="81"/>
        <v>1.1027592375698117E-3</v>
      </c>
      <c r="AI199">
        <f t="shared" si="82"/>
        <v>1.0334498601768947</v>
      </c>
      <c r="AJ199">
        <f t="shared" si="83"/>
        <v>0.83797109395326519</v>
      </c>
      <c r="AK199">
        <f t="shared" si="84"/>
        <v>7.7052623927717043E-2</v>
      </c>
      <c r="AL199">
        <f t="shared" si="85"/>
        <v>1.1612288429361157</v>
      </c>
      <c r="AM199">
        <f t="shared" si="86"/>
        <v>0.65604696175598487</v>
      </c>
      <c r="AN199" s="89">
        <f t="shared" si="96"/>
        <v>7.3685335093371931</v>
      </c>
      <c r="AO199" s="89">
        <f t="shared" si="96"/>
        <v>7.3685335090595654</v>
      </c>
      <c r="AP199" s="89">
        <f t="shared" si="96"/>
        <v>7.3685335019762714</v>
      </c>
      <c r="AQ199" s="89">
        <f t="shared" si="96"/>
        <v>7.3685333212560673</v>
      </c>
      <c r="AR199" s="89">
        <f t="shared" si="96"/>
        <v>7.3685287104568813</v>
      </c>
      <c r="AS199" s="89">
        <f t="shared" si="96"/>
        <v>7.3684110866048176</v>
      </c>
      <c r="AT199" s="89">
        <f t="shared" si="96"/>
        <v>7.3654192527807805</v>
      </c>
      <c r="AU199" s="89">
        <f t="shared" si="88"/>
        <v>7.294238370317915</v>
      </c>
    </row>
    <row r="200" spans="1:48">
      <c r="A200" s="35" t="s">
        <v>67</v>
      </c>
      <c r="B200" s="36" t="s">
        <v>49</v>
      </c>
      <c r="C200" s="37">
        <v>55742.35598</v>
      </c>
      <c r="D200" s="37">
        <v>2.9999999999999997E-4</v>
      </c>
      <c r="E200" s="43">
        <f t="shared" si="72"/>
        <v>3007.5009878148048</v>
      </c>
      <c r="F200">
        <f t="shared" si="73"/>
        <v>3008</v>
      </c>
      <c r="G200">
        <f t="shared" si="89"/>
        <v>-0.23841392000031192</v>
      </c>
      <c r="K200">
        <f t="shared" si="95"/>
        <v>-0.23841392000031192</v>
      </c>
      <c r="O200">
        <f t="shared" ca="1" si="74"/>
        <v>-0.23838455609112338</v>
      </c>
      <c r="Q200" s="2">
        <f t="shared" si="75"/>
        <v>40723.85598</v>
      </c>
      <c r="S200" s="3">
        <v>1</v>
      </c>
      <c r="Z200">
        <f t="shared" si="76"/>
        <v>3008</v>
      </c>
      <c r="AA200" s="89">
        <f t="shared" si="77"/>
        <v>-0.2385703169943591</v>
      </c>
      <c r="AB200" s="89">
        <f t="shared" si="78"/>
        <v>-0.23951409528322548</v>
      </c>
      <c r="AC200" s="89">
        <f t="shared" si="79"/>
        <v>-0.23841392000031192</v>
      </c>
      <c r="AD200" s="89">
        <f t="shared" si="90"/>
        <v>1.5639699404718099E-4</v>
      </c>
      <c r="AE200" s="89">
        <f t="shared" si="80"/>
        <v>2.4460019746993967E-8</v>
      </c>
      <c r="AF200">
        <f t="shared" si="91"/>
        <v>-0.23841392000031192</v>
      </c>
      <c r="AG200" s="73"/>
      <c r="AH200">
        <f t="shared" si="81"/>
        <v>1.1001752829135523E-3</v>
      </c>
      <c r="AI200">
        <f t="shared" si="82"/>
        <v>1.0331105643543075</v>
      </c>
      <c r="AJ200">
        <f t="shared" si="83"/>
        <v>0.83556226160228897</v>
      </c>
      <c r="AK200">
        <f t="shared" si="84"/>
        <v>7.7199031911930463E-2</v>
      </c>
      <c r="AL200">
        <f t="shared" si="85"/>
        <v>1.1656280861537154</v>
      </c>
      <c r="AM200">
        <f t="shared" si="86"/>
        <v>0.65919784724435015</v>
      </c>
      <c r="AN200" s="89">
        <f t="shared" si="96"/>
        <v>7.3727760129407036</v>
      </c>
      <c r="AO200" s="89">
        <f t="shared" si="96"/>
        <v>7.3727760126753195</v>
      </c>
      <c r="AP200" s="89">
        <f t="shared" si="96"/>
        <v>7.3727760058494596</v>
      </c>
      <c r="AQ200" s="89">
        <f t="shared" si="96"/>
        <v>7.3727758302838717</v>
      </c>
      <c r="AR200" s="89">
        <f t="shared" si="96"/>
        <v>7.3727713146421108</v>
      </c>
      <c r="AS200" s="89">
        <f t="shared" si="96"/>
        <v>7.3726551833127054</v>
      </c>
      <c r="AT200" s="89">
        <f t="shared" si="96"/>
        <v>7.3696773841714087</v>
      </c>
      <c r="AU200" s="89">
        <f t="shared" si="88"/>
        <v>7.298315258953135</v>
      </c>
    </row>
    <row r="201" spans="1:48">
      <c r="A201" s="37" t="s">
        <v>71</v>
      </c>
      <c r="B201" s="36" t="s">
        <v>49</v>
      </c>
      <c r="C201" s="37">
        <v>55963.565289999999</v>
      </c>
      <c r="D201" s="37">
        <v>1.6000000000000001E-4</v>
      </c>
      <c r="E201" s="43">
        <f t="shared" si="72"/>
        <v>3470.5030691015681</v>
      </c>
      <c r="F201">
        <f t="shared" si="73"/>
        <v>3471</v>
      </c>
      <c r="G201">
        <f t="shared" si="89"/>
        <v>-0.23741954000433907</v>
      </c>
      <c r="K201">
        <f t="shared" si="95"/>
        <v>-0.23741954000433907</v>
      </c>
      <c r="O201">
        <f t="shared" ca="1" si="74"/>
        <v>-0.23833465008011256</v>
      </c>
      <c r="Q201" s="2">
        <f t="shared" si="75"/>
        <v>40945.065289999999</v>
      </c>
      <c r="S201" s="3">
        <v>1</v>
      </c>
      <c r="Z201">
        <f t="shared" si="76"/>
        <v>3471</v>
      </c>
      <c r="AA201" s="89">
        <f t="shared" si="77"/>
        <v>-0.23979696469375403</v>
      </c>
      <c r="AB201" s="89">
        <f t="shared" si="78"/>
        <v>-0.2375690666775688</v>
      </c>
      <c r="AC201" s="89">
        <f t="shared" si="79"/>
        <v>-0.23741954000433907</v>
      </c>
      <c r="AD201" s="89">
        <f t="shared" si="90"/>
        <v>2.3774246894149587E-3</v>
      </c>
      <c r="AE201" s="89">
        <f t="shared" si="80"/>
        <v>5.652148153839813E-6</v>
      </c>
      <c r="AF201">
        <f t="shared" si="91"/>
        <v>-0.23741954000433907</v>
      </c>
      <c r="AG201" s="73"/>
      <c r="AH201">
        <f t="shared" si="81"/>
        <v>1.4952667322974206E-4</v>
      </c>
      <c r="AI201">
        <f t="shared" si="82"/>
        <v>0.95701917471529707</v>
      </c>
      <c r="AJ201">
        <f t="shared" si="83"/>
        <v>4.6835096067141015E-2</v>
      </c>
      <c r="AK201">
        <f t="shared" si="84"/>
        <v>7.2170968247944695E-2</v>
      </c>
      <c r="AL201">
        <f t="shared" si="85"/>
        <v>2.107931259186492</v>
      </c>
      <c r="AM201">
        <f t="shared" si="86"/>
        <v>1.7594446682280609</v>
      </c>
      <c r="AN201" s="89">
        <f t="shared" si="96"/>
        <v>8.3172607015608016</v>
      </c>
      <c r="AO201" s="89">
        <f t="shared" si="96"/>
        <v>8.3172607013587534</v>
      </c>
      <c r="AP201" s="89">
        <f t="shared" si="96"/>
        <v>8.3172607067412478</v>
      </c>
      <c r="AQ201" s="89">
        <f t="shared" si="96"/>
        <v>8.3172605633542815</v>
      </c>
      <c r="AR201" s="89">
        <f t="shared" si="96"/>
        <v>8.3172643830969815</v>
      </c>
      <c r="AS201" s="89">
        <f t="shared" si="96"/>
        <v>8.3171626174675737</v>
      </c>
      <c r="AT201" s="89">
        <f t="shared" si="96"/>
        <v>8.3198668168458898</v>
      </c>
      <c r="AU201" s="89">
        <f t="shared" si="88"/>
        <v>8.2421149780064393</v>
      </c>
    </row>
    <row r="202" spans="1:48">
      <c r="A202" s="37" t="s">
        <v>65</v>
      </c>
      <c r="B202" s="36" t="s">
        <v>49</v>
      </c>
      <c r="C202" s="37">
        <v>56010.865899999997</v>
      </c>
      <c r="D202" s="37">
        <v>4.0000000000000002E-4</v>
      </c>
      <c r="E202" s="43">
        <f t="shared" si="72"/>
        <v>3569.5055969614168</v>
      </c>
      <c r="F202">
        <f t="shared" si="73"/>
        <v>3570</v>
      </c>
      <c r="G202">
        <f t="shared" si="89"/>
        <v>-0.23621180000191089</v>
      </c>
      <c r="K202">
        <f t="shared" si="95"/>
        <v>-0.23621180000191089</v>
      </c>
      <c r="O202">
        <f t="shared" ca="1" si="74"/>
        <v>-0.23832397903240182</v>
      </c>
      <c r="Q202" s="2">
        <f t="shared" si="75"/>
        <v>40992.365899999997</v>
      </c>
      <c r="S202" s="3">
        <v>1</v>
      </c>
      <c r="Z202">
        <f t="shared" si="76"/>
        <v>3570</v>
      </c>
      <c r="AA202" s="89">
        <f t="shared" si="77"/>
        <v>-0.24010467606602395</v>
      </c>
      <c r="AB202" s="89">
        <f t="shared" si="78"/>
        <v>-0.2361185946206206</v>
      </c>
      <c r="AC202" s="89">
        <f t="shared" si="79"/>
        <v>-0.23621180000191089</v>
      </c>
      <c r="AD202" s="89">
        <f t="shared" si="90"/>
        <v>3.8928760641130655E-3</v>
      </c>
      <c r="AE202" s="89">
        <f t="shared" si="80"/>
        <v>1.5154484050544433E-5</v>
      </c>
      <c r="AF202">
        <f t="shared" si="91"/>
        <v>-0.23621180000191089</v>
      </c>
      <c r="AG202" s="73"/>
      <c r="AH202">
        <f t="shared" si="81"/>
        <v>-9.3205381290294978E-5</v>
      </c>
      <c r="AI202">
        <f t="shared" si="82"/>
        <v>0.94452043599817237</v>
      </c>
      <c r="AJ202">
        <f t="shared" si="83"/>
        <v>-0.13702623879574904</v>
      </c>
      <c r="AK202">
        <f t="shared" si="84"/>
        <v>6.3071530647092408E-2</v>
      </c>
      <c r="AL202">
        <f t="shared" si="85"/>
        <v>2.2922422025408347</v>
      </c>
      <c r="AM202">
        <f t="shared" si="86"/>
        <v>2.2114504368423411</v>
      </c>
      <c r="AN202" s="89">
        <f t="shared" si="96"/>
        <v>8.5104612096210914</v>
      </c>
      <c r="AO202" s="89">
        <f t="shared" si="96"/>
        <v>8.5104612084042213</v>
      </c>
      <c r="AP202" s="89">
        <f t="shared" si="96"/>
        <v>8.5104612321397699</v>
      </c>
      <c r="AQ202" s="89">
        <f t="shared" si="96"/>
        <v>8.5104607691685192</v>
      </c>
      <c r="AR202" s="89">
        <f t="shared" si="96"/>
        <v>8.5104697995549685</v>
      </c>
      <c r="AS202" s="89">
        <f t="shared" si="96"/>
        <v>8.5102936401825247</v>
      </c>
      <c r="AT202" s="89">
        <f t="shared" si="96"/>
        <v>8.5137228176683664</v>
      </c>
      <c r="AU202" s="89">
        <f t="shared" si="88"/>
        <v>8.4439209654498022</v>
      </c>
    </row>
    <row r="203" spans="1:48">
      <c r="A203" s="37" t="s">
        <v>71</v>
      </c>
      <c r="B203" s="36" t="s">
        <v>49</v>
      </c>
      <c r="C203" s="37">
        <v>56019.464419999997</v>
      </c>
      <c r="D203" s="37">
        <v>2.7999999999999998E-4</v>
      </c>
      <c r="E203" s="43">
        <f t="shared" si="72"/>
        <v>3587.5027267204932</v>
      </c>
      <c r="F203">
        <f t="shared" si="73"/>
        <v>3588</v>
      </c>
      <c r="G203">
        <f t="shared" si="89"/>
        <v>-0.23758312000427395</v>
      </c>
      <c r="K203">
        <f t="shared" si="95"/>
        <v>-0.23758312000427395</v>
      </c>
      <c r="O203">
        <f t="shared" ca="1" si="74"/>
        <v>-0.23832203884190897</v>
      </c>
      <c r="Q203" s="2">
        <f t="shared" si="75"/>
        <v>41000.964419999997</v>
      </c>
      <c r="S203" s="3">
        <v>1</v>
      </c>
      <c r="Z203">
        <f t="shared" si="76"/>
        <v>3588</v>
      </c>
      <c r="AA203" s="89">
        <f t="shared" si="77"/>
        <v>-0.24016041238458019</v>
      </c>
      <c r="AB203" s="89">
        <f t="shared" si="78"/>
        <v>-0.23744621848903646</v>
      </c>
      <c r="AC203" s="89">
        <f t="shared" si="79"/>
        <v>-0.23758312000427395</v>
      </c>
      <c r="AD203" s="89">
        <f t="shared" si="90"/>
        <v>2.5772923803062397E-3</v>
      </c>
      <c r="AE203" s="89">
        <f t="shared" si="80"/>
        <v>6.6424360135846029E-6</v>
      </c>
      <c r="AF203">
        <f t="shared" si="91"/>
        <v>-0.23758312000427395</v>
      </c>
      <c r="AG203" s="73"/>
      <c r="AH203">
        <f t="shared" si="81"/>
        <v>-1.3690151523749664E-4</v>
      </c>
      <c r="AI203">
        <f t="shared" si="82"/>
        <v>0.94246898934557866</v>
      </c>
      <c r="AJ203">
        <f t="shared" si="83"/>
        <v>-0.16964521108853048</v>
      </c>
      <c r="AK203">
        <f t="shared" si="84"/>
        <v>6.1206068433455656E-2</v>
      </c>
      <c r="AL203">
        <f t="shared" si="85"/>
        <v>2.3252531453352714</v>
      </c>
      <c r="AM203">
        <f t="shared" si="86"/>
        <v>2.3123689247953645</v>
      </c>
      <c r="AN203" s="89">
        <f t="shared" si="96"/>
        <v>8.5453257037794241</v>
      </c>
      <c r="AO203" s="89">
        <f t="shared" si="96"/>
        <v>8.5453257022316738</v>
      </c>
      <c r="AP203" s="89">
        <f t="shared" si="96"/>
        <v>8.5453257311312587</v>
      </c>
      <c r="AQ203" s="89">
        <f t="shared" si="96"/>
        <v>8.5453251915182999</v>
      </c>
      <c r="AR203" s="89">
        <f t="shared" si="96"/>
        <v>8.5453352671119962</v>
      </c>
      <c r="AS203" s="89">
        <f t="shared" si="96"/>
        <v>8.5451471164938813</v>
      </c>
      <c r="AT203" s="89">
        <f t="shared" si="96"/>
        <v>8.5486535977519544</v>
      </c>
      <c r="AU203" s="89">
        <f t="shared" si="88"/>
        <v>8.4806129631667773</v>
      </c>
    </row>
    <row r="204" spans="1:48">
      <c r="A204" s="37" t="s">
        <v>71</v>
      </c>
      <c r="B204" s="36" t="s">
        <v>51</v>
      </c>
      <c r="C204" s="37">
        <v>56026.39127</v>
      </c>
      <c r="D204" s="37">
        <v>1.1E-4</v>
      </c>
      <c r="E204" s="43">
        <f t="shared" si="72"/>
        <v>3602.0009680773455</v>
      </c>
      <c r="F204">
        <f t="shared" si="73"/>
        <v>3602.5</v>
      </c>
      <c r="G204">
        <f t="shared" si="89"/>
        <v>-0.23842335000517778</v>
      </c>
      <c r="K204">
        <f t="shared" si="95"/>
        <v>-0.23842335000517778</v>
      </c>
      <c r="O204">
        <f t="shared" ca="1" si="74"/>
        <v>-0.23832047591067859</v>
      </c>
      <c r="Q204" s="2">
        <f t="shared" si="75"/>
        <v>41007.89127</v>
      </c>
      <c r="S204" s="3">
        <v>1</v>
      </c>
      <c r="Z204">
        <f t="shared" si="76"/>
        <v>3602.5</v>
      </c>
      <c r="AA204" s="89">
        <f t="shared" si="77"/>
        <v>-0.2402051753891912</v>
      </c>
      <c r="AB204" s="89">
        <f t="shared" si="78"/>
        <v>-0.23825143504093108</v>
      </c>
      <c r="AC204" s="89">
        <f t="shared" si="79"/>
        <v>-0.23842335000517778</v>
      </c>
      <c r="AD204" s="89">
        <f t="shared" si="90"/>
        <v>1.7818253840134191E-3</v>
      </c>
      <c r="AE204" s="89">
        <f t="shared" si="80"/>
        <v>3.1749016991145682E-6</v>
      </c>
      <c r="AF204">
        <f t="shared" si="91"/>
        <v>-0.23842335000517778</v>
      </c>
      <c r="AG204" s="73"/>
      <c r="AH204">
        <f t="shared" si="81"/>
        <v>-1.7191496424669736E-4</v>
      </c>
      <c r="AI204">
        <f t="shared" si="82"/>
        <v>0.94086804927145662</v>
      </c>
      <c r="AJ204">
        <f t="shared" si="83"/>
        <v>-0.19568809871881812</v>
      </c>
      <c r="AK204">
        <f t="shared" si="84"/>
        <v>5.9660811283765831E-2</v>
      </c>
      <c r="AL204">
        <f t="shared" si="85"/>
        <v>2.3517425601899604</v>
      </c>
      <c r="AM204">
        <f t="shared" si="86"/>
        <v>2.3990949443808636</v>
      </c>
      <c r="AN204" s="89">
        <f t="shared" si="96"/>
        <v>8.5733566894126341</v>
      </c>
      <c r="AO204" s="89">
        <f t="shared" si="96"/>
        <v>8.5733566875624625</v>
      </c>
      <c r="AP204" s="89">
        <f t="shared" si="96"/>
        <v>8.573356720989926</v>
      </c>
      <c r="AQ204" s="89">
        <f t="shared" si="96"/>
        <v>8.5733561170481671</v>
      </c>
      <c r="AR204" s="89">
        <f t="shared" si="96"/>
        <v>8.5733670285404742</v>
      </c>
      <c r="AS204" s="89">
        <f t="shared" si="96"/>
        <v>8.5731698682643565</v>
      </c>
      <c r="AT204" s="89">
        <f t="shared" si="96"/>
        <v>8.5767255559652131</v>
      </c>
      <c r="AU204" s="89">
        <f t="shared" si="88"/>
        <v>8.5101704057721186</v>
      </c>
    </row>
    <row r="205" spans="1:48">
      <c r="A205" s="35" t="s">
        <v>68</v>
      </c>
      <c r="B205" s="41" t="s">
        <v>51</v>
      </c>
      <c r="C205" s="42">
        <v>56034.513299999999</v>
      </c>
      <c r="D205" s="42">
        <v>1E-4</v>
      </c>
      <c r="E205" s="43">
        <f t="shared" si="72"/>
        <v>3619.00078058195</v>
      </c>
      <c r="F205">
        <f t="shared" si="73"/>
        <v>3619.5</v>
      </c>
      <c r="G205">
        <f t="shared" si="89"/>
        <v>-0.23851293000188889</v>
      </c>
      <c r="K205">
        <f t="shared" si="95"/>
        <v>-0.23851293000188889</v>
      </c>
      <c r="O205">
        <f t="shared" ca="1" si="74"/>
        <v>-0.23831864350854645</v>
      </c>
      <c r="Q205" s="2">
        <f t="shared" si="75"/>
        <v>41016.013299999999</v>
      </c>
      <c r="S205" s="3">
        <v>1</v>
      </c>
      <c r="Z205">
        <f t="shared" si="76"/>
        <v>3619.5</v>
      </c>
      <c r="AA205" s="89">
        <f t="shared" si="77"/>
        <v>-0.24025746547475879</v>
      </c>
      <c r="AB205" s="89">
        <f t="shared" si="78"/>
        <v>-0.2383002128711387</v>
      </c>
      <c r="AC205" s="89">
        <f t="shared" si="79"/>
        <v>-0.23851293000188889</v>
      </c>
      <c r="AD205" s="89">
        <f t="shared" si="90"/>
        <v>1.7445354728699014E-3</v>
      </c>
      <c r="AE205" s="89">
        <f t="shared" si="80"/>
        <v>3.0434040161014103E-6</v>
      </c>
      <c r="AF205">
        <f t="shared" si="91"/>
        <v>-0.23851293000188889</v>
      </c>
      <c r="AG205" s="73"/>
      <c r="AH205">
        <f t="shared" si="81"/>
        <v>-2.1271713075020219E-4</v>
      </c>
      <c r="AI205">
        <f t="shared" si="82"/>
        <v>0.93905051837062592</v>
      </c>
      <c r="AJ205">
        <f t="shared" si="83"/>
        <v>-0.22593513150818967</v>
      </c>
      <c r="AK205">
        <f t="shared" si="84"/>
        <v>5.7802774060684931E-2</v>
      </c>
      <c r="AL205">
        <f t="shared" si="85"/>
        <v>2.3826863776524068</v>
      </c>
      <c r="AM205">
        <f t="shared" si="86"/>
        <v>2.5076561460042934</v>
      </c>
      <c r="AN205" s="89">
        <f t="shared" si="96"/>
        <v>8.6061608988396596</v>
      </c>
      <c r="AO205" s="89">
        <f t="shared" si="96"/>
        <v>8.6061608965955898</v>
      </c>
      <c r="AP205" s="89">
        <f t="shared" si="96"/>
        <v>8.6061609356967104</v>
      </c>
      <c r="AQ205" s="89">
        <f t="shared" si="96"/>
        <v>8.6061602543909341</v>
      </c>
      <c r="AR205" s="89">
        <f t="shared" si="96"/>
        <v>8.6061721255283263</v>
      </c>
      <c r="AS205" s="89">
        <f t="shared" si="96"/>
        <v>8.6059652601320327</v>
      </c>
      <c r="AT205" s="89">
        <f t="shared" si="96"/>
        <v>8.6095635630640057</v>
      </c>
      <c r="AU205" s="89">
        <f t="shared" si="88"/>
        <v>8.5448239591714845</v>
      </c>
    </row>
    <row r="206" spans="1:48">
      <c r="A206" s="35" t="s">
        <v>67</v>
      </c>
      <c r="B206" s="36" t="s">
        <v>51</v>
      </c>
      <c r="C206" s="37">
        <v>56048.367310000001</v>
      </c>
      <c r="D206" s="37">
        <v>1E-3</v>
      </c>
      <c r="E206" s="43">
        <f t="shared" si="72"/>
        <v>3647.9979121410556</v>
      </c>
      <c r="F206">
        <f t="shared" si="73"/>
        <v>3648.5</v>
      </c>
      <c r="G206">
        <f t="shared" si="89"/>
        <v>-0.23988339000061387</v>
      </c>
      <c r="K206">
        <f t="shared" si="95"/>
        <v>-0.23988339000061387</v>
      </c>
      <c r="O206">
        <f t="shared" ca="1" si="74"/>
        <v>-0.23831551764608574</v>
      </c>
      <c r="Q206" s="2">
        <f t="shared" si="75"/>
        <v>41029.867310000001</v>
      </c>
      <c r="S206" s="3">
        <v>1</v>
      </c>
      <c r="Z206">
        <f t="shared" si="76"/>
        <v>3648.5</v>
      </c>
      <c r="AA206" s="89">
        <f t="shared" si="77"/>
        <v>-0.24034608235961463</v>
      </c>
      <c r="AB206" s="89">
        <f t="shared" si="78"/>
        <v>-0.23960179602821136</v>
      </c>
      <c r="AC206" s="89">
        <f t="shared" si="79"/>
        <v>-0.23988339000061387</v>
      </c>
      <c r="AD206" s="89">
        <f t="shared" si="90"/>
        <v>4.6269235900076033E-4</v>
      </c>
      <c r="AE206" s="89">
        <f t="shared" si="80"/>
        <v>2.1408421907768849E-7</v>
      </c>
      <c r="AF206">
        <f t="shared" si="91"/>
        <v>-0.23988339000061387</v>
      </c>
      <c r="AG206" s="73"/>
      <c r="AH206">
        <f t="shared" si="81"/>
        <v>-2.8159397240250413E-4</v>
      </c>
      <c r="AI206">
        <f t="shared" si="82"/>
        <v>0.93610026471378782</v>
      </c>
      <c r="AJ206">
        <f t="shared" si="83"/>
        <v>-0.27676006578783202</v>
      </c>
      <c r="AK206">
        <f t="shared" si="84"/>
        <v>5.4523608009301963E-2</v>
      </c>
      <c r="AL206">
        <f t="shared" si="85"/>
        <v>2.435204325289098</v>
      </c>
      <c r="AM206">
        <f t="shared" si="86"/>
        <v>2.7125815896295755</v>
      </c>
      <c r="AN206" s="89">
        <f t="shared" si="96"/>
        <v>8.6619784694253177</v>
      </c>
      <c r="AO206" s="89">
        <f t="shared" si="96"/>
        <v>8.6619784664213633</v>
      </c>
      <c r="AP206" s="89">
        <f t="shared" si="96"/>
        <v>8.6619785158903717</v>
      </c>
      <c r="AQ206" s="89">
        <f t="shared" si="96"/>
        <v>8.6619777012365073</v>
      </c>
      <c r="AR206" s="89">
        <f t="shared" si="96"/>
        <v>8.6619911168462522</v>
      </c>
      <c r="AS206" s="89">
        <f t="shared" si="96"/>
        <v>8.6617701684831676</v>
      </c>
      <c r="AT206" s="89">
        <f t="shared" si="96"/>
        <v>8.6654031593430503</v>
      </c>
      <c r="AU206" s="89">
        <f t="shared" si="88"/>
        <v>8.6039388443821672</v>
      </c>
    </row>
    <row r="207" spans="1:48">
      <c r="A207" s="35" t="s">
        <v>67</v>
      </c>
      <c r="B207" s="36" t="s">
        <v>51</v>
      </c>
      <c r="C207" s="37">
        <v>56048.368909999997</v>
      </c>
      <c r="D207" s="37">
        <v>5.0000000000000001E-4</v>
      </c>
      <c r="E207" s="43">
        <f t="shared" si="72"/>
        <v>3648.0012610205772</v>
      </c>
      <c r="F207">
        <f t="shared" si="73"/>
        <v>3648.5</v>
      </c>
      <c r="G207">
        <f t="shared" si="89"/>
        <v>-0.23828339000465348</v>
      </c>
      <c r="K207">
        <f t="shared" si="95"/>
        <v>-0.23828339000465348</v>
      </c>
      <c r="O207">
        <f t="shared" ca="1" si="74"/>
        <v>-0.23831551764608574</v>
      </c>
      <c r="Q207" s="2">
        <f t="shared" si="75"/>
        <v>41029.868909999997</v>
      </c>
      <c r="S207" s="3">
        <v>1</v>
      </c>
      <c r="Z207">
        <f t="shared" si="76"/>
        <v>3648.5</v>
      </c>
      <c r="AA207" s="89">
        <f t="shared" si="77"/>
        <v>-0.24034608235961463</v>
      </c>
      <c r="AB207" s="89">
        <f t="shared" si="78"/>
        <v>-0.23800179603225097</v>
      </c>
      <c r="AC207" s="89">
        <f t="shared" si="79"/>
        <v>-0.23828339000465348</v>
      </c>
      <c r="AD207" s="89">
        <f t="shared" si="90"/>
        <v>2.0626923549611487E-3</v>
      </c>
      <c r="AE207" s="89">
        <f t="shared" si="80"/>
        <v>4.254699751215169E-6</v>
      </c>
      <c r="AF207">
        <f t="shared" si="91"/>
        <v>-0.23828339000465348</v>
      </c>
      <c r="AG207" s="73"/>
      <c r="AH207">
        <f t="shared" si="81"/>
        <v>-2.8159397240250413E-4</v>
      </c>
      <c r="AI207">
        <f t="shared" si="82"/>
        <v>0.93610026471378782</v>
      </c>
      <c r="AJ207">
        <f t="shared" si="83"/>
        <v>-0.27676006578783202</v>
      </c>
      <c r="AK207">
        <f t="shared" si="84"/>
        <v>5.4523608009301963E-2</v>
      </c>
      <c r="AL207">
        <f t="shared" si="85"/>
        <v>2.435204325289098</v>
      </c>
      <c r="AM207">
        <f t="shared" si="86"/>
        <v>2.7125815896295755</v>
      </c>
      <c r="AN207" s="89">
        <f t="shared" si="96"/>
        <v>8.6619784694253177</v>
      </c>
      <c r="AO207" s="89">
        <f t="shared" si="96"/>
        <v>8.6619784664213633</v>
      </c>
      <c r="AP207" s="89">
        <f t="shared" si="96"/>
        <v>8.6619785158903717</v>
      </c>
      <c r="AQ207" s="89">
        <f t="shared" si="96"/>
        <v>8.6619777012365073</v>
      </c>
      <c r="AR207" s="89">
        <f t="shared" si="96"/>
        <v>8.6619911168462522</v>
      </c>
      <c r="AS207" s="89">
        <f t="shared" si="96"/>
        <v>8.6617701684831676</v>
      </c>
      <c r="AT207" s="89">
        <f t="shared" si="96"/>
        <v>8.6654031593430503</v>
      </c>
      <c r="AU207" s="89">
        <f t="shared" si="88"/>
        <v>8.6039388443821672</v>
      </c>
      <c r="AV207" s="89"/>
    </row>
    <row r="208" spans="1:48">
      <c r="A208" s="35" t="s">
        <v>67</v>
      </c>
      <c r="B208" s="36" t="s">
        <v>51</v>
      </c>
      <c r="C208" s="37">
        <v>56048.369010000002</v>
      </c>
      <c r="D208" s="37">
        <v>2.0000000000000001E-4</v>
      </c>
      <c r="E208" s="43">
        <f t="shared" si="72"/>
        <v>3648.0014703255574</v>
      </c>
      <c r="F208">
        <f t="shared" si="73"/>
        <v>3648.5</v>
      </c>
      <c r="G208">
        <f t="shared" si="89"/>
        <v>-0.23818338999990374</v>
      </c>
      <c r="K208">
        <f t="shared" si="95"/>
        <v>-0.23818338999990374</v>
      </c>
      <c r="O208">
        <f t="shared" ca="1" si="74"/>
        <v>-0.23831551764608574</v>
      </c>
      <c r="Q208" s="2">
        <f t="shared" si="75"/>
        <v>41029.869010000002</v>
      </c>
      <c r="S208" s="3">
        <v>1</v>
      </c>
      <c r="Z208">
        <f t="shared" si="76"/>
        <v>3648.5</v>
      </c>
      <c r="AA208" s="89">
        <f t="shared" si="77"/>
        <v>-0.24034608235961463</v>
      </c>
      <c r="AB208" s="89">
        <f t="shared" si="78"/>
        <v>-0.23790179602750122</v>
      </c>
      <c r="AC208" s="89">
        <f t="shared" si="79"/>
        <v>-0.23818338999990374</v>
      </c>
      <c r="AD208" s="89">
        <f t="shared" si="90"/>
        <v>2.1626923597108938E-3</v>
      </c>
      <c r="AE208" s="89">
        <f t="shared" si="80"/>
        <v>4.6772382427518742E-6</v>
      </c>
      <c r="AF208">
        <f t="shared" si="91"/>
        <v>-0.23818338999990374</v>
      </c>
      <c r="AG208" s="73"/>
      <c r="AH208">
        <f t="shared" si="81"/>
        <v>-2.8159397240250413E-4</v>
      </c>
      <c r="AI208">
        <f t="shared" si="82"/>
        <v>0.93610026471378782</v>
      </c>
      <c r="AJ208">
        <f t="shared" si="83"/>
        <v>-0.27676006578783202</v>
      </c>
      <c r="AK208">
        <f t="shared" si="84"/>
        <v>5.4523608009301963E-2</v>
      </c>
      <c r="AL208">
        <f t="shared" si="85"/>
        <v>2.435204325289098</v>
      </c>
      <c r="AM208">
        <f t="shared" si="86"/>
        <v>2.7125815896295755</v>
      </c>
      <c r="AN208" s="89">
        <f t="shared" si="96"/>
        <v>8.6619784694253177</v>
      </c>
      <c r="AO208" s="89">
        <f t="shared" si="96"/>
        <v>8.6619784664213633</v>
      </c>
      <c r="AP208" s="89">
        <f t="shared" si="96"/>
        <v>8.6619785158903717</v>
      </c>
      <c r="AQ208" s="89">
        <f t="shared" si="96"/>
        <v>8.6619777012365073</v>
      </c>
      <c r="AR208" s="89">
        <f t="shared" si="96"/>
        <v>8.6619911168462522</v>
      </c>
      <c r="AS208" s="89">
        <f t="shared" si="96"/>
        <v>8.6617701684831676</v>
      </c>
      <c r="AT208" s="89">
        <f t="shared" si="96"/>
        <v>8.6654031593430503</v>
      </c>
      <c r="AU208" s="89">
        <f t="shared" si="88"/>
        <v>8.6039388443821672</v>
      </c>
      <c r="AV208" s="89"/>
    </row>
    <row r="209" spans="1:48">
      <c r="A209" s="35" t="s">
        <v>67</v>
      </c>
      <c r="B209" s="36" t="s">
        <v>51</v>
      </c>
      <c r="C209" s="37">
        <v>56048.369010000002</v>
      </c>
      <c r="D209" s="37">
        <v>2.9999999999999997E-4</v>
      </c>
      <c r="E209" s="43">
        <f t="shared" si="72"/>
        <v>3648.0014703255574</v>
      </c>
      <c r="F209">
        <f t="shared" si="73"/>
        <v>3648.5</v>
      </c>
      <c r="G209">
        <f t="shared" si="89"/>
        <v>-0.23818338999990374</v>
      </c>
      <c r="K209">
        <f t="shared" si="95"/>
        <v>-0.23818338999990374</v>
      </c>
      <c r="O209">
        <f t="shared" ca="1" si="74"/>
        <v>-0.23831551764608574</v>
      </c>
      <c r="Q209" s="2">
        <f t="shared" si="75"/>
        <v>41029.869010000002</v>
      </c>
      <c r="S209" s="3">
        <v>1</v>
      </c>
      <c r="Z209">
        <f t="shared" si="76"/>
        <v>3648.5</v>
      </c>
      <c r="AA209" s="89">
        <f t="shared" si="77"/>
        <v>-0.24034608235961463</v>
      </c>
      <c r="AB209" s="89">
        <f t="shared" si="78"/>
        <v>-0.23790179602750122</v>
      </c>
      <c r="AC209" s="89">
        <f t="shared" si="79"/>
        <v>-0.23818338999990374</v>
      </c>
      <c r="AD209" s="89">
        <f t="shared" si="90"/>
        <v>2.1626923597108938E-3</v>
      </c>
      <c r="AE209" s="89">
        <f t="shared" si="80"/>
        <v>4.6772382427518742E-6</v>
      </c>
      <c r="AF209">
        <f t="shared" si="91"/>
        <v>-0.23818338999990374</v>
      </c>
      <c r="AG209" s="73"/>
      <c r="AH209">
        <f t="shared" si="81"/>
        <v>-2.8159397240250413E-4</v>
      </c>
      <c r="AI209">
        <f t="shared" si="82"/>
        <v>0.93610026471378782</v>
      </c>
      <c r="AJ209">
        <f t="shared" si="83"/>
        <v>-0.27676006578783202</v>
      </c>
      <c r="AK209">
        <f t="shared" si="84"/>
        <v>5.4523608009301963E-2</v>
      </c>
      <c r="AL209">
        <f t="shared" si="85"/>
        <v>2.435204325289098</v>
      </c>
      <c r="AM209">
        <f t="shared" si="86"/>
        <v>2.7125815896295755</v>
      </c>
      <c r="AN209" s="89">
        <f t="shared" si="96"/>
        <v>8.6619784694253177</v>
      </c>
      <c r="AO209" s="89">
        <f t="shared" si="96"/>
        <v>8.6619784664213633</v>
      </c>
      <c r="AP209" s="89">
        <f t="shared" si="96"/>
        <v>8.6619785158903717</v>
      </c>
      <c r="AQ209" s="89">
        <f t="shared" si="96"/>
        <v>8.6619777012365073</v>
      </c>
      <c r="AR209" s="89">
        <f t="shared" si="96"/>
        <v>8.6619911168462522</v>
      </c>
      <c r="AS209" s="89">
        <f t="shared" si="96"/>
        <v>8.6617701684831676</v>
      </c>
      <c r="AT209" s="89">
        <f t="shared" si="96"/>
        <v>8.6654031593430503</v>
      </c>
      <c r="AU209" s="89">
        <f t="shared" si="88"/>
        <v>8.6039388443821672</v>
      </c>
      <c r="AV209" s="89"/>
    </row>
    <row r="210" spans="1:48">
      <c r="A210" s="35" t="s">
        <v>67</v>
      </c>
      <c r="B210" s="36" t="s">
        <v>51</v>
      </c>
      <c r="C210" s="37">
        <v>56058.403330000001</v>
      </c>
      <c r="D210" s="37">
        <v>6.9999999999999999E-4</v>
      </c>
      <c r="E210" s="43">
        <f t="shared" si="72"/>
        <v>3669.0038008526808</v>
      </c>
      <c r="F210">
        <f t="shared" si="73"/>
        <v>3669.5</v>
      </c>
      <c r="G210">
        <f t="shared" si="89"/>
        <v>-0.23706993000087095</v>
      </c>
      <c r="K210">
        <f t="shared" si="95"/>
        <v>-0.23706993000087095</v>
      </c>
      <c r="O210">
        <f t="shared" ca="1" si="74"/>
        <v>-0.23831325409051074</v>
      </c>
      <c r="Q210" s="2">
        <f t="shared" si="75"/>
        <v>41039.903330000001</v>
      </c>
      <c r="S210" s="3">
        <v>1</v>
      </c>
      <c r="Z210">
        <f t="shared" si="76"/>
        <v>3669.5</v>
      </c>
      <c r="AA210" s="89">
        <f t="shared" si="77"/>
        <v>-0.24040970081986751</v>
      </c>
      <c r="AB210" s="89">
        <f t="shared" si="78"/>
        <v>-0.23673912464225946</v>
      </c>
      <c r="AC210" s="89">
        <f t="shared" si="79"/>
        <v>-0.23706993000087095</v>
      </c>
      <c r="AD210" s="89">
        <f t="shared" si="90"/>
        <v>3.3397708189965569E-3</v>
      </c>
      <c r="AE210" s="89">
        <f t="shared" si="80"/>
        <v>1.1154069123420933E-5</v>
      </c>
      <c r="AF210">
        <f t="shared" si="91"/>
        <v>-0.23706993000087095</v>
      </c>
      <c r="AG210" s="73"/>
      <c r="AH210">
        <f t="shared" si="81"/>
        <v>-3.3080535861150116E-4</v>
      </c>
      <c r="AI210">
        <f t="shared" si="82"/>
        <v>0.93408386625867834</v>
      </c>
      <c r="AJ210">
        <f t="shared" si="83"/>
        <v>-0.31290535280503606</v>
      </c>
      <c r="AK210">
        <f t="shared" si="84"/>
        <v>5.20678721727343E-2</v>
      </c>
      <c r="AL210">
        <f t="shared" si="85"/>
        <v>2.473033952513624</v>
      </c>
      <c r="AM210">
        <f t="shared" si="86"/>
        <v>2.879244483891668</v>
      </c>
      <c r="AN210" s="89">
        <f t="shared" si="96"/>
        <v>8.7022913499760488</v>
      </c>
      <c r="AO210" s="89">
        <f t="shared" si="96"/>
        <v>8.7022913463667724</v>
      </c>
      <c r="AP210" s="89">
        <f t="shared" si="96"/>
        <v>8.7022914036443719</v>
      </c>
      <c r="AQ210" s="89">
        <f t="shared" si="96"/>
        <v>8.7022904946742834</v>
      </c>
      <c r="AR210" s="89">
        <f t="shared" si="96"/>
        <v>8.7023049195401896</v>
      </c>
      <c r="AS210" s="89">
        <f t="shared" si="96"/>
        <v>8.7020759830386627</v>
      </c>
      <c r="AT210" s="89">
        <f t="shared" si="96"/>
        <v>8.7057039965804037</v>
      </c>
      <c r="AU210" s="89">
        <f t="shared" si="88"/>
        <v>8.6467461750519714</v>
      </c>
    </row>
    <row r="211" spans="1:48">
      <c r="A211" s="35" t="s">
        <v>67</v>
      </c>
      <c r="B211" s="36" t="s">
        <v>51</v>
      </c>
      <c r="C211" s="37">
        <v>56059.357179999999</v>
      </c>
      <c r="D211" s="37">
        <v>1.5E-3</v>
      </c>
      <c r="E211" s="43">
        <f t="shared" si="72"/>
        <v>3671.0002563148605</v>
      </c>
      <c r="F211">
        <f t="shared" si="73"/>
        <v>3671.5</v>
      </c>
      <c r="G211">
        <f t="shared" si="89"/>
        <v>-0.2387634100014111</v>
      </c>
      <c r="K211">
        <f t="shared" si="95"/>
        <v>-0.2387634100014111</v>
      </c>
      <c r="O211">
        <f t="shared" ca="1" si="74"/>
        <v>-0.23831303851378929</v>
      </c>
      <c r="Q211" s="2">
        <f t="shared" si="75"/>
        <v>41040.857179999999</v>
      </c>
      <c r="S211" s="3">
        <v>1</v>
      </c>
      <c r="Z211">
        <f t="shared" si="76"/>
        <v>3671.5</v>
      </c>
      <c r="AA211" s="89">
        <f t="shared" si="77"/>
        <v>-0.24041573242366579</v>
      </c>
      <c r="AB211" s="89">
        <f t="shared" si="78"/>
        <v>-0.23842795007249121</v>
      </c>
      <c r="AC211" s="89">
        <f t="shared" si="79"/>
        <v>-0.2387634100014111</v>
      </c>
      <c r="AD211" s="89">
        <f t="shared" si="90"/>
        <v>1.6523224222546873E-3</v>
      </c>
      <c r="AE211" s="89">
        <f t="shared" si="80"/>
        <v>2.7301693870855971E-6</v>
      </c>
      <c r="AF211">
        <f t="shared" si="91"/>
        <v>-0.2387634100014111</v>
      </c>
      <c r="AG211" s="73"/>
      <c r="AH211">
        <f t="shared" si="81"/>
        <v>-3.3545992891988418E-4</v>
      </c>
      <c r="AI211">
        <f t="shared" si="82"/>
        <v>0.9338971396417618</v>
      </c>
      <c r="AJ211">
        <f t="shared" si="83"/>
        <v>-0.31631723011774393</v>
      </c>
      <c r="AK211">
        <f t="shared" si="84"/>
        <v>5.1830607293946111E-2</v>
      </c>
      <c r="AL211">
        <f t="shared" si="85"/>
        <v>2.4766283538337786</v>
      </c>
      <c r="AM211">
        <f t="shared" si="86"/>
        <v>2.8960274284837562</v>
      </c>
      <c r="AN211" s="89">
        <f t="shared" si="96"/>
        <v>8.706126183517517</v>
      </c>
      <c r="AO211" s="89">
        <f t="shared" si="96"/>
        <v>8.7061261798488143</v>
      </c>
      <c r="AP211" s="89">
        <f t="shared" si="96"/>
        <v>8.7061262378737556</v>
      </c>
      <c r="AQ211" s="89">
        <f t="shared" si="96"/>
        <v>8.7061253201391899</v>
      </c>
      <c r="AR211" s="89">
        <f t="shared" si="96"/>
        <v>8.7061398351343549</v>
      </c>
      <c r="AS211" s="89">
        <f t="shared" si="96"/>
        <v>8.7059102427082387</v>
      </c>
      <c r="AT211" s="89">
        <f t="shared" si="96"/>
        <v>8.7095364638742829</v>
      </c>
      <c r="AU211" s="89">
        <f t="shared" si="88"/>
        <v>8.6508230636871897</v>
      </c>
    </row>
    <row r="212" spans="1:48">
      <c r="A212" s="35" t="s">
        <v>69</v>
      </c>
      <c r="B212" s="36" t="s">
        <v>51</v>
      </c>
      <c r="C212" s="37">
        <v>56069.3923</v>
      </c>
      <c r="D212" s="37">
        <v>2.9999999999999997E-4</v>
      </c>
      <c r="E212" s="43">
        <f t="shared" si="72"/>
        <v>3692.004261281752</v>
      </c>
      <c r="F212">
        <f t="shared" si="73"/>
        <v>3692.5</v>
      </c>
      <c r="G212">
        <f t="shared" si="89"/>
        <v>-0.23684995000076015</v>
      </c>
      <c r="J212">
        <f>+G212</f>
        <v>-0.23684995000076015</v>
      </c>
      <c r="O212">
        <f t="shared" ca="1" si="74"/>
        <v>-0.23831077495821429</v>
      </c>
      <c r="Q212" s="2">
        <f t="shared" si="75"/>
        <v>41050.8923</v>
      </c>
      <c r="S212" s="3">
        <v>1</v>
      </c>
      <c r="Z212">
        <f t="shared" si="76"/>
        <v>3692.5</v>
      </c>
      <c r="AA212" s="89">
        <f t="shared" si="77"/>
        <v>-0.24047875068458818</v>
      </c>
      <c r="AB212" s="89">
        <f t="shared" si="78"/>
        <v>-0.23646598244016179</v>
      </c>
      <c r="AC212" s="89">
        <f t="shared" si="79"/>
        <v>-0.23684995000076015</v>
      </c>
      <c r="AD212" s="89">
        <f t="shared" si="90"/>
        <v>3.6288006838280373E-3</v>
      </c>
      <c r="AE212" s="89">
        <f t="shared" si="80"/>
        <v>1.3168194402950831E-5</v>
      </c>
      <c r="AF212">
        <f t="shared" si="91"/>
        <v>-0.23684995000076015</v>
      </c>
      <c r="AG212" s="73"/>
      <c r="AH212">
        <f t="shared" si="81"/>
        <v>-3.8396756059837022E-4</v>
      </c>
      <c r="AI212">
        <f t="shared" si="82"/>
        <v>0.93199272370348174</v>
      </c>
      <c r="AJ212">
        <f t="shared" si="83"/>
        <v>-0.35180712783565177</v>
      </c>
      <c r="AK212">
        <f t="shared" si="84"/>
        <v>4.9305277311146166E-2</v>
      </c>
      <c r="AL212">
        <f t="shared" si="85"/>
        <v>2.5142844420745019</v>
      </c>
      <c r="AM212">
        <f t="shared" si="86"/>
        <v>3.0829818750893594</v>
      </c>
      <c r="AN212" s="89">
        <f t="shared" si="96"/>
        <v>8.7463464932837027</v>
      </c>
      <c r="AO212" s="89">
        <f t="shared" si="96"/>
        <v>8.7463464889794285</v>
      </c>
      <c r="AP212" s="89">
        <f t="shared" si="96"/>
        <v>8.7463465547951635</v>
      </c>
      <c r="AQ212" s="89">
        <f t="shared" si="96"/>
        <v>8.7463455484207042</v>
      </c>
      <c r="AR212" s="89">
        <f t="shared" si="96"/>
        <v>8.746360936590186</v>
      </c>
      <c r="AS212" s="89">
        <f t="shared" si="96"/>
        <v>8.7461256198540234</v>
      </c>
      <c r="AT212" s="89">
        <f t="shared" si="96"/>
        <v>8.7497192383145777</v>
      </c>
      <c r="AU212" s="89">
        <f t="shared" si="88"/>
        <v>8.6936303943569957</v>
      </c>
    </row>
    <row r="213" spans="1:48">
      <c r="A213" s="37" t="s">
        <v>65</v>
      </c>
      <c r="B213" s="36" t="s">
        <v>49</v>
      </c>
      <c r="C213" s="37">
        <v>56078.709499999997</v>
      </c>
      <c r="D213" s="37">
        <v>5.0000000000000001E-4</v>
      </c>
      <c r="E213" s="43">
        <f t="shared" ref="E213:E246" si="97">+(C213-C$7)/C$8</f>
        <v>3711.5056240036197</v>
      </c>
      <c r="F213">
        <f t="shared" ref="F213:F269" si="98">ROUND(2*E213,0)/2+0.5</f>
        <v>3712</v>
      </c>
      <c r="G213">
        <f t="shared" si="89"/>
        <v>-0.23619888000393985</v>
      </c>
      <c r="K213">
        <f t="shared" ref="K213:K218" si="99">+G213</f>
        <v>-0.23619888000393985</v>
      </c>
      <c r="O213">
        <f t="shared" ref="O213:O246" ca="1" si="100">+C$11+C$12*$F213</f>
        <v>-0.23830867308518036</v>
      </c>
      <c r="Q213" s="2">
        <f t="shared" ref="Q213:Q246" si="101">+C213-15018.5</f>
        <v>41060.209499999997</v>
      </c>
      <c r="S213" s="3">
        <v>1</v>
      </c>
      <c r="Z213">
        <f t="shared" ref="Z213:Z276" si="102">F213</f>
        <v>3712</v>
      </c>
      <c r="AA213" s="89">
        <f t="shared" ref="AA213:AA276" si="103">AB$3+AB$4*Z213+AB$5*Z213^2+AH213</f>
        <v>-0.24053671310693908</v>
      </c>
      <c r="AB213" s="89">
        <f t="shared" ref="AB213:AB276" si="104">IF(S213&lt;&gt;0,G213-AH213, -9999)</f>
        <v>-0.23577050883791709</v>
      </c>
      <c r="AC213" s="89">
        <f t="shared" ref="AC213:AC276" si="105">+G213-P213</f>
        <v>-0.23619888000393985</v>
      </c>
      <c r="AD213" s="89">
        <f t="shared" si="90"/>
        <v>4.3378331029992334E-3</v>
      </c>
      <c r="AE213" s="89">
        <f t="shared" ref="AE213:AE276" si="106">+(G213-AA213)^2*S213</f>
        <v>1.8816796029475959E-5</v>
      </c>
      <c r="AF213">
        <f t="shared" si="91"/>
        <v>-0.23619888000393985</v>
      </c>
      <c r="AG213" s="73"/>
      <c r="AH213">
        <f t="shared" ref="AH213:AH276" si="107">$AB$6*($AB$11/AI213*AJ213+$AB$12)</f>
        <v>-4.2837116602275081E-4</v>
      </c>
      <c r="AI213">
        <f t="shared" ref="AI213:AI276" si="108">1+$AB$7*COS(AL213)</f>
        <v>0.93031690262563582</v>
      </c>
      <c r="AJ213">
        <f t="shared" ref="AJ213:AJ276" si="109">SIN(AL213+RADIANS($AB$9))</f>
        <v>-0.38419277589742556</v>
      </c>
      <c r="AK213">
        <f t="shared" ref="AK213:AK276" si="110">$AB$7*SIN(AL213)</f>
        <v>4.6906992445848464E-2</v>
      </c>
      <c r="AL213">
        <f t="shared" ref="AL213:AL276" si="111">2*ATAN(AM213)</f>
        <v>2.5491168317441795</v>
      </c>
      <c r="AM213">
        <f t="shared" ref="AM213:AM276" si="112">SQRT((1+$AB$7)/(1-$AB$7))*TAN(AN213/2)</f>
        <v>3.2763366261817528</v>
      </c>
      <c r="AN213" s="89">
        <f t="shared" ref="AN213:AT228" si="113">$AU213+$AB$7*SIN(AO213)</f>
        <v>8.7836223058925871</v>
      </c>
      <c r="AO213" s="89">
        <f t="shared" si="113"/>
        <v>8.7836223009919845</v>
      </c>
      <c r="AP213" s="89">
        <f t="shared" si="113"/>
        <v>8.7836223737897363</v>
      </c>
      <c r="AQ213" s="89">
        <f t="shared" si="113"/>
        <v>8.7836212923887942</v>
      </c>
      <c r="AR213" s="89">
        <f t="shared" si="113"/>
        <v>8.7836373563666363</v>
      </c>
      <c r="AS213" s="89">
        <f t="shared" si="113"/>
        <v>8.783398709615005</v>
      </c>
      <c r="AT213" s="89">
        <f t="shared" si="113"/>
        <v>8.7869396922120409</v>
      </c>
      <c r="AU213" s="89">
        <f t="shared" ref="AU213:AU276" si="114">RADIANS($AB$9)+$AB$18*(F213-AB$15)</f>
        <v>8.7333800585503845</v>
      </c>
    </row>
    <row r="214" spans="1:48">
      <c r="A214" s="37" t="s">
        <v>71</v>
      </c>
      <c r="B214" s="36" t="s">
        <v>49</v>
      </c>
      <c r="C214" s="37">
        <v>56094.47494</v>
      </c>
      <c r="D214" s="37">
        <v>1E-4</v>
      </c>
      <c r="E214" s="43">
        <f t="shared" si="97"/>
        <v>3744.5034735624963</v>
      </c>
      <c r="F214">
        <f t="shared" si="98"/>
        <v>3745</v>
      </c>
      <c r="G214">
        <f t="shared" ref="G214:G246" si="115">+C214-(C$7+F214*C$8)</f>
        <v>-0.23722629999974743</v>
      </c>
      <c r="K214">
        <f t="shared" si="99"/>
        <v>-0.23722629999974743</v>
      </c>
      <c r="O214">
        <f t="shared" ca="1" si="100"/>
        <v>-0.23830511606927679</v>
      </c>
      <c r="Q214" s="2">
        <f t="shared" si="101"/>
        <v>41075.97494</v>
      </c>
      <c r="S214" s="3">
        <v>1</v>
      </c>
      <c r="Z214">
        <f t="shared" si="102"/>
        <v>3745</v>
      </c>
      <c r="AA214" s="89">
        <f t="shared" si="103"/>
        <v>-0.24063343176816507</v>
      </c>
      <c r="AB214" s="89">
        <f t="shared" si="104"/>
        <v>-0.23672434158668199</v>
      </c>
      <c r="AC214" s="89">
        <f t="shared" si="105"/>
        <v>-0.23722629999974743</v>
      </c>
      <c r="AD214" s="89">
        <f t="shared" ref="AD214:AD277" si="116">IF(S214&lt;&gt;0,G214-AA214, -9999)</f>
        <v>3.4071317684176428E-3</v>
      </c>
      <c r="AE214" s="89">
        <f t="shared" si="106"/>
        <v>1.1608546887360733E-5</v>
      </c>
      <c r="AF214">
        <f t="shared" ref="AF214:AF277" si="117">IF(S214&lt;&gt;0,G214-P214, -9999)</f>
        <v>-0.23722629999974743</v>
      </c>
      <c r="AG214" s="73"/>
      <c r="AH214">
        <f t="shared" si="107"/>
        <v>-5.0195841306543846E-4</v>
      </c>
      <c r="AI214">
        <f t="shared" si="108"/>
        <v>0.92768621391341555</v>
      </c>
      <c r="AJ214">
        <f t="shared" si="109"/>
        <v>-0.43767065198559429</v>
      </c>
      <c r="AK214">
        <f t="shared" si="110"/>
        <v>4.2740102267352038E-2</v>
      </c>
      <c r="AL214">
        <f t="shared" si="111"/>
        <v>2.6077898761473546</v>
      </c>
      <c r="AM214">
        <f t="shared" si="112"/>
        <v>3.6573095943663243</v>
      </c>
      <c r="AN214" s="89">
        <f t="shared" si="113"/>
        <v>8.8465576156553389</v>
      </c>
      <c r="AO214" s="89">
        <f t="shared" si="113"/>
        <v>8.8465576097869505</v>
      </c>
      <c r="AP214" s="89">
        <f t="shared" si="113"/>
        <v>8.8465576932103112</v>
      </c>
      <c r="AQ214" s="89">
        <f t="shared" si="113"/>
        <v>8.8465565072870298</v>
      </c>
      <c r="AR214" s="89">
        <f t="shared" si="113"/>
        <v>8.8465733659561323</v>
      </c>
      <c r="AS214" s="89">
        <f t="shared" si="113"/>
        <v>8.8463336916055475</v>
      </c>
      <c r="AT214" s="89">
        <f t="shared" si="113"/>
        <v>8.8497375563588392</v>
      </c>
      <c r="AU214" s="89">
        <f t="shared" si="114"/>
        <v>8.8006487210315054</v>
      </c>
    </row>
    <row r="215" spans="1:48">
      <c r="A215" s="37" t="s">
        <v>71</v>
      </c>
      <c r="B215" s="36" t="s">
        <v>51</v>
      </c>
      <c r="C215" s="37">
        <v>56354.622389999997</v>
      </c>
      <c r="D215" s="37">
        <v>8.4000000000000003E-4</v>
      </c>
      <c r="E215" s="43">
        <f t="shared" si="97"/>
        <v>4289.005017333161</v>
      </c>
      <c r="F215">
        <f t="shared" si="98"/>
        <v>4289.5</v>
      </c>
      <c r="G215">
        <f t="shared" si="115"/>
        <v>-0.23648873000638559</v>
      </c>
      <c r="K215">
        <f t="shared" si="99"/>
        <v>-0.23648873000638559</v>
      </c>
      <c r="O215">
        <f t="shared" ca="1" si="100"/>
        <v>-0.23824642530686774</v>
      </c>
      <c r="Q215" s="2">
        <f t="shared" si="101"/>
        <v>41336.122389999997</v>
      </c>
      <c r="S215" s="3">
        <v>1</v>
      </c>
      <c r="Z215">
        <f t="shared" si="102"/>
        <v>4289.5</v>
      </c>
      <c r="AA215" s="89">
        <f t="shared" si="103"/>
        <v>-0.24179437588821098</v>
      </c>
      <c r="AB215" s="89">
        <f t="shared" si="104"/>
        <v>-0.23524120471329862</v>
      </c>
      <c r="AC215" s="89">
        <f t="shared" si="105"/>
        <v>-0.23648873000638559</v>
      </c>
      <c r="AD215" s="89">
        <f t="shared" si="116"/>
        <v>5.3056458818253882E-3</v>
      </c>
      <c r="AE215" s="89">
        <f t="shared" si="106"/>
        <v>2.8149878223330702E-5</v>
      </c>
      <c r="AF215">
        <f t="shared" si="117"/>
        <v>-0.23648873000638559</v>
      </c>
      <c r="AG215" s="73"/>
      <c r="AH215">
        <f t="shared" si="107"/>
        <v>-1.2475252930869729E-3</v>
      </c>
      <c r="AI215">
        <f t="shared" si="108"/>
        <v>0.92309999187834002</v>
      </c>
      <c r="AJ215">
        <f t="shared" si="109"/>
        <v>-0.98560491443755094</v>
      </c>
      <c r="AK215">
        <f t="shared" si="110"/>
        <v>-3.379924186854831E-2</v>
      </c>
      <c r="AL215">
        <f t="shared" si="111"/>
        <v>-2.7274863568870011</v>
      </c>
      <c r="AM215">
        <f t="shared" si="112"/>
        <v>-4.7604620466763974</v>
      </c>
      <c r="AN215" s="89">
        <f t="shared" si="113"/>
        <v>9.8740961272617334</v>
      </c>
      <c r="AO215" s="89">
        <f t="shared" si="113"/>
        <v>9.8740961345632083</v>
      </c>
      <c r="AP215" s="89">
        <f t="shared" si="113"/>
        <v>9.8740960380625804</v>
      </c>
      <c r="AQ215" s="89">
        <f t="shared" si="113"/>
        <v>9.8740973134726566</v>
      </c>
      <c r="AR215" s="89">
        <f t="shared" si="113"/>
        <v>9.8740804569526599</v>
      </c>
      <c r="AS215" s="89">
        <f t="shared" si="113"/>
        <v>9.8743032530422497</v>
      </c>
      <c r="AT215" s="89">
        <f t="shared" si="113"/>
        <v>9.871360437970683</v>
      </c>
      <c r="AU215" s="89">
        <f t="shared" si="114"/>
        <v>9.9105816519700021</v>
      </c>
    </row>
    <row r="216" spans="1:48">
      <c r="A216" s="37" t="s">
        <v>71</v>
      </c>
      <c r="B216" s="36" t="s">
        <v>51</v>
      </c>
      <c r="C216" s="37">
        <v>56366.565069999997</v>
      </c>
      <c r="D216" s="37">
        <v>3.8999999999999999E-4</v>
      </c>
      <c r="E216" s="43">
        <f t="shared" si="97"/>
        <v>4314.0016401974608</v>
      </c>
      <c r="F216">
        <f t="shared" si="98"/>
        <v>4314.5</v>
      </c>
      <c r="G216">
        <f t="shared" si="115"/>
        <v>-0.23810223000327824</v>
      </c>
      <c r="K216">
        <f t="shared" si="99"/>
        <v>-0.23810223000327824</v>
      </c>
      <c r="O216">
        <f t="shared" ca="1" si="100"/>
        <v>-0.23824373059784987</v>
      </c>
      <c r="Q216" s="2">
        <f t="shared" si="101"/>
        <v>41348.065069999997</v>
      </c>
      <c r="S216" s="3">
        <v>1</v>
      </c>
      <c r="Z216">
        <f t="shared" si="102"/>
        <v>4314.5</v>
      </c>
      <c r="AA216" s="89">
        <f t="shared" si="103"/>
        <v>-0.24182148506285278</v>
      </c>
      <c r="AB216" s="89">
        <f t="shared" si="104"/>
        <v>-0.23684819329417317</v>
      </c>
      <c r="AC216" s="89">
        <f t="shared" si="105"/>
        <v>-0.23810223000327824</v>
      </c>
      <c r="AD216" s="89">
        <f t="shared" si="116"/>
        <v>3.7192550595745444E-3</v>
      </c>
      <c r="AE216" s="89">
        <f t="shared" si="106"/>
        <v>1.3832858198170847E-5</v>
      </c>
      <c r="AF216">
        <f t="shared" si="117"/>
        <v>-0.23810223000327824</v>
      </c>
      <c r="AG216" s="73"/>
      <c r="AH216">
        <f t="shared" si="107"/>
        <v>-1.2540367091050789E-3</v>
      </c>
      <c r="AI216">
        <f t="shared" si="108"/>
        <v>0.92465966955978973</v>
      </c>
      <c r="AJ216">
        <f t="shared" si="109"/>
        <v>-0.9920826047418082</v>
      </c>
      <c r="AK216">
        <f t="shared" si="110"/>
        <v>-3.7146125089434552E-2</v>
      </c>
      <c r="AL216">
        <f t="shared" si="111"/>
        <v>-2.6835250228555383</v>
      </c>
      <c r="AM216">
        <f t="shared" si="112"/>
        <v>-4.2895545647513966</v>
      </c>
      <c r="AN216" s="89">
        <f t="shared" si="113"/>
        <v>9.9215119861502181</v>
      </c>
      <c r="AO216" s="89">
        <f t="shared" si="113"/>
        <v>9.9215119930500251</v>
      </c>
      <c r="AP216" s="89">
        <f t="shared" si="113"/>
        <v>9.9215118996175597</v>
      </c>
      <c r="AQ216" s="89">
        <f t="shared" si="113"/>
        <v>9.9215131648164476</v>
      </c>
      <c r="AR216" s="89">
        <f t="shared" si="113"/>
        <v>9.9214960324276085</v>
      </c>
      <c r="AS216" s="89">
        <f t="shared" si="113"/>
        <v>9.9217280400963848</v>
      </c>
      <c r="AT216" s="89">
        <f t="shared" si="113"/>
        <v>9.9185886504441765</v>
      </c>
      <c r="AU216" s="89">
        <f t="shared" si="114"/>
        <v>9.9615427599102464</v>
      </c>
    </row>
    <row r="217" spans="1:48">
      <c r="A217" s="35" t="s">
        <v>67</v>
      </c>
      <c r="B217" s="36" t="s">
        <v>49</v>
      </c>
      <c r="C217" s="37">
        <v>56397.374839999997</v>
      </c>
      <c r="D217" s="37">
        <v>1E-4</v>
      </c>
      <c r="E217" s="43">
        <f t="shared" si="97"/>
        <v>4378.4880202416216</v>
      </c>
      <c r="F217">
        <f t="shared" si="98"/>
        <v>4379</v>
      </c>
      <c r="G217">
        <f t="shared" si="115"/>
        <v>-0.24460946000908734</v>
      </c>
      <c r="K217">
        <f t="shared" si="99"/>
        <v>-0.24460946000908734</v>
      </c>
      <c r="O217">
        <f t="shared" ca="1" si="100"/>
        <v>-0.23823677824858377</v>
      </c>
      <c r="Q217" s="2">
        <f t="shared" si="101"/>
        <v>41378.874839999997</v>
      </c>
      <c r="S217" s="3">
        <v>1</v>
      </c>
      <c r="Z217">
        <f t="shared" si="102"/>
        <v>4379</v>
      </c>
      <c r="AA217" s="89">
        <f t="shared" si="103"/>
        <v>-0.24187899060372431</v>
      </c>
      <c r="AB217" s="89">
        <f t="shared" si="104"/>
        <v>-0.24335167881515996</v>
      </c>
      <c r="AC217" s="89">
        <f t="shared" si="105"/>
        <v>-0.24460946000908734</v>
      </c>
      <c r="AD217" s="89">
        <f t="shared" si="116"/>
        <v>-2.7304694053630341E-3</v>
      </c>
      <c r="AE217" s="89">
        <f t="shared" si="106"/>
        <v>7.4554631736235613E-6</v>
      </c>
      <c r="AF217">
        <f t="shared" si="117"/>
        <v>-0.24460946000908734</v>
      </c>
      <c r="AG217" s="73"/>
      <c r="AH217">
        <f t="shared" si="107"/>
        <v>-1.2577811939273901E-3</v>
      </c>
      <c r="AI217">
        <f t="shared" si="108"/>
        <v>0.9293821795683147</v>
      </c>
      <c r="AJ217">
        <f t="shared" si="109"/>
        <v>-0.99993104077008488</v>
      </c>
      <c r="AK217">
        <f t="shared" si="110"/>
        <v>-4.5487618507438404E-2</v>
      </c>
      <c r="AL217">
        <f t="shared" si="111"/>
        <v>-2.5693494223924409</v>
      </c>
      <c r="AM217">
        <f t="shared" si="112"/>
        <v>-3.3991188262889875</v>
      </c>
      <c r="AN217" s="89">
        <f t="shared" si="113"/>
        <v>10.044251465575332</v>
      </c>
      <c r="AO217" s="89">
        <f t="shared" si="113"/>
        <v>10.044251470818393</v>
      </c>
      <c r="AP217" s="89">
        <f t="shared" si="113"/>
        <v>10.0442513941559</v>
      </c>
      <c r="AQ217" s="89">
        <f t="shared" si="113"/>
        <v>10.044252515092641</v>
      </c>
      <c r="AR217" s="89">
        <f t="shared" si="113"/>
        <v>10.044236125169961</v>
      </c>
      <c r="AS217" s="89">
        <f t="shared" si="113"/>
        <v>10.044475791642975</v>
      </c>
      <c r="AT217" s="89">
        <f t="shared" si="113"/>
        <v>10.040975262507065</v>
      </c>
      <c r="AU217" s="89">
        <f t="shared" si="114"/>
        <v>10.093022418396073</v>
      </c>
    </row>
    <row r="218" spans="1:48">
      <c r="A218" s="29" t="s">
        <v>74</v>
      </c>
      <c r="B218" s="32"/>
      <c r="C218" s="29">
        <v>56397.381809999999</v>
      </c>
      <c r="D218" s="29" t="s">
        <v>76</v>
      </c>
      <c r="E218" s="43">
        <f t="shared" si="97"/>
        <v>4378.5026087980777</v>
      </c>
      <c r="F218">
        <f t="shared" si="98"/>
        <v>4379</v>
      </c>
      <c r="G218">
        <f t="shared" si="115"/>
        <v>-0.23763946000690339</v>
      </c>
      <c r="K218">
        <f t="shared" si="99"/>
        <v>-0.23763946000690339</v>
      </c>
      <c r="O218">
        <f t="shared" ca="1" si="100"/>
        <v>-0.23823677824858377</v>
      </c>
      <c r="Q218" s="2">
        <f t="shared" si="101"/>
        <v>41378.881809999999</v>
      </c>
      <c r="S218" s="3">
        <v>1</v>
      </c>
      <c r="Z218">
        <f t="shared" si="102"/>
        <v>4379</v>
      </c>
      <c r="AA218" s="89">
        <f t="shared" si="103"/>
        <v>-0.24187899060372431</v>
      </c>
      <c r="AB218" s="89">
        <f t="shared" si="104"/>
        <v>-0.236381678812976</v>
      </c>
      <c r="AC218" s="89">
        <f t="shared" si="105"/>
        <v>-0.23763946000690339</v>
      </c>
      <c r="AD218" s="89">
        <f t="shared" si="116"/>
        <v>4.2395305968209174E-3</v>
      </c>
      <c r="AE218" s="89">
        <f t="shared" si="106"/>
        <v>1.7973619681380725E-5</v>
      </c>
      <c r="AF218">
        <f t="shared" si="117"/>
        <v>-0.23763946000690339</v>
      </c>
      <c r="AG218" s="73"/>
      <c r="AH218">
        <f t="shared" si="107"/>
        <v>-1.2577811939273901E-3</v>
      </c>
      <c r="AI218">
        <f t="shared" si="108"/>
        <v>0.9293821795683147</v>
      </c>
      <c r="AJ218">
        <f t="shared" si="109"/>
        <v>-0.99993104077008488</v>
      </c>
      <c r="AK218">
        <f t="shared" si="110"/>
        <v>-4.5487618507438404E-2</v>
      </c>
      <c r="AL218">
        <f t="shared" si="111"/>
        <v>-2.5693494223924409</v>
      </c>
      <c r="AM218">
        <f t="shared" si="112"/>
        <v>-3.3991188262889875</v>
      </c>
      <c r="AN218" s="89">
        <f t="shared" si="113"/>
        <v>10.044251465575332</v>
      </c>
      <c r="AO218" s="89">
        <f t="shared" si="113"/>
        <v>10.044251470818393</v>
      </c>
      <c r="AP218" s="89">
        <f t="shared" si="113"/>
        <v>10.0442513941559</v>
      </c>
      <c r="AQ218" s="89">
        <f t="shared" si="113"/>
        <v>10.044252515092641</v>
      </c>
      <c r="AR218" s="89">
        <f t="shared" si="113"/>
        <v>10.044236125169961</v>
      </c>
      <c r="AS218" s="89">
        <f t="shared" si="113"/>
        <v>10.044475791642975</v>
      </c>
      <c r="AT218" s="89">
        <f t="shared" si="113"/>
        <v>10.040975262507065</v>
      </c>
      <c r="AU218" s="89">
        <f t="shared" si="114"/>
        <v>10.093022418396073</v>
      </c>
    </row>
    <row r="219" spans="1:48">
      <c r="A219" s="37" t="s">
        <v>70</v>
      </c>
      <c r="B219" s="36" t="s">
        <v>51</v>
      </c>
      <c r="C219" s="37">
        <v>56400.486700000001</v>
      </c>
      <c r="D219" s="37">
        <v>2.3999999999999998E-3</v>
      </c>
      <c r="E219" s="43">
        <f t="shared" si="97"/>
        <v>4385.0012979001212</v>
      </c>
      <c r="F219">
        <f t="shared" si="98"/>
        <v>4385.5</v>
      </c>
      <c r="G219">
        <f t="shared" si="115"/>
        <v>-0.23826576999999816</v>
      </c>
      <c r="J219">
        <f>+G219</f>
        <v>-0.23826576999999816</v>
      </c>
      <c r="O219">
        <f t="shared" ca="1" si="100"/>
        <v>-0.23823607762423912</v>
      </c>
      <c r="Q219" s="2">
        <f t="shared" si="101"/>
        <v>41381.986700000001</v>
      </c>
      <c r="S219" s="3">
        <v>1</v>
      </c>
      <c r="Z219">
        <f t="shared" si="102"/>
        <v>4385.5</v>
      </c>
      <c r="AA219" s="89">
        <f t="shared" si="103"/>
        <v>-0.24188378173797226</v>
      </c>
      <c r="AB219" s="89">
        <f t="shared" si="104"/>
        <v>-0.23700866492546496</v>
      </c>
      <c r="AC219" s="89">
        <f t="shared" si="105"/>
        <v>-0.23826576999999816</v>
      </c>
      <c r="AD219" s="89">
        <f t="shared" si="116"/>
        <v>3.6180117379741028E-3</v>
      </c>
      <c r="AE219" s="89">
        <f t="shared" si="106"/>
        <v>1.3090008936118388E-5</v>
      </c>
      <c r="AF219">
        <f t="shared" si="117"/>
        <v>-0.23826576999999816</v>
      </c>
      <c r="AG219" s="73"/>
      <c r="AH219">
        <f t="shared" si="107"/>
        <v>-1.2571050745331807E-3</v>
      </c>
      <c r="AI219">
        <f t="shared" si="108"/>
        <v>0.92991334381546642</v>
      </c>
      <c r="AJ219">
        <f t="shared" si="109"/>
        <v>-0.99999998545955404</v>
      </c>
      <c r="AK219">
        <f t="shared" si="110"/>
        <v>-4.6301842564534935E-2</v>
      </c>
      <c r="AL219">
        <f t="shared" si="111"/>
        <v>-2.5577760170778712</v>
      </c>
      <c r="AM219">
        <f t="shared" si="112"/>
        <v>-3.3278730964058179</v>
      </c>
      <c r="AN219" s="89">
        <f t="shared" si="113"/>
        <v>10.0566567147354</v>
      </c>
      <c r="AO219" s="89">
        <f t="shared" si="113"/>
        <v>10.056656719783266</v>
      </c>
      <c r="AP219" s="89">
        <f t="shared" si="113"/>
        <v>10.056656645310312</v>
      </c>
      <c r="AQ219" s="89">
        <f t="shared" si="113"/>
        <v>10.056657744036269</v>
      </c>
      <c r="AR219" s="89">
        <f t="shared" si="113"/>
        <v>10.056641534231428</v>
      </c>
      <c r="AS219" s="89">
        <f t="shared" si="113"/>
        <v>10.056880701438539</v>
      </c>
      <c r="AT219" s="89">
        <f t="shared" si="113"/>
        <v>10.053356146607994</v>
      </c>
      <c r="AU219" s="89">
        <f t="shared" si="114"/>
        <v>10.106272306460538</v>
      </c>
    </row>
    <row r="220" spans="1:48">
      <c r="A220" s="35" t="s">
        <v>67</v>
      </c>
      <c r="B220" s="36" t="s">
        <v>49</v>
      </c>
      <c r="C220" s="37">
        <v>56408.36378</v>
      </c>
      <c r="D220" s="37">
        <v>1E-4</v>
      </c>
      <c r="E220" s="43">
        <f t="shared" si="97"/>
        <v>4401.4884178792108</v>
      </c>
      <c r="F220">
        <f t="shared" si="98"/>
        <v>4402</v>
      </c>
      <c r="G220">
        <f t="shared" si="115"/>
        <v>-0.24441948000458069</v>
      </c>
      <c r="K220">
        <f>+G220</f>
        <v>-0.24441948000458069</v>
      </c>
      <c r="O220">
        <f t="shared" ca="1" si="100"/>
        <v>-0.23823429911628735</v>
      </c>
      <c r="Q220" s="2">
        <f t="shared" si="101"/>
        <v>41389.86378</v>
      </c>
      <c r="S220" s="3">
        <v>1</v>
      </c>
      <c r="Z220">
        <f t="shared" si="102"/>
        <v>4402</v>
      </c>
      <c r="AA220" s="89">
        <f t="shared" si="103"/>
        <v>-0.24189511271859088</v>
      </c>
      <c r="AB220" s="89">
        <f t="shared" si="104"/>
        <v>-0.2431649630449205</v>
      </c>
      <c r="AC220" s="89">
        <f t="shared" si="105"/>
        <v>-0.24441948000458069</v>
      </c>
      <c r="AD220" s="89">
        <f t="shared" si="116"/>
        <v>-2.5243672859898147E-3</v>
      </c>
      <c r="AE220" s="89">
        <f t="shared" si="106"/>
        <v>6.3724301945755828E-6</v>
      </c>
      <c r="AF220">
        <f t="shared" si="117"/>
        <v>-0.24441948000458069</v>
      </c>
      <c r="AG220" s="73"/>
      <c r="AH220">
        <f t="shared" si="107"/>
        <v>-1.2545169596601951E-3</v>
      </c>
      <c r="AI220">
        <f t="shared" si="108"/>
        <v>0.93130660529574638</v>
      </c>
      <c r="AJ220">
        <f t="shared" si="109"/>
        <v>-0.99957170280325569</v>
      </c>
      <c r="AK220">
        <f t="shared" si="110"/>
        <v>-4.8344777629084471E-2</v>
      </c>
      <c r="AL220">
        <f t="shared" si="111"/>
        <v>-2.528336807278535</v>
      </c>
      <c r="AM220">
        <f t="shared" si="112"/>
        <v>-3.1584258361009092</v>
      </c>
      <c r="AN220" s="89">
        <f t="shared" si="113"/>
        <v>10.088179402733426</v>
      </c>
      <c r="AO220" s="89">
        <f t="shared" si="113"/>
        <v>10.088179407278373</v>
      </c>
      <c r="AP220" s="89">
        <f t="shared" si="113"/>
        <v>10.088179338606771</v>
      </c>
      <c r="AQ220" s="89">
        <f t="shared" si="113"/>
        <v>10.088180376196693</v>
      </c>
      <c r="AR220" s="89">
        <f t="shared" si="113"/>
        <v>10.088164698876636</v>
      </c>
      <c r="AS220" s="89">
        <f t="shared" si="113"/>
        <v>10.088401593635773</v>
      </c>
      <c r="AT220" s="89">
        <f t="shared" si="113"/>
        <v>10.084826613455652</v>
      </c>
      <c r="AU220" s="89">
        <f t="shared" si="114"/>
        <v>10.139906637701097</v>
      </c>
    </row>
    <row r="221" spans="1:48">
      <c r="A221" s="29" t="s">
        <v>74</v>
      </c>
      <c r="B221" s="32"/>
      <c r="C221" s="29">
        <v>56408.370640000001</v>
      </c>
      <c r="D221" s="29" t="s">
        <v>75</v>
      </c>
      <c r="E221" s="43">
        <f t="shared" si="97"/>
        <v>4401.5027762001973</v>
      </c>
      <c r="F221">
        <f t="shared" si="98"/>
        <v>4402</v>
      </c>
      <c r="G221">
        <f t="shared" si="115"/>
        <v>-0.23755948000325589</v>
      </c>
      <c r="K221">
        <f>+G221</f>
        <v>-0.23755948000325589</v>
      </c>
      <c r="O221">
        <f t="shared" ca="1" si="100"/>
        <v>-0.23823429911628735</v>
      </c>
      <c r="Q221" s="2">
        <f t="shared" si="101"/>
        <v>41389.870640000001</v>
      </c>
      <c r="S221" s="3">
        <v>1</v>
      </c>
      <c r="Z221">
        <f t="shared" si="102"/>
        <v>4402</v>
      </c>
      <c r="AA221" s="89">
        <f t="shared" si="103"/>
        <v>-0.24189511271859088</v>
      </c>
      <c r="AB221" s="89">
        <f t="shared" si="104"/>
        <v>-0.23630496304359569</v>
      </c>
      <c r="AC221" s="89">
        <f t="shared" si="105"/>
        <v>-0.23755948000325589</v>
      </c>
      <c r="AD221" s="89">
        <f t="shared" si="116"/>
        <v>4.3356327153349916E-3</v>
      </c>
      <c r="AE221" s="89">
        <f t="shared" si="106"/>
        <v>1.8797711042283073E-5</v>
      </c>
      <c r="AF221">
        <f t="shared" si="117"/>
        <v>-0.23755948000325589</v>
      </c>
      <c r="AG221" s="73"/>
      <c r="AH221">
        <f t="shared" si="107"/>
        <v>-1.2545169596601951E-3</v>
      </c>
      <c r="AI221">
        <f t="shared" si="108"/>
        <v>0.93130660529574638</v>
      </c>
      <c r="AJ221">
        <f t="shared" si="109"/>
        <v>-0.99957170280325569</v>
      </c>
      <c r="AK221">
        <f t="shared" si="110"/>
        <v>-4.8344777629084471E-2</v>
      </c>
      <c r="AL221">
        <f t="shared" si="111"/>
        <v>-2.528336807278535</v>
      </c>
      <c r="AM221">
        <f t="shared" si="112"/>
        <v>-3.1584258361009092</v>
      </c>
      <c r="AN221" s="89">
        <f t="shared" si="113"/>
        <v>10.088179402733426</v>
      </c>
      <c r="AO221" s="89">
        <f t="shared" si="113"/>
        <v>10.088179407278373</v>
      </c>
      <c r="AP221" s="89">
        <f t="shared" si="113"/>
        <v>10.088179338606771</v>
      </c>
      <c r="AQ221" s="89">
        <f t="shared" si="113"/>
        <v>10.088180376196693</v>
      </c>
      <c r="AR221" s="89">
        <f t="shared" si="113"/>
        <v>10.088164698876636</v>
      </c>
      <c r="AS221" s="89">
        <f t="shared" si="113"/>
        <v>10.088401593635773</v>
      </c>
      <c r="AT221" s="89">
        <f t="shared" si="113"/>
        <v>10.084826613455652</v>
      </c>
      <c r="AU221" s="89">
        <f t="shared" si="114"/>
        <v>10.139906637701097</v>
      </c>
    </row>
    <row r="222" spans="1:48">
      <c r="A222" s="37" t="s">
        <v>70</v>
      </c>
      <c r="B222" s="36" t="s">
        <v>51</v>
      </c>
      <c r="C222" s="37">
        <v>56418.4035</v>
      </c>
      <c r="D222" s="37">
        <v>2.3999999999999998E-3</v>
      </c>
      <c r="E222" s="43">
        <f t="shared" si="97"/>
        <v>4422.5020508747511</v>
      </c>
      <c r="F222">
        <f t="shared" si="98"/>
        <v>4423</v>
      </c>
      <c r="G222">
        <f t="shared" si="115"/>
        <v>-0.23790602000372019</v>
      </c>
      <c r="J222">
        <f>+G222</f>
        <v>-0.23790602000372019</v>
      </c>
      <c r="O222">
        <f t="shared" ca="1" si="100"/>
        <v>-0.23823203556071235</v>
      </c>
      <c r="Q222" s="2">
        <f t="shared" si="101"/>
        <v>41399.9035</v>
      </c>
      <c r="S222" s="3">
        <v>1</v>
      </c>
      <c r="Z222">
        <f t="shared" si="102"/>
        <v>4423</v>
      </c>
      <c r="AA222" s="89">
        <f t="shared" si="103"/>
        <v>-0.24190780542139284</v>
      </c>
      <c r="AB222" s="89">
        <f t="shared" si="104"/>
        <v>-0.23665660997370197</v>
      </c>
      <c r="AC222" s="89">
        <f t="shared" si="105"/>
        <v>-0.23790602000372019</v>
      </c>
      <c r="AD222" s="89">
        <f t="shared" si="116"/>
        <v>4.0017854176726542E-3</v>
      </c>
      <c r="AE222" s="89">
        <f t="shared" si="106"/>
        <v>1.6014286529097499E-5</v>
      </c>
      <c r="AF222">
        <f t="shared" si="117"/>
        <v>-0.23790602000372019</v>
      </c>
      <c r="AG222" s="73"/>
      <c r="AH222">
        <f t="shared" si="107"/>
        <v>-1.2494100300182258E-3</v>
      </c>
      <c r="AI222">
        <f t="shared" si="108"/>
        <v>0.93317245027703044</v>
      </c>
      <c r="AJ222">
        <f t="shared" si="109"/>
        <v>-0.99776517883786042</v>
      </c>
      <c r="AK222">
        <f t="shared" si="110"/>
        <v>-5.0892814797612013E-2</v>
      </c>
      <c r="AL222">
        <f t="shared" si="111"/>
        <v>-2.490737645129117</v>
      </c>
      <c r="AM222">
        <f t="shared" si="112"/>
        <v>-2.9636315130686519</v>
      </c>
      <c r="AN222" s="89">
        <f t="shared" si="113"/>
        <v>10.12836930001188</v>
      </c>
      <c r="AO222" s="89">
        <f t="shared" si="113"/>
        <v>10.128369303916301</v>
      </c>
      <c r="AP222" s="89">
        <f t="shared" si="113"/>
        <v>10.128369242959227</v>
      </c>
      <c r="AQ222" s="89">
        <f t="shared" si="113"/>
        <v>10.1283701946408</v>
      </c>
      <c r="AR222" s="89">
        <f t="shared" si="113"/>
        <v>10.128355336767687</v>
      </c>
      <c r="AS222" s="89">
        <f t="shared" si="113"/>
        <v>10.128587322693674</v>
      </c>
      <c r="AT222" s="89">
        <f t="shared" si="113"/>
        <v>10.124970358861411</v>
      </c>
      <c r="AU222" s="89">
        <f t="shared" si="114"/>
        <v>10.182713968370901</v>
      </c>
    </row>
    <row r="223" spans="1:48">
      <c r="A223" s="37" t="s">
        <v>71</v>
      </c>
      <c r="B223" s="36" t="s">
        <v>51</v>
      </c>
      <c r="C223" s="37">
        <v>56421.509599999998</v>
      </c>
      <c r="D223" s="37">
        <v>2.9E-4</v>
      </c>
      <c r="E223" s="43">
        <f t="shared" si="97"/>
        <v>4429.003272566928</v>
      </c>
      <c r="F223">
        <f t="shared" si="98"/>
        <v>4429.5</v>
      </c>
      <c r="G223">
        <f t="shared" si="115"/>
        <v>-0.23732233000191627</v>
      </c>
      <c r="K223">
        <f t="shared" ref="K223:K228" si="118">+G223</f>
        <v>-0.23732233000191627</v>
      </c>
      <c r="O223">
        <f t="shared" ca="1" si="100"/>
        <v>-0.23823133493636769</v>
      </c>
      <c r="Q223" s="2">
        <f t="shared" si="101"/>
        <v>41403.009599999998</v>
      </c>
      <c r="S223" s="3">
        <v>1</v>
      </c>
      <c r="Z223">
        <f t="shared" si="102"/>
        <v>4429.5</v>
      </c>
      <c r="AA223" s="89">
        <f t="shared" si="103"/>
        <v>-0.24191134109061993</v>
      </c>
      <c r="AB223" s="89">
        <f t="shared" si="104"/>
        <v>-0.23607491287471313</v>
      </c>
      <c r="AC223" s="89">
        <f t="shared" si="105"/>
        <v>-0.23732233000191627</v>
      </c>
      <c r="AD223" s="89">
        <f t="shared" si="116"/>
        <v>4.5890110887036595E-3</v>
      </c>
      <c r="AE223" s="89">
        <f t="shared" si="106"/>
        <v>2.1059022772245145E-5</v>
      </c>
      <c r="AF223">
        <f t="shared" si="117"/>
        <v>-0.23732233000191627</v>
      </c>
      <c r="AG223" s="73"/>
      <c r="AH223">
        <f t="shared" si="107"/>
        <v>-1.2474171272031495E-3</v>
      </c>
      <c r="AI223">
        <f t="shared" si="108"/>
        <v>0.93377084502541474</v>
      </c>
      <c r="AJ223">
        <f t="shared" si="109"/>
        <v>-0.99691758204757464</v>
      </c>
      <c r="AK223">
        <f t="shared" si="110"/>
        <v>-5.1669130352197411E-2</v>
      </c>
      <c r="AL223">
        <f t="shared" si="111"/>
        <v>-2.479068834486883</v>
      </c>
      <c r="AM223">
        <f t="shared" si="112"/>
        <v>-2.9075224210387018</v>
      </c>
      <c r="AN223" s="89">
        <f t="shared" si="113"/>
        <v>10.140825575499141</v>
      </c>
      <c r="AO223" s="89">
        <f t="shared" si="113"/>
        <v>10.140825579208347</v>
      </c>
      <c r="AP223" s="89">
        <f t="shared" si="113"/>
        <v>10.140825520675936</v>
      </c>
      <c r="AQ223" s="89">
        <f t="shared" si="113"/>
        <v>10.140826444335953</v>
      </c>
      <c r="AR223" s="89">
        <f t="shared" si="113"/>
        <v>10.140811868774136</v>
      </c>
      <c r="AS223" s="89">
        <f t="shared" si="113"/>
        <v>10.141041895964479</v>
      </c>
      <c r="AT223" s="89">
        <f t="shared" si="113"/>
        <v>10.137417022685053</v>
      </c>
      <c r="AU223" s="89">
        <f t="shared" si="114"/>
        <v>10.195963856435364</v>
      </c>
    </row>
    <row r="224" spans="1:48">
      <c r="A224" s="37" t="s">
        <v>71</v>
      </c>
      <c r="B224" s="36" t="s">
        <v>49</v>
      </c>
      <c r="C224" s="37">
        <v>56461.403740000002</v>
      </c>
      <c r="D224" s="37">
        <v>3.6000000000000002E-4</v>
      </c>
      <c r="E224" s="43">
        <f t="shared" si="97"/>
        <v>4512.5036905698935</v>
      </c>
      <c r="F224">
        <f t="shared" si="98"/>
        <v>4513</v>
      </c>
      <c r="G224">
        <f t="shared" si="115"/>
        <v>-0.23712261999753537</v>
      </c>
      <c r="K224">
        <f t="shared" si="118"/>
        <v>-0.23712261999753537</v>
      </c>
      <c r="O224">
        <f t="shared" ca="1" si="100"/>
        <v>-0.23822233460824804</v>
      </c>
      <c r="Q224" s="2">
        <f t="shared" si="101"/>
        <v>41442.903740000002</v>
      </c>
      <c r="S224" s="3">
        <v>1</v>
      </c>
      <c r="Z224">
        <f t="shared" si="102"/>
        <v>4513</v>
      </c>
      <c r="AA224" s="89">
        <f t="shared" si="103"/>
        <v>-0.24194022330194673</v>
      </c>
      <c r="AB224" s="89">
        <f t="shared" si="104"/>
        <v>-0.23591814715400861</v>
      </c>
      <c r="AC224" s="89">
        <f t="shared" si="105"/>
        <v>-0.23712261999753537</v>
      </c>
      <c r="AD224" s="89">
        <f t="shared" si="116"/>
        <v>4.8176033044113609E-3</v>
      </c>
      <c r="AE224" s="89">
        <f t="shared" si="106"/>
        <v>2.3209301598675265E-5</v>
      </c>
      <c r="AF224">
        <f t="shared" si="117"/>
        <v>-0.23712261999753537</v>
      </c>
      <c r="AG224" s="73"/>
      <c r="AH224">
        <f t="shared" si="107"/>
        <v>-1.2044728435267578E-3</v>
      </c>
      <c r="AI224">
        <f t="shared" si="108"/>
        <v>0.94231704428878982</v>
      </c>
      <c r="AJ224">
        <f t="shared" si="109"/>
        <v>-0.97369672595837076</v>
      </c>
      <c r="AK224">
        <f t="shared" si="110"/>
        <v>-6.1062890698185629E-2</v>
      </c>
      <c r="AL224">
        <f t="shared" si="111"/>
        <v>-2.3277385673041855</v>
      </c>
      <c r="AM224">
        <f t="shared" si="112"/>
        <v>-2.320279208717841</v>
      </c>
      <c r="AN224" s="89">
        <f t="shared" si="113"/>
        <v>10.301602186866976</v>
      </c>
      <c r="AO224" s="89">
        <f t="shared" si="113"/>
        <v>10.301602188441707</v>
      </c>
      <c r="AP224" s="89">
        <f t="shared" si="113"/>
        <v>10.301602159131289</v>
      </c>
      <c r="AQ224" s="89">
        <f t="shared" si="113"/>
        <v>10.301602704684839</v>
      </c>
      <c r="AR224" s="89">
        <f t="shared" si="113"/>
        <v>10.301592550378988</v>
      </c>
      <c r="AS224" s="89">
        <f t="shared" si="113"/>
        <v>10.301781571258438</v>
      </c>
      <c r="AT224" s="89">
        <f t="shared" si="113"/>
        <v>10.298269981928655</v>
      </c>
      <c r="AU224" s="89">
        <f t="shared" si="114"/>
        <v>10.366173956955777</v>
      </c>
    </row>
    <row r="225" spans="1:48">
      <c r="A225" s="35" t="s">
        <v>67</v>
      </c>
      <c r="B225" s="36" t="s">
        <v>51</v>
      </c>
      <c r="C225" s="37">
        <v>56477.404730000002</v>
      </c>
      <c r="D225" s="37">
        <v>2.0000000000000001E-4</v>
      </c>
      <c r="E225" s="43">
        <f t="shared" si="97"/>
        <v>4545.9945579870418</v>
      </c>
      <c r="F225">
        <f t="shared" si="98"/>
        <v>4546.5</v>
      </c>
      <c r="G225">
        <f t="shared" si="115"/>
        <v>-0.24148591000266606</v>
      </c>
      <c r="K225">
        <f t="shared" si="118"/>
        <v>-0.24148591000266606</v>
      </c>
      <c r="O225">
        <f t="shared" ca="1" si="100"/>
        <v>-0.2382187236981641</v>
      </c>
      <c r="Q225" s="2">
        <f t="shared" si="101"/>
        <v>41458.904730000002</v>
      </c>
      <c r="S225" s="3">
        <v>1</v>
      </c>
      <c r="Z225">
        <f t="shared" si="102"/>
        <v>4546.5</v>
      </c>
      <c r="AA225" s="89">
        <f t="shared" si="103"/>
        <v>-0.24194321676124536</v>
      </c>
      <c r="AB225" s="89">
        <f t="shared" si="104"/>
        <v>-0.24030768048799644</v>
      </c>
      <c r="AC225" s="89">
        <f t="shared" si="105"/>
        <v>-0.24148591000266606</v>
      </c>
      <c r="AD225" s="89">
        <f t="shared" si="116"/>
        <v>4.5730675857930114E-4</v>
      </c>
      <c r="AE225" s="89">
        <f t="shared" si="106"/>
        <v>2.0912947144230722E-7</v>
      </c>
      <c r="AF225">
        <f t="shared" si="117"/>
        <v>-0.24148591000266606</v>
      </c>
      <c r="AG225" s="73"/>
      <c r="AH225">
        <f t="shared" si="107"/>
        <v>-1.1782295146696255E-3</v>
      </c>
      <c r="AI225">
        <f t="shared" si="108"/>
        <v>0.94618125804460318</v>
      </c>
      <c r="AJ225">
        <f t="shared" si="109"/>
        <v>-0.95784247882079132</v>
      </c>
      <c r="AK225">
        <f t="shared" si="110"/>
        <v>-6.4494519258138622E-2</v>
      </c>
      <c r="AL225">
        <f t="shared" si="111"/>
        <v>-2.266205052070104</v>
      </c>
      <c r="AM225">
        <f t="shared" si="112"/>
        <v>-2.136906260263431</v>
      </c>
      <c r="AN225" s="89">
        <f t="shared" si="113"/>
        <v>10.366539781951046</v>
      </c>
      <c r="AO225" s="89">
        <f t="shared" si="113"/>
        <v>10.366539782942613</v>
      </c>
      <c r="AP225" s="89">
        <f t="shared" si="113"/>
        <v>10.366539762879581</v>
      </c>
      <c r="AQ225" s="89">
        <f t="shared" si="113"/>
        <v>10.366540168828173</v>
      </c>
      <c r="AR225" s="89">
        <f t="shared" si="113"/>
        <v>10.366531955045804</v>
      </c>
      <c r="AS225" s="89">
        <f t="shared" si="113"/>
        <v>10.366698167093327</v>
      </c>
      <c r="AT225" s="89">
        <f t="shared" si="113"/>
        <v>10.363342093237033</v>
      </c>
      <c r="AU225" s="89">
        <f t="shared" si="114"/>
        <v>10.434461841595704</v>
      </c>
    </row>
    <row r="226" spans="1:48">
      <c r="A226" s="29" t="s">
        <v>74</v>
      </c>
      <c r="B226" s="32"/>
      <c r="C226" s="29">
        <v>56477.408499999998</v>
      </c>
      <c r="D226" s="29">
        <v>1.9000000000000001E-4</v>
      </c>
      <c r="E226" s="43">
        <f t="shared" si="97"/>
        <v>4546.0024487844248</v>
      </c>
      <c r="F226">
        <f t="shared" si="98"/>
        <v>4546.5</v>
      </c>
      <c r="G226">
        <f t="shared" si="115"/>
        <v>-0.2377159100069548</v>
      </c>
      <c r="K226">
        <f t="shared" si="118"/>
        <v>-0.2377159100069548</v>
      </c>
      <c r="O226">
        <f t="shared" ca="1" si="100"/>
        <v>-0.2382187236981641</v>
      </c>
      <c r="Q226" s="2">
        <f t="shared" si="101"/>
        <v>41458.908499999998</v>
      </c>
      <c r="S226" s="3">
        <v>1</v>
      </c>
      <c r="Z226">
        <f t="shared" si="102"/>
        <v>4546.5</v>
      </c>
      <c r="AA226" s="89">
        <f t="shared" si="103"/>
        <v>-0.24194321676124536</v>
      </c>
      <c r="AB226" s="89">
        <f t="shared" si="104"/>
        <v>-0.23653768049228518</v>
      </c>
      <c r="AC226" s="89">
        <f t="shared" si="105"/>
        <v>-0.2377159100069548</v>
      </c>
      <c r="AD226" s="89">
        <f t="shared" si="116"/>
        <v>4.2273067542905607E-3</v>
      </c>
      <c r="AE226" s="89">
        <f t="shared" si="106"/>
        <v>1.7870122394870596E-5</v>
      </c>
      <c r="AF226">
        <f t="shared" si="117"/>
        <v>-0.2377159100069548</v>
      </c>
      <c r="AG226" s="73"/>
      <c r="AH226">
        <f t="shared" si="107"/>
        <v>-1.1782295146696255E-3</v>
      </c>
      <c r="AI226">
        <f t="shared" si="108"/>
        <v>0.94618125804460318</v>
      </c>
      <c r="AJ226">
        <f t="shared" si="109"/>
        <v>-0.95784247882079132</v>
      </c>
      <c r="AK226">
        <f t="shared" si="110"/>
        <v>-6.4494519258138622E-2</v>
      </c>
      <c r="AL226">
        <f t="shared" si="111"/>
        <v>-2.266205052070104</v>
      </c>
      <c r="AM226">
        <f t="shared" si="112"/>
        <v>-2.136906260263431</v>
      </c>
      <c r="AN226" s="89">
        <f t="shared" si="113"/>
        <v>10.366539781951046</v>
      </c>
      <c r="AO226" s="89">
        <f t="shared" si="113"/>
        <v>10.366539782942613</v>
      </c>
      <c r="AP226" s="89">
        <f t="shared" si="113"/>
        <v>10.366539762879581</v>
      </c>
      <c r="AQ226" s="89">
        <f t="shared" si="113"/>
        <v>10.366540168828173</v>
      </c>
      <c r="AR226" s="89">
        <f t="shared" si="113"/>
        <v>10.366531955045804</v>
      </c>
      <c r="AS226" s="89">
        <f t="shared" si="113"/>
        <v>10.366698167093327</v>
      </c>
      <c r="AT226" s="89">
        <f t="shared" si="113"/>
        <v>10.363342093237033</v>
      </c>
      <c r="AU226" s="89">
        <f t="shared" si="114"/>
        <v>10.434461841595704</v>
      </c>
    </row>
    <row r="227" spans="1:48">
      <c r="A227" s="37" t="s">
        <v>71</v>
      </c>
      <c r="B227" s="36" t="s">
        <v>49</v>
      </c>
      <c r="C227" s="37">
        <v>56483.381159999997</v>
      </c>
      <c r="D227" s="37">
        <v>1.7000000000000001E-4</v>
      </c>
      <c r="E227" s="43">
        <f t="shared" si="97"/>
        <v>4558.5035230421854</v>
      </c>
      <c r="F227">
        <f t="shared" si="98"/>
        <v>4559</v>
      </c>
      <c r="G227">
        <f t="shared" si="115"/>
        <v>-0.23720266000600532</v>
      </c>
      <c r="K227">
        <f t="shared" si="118"/>
        <v>-0.23720266000600532</v>
      </c>
      <c r="O227">
        <f t="shared" ca="1" si="100"/>
        <v>-0.23821737634365517</v>
      </c>
      <c r="Q227" s="2">
        <f t="shared" si="101"/>
        <v>41464.881159999997</v>
      </c>
      <c r="S227" s="3">
        <v>1</v>
      </c>
      <c r="Z227">
        <f t="shared" si="102"/>
        <v>4559</v>
      </c>
      <c r="AA227" s="89">
        <f t="shared" si="103"/>
        <v>-0.24194308372846221</v>
      </c>
      <c r="AB227" s="89">
        <f t="shared" si="104"/>
        <v>-0.23603553441343073</v>
      </c>
      <c r="AC227" s="89">
        <f t="shared" si="105"/>
        <v>-0.23720266000600532</v>
      </c>
      <c r="AD227" s="89">
        <f t="shared" si="116"/>
        <v>4.7404237224568935E-3</v>
      </c>
      <c r="AE227" s="89">
        <f t="shared" si="106"/>
        <v>2.247161706843207E-5</v>
      </c>
      <c r="AF227">
        <f t="shared" si="117"/>
        <v>-0.23720266000600532</v>
      </c>
      <c r="AG227" s="73"/>
      <c r="AH227">
        <f t="shared" si="107"/>
        <v>-1.1671255925745846E-3</v>
      </c>
      <c r="AI227">
        <f t="shared" si="108"/>
        <v>0.94768476859291861</v>
      </c>
      <c r="AJ227">
        <f t="shared" si="109"/>
        <v>-0.95095357028235117</v>
      </c>
      <c r="AK227">
        <f t="shared" si="110"/>
        <v>-6.5719986022697241E-2</v>
      </c>
      <c r="AL227">
        <f t="shared" si="111"/>
        <v>-2.2431132508214802</v>
      </c>
      <c r="AM227">
        <f t="shared" si="112"/>
        <v>-2.0741822945610981</v>
      </c>
      <c r="AN227" s="89">
        <f t="shared" si="113"/>
        <v>10.390839548639583</v>
      </c>
      <c r="AO227" s="89">
        <f t="shared" si="113"/>
        <v>10.390839549456777</v>
      </c>
      <c r="AP227" s="89">
        <f t="shared" si="113"/>
        <v>10.390839532345511</v>
      </c>
      <c r="AQ227" s="89">
        <f t="shared" si="113"/>
        <v>10.390839890639059</v>
      </c>
      <c r="AR227" s="89">
        <f t="shared" si="113"/>
        <v>10.39083238835383</v>
      </c>
      <c r="AS227" s="89">
        <f t="shared" si="113"/>
        <v>10.390989495219722</v>
      </c>
      <c r="AT227" s="89">
        <f t="shared" si="113"/>
        <v>10.387706906947471</v>
      </c>
      <c r="AU227" s="89">
        <f t="shared" si="114"/>
        <v>10.459942395565825</v>
      </c>
    </row>
    <row r="228" spans="1:48">
      <c r="A228" s="37" t="s">
        <v>71</v>
      </c>
      <c r="B228" s="36" t="s">
        <v>51</v>
      </c>
      <c r="C228" s="37">
        <v>56709.606229999998</v>
      </c>
      <c r="D228" s="37">
        <v>2.7E-4</v>
      </c>
      <c r="E228" s="43">
        <f t="shared" si="97"/>
        <v>5032.003839322927</v>
      </c>
      <c r="F228">
        <f t="shared" si="98"/>
        <v>5032.5</v>
      </c>
      <c r="G228">
        <f t="shared" si="115"/>
        <v>-0.23705155000789091</v>
      </c>
      <c r="K228">
        <f t="shared" si="118"/>
        <v>-0.23705155000789091</v>
      </c>
      <c r="O228">
        <f t="shared" ca="1" si="100"/>
        <v>-0.23816633855485683</v>
      </c>
      <c r="Q228" s="2">
        <f t="shared" si="101"/>
        <v>41691.106229999998</v>
      </c>
      <c r="S228" s="3">
        <v>1</v>
      </c>
      <c r="Z228">
        <f t="shared" si="102"/>
        <v>5032.5</v>
      </c>
      <c r="AA228" s="89">
        <f t="shared" si="103"/>
        <v>-0.24150520117868188</v>
      </c>
      <c r="AB228" s="89">
        <f t="shared" si="104"/>
        <v>-0.23676255322342971</v>
      </c>
      <c r="AC228" s="89">
        <f t="shared" si="105"/>
        <v>-0.23705155000789091</v>
      </c>
      <c r="AD228" s="89">
        <f t="shared" si="116"/>
        <v>4.4536511707909676E-3</v>
      </c>
      <c r="AE228" s="89">
        <f t="shared" si="106"/>
        <v>1.9835008751087758E-5</v>
      </c>
      <c r="AF228">
        <f t="shared" si="117"/>
        <v>-0.23705155000789091</v>
      </c>
      <c r="AG228" s="73"/>
      <c r="AH228">
        <f t="shared" si="107"/>
        <v>-2.8899678446121714E-4</v>
      </c>
      <c r="AI228">
        <f t="shared" si="108"/>
        <v>1.0224491988511064</v>
      </c>
      <c r="AJ228">
        <f t="shared" si="109"/>
        <v>-0.30833914459817713</v>
      </c>
      <c r="AK228">
        <f t="shared" si="110"/>
        <v>-8.0944632131744743E-2</v>
      </c>
      <c r="AL228">
        <f t="shared" si="111"/>
        <v>-1.3002557734509799</v>
      </c>
      <c r="AM228">
        <f t="shared" si="112"/>
        <v>-0.76040621259126973</v>
      </c>
      <c r="AN228" s="89">
        <f t="shared" si="113"/>
        <v>11.346258189232179</v>
      </c>
      <c r="AO228" s="89">
        <f t="shared" si="113"/>
        <v>11.346258189281317</v>
      </c>
      <c r="AP228" s="89">
        <f t="shared" si="113"/>
        <v>11.34625819098409</v>
      </c>
      <c r="AQ228" s="89">
        <f t="shared" si="113"/>
        <v>11.346258249990568</v>
      </c>
      <c r="AR228" s="89">
        <f t="shared" si="113"/>
        <v>11.346260294747085</v>
      </c>
      <c r="AS228" s="89">
        <f t="shared" si="113"/>
        <v>11.346331144809819</v>
      </c>
      <c r="AT228" s="89">
        <f t="shared" si="113"/>
        <v>11.348777658877582</v>
      </c>
      <c r="AU228" s="89">
        <f t="shared" si="114"/>
        <v>11.425145779954031</v>
      </c>
    </row>
    <row r="229" spans="1:48">
      <c r="A229" s="67" t="s">
        <v>73</v>
      </c>
      <c r="B229" s="68" t="s">
        <v>51</v>
      </c>
      <c r="C229" s="67">
        <v>56730.388500000001</v>
      </c>
      <c r="D229" s="67">
        <v>1.1999999999999999E-3</v>
      </c>
      <c r="E229" s="43">
        <f t="shared" si="97"/>
        <v>5075.502163438965</v>
      </c>
      <c r="F229">
        <f t="shared" si="98"/>
        <v>5076</v>
      </c>
      <c r="G229">
        <f t="shared" si="115"/>
        <v>-0.23785224000312155</v>
      </c>
      <c r="J229">
        <f t="shared" ref="J229:J235" si="119">+G229</f>
        <v>-0.23785224000312155</v>
      </c>
      <c r="O229">
        <f t="shared" ca="1" si="100"/>
        <v>-0.23816164976116574</v>
      </c>
      <c r="Q229" s="2">
        <f t="shared" si="101"/>
        <v>41711.888500000001</v>
      </c>
      <c r="S229" s="3">
        <v>1</v>
      </c>
      <c r="Z229">
        <f t="shared" si="102"/>
        <v>5076</v>
      </c>
      <c r="AA229" s="89">
        <f t="shared" si="103"/>
        <v>-0.24143473526096915</v>
      </c>
      <c r="AB229" s="89">
        <f t="shared" si="104"/>
        <v>-0.23767656502077833</v>
      </c>
      <c r="AC229" s="89">
        <f t="shared" si="105"/>
        <v>-0.23785224000312155</v>
      </c>
      <c r="AD229" s="89">
        <f t="shared" si="116"/>
        <v>3.5824952578475955E-3</v>
      </c>
      <c r="AE229" s="89">
        <f t="shared" si="106"/>
        <v>1.283427227250051E-5</v>
      </c>
      <c r="AF229">
        <f t="shared" si="117"/>
        <v>-0.23785224000312155</v>
      </c>
      <c r="AG229" s="73"/>
      <c r="AH229">
        <f t="shared" si="107"/>
        <v>-1.7567498234321221E-4</v>
      </c>
      <c r="AI229">
        <f t="shared" si="108"/>
        <v>1.0299776263816136</v>
      </c>
      <c r="AJ229">
        <f t="shared" si="109"/>
        <v>-0.21731715134217056</v>
      </c>
      <c r="AK229">
        <f t="shared" si="110"/>
        <v>-7.8468732094538071E-2</v>
      </c>
      <c r="AL229">
        <f t="shared" si="111"/>
        <v>-1.205874248857606</v>
      </c>
      <c r="AM229">
        <f t="shared" si="112"/>
        <v>-0.68845732786023661</v>
      </c>
      <c r="AN229" s="89">
        <f t="shared" ref="AN229:AT244" si="120">$AU229+$AB$7*SIN(AO229)</f>
        <v>11.437902473948109</v>
      </c>
      <c r="AO229" s="89">
        <f t="shared" si="120"/>
        <v>11.437902474119314</v>
      </c>
      <c r="AP229" s="89">
        <f t="shared" si="120"/>
        <v>11.437902478880861</v>
      </c>
      <c r="AQ229" s="89">
        <f t="shared" si="120"/>
        <v>11.437902611308798</v>
      </c>
      <c r="AR229" s="89">
        <f t="shared" si="120"/>
        <v>11.437906294373498</v>
      </c>
      <c r="AS229" s="89">
        <f t="shared" si="120"/>
        <v>11.438008715710525</v>
      </c>
      <c r="AT229" s="89">
        <f t="shared" si="120"/>
        <v>11.440848109815676</v>
      </c>
      <c r="AU229" s="89">
        <f t="shared" si="114"/>
        <v>11.513818107770055</v>
      </c>
    </row>
    <row r="230" spans="1:48">
      <c r="A230" s="67" t="s">
        <v>73</v>
      </c>
      <c r="B230" s="68" t="s">
        <v>51</v>
      </c>
      <c r="C230" s="67">
        <v>56730.627</v>
      </c>
      <c r="D230" s="67">
        <v>1.1999999999999999E-3</v>
      </c>
      <c r="E230" s="43">
        <f t="shared" si="97"/>
        <v>5076.0013557938737</v>
      </c>
      <c r="F230">
        <f t="shared" si="98"/>
        <v>5076.5</v>
      </c>
      <c r="G230">
        <f t="shared" si="115"/>
        <v>-0.23823811000329442</v>
      </c>
      <c r="J230">
        <f t="shared" si="119"/>
        <v>-0.23823811000329442</v>
      </c>
      <c r="O230">
        <f t="shared" ca="1" si="100"/>
        <v>-0.2381615958669854</v>
      </c>
      <c r="Q230" s="2">
        <f t="shared" si="101"/>
        <v>41712.127</v>
      </c>
      <c r="S230" s="3">
        <v>1</v>
      </c>
      <c r="Z230">
        <f t="shared" si="102"/>
        <v>5076.5</v>
      </c>
      <c r="AA230" s="89">
        <f t="shared" si="103"/>
        <v>-0.24143391240050391</v>
      </c>
      <c r="AB230" s="89">
        <f t="shared" si="104"/>
        <v>-0.23806375283618891</v>
      </c>
      <c r="AC230" s="89">
        <f t="shared" si="105"/>
        <v>-0.23823811000329442</v>
      </c>
      <c r="AD230" s="89">
        <f t="shared" si="116"/>
        <v>3.1958023972094851E-3</v>
      </c>
      <c r="AE230" s="89">
        <f t="shared" si="106"/>
        <v>1.0213152962009892E-5</v>
      </c>
      <c r="AF230">
        <f t="shared" si="117"/>
        <v>-0.23823811000329442</v>
      </c>
      <c r="AG230" s="73"/>
      <c r="AH230">
        <f t="shared" si="107"/>
        <v>-1.7435716710550411E-4</v>
      </c>
      <c r="AI230">
        <f t="shared" si="108"/>
        <v>1.0300633655634714</v>
      </c>
      <c r="AJ230">
        <f t="shared" si="109"/>
        <v>-0.21625025805314277</v>
      </c>
      <c r="AK230">
        <f t="shared" si="110"/>
        <v>-7.8435923217598943E-2</v>
      </c>
      <c r="AL230">
        <f t="shared" si="111"/>
        <v>-1.2047813663914546</v>
      </c>
      <c r="AM230">
        <f t="shared" si="112"/>
        <v>-0.68765219078120787</v>
      </c>
      <c r="AN230" s="89">
        <f t="shared" si="120"/>
        <v>11.438959753830403</v>
      </c>
      <c r="AO230" s="89">
        <f t="shared" si="120"/>
        <v>11.43895975400377</v>
      </c>
      <c r="AP230" s="89">
        <f t="shared" si="120"/>
        <v>11.438959758814708</v>
      </c>
      <c r="AQ230" s="89">
        <f t="shared" si="120"/>
        <v>11.43895989231833</v>
      </c>
      <c r="AR230" s="89">
        <f t="shared" si="120"/>
        <v>11.438963597031773</v>
      </c>
      <c r="AS230" s="89">
        <f t="shared" si="120"/>
        <v>11.439066390970575</v>
      </c>
      <c r="AT230" s="89">
        <f t="shared" si="120"/>
        <v>11.441909779546725</v>
      </c>
      <c r="AU230" s="89">
        <f t="shared" si="114"/>
        <v>11.514837329928859</v>
      </c>
    </row>
    <row r="231" spans="1:48">
      <c r="A231" s="67" t="s">
        <v>73</v>
      </c>
      <c r="B231" s="68" t="s">
        <v>51</v>
      </c>
      <c r="C231" s="67">
        <v>56736.5982</v>
      </c>
      <c r="D231" s="67">
        <v>1.2999999999999999E-3</v>
      </c>
      <c r="E231" s="43">
        <f t="shared" si="97"/>
        <v>5088.4993741990647</v>
      </c>
      <c r="F231">
        <f t="shared" si="98"/>
        <v>5089</v>
      </c>
      <c r="G231">
        <f t="shared" si="115"/>
        <v>-0.23918486000184203</v>
      </c>
      <c r="J231">
        <f t="shared" si="119"/>
        <v>-0.23918486000184203</v>
      </c>
      <c r="O231">
        <f t="shared" ca="1" si="100"/>
        <v>-0.23816024851247647</v>
      </c>
      <c r="Q231" s="2">
        <f t="shared" si="101"/>
        <v>41718.0982</v>
      </c>
      <c r="S231" s="3">
        <v>1</v>
      </c>
      <c r="Z231">
        <f t="shared" si="102"/>
        <v>5089</v>
      </c>
      <c r="AA231" s="89">
        <f t="shared" si="103"/>
        <v>-0.24141326310529912</v>
      </c>
      <c r="AB231" s="89">
        <f t="shared" si="104"/>
        <v>-0.23904354341925316</v>
      </c>
      <c r="AC231" s="89">
        <f t="shared" si="105"/>
        <v>-0.23918486000184203</v>
      </c>
      <c r="AD231" s="89">
        <f t="shared" si="116"/>
        <v>2.2284031034570939E-3</v>
      </c>
      <c r="AE231" s="89">
        <f t="shared" si="106"/>
        <v>4.965780391497208E-6</v>
      </c>
      <c r="AF231">
        <f t="shared" si="117"/>
        <v>-0.23918486000184203</v>
      </c>
      <c r="AG231" s="73"/>
      <c r="AH231">
        <f t="shared" si="107"/>
        <v>-1.4131658258885495E-4</v>
      </c>
      <c r="AI231">
        <f t="shared" si="108"/>
        <v>1.0321994904516569</v>
      </c>
      <c r="AJ231">
        <f t="shared" si="109"/>
        <v>-0.18943932805074534</v>
      </c>
      <c r="AK231">
        <f t="shared" si="110"/>
        <v>-7.7583457093981442E-2</v>
      </c>
      <c r="AL231">
        <f t="shared" si="111"/>
        <v>-1.1774002625385052</v>
      </c>
      <c r="AM231">
        <f t="shared" si="112"/>
        <v>-0.66767467561537142</v>
      </c>
      <c r="AN231" s="89">
        <f t="shared" si="120"/>
        <v>11.465420290148892</v>
      </c>
      <c r="AO231" s="89">
        <f t="shared" si="120"/>
        <v>11.465420290383486</v>
      </c>
      <c r="AP231" s="89">
        <f t="shared" si="120"/>
        <v>11.465420296551995</v>
      </c>
      <c r="AQ231" s="89">
        <f t="shared" si="120"/>
        <v>11.46542045874922</v>
      </c>
      <c r="AR231" s="89">
        <f t="shared" si="120"/>
        <v>11.46542472360826</v>
      </c>
      <c r="AS231" s="89">
        <f t="shared" si="120"/>
        <v>11.465536852150262</v>
      </c>
      <c r="AT231" s="89">
        <f t="shared" si="120"/>
        <v>11.468476028193637</v>
      </c>
      <c r="AU231" s="89">
        <f t="shared" si="114"/>
        <v>11.540317883898981</v>
      </c>
      <c r="AV231" s="89"/>
    </row>
    <row r="232" spans="1:48">
      <c r="A232" s="67" t="s">
        <v>73</v>
      </c>
      <c r="B232" s="68" t="s">
        <v>51</v>
      </c>
      <c r="C232" s="67">
        <v>56744.482199999999</v>
      </c>
      <c r="D232" s="67">
        <v>1.6000000000000001E-3</v>
      </c>
      <c r="E232" s="43">
        <f t="shared" si="97"/>
        <v>5105.0009780821201</v>
      </c>
      <c r="F232">
        <f t="shared" si="98"/>
        <v>5105.5</v>
      </c>
      <c r="G232">
        <f t="shared" si="115"/>
        <v>-0.23841857000661548</v>
      </c>
      <c r="J232">
        <f t="shared" si="119"/>
        <v>-0.23841857000661548</v>
      </c>
      <c r="O232">
        <f t="shared" ca="1" si="100"/>
        <v>-0.23815847000452467</v>
      </c>
      <c r="Q232" s="2">
        <f t="shared" si="101"/>
        <v>41725.982199999999</v>
      </c>
      <c r="S232" s="3">
        <v>1</v>
      </c>
      <c r="Z232">
        <f t="shared" si="102"/>
        <v>5105.5</v>
      </c>
      <c r="AA232" s="89">
        <f t="shared" si="103"/>
        <v>-0.24138580475502033</v>
      </c>
      <c r="AB232" s="89">
        <f t="shared" si="104"/>
        <v>-0.23832111957139704</v>
      </c>
      <c r="AC232" s="89">
        <f t="shared" si="105"/>
        <v>-0.23841857000661548</v>
      </c>
      <c r="AD232" s="89">
        <f t="shared" si="116"/>
        <v>2.9672347484048511E-3</v>
      </c>
      <c r="AE232" s="89">
        <f t="shared" si="106"/>
        <v>8.8044820521411994E-6</v>
      </c>
      <c r="AF232">
        <f t="shared" si="117"/>
        <v>-0.23841857000661548</v>
      </c>
      <c r="AG232" s="73"/>
      <c r="AH232">
        <f t="shared" si="107"/>
        <v>-9.7450435218444234E-5</v>
      </c>
      <c r="AI232">
        <f t="shared" si="108"/>
        <v>1.0349951785677578</v>
      </c>
      <c r="AJ232">
        <f t="shared" si="109"/>
        <v>-0.15366362739456113</v>
      </c>
      <c r="AK232">
        <f t="shared" si="110"/>
        <v>-7.6363194518110258E-2</v>
      </c>
      <c r="AL232">
        <f t="shared" si="111"/>
        <v>-1.1410840345723665</v>
      </c>
      <c r="AM232">
        <f t="shared" si="112"/>
        <v>-0.64173351758641017</v>
      </c>
      <c r="AN232" s="89">
        <f t="shared" si="120"/>
        <v>11.500431768081301</v>
      </c>
      <c r="AO232" s="89">
        <f t="shared" si="120"/>
        <v>11.500431768420398</v>
      </c>
      <c r="AP232" s="89">
        <f t="shared" si="120"/>
        <v>11.500431776766519</v>
      </c>
      <c r="AQ232" s="89">
        <f t="shared" si="120"/>
        <v>11.500431982187452</v>
      </c>
      <c r="AR232" s="89">
        <f t="shared" si="120"/>
        <v>11.500437038136624</v>
      </c>
      <c r="AS232" s="89">
        <f t="shared" si="120"/>
        <v>11.500561463760006</v>
      </c>
      <c r="AT232" s="89">
        <f t="shared" si="120"/>
        <v>11.503614774515023</v>
      </c>
      <c r="AU232" s="89">
        <f t="shared" si="114"/>
        <v>11.573952215139542</v>
      </c>
    </row>
    <row r="233" spans="1:48">
      <c r="A233" s="67" t="s">
        <v>73</v>
      </c>
      <c r="B233" s="68" t="s">
        <v>51</v>
      </c>
      <c r="C233" s="67">
        <v>56747.3488</v>
      </c>
      <c r="D233" s="67">
        <v>1.1999999999999999E-3</v>
      </c>
      <c r="E233" s="43">
        <f t="shared" si="97"/>
        <v>5111.0009143696898</v>
      </c>
      <c r="F233">
        <f t="shared" si="98"/>
        <v>5111.5</v>
      </c>
      <c r="G233">
        <f t="shared" si="115"/>
        <v>-0.23844901000120444</v>
      </c>
      <c r="J233">
        <f t="shared" si="119"/>
        <v>-0.23844901000120444</v>
      </c>
      <c r="O233">
        <f t="shared" ca="1" si="100"/>
        <v>-0.23815782327436039</v>
      </c>
      <c r="Q233" s="2">
        <f t="shared" si="101"/>
        <v>41728.8488</v>
      </c>
      <c r="S233" s="3">
        <v>1</v>
      </c>
      <c r="Z233">
        <f t="shared" si="102"/>
        <v>5111.5</v>
      </c>
      <c r="AA233" s="89">
        <f t="shared" si="103"/>
        <v>-0.24137577252612594</v>
      </c>
      <c r="AB233" s="89">
        <f t="shared" si="104"/>
        <v>-0.23836757273855011</v>
      </c>
      <c r="AC233" s="89">
        <f t="shared" si="105"/>
        <v>-0.23844901000120444</v>
      </c>
      <c r="AD233" s="89">
        <f t="shared" si="116"/>
        <v>2.9267625249214946E-3</v>
      </c>
      <c r="AE233" s="89">
        <f t="shared" si="106"/>
        <v>8.5659388772848418E-6</v>
      </c>
      <c r="AF233">
        <f t="shared" si="117"/>
        <v>-0.23844901000120444</v>
      </c>
      <c r="AG233" s="73"/>
      <c r="AH233">
        <f t="shared" si="107"/>
        <v>-8.1437262654332162E-5</v>
      </c>
      <c r="AI233">
        <f t="shared" si="108"/>
        <v>1.0360042307260109</v>
      </c>
      <c r="AJ233">
        <f t="shared" si="109"/>
        <v>-0.1405534366374209</v>
      </c>
      <c r="AK233">
        <f t="shared" si="110"/>
        <v>-7.5892656890032398E-2</v>
      </c>
      <c r="AL233">
        <f t="shared" si="111"/>
        <v>-1.1278295372744152</v>
      </c>
      <c r="AM233">
        <f t="shared" si="112"/>
        <v>-0.63241651090875051</v>
      </c>
      <c r="AN233" s="89">
        <f t="shared" si="120"/>
        <v>11.513186621615334</v>
      </c>
      <c r="AO233" s="89">
        <f t="shared" si="120"/>
        <v>11.513186621999964</v>
      </c>
      <c r="AP233" s="89">
        <f t="shared" si="120"/>
        <v>11.513186631253918</v>
      </c>
      <c r="AQ233" s="89">
        <f t="shared" si="120"/>
        <v>11.513186853898643</v>
      </c>
      <c r="AR233" s="89">
        <f t="shared" si="120"/>
        <v>11.513192210574529</v>
      </c>
      <c r="AS233" s="89">
        <f t="shared" si="120"/>
        <v>11.513321073249994</v>
      </c>
      <c r="AT233" s="89">
        <f t="shared" si="120"/>
        <v>11.516412319131414</v>
      </c>
      <c r="AU233" s="89">
        <f t="shared" si="114"/>
        <v>11.5861828810452</v>
      </c>
    </row>
    <row r="234" spans="1:48">
      <c r="A234" s="67" t="s">
        <v>73</v>
      </c>
      <c r="B234" s="68" t="s">
        <v>51</v>
      </c>
      <c r="C234" s="67">
        <v>56747.349900000001</v>
      </c>
      <c r="D234" s="67">
        <v>1.1999999999999999E-3</v>
      </c>
      <c r="E234" s="43">
        <f t="shared" si="97"/>
        <v>5111.0032167243689</v>
      </c>
      <c r="F234">
        <f t="shared" si="98"/>
        <v>5111.5</v>
      </c>
      <c r="G234">
        <f t="shared" si="115"/>
        <v>-0.23734900999988895</v>
      </c>
      <c r="J234">
        <f t="shared" si="119"/>
        <v>-0.23734900999988895</v>
      </c>
      <c r="O234">
        <f t="shared" ca="1" si="100"/>
        <v>-0.23815782327436039</v>
      </c>
      <c r="Q234" s="2">
        <f t="shared" si="101"/>
        <v>41728.849900000001</v>
      </c>
      <c r="S234" s="3">
        <v>1</v>
      </c>
      <c r="Z234">
        <f t="shared" si="102"/>
        <v>5111.5</v>
      </c>
      <c r="AA234" s="89">
        <f t="shared" si="103"/>
        <v>-0.24137577252612594</v>
      </c>
      <c r="AB234" s="89">
        <f t="shared" si="104"/>
        <v>-0.23726757273723462</v>
      </c>
      <c r="AC234" s="89">
        <f t="shared" si="105"/>
        <v>-0.23734900999988895</v>
      </c>
      <c r="AD234" s="89">
        <f t="shared" si="116"/>
        <v>4.0267625262369877E-3</v>
      </c>
      <c r="AE234" s="89">
        <f t="shared" si="106"/>
        <v>1.6214816442706486E-5</v>
      </c>
      <c r="AF234">
        <f t="shared" si="117"/>
        <v>-0.23734900999988895</v>
      </c>
      <c r="AG234" s="73"/>
      <c r="AH234">
        <f t="shared" si="107"/>
        <v>-8.1437262654332162E-5</v>
      </c>
      <c r="AI234">
        <f t="shared" si="108"/>
        <v>1.0360042307260109</v>
      </c>
      <c r="AJ234">
        <f t="shared" si="109"/>
        <v>-0.1405534366374209</v>
      </c>
      <c r="AK234">
        <f t="shared" si="110"/>
        <v>-7.5892656890032398E-2</v>
      </c>
      <c r="AL234">
        <f t="shared" si="111"/>
        <v>-1.1278295372744152</v>
      </c>
      <c r="AM234">
        <f t="shared" si="112"/>
        <v>-0.63241651090875051</v>
      </c>
      <c r="AN234" s="89">
        <f t="shared" si="120"/>
        <v>11.513186621615334</v>
      </c>
      <c r="AO234" s="89">
        <f t="shared" si="120"/>
        <v>11.513186621999964</v>
      </c>
      <c r="AP234" s="89">
        <f t="shared" si="120"/>
        <v>11.513186631253918</v>
      </c>
      <c r="AQ234" s="89">
        <f t="shared" si="120"/>
        <v>11.513186853898643</v>
      </c>
      <c r="AR234" s="89">
        <f t="shared" si="120"/>
        <v>11.513192210574529</v>
      </c>
      <c r="AS234" s="89">
        <f t="shared" si="120"/>
        <v>11.513321073249994</v>
      </c>
      <c r="AT234" s="89">
        <f t="shared" si="120"/>
        <v>11.516412319131414</v>
      </c>
      <c r="AU234" s="89">
        <f t="shared" si="114"/>
        <v>11.5861828810452</v>
      </c>
    </row>
    <row r="235" spans="1:48">
      <c r="A235" s="67" t="s">
        <v>73</v>
      </c>
      <c r="B235" s="68" t="s">
        <v>51</v>
      </c>
      <c r="C235" s="67">
        <v>56747.5861</v>
      </c>
      <c r="D235" s="67">
        <v>6.9999999999999999E-4</v>
      </c>
      <c r="E235" s="43">
        <f t="shared" si="97"/>
        <v>5111.4975950649532</v>
      </c>
      <c r="F235">
        <f t="shared" si="98"/>
        <v>5112</v>
      </c>
      <c r="G235">
        <f t="shared" si="115"/>
        <v>-0.24003488000016659</v>
      </c>
      <c r="J235">
        <f t="shared" si="119"/>
        <v>-0.24003488000016659</v>
      </c>
      <c r="O235">
        <f t="shared" ca="1" si="100"/>
        <v>-0.23815776938018005</v>
      </c>
      <c r="Q235" s="2">
        <f t="shared" si="101"/>
        <v>41729.0861</v>
      </c>
      <c r="S235" s="3">
        <v>1</v>
      </c>
      <c r="Z235">
        <f t="shared" si="102"/>
        <v>5112</v>
      </c>
      <c r="AA235" s="89">
        <f t="shared" si="103"/>
        <v>-0.24137493551734671</v>
      </c>
      <c r="AB235" s="89">
        <f t="shared" si="104"/>
        <v>-0.23995477850666397</v>
      </c>
      <c r="AC235" s="89">
        <f t="shared" si="105"/>
        <v>-0.24003488000016659</v>
      </c>
      <c r="AD235" s="89">
        <f t="shared" si="116"/>
        <v>1.340055517180111E-3</v>
      </c>
      <c r="AE235" s="89">
        <f t="shared" si="106"/>
        <v>1.7957487891248546E-6</v>
      </c>
      <c r="AF235">
        <f t="shared" si="117"/>
        <v>-0.24003488000016659</v>
      </c>
      <c r="AG235" s="73"/>
      <c r="AH235">
        <f t="shared" si="107"/>
        <v>-8.0101493502638654E-5</v>
      </c>
      <c r="AI235">
        <f t="shared" si="108"/>
        <v>1.036088123720839</v>
      </c>
      <c r="AJ235">
        <f t="shared" si="109"/>
        <v>-0.13945862046303178</v>
      </c>
      <c r="AK235">
        <f t="shared" si="110"/>
        <v>-7.5852800385413699E-2</v>
      </c>
      <c r="AL235">
        <f t="shared" si="111"/>
        <v>-1.1267238305496499</v>
      </c>
      <c r="AM235">
        <f t="shared" si="112"/>
        <v>-0.63164281392008204</v>
      </c>
      <c r="AN235" s="89">
        <f t="shared" si="120"/>
        <v>11.514250086648774</v>
      </c>
      <c r="AO235" s="89">
        <f t="shared" si="120"/>
        <v>11.514250087037391</v>
      </c>
      <c r="AP235" s="89">
        <f t="shared" si="120"/>
        <v>11.514250096369889</v>
      </c>
      <c r="AQ235" s="89">
        <f t="shared" si="120"/>
        <v>11.514250320485857</v>
      </c>
      <c r="AR235" s="89">
        <f t="shared" si="120"/>
        <v>11.514255702509745</v>
      </c>
      <c r="AS235" s="89">
        <f t="shared" si="120"/>
        <v>11.514384933666976</v>
      </c>
      <c r="AT235" s="89">
        <f t="shared" si="120"/>
        <v>11.517479253468776</v>
      </c>
      <c r="AU235" s="89">
        <f t="shared" si="114"/>
        <v>11.587202103204005</v>
      </c>
    </row>
    <row r="236" spans="1:48">
      <c r="A236" s="29" t="s">
        <v>77</v>
      </c>
      <c r="B236" s="32" t="s">
        <v>49</v>
      </c>
      <c r="C236" s="69">
        <v>56747.588510000001</v>
      </c>
      <c r="D236" s="29">
        <v>1E-4</v>
      </c>
      <c r="E236" s="43">
        <f t="shared" si="97"/>
        <v>5111.5026393147473</v>
      </c>
      <c r="F236">
        <f t="shared" si="98"/>
        <v>5112</v>
      </c>
      <c r="G236">
        <f t="shared" si="115"/>
        <v>-0.23762487999920268</v>
      </c>
      <c r="K236">
        <f>+G236</f>
        <v>-0.23762487999920268</v>
      </c>
      <c r="O236">
        <f t="shared" ca="1" si="100"/>
        <v>-0.23815776938018005</v>
      </c>
      <c r="Q236" s="2">
        <f t="shared" si="101"/>
        <v>41729.088510000001</v>
      </c>
      <c r="S236" s="3">
        <v>1</v>
      </c>
      <c r="Z236">
        <f t="shared" si="102"/>
        <v>5112</v>
      </c>
      <c r="AA236" s="89">
        <f t="shared" si="103"/>
        <v>-0.24137493551734671</v>
      </c>
      <c r="AB236" s="89">
        <f t="shared" si="104"/>
        <v>-0.23754477850570005</v>
      </c>
      <c r="AC236" s="89">
        <f t="shared" si="105"/>
        <v>-0.23762487999920268</v>
      </c>
      <c r="AD236" s="89">
        <f t="shared" si="116"/>
        <v>3.7500555181440298E-3</v>
      </c>
      <c r="AE236" s="89">
        <f t="shared" si="106"/>
        <v>1.4062916389162489E-5</v>
      </c>
      <c r="AF236">
        <f t="shared" si="117"/>
        <v>-0.23762487999920268</v>
      </c>
      <c r="AG236" s="73"/>
      <c r="AH236">
        <f t="shared" si="107"/>
        <v>-8.0101493502638654E-5</v>
      </c>
      <c r="AI236">
        <f t="shared" si="108"/>
        <v>1.036088123720839</v>
      </c>
      <c r="AJ236">
        <f t="shared" si="109"/>
        <v>-0.13945862046303178</v>
      </c>
      <c r="AK236">
        <f t="shared" si="110"/>
        <v>-7.5852800385413699E-2</v>
      </c>
      <c r="AL236">
        <f t="shared" si="111"/>
        <v>-1.1267238305496499</v>
      </c>
      <c r="AM236">
        <f t="shared" si="112"/>
        <v>-0.63164281392008204</v>
      </c>
      <c r="AN236" s="89">
        <f t="shared" si="120"/>
        <v>11.514250086648774</v>
      </c>
      <c r="AO236" s="89">
        <f t="shared" si="120"/>
        <v>11.514250087037391</v>
      </c>
      <c r="AP236" s="89">
        <f t="shared" si="120"/>
        <v>11.514250096369889</v>
      </c>
      <c r="AQ236" s="89">
        <f t="shared" si="120"/>
        <v>11.514250320485857</v>
      </c>
      <c r="AR236" s="89">
        <f t="shared" si="120"/>
        <v>11.514255702509745</v>
      </c>
      <c r="AS236" s="89">
        <f t="shared" si="120"/>
        <v>11.514384933666976</v>
      </c>
      <c r="AT236" s="89">
        <f t="shared" si="120"/>
        <v>11.517479253468776</v>
      </c>
      <c r="AU236" s="89">
        <f t="shared" si="114"/>
        <v>11.587202103204005</v>
      </c>
    </row>
    <row r="237" spans="1:48">
      <c r="A237" s="67" t="s">
        <v>73</v>
      </c>
      <c r="B237" s="68" t="s">
        <v>51</v>
      </c>
      <c r="C237" s="67">
        <v>56747.589399999997</v>
      </c>
      <c r="D237" s="67">
        <v>1.1000000000000001E-3</v>
      </c>
      <c r="E237" s="43">
        <f t="shared" si="97"/>
        <v>5111.504502128977</v>
      </c>
      <c r="F237">
        <f t="shared" si="98"/>
        <v>5112</v>
      </c>
      <c r="G237">
        <f t="shared" si="115"/>
        <v>-0.23673488000349607</v>
      </c>
      <c r="J237">
        <f>+G237</f>
        <v>-0.23673488000349607</v>
      </c>
      <c r="O237">
        <f t="shared" ca="1" si="100"/>
        <v>-0.23815776938018005</v>
      </c>
      <c r="Q237" s="2">
        <f t="shared" si="101"/>
        <v>41729.089399999997</v>
      </c>
      <c r="S237" s="3">
        <v>1</v>
      </c>
      <c r="Z237">
        <f t="shared" si="102"/>
        <v>5112</v>
      </c>
      <c r="AA237" s="89">
        <f t="shared" si="103"/>
        <v>-0.24137493551734671</v>
      </c>
      <c r="AB237" s="89">
        <f t="shared" si="104"/>
        <v>-0.23665477850999345</v>
      </c>
      <c r="AC237" s="89">
        <f t="shared" si="105"/>
        <v>-0.23673488000349607</v>
      </c>
      <c r="AD237" s="89">
        <f t="shared" si="116"/>
        <v>4.6400555138506328E-3</v>
      </c>
      <c r="AE237" s="89">
        <f t="shared" si="106"/>
        <v>2.1530115171615658E-5</v>
      </c>
      <c r="AF237">
        <f t="shared" si="117"/>
        <v>-0.23673488000349607</v>
      </c>
      <c r="AG237" s="73"/>
      <c r="AH237">
        <f t="shared" si="107"/>
        <v>-8.0101493502638654E-5</v>
      </c>
      <c r="AI237">
        <f t="shared" si="108"/>
        <v>1.036088123720839</v>
      </c>
      <c r="AJ237">
        <f t="shared" si="109"/>
        <v>-0.13945862046303178</v>
      </c>
      <c r="AK237">
        <f t="shared" si="110"/>
        <v>-7.5852800385413699E-2</v>
      </c>
      <c r="AL237">
        <f t="shared" si="111"/>
        <v>-1.1267238305496499</v>
      </c>
      <c r="AM237">
        <f t="shared" si="112"/>
        <v>-0.63164281392008204</v>
      </c>
      <c r="AN237" s="89">
        <f t="shared" si="120"/>
        <v>11.514250086648774</v>
      </c>
      <c r="AO237" s="89">
        <f t="shared" si="120"/>
        <v>11.514250087037391</v>
      </c>
      <c r="AP237" s="89">
        <f t="shared" si="120"/>
        <v>11.514250096369889</v>
      </c>
      <c r="AQ237" s="89">
        <f t="shared" si="120"/>
        <v>11.514250320485857</v>
      </c>
      <c r="AR237" s="89">
        <f t="shared" si="120"/>
        <v>11.514255702509745</v>
      </c>
      <c r="AS237" s="89">
        <f t="shared" si="120"/>
        <v>11.514384933666976</v>
      </c>
      <c r="AT237" s="89">
        <f t="shared" si="120"/>
        <v>11.517479253468776</v>
      </c>
      <c r="AU237" s="89">
        <f t="shared" si="114"/>
        <v>11.587202103204005</v>
      </c>
    </row>
    <row r="238" spans="1:48">
      <c r="A238" s="67" t="s">
        <v>73</v>
      </c>
      <c r="B238" s="68" t="s">
        <v>51</v>
      </c>
      <c r="C238" s="67">
        <v>56749.498399999997</v>
      </c>
      <c r="D238" s="67">
        <v>3.8800000000000001E-2</v>
      </c>
      <c r="E238" s="43">
        <f t="shared" si="97"/>
        <v>5115.5001340179615</v>
      </c>
      <c r="F238">
        <f t="shared" si="98"/>
        <v>5116</v>
      </c>
      <c r="G238">
        <f t="shared" si="115"/>
        <v>-0.2388218400083133</v>
      </c>
      <c r="J238">
        <f>+G238</f>
        <v>-0.2388218400083133</v>
      </c>
      <c r="O238">
        <f t="shared" ca="1" si="100"/>
        <v>-0.23815733822673718</v>
      </c>
      <c r="Q238" s="2">
        <f t="shared" si="101"/>
        <v>41730.998399999997</v>
      </c>
      <c r="S238" s="3">
        <v>1</v>
      </c>
      <c r="Z238">
        <f t="shared" si="102"/>
        <v>5116</v>
      </c>
      <c r="AA238" s="89">
        <f t="shared" si="103"/>
        <v>-0.24136823435042234</v>
      </c>
      <c r="AB238" s="89">
        <f t="shared" si="104"/>
        <v>-0.23875243169431482</v>
      </c>
      <c r="AC238" s="89">
        <f t="shared" si="105"/>
        <v>-0.2388218400083133</v>
      </c>
      <c r="AD238" s="89">
        <f t="shared" si="116"/>
        <v>2.5463943421090429E-3</v>
      </c>
      <c r="AE238" s="89">
        <f t="shared" si="106"/>
        <v>6.4841241455249454E-6</v>
      </c>
      <c r="AF238">
        <f t="shared" si="117"/>
        <v>-0.2388218400083133</v>
      </c>
      <c r="AG238" s="73"/>
      <c r="AH238">
        <f t="shared" si="107"/>
        <v>-6.940831399848254E-5</v>
      </c>
      <c r="AI238">
        <f t="shared" si="108"/>
        <v>1.0367581572310856</v>
      </c>
      <c r="AJ238">
        <f t="shared" si="109"/>
        <v>-0.13068767957291347</v>
      </c>
      <c r="AK238">
        <f t="shared" si="110"/>
        <v>-7.5530377180143868E-2</v>
      </c>
      <c r="AL238">
        <f t="shared" si="111"/>
        <v>-1.1178717355451713</v>
      </c>
      <c r="AM238">
        <f t="shared" si="112"/>
        <v>-0.62546811670541846</v>
      </c>
      <c r="AN238" s="89">
        <f t="shared" si="120"/>
        <v>11.522760903772125</v>
      </c>
      <c r="AO238" s="89">
        <f t="shared" si="120"/>
        <v>11.522760904193763</v>
      </c>
      <c r="AP238" s="89">
        <f t="shared" si="120"/>
        <v>11.522760914170826</v>
      </c>
      <c r="AQ238" s="89">
        <f t="shared" si="120"/>
        <v>11.522761150254311</v>
      </c>
      <c r="AR238" s="89">
        <f t="shared" si="120"/>
        <v>11.522766736581126</v>
      </c>
      <c r="AS238" s="89">
        <f t="shared" si="120"/>
        <v>11.522898907433277</v>
      </c>
      <c r="AT238" s="89">
        <f t="shared" si="120"/>
        <v>11.526017331434417</v>
      </c>
      <c r="AU238" s="89">
        <f t="shared" si="114"/>
        <v>11.595355880474443</v>
      </c>
    </row>
    <row r="239" spans="1:48">
      <c r="A239" s="37" t="s">
        <v>71</v>
      </c>
      <c r="B239" s="36" t="s">
        <v>49</v>
      </c>
      <c r="C239" s="37">
        <v>56750.454640000004</v>
      </c>
      <c r="D239" s="37">
        <v>1.2E-4</v>
      </c>
      <c r="E239" s="43">
        <f t="shared" si="97"/>
        <v>5117.5015918689569</v>
      </c>
      <c r="F239">
        <f t="shared" si="98"/>
        <v>5118</v>
      </c>
      <c r="G239">
        <f t="shared" si="115"/>
        <v>-0.23812532000010833</v>
      </c>
      <c r="K239">
        <f>+G239</f>
        <v>-0.23812532000010833</v>
      </c>
      <c r="O239">
        <f t="shared" ca="1" si="100"/>
        <v>-0.23815712265001573</v>
      </c>
      <c r="Q239" s="2">
        <f t="shared" si="101"/>
        <v>41731.954640000004</v>
      </c>
      <c r="S239" s="3">
        <v>1</v>
      </c>
      <c r="Z239">
        <f t="shared" si="102"/>
        <v>5118</v>
      </c>
      <c r="AA239" s="89">
        <f t="shared" si="103"/>
        <v>-0.24136488052860758</v>
      </c>
      <c r="AB239" s="89">
        <f t="shared" si="104"/>
        <v>-0.23806126280061449</v>
      </c>
      <c r="AC239" s="89">
        <f t="shared" si="105"/>
        <v>-0.23812532000010833</v>
      </c>
      <c r="AD239" s="89">
        <f t="shared" si="116"/>
        <v>3.2395605284992468E-3</v>
      </c>
      <c r="AE239" s="89">
        <f t="shared" si="106"/>
        <v>1.049475241781032E-5</v>
      </c>
      <c r="AF239">
        <f t="shared" si="117"/>
        <v>-0.23812532000010833</v>
      </c>
      <c r="AG239" s="73"/>
      <c r="AH239">
        <f t="shared" si="107"/>
        <v>-6.405719949384042E-5</v>
      </c>
      <c r="AI239">
        <f t="shared" si="108"/>
        <v>1.0370924203606391</v>
      </c>
      <c r="AJ239">
        <f t="shared" si="109"/>
        <v>-0.1262940715494556</v>
      </c>
      <c r="AK239">
        <f t="shared" si="110"/>
        <v>-7.5366785468067035E-2</v>
      </c>
      <c r="AL239">
        <f t="shared" si="111"/>
        <v>-1.1134413993221757</v>
      </c>
      <c r="AM239">
        <f t="shared" si="112"/>
        <v>-0.62239061077157909</v>
      </c>
      <c r="AN239" s="89">
        <f t="shared" si="120"/>
        <v>11.527018373578455</v>
      </c>
      <c r="AO239" s="89">
        <f t="shared" si="120"/>
        <v>11.527018374017358</v>
      </c>
      <c r="AP239" s="89">
        <f t="shared" si="120"/>
        <v>11.527018384327597</v>
      </c>
      <c r="AQ239" s="89">
        <f t="shared" si="120"/>
        <v>11.527018626525864</v>
      </c>
      <c r="AR239" s="89">
        <f t="shared" si="120"/>
        <v>11.527024315985637</v>
      </c>
      <c r="AS239" s="89">
        <f t="shared" si="120"/>
        <v>11.527157950787508</v>
      </c>
      <c r="AT239" s="89">
        <f t="shared" si="120"/>
        <v>11.530288100732724</v>
      </c>
      <c r="AU239" s="89">
        <f t="shared" si="114"/>
        <v>11.599432769109663</v>
      </c>
    </row>
    <row r="240" spans="1:48">
      <c r="A240" s="37" t="s">
        <v>71</v>
      </c>
      <c r="B240" s="36" t="s">
        <v>49</v>
      </c>
      <c r="C240" s="37">
        <v>56781.510170000001</v>
      </c>
      <c r="D240" s="37">
        <v>2.4000000000000001E-4</v>
      </c>
      <c r="E240" s="43">
        <f t="shared" si="97"/>
        <v>5182.5023598088892</v>
      </c>
      <c r="F240">
        <f t="shared" si="98"/>
        <v>5183</v>
      </c>
      <c r="G240">
        <f t="shared" si="115"/>
        <v>-0.23775842000031844</v>
      </c>
      <c r="K240">
        <f>+G240</f>
        <v>-0.23775842000031844</v>
      </c>
      <c r="O240">
        <f t="shared" ca="1" si="100"/>
        <v>-0.2381501164065693</v>
      </c>
      <c r="Q240" s="2">
        <f t="shared" si="101"/>
        <v>41763.010170000001</v>
      </c>
      <c r="S240" s="3">
        <v>1</v>
      </c>
      <c r="Z240">
        <f t="shared" si="102"/>
        <v>5183</v>
      </c>
      <c r="AA240" s="89">
        <f t="shared" si="103"/>
        <v>-0.24125535209717336</v>
      </c>
      <c r="AB240" s="89">
        <f t="shared" si="104"/>
        <v>-0.23786927010068049</v>
      </c>
      <c r="AC240" s="89">
        <f t="shared" si="105"/>
        <v>-0.23775842000031844</v>
      </c>
      <c r="AD240" s="89">
        <f t="shared" si="116"/>
        <v>3.4969320968549211E-3</v>
      </c>
      <c r="AE240" s="89">
        <f t="shared" si="106"/>
        <v>1.2228534090014155E-5</v>
      </c>
      <c r="AF240">
        <f t="shared" si="117"/>
        <v>-0.23775842000031844</v>
      </c>
      <c r="AG240" s="73"/>
      <c r="AH240">
        <f t="shared" si="107"/>
        <v>1.1085010036204841E-4</v>
      </c>
      <c r="AI240">
        <f t="shared" si="108"/>
        <v>1.0476288463680243</v>
      </c>
      <c r="AJ240">
        <f t="shared" si="109"/>
        <v>1.8883188445524529E-2</v>
      </c>
      <c r="AK240">
        <f t="shared" si="110"/>
        <v>-6.9191711885536841E-2</v>
      </c>
      <c r="AL240">
        <f t="shared" si="111"/>
        <v>-0.96792484824042024</v>
      </c>
      <c r="AM240">
        <f t="shared" si="112"/>
        <v>-0.52565766391420043</v>
      </c>
      <c r="AN240" s="89">
        <f t="shared" si="120"/>
        <v>11.666119056334413</v>
      </c>
      <c r="AO240" s="89">
        <f t="shared" si="120"/>
        <v>11.666119057650732</v>
      </c>
      <c r="AP240" s="89">
        <f t="shared" si="120"/>
        <v>11.666119082868237</v>
      </c>
      <c r="AQ240" s="89">
        <f t="shared" si="120"/>
        <v>11.666119565974212</v>
      </c>
      <c r="AR240" s="89">
        <f t="shared" si="120"/>
        <v>11.666128821051439</v>
      </c>
      <c r="AS240" s="89">
        <f t="shared" si="120"/>
        <v>11.666306103859204</v>
      </c>
      <c r="AT240" s="89">
        <f t="shared" si="120"/>
        <v>11.669694383140087</v>
      </c>
      <c r="AU240" s="89">
        <f t="shared" si="114"/>
        <v>11.731931649754296</v>
      </c>
    </row>
    <row r="241" spans="1:48">
      <c r="A241" s="67" t="s">
        <v>73</v>
      </c>
      <c r="B241" s="68" t="s">
        <v>51</v>
      </c>
      <c r="C241" s="67">
        <v>56798.471700000002</v>
      </c>
      <c r="D241" s="67">
        <v>1.4E-3</v>
      </c>
      <c r="E241" s="43">
        <f t="shared" si="97"/>
        <v>5218.0036851907562</v>
      </c>
      <c r="F241">
        <f t="shared" si="98"/>
        <v>5218.5</v>
      </c>
      <c r="G241">
        <f t="shared" si="115"/>
        <v>-0.23712518999673193</v>
      </c>
      <c r="J241">
        <f>+G241</f>
        <v>-0.23712518999673193</v>
      </c>
      <c r="O241">
        <f t="shared" ca="1" si="100"/>
        <v>-0.23814628991976394</v>
      </c>
      <c r="Q241" s="2">
        <f t="shared" si="101"/>
        <v>41779.971700000002</v>
      </c>
      <c r="S241" s="3">
        <v>1</v>
      </c>
      <c r="Z241">
        <f t="shared" si="102"/>
        <v>5218.5</v>
      </c>
      <c r="AA241" s="89">
        <f t="shared" si="103"/>
        <v>-0.24119588547739845</v>
      </c>
      <c r="AB241" s="89">
        <f t="shared" si="104"/>
        <v>-0.23733159610011456</v>
      </c>
      <c r="AC241" s="89">
        <f t="shared" si="105"/>
        <v>-0.23712518999673193</v>
      </c>
      <c r="AD241" s="89">
        <f t="shared" si="116"/>
        <v>4.0706954806665197E-3</v>
      </c>
      <c r="AE241" s="89">
        <f t="shared" si="106"/>
        <v>1.6570561696318827E-5</v>
      </c>
      <c r="AF241">
        <f t="shared" si="117"/>
        <v>-0.23712518999673193</v>
      </c>
      <c r="AG241" s="73"/>
      <c r="AH241">
        <f t="shared" si="107"/>
        <v>2.0640610338262981E-4</v>
      </c>
      <c r="AI241">
        <f t="shared" si="108"/>
        <v>1.0530508976598774</v>
      </c>
      <c r="AJ241">
        <f t="shared" si="109"/>
        <v>9.9409802246203952E-2</v>
      </c>
      <c r="AK241">
        <f t="shared" si="110"/>
        <v>-6.5127584459130777E-2</v>
      </c>
      <c r="AL241">
        <f t="shared" si="111"/>
        <v>-0.88723489133169064</v>
      </c>
      <c r="AM241">
        <f t="shared" si="112"/>
        <v>-0.47520728117198829</v>
      </c>
      <c r="AN241" s="89">
        <f t="shared" si="120"/>
        <v>11.742668435617237</v>
      </c>
      <c r="AO241" s="89">
        <f t="shared" si="120"/>
        <v>11.742668437696683</v>
      </c>
      <c r="AP241" s="89">
        <f t="shared" si="120"/>
        <v>11.74266847412783</v>
      </c>
      <c r="AQ241" s="89">
        <f t="shared" si="120"/>
        <v>11.742669112388002</v>
      </c>
      <c r="AR241" s="89">
        <f t="shared" si="120"/>
        <v>11.742680294397459</v>
      </c>
      <c r="AS241" s="89">
        <f t="shared" si="120"/>
        <v>11.742876175899429</v>
      </c>
      <c r="AT241" s="89">
        <f t="shared" si="120"/>
        <v>11.746300856535759</v>
      </c>
      <c r="AU241" s="89">
        <f t="shared" si="114"/>
        <v>11.804296423029442</v>
      </c>
    </row>
    <row r="242" spans="1:48">
      <c r="A242" s="29" t="s">
        <v>77</v>
      </c>
      <c r="B242" s="32" t="s">
        <v>51</v>
      </c>
      <c r="C242" s="69">
        <v>56799.427060000002</v>
      </c>
      <c r="D242" s="29">
        <v>1E-4</v>
      </c>
      <c r="E242" s="43">
        <f t="shared" si="97"/>
        <v>5220.0033011579953</v>
      </c>
      <c r="F242">
        <f t="shared" si="98"/>
        <v>5220.5</v>
      </c>
      <c r="G242">
        <f t="shared" si="115"/>
        <v>-0.23730867000267608</v>
      </c>
      <c r="K242">
        <f>+G242</f>
        <v>-0.23730867000267608</v>
      </c>
      <c r="O242">
        <f t="shared" ca="1" si="100"/>
        <v>-0.2381460743430425</v>
      </c>
      <c r="Q242" s="2">
        <f t="shared" si="101"/>
        <v>41780.927060000002</v>
      </c>
      <c r="S242" s="3">
        <v>1</v>
      </c>
      <c r="Z242">
        <f t="shared" si="102"/>
        <v>5220.5</v>
      </c>
      <c r="AA242" s="89">
        <f t="shared" si="103"/>
        <v>-0.24119255959506536</v>
      </c>
      <c r="AB242" s="89">
        <f t="shared" si="104"/>
        <v>-0.23752044323308169</v>
      </c>
      <c r="AC242" s="89">
        <f t="shared" si="105"/>
        <v>-0.23730867000267608</v>
      </c>
      <c r="AD242" s="89">
        <f t="shared" si="116"/>
        <v>3.883889592389278E-3</v>
      </c>
      <c r="AE242" s="89">
        <f t="shared" si="106"/>
        <v>1.5084598365869751E-5</v>
      </c>
      <c r="AF242">
        <f t="shared" si="117"/>
        <v>-0.23730867000267608</v>
      </c>
      <c r="AG242" s="73"/>
      <c r="AH242">
        <f t="shared" si="107"/>
        <v>2.1177323040560663E-4</v>
      </c>
      <c r="AI242">
        <f t="shared" si="108"/>
        <v>1.0533480076815827</v>
      </c>
      <c r="AJ242">
        <f t="shared" si="109"/>
        <v>0.10395660135784775</v>
      </c>
      <c r="AK242">
        <f t="shared" si="110"/>
        <v>-6.4884436318779853E-2</v>
      </c>
      <c r="AL242">
        <f t="shared" si="111"/>
        <v>-0.88266439849998124</v>
      </c>
      <c r="AM242">
        <f t="shared" si="112"/>
        <v>-0.47240900988679124</v>
      </c>
      <c r="AN242" s="89">
        <f t="shared" si="120"/>
        <v>11.746992725006509</v>
      </c>
      <c r="AO242" s="89">
        <f t="shared" si="120"/>
        <v>11.7469927271347</v>
      </c>
      <c r="AP242" s="89">
        <f t="shared" si="120"/>
        <v>11.746992764246873</v>
      </c>
      <c r="AQ242" s="89">
        <f t="shared" si="120"/>
        <v>11.746993411422784</v>
      </c>
      <c r="AR242" s="89">
        <f t="shared" si="120"/>
        <v>11.747004697045448</v>
      </c>
      <c r="AS242" s="89">
        <f t="shared" si="120"/>
        <v>11.747201476772199</v>
      </c>
      <c r="AT242" s="89">
        <f t="shared" si="120"/>
        <v>11.750625962923573</v>
      </c>
      <c r="AU242" s="89">
        <f t="shared" si="114"/>
        <v>11.80837331166466</v>
      </c>
    </row>
    <row r="243" spans="1:48">
      <c r="A243" s="29" t="s">
        <v>77</v>
      </c>
      <c r="B243" s="32" t="s">
        <v>51</v>
      </c>
      <c r="C243" s="69">
        <v>56842.427810000001</v>
      </c>
      <c r="D243" s="29">
        <v>2.0000000000000001E-4</v>
      </c>
      <c r="E243" s="43">
        <f t="shared" si="97"/>
        <v>5310.0060083084836</v>
      </c>
      <c r="F243">
        <f t="shared" si="98"/>
        <v>5310.5</v>
      </c>
      <c r="G243">
        <f t="shared" si="115"/>
        <v>-0.23601526999846101</v>
      </c>
      <c r="K243">
        <f>+G243</f>
        <v>-0.23601526999846101</v>
      </c>
      <c r="O243">
        <f t="shared" ca="1" si="100"/>
        <v>-0.23813637339057819</v>
      </c>
      <c r="Q243" s="2">
        <f t="shared" si="101"/>
        <v>41823.927810000001</v>
      </c>
      <c r="S243" s="3">
        <v>1</v>
      </c>
      <c r="Z243">
        <f t="shared" si="102"/>
        <v>5310.5</v>
      </c>
      <c r="AA243" s="89">
        <f t="shared" si="103"/>
        <v>-0.24104798256079851</v>
      </c>
      <c r="AB243" s="89">
        <f t="shared" si="104"/>
        <v>-0.23646436389017883</v>
      </c>
      <c r="AC243" s="89">
        <f t="shared" si="105"/>
        <v>-0.23601526999846101</v>
      </c>
      <c r="AD243" s="89">
        <f t="shared" si="116"/>
        <v>5.0327125623375046E-3</v>
      </c>
      <c r="AE243" s="89">
        <f t="shared" si="106"/>
        <v>2.5328195735109733E-5</v>
      </c>
      <c r="AF243">
        <f t="shared" si="117"/>
        <v>-0.23601526999846101</v>
      </c>
      <c r="AG243" s="73"/>
      <c r="AH243">
        <f t="shared" si="107"/>
        <v>4.4909389171781143E-4</v>
      </c>
      <c r="AI243">
        <f t="shared" si="108"/>
        <v>1.0656079849285689</v>
      </c>
      <c r="AJ243">
        <f t="shared" si="109"/>
        <v>0.30729978773544492</v>
      </c>
      <c r="AK243">
        <f t="shared" si="110"/>
        <v>-5.2455622326045032E-2</v>
      </c>
      <c r="AL243">
        <f t="shared" si="111"/>
        <v>-0.67445494328429312</v>
      </c>
      <c r="AM243">
        <f t="shared" si="112"/>
        <v>-0.35062047223676079</v>
      </c>
      <c r="AN243" s="89">
        <f t="shared" si="120"/>
        <v>11.942781273912534</v>
      </c>
      <c r="AO243" s="89">
        <f t="shared" si="120"/>
        <v>11.942781278593188</v>
      </c>
      <c r="AP243" s="89">
        <f t="shared" si="120"/>
        <v>11.942781347234382</v>
      </c>
      <c r="AQ243" s="89">
        <f t="shared" si="120"/>
        <v>11.942782353848225</v>
      </c>
      <c r="AR243" s="89">
        <f t="shared" si="120"/>
        <v>11.942797115620815</v>
      </c>
      <c r="AS243" s="89">
        <f t="shared" si="120"/>
        <v>11.943013575798572</v>
      </c>
      <c r="AT243" s="89">
        <f t="shared" si="120"/>
        <v>11.946183798445482</v>
      </c>
      <c r="AU243" s="89">
        <f t="shared" si="114"/>
        <v>11.991833300249537</v>
      </c>
    </row>
    <row r="244" spans="1:48">
      <c r="A244" s="70" t="s">
        <v>308</v>
      </c>
      <c r="B244" s="71"/>
      <c r="C244" s="70">
        <v>57106.396200000003</v>
      </c>
      <c r="D244" s="70">
        <v>1.1000000000000001E-3</v>
      </c>
      <c r="E244" s="43">
        <f t="shared" si="97"/>
        <v>5862.5049694232666</v>
      </c>
      <c r="F244">
        <f t="shared" si="98"/>
        <v>5863</v>
      </c>
      <c r="G244">
        <f t="shared" si="115"/>
        <v>-0.23651162000169279</v>
      </c>
      <c r="J244">
        <f>+G244</f>
        <v>-0.23651162000169279</v>
      </c>
      <c r="O244">
        <f t="shared" ca="1" si="100"/>
        <v>-0.23807682032128344</v>
      </c>
      <c r="Q244" s="2">
        <f t="shared" si="101"/>
        <v>42087.896200000003</v>
      </c>
      <c r="S244" s="3">
        <v>1</v>
      </c>
      <c r="Z244">
        <f t="shared" si="102"/>
        <v>5863</v>
      </c>
      <c r="AA244" s="89">
        <f t="shared" si="103"/>
        <v>-0.24084600101215148</v>
      </c>
      <c r="AB244" s="89">
        <f t="shared" si="104"/>
        <v>-0.2377700922536416</v>
      </c>
      <c r="AC244" s="89">
        <f t="shared" si="105"/>
        <v>-0.23651162000169279</v>
      </c>
      <c r="AD244" s="89">
        <f t="shared" si="116"/>
        <v>4.3343810104586877E-3</v>
      </c>
      <c r="AE244" s="89">
        <f t="shared" si="106"/>
        <v>1.8786858743824876E-5</v>
      </c>
      <c r="AF244">
        <f t="shared" si="117"/>
        <v>-0.23651162000169279</v>
      </c>
      <c r="AG244" s="73"/>
      <c r="AH244">
        <f t="shared" si="107"/>
        <v>1.2584722519488108E-3</v>
      </c>
      <c r="AI244">
        <f t="shared" si="108"/>
        <v>1.0669616252732184</v>
      </c>
      <c r="AJ244">
        <f t="shared" si="109"/>
        <v>0.99793803988887375</v>
      </c>
      <c r="AK244">
        <f t="shared" si="110"/>
        <v>5.0716276881974366E-2</v>
      </c>
      <c r="AL244">
        <f t="shared" si="111"/>
        <v>0.64821596366226664</v>
      </c>
      <c r="AM244">
        <f t="shared" si="112"/>
        <v>0.33595476194817958</v>
      </c>
      <c r="AN244" s="89">
        <f t="shared" si="120"/>
        <v>13.165439156276895</v>
      </c>
      <c r="AO244" s="89">
        <f t="shared" si="120"/>
        <v>13.165439151280108</v>
      </c>
      <c r="AP244" s="89">
        <f t="shared" si="120"/>
        <v>13.165439079251584</v>
      </c>
      <c r="AQ244" s="89">
        <f t="shared" si="120"/>
        <v>13.165438040963224</v>
      </c>
      <c r="AR244" s="89">
        <f t="shared" si="120"/>
        <v>13.165423074158644</v>
      </c>
      <c r="AS244" s="89">
        <f t="shared" si="120"/>
        <v>13.165207346418866</v>
      </c>
      <c r="AT244" s="89">
        <f t="shared" si="120"/>
        <v>13.162101416829499</v>
      </c>
      <c r="AU244" s="89">
        <f t="shared" si="114"/>
        <v>13.118073785728912</v>
      </c>
    </row>
    <row r="245" spans="1:48">
      <c r="A245" s="70" t="s">
        <v>308</v>
      </c>
      <c r="B245" s="71"/>
      <c r="C245" s="70">
        <v>57106.633900000001</v>
      </c>
      <c r="D245" s="70">
        <v>1.1000000000000001E-3</v>
      </c>
      <c r="E245" s="43">
        <f t="shared" si="97"/>
        <v>5863.0024873384064</v>
      </c>
      <c r="F245">
        <f t="shared" si="98"/>
        <v>5863.5</v>
      </c>
      <c r="G245">
        <f t="shared" si="115"/>
        <v>-0.23769749000348384</v>
      </c>
      <c r="J245">
        <f>+G245</f>
        <v>-0.23769749000348384</v>
      </c>
      <c r="O245">
        <f t="shared" ca="1" si="100"/>
        <v>-0.23807676642710307</v>
      </c>
      <c r="Q245" s="2">
        <f t="shared" si="101"/>
        <v>42088.133900000001</v>
      </c>
      <c r="S245" s="3">
        <v>1</v>
      </c>
      <c r="Z245">
        <f t="shared" si="102"/>
        <v>5863.5</v>
      </c>
      <c r="AA245" s="89">
        <f t="shared" si="103"/>
        <v>-0.24084660411887951</v>
      </c>
      <c r="AB245" s="89">
        <f t="shared" si="104"/>
        <v>-0.23895593846987709</v>
      </c>
      <c r="AC245" s="89">
        <f t="shared" si="105"/>
        <v>-0.23769749000348384</v>
      </c>
      <c r="AD245" s="89">
        <f t="shared" si="116"/>
        <v>3.1491141153956737E-3</v>
      </c>
      <c r="AE245" s="89">
        <f t="shared" si="106"/>
        <v>9.9169197117842762E-6</v>
      </c>
      <c r="AF245">
        <f t="shared" si="117"/>
        <v>-0.23769749000348384</v>
      </c>
      <c r="AG245" s="73"/>
      <c r="AH245">
        <f t="shared" si="107"/>
        <v>1.2584484663932442E-3</v>
      </c>
      <c r="AI245">
        <f t="shared" si="108"/>
        <v>1.0669021086297772</v>
      </c>
      <c r="AJ245">
        <f t="shared" si="109"/>
        <v>0.9978620899947509</v>
      </c>
      <c r="AK245">
        <f t="shared" si="110"/>
        <v>5.0794762140298454E-2</v>
      </c>
      <c r="AL245">
        <f t="shared" si="111"/>
        <v>0.64938857773842418</v>
      </c>
      <c r="AM245">
        <f t="shared" si="112"/>
        <v>0.33660737150411985</v>
      </c>
      <c r="AN245" s="89">
        <f t="shared" ref="AN245:AT260" si="121">$AU245+$AB$7*SIN(AO245)</f>
        <v>13.166534324392401</v>
      </c>
      <c r="AO245" s="89">
        <f t="shared" si="121"/>
        <v>13.166534319409426</v>
      </c>
      <c r="AP245" s="89">
        <f t="shared" si="121"/>
        <v>13.166534247526215</v>
      </c>
      <c r="AQ245" s="89">
        <f t="shared" si="121"/>
        <v>13.166533210556507</v>
      </c>
      <c r="AR245" s="89">
        <f t="shared" si="121"/>
        <v>13.166518251565778</v>
      </c>
      <c r="AS245" s="89">
        <f t="shared" si="121"/>
        <v>13.166302475022139</v>
      </c>
      <c r="AT245" s="89">
        <f t="shared" si="121"/>
        <v>13.163193528383449</v>
      </c>
      <c r="AU245" s="89">
        <f t="shared" si="114"/>
        <v>13.119093007887717</v>
      </c>
    </row>
    <row r="246" spans="1:48">
      <c r="A246" s="70" t="s">
        <v>310</v>
      </c>
      <c r="B246" s="71" t="s">
        <v>51</v>
      </c>
      <c r="C246" s="70">
        <v>57452.539799999999</v>
      </c>
      <c r="D246" s="70">
        <v>8.9999999999999998E-4</v>
      </c>
      <c r="E246" s="43">
        <f t="shared" si="97"/>
        <v>6587.0007296789809</v>
      </c>
      <c r="F246">
        <f t="shared" si="98"/>
        <v>6587.5</v>
      </c>
      <c r="G246">
        <f t="shared" si="115"/>
        <v>-0.23853725000662962</v>
      </c>
      <c r="J246">
        <f>+G246</f>
        <v>-0.23853725000662962</v>
      </c>
      <c r="O246">
        <f t="shared" ca="1" si="100"/>
        <v>-0.23799872765394575</v>
      </c>
      <c r="Q246" s="2">
        <f t="shared" si="101"/>
        <v>42434.039799999999</v>
      </c>
      <c r="S246" s="3">
        <v>1</v>
      </c>
      <c r="Z246">
        <f t="shared" si="102"/>
        <v>6587.5</v>
      </c>
      <c r="AA246" s="89">
        <f t="shared" si="103"/>
        <v>-0.24293455174737025</v>
      </c>
      <c r="AB246" s="89">
        <f t="shared" si="104"/>
        <v>-0.23860283837587476</v>
      </c>
      <c r="AC246" s="89">
        <f t="shared" si="105"/>
        <v>-0.23853725000662962</v>
      </c>
      <c r="AD246" s="89">
        <f t="shared" si="116"/>
        <v>4.3973017407406279E-3</v>
      </c>
      <c r="AE246" s="89">
        <f t="shared" si="106"/>
        <v>1.9336262599120555E-5</v>
      </c>
      <c r="AF246">
        <f t="shared" si="117"/>
        <v>-0.23853725000662962</v>
      </c>
      <c r="AG246" s="73"/>
      <c r="AH246">
        <f t="shared" si="107"/>
        <v>6.5588369245147448E-5</v>
      </c>
      <c r="AI246">
        <f t="shared" si="108"/>
        <v>0.95248146763896713</v>
      </c>
      <c r="AJ246">
        <f t="shared" si="109"/>
        <v>-1.7289998490970751E-2</v>
      </c>
      <c r="AK246">
        <f t="shared" si="110"/>
        <v>6.926751823368206E-2</v>
      </c>
      <c r="AL246">
        <f t="shared" si="111"/>
        <v>2.1720743545761008</v>
      </c>
      <c r="AM246">
        <f t="shared" si="112"/>
        <v>1.8987042659351485</v>
      </c>
      <c r="AN246" s="89">
        <f t="shared" si="121"/>
        <v>14.667392891012444</v>
      </c>
      <c r="AO246" s="89">
        <f t="shared" si="121"/>
        <v>14.667392890595281</v>
      </c>
      <c r="AP246" s="89">
        <f t="shared" si="121"/>
        <v>14.667392900415217</v>
      </c>
      <c r="AQ246" s="89">
        <f t="shared" si="121"/>
        <v>14.667392669255475</v>
      </c>
      <c r="AR246" s="89">
        <f t="shared" si="121"/>
        <v>14.667398110695201</v>
      </c>
      <c r="AS246" s="89">
        <f t="shared" si="121"/>
        <v>14.667270007227602</v>
      </c>
      <c r="AT246" s="89">
        <f t="shared" si="121"/>
        <v>14.670278457183079</v>
      </c>
      <c r="AU246" s="89">
        <f t="shared" si="114"/>
        <v>14.594926693837161</v>
      </c>
    </row>
    <row r="247" spans="1:48">
      <c r="A247" s="27" t="s">
        <v>311</v>
      </c>
      <c r="B247" s="126" t="s">
        <v>51</v>
      </c>
      <c r="C247" s="27">
        <v>55590.663350000003</v>
      </c>
      <c r="D247" s="127">
        <v>3.6000000000000002E-4</v>
      </c>
      <c r="E247" s="43">
        <f t="shared" ref="E247:E269" si="122">+(C247-C$7)/C$8</f>
        <v>2690.0007731725623</v>
      </c>
      <c r="F247">
        <f t="shared" si="98"/>
        <v>2690.5</v>
      </c>
      <c r="G247">
        <f t="shared" ref="G247:G269" si="123">+C247-(C$7+F247*C$8)</f>
        <v>-0.23851647000265075</v>
      </c>
      <c r="J247">
        <f t="shared" ref="J247:J269" si="124">+G247</f>
        <v>-0.23851647000265075</v>
      </c>
      <c r="O247">
        <f t="shared" ref="O247:O269" ca="1" si="125">+C$11+C$12*$F247</f>
        <v>-0.23841877889565025</v>
      </c>
      <c r="Q247" s="2">
        <f t="shared" ref="Q247:Q269" si="126">+C247-15018.5</f>
        <v>40572.163350000003</v>
      </c>
      <c r="S247" s="3">
        <v>1</v>
      </c>
      <c r="Z247">
        <f t="shared" si="102"/>
        <v>2690.5</v>
      </c>
      <c r="AA247" s="89">
        <f t="shared" si="103"/>
        <v>-0.23826985787093727</v>
      </c>
      <c r="AB247" s="89">
        <f t="shared" si="104"/>
        <v>-0.23975440447246502</v>
      </c>
      <c r="AC247" s="89">
        <f t="shared" si="105"/>
        <v>-0.23851647000265075</v>
      </c>
      <c r="AD247" s="89">
        <f t="shared" si="116"/>
        <v>-2.4661213171348062E-4</v>
      </c>
      <c r="AE247" s="89">
        <f t="shared" si="106"/>
        <v>6.0817543508267115E-8</v>
      </c>
      <c r="AF247">
        <f t="shared" si="117"/>
        <v>-0.23851647000265075</v>
      </c>
      <c r="AG247" s="73"/>
      <c r="AH247">
        <f t="shared" si="107"/>
        <v>1.2379344698142539E-3</v>
      </c>
      <c r="AI247">
        <f t="shared" si="108"/>
        <v>1.0761830939056207</v>
      </c>
      <c r="AJ247">
        <f t="shared" si="109"/>
        <v>0.98889670441258926</v>
      </c>
      <c r="AK247">
        <f t="shared" si="110"/>
        <v>3.538553663528899E-2</v>
      </c>
      <c r="AL247">
        <f t="shared" si="111"/>
        <v>0.43483017767904797</v>
      </c>
      <c r="AM247">
        <f t="shared" si="112"/>
        <v>0.22090681215171196</v>
      </c>
      <c r="AN247" s="89">
        <f t="shared" si="121"/>
        <v>6.6838735709763899</v>
      </c>
      <c r="AO247" s="89">
        <f t="shared" si="121"/>
        <v>6.6838735644560909</v>
      </c>
      <c r="AP247" s="89">
        <f t="shared" si="121"/>
        <v>6.6838734801563433</v>
      </c>
      <c r="AQ247" s="89">
        <f t="shared" si="121"/>
        <v>6.6838723902605386</v>
      </c>
      <c r="AR247" s="89">
        <f t="shared" si="121"/>
        <v>6.6838582992451672</v>
      </c>
      <c r="AS247" s="89">
        <f t="shared" si="121"/>
        <v>6.6836761272785035</v>
      </c>
      <c r="AT247" s="89">
        <f t="shared" si="121"/>
        <v>6.6813222267535268</v>
      </c>
      <c r="AU247" s="89">
        <f t="shared" si="114"/>
        <v>6.6511091881120459</v>
      </c>
    </row>
    <row r="248" spans="1:48">
      <c r="A248" s="27" t="s">
        <v>311</v>
      </c>
      <c r="B248" s="126" t="s">
        <v>51</v>
      </c>
      <c r="C248" s="27">
        <v>55616.462749999999</v>
      </c>
      <c r="D248" s="127">
        <v>5.0000000000000002E-5</v>
      </c>
      <c r="E248" s="43">
        <f t="shared" si="122"/>
        <v>2744.0001997606569</v>
      </c>
      <c r="F248">
        <f t="shared" si="98"/>
        <v>2744.5</v>
      </c>
      <c r="G248">
        <f t="shared" si="123"/>
        <v>-0.23879043000488309</v>
      </c>
      <c r="J248">
        <f t="shared" si="124"/>
        <v>-0.23879043000488309</v>
      </c>
      <c r="O248">
        <f t="shared" ca="1" si="125"/>
        <v>-0.23841295832417167</v>
      </c>
      <c r="Q248" s="2">
        <f t="shared" si="126"/>
        <v>40597.962749999999</v>
      </c>
      <c r="S248" s="3">
        <v>1</v>
      </c>
      <c r="Z248">
        <f t="shared" si="102"/>
        <v>2744.5</v>
      </c>
      <c r="AA248" s="89">
        <f t="shared" si="103"/>
        <v>-0.23827775956330219</v>
      </c>
      <c r="AB248" s="89">
        <f t="shared" si="104"/>
        <v>-0.24004660923375967</v>
      </c>
      <c r="AC248" s="89">
        <f t="shared" si="105"/>
        <v>-0.23879043000488309</v>
      </c>
      <c r="AD248" s="89">
        <f t="shared" si="116"/>
        <v>-5.1267044158090358E-4</v>
      </c>
      <c r="AE248" s="89">
        <f t="shared" si="106"/>
        <v>2.6283098167075866E-7</v>
      </c>
      <c r="AF248">
        <f t="shared" si="117"/>
        <v>-0.23879043000488309</v>
      </c>
      <c r="AG248" s="73"/>
      <c r="AH248">
        <f t="shared" si="107"/>
        <v>1.2561792288765679E-3</v>
      </c>
      <c r="AI248">
        <f t="shared" si="108"/>
        <v>1.0710314140062425</v>
      </c>
      <c r="AJ248">
        <f t="shared" si="109"/>
        <v>0.99978156942845198</v>
      </c>
      <c r="AK248">
        <f t="shared" si="110"/>
        <v>4.4839025683814399E-2</v>
      </c>
      <c r="AL248">
        <f t="shared" si="111"/>
        <v>0.56308556375985186</v>
      </c>
      <c r="AM248">
        <f t="shared" si="112"/>
        <v>0.2892254190625449</v>
      </c>
      <c r="AN248" s="89">
        <f t="shared" si="121"/>
        <v>6.8029024946095955</v>
      </c>
      <c r="AO248" s="89">
        <f t="shared" si="121"/>
        <v>6.8029024887272458</v>
      </c>
      <c r="AP248" s="89">
        <f t="shared" si="121"/>
        <v>6.8029024080461156</v>
      </c>
      <c r="AQ248" s="89">
        <f t="shared" si="121"/>
        <v>6.802901301440218</v>
      </c>
      <c r="AR248" s="89">
        <f t="shared" si="121"/>
        <v>6.8028861235304481</v>
      </c>
      <c r="AS248" s="89">
        <f t="shared" si="121"/>
        <v>6.8026779606887366</v>
      </c>
      <c r="AT248" s="89">
        <f t="shared" si="121"/>
        <v>6.7998255299904047</v>
      </c>
      <c r="AU248" s="89">
        <f t="shared" si="114"/>
        <v>6.7611851812629711</v>
      </c>
    </row>
    <row r="249" spans="1:48">
      <c r="A249" s="27" t="s">
        <v>311</v>
      </c>
      <c r="B249" s="126" t="s">
        <v>51</v>
      </c>
      <c r="C249" s="27">
        <v>55616.462659999997</v>
      </c>
      <c r="D249" s="127">
        <v>1.2E-4</v>
      </c>
      <c r="E249" s="43">
        <f t="shared" si="122"/>
        <v>2744.0000113861806</v>
      </c>
      <c r="F249">
        <f t="shared" si="98"/>
        <v>2744.5</v>
      </c>
      <c r="G249">
        <f t="shared" si="123"/>
        <v>-0.23888043000624748</v>
      </c>
      <c r="J249">
        <f t="shared" si="124"/>
        <v>-0.23888043000624748</v>
      </c>
      <c r="O249">
        <f t="shared" ca="1" si="125"/>
        <v>-0.23841295832417167</v>
      </c>
      <c r="Q249" s="2">
        <f t="shared" si="126"/>
        <v>40597.962659999997</v>
      </c>
      <c r="S249" s="3">
        <v>1</v>
      </c>
      <c r="Z249">
        <f t="shared" si="102"/>
        <v>2744.5</v>
      </c>
      <c r="AA249" s="89">
        <f t="shared" si="103"/>
        <v>-0.23827775956330219</v>
      </c>
      <c r="AB249" s="89">
        <f t="shared" si="104"/>
        <v>-0.24013660923512406</v>
      </c>
      <c r="AC249" s="89">
        <f t="shared" si="105"/>
        <v>-0.23888043000624748</v>
      </c>
      <c r="AD249" s="89">
        <f t="shared" si="116"/>
        <v>-6.0267044294529115E-4</v>
      </c>
      <c r="AE249" s="89">
        <f t="shared" si="106"/>
        <v>3.6321166279987346E-7</v>
      </c>
      <c r="AF249">
        <f t="shared" si="117"/>
        <v>-0.23888043000624748</v>
      </c>
      <c r="AG249" s="73"/>
      <c r="AH249">
        <f t="shared" si="107"/>
        <v>1.2561792288765679E-3</v>
      </c>
      <c r="AI249">
        <f t="shared" si="108"/>
        <v>1.0710314140062425</v>
      </c>
      <c r="AJ249">
        <f t="shared" si="109"/>
        <v>0.99978156942845198</v>
      </c>
      <c r="AK249">
        <f t="shared" si="110"/>
        <v>4.4839025683814399E-2</v>
      </c>
      <c r="AL249">
        <f t="shared" si="111"/>
        <v>0.56308556375985186</v>
      </c>
      <c r="AM249">
        <f t="shared" si="112"/>
        <v>0.2892254190625449</v>
      </c>
      <c r="AN249" s="89">
        <f t="shared" si="121"/>
        <v>6.8029024946095955</v>
      </c>
      <c r="AO249" s="89">
        <f t="shared" si="121"/>
        <v>6.8029024887272458</v>
      </c>
      <c r="AP249" s="89">
        <f t="shared" si="121"/>
        <v>6.8029024080461156</v>
      </c>
      <c r="AQ249" s="89">
        <f t="shared" si="121"/>
        <v>6.802901301440218</v>
      </c>
      <c r="AR249" s="89">
        <f t="shared" si="121"/>
        <v>6.8028861235304481</v>
      </c>
      <c r="AS249" s="89">
        <f t="shared" si="121"/>
        <v>6.8026779606887366</v>
      </c>
      <c r="AT249" s="89">
        <f t="shared" si="121"/>
        <v>6.7998255299904047</v>
      </c>
      <c r="AU249" s="89">
        <f t="shared" si="114"/>
        <v>6.7611851812629711</v>
      </c>
    </row>
    <row r="250" spans="1:48">
      <c r="A250" s="27" t="s">
        <v>311</v>
      </c>
      <c r="B250" s="126" t="s">
        <v>51</v>
      </c>
      <c r="C250" s="27">
        <v>55634.618979999999</v>
      </c>
      <c r="D250" s="127">
        <v>1.6000000000000001E-4</v>
      </c>
      <c r="E250" s="43">
        <f t="shared" si="122"/>
        <v>2782.0020916264261</v>
      </c>
      <c r="F250">
        <f t="shared" si="98"/>
        <v>2782.5</v>
      </c>
      <c r="G250">
        <f t="shared" si="123"/>
        <v>-0.23788654999952996</v>
      </c>
      <c r="J250">
        <f t="shared" si="124"/>
        <v>-0.23788654999952996</v>
      </c>
      <c r="O250">
        <f t="shared" ca="1" si="125"/>
        <v>-0.23840886236646452</v>
      </c>
      <c r="Q250" s="2">
        <f t="shared" si="126"/>
        <v>40616.118979999999</v>
      </c>
      <c r="S250" s="3">
        <v>1</v>
      </c>
      <c r="Z250">
        <f t="shared" si="102"/>
        <v>2782.5</v>
      </c>
      <c r="AA250" s="89">
        <f t="shared" si="103"/>
        <v>-0.23829433582414164</v>
      </c>
      <c r="AB250" s="89">
        <f t="shared" si="104"/>
        <v>-0.23914492709347512</v>
      </c>
      <c r="AC250" s="89">
        <f t="shared" si="105"/>
        <v>-0.23788654999952996</v>
      </c>
      <c r="AD250" s="89">
        <f t="shared" si="116"/>
        <v>4.0778582461167834E-4</v>
      </c>
      <c r="AE250" s="89">
        <f t="shared" si="106"/>
        <v>1.6628927875422648E-7</v>
      </c>
      <c r="AF250">
        <f t="shared" si="117"/>
        <v>-0.23788654999952996</v>
      </c>
      <c r="AG250" s="73"/>
      <c r="AH250">
        <f t="shared" si="107"/>
        <v>1.2583770939451622E-3</v>
      </c>
      <c r="AI250">
        <f t="shared" si="108"/>
        <v>1.0667417817947267</v>
      </c>
      <c r="AJ250">
        <f t="shared" si="109"/>
        <v>0.99765128326070718</v>
      </c>
      <c r="AK250">
        <f t="shared" si="110"/>
        <v>5.1005240543155028E-2</v>
      </c>
      <c r="AL250">
        <f t="shared" si="111"/>
        <v>0.6525384146395603</v>
      </c>
      <c r="AM250">
        <f t="shared" si="112"/>
        <v>0.33836166679130603</v>
      </c>
      <c r="AN250" s="89">
        <f t="shared" si="121"/>
        <v>6.8862911243393725</v>
      </c>
      <c r="AO250" s="89">
        <f t="shared" si="121"/>
        <v>6.8862911193936602</v>
      </c>
      <c r="AP250" s="89">
        <f t="shared" si="121"/>
        <v>6.8862910479037343</v>
      </c>
      <c r="AQ250" s="89">
        <f t="shared" si="121"/>
        <v>6.8862900145222721</v>
      </c>
      <c r="AR250" s="89">
        <f t="shared" si="121"/>
        <v>6.8862750771536634</v>
      </c>
      <c r="AS250" s="89">
        <f t="shared" si="121"/>
        <v>6.8860591769689492</v>
      </c>
      <c r="AT250" s="89">
        <f t="shared" si="121"/>
        <v>6.8829421921283176</v>
      </c>
      <c r="AU250" s="89">
        <f t="shared" si="114"/>
        <v>6.8386460653321404</v>
      </c>
    </row>
    <row r="251" spans="1:48">
      <c r="A251" s="27" t="s">
        <v>311</v>
      </c>
      <c r="B251" s="126" t="s">
        <v>51</v>
      </c>
      <c r="C251" s="27">
        <v>55651.34031</v>
      </c>
      <c r="D251" s="127">
        <v>1.1299999999999999E-3</v>
      </c>
      <c r="E251" s="43">
        <f t="shared" si="122"/>
        <v>2817.0006664688822</v>
      </c>
      <c r="F251">
        <f t="shared" si="98"/>
        <v>2817.5</v>
      </c>
      <c r="G251">
        <f t="shared" si="123"/>
        <v>-0.23856745000375668</v>
      </c>
      <c r="J251">
        <f t="shared" si="124"/>
        <v>-0.23856745000375668</v>
      </c>
      <c r="O251">
        <f t="shared" ca="1" si="125"/>
        <v>-0.23840508977383951</v>
      </c>
      <c r="Q251" s="2">
        <f t="shared" si="126"/>
        <v>40632.84031</v>
      </c>
      <c r="S251" s="3">
        <v>1</v>
      </c>
      <c r="Z251">
        <f t="shared" si="102"/>
        <v>2817.5</v>
      </c>
      <c r="AA251" s="89">
        <f t="shared" si="103"/>
        <v>-0.23831757666021863</v>
      </c>
      <c r="AB251" s="89">
        <f t="shared" si="104"/>
        <v>-0.23982015211569804</v>
      </c>
      <c r="AC251" s="89">
        <f t="shared" si="105"/>
        <v>-0.23856745000375668</v>
      </c>
      <c r="AD251" s="89">
        <f t="shared" si="116"/>
        <v>-2.4987334353804291E-4</v>
      </c>
      <c r="AE251" s="89">
        <f t="shared" si="106"/>
        <v>6.2436687810880808E-8</v>
      </c>
      <c r="AF251">
        <f t="shared" si="117"/>
        <v>-0.23856745000375668</v>
      </c>
      <c r="AG251" s="73"/>
      <c r="AH251">
        <f t="shared" si="107"/>
        <v>1.2527021119413742E-3</v>
      </c>
      <c r="AI251">
        <f t="shared" si="108"/>
        <v>1.0623554344591259</v>
      </c>
      <c r="AJ251">
        <f t="shared" si="109"/>
        <v>0.98873022846959624</v>
      </c>
      <c r="AK251">
        <f t="shared" si="110"/>
        <v>5.6283210581963512E-2</v>
      </c>
      <c r="AL251">
        <f t="shared" si="111"/>
        <v>0.73426027466359589</v>
      </c>
      <c r="AM251">
        <f t="shared" si="112"/>
        <v>0.38456522499464985</v>
      </c>
      <c r="AN251" s="89">
        <f t="shared" si="121"/>
        <v>6.9627840151219411</v>
      </c>
      <c r="AO251" s="89">
        <f t="shared" si="121"/>
        <v>6.9627840111971304</v>
      </c>
      <c r="AP251" s="89">
        <f t="shared" si="121"/>
        <v>6.962783951127145</v>
      </c>
      <c r="AQ251" s="89">
        <f t="shared" si="121"/>
        <v>6.9627830317447774</v>
      </c>
      <c r="AR251" s="89">
        <f t="shared" si="121"/>
        <v>6.9627689605109317</v>
      </c>
      <c r="AS251" s="89">
        <f t="shared" si="121"/>
        <v>6.9625536189059902</v>
      </c>
      <c r="AT251" s="89">
        <f t="shared" si="121"/>
        <v>6.959262754546172</v>
      </c>
      <c r="AU251" s="89">
        <f t="shared" si="114"/>
        <v>6.9099916164484814</v>
      </c>
    </row>
    <row r="252" spans="1:48">
      <c r="A252" s="27" t="s">
        <v>311</v>
      </c>
      <c r="B252" s="126" t="s">
        <v>51</v>
      </c>
      <c r="C252" s="27">
        <v>55671.406640000001</v>
      </c>
      <c r="D252" s="127">
        <v>6.9999999999999994E-5</v>
      </c>
      <c r="E252" s="43">
        <f t="shared" si="122"/>
        <v>2859.0004925783155</v>
      </c>
      <c r="F252">
        <f t="shared" si="98"/>
        <v>2859.5</v>
      </c>
      <c r="G252">
        <f t="shared" si="123"/>
        <v>-0.23865053000190528</v>
      </c>
      <c r="J252">
        <f t="shared" si="124"/>
        <v>-0.23865053000190528</v>
      </c>
      <c r="O252">
        <f t="shared" ca="1" si="125"/>
        <v>-0.2384005626626895</v>
      </c>
      <c r="Q252" s="2">
        <f t="shared" si="126"/>
        <v>40652.906640000001</v>
      </c>
      <c r="S252" s="3">
        <v>1</v>
      </c>
      <c r="Z252">
        <f t="shared" si="102"/>
        <v>2859.5</v>
      </c>
      <c r="AA252" s="89">
        <f t="shared" si="103"/>
        <v>-0.23835537389468248</v>
      </c>
      <c r="AB252" s="89">
        <f t="shared" si="104"/>
        <v>-0.23988686058907063</v>
      </c>
      <c r="AC252" s="89">
        <f t="shared" si="105"/>
        <v>-0.23865053000190528</v>
      </c>
      <c r="AD252" s="89">
        <f t="shared" si="116"/>
        <v>-2.9515610722280483E-4</v>
      </c>
      <c r="AE252" s="89">
        <f t="shared" si="106"/>
        <v>8.7117127630919859E-8</v>
      </c>
      <c r="AF252">
        <f t="shared" si="117"/>
        <v>-0.23865053000190528</v>
      </c>
      <c r="AG252" s="73"/>
      <c r="AH252">
        <f t="shared" si="107"/>
        <v>1.2363305871653646E-3</v>
      </c>
      <c r="AI252">
        <f t="shared" si="108"/>
        <v>1.0566029472659484</v>
      </c>
      <c r="AJ252">
        <f t="shared" si="109"/>
        <v>0.96955012064680934</v>
      </c>
      <c r="AK252">
        <f t="shared" si="110"/>
        <v>6.2065339448103156E-2</v>
      </c>
      <c r="AL252">
        <f t="shared" si="111"/>
        <v>0.83139646056451177</v>
      </c>
      <c r="AM252">
        <f t="shared" si="112"/>
        <v>0.44142274863347991</v>
      </c>
      <c r="AN252" s="89">
        <f t="shared" si="121"/>
        <v>7.0541391309212429</v>
      </c>
      <c r="AO252" s="89">
        <f t="shared" si="121"/>
        <v>7.0541391282120367</v>
      </c>
      <c r="AP252" s="89">
        <f t="shared" si="121"/>
        <v>7.0541390832449906</v>
      </c>
      <c r="AQ252" s="89">
        <f t="shared" si="121"/>
        <v>7.0541383368881032</v>
      </c>
      <c r="AR252" s="89">
        <f t="shared" si="121"/>
        <v>7.0541259490374149</v>
      </c>
      <c r="AS252" s="89">
        <f t="shared" si="121"/>
        <v>7.053920360261591</v>
      </c>
      <c r="AT252" s="89">
        <f t="shared" si="121"/>
        <v>7.0505143755761592</v>
      </c>
      <c r="AU252" s="89">
        <f t="shared" si="114"/>
        <v>6.9956062777880899</v>
      </c>
      <c r="AV252" s="89"/>
    </row>
    <row r="253" spans="1:48">
      <c r="A253" s="27" t="s">
        <v>311</v>
      </c>
      <c r="B253" s="126" t="s">
        <v>51</v>
      </c>
      <c r="C253" s="27">
        <v>55391.43075</v>
      </c>
      <c r="D253" s="127">
        <v>9.7000000000000005E-4</v>
      </c>
      <c r="E253" s="43">
        <f t="shared" si="122"/>
        <v>2272.9970382927995</v>
      </c>
      <c r="F253">
        <f t="shared" si="98"/>
        <v>2273.5</v>
      </c>
      <c r="G253">
        <f t="shared" si="123"/>
        <v>-0.24030089000007138</v>
      </c>
      <c r="J253">
        <f t="shared" si="124"/>
        <v>-0.24030089000007138</v>
      </c>
      <c r="O253">
        <f t="shared" ca="1" si="125"/>
        <v>-0.23846372664206822</v>
      </c>
      <c r="Q253" s="2">
        <f t="shared" si="126"/>
        <v>40372.93075</v>
      </c>
      <c r="S253" s="3">
        <v>1</v>
      </c>
      <c r="Z253">
        <f t="shared" si="102"/>
        <v>2273.5</v>
      </c>
      <c r="AA253" s="89">
        <f t="shared" si="103"/>
        <v>-0.23876333172128392</v>
      </c>
      <c r="AB253" s="89">
        <f t="shared" si="104"/>
        <v>-0.24086449674169555</v>
      </c>
      <c r="AC253" s="89">
        <f t="shared" si="105"/>
        <v>-0.24030089000007138</v>
      </c>
      <c r="AD253" s="89">
        <f t="shared" si="116"/>
        <v>-1.5375582787874598E-3</v>
      </c>
      <c r="AE253" s="89">
        <f t="shared" si="106"/>
        <v>2.364085460667856E-6</v>
      </c>
      <c r="AF253">
        <f t="shared" si="117"/>
        <v>-0.24030089000007138</v>
      </c>
      <c r="AG253" s="73"/>
      <c r="AH253">
        <f t="shared" si="107"/>
        <v>5.6360674162416163E-4</v>
      </c>
      <c r="AI253">
        <f t="shared" si="108"/>
        <v>1.0708171249479417</v>
      </c>
      <c r="AJ253">
        <f t="shared" si="109"/>
        <v>0.4068128651707284</v>
      </c>
      <c r="AK253">
        <f t="shared" si="110"/>
        <v>-4.5176706543390628E-2</v>
      </c>
      <c r="AL253">
        <f t="shared" si="111"/>
        <v>-0.56784670157874351</v>
      </c>
      <c r="AM253">
        <f t="shared" si="112"/>
        <v>-0.29180690804445336</v>
      </c>
      <c r="AN253" s="89">
        <f t="shared" si="121"/>
        <v>5.7590380117141642</v>
      </c>
      <c r="AO253" s="89">
        <f t="shared" si="121"/>
        <v>5.759038017554543</v>
      </c>
      <c r="AP253" s="89">
        <f t="shared" si="121"/>
        <v>5.7590380978643783</v>
      </c>
      <c r="AQ253" s="89">
        <f t="shared" si="121"/>
        <v>5.7590392021877896</v>
      </c>
      <c r="AR253" s="89">
        <f t="shared" si="121"/>
        <v>5.7590543874319611</v>
      </c>
      <c r="AS253" s="89">
        <f t="shared" si="121"/>
        <v>5.7592631819869533</v>
      </c>
      <c r="AT253" s="89">
        <f t="shared" si="121"/>
        <v>5.7621315259500703</v>
      </c>
      <c r="AU253" s="89">
        <f t="shared" si="114"/>
        <v>5.8010779076687884</v>
      </c>
    </row>
    <row r="254" spans="1:48">
      <c r="A254" s="27" t="s">
        <v>311</v>
      </c>
      <c r="B254" s="126" t="s">
        <v>51</v>
      </c>
      <c r="C254" s="27">
        <v>55392.386579999999</v>
      </c>
      <c r="D254" s="127">
        <v>1.1299999999999999E-3</v>
      </c>
      <c r="E254" s="43">
        <f t="shared" si="122"/>
        <v>2274.9976379933992</v>
      </c>
      <c r="F254">
        <f t="shared" si="98"/>
        <v>2275.5</v>
      </c>
      <c r="G254">
        <f t="shared" si="123"/>
        <v>-0.24001437000697479</v>
      </c>
      <c r="J254">
        <f t="shared" si="124"/>
        <v>-0.24001437000697479</v>
      </c>
      <c r="O254">
        <f t="shared" ca="1" si="125"/>
        <v>-0.23846351106534677</v>
      </c>
      <c r="Q254" s="2">
        <f t="shared" si="126"/>
        <v>40373.886579999999</v>
      </c>
      <c r="S254" s="3">
        <v>1</v>
      </c>
      <c r="Z254">
        <f t="shared" si="102"/>
        <v>2275.5</v>
      </c>
      <c r="AA254" s="89">
        <f t="shared" si="103"/>
        <v>-0.23875916712778186</v>
      </c>
      <c r="AB254" s="89">
        <f t="shared" si="104"/>
        <v>-0.24058291977079088</v>
      </c>
      <c r="AC254" s="89">
        <f t="shared" si="105"/>
        <v>-0.24001437000697479</v>
      </c>
      <c r="AD254" s="89">
        <f t="shared" si="116"/>
        <v>-1.2552028791929237E-3</v>
      </c>
      <c r="AE254" s="89">
        <f t="shared" si="106"/>
        <v>1.5755342679342054E-6</v>
      </c>
      <c r="AF254">
        <f t="shared" si="117"/>
        <v>-0.24001437000697479</v>
      </c>
      <c r="AG254" s="73"/>
      <c r="AH254">
        <f t="shared" si="107"/>
        <v>5.6854976381609165E-4</v>
      </c>
      <c r="AI254">
        <f t="shared" si="108"/>
        <v>1.071029821327018</v>
      </c>
      <c r="AJ254">
        <f t="shared" si="109"/>
        <v>0.41112521402511099</v>
      </c>
      <c r="AK254">
        <f t="shared" si="110"/>
        <v>-4.4841548615674506E-2</v>
      </c>
      <c r="AL254">
        <f t="shared" si="111"/>
        <v>-0.56312108269440031</v>
      </c>
      <c r="AM254">
        <f t="shared" si="112"/>
        <v>-0.28924466423196277</v>
      </c>
      <c r="AN254" s="89">
        <f t="shared" si="121"/>
        <v>5.7634350736336852</v>
      </c>
      <c r="AO254" s="89">
        <f t="shared" si="121"/>
        <v>5.763435079515725</v>
      </c>
      <c r="AP254" s="89">
        <f t="shared" si="121"/>
        <v>5.76343516019414</v>
      </c>
      <c r="AQ254" s="89">
        <f t="shared" si="121"/>
        <v>5.7634362667837316</v>
      </c>
      <c r="AR254" s="89">
        <f t="shared" si="121"/>
        <v>5.763451444756833</v>
      </c>
      <c r="AS254" s="89">
        <f t="shared" si="121"/>
        <v>5.7636596124019972</v>
      </c>
      <c r="AT254" s="89">
        <f t="shared" si="121"/>
        <v>5.7665121625493114</v>
      </c>
      <c r="AU254" s="89">
        <f t="shared" si="114"/>
        <v>5.8051547963040084</v>
      </c>
      <c r="AV254" s="89"/>
    </row>
    <row r="255" spans="1:48">
      <c r="A255" s="27" t="s">
        <v>311</v>
      </c>
      <c r="B255" s="126" t="s">
        <v>51</v>
      </c>
      <c r="C255" s="27">
        <v>55692.428529999997</v>
      </c>
      <c r="D255" s="127">
        <v>4.0000000000000003E-5</v>
      </c>
      <c r="E255" s="43">
        <f t="shared" si="122"/>
        <v>2903.0003532649193</v>
      </c>
      <c r="F255">
        <f t="shared" si="98"/>
        <v>2903.5</v>
      </c>
      <c r="G255">
        <f t="shared" si="123"/>
        <v>-0.2387170900037745</v>
      </c>
      <c r="J255">
        <f t="shared" si="124"/>
        <v>-0.2387170900037745</v>
      </c>
      <c r="O255">
        <f t="shared" ca="1" si="125"/>
        <v>-0.23839581997481807</v>
      </c>
      <c r="Q255" s="2">
        <f t="shared" si="126"/>
        <v>40673.928529999997</v>
      </c>
      <c r="S255" s="3">
        <v>1</v>
      </c>
      <c r="Z255">
        <f t="shared" si="102"/>
        <v>2903.5</v>
      </c>
      <c r="AA255" s="89">
        <f t="shared" si="103"/>
        <v>-0.23840623675106934</v>
      </c>
      <c r="AB255" s="89">
        <f t="shared" si="104"/>
        <v>-0.23992540936093071</v>
      </c>
      <c r="AC255" s="89">
        <f t="shared" si="105"/>
        <v>-0.2387170900037745</v>
      </c>
      <c r="AD255" s="89">
        <f t="shared" si="116"/>
        <v>-3.1085325270516218E-4</v>
      </c>
      <c r="AE255" s="89">
        <f t="shared" si="106"/>
        <v>9.6629744717379411E-8</v>
      </c>
      <c r="AF255">
        <f t="shared" si="117"/>
        <v>-0.2387170900037745</v>
      </c>
      <c r="AG255" s="73"/>
      <c r="AH255">
        <f t="shared" si="107"/>
        <v>1.2083193571562143E-3</v>
      </c>
      <c r="AI255">
        <f t="shared" si="108"/>
        <v>1.0500844643230676</v>
      </c>
      <c r="AJ255">
        <f t="shared" si="109"/>
        <v>0.94005823204325922</v>
      </c>
      <c r="AK255">
        <f t="shared" si="110"/>
        <v>6.7435498318551626E-2</v>
      </c>
      <c r="AL255">
        <f t="shared" si="111"/>
        <v>0.93198246769685011</v>
      </c>
      <c r="AM255">
        <f t="shared" si="112"/>
        <v>0.50293297332396636</v>
      </c>
      <c r="AN255" s="89">
        <f t="shared" si="121"/>
        <v>7.1492899797330862</v>
      </c>
      <c r="AO255" s="89">
        <f t="shared" si="121"/>
        <v>7.1492899781005299</v>
      </c>
      <c r="AP255" s="89">
        <f t="shared" si="121"/>
        <v>7.1492899480986445</v>
      </c>
      <c r="AQ255" s="89">
        <f t="shared" si="121"/>
        <v>7.1492893967467692</v>
      </c>
      <c r="AR255" s="89">
        <f t="shared" si="121"/>
        <v>7.1492792644841199</v>
      </c>
      <c r="AS255" s="89">
        <f t="shared" si="121"/>
        <v>7.1490930841107652</v>
      </c>
      <c r="AT255" s="89">
        <f t="shared" si="121"/>
        <v>7.1456792366589585</v>
      </c>
      <c r="AU255" s="89">
        <f t="shared" si="114"/>
        <v>7.0852978277629184</v>
      </c>
    </row>
    <row r="256" spans="1:48">
      <c r="A256" s="27" t="s">
        <v>311</v>
      </c>
      <c r="B256" s="126" t="s">
        <v>51</v>
      </c>
      <c r="C256" s="27">
        <v>55700.550710000003</v>
      </c>
      <c r="D256" s="127">
        <v>4.0000000000000003E-5</v>
      </c>
      <c r="E256" s="43">
        <f t="shared" si="122"/>
        <v>2920.0004797269949</v>
      </c>
      <c r="F256">
        <f t="shared" si="98"/>
        <v>2920.5</v>
      </c>
      <c r="G256">
        <f t="shared" si="123"/>
        <v>-0.23865667000063695</v>
      </c>
      <c r="J256">
        <f t="shared" si="124"/>
        <v>-0.23865667000063695</v>
      </c>
      <c r="O256">
        <f t="shared" ca="1" si="125"/>
        <v>-0.2383939875726859</v>
      </c>
      <c r="Q256" s="2">
        <f t="shared" si="126"/>
        <v>40682.050710000003</v>
      </c>
      <c r="S256" s="3">
        <v>1</v>
      </c>
      <c r="Z256">
        <f t="shared" si="102"/>
        <v>2920.5</v>
      </c>
      <c r="AA256" s="89">
        <f t="shared" si="103"/>
        <v>-0.23842888051478159</v>
      </c>
      <c r="AB256" s="89">
        <f t="shared" si="104"/>
        <v>-0.23985128579794504</v>
      </c>
      <c r="AC256" s="89">
        <f t="shared" si="105"/>
        <v>-0.23865667000063695</v>
      </c>
      <c r="AD256" s="89">
        <f t="shared" si="116"/>
        <v>-2.2778948585536196E-4</v>
      </c>
      <c r="AE256" s="89">
        <f t="shared" si="106"/>
        <v>5.1888049866250146E-8</v>
      </c>
      <c r="AF256">
        <f t="shared" si="117"/>
        <v>-0.23865667000063695</v>
      </c>
      <c r="AG256" s="73"/>
      <c r="AH256">
        <f t="shared" si="107"/>
        <v>1.194615797308093E-3</v>
      </c>
      <c r="AI256">
        <f t="shared" si="108"/>
        <v>1.0474501113355592</v>
      </c>
      <c r="AJ256">
        <f t="shared" si="109"/>
        <v>0.92622704902612951</v>
      </c>
      <c r="AK256">
        <f t="shared" si="110"/>
        <v>6.9314406397537928E-2</v>
      </c>
      <c r="AL256">
        <f t="shared" si="111"/>
        <v>0.97050574409495127</v>
      </c>
      <c r="AM256">
        <f t="shared" si="112"/>
        <v>0.52730580212743716</v>
      </c>
      <c r="AN256" s="89">
        <f t="shared" si="121"/>
        <v>7.1858919271170345</v>
      </c>
      <c r="AO256" s="89">
        <f t="shared" si="121"/>
        <v>7.1858919258218918</v>
      </c>
      <c r="AP256" s="89">
        <f t="shared" si="121"/>
        <v>7.1858919009330027</v>
      </c>
      <c r="AQ256" s="89">
        <f t="shared" si="121"/>
        <v>7.1858914226405526</v>
      </c>
      <c r="AR256" s="89">
        <f t="shared" si="121"/>
        <v>7.1858822312998107</v>
      </c>
      <c r="AS256" s="89">
        <f t="shared" si="121"/>
        <v>7.1857056221954476</v>
      </c>
      <c r="AT256" s="89">
        <f t="shared" si="121"/>
        <v>7.1823197603399809</v>
      </c>
      <c r="AU256" s="89">
        <f t="shared" si="114"/>
        <v>7.1199513811622834</v>
      </c>
      <c r="AV256" s="89"/>
    </row>
    <row r="257" spans="1:48">
      <c r="A257" s="27" t="s">
        <v>311</v>
      </c>
      <c r="B257" s="126" t="s">
        <v>49</v>
      </c>
      <c r="C257" s="127">
        <v>54568.945570000003</v>
      </c>
      <c r="D257" s="127">
        <v>9.7000000000000005E-4</v>
      </c>
      <c r="E257" s="43">
        <f t="shared" si="122"/>
        <v>551.49467400479011</v>
      </c>
      <c r="F257">
        <f t="shared" si="98"/>
        <v>552</v>
      </c>
      <c r="G257">
        <f t="shared" si="123"/>
        <v>-0.24143047999677947</v>
      </c>
      <c r="J257">
        <f t="shared" si="124"/>
        <v>-0.24143047999677947</v>
      </c>
      <c r="O257">
        <f t="shared" ca="1" si="125"/>
        <v>-0.23864928430503826</v>
      </c>
      <c r="Q257" s="2">
        <f t="shared" si="126"/>
        <v>39550.445570000003</v>
      </c>
      <c r="S257" s="3">
        <v>1</v>
      </c>
      <c r="Z257">
        <f t="shared" si="102"/>
        <v>552</v>
      </c>
      <c r="AA257" s="89">
        <f t="shared" si="103"/>
        <v>-0.23922306339279381</v>
      </c>
      <c r="AB257" s="89">
        <f t="shared" si="104"/>
        <v>-0.2411823855348651</v>
      </c>
      <c r="AC257" s="89">
        <f t="shared" si="105"/>
        <v>-0.24143047999677947</v>
      </c>
      <c r="AD257" s="89">
        <f t="shared" si="116"/>
        <v>-2.2074166039856569E-3</v>
      </c>
      <c r="AE257" s="89">
        <f t="shared" si="106"/>
        <v>4.8726880635515704E-6</v>
      </c>
      <c r="AF257">
        <f t="shared" si="117"/>
        <v>-0.24143047999677947</v>
      </c>
      <c r="AG257" s="73"/>
      <c r="AH257">
        <f t="shared" si="107"/>
        <v>-2.4809446191435965E-4</v>
      </c>
      <c r="AI257">
        <f t="shared" si="108"/>
        <v>0.93751662280142356</v>
      </c>
      <c r="AJ257">
        <f t="shared" si="109"/>
        <v>-0.25207601680477554</v>
      </c>
      <c r="AK257">
        <f t="shared" si="110"/>
        <v>5.6141139762748114E-2</v>
      </c>
      <c r="AL257">
        <f t="shared" si="111"/>
        <v>2.4096084460562177</v>
      </c>
      <c r="AM257">
        <f t="shared" si="112"/>
        <v>2.6091984918299436</v>
      </c>
      <c r="AN257" s="89">
        <f t="shared" si="121"/>
        <v>2.3515671951044887</v>
      </c>
      <c r="AO257" s="89">
        <f t="shared" si="121"/>
        <v>2.3515671924842074</v>
      </c>
      <c r="AP257" s="89">
        <f t="shared" si="121"/>
        <v>2.3515672368044962</v>
      </c>
      <c r="AQ257" s="89">
        <f t="shared" si="121"/>
        <v>2.3515664871565143</v>
      </c>
      <c r="AR257" s="89">
        <f t="shared" si="121"/>
        <v>2.3515791668733783</v>
      </c>
      <c r="AS257" s="89">
        <f t="shared" si="121"/>
        <v>2.3513646774062176</v>
      </c>
      <c r="AT257" s="89">
        <f t="shared" si="121"/>
        <v>2.3549867481100915</v>
      </c>
      <c r="AU257" s="89">
        <f t="shared" si="114"/>
        <v>2.2918960149036396</v>
      </c>
      <c r="AV257" s="89"/>
    </row>
    <row r="258" spans="1:48">
      <c r="A258" s="27" t="s">
        <v>311</v>
      </c>
      <c r="B258" s="126" t="s">
        <v>49</v>
      </c>
      <c r="C258" s="27">
        <v>55599.501459999999</v>
      </c>
      <c r="D258" s="127">
        <v>1.8000000000000001E-4</v>
      </c>
      <c r="E258" s="43">
        <f t="shared" si="122"/>
        <v>2708.4993767107226</v>
      </c>
      <c r="F258">
        <f t="shared" si="98"/>
        <v>2709</v>
      </c>
      <c r="G258">
        <f t="shared" si="123"/>
        <v>-0.23918365999998059</v>
      </c>
      <c r="J258">
        <f t="shared" si="124"/>
        <v>-0.23918365999998059</v>
      </c>
      <c r="O258">
        <f t="shared" ca="1" si="125"/>
        <v>-0.23841678481097703</v>
      </c>
      <c r="Q258" s="2">
        <f t="shared" si="126"/>
        <v>40581.001459999999</v>
      </c>
      <c r="S258" s="3">
        <v>1</v>
      </c>
      <c r="Z258">
        <f t="shared" si="102"/>
        <v>2709</v>
      </c>
      <c r="AA258" s="89">
        <f t="shared" si="103"/>
        <v>-0.23827049230190053</v>
      </c>
      <c r="AB258" s="89">
        <f t="shared" si="104"/>
        <v>-0.24042984721581315</v>
      </c>
      <c r="AC258" s="89">
        <f t="shared" si="105"/>
        <v>-0.23918365999998059</v>
      </c>
      <c r="AD258" s="89">
        <f t="shared" si="116"/>
        <v>-9.1316769808005849E-4</v>
      </c>
      <c r="AE258" s="89">
        <f t="shared" si="106"/>
        <v>8.3387524481683289E-7</v>
      </c>
      <c r="AF258">
        <f t="shared" si="117"/>
        <v>-0.23918365999998059</v>
      </c>
      <c r="AG258" s="73"/>
      <c r="AH258">
        <f t="shared" si="107"/>
        <v>1.2461872158325623E-3</v>
      </c>
      <c r="AI258">
        <f t="shared" si="108"/>
        <v>1.0745499423763369</v>
      </c>
      <c r="AJ258">
        <f t="shared" si="109"/>
        <v>0.9944841126726377</v>
      </c>
      <c r="AK258">
        <f t="shared" si="110"/>
        <v>3.8707959022465113E-2</v>
      </c>
      <c r="AL258">
        <f t="shared" si="111"/>
        <v>0.4789065735543247</v>
      </c>
      <c r="AM258">
        <f t="shared" si="112"/>
        <v>0.24413732633586968</v>
      </c>
      <c r="AN258" s="89">
        <f t="shared" si="121"/>
        <v>6.7247155800496445</v>
      </c>
      <c r="AO258" s="89">
        <f t="shared" si="121"/>
        <v>6.724715573628897</v>
      </c>
      <c r="AP258" s="89">
        <f t="shared" si="121"/>
        <v>6.7247154890834109</v>
      </c>
      <c r="AQ258" s="89">
        <f t="shared" si="121"/>
        <v>6.7247143758272374</v>
      </c>
      <c r="AR258" s="89">
        <f t="shared" si="121"/>
        <v>6.7246997170352767</v>
      </c>
      <c r="AS258" s="89">
        <f t="shared" si="121"/>
        <v>6.7245067069776105</v>
      </c>
      <c r="AT258" s="89">
        <f t="shared" si="121"/>
        <v>6.7219670098853959</v>
      </c>
      <c r="AU258" s="89">
        <f t="shared" si="114"/>
        <v>6.6888204079878255</v>
      </c>
    </row>
    <row r="259" spans="1:48">
      <c r="A259" s="27" t="s">
        <v>311</v>
      </c>
      <c r="B259" s="126" t="s">
        <v>49</v>
      </c>
      <c r="C259" s="27">
        <v>55619.56796</v>
      </c>
      <c r="D259" s="127">
        <v>1E-4</v>
      </c>
      <c r="E259" s="43">
        <f t="shared" si="122"/>
        <v>2750.4995586386044</v>
      </c>
      <c r="F259">
        <f t="shared" si="98"/>
        <v>2751</v>
      </c>
      <c r="G259">
        <f t="shared" si="123"/>
        <v>-0.23909673999878578</v>
      </c>
      <c r="J259">
        <f t="shared" si="124"/>
        <v>-0.23909673999878578</v>
      </c>
      <c r="O259">
        <f t="shared" ca="1" si="125"/>
        <v>-0.23841225769982702</v>
      </c>
      <c r="Q259" s="2">
        <f t="shared" si="126"/>
        <v>40601.06796</v>
      </c>
      <c r="S259" s="3">
        <v>1</v>
      </c>
      <c r="Z259">
        <f t="shared" si="102"/>
        <v>2751</v>
      </c>
      <c r="AA259" s="89">
        <f t="shared" si="103"/>
        <v>-0.23827995148189982</v>
      </c>
      <c r="AB259" s="89">
        <f t="shared" si="104"/>
        <v>-0.24035391672350689</v>
      </c>
      <c r="AC259" s="89">
        <f t="shared" si="105"/>
        <v>-0.23909673999878578</v>
      </c>
      <c r="AD259" s="89">
        <f t="shared" si="116"/>
        <v>-8.1678851688596343E-4</v>
      </c>
      <c r="AE259" s="89">
        <f t="shared" si="106"/>
        <v>6.671434813167718E-7</v>
      </c>
      <c r="AF259">
        <f t="shared" si="117"/>
        <v>-0.23909673999878578</v>
      </c>
      <c r="AG259" s="73"/>
      <c r="AH259">
        <f t="shared" si="107"/>
        <v>1.2571767247211083E-3</v>
      </c>
      <c r="AI259">
        <f t="shared" si="108"/>
        <v>1.0703347294955408</v>
      </c>
      <c r="AJ259">
        <f t="shared" si="109"/>
        <v>0.9999845976655386</v>
      </c>
      <c r="AK259">
        <f t="shared" si="110"/>
        <v>4.5924131203421745E-2</v>
      </c>
      <c r="AL259">
        <f t="shared" si="111"/>
        <v>0.57843696519843402</v>
      </c>
      <c r="AM259">
        <f t="shared" si="112"/>
        <v>0.29756187316704125</v>
      </c>
      <c r="AN259" s="89">
        <f t="shared" si="121"/>
        <v>6.8171897537699087</v>
      </c>
      <c r="AO259" s="89">
        <f t="shared" si="121"/>
        <v>6.8171897480266157</v>
      </c>
      <c r="AP259" s="89">
        <f t="shared" si="121"/>
        <v>6.8171896685953328</v>
      </c>
      <c r="AQ259" s="89">
        <f t="shared" si="121"/>
        <v>6.8171885700396047</v>
      </c>
      <c r="AR259" s="89">
        <f t="shared" si="121"/>
        <v>6.817173376795516</v>
      </c>
      <c r="AS259" s="89">
        <f t="shared" si="121"/>
        <v>6.8169632652037242</v>
      </c>
      <c r="AT259" s="89">
        <f t="shared" si="121"/>
        <v>6.8140602403581445</v>
      </c>
      <c r="AU259" s="89">
        <f t="shared" si="114"/>
        <v>6.774435069327434</v>
      </c>
      <c r="AV259" s="89"/>
    </row>
    <row r="260" spans="1:48">
      <c r="A260" s="27" t="s">
        <v>311</v>
      </c>
      <c r="B260" s="126" t="s">
        <v>49</v>
      </c>
      <c r="C260" s="27">
        <v>55640.589469999999</v>
      </c>
      <c r="D260" s="127">
        <v>1.9000000000000001E-4</v>
      </c>
      <c r="E260" s="43">
        <f t="shared" si="122"/>
        <v>2794.4986239663249</v>
      </c>
      <c r="F260">
        <f t="shared" si="98"/>
        <v>2795</v>
      </c>
      <c r="G260">
        <f t="shared" si="123"/>
        <v>-0.23954330000560731</v>
      </c>
      <c r="J260">
        <f t="shared" si="124"/>
        <v>-0.23954330000560731</v>
      </c>
      <c r="O260">
        <f t="shared" ca="1" si="125"/>
        <v>-0.23840751501195559</v>
      </c>
      <c r="Q260" s="2">
        <f t="shared" si="126"/>
        <v>40622.089469999999</v>
      </c>
      <c r="S260" s="3">
        <v>1</v>
      </c>
      <c r="Z260">
        <f t="shared" si="102"/>
        <v>2795</v>
      </c>
      <c r="AA260" s="89">
        <f t="shared" si="103"/>
        <v>-0.238301764132231</v>
      </c>
      <c r="AB260" s="89">
        <f t="shared" si="104"/>
        <v>-0.24080049216077495</v>
      </c>
      <c r="AC260" s="89">
        <f t="shared" si="105"/>
        <v>-0.23954330000560731</v>
      </c>
      <c r="AD260" s="89">
        <f t="shared" si="116"/>
        <v>-1.2415358733763038E-3</v>
      </c>
      <c r="AE260" s="89">
        <f t="shared" si="106"/>
        <v>1.5414113248802614E-6</v>
      </c>
      <c r="AF260">
        <f t="shared" si="117"/>
        <v>-0.23954330000560731</v>
      </c>
      <c r="AG260" s="73"/>
      <c r="AH260">
        <f t="shared" si="107"/>
        <v>1.2571921551676381E-3</v>
      </c>
      <c r="AI260">
        <f t="shared" si="108"/>
        <v>1.0652208339644484</v>
      </c>
      <c r="AJ260">
        <f t="shared" si="109"/>
        <v>0.99521996210379826</v>
      </c>
      <c r="AK260">
        <f t="shared" si="110"/>
        <v>5.2936214607599709E-2</v>
      </c>
      <c r="AL260">
        <f t="shared" si="111"/>
        <v>0.68180179734755653</v>
      </c>
      <c r="AM260">
        <f t="shared" si="112"/>
        <v>0.35475082936617058</v>
      </c>
      <c r="AN260" s="89">
        <f t="shared" si="121"/>
        <v>6.9136460457146871</v>
      </c>
      <c r="AO260" s="89">
        <f t="shared" si="121"/>
        <v>6.9136460411248262</v>
      </c>
      <c r="AP260" s="89">
        <f t="shared" si="121"/>
        <v>6.9136459734791567</v>
      </c>
      <c r="AQ260" s="89">
        <f t="shared" si="121"/>
        <v>6.9136449765131465</v>
      </c>
      <c r="AR260" s="89">
        <f t="shared" si="121"/>
        <v>6.9136302832513712</v>
      </c>
      <c r="AS260" s="89">
        <f t="shared" si="121"/>
        <v>6.9134137525701869</v>
      </c>
      <c r="AT260" s="89">
        <f t="shared" si="121"/>
        <v>6.9102267488727032</v>
      </c>
      <c r="AU260" s="89">
        <f t="shared" si="114"/>
        <v>6.8641266193022625</v>
      </c>
      <c r="AV260" s="89"/>
    </row>
    <row r="261" spans="1:48">
      <c r="A261" s="27" t="s">
        <v>311</v>
      </c>
      <c r="B261" s="126" t="s">
        <v>49</v>
      </c>
      <c r="C261" s="27">
        <v>55644.411690000001</v>
      </c>
      <c r="D261" s="127">
        <v>5.0000000000000002E-5</v>
      </c>
      <c r="E261" s="43">
        <f t="shared" si="122"/>
        <v>2802.4987204140593</v>
      </c>
      <c r="F261">
        <f t="shared" si="98"/>
        <v>2803</v>
      </c>
      <c r="G261">
        <f t="shared" si="123"/>
        <v>-0.23949721999815665</v>
      </c>
      <c r="J261">
        <f t="shared" si="124"/>
        <v>-0.23949721999815665</v>
      </c>
      <c r="O261">
        <f t="shared" ca="1" si="125"/>
        <v>-0.23840665270506986</v>
      </c>
      <c r="Q261" s="2">
        <f t="shared" si="126"/>
        <v>40625.911690000001</v>
      </c>
      <c r="S261" s="3">
        <v>1</v>
      </c>
      <c r="Z261">
        <f t="shared" si="102"/>
        <v>2803</v>
      </c>
      <c r="AA261" s="89">
        <f t="shared" si="103"/>
        <v>-0.23830702787649166</v>
      </c>
      <c r="AB261" s="89">
        <f t="shared" si="104"/>
        <v>-0.24075316174622324</v>
      </c>
      <c r="AC261" s="89">
        <f t="shared" si="105"/>
        <v>-0.23949721999815665</v>
      </c>
      <c r="AD261" s="89">
        <f t="shared" si="116"/>
        <v>-1.1901921216649902E-3</v>
      </c>
      <c r="AE261" s="89">
        <f t="shared" si="106"/>
        <v>1.4165572864734109E-6</v>
      </c>
      <c r="AF261">
        <f t="shared" si="117"/>
        <v>-0.23949721999815665</v>
      </c>
      <c r="AG261" s="73"/>
      <c r="AH261">
        <f t="shared" si="107"/>
        <v>1.2559417480665868E-3</v>
      </c>
      <c r="AI261">
        <f t="shared" si="108"/>
        <v>1.0642204367890769</v>
      </c>
      <c r="AJ261">
        <f t="shared" si="109"/>
        <v>0.99322168290831159</v>
      </c>
      <c r="AK261">
        <f t="shared" si="110"/>
        <v>5.4145503032294207E-2</v>
      </c>
      <c r="AL261">
        <f t="shared" si="111"/>
        <v>0.70048599655705235</v>
      </c>
      <c r="AM261">
        <f t="shared" si="112"/>
        <v>0.36530389604333197</v>
      </c>
      <c r="AN261" s="89">
        <f t="shared" ref="AN261:AT276" si="127">$AU261+$AB$7*SIN(AO261)</f>
        <v>6.9311324477713745</v>
      </c>
      <c r="AO261" s="89">
        <f t="shared" si="127"/>
        <v>6.9311324434157431</v>
      </c>
      <c r="AP261" s="89">
        <f t="shared" si="127"/>
        <v>6.9311323783823058</v>
      </c>
      <c r="AQ261" s="89">
        <f t="shared" si="127"/>
        <v>6.9311314073757995</v>
      </c>
      <c r="AR261" s="89">
        <f t="shared" si="127"/>
        <v>6.9311169094781713</v>
      </c>
      <c r="AS261" s="89">
        <f t="shared" si="127"/>
        <v>6.9309004632796292</v>
      </c>
      <c r="AT261" s="89">
        <f t="shared" si="127"/>
        <v>6.9276732312574048</v>
      </c>
      <c r="AU261" s="89">
        <f t="shared" si="114"/>
        <v>6.88043417384314</v>
      </c>
    </row>
    <row r="262" spans="1:48">
      <c r="A262" s="27" t="s">
        <v>311</v>
      </c>
      <c r="B262" s="126" t="s">
        <v>49</v>
      </c>
      <c r="C262" s="27">
        <v>55650.623030000002</v>
      </c>
      <c r="D262" s="127">
        <v>1.3999999999999999E-4</v>
      </c>
      <c r="E262" s="43">
        <f t="shared" si="122"/>
        <v>2815.4993637756816</v>
      </c>
      <c r="F262">
        <f t="shared" si="98"/>
        <v>2816</v>
      </c>
      <c r="G262">
        <f t="shared" si="123"/>
        <v>-0.23918984000192722</v>
      </c>
      <c r="J262">
        <f t="shared" si="124"/>
        <v>-0.23918984000192722</v>
      </c>
      <c r="O262">
        <f t="shared" ca="1" si="125"/>
        <v>-0.23840525145638058</v>
      </c>
      <c r="Q262" s="2">
        <f t="shared" si="126"/>
        <v>40632.123030000002</v>
      </c>
      <c r="S262" s="3">
        <v>1</v>
      </c>
      <c r="Z262">
        <f t="shared" si="102"/>
        <v>2816</v>
      </c>
      <c r="AA262" s="89">
        <f t="shared" si="103"/>
        <v>-0.23831642536327038</v>
      </c>
      <c r="AB262" s="89">
        <f t="shared" si="104"/>
        <v>-0.2404429352016994</v>
      </c>
      <c r="AC262" s="89">
        <f t="shared" si="105"/>
        <v>-0.23918984000192722</v>
      </c>
      <c r="AD262" s="89">
        <f t="shared" si="116"/>
        <v>-8.7341463865683866E-4</v>
      </c>
      <c r="AE262" s="89">
        <f t="shared" si="106"/>
        <v>7.62853131020056E-7</v>
      </c>
      <c r="AF262">
        <f t="shared" si="117"/>
        <v>-0.23918984000192722</v>
      </c>
      <c r="AG262" s="73"/>
      <c r="AH262">
        <f t="shared" si="107"/>
        <v>1.2530951997721685E-3</v>
      </c>
      <c r="AI262">
        <f t="shared" si="108"/>
        <v>1.0625513914556359</v>
      </c>
      <c r="AJ262">
        <f t="shared" si="109"/>
        <v>0.98924644942604745</v>
      </c>
      <c r="AK262">
        <f t="shared" si="110"/>
        <v>5.6065349610644417E-2</v>
      </c>
      <c r="AL262">
        <f t="shared" si="111"/>
        <v>0.7307719024501631</v>
      </c>
      <c r="AM262">
        <f t="shared" si="112"/>
        <v>0.38256443049615463</v>
      </c>
      <c r="AN262" s="89">
        <f t="shared" si="127"/>
        <v>6.9595123015483544</v>
      </c>
      <c r="AO262" s="89">
        <f t="shared" si="127"/>
        <v>6.9595122975788275</v>
      </c>
      <c r="AP262" s="89">
        <f t="shared" si="127"/>
        <v>6.959512236984307</v>
      </c>
      <c r="AQ262" s="89">
        <f t="shared" si="127"/>
        <v>6.9595113120140839</v>
      </c>
      <c r="AR262" s="89">
        <f t="shared" si="127"/>
        <v>6.9594971925071274</v>
      </c>
      <c r="AS262" s="89">
        <f t="shared" si="127"/>
        <v>6.9592816805867486</v>
      </c>
      <c r="AT262" s="89">
        <f t="shared" si="127"/>
        <v>6.9559968388591349</v>
      </c>
      <c r="AU262" s="89">
        <f t="shared" si="114"/>
        <v>6.9069339499720668</v>
      </c>
      <c r="AV262" s="89"/>
    </row>
    <row r="263" spans="1:48">
      <c r="A263" s="27" t="s">
        <v>311</v>
      </c>
      <c r="B263" s="126" t="s">
        <v>49</v>
      </c>
      <c r="C263" s="27">
        <v>55662.567060000001</v>
      </c>
      <c r="D263" s="127">
        <v>1.2999999999999999E-4</v>
      </c>
      <c r="E263" s="43">
        <f t="shared" si="122"/>
        <v>2840.4988122570812</v>
      </c>
      <c r="F263">
        <f t="shared" si="98"/>
        <v>2841</v>
      </c>
      <c r="G263">
        <f t="shared" si="123"/>
        <v>-0.23945334000018192</v>
      </c>
      <c r="J263">
        <f t="shared" si="124"/>
        <v>-0.23945334000018192</v>
      </c>
      <c r="O263">
        <f t="shared" ca="1" si="125"/>
        <v>-0.23840255674736271</v>
      </c>
      <c r="Q263" s="2">
        <f t="shared" si="126"/>
        <v>40644.067060000001</v>
      </c>
      <c r="S263" s="3">
        <v>1</v>
      </c>
      <c r="Z263">
        <f t="shared" si="102"/>
        <v>2841</v>
      </c>
      <c r="AA263" s="89">
        <f t="shared" si="103"/>
        <v>-0.23833740922351707</v>
      </c>
      <c r="AB263" s="89">
        <f t="shared" si="104"/>
        <v>-0.24069815113833115</v>
      </c>
      <c r="AC263" s="89">
        <f t="shared" si="105"/>
        <v>-0.23945334000018192</v>
      </c>
      <c r="AD263" s="89">
        <f t="shared" si="116"/>
        <v>-1.1159307766648585E-3</v>
      </c>
      <c r="AE263" s="89">
        <f t="shared" si="106"/>
        <v>1.2453014983078343E-6</v>
      </c>
      <c r="AF263">
        <f t="shared" si="117"/>
        <v>-0.23945334000018192</v>
      </c>
      <c r="AG263" s="73"/>
      <c r="AH263">
        <f t="shared" si="107"/>
        <v>1.2448111381492234E-3</v>
      </c>
      <c r="AI263">
        <f t="shared" si="108"/>
        <v>1.0591981132471233</v>
      </c>
      <c r="AJ263">
        <f t="shared" si="109"/>
        <v>0.97911116712691992</v>
      </c>
      <c r="AK263">
        <f t="shared" si="110"/>
        <v>5.9595162454521115E-2</v>
      </c>
      <c r="AL263">
        <f t="shared" si="111"/>
        <v>0.78874050518017758</v>
      </c>
      <c r="AM263">
        <f t="shared" si="112"/>
        <v>0.41617281892307545</v>
      </c>
      <c r="AN263" s="89">
        <f t="shared" si="127"/>
        <v>7.0139606206868876</v>
      </c>
      <c r="AO263" s="89">
        <f t="shared" si="127"/>
        <v>7.0139606174557549</v>
      </c>
      <c r="AP263" s="89">
        <f t="shared" si="127"/>
        <v>7.0139605657999491</v>
      </c>
      <c r="AQ263" s="89">
        <f t="shared" si="127"/>
        <v>7.0139597399839211</v>
      </c>
      <c r="AR263" s="89">
        <f t="shared" si="127"/>
        <v>7.0139465378313179</v>
      </c>
      <c r="AS263" s="89">
        <f t="shared" si="127"/>
        <v>7.0137354989137544</v>
      </c>
      <c r="AT263" s="89">
        <f t="shared" si="127"/>
        <v>7.0103673959385215</v>
      </c>
      <c r="AU263" s="89">
        <f t="shared" si="114"/>
        <v>6.9578950579123102</v>
      </c>
      <c r="AV263" s="89"/>
    </row>
    <row r="264" spans="1:48">
      <c r="A264" s="27" t="s">
        <v>311</v>
      </c>
      <c r="B264" s="126" t="s">
        <v>49</v>
      </c>
      <c r="C264" s="27">
        <v>55685.500209999998</v>
      </c>
      <c r="D264" s="127">
        <v>1.2E-4</v>
      </c>
      <c r="E264" s="43">
        <f t="shared" si="122"/>
        <v>2888.499035125008</v>
      </c>
      <c r="F264">
        <f t="shared" si="98"/>
        <v>2889</v>
      </c>
      <c r="G264">
        <f t="shared" si="123"/>
        <v>-0.23934686000575311</v>
      </c>
      <c r="J264">
        <f t="shared" si="124"/>
        <v>-0.23934686000575311</v>
      </c>
      <c r="O264">
        <f t="shared" ca="1" si="125"/>
        <v>-0.23839738290604842</v>
      </c>
      <c r="Q264" s="2">
        <f t="shared" si="126"/>
        <v>40667.000209999998</v>
      </c>
      <c r="S264" s="3">
        <v>1</v>
      </c>
      <c r="Z264">
        <f t="shared" si="102"/>
        <v>2889</v>
      </c>
      <c r="AA264" s="89">
        <f t="shared" si="103"/>
        <v>-0.23838822772248472</v>
      </c>
      <c r="AB264" s="89">
        <f t="shared" si="104"/>
        <v>-0.24056561188709219</v>
      </c>
      <c r="AC264" s="89">
        <f t="shared" si="105"/>
        <v>-0.23934686000575311</v>
      </c>
      <c r="AD264" s="89">
        <f t="shared" si="116"/>
        <v>-9.5863228326839578E-4</v>
      </c>
      <c r="AE264" s="89">
        <f t="shared" si="106"/>
        <v>9.1897585452437786E-7</v>
      </c>
      <c r="AF264">
        <f t="shared" si="117"/>
        <v>-0.23934686000575311</v>
      </c>
      <c r="AG264" s="73"/>
      <c r="AH264">
        <f t="shared" si="107"/>
        <v>1.2187518813390704E-3</v>
      </c>
      <c r="AI264">
        <f t="shared" si="108"/>
        <v>1.0522827945465547</v>
      </c>
      <c r="AJ264">
        <f t="shared" si="109"/>
        <v>0.95080080927383626</v>
      </c>
      <c r="AK264">
        <f t="shared" si="110"/>
        <v>6.5745793739240388E-2</v>
      </c>
      <c r="AL264">
        <f t="shared" si="111"/>
        <v>0.89897286745436533</v>
      </c>
      <c r="AM264">
        <f t="shared" si="112"/>
        <v>0.48242181970212927</v>
      </c>
      <c r="AN264" s="89">
        <f t="shared" si="127"/>
        <v>7.1179987744333202</v>
      </c>
      <c r="AO264" s="89">
        <f t="shared" si="127"/>
        <v>7.1179987724765166</v>
      </c>
      <c r="AP264" s="89">
        <f t="shared" si="127"/>
        <v>7.1179987377755918</v>
      </c>
      <c r="AQ264" s="89">
        <f t="shared" si="127"/>
        <v>7.1179981224079727</v>
      </c>
      <c r="AR264" s="89">
        <f t="shared" si="127"/>
        <v>7.1179872098777173</v>
      </c>
      <c r="AS264" s="89">
        <f t="shared" si="127"/>
        <v>7.1177937159754521</v>
      </c>
      <c r="AT264" s="89">
        <f t="shared" si="127"/>
        <v>7.1143696368491049</v>
      </c>
      <c r="AU264" s="89">
        <f t="shared" si="114"/>
        <v>7.0557403851575771</v>
      </c>
      <c r="AV264" s="89"/>
    </row>
    <row r="265" spans="1:48">
      <c r="A265" s="27" t="s">
        <v>311</v>
      </c>
      <c r="B265" s="126" t="s">
        <v>49</v>
      </c>
      <c r="C265" s="27">
        <v>55385.458910000001</v>
      </c>
      <c r="D265" s="127">
        <v>1.31E-3</v>
      </c>
      <c r="E265" s="43">
        <f t="shared" si="122"/>
        <v>2260.4976803358004</v>
      </c>
      <c r="F265">
        <f t="shared" si="98"/>
        <v>2261</v>
      </c>
      <c r="G265">
        <f t="shared" si="123"/>
        <v>-0.23999413999990793</v>
      </c>
      <c r="J265">
        <f t="shared" si="124"/>
        <v>-0.23999413999990793</v>
      </c>
      <c r="O265">
        <f t="shared" ca="1" si="125"/>
        <v>-0.23846507399657713</v>
      </c>
      <c r="Q265" s="2">
        <f t="shared" si="126"/>
        <v>40366.958910000001</v>
      </c>
      <c r="S265" s="3">
        <v>1</v>
      </c>
      <c r="Z265">
        <f t="shared" si="102"/>
        <v>2261</v>
      </c>
      <c r="AA265" s="89">
        <f t="shared" si="103"/>
        <v>-0.23878960001607488</v>
      </c>
      <c r="AB265" s="89">
        <f t="shared" si="104"/>
        <v>-0.24052663269742927</v>
      </c>
      <c r="AC265" s="89">
        <f t="shared" si="105"/>
        <v>-0.23999413999990793</v>
      </c>
      <c r="AD265" s="89">
        <f t="shared" si="116"/>
        <v>-1.2045399838330473E-3</v>
      </c>
      <c r="AE265" s="89">
        <f t="shared" si="106"/>
        <v>1.4509165726525179E-6</v>
      </c>
      <c r="AF265">
        <f t="shared" si="117"/>
        <v>-0.23999413999990793</v>
      </c>
      <c r="AG265" s="73"/>
      <c r="AH265">
        <f t="shared" si="107"/>
        <v>5.3249269752133027E-4</v>
      </c>
      <c r="AI265">
        <f t="shared" si="108"/>
        <v>1.0694541741117953</v>
      </c>
      <c r="AJ265">
        <f t="shared" si="109"/>
        <v>0.37969863837648027</v>
      </c>
      <c r="AK265">
        <f t="shared" si="110"/>
        <v>-4.7245292870808052E-2</v>
      </c>
      <c r="AL265">
        <f t="shared" si="111"/>
        <v>-0.59733864191813857</v>
      </c>
      <c r="AM265">
        <f t="shared" si="112"/>
        <v>-0.30787883838460239</v>
      </c>
      <c r="AN265" s="89">
        <f t="shared" si="127"/>
        <v>5.731576471716032</v>
      </c>
      <c r="AO265" s="89">
        <f t="shared" si="127"/>
        <v>5.7315764772741113</v>
      </c>
      <c r="AP265" s="89">
        <f t="shared" si="127"/>
        <v>5.7315765549645725</v>
      </c>
      <c r="AQ265" s="89">
        <f t="shared" si="127"/>
        <v>5.7315776409163073</v>
      </c>
      <c r="AR265" s="89">
        <f t="shared" si="127"/>
        <v>5.7315928201963109</v>
      </c>
      <c r="AS265" s="89">
        <f t="shared" si="127"/>
        <v>5.7318049791918844</v>
      </c>
      <c r="AT265" s="89">
        <f t="shared" si="127"/>
        <v>5.7347674125069172</v>
      </c>
      <c r="AU265" s="89">
        <f t="shared" si="114"/>
        <v>5.7755973536986671</v>
      </c>
      <c r="AV265" s="89"/>
    </row>
    <row r="266" spans="1:48">
      <c r="A266" s="27" t="s">
        <v>311</v>
      </c>
      <c r="B266" s="126" t="s">
        <v>49</v>
      </c>
      <c r="C266" s="27">
        <v>55386.413809999998</v>
      </c>
      <c r="D266" s="127">
        <v>1.0399999999999999E-3</v>
      </c>
      <c r="E266" s="43">
        <f t="shared" si="122"/>
        <v>2262.4963335001689</v>
      </c>
      <c r="F266">
        <f t="shared" si="98"/>
        <v>2263</v>
      </c>
      <c r="G266">
        <f t="shared" si="123"/>
        <v>-0.24063762000150746</v>
      </c>
      <c r="J266">
        <f t="shared" si="124"/>
        <v>-0.24063762000150746</v>
      </c>
      <c r="O266">
        <f t="shared" ca="1" si="125"/>
        <v>-0.23846485841985571</v>
      </c>
      <c r="Q266" s="2">
        <f t="shared" si="126"/>
        <v>40367.913809999998</v>
      </c>
      <c r="S266" s="3">
        <v>1</v>
      </c>
      <c r="Z266">
        <f t="shared" si="102"/>
        <v>2263</v>
      </c>
      <c r="AA266" s="89">
        <f t="shared" si="103"/>
        <v>-0.23878536992819505</v>
      </c>
      <c r="AB266" s="89">
        <f t="shared" si="104"/>
        <v>-0.24117511585559853</v>
      </c>
      <c r="AC266" s="89">
        <f t="shared" si="105"/>
        <v>-0.24063762000150746</v>
      </c>
      <c r="AD266" s="89">
        <f t="shared" si="116"/>
        <v>-1.8522500733124114E-3</v>
      </c>
      <c r="AE266" s="89">
        <f t="shared" si="106"/>
        <v>3.4308303340858336E-6</v>
      </c>
      <c r="AF266">
        <f t="shared" si="117"/>
        <v>-0.24063762000150746</v>
      </c>
      <c r="AG266" s="73"/>
      <c r="AH266">
        <f t="shared" si="107"/>
        <v>5.3749585409108575E-4</v>
      </c>
      <c r="AI266">
        <f t="shared" si="108"/>
        <v>1.069676098949804</v>
      </c>
      <c r="AJ266">
        <f t="shared" si="109"/>
        <v>0.38405503949500797</v>
      </c>
      <c r="AK266">
        <f t="shared" si="110"/>
        <v>-4.6917387343469216E-2</v>
      </c>
      <c r="AL266">
        <f t="shared" si="111"/>
        <v>-0.59262500321111611</v>
      </c>
      <c r="AM266">
        <f t="shared" si="112"/>
        <v>-0.30530048370627944</v>
      </c>
      <c r="AN266" s="89">
        <f t="shared" si="127"/>
        <v>5.7359679564808994</v>
      </c>
      <c r="AO266" s="89">
        <f t="shared" si="127"/>
        <v>5.735967962086522</v>
      </c>
      <c r="AP266" s="89">
        <f t="shared" si="127"/>
        <v>5.7359680402311346</v>
      </c>
      <c r="AQ266" s="89">
        <f t="shared" si="127"/>
        <v>5.7359691295978221</v>
      </c>
      <c r="AR266" s="89">
        <f t="shared" si="127"/>
        <v>5.7359843157233188</v>
      </c>
      <c r="AS266" s="89">
        <f t="shared" si="127"/>
        <v>5.7361960006175456</v>
      </c>
      <c r="AT266" s="89">
        <f t="shared" si="127"/>
        <v>5.7391439209094566</v>
      </c>
      <c r="AU266" s="89">
        <f t="shared" si="114"/>
        <v>5.7796742423338863</v>
      </c>
    </row>
    <row r="267" spans="1:48">
      <c r="A267" s="27" t="s">
        <v>311</v>
      </c>
      <c r="B267" s="126" t="s">
        <v>49</v>
      </c>
      <c r="C267" s="27">
        <v>55687.411500000002</v>
      </c>
      <c r="D267" s="127">
        <v>1.1E-4</v>
      </c>
      <c r="E267" s="43">
        <f t="shared" si="122"/>
        <v>2892.499460097828</v>
      </c>
      <c r="F267">
        <f t="shared" si="98"/>
        <v>2893</v>
      </c>
      <c r="G267">
        <f t="shared" si="123"/>
        <v>-0.23914381999929901</v>
      </c>
      <c r="J267">
        <f t="shared" si="124"/>
        <v>-0.23914381999929901</v>
      </c>
      <c r="O267">
        <f t="shared" ca="1" si="125"/>
        <v>-0.23839695175260556</v>
      </c>
      <c r="Q267" s="2">
        <f t="shared" si="126"/>
        <v>40668.911500000002</v>
      </c>
      <c r="S267" s="3">
        <v>1</v>
      </c>
      <c r="Z267">
        <f t="shared" si="102"/>
        <v>2893</v>
      </c>
      <c r="AA267" s="89">
        <f t="shared" si="103"/>
        <v>-0.23839307457959572</v>
      </c>
      <c r="AB267" s="89">
        <f t="shared" si="104"/>
        <v>-0.24035981059130687</v>
      </c>
      <c r="AC267" s="89">
        <f t="shared" si="105"/>
        <v>-0.23914381999929901</v>
      </c>
      <c r="AD267" s="89">
        <f t="shared" si="116"/>
        <v>-7.50745419703297E-4</v>
      </c>
      <c r="AE267" s="89">
        <f t="shared" si="106"/>
        <v>5.6361868520547961E-7</v>
      </c>
      <c r="AF267">
        <f t="shared" si="117"/>
        <v>-0.23914381999929901</v>
      </c>
      <c r="AG267" s="73"/>
      <c r="AH267">
        <f t="shared" si="107"/>
        <v>1.2159905920078563E-3</v>
      </c>
      <c r="AI267">
        <f t="shared" si="108"/>
        <v>1.0516810357254744</v>
      </c>
      <c r="AJ267">
        <f t="shared" si="109"/>
        <v>0.94793594760790867</v>
      </c>
      <c r="AK267">
        <f t="shared" si="110"/>
        <v>6.6219865194231828E-2</v>
      </c>
      <c r="AL267">
        <f t="shared" si="111"/>
        <v>0.90809273477664432</v>
      </c>
      <c r="AM267">
        <f t="shared" si="112"/>
        <v>0.48805542233783877</v>
      </c>
      <c r="AN267" s="89">
        <f t="shared" si="127"/>
        <v>7.12663735697679</v>
      </c>
      <c r="AO267" s="89">
        <f t="shared" si="127"/>
        <v>7.1266373551126758</v>
      </c>
      <c r="AP267" s="89">
        <f t="shared" si="127"/>
        <v>7.1266373217358936</v>
      </c>
      <c r="AQ267" s="89">
        <f t="shared" si="127"/>
        <v>7.1266367241280086</v>
      </c>
      <c r="AR267" s="89">
        <f t="shared" si="127"/>
        <v>7.1266260240876065</v>
      </c>
      <c r="AS267" s="89">
        <f t="shared" si="127"/>
        <v>7.1264344639317381</v>
      </c>
      <c r="AT267" s="89">
        <f t="shared" si="127"/>
        <v>7.1230119493178883</v>
      </c>
      <c r="AU267" s="89">
        <f t="shared" si="114"/>
        <v>7.0638941624280163</v>
      </c>
      <c r="AV267" s="89"/>
    </row>
    <row r="268" spans="1:48">
      <c r="A268" s="27" t="s">
        <v>311</v>
      </c>
      <c r="B268" s="126" t="s">
        <v>49</v>
      </c>
      <c r="C268" s="27">
        <v>55707.478049999998</v>
      </c>
      <c r="D268" s="127">
        <v>8.0000000000000007E-5</v>
      </c>
      <c r="E268" s="43">
        <f t="shared" si="122"/>
        <v>2934.4997466781851</v>
      </c>
      <c r="F268">
        <f t="shared" si="98"/>
        <v>2935</v>
      </c>
      <c r="G268">
        <f t="shared" si="123"/>
        <v>-0.23900690000300528</v>
      </c>
      <c r="J268">
        <f t="shared" si="124"/>
        <v>-0.23900690000300528</v>
      </c>
      <c r="O268">
        <f t="shared" ca="1" si="125"/>
        <v>-0.23839242464145555</v>
      </c>
      <c r="Q268" s="2">
        <f t="shared" si="126"/>
        <v>40688.978049999998</v>
      </c>
      <c r="S268" s="3">
        <v>1</v>
      </c>
      <c r="Z268">
        <f t="shared" si="102"/>
        <v>2935</v>
      </c>
      <c r="AA268" s="89">
        <f t="shared" si="103"/>
        <v>-0.23844947680803383</v>
      </c>
      <c r="AB268" s="89">
        <f t="shared" si="104"/>
        <v>-0.24018859393866288</v>
      </c>
      <c r="AC268" s="89">
        <f t="shared" si="105"/>
        <v>-0.23900690000300528</v>
      </c>
      <c r="AD268" s="89">
        <f t="shared" si="116"/>
        <v>-5.5742319497145698E-4</v>
      </c>
      <c r="AE268" s="89">
        <f t="shared" si="106"/>
        <v>3.1072061829218696E-7</v>
      </c>
      <c r="AF268">
        <f t="shared" si="117"/>
        <v>-0.23900690000300528</v>
      </c>
      <c r="AG268" s="73"/>
      <c r="AH268">
        <f t="shared" si="107"/>
        <v>1.1816939356575843E-3</v>
      </c>
      <c r="AI268">
        <f t="shared" si="108"/>
        <v>1.0451582964477202</v>
      </c>
      <c r="AJ268">
        <f t="shared" si="109"/>
        <v>0.91340573766752631</v>
      </c>
      <c r="AK268">
        <f t="shared" si="110"/>
        <v>7.0828866021840436E-2</v>
      </c>
      <c r="AL268">
        <f t="shared" si="111"/>
        <v>1.0032095703856665</v>
      </c>
      <c r="AM268">
        <f t="shared" si="112"/>
        <v>0.54838804761187021</v>
      </c>
      <c r="AN268" s="89">
        <f t="shared" si="127"/>
        <v>7.2170378666025972</v>
      </c>
      <c r="AO268" s="89">
        <f t="shared" si="127"/>
        <v>7.2170378655578205</v>
      </c>
      <c r="AP268" s="89">
        <f t="shared" si="127"/>
        <v>7.217037844644822</v>
      </c>
      <c r="AQ268" s="89">
        <f t="shared" si="127"/>
        <v>7.2170374260355779</v>
      </c>
      <c r="AR268" s="89">
        <f t="shared" si="127"/>
        <v>7.2170290469092562</v>
      </c>
      <c r="AS268" s="89">
        <f t="shared" si="127"/>
        <v>7.2168613453949852</v>
      </c>
      <c r="AT268" s="89">
        <f t="shared" si="127"/>
        <v>7.2135128827169268</v>
      </c>
      <c r="AU268" s="89">
        <f t="shared" si="114"/>
        <v>7.1495088237676248</v>
      </c>
    </row>
    <row r="269" spans="1:48">
      <c r="A269" s="27" t="s">
        <v>58</v>
      </c>
      <c r="B269" s="126" t="s">
        <v>49</v>
      </c>
      <c r="C269" s="27">
        <v>55364.436699999998</v>
      </c>
      <c r="D269" s="127">
        <v>1E-4</v>
      </c>
      <c r="E269" s="43">
        <f t="shared" si="122"/>
        <v>2216.4971498732766</v>
      </c>
      <c r="F269">
        <f t="shared" si="98"/>
        <v>2217</v>
      </c>
      <c r="G269">
        <f t="shared" si="123"/>
        <v>-0.24024758000450674</v>
      </c>
      <c r="J269">
        <f t="shared" si="124"/>
        <v>-0.24024758000450674</v>
      </c>
      <c r="O269">
        <f t="shared" ca="1" si="125"/>
        <v>-0.23846981668444858</v>
      </c>
      <c r="Q269" s="2">
        <f t="shared" si="126"/>
        <v>40345.936699999998</v>
      </c>
      <c r="S269" s="3">
        <v>1</v>
      </c>
      <c r="Z269">
        <f t="shared" si="102"/>
        <v>2217</v>
      </c>
      <c r="AA269" s="89">
        <f t="shared" si="103"/>
        <v>-0.23888501756531649</v>
      </c>
      <c r="AB269" s="89">
        <f t="shared" si="104"/>
        <v>-0.24066786461440873</v>
      </c>
      <c r="AC269" s="89">
        <f t="shared" si="105"/>
        <v>-0.24024758000450674</v>
      </c>
      <c r="AD269" s="89">
        <f t="shared" si="116"/>
        <v>-1.3625624391902513E-3</v>
      </c>
      <c r="AE269" s="89">
        <f t="shared" si="106"/>
        <v>1.8565764006920874E-6</v>
      </c>
      <c r="AF269">
        <f t="shared" si="117"/>
        <v>-0.24024758000450674</v>
      </c>
      <c r="AG269" s="73"/>
      <c r="AH269">
        <f t="shared" si="107"/>
        <v>4.2028460990197315E-4</v>
      </c>
      <c r="AI269">
        <f t="shared" si="108"/>
        <v>1.0642185379419726</v>
      </c>
      <c r="AJ269">
        <f t="shared" si="109"/>
        <v>0.2823933520366978</v>
      </c>
      <c r="AK269">
        <f t="shared" si="110"/>
        <v>-5.414775512055333E-2</v>
      </c>
      <c r="AL269">
        <f t="shared" si="111"/>
        <v>-0.70052106516864177</v>
      </c>
      <c r="AM269">
        <f t="shared" si="112"/>
        <v>-0.36532377037582209</v>
      </c>
      <c r="AN269" s="89">
        <f t="shared" si="127"/>
        <v>5.6352053306259284</v>
      </c>
      <c r="AO269" s="89">
        <f t="shared" si="127"/>
        <v>5.6352053349811166</v>
      </c>
      <c r="AP269" s="89">
        <f t="shared" si="127"/>
        <v>5.6352054000095508</v>
      </c>
      <c r="AQ269" s="89">
        <f t="shared" si="127"/>
        <v>5.6352063709654887</v>
      </c>
      <c r="AR269" s="89">
        <f t="shared" si="127"/>
        <v>5.6352208684684548</v>
      </c>
      <c r="AS269" s="89">
        <f t="shared" si="127"/>
        <v>5.635437314153676</v>
      </c>
      <c r="AT269" s="89">
        <f t="shared" si="127"/>
        <v>5.6386646183487086</v>
      </c>
      <c r="AU269" s="89">
        <f t="shared" si="114"/>
        <v>5.6859058037238386</v>
      </c>
    </row>
    <row r="270" spans="1:48">
      <c r="A270" s="43"/>
      <c r="B270" s="43"/>
      <c r="C270" s="37"/>
      <c r="D270" s="37"/>
      <c r="E270" s="43"/>
      <c r="Z270">
        <f t="shared" si="102"/>
        <v>0</v>
      </c>
      <c r="AA270" s="89">
        <f t="shared" si="103"/>
        <v>-0.23800536174947567</v>
      </c>
      <c r="AB270" s="89">
        <f t="shared" si="104"/>
        <v>-9999</v>
      </c>
      <c r="AC270" s="89">
        <f t="shared" si="105"/>
        <v>0</v>
      </c>
      <c r="AD270" s="89">
        <f t="shared" si="116"/>
        <v>-9999</v>
      </c>
      <c r="AE270" s="89">
        <f t="shared" si="106"/>
        <v>0</v>
      </c>
      <c r="AF270">
        <f t="shared" si="117"/>
        <v>-9999</v>
      </c>
      <c r="AG270" s="73"/>
      <c r="AH270">
        <f t="shared" si="107"/>
        <v>9.9128093979226504E-4</v>
      </c>
      <c r="AI270">
        <f t="shared" si="108"/>
        <v>1.0202694526724543</v>
      </c>
      <c r="AJ270">
        <f t="shared" si="109"/>
        <v>0.73637414807196833</v>
      </c>
      <c r="AK270">
        <f t="shared" si="110"/>
        <v>8.1517785104596244E-2</v>
      </c>
      <c r="AL270">
        <f t="shared" si="111"/>
        <v>1.327088014839336</v>
      </c>
      <c r="AM270">
        <f t="shared" si="112"/>
        <v>0.7817992999413852</v>
      </c>
      <c r="AN270" s="89">
        <f t="shared" si="127"/>
        <v>1.2462906618999194</v>
      </c>
      <c r="AO270" s="89">
        <f t="shared" si="127"/>
        <v>1.246290661867854</v>
      </c>
      <c r="AP270" s="89">
        <f t="shared" si="127"/>
        <v>1.2462906606705981</v>
      </c>
      <c r="AQ270" s="89">
        <f t="shared" si="127"/>
        <v>1.2462906159678244</v>
      </c>
      <c r="AR270" s="89">
        <f t="shared" si="127"/>
        <v>1.2462889468736118</v>
      </c>
      <c r="AS270" s="89">
        <f t="shared" si="127"/>
        <v>1.2462266328299796</v>
      </c>
      <c r="AT270" s="89">
        <f t="shared" si="127"/>
        <v>1.2439083968856333</v>
      </c>
      <c r="AU270" s="89">
        <f t="shared" si="114"/>
        <v>1.1666747515830691</v>
      </c>
    </row>
    <row r="271" spans="1:48">
      <c r="A271" s="43"/>
      <c r="B271" s="43"/>
      <c r="C271" s="37"/>
      <c r="D271" s="37"/>
      <c r="E271" s="43"/>
      <c r="Z271">
        <f t="shared" si="102"/>
        <v>0</v>
      </c>
      <c r="AA271" s="89">
        <f t="shared" si="103"/>
        <v>-0.23800536174947567</v>
      </c>
      <c r="AB271" s="89">
        <f t="shared" si="104"/>
        <v>-9999</v>
      </c>
      <c r="AC271" s="89">
        <f t="shared" si="105"/>
        <v>0</v>
      </c>
      <c r="AD271" s="89">
        <f t="shared" si="116"/>
        <v>-9999</v>
      </c>
      <c r="AE271" s="89">
        <f t="shared" si="106"/>
        <v>0</v>
      </c>
      <c r="AF271">
        <f t="shared" si="117"/>
        <v>-9999</v>
      </c>
      <c r="AG271" s="73"/>
      <c r="AH271">
        <f t="shared" si="107"/>
        <v>9.9128093979226504E-4</v>
      </c>
      <c r="AI271">
        <f t="shared" si="108"/>
        <v>1.0202694526724543</v>
      </c>
      <c r="AJ271">
        <f t="shared" si="109"/>
        <v>0.73637414807196833</v>
      </c>
      <c r="AK271">
        <f t="shared" si="110"/>
        <v>8.1517785104596244E-2</v>
      </c>
      <c r="AL271">
        <f t="shared" si="111"/>
        <v>1.327088014839336</v>
      </c>
      <c r="AM271">
        <f t="shared" si="112"/>
        <v>0.7817992999413852</v>
      </c>
      <c r="AN271" s="89">
        <f t="shared" si="127"/>
        <v>1.2462906618999194</v>
      </c>
      <c r="AO271" s="89">
        <f t="shared" si="127"/>
        <v>1.246290661867854</v>
      </c>
      <c r="AP271" s="89">
        <f t="shared" si="127"/>
        <v>1.2462906606705981</v>
      </c>
      <c r="AQ271" s="89">
        <f t="shared" si="127"/>
        <v>1.2462906159678244</v>
      </c>
      <c r="AR271" s="89">
        <f t="shared" si="127"/>
        <v>1.2462889468736118</v>
      </c>
      <c r="AS271" s="89">
        <f t="shared" si="127"/>
        <v>1.2462266328299796</v>
      </c>
      <c r="AT271" s="89">
        <f t="shared" si="127"/>
        <v>1.2439083968856333</v>
      </c>
      <c r="AU271" s="89">
        <f t="shared" si="114"/>
        <v>1.1666747515830691</v>
      </c>
    </row>
    <row r="272" spans="1:48">
      <c r="A272" s="43"/>
      <c r="B272" s="43"/>
      <c r="C272" s="37"/>
      <c r="D272" s="37"/>
      <c r="E272" s="43"/>
      <c r="Z272">
        <f t="shared" si="102"/>
        <v>0</v>
      </c>
      <c r="AA272" s="89">
        <f t="shared" si="103"/>
        <v>-0.23800536174947567</v>
      </c>
      <c r="AB272" s="89">
        <f t="shared" si="104"/>
        <v>-9999</v>
      </c>
      <c r="AC272" s="89">
        <f t="shared" si="105"/>
        <v>0</v>
      </c>
      <c r="AD272" s="89">
        <f t="shared" si="116"/>
        <v>-9999</v>
      </c>
      <c r="AE272" s="89">
        <f t="shared" si="106"/>
        <v>0</v>
      </c>
      <c r="AF272">
        <f t="shared" si="117"/>
        <v>-9999</v>
      </c>
      <c r="AG272" s="73"/>
      <c r="AH272">
        <f t="shared" si="107"/>
        <v>9.9128093979226504E-4</v>
      </c>
      <c r="AI272">
        <f t="shared" si="108"/>
        <v>1.0202694526724543</v>
      </c>
      <c r="AJ272">
        <f t="shared" si="109"/>
        <v>0.73637414807196833</v>
      </c>
      <c r="AK272">
        <f t="shared" si="110"/>
        <v>8.1517785104596244E-2</v>
      </c>
      <c r="AL272">
        <f t="shared" si="111"/>
        <v>1.327088014839336</v>
      </c>
      <c r="AM272">
        <f t="shared" si="112"/>
        <v>0.7817992999413852</v>
      </c>
      <c r="AN272" s="89">
        <f t="shared" si="127"/>
        <v>1.2462906618999194</v>
      </c>
      <c r="AO272" s="89">
        <f t="shared" si="127"/>
        <v>1.246290661867854</v>
      </c>
      <c r="AP272" s="89">
        <f t="shared" si="127"/>
        <v>1.2462906606705981</v>
      </c>
      <c r="AQ272" s="89">
        <f t="shared" si="127"/>
        <v>1.2462906159678244</v>
      </c>
      <c r="AR272" s="89">
        <f t="shared" si="127"/>
        <v>1.2462889468736118</v>
      </c>
      <c r="AS272" s="89">
        <f t="shared" si="127"/>
        <v>1.2462266328299796</v>
      </c>
      <c r="AT272" s="89">
        <f t="shared" si="127"/>
        <v>1.2439083968856333</v>
      </c>
      <c r="AU272" s="89">
        <f t="shared" si="114"/>
        <v>1.1666747515830691</v>
      </c>
    </row>
    <row r="273" spans="1:48">
      <c r="A273" s="43"/>
      <c r="B273" s="43"/>
      <c r="C273" s="37"/>
      <c r="D273" s="37"/>
      <c r="E273" s="43"/>
      <c r="Z273">
        <f t="shared" si="102"/>
        <v>0</v>
      </c>
      <c r="AA273" s="89">
        <f t="shared" si="103"/>
        <v>-0.23800536174947567</v>
      </c>
      <c r="AB273" s="89">
        <f t="shared" si="104"/>
        <v>-9999</v>
      </c>
      <c r="AC273" s="89">
        <f t="shared" si="105"/>
        <v>0</v>
      </c>
      <c r="AD273" s="89">
        <f t="shared" si="116"/>
        <v>-9999</v>
      </c>
      <c r="AE273" s="89">
        <f t="shared" si="106"/>
        <v>0</v>
      </c>
      <c r="AF273">
        <f t="shared" si="117"/>
        <v>-9999</v>
      </c>
      <c r="AG273" s="73"/>
      <c r="AH273">
        <f t="shared" si="107"/>
        <v>9.9128093979226504E-4</v>
      </c>
      <c r="AI273">
        <f t="shared" si="108"/>
        <v>1.0202694526724543</v>
      </c>
      <c r="AJ273">
        <f t="shared" si="109"/>
        <v>0.73637414807196833</v>
      </c>
      <c r="AK273">
        <f t="shared" si="110"/>
        <v>8.1517785104596244E-2</v>
      </c>
      <c r="AL273">
        <f t="shared" si="111"/>
        <v>1.327088014839336</v>
      </c>
      <c r="AM273">
        <f t="shared" si="112"/>
        <v>0.7817992999413852</v>
      </c>
      <c r="AN273" s="89">
        <f t="shared" si="127"/>
        <v>1.2462906618999194</v>
      </c>
      <c r="AO273" s="89">
        <f t="shared" si="127"/>
        <v>1.246290661867854</v>
      </c>
      <c r="AP273" s="89">
        <f t="shared" si="127"/>
        <v>1.2462906606705981</v>
      </c>
      <c r="AQ273" s="89">
        <f t="shared" si="127"/>
        <v>1.2462906159678244</v>
      </c>
      <c r="AR273" s="89">
        <f t="shared" si="127"/>
        <v>1.2462889468736118</v>
      </c>
      <c r="AS273" s="89">
        <f t="shared" si="127"/>
        <v>1.2462266328299796</v>
      </c>
      <c r="AT273" s="89">
        <f t="shared" si="127"/>
        <v>1.2439083968856333</v>
      </c>
      <c r="AU273" s="89">
        <f t="shared" si="114"/>
        <v>1.1666747515830691</v>
      </c>
    </row>
    <row r="274" spans="1:48">
      <c r="A274" s="43"/>
      <c r="B274" s="43"/>
      <c r="C274" s="37"/>
      <c r="D274" s="37"/>
      <c r="E274" s="43"/>
      <c r="Z274">
        <f t="shared" si="102"/>
        <v>0</v>
      </c>
      <c r="AA274" s="89">
        <f t="shared" si="103"/>
        <v>-0.23800536174947567</v>
      </c>
      <c r="AB274" s="89">
        <f t="shared" si="104"/>
        <v>-9999</v>
      </c>
      <c r="AC274" s="89">
        <f t="shared" si="105"/>
        <v>0</v>
      </c>
      <c r="AD274" s="89">
        <f t="shared" si="116"/>
        <v>-9999</v>
      </c>
      <c r="AE274" s="89">
        <f t="shared" si="106"/>
        <v>0</v>
      </c>
      <c r="AF274">
        <f t="shared" si="117"/>
        <v>-9999</v>
      </c>
      <c r="AG274" s="73"/>
      <c r="AH274">
        <f t="shared" si="107"/>
        <v>9.9128093979226504E-4</v>
      </c>
      <c r="AI274">
        <f t="shared" si="108"/>
        <v>1.0202694526724543</v>
      </c>
      <c r="AJ274">
        <f t="shared" si="109"/>
        <v>0.73637414807196833</v>
      </c>
      <c r="AK274">
        <f t="shared" si="110"/>
        <v>8.1517785104596244E-2</v>
      </c>
      <c r="AL274">
        <f t="shared" si="111"/>
        <v>1.327088014839336</v>
      </c>
      <c r="AM274">
        <f t="shared" si="112"/>
        <v>0.7817992999413852</v>
      </c>
      <c r="AN274" s="89">
        <f t="shared" si="127"/>
        <v>1.2462906618999194</v>
      </c>
      <c r="AO274" s="89">
        <f t="shared" si="127"/>
        <v>1.246290661867854</v>
      </c>
      <c r="AP274" s="89">
        <f t="shared" si="127"/>
        <v>1.2462906606705981</v>
      </c>
      <c r="AQ274" s="89">
        <f t="shared" si="127"/>
        <v>1.2462906159678244</v>
      </c>
      <c r="AR274" s="89">
        <f t="shared" si="127"/>
        <v>1.2462889468736118</v>
      </c>
      <c r="AS274" s="89">
        <f t="shared" si="127"/>
        <v>1.2462266328299796</v>
      </c>
      <c r="AT274" s="89">
        <f t="shared" si="127"/>
        <v>1.2439083968856333</v>
      </c>
      <c r="AU274" s="89">
        <f t="shared" si="114"/>
        <v>1.1666747515830691</v>
      </c>
    </row>
    <row r="275" spans="1:48">
      <c r="A275" s="43"/>
      <c r="B275" s="43"/>
      <c r="C275" s="37"/>
      <c r="D275" s="37"/>
      <c r="E275" s="43"/>
      <c r="Z275">
        <f t="shared" si="102"/>
        <v>0</v>
      </c>
      <c r="AA275" s="89">
        <f t="shared" si="103"/>
        <v>-0.23800536174947567</v>
      </c>
      <c r="AB275" s="89">
        <f t="shared" si="104"/>
        <v>-9999</v>
      </c>
      <c r="AC275" s="89">
        <f t="shared" si="105"/>
        <v>0</v>
      </c>
      <c r="AD275" s="89">
        <f t="shared" si="116"/>
        <v>-9999</v>
      </c>
      <c r="AE275" s="89">
        <f t="shared" si="106"/>
        <v>0</v>
      </c>
      <c r="AF275">
        <f t="shared" si="117"/>
        <v>-9999</v>
      </c>
      <c r="AG275" s="73"/>
      <c r="AH275">
        <f t="shared" si="107"/>
        <v>9.9128093979226504E-4</v>
      </c>
      <c r="AI275">
        <f t="shared" si="108"/>
        <v>1.0202694526724543</v>
      </c>
      <c r="AJ275">
        <f t="shared" si="109"/>
        <v>0.73637414807196833</v>
      </c>
      <c r="AK275">
        <f t="shared" si="110"/>
        <v>8.1517785104596244E-2</v>
      </c>
      <c r="AL275">
        <f t="shared" si="111"/>
        <v>1.327088014839336</v>
      </c>
      <c r="AM275">
        <f t="shared" si="112"/>
        <v>0.7817992999413852</v>
      </c>
      <c r="AN275" s="89">
        <f t="shared" si="127"/>
        <v>1.2462906618999194</v>
      </c>
      <c r="AO275" s="89">
        <f t="shared" si="127"/>
        <v>1.246290661867854</v>
      </c>
      <c r="AP275" s="89">
        <f t="shared" si="127"/>
        <v>1.2462906606705981</v>
      </c>
      <c r="AQ275" s="89">
        <f t="shared" si="127"/>
        <v>1.2462906159678244</v>
      </c>
      <c r="AR275" s="89">
        <f t="shared" si="127"/>
        <v>1.2462889468736118</v>
      </c>
      <c r="AS275" s="89">
        <f t="shared" si="127"/>
        <v>1.2462266328299796</v>
      </c>
      <c r="AT275" s="89">
        <f t="shared" si="127"/>
        <v>1.2439083968856333</v>
      </c>
      <c r="AU275" s="89">
        <f t="shared" si="114"/>
        <v>1.1666747515830691</v>
      </c>
      <c r="AV275" s="89"/>
    </row>
    <row r="276" spans="1:48">
      <c r="A276" s="43"/>
      <c r="B276" s="43"/>
      <c r="C276" s="37"/>
      <c r="D276" s="37"/>
      <c r="E276" s="43"/>
      <c r="Z276">
        <f t="shared" si="102"/>
        <v>0</v>
      </c>
      <c r="AA276" s="89">
        <f t="shared" si="103"/>
        <v>-0.23800536174947567</v>
      </c>
      <c r="AB276" s="89">
        <f t="shared" si="104"/>
        <v>-9999</v>
      </c>
      <c r="AC276" s="89">
        <f t="shared" si="105"/>
        <v>0</v>
      </c>
      <c r="AD276" s="89">
        <f t="shared" si="116"/>
        <v>-9999</v>
      </c>
      <c r="AE276" s="89">
        <f t="shared" si="106"/>
        <v>0</v>
      </c>
      <c r="AF276">
        <f t="shared" si="117"/>
        <v>-9999</v>
      </c>
      <c r="AG276" s="73"/>
      <c r="AH276">
        <f t="shared" si="107"/>
        <v>9.9128093979226504E-4</v>
      </c>
      <c r="AI276">
        <f t="shared" si="108"/>
        <v>1.0202694526724543</v>
      </c>
      <c r="AJ276">
        <f t="shared" si="109"/>
        <v>0.73637414807196833</v>
      </c>
      <c r="AK276">
        <f t="shared" si="110"/>
        <v>8.1517785104596244E-2</v>
      </c>
      <c r="AL276">
        <f t="shared" si="111"/>
        <v>1.327088014839336</v>
      </c>
      <c r="AM276">
        <f t="shared" si="112"/>
        <v>0.7817992999413852</v>
      </c>
      <c r="AN276" s="89">
        <f t="shared" si="127"/>
        <v>1.2462906618999194</v>
      </c>
      <c r="AO276" s="89">
        <f t="shared" si="127"/>
        <v>1.246290661867854</v>
      </c>
      <c r="AP276" s="89">
        <f t="shared" si="127"/>
        <v>1.2462906606705981</v>
      </c>
      <c r="AQ276" s="89">
        <f t="shared" si="127"/>
        <v>1.2462906159678244</v>
      </c>
      <c r="AR276" s="89">
        <f t="shared" si="127"/>
        <v>1.2462889468736118</v>
      </c>
      <c r="AS276" s="89">
        <f t="shared" si="127"/>
        <v>1.2462266328299796</v>
      </c>
      <c r="AT276" s="89">
        <f t="shared" si="127"/>
        <v>1.2439083968856333</v>
      </c>
      <c r="AU276" s="89">
        <f t="shared" si="114"/>
        <v>1.1666747515830691</v>
      </c>
    </row>
    <row r="277" spans="1:48">
      <c r="A277" s="43"/>
      <c r="B277" s="43"/>
      <c r="C277" s="37"/>
      <c r="D277" s="37"/>
      <c r="E277" s="43"/>
      <c r="Z277">
        <f t="shared" ref="Z277:Z340" si="128">F277</f>
        <v>0</v>
      </c>
      <c r="AA277" s="89">
        <f t="shared" ref="AA277:AA340" si="129">AB$3+AB$4*Z277+AB$5*Z277^2+AH277</f>
        <v>-0.23800536174947567</v>
      </c>
      <c r="AB277" s="89">
        <f t="shared" ref="AB277:AB340" si="130">IF(S277&lt;&gt;0,G277-AH277, -9999)</f>
        <v>-9999</v>
      </c>
      <c r="AC277" s="89">
        <f t="shared" ref="AC277:AC340" si="131">+G277-P277</f>
        <v>0</v>
      </c>
      <c r="AD277" s="89">
        <f t="shared" si="116"/>
        <v>-9999</v>
      </c>
      <c r="AE277" s="89">
        <f t="shared" ref="AE277:AE340" si="132">+(G277-AA277)^2*S277</f>
        <v>0</v>
      </c>
      <c r="AF277">
        <f t="shared" si="117"/>
        <v>-9999</v>
      </c>
      <c r="AG277" s="73"/>
      <c r="AH277">
        <f t="shared" ref="AH277:AH340" si="133">$AB$6*($AB$11/AI277*AJ277+$AB$12)</f>
        <v>9.9128093979226504E-4</v>
      </c>
      <c r="AI277">
        <f t="shared" ref="AI277:AI340" si="134">1+$AB$7*COS(AL277)</f>
        <v>1.0202694526724543</v>
      </c>
      <c r="AJ277">
        <f t="shared" ref="AJ277:AJ340" si="135">SIN(AL277+RADIANS($AB$9))</f>
        <v>0.73637414807196833</v>
      </c>
      <c r="AK277">
        <f t="shared" ref="AK277:AK340" si="136">$AB$7*SIN(AL277)</f>
        <v>8.1517785104596244E-2</v>
      </c>
      <c r="AL277">
        <f t="shared" ref="AL277:AL340" si="137">2*ATAN(AM277)</f>
        <v>1.327088014839336</v>
      </c>
      <c r="AM277">
        <f t="shared" ref="AM277:AM340" si="138">SQRT((1+$AB$7)/(1-$AB$7))*TAN(AN277/2)</f>
        <v>0.7817992999413852</v>
      </c>
      <c r="AN277" s="89">
        <f t="shared" ref="AN277:AT292" si="139">$AU277+$AB$7*SIN(AO277)</f>
        <v>1.2462906618999194</v>
      </c>
      <c r="AO277" s="89">
        <f t="shared" si="139"/>
        <v>1.246290661867854</v>
      </c>
      <c r="AP277" s="89">
        <f t="shared" si="139"/>
        <v>1.2462906606705981</v>
      </c>
      <c r="AQ277" s="89">
        <f t="shared" si="139"/>
        <v>1.2462906159678244</v>
      </c>
      <c r="AR277" s="89">
        <f t="shared" si="139"/>
        <v>1.2462889468736118</v>
      </c>
      <c r="AS277" s="89">
        <f t="shared" si="139"/>
        <v>1.2462266328299796</v>
      </c>
      <c r="AT277" s="89">
        <f t="shared" si="139"/>
        <v>1.2439083968856333</v>
      </c>
      <c r="AU277" s="89">
        <f t="shared" ref="AU277:AU340" si="140">RADIANS($AB$9)+$AB$18*(F277-AB$15)</f>
        <v>1.1666747515830691</v>
      </c>
    </row>
    <row r="278" spans="1:48">
      <c r="A278" s="43"/>
      <c r="B278" s="43"/>
      <c r="C278" s="37"/>
      <c r="D278" s="37"/>
      <c r="E278" s="43"/>
      <c r="Z278">
        <f t="shared" si="128"/>
        <v>0</v>
      </c>
      <c r="AA278" s="89">
        <f t="shared" si="129"/>
        <v>-0.23800536174947567</v>
      </c>
      <c r="AB278" s="89">
        <f t="shared" si="130"/>
        <v>-9999</v>
      </c>
      <c r="AC278" s="89">
        <f t="shared" si="131"/>
        <v>0</v>
      </c>
      <c r="AD278" s="89">
        <f t="shared" ref="AD278:AD341" si="141">IF(S278&lt;&gt;0,G278-AA278, -9999)</f>
        <v>-9999</v>
      </c>
      <c r="AE278" s="89">
        <f t="shared" si="132"/>
        <v>0</v>
      </c>
      <c r="AF278">
        <f t="shared" ref="AF278:AF341" si="142">IF(S278&lt;&gt;0,G278-P278, -9999)</f>
        <v>-9999</v>
      </c>
      <c r="AG278" s="73"/>
      <c r="AH278">
        <f t="shared" si="133"/>
        <v>9.9128093979226504E-4</v>
      </c>
      <c r="AI278">
        <f t="shared" si="134"/>
        <v>1.0202694526724543</v>
      </c>
      <c r="AJ278">
        <f t="shared" si="135"/>
        <v>0.73637414807196833</v>
      </c>
      <c r="AK278">
        <f t="shared" si="136"/>
        <v>8.1517785104596244E-2</v>
      </c>
      <c r="AL278">
        <f t="shared" si="137"/>
        <v>1.327088014839336</v>
      </c>
      <c r="AM278">
        <f t="shared" si="138"/>
        <v>0.7817992999413852</v>
      </c>
      <c r="AN278" s="89">
        <f t="shared" si="139"/>
        <v>1.2462906618999194</v>
      </c>
      <c r="AO278" s="89">
        <f t="shared" si="139"/>
        <v>1.246290661867854</v>
      </c>
      <c r="AP278" s="89">
        <f t="shared" si="139"/>
        <v>1.2462906606705981</v>
      </c>
      <c r="AQ278" s="89">
        <f t="shared" si="139"/>
        <v>1.2462906159678244</v>
      </c>
      <c r="AR278" s="89">
        <f t="shared" si="139"/>
        <v>1.2462889468736118</v>
      </c>
      <c r="AS278" s="89">
        <f t="shared" si="139"/>
        <v>1.2462266328299796</v>
      </c>
      <c r="AT278" s="89">
        <f t="shared" si="139"/>
        <v>1.2439083968856333</v>
      </c>
      <c r="AU278" s="89">
        <f t="shared" si="140"/>
        <v>1.1666747515830691</v>
      </c>
    </row>
    <row r="279" spans="1:48">
      <c r="A279" s="43"/>
      <c r="B279" s="43"/>
      <c r="C279" s="37"/>
      <c r="D279" s="37"/>
      <c r="E279" s="43"/>
      <c r="Z279">
        <f t="shared" si="128"/>
        <v>0</v>
      </c>
      <c r="AA279" s="89">
        <f t="shared" si="129"/>
        <v>-0.23800536174947567</v>
      </c>
      <c r="AB279" s="89">
        <f t="shared" si="130"/>
        <v>-9999</v>
      </c>
      <c r="AC279" s="89">
        <f t="shared" si="131"/>
        <v>0</v>
      </c>
      <c r="AD279" s="89">
        <f t="shared" si="141"/>
        <v>-9999</v>
      </c>
      <c r="AE279" s="89">
        <f t="shared" si="132"/>
        <v>0</v>
      </c>
      <c r="AF279">
        <f t="shared" si="142"/>
        <v>-9999</v>
      </c>
      <c r="AG279" s="73"/>
      <c r="AH279">
        <f t="shared" si="133"/>
        <v>9.9128093979226504E-4</v>
      </c>
      <c r="AI279">
        <f t="shared" si="134"/>
        <v>1.0202694526724543</v>
      </c>
      <c r="AJ279">
        <f t="shared" si="135"/>
        <v>0.73637414807196833</v>
      </c>
      <c r="AK279">
        <f t="shared" si="136"/>
        <v>8.1517785104596244E-2</v>
      </c>
      <c r="AL279">
        <f t="shared" si="137"/>
        <v>1.327088014839336</v>
      </c>
      <c r="AM279">
        <f t="shared" si="138"/>
        <v>0.7817992999413852</v>
      </c>
      <c r="AN279" s="89">
        <f t="shared" si="139"/>
        <v>1.2462906618999194</v>
      </c>
      <c r="AO279" s="89">
        <f t="shared" si="139"/>
        <v>1.246290661867854</v>
      </c>
      <c r="AP279" s="89">
        <f t="shared" si="139"/>
        <v>1.2462906606705981</v>
      </c>
      <c r="AQ279" s="89">
        <f t="shared" si="139"/>
        <v>1.2462906159678244</v>
      </c>
      <c r="AR279" s="89">
        <f t="shared" si="139"/>
        <v>1.2462889468736118</v>
      </c>
      <c r="AS279" s="89">
        <f t="shared" si="139"/>
        <v>1.2462266328299796</v>
      </c>
      <c r="AT279" s="89">
        <f t="shared" si="139"/>
        <v>1.2439083968856333</v>
      </c>
      <c r="AU279" s="89">
        <f t="shared" si="140"/>
        <v>1.1666747515830691</v>
      </c>
    </row>
    <row r="280" spans="1:48">
      <c r="A280" s="43"/>
      <c r="B280" s="43"/>
      <c r="C280" s="37"/>
      <c r="D280" s="37"/>
      <c r="E280" s="43"/>
      <c r="Z280">
        <f t="shared" si="128"/>
        <v>0</v>
      </c>
      <c r="AA280" s="89">
        <f t="shared" si="129"/>
        <v>-0.23800536174947567</v>
      </c>
      <c r="AB280" s="89">
        <f t="shared" si="130"/>
        <v>-9999</v>
      </c>
      <c r="AC280" s="89">
        <f t="shared" si="131"/>
        <v>0</v>
      </c>
      <c r="AD280" s="89">
        <f t="shared" si="141"/>
        <v>-9999</v>
      </c>
      <c r="AE280" s="89">
        <f t="shared" si="132"/>
        <v>0</v>
      </c>
      <c r="AF280">
        <f t="shared" si="142"/>
        <v>-9999</v>
      </c>
      <c r="AG280" s="73"/>
      <c r="AH280">
        <f t="shared" si="133"/>
        <v>9.9128093979226504E-4</v>
      </c>
      <c r="AI280">
        <f t="shared" si="134"/>
        <v>1.0202694526724543</v>
      </c>
      <c r="AJ280">
        <f t="shared" si="135"/>
        <v>0.73637414807196833</v>
      </c>
      <c r="AK280">
        <f t="shared" si="136"/>
        <v>8.1517785104596244E-2</v>
      </c>
      <c r="AL280">
        <f t="shared" si="137"/>
        <v>1.327088014839336</v>
      </c>
      <c r="AM280">
        <f t="shared" si="138"/>
        <v>0.7817992999413852</v>
      </c>
      <c r="AN280" s="89">
        <f t="shared" si="139"/>
        <v>1.2462906618999194</v>
      </c>
      <c r="AO280" s="89">
        <f t="shared" si="139"/>
        <v>1.246290661867854</v>
      </c>
      <c r="AP280" s="89">
        <f t="shared" si="139"/>
        <v>1.2462906606705981</v>
      </c>
      <c r="AQ280" s="89">
        <f t="shared" si="139"/>
        <v>1.2462906159678244</v>
      </c>
      <c r="AR280" s="89">
        <f t="shared" si="139"/>
        <v>1.2462889468736118</v>
      </c>
      <c r="AS280" s="89">
        <f t="shared" si="139"/>
        <v>1.2462266328299796</v>
      </c>
      <c r="AT280" s="89">
        <f t="shared" si="139"/>
        <v>1.2439083968856333</v>
      </c>
      <c r="AU280" s="89">
        <f t="shared" si="140"/>
        <v>1.1666747515830691</v>
      </c>
      <c r="AV280" s="89"/>
    </row>
    <row r="281" spans="1:48">
      <c r="A281" s="43"/>
      <c r="B281" s="43"/>
      <c r="C281" s="37"/>
      <c r="D281" s="37"/>
      <c r="E281" s="43"/>
      <c r="Z281">
        <f t="shared" si="128"/>
        <v>0</v>
      </c>
      <c r="AA281" s="89">
        <f t="shared" si="129"/>
        <v>-0.23800536174947567</v>
      </c>
      <c r="AB281" s="89">
        <f t="shared" si="130"/>
        <v>-9999</v>
      </c>
      <c r="AC281" s="89">
        <f t="shared" si="131"/>
        <v>0</v>
      </c>
      <c r="AD281" s="89">
        <f t="shared" si="141"/>
        <v>-9999</v>
      </c>
      <c r="AE281" s="89">
        <f t="shared" si="132"/>
        <v>0</v>
      </c>
      <c r="AF281">
        <f t="shared" si="142"/>
        <v>-9999</v>
      </c>
      <c r="AG281" s="73"/>
      <c r="AH281">
        <f t="shared" si="133"/>
        <v>9.9128093979226504E-4</v>
      </c>
      <c r="AI281">
        <f t="shared" si="134"/>
        <v>1.0202694526724543</v>
      </c>
      <c r="AJ281">
        <f t="shared" si="135"/>
        <v>0.73637414807196833</v>
      </c>
      <c r="AK281">
        <f t="shared" si="136"/>
        <v>8.1517785104596244E-2</v>
      </c>
      <c r="AL281">
        <f t="shared" si="137"/>
        <v>1.327088014839336</v>
      </c>
      <c r="AM281">
        <f t="shared" si="138"/>
        <v>0.7817992999413852</v>
      </c>
      <c r="AN281" s="89">
        <f t="shared" si="139"/>
        <v>1.2462906618999194</v>
      </c>
      <c r="AO281" s="89">
        <f t="shared" si="139"/>
        <v>1.246290661867854</v>
      </c>
      <c r="AP281" s="89">
        <f t="shared" si="139"/>
        <v>1.2462906606705981</v>
      </c>
      <c r="AQ281" s="89">
        <f t="shared" si="139"/>
        <v>1.2462906159678244</v>
      </c>
      <c r="AR281" s="89">
        <f t="shared" si="139"/>
        <v>1.2462889468736118</v>
      </c>
      <c r="AS281" s="89">
        <f t="shared" si="139"/>
        <v>1.2462266328299796</v>
      </c>
      <c r="AT281" s="89">
        <f t="shared" si="139"/>
        <v>1.2439083968856333</v>
      </c>
      <c r="AU281" s="89">
        <f t="shared" si="140"/>
        <v>1.1666747515830691</v>
      </c>
      <c r="AV281" s="89"/>
    </row>
    <row r="282" spans="1:48">
      <c r="A282" s="43"/>
      <c r="B282" s="43"/>
      <c r="C282" s="37"/>
      <c r="D282" s="37"/>
      <c r="E282" s="43"/>
      <c r="Z282">
        <f t="shared" si="128"/>
        <v>0</v>
      </c>
      <c r="AA282" s="89">
        <f t="shared" si="129"/>
        <v>-0.23800536174947567</v>
      </c>
      <c r="AB282" s="89">
        <f t="shared" si="130"/>
        <v>-9999</v>
      </c>
      <c r="AC282" s="89">
        <f t="shared" si="131"/>
        <v>0</v>
      </c>
      <c r="AD282" s="89">
        <f t="shared" si="141"/>
        <v>-9999</v>
      </c>
      <c r="AE282" s="89">
        <f t="shared" si="132"/>
        <v>0</v>
      </c>
      <c r="AF282">
        <f t="shared" si="142"/>
        <v>-9999</v>
      </c>
      <c r="AG282" s="73"/>
      <c r="AH282">
        <f t="shared" si="133"/>
        <v>9.9128093979226504E-4</v>
      </c>
      <c r="AI282">
        <f t="shared" si="134"/>
        <v>1.0202694526724543</v>
      </c>
      <c r="AJ282">
        <f t="shared" si="135"/>
        <v>0.73637414807196833</v>
      </c>
      <c r="AK282">
        <f t="shared" si="136"/>
        <v>8.1517785104596244E-2</v>
      </c>
      <c r="AL282">
        <f t="shared" si="137"/>
        <v>1.327088014839336</v>
      </c>
      <c r="AM282">
        <f t="shared" si="138"/>
        <v>0.7817992999413852</v>
      </c>
      <c r="AN282" s="89">
        <f t="shared" si="139"/>
        <v>1.2462906618999194</v>
      </c>
      <c r="AO282" s="89">
        <f t="shared" si="139"/>
        <v>1.246290661867854</v>
      </c>
      <c r="AP282" s="89">
        <f t="shared" si="139"/>
        <v>1.2462906606705981</v>
      </c>
      <c r="AQ282" s="89">
        <f t="shared" si="139"/>
        <v>1.2462906159678244</v>
      </c>
      <c r="AR282" s="89">
        <f t="shared" si="139"/>
        <v>1.2462889468736118</v>
      </c>
      <c r="AS282" s="89">
        <f t="shared" si="139"/>
        <v>1.2462266328299796</v>
      </c>
      <c r="AT282" s="89">
        <f t="shared" si="139"/>
        <v>1.2439083968856333</v>
      </c>
      <c r="AU282" s="89">
        <f t="shared" si="140"/>
        <v>1.1666747515830691</v>
      </c>
    </row>
    <row r="283" spans="1:48">
      <c r="A283" s="43"/>
      <c r="B283" s="43"/>
      <c r="C283" s="37"/>
      <c r="D283" s="37"/>
      <c r="E283" s="43"/>
      <c r="Z283">
        <f t="shared" si="128"/>
        <v>0</v>
      </c>
      <c r="AA283" s="89">
        <f t="shared" si="129"/>
        <v>-0.23800536174947567</v>
      </c>
      <c r="AB283" s="89">
        <f t="shared" si="130"/>
        <v>-9999</v>
      </c>
      <c r="AC283" s="89">
        <f t="shared" si="131"/>
        <v>0</v>
      </c>
      <c r="AD283" s="89">
        <f t="shared" si="141"/>
        <v>-9999</v>
      </c>
      <c r="AE283" s="89">
        <f t="shared" si="132"/>
        <v>0</v>
      </c>
      <c r="AF283">
        <f t="shared" si="142"/>
        <v>-9999</v>
      </c>
      <c r="AG283" s="73"/>
      <c r="AH283">
        <f t="shared" si="133"/>
        <v>9.9128093979226504E-4</v>
      </c>
      <c r="AI283">
        <f t="shared" si="134"/>
        <v>1.0202694526724543</v>
      </c>
      <c r="AJ283">
        <f t="shared" si="135"/>
        <v>0.73637414807196833</v>
      </c>
      <c r="AK283">
        <f t="shared" si="136"/>
        <v>8.1517785104596244E-2</v>
      </c>
      <c r="AL283">
        <f t="shared" si="137"/>
        <v>1.327088014839336</v>
      </c>
      <c r="AM283">
        <f t="shared" si="138"/>
        <v>0.7817992999413852</v>
      </c>
      <c r="AN283" s="89">
        <f t="shared" si="139"/>
        <v>1.2462906618999194</v>
      </c>
      <c r="AO283" s="89">
        <f t="shared" si="139"/>
        <v>1.246290661867854</v>
      </c>
      <c r="AP283" s="89">
        <f t="shared" si="139"/>
        <v>1.2462906606705981</v>
      </c>
      <c r="AQ283" s="89">
        <f t="shared" si="139"/>
        <v>1.2462906159678244</v>
      </c>
      <c r="AR283" s="89">
        <f t="shared" si="139"/>
        <v>1.2462889468736118</v>
      </c>
      <c r="AS283" s="89">
        <f t="shared" si="139"/>
        <v>1.2462266328299796</v>
      </c>
      <c r="AT283" s="89">
        <f t="shared" si="139"/>
        <v>1.2439083968856333</v>
      </c>
      <c r="AU283" s="89">
        <f t="shared" si="140"/>
        <v>1.1666747515830691</v>
      </c>
    </row>
    <row r="284" spans="1:48">
      <c r="A284" s="43"/>
      <c r="B284" s="43"/>
      <c r="C284" s="37"/>
      <c r="D284" s="37"/>
      <c r="E284" s="43"/>
      <c r="Z284">
        <f t="shared" si="128"/>
        <v>0</v>
      </c>
      <c r="AA284" s="89">
        <f t="shared" si="129"/>
        <v>-0.23800536174947567</v>
      </c>
      <c r="AB284" s="89">
        <f t="shared" si="130"/>
        <v>-9999</v>
      </c>
      <c r="AC284" s="89">
        <f t="shared" si="131"/>
        <v>0</v>
      </c>
      <c r="AD284" s="89">
        <f t="shared" si="141"/>
        <v>-9999</v>
      </c>
      <c r="AE284" s="89">
        <f t="shared" si="132"/>
        <v>0</v>
      </c>
      <c r="AF284">
        <f t="shared" si="142"/>
        <v>-9999</v>
      </c>
      <c r="AG284" s="73"/>
      <c r="AH284">
        <f t="shared" si="133"/>
        <v>9.9128093979226504E-4</v>
      </c>
      <c r="AI284">
        <f t="shared" si="134"/>
        <v>1.0202694526724543</v>
      </c>
      <c r="AJ284">
        <f t="shared" si="135"/>
        <v>0.73637414807196833</v>
      </c>
      <c r="AK284">
        <f t="shared" si="136"/>
        <v>8.1517785104596244E-2</v>
      </c>
      <c r="AL284">
        <f t="shared" si="137"/>
        <v>1.327088014839336</v>
      </c>
      <c r="AM284">
        <f t="shared" si="138"/>
        <v>0.7817992999413852</v>
      </c>
      <c r="AN284" s="89">
        <f t="shared" si="139"/>
        <v>1.2462906618999194</v>
      </c>
      <c r="AO284" s="89">
        <f t="shared" si="139"/>
        <v>1.246290661867854</v>
      </c>
      <c r="AP284" s="89">
        <f t="shared" si="139"/>
        <v>1.2462906606705981</v>
      </c>
      <c r="AQ284" s="89">
        <f t="shared" si="139"/>
        <v>1.2462906159678244</v>
      </c>
      <c r="AR284" s="89">
        <f t="shared" si="139"/>
        <v>1.2462889468736118</v>
      </c>
      <c r="AS284" s="89">
        <f t="shared" si="139"/>
        <v>1.2462266328299796</v>
      </c>
      <c r="AT284" s="89">
        <f t="shared" si="139"/>
        <v>1.2439083968856333</v>
      </c>
      <c r="AU284" s="89">
        <f t="shared" si="140"/>
        <v>1.1666747515830691</v>
      </c>
    </row>
    <row r="285" spans="1:48">
      <c r="A285" s="43"/>
      <c r="B285" s="43"/>
      <c r="C285" s="37"/>
      <c r="D285" s="37"/>
      <c r="E285" s="43"/>
      <c r="Z285">
        <f t="shared" si="128"/>
        <v>0</v>
      </c>
      <c r="AA285" s="89">
        <f t="shared" si="129"/>
        <v>-0.23800536174947567</v>
      </c>
      <c r="AB285" s="89">
        <f t="shared" si="130"/>
        <v>-9999</v>
      </c>
      <c r="AC285" s="89">
        <f t="shared" si="131"/>
        <v>0</v>
      </c>
      <c r="AD285" s="89">
        <f t="shared" si="141"/>
        <v>-9999</v>
      </c>
      <c r="AE285" s="89">
        <f t="shared" si="132"/>
        <v>0</v>
      </c>
      <c r="AF285">
        <f t="shared" si="142"/>
        <v>-9999</v>
      </c>
      <c r="AG285" s="73"/>
      <c r="AH285">
        <f t="shared" si="133"/>
        <v>9.9128093979226504E-4</v>
      </c>
      <c r="AI285">
        <f t="shared" si="134"/>
        <v>1.0202694526724543</v>
      </c>
      <c r="AJ285">
        <f t="shared" si="135"/>
        <v>0.73637414807196833</v>
      </c>
      <c r="AK285">
        <f t="shared" si="136"/>
        <v>8.1517785104596244E-2</v>
      </c>
      <c r="AL285">
        <f t="shared" si="137"/>
        <v>1.327088014839336</v>
      </c>
      <c r="AM285">
        <f t="shared" si="138"/>
        <v>0.7817992999413852</v>
      </c>
      <c r="AN285" s="89">
        <f t="shared" si="139"/>
        <v>1.2462906618999194</v>
      </c>
      <c r="AO285" s="89">
        <f t="shared" si="139"/>
        <v>1.246290661867854</v>
      </c>
      <c r="AP285" s="89">
        <f t="shared" si="139"/>
        <v>1.2462906606705981</v>
      </c>
      <c r="AQ285" s="89">
        <f t="shared" si="139"/>
        <v>1.2462906159678244</v>
      </c>
      <c r="AR285" s="89">
        <f t="shared" si="139"/>
        <v>1.2462889468736118</v>
      </c>
      <c r="AS285" s="89">
        <f t="shared" si="139"/>
        <v>1.2462266328299796</v>
      </c>
      <c r="AT285" s="89">
        <f t="shared" si="139"/>
        <v>1.2439083968856333</v>
      </c>
      <c r="AU285" s="89">
        <f t="shared" si="140"/>
        <v>1.1666747515830691</v>
      </c>
    </row>
    <row r="286" spans="1:48">
      <c r="A286" s="43"/>
      <c r="B286" s="43"/>
      <c r="C286" s="37"/>
      <c r="D286" s="37"/>
      <c r="E286" s="43"/>
      <c r="Z286">
        <f t="shared" si="128"/>
        <v>0</v>
      </c>
      <c r="AA286" s="89">
        <f t="shared" si="129"/>
        <v>-0.23800536174947567</v>
      </c>
      <c r="AB286" s="89">
        <f t="shared" si="130"/>
        <v>-9999</v>
      </c>
      <c r="AC286" s="89">
        <f t="shared" si="131"/>
        <v>0</v>
      </c>
      <c r="AD286" s="89">
        <f t="shared" si="141"/>
        <v>-9999</v>
      </c>
      <c r="AE286" s="89">
        <f t="shared" si="132"/>
        <v>0</v>
      </c>
      <c r="AF286">
        <f t="shared" si="142"/>
        <v>-9999</v>
      </c>
      <c r="AG286" s="73"/>
      <c r="AH286">
        <f t="shared" si="133"/>
        <v>9.9128093979226504E-4</v>
      </c>
      <c r="AI286">
        <f t="shared" si="134"/>
        <v>1.0202694526724543</v>
      </c>
      <c r="AJ286">
        <f t="shared" si="135"/>
        <v>0.73637414807196833</v>
      </c>
      <c r="AK286">
        <f t="shared" si="136"/>
        <v>8.1517785104596244E-2</v>
      </c>
      <c r="AL286">
        <f t="shared" si="137"/>
        <v>1.327088014839336</v>
      </c>
      <c r="AM286">
        <f t="shared" si="138"/>
        <v>0.7817992999413852</v>
      </c>
      <c r="AN286" s="89">
        <f t="shared" si="139"/>
        <v>1.2462906618999194</v>
      </c>
      <c r="AO286" s="89">
        <f t="shared" si="139"/>
        <v>1.246290661867854</v>
      </c>
      <c r="AP286" s="89">
        <f t="shared" si="139"/>
        <v>1.2462906606705981</v>
      </c>
      <c r="AQ286" s="89">
        <f t="shared" si="139"/>
        <v>1.2462906159678244</v>
      </c>
      <c r="AR286" s="89">
        <f t="shared" si="139"/>
        <v>1.2462889468736118</v>
      </c>
      <c r="AS286" s="89">
        <f t="shared" si="139"/>
        <v>1.2462266328299796</v>
      </c>
      <c r="AT286" s="89">
        <f t="shared" si="139"/>
        <v>1.2439083968856333</v>
      </c>
      <c r="AU286" s="89">
        <f t="shared" si="140"/>
        <v>1.1666747515830691</v>
      </c>
      <c r="AV286" s="89"/>
    </row>
    <row r="287" spans="1:48">
      <c r="A287" s="43"/>
      <c r="B287" s="43"/>
      <c r="C287" s="37"/>
      <c r="D287" s="37"/>
      <c r="E287" s="43"/>
      <c r="Z287">
        <f t="shared" si="128"/>
        <v>0</v>
      </c>
      <c r="AA287" s="89">
        <f t="shared" si="129"/>
        <v>-0.23800536174947567</v>
      </c>
      <c r="AB287" s="89">
        <f t="shared" si="130"/>
        <v>-9999</v>
      </c>
      <c r="AC287" s="89">
        <f t="shared" si="131"/>
        <v>0</v>
      </c>
      <c r="AD287" s="89">
        <f t="shared" si="141"/>
        <v>-9999</v>
      </c>
      <c r="AE287" s="89">
        <f t="shared" si="132"/>
        <v>0</v>
      </c>
      <c r="AF287">
        <f t="shared" si="142"/>
        <v>-9999</v>
      </c>
      <c r="AG287" s="73"/>
      <c r="AH287">
        <f t="shared" si="133"/>
        <v>9.9128093979226504E-4</v>
      </c>
      <c r="AI287">
        <f t="shared" si="134"/>
        <v>1.0202694526724543</v>
      </c>
      <c r="AJ287">
        <f t="shared" si="135"/>
        <v>0.73637414807196833</v>
      </c>
      <c r="AK287">
        <f t="shared" si="136"/>
        <v>8.1517785104596244E-2</v>
      </c>
      <c r="AL287">
        <f t="shared" si="137"/>
        <v>1.327088014839336</v>
      </c>
      <c r="AM287">
        <f t="shared" si="138"/>
        <v>0.7817992999413852</v>
      </c>
      <c r="AN287" s="89">
        <f t="shared" si="139"/>
        <v>1.2462906618999194</v>
      </c>
      <c r="AO287" s="89">
        <f t="shared" si="139"/>
        <v>1.246290661867854</v>
      </c>
      <c r="AP287" s="89">
        <f t="shared" si="139"/>
        <v>1.2462906606705981</v>
      </c>
      <c r="AQ287" s="89">
        <f t="shared" si="139"/>
        <v>1.2462906159678244</v>
      </c>
      <c r="AR287" s="89">
        <f t="shared" si="139"/>
        <v>1.2462889468736118</v>
      </c>
      <c r="AS287" s="89">
        <f t="shared" si="139"/>
        <v>1.2462266328299796</v>
      </c>
      <c r="AT287" s="89">
        <f t="shared" si="139"/>
        <v>1.2439083968856333</v>
      </c>
      <c r="AU287" s="89">
        <f t="shared" si="140"/>
        <v>1.1666747515830691</v>
      </c>
      <c r="AV287" s="89"/>
    </row>
    <row r="288" spans="1:48">
      <c r="A288" s="43"/>
      <c r="B288" s="43"/>
      <c r="C288" s="37"/>
      <c r="D288" s="37"/>
      <c r="E288" s="43"/>
      <c r="Z288">
        <f t="shared" si="128"/>
        <v>0</v>
      </c>
      <c r="AA288" s="89">
        <f t="shared" si="129"/>
        <v>-0.23800536174947567</v>
      </c>
      <c r="AB288" s="89">
        <f t="shared" si="130"/>
        <v>-9999</v>
      </c>
      <c r="AC288" s="89">
        <f t="shared" si="131"/>
        <v>0</v>
      </c>
      <c r="AD288" s="89">
        <f t="shared" si="141"/>
        <v>-9999</v>
      </c>
      <c r="AE288" s="89">
        <f t="shared" si="132"/>
        <v>0</v>
      </c>
      <c r="AF288">
        <f t="shared" si="142"/>
        <v>-9999</v>
      </c>
      <c r="AG288" s="73"/>
      <c r="AH288">
        <f t="shared" si="133"/>
        <v>9.9128093979226504E-4</v>
      </c>
      <c r="AI288">
        <f t="shared" si="134"/>
        <v>1.0202694526724543</v>
      </c>
      <c r="AJ288">
        <f t="shared" si="135"/>
        <v>0.73637414807196833</v>
      </c>
      <c r="AK288">
        <f t="shared" si="136"/>
        <v>8.1517785104596244E-2</v>
      </c>
      <c r="AL288">
        <f t="shared" si="137"/>
        <v>1.327088014839336</v>
      </c>
      <c r="AM288">
        <f t="shared" si="138"/>
        <v>0.7817992999413852</v>
      </c>
      <c r="AN288" s="89">
        <f t="shared" si="139"/>
        <v>1.2462906618999194</v>
      </c>
      <c r="AO288" s="89">
        <f t="shared" si="139"/>
        <v>1.246290661867854</v>
      </c>
      <c r="AP288" s="89">
        <f t="shared" si="139"/>
        <v>1.2462906606705981</v>
      </c>
      <c r="AQ288" s="89">
        <f t="shared" si="139"/>
        <v>1.2462906159678244</v>
      </c>
      <c r="AR288" s="89">
        <f t="shared" si="139"/>
        <v>1.2462889468736118</v>
      </c>
      <c r="AS288" s="89">
        <f t="shared" si="139"/>
        <v>1.2462266328299796</v>
      </c>
      <c r="AT288" s="89">
        <f t="shared" si="139"/>
        <v>1.2439083968856333</v>
      </c>
      <c r="AU288" s="89">
        <f t="shared" si="140"/>
        <v>1.1666747515830691</v>
      </c>
    </row>
    <row r="289" spans="1:48">
      <c r="A289" s="43"/>
      <c r="B289" s="43"/>
      <c r="C289" s="37"/>
      <c r="D289" s="37"/>
      <c r="E289" s="43"/>
      <c r="Z289">
        <f t="shared" si="128"/>
        <v>0</v>
      </c>
      <c r="AA289" s="89">
        <f t="shared" si="129"/>
        <v>-0.23800536174947567</v>
      </c>
      <c r="AB289" s="89">
        <f t="shared" si="130"/>
        <v>-9999</v>
      </c>
      <c r="AC289" s="89">
        <f t="shared" si="131"/>
        <v>0</v>
      </c>
      <c r="AD289" s="89">
        <f t="shared" si="141"/>
        <v>-9999</v>
      </c>
      <c r="AE289" s="89">
        <f t="shared" si="132"/>
        <v>0</v>
      </c>
      <c r="AF289">
        <f t="shared" si="142"/>
        <v>-9999</v>
      </c>
      <c r="AG289" s="73"/>
      <c r="AH289">
        <f t="shared" si="133"/>
        <v>9.9128093979226504E-4</v>
      </c>
      <c r="AI289">
        <f t="shared" si="134"/>
        <v>1.0202694526724543</v>
      </c>
      <c r="AJ289">
        <f t="shared" si="135"/>
        <v>0.73637414807196833</v>
      </c>
      <c r="AK289">
        <f t="shared" si="136"/>
        <v>8.1517785104596244E-2</v>
      </c>
      <c r="AL289">
        <f t="shared" si="137"/>
        <v>1.327088014839336</v>
      </c>
      <c r="AM289">
        <f t="shared" si="138"/>
        <v>0.7817992999413852</v>
      </c>
      <c r="AN289" s="89">
        <f t="shared" si="139"/>
        <v>1.2462906618999194</v>
      </c>
      <c r="AO289" s="89">
        <f t="shared" si="139"/>
        <v>1.246290661867854</v>
      </c>
      <c r="AP289" s="89">
        <f t="shared" si="139"/>
        <v>1.2462906606705981</v>
      </c>
      <c r="AQ289" s="89">
        <f t="shared" si="139"/>
        <v>1.2462906159678244</v>
      </c>
      <c r="AR289" s="89">
        <f t="shared" si="139"/>
        <v>1.2462889468736118</v>
      </c>
      <c r="AS289" s="89">
        <f t="shared" si="139"/>
        <v>1.2462266328299796</v>
      </c>
      <c r="AT289" s="89">
        <f t="shared" si="139"/>
        <v>1.2439083968856333</v>
      </c>
      <c r="AU289" s="89">
        <f t="shared" si="140"/>
        <v>1.1666747515830691</v>
      </c>
    </row>
    <row r="290" spans="1:48">
      <c r="A290" s="43"/>
      <c r="B290" s="43"/>
      <c r="C290" s="37"/>
      <c r="D290" s="37"/>
      <c r="E290" s="43"/>
      <c r="Z290">
        <f t="shared" si="128"/>
        <v>0</v>
      </c>
      <c r="AA290" s="89">
        <f t="shared" si="129"/>
        <v>-0.23800536174947567</v>
      </c>
      <c r="AB290" s="89">
        <f t="shared" si="130"/>
        <v>-9999</v>
      </c>
      <c r="AC290" s="89">
        <f t="shared" si="131"/>
        <v>0</v>
      </c>
      <c r="AD290" s="89">
        <f t="shared" si="141"/>
        <v>-9999</v>
      </c>
      <c r="AE290" s="89">
        <f t="shared" si="132"/>
        <v>0</v>
      </c>
      <c r="AF290">
        <f t="shared" si="142"/>
        <v>-9999</v>
      </c>
      <c r="AG290" s="73"/>
      <c r="AH290">
        <f t="shared" si="133"/>
        <v>9.9128093979226504E-4</v>
      </c>
      <c r="AI290">
        <f t="shared" si="134"/>
        <v>1.0202694526724543</v>
      </c>
      <c r="AJ290">
        <f t="shared" si="135"/>
        <v>0.73637414807196833</v>
      </c>
      <c r="AK290">
        <f t="shared" si="136"/>
        <v>8.1517785104596244E-2</v>
      </c>
      <c r="AL290">
        <f t="shared" si="137"/>
        <v>1.327088014839336</v>
      </c>
      <c r="AM290">
        <f t="shared" si="138"/>
        <v>0.7817992999413852</v>
      </c>
      <c r="AN290" s="89">
        <f t="shared" si="139"/>
        <v>1.2462906618999194</v>
      </c>
      <c r="AO290" s="89">
        <f t="shared" si="139"/>
        <v>1.246290661867854</v>
      </c>
      <c r="AP290" s="89">
        <f t="shared" si="139"/>
        <v>1.2462906606705981</v>
      </c>
      <c r="AQ290" s="89">
        <f t="shared" si="139"/>
        <v>1.2462906159678244</v>
      </c>
      <c r="AR290" s="89">
        <f t="shared" si="139"/>
        <v>1.2462889468736118</v>
      </c>
      <c r="AS290" s="89">
        <f t="shared" si="139"/>
        <v>1.2462266328299796</v>
      </c>
      <c r="AT290" s="89">
        <f t="shared" si="139"/>
        <v>1.2439083968856333</v>
      </c>
      <c r="AU290" s="89">
        <f t="shared" si="140"/>
        <v>1.1666747515830691</v>
      </c>
    </row>
    <row r="291" spans="1:48">
      <c r="A291" s="43"/>
      <c r="B291" s="43"/>
      <c r="C291" s="37"/>
      <c r="D291" s="37"/>
      <c r="E291" s="43"/>
      <c r="Z291">
        <f t="shared" si="128"/>
        <v>0</v>
      </c>
      <c r="AA291" s="89">
        <f t="shared" si="129"/>
        <v>-0.23800536174947567</v>
      </c>
      <c r="AB291" s="89">
        <f t="shared" si="130"/>
        <v>-9999</v>
      </c>
      <c r="AC291" s="89">
        <f t="shared" si="131"/>
        <v>0</v>
      </c>
      <c r="AD291" s="89">
        <f t="shared" si="141"/>
        <v>-9999</v>
      </c>
      <c r="AE291" s="89">
        <f t="shared" si="132"/>
        <v>0</v>
      </c>
      <c r="AF291">
        <f t="shared" si="142"/>
        <v>-9999</v>
      </c>
      <c r="AG291" s="73"/>
      <c r="AH291">
        <f t="shared" si="133"/>
        <v>9.9128093979226504E-4</v>
      </c>
      <c r="AI291">
        <f t="shared" si="134"/>
        <v>1.0202694526724543</v>
      </c>
      <c r="AJ291">
        <f t="shared" si="135"/>
        <v>0.73637414807196833</v>
      </c>
      <c r="AK291">
        <f t="shared" si="136"/>
        <v>8.1517785104596244E-2</v>
      </c>
      <c r="AL291">
        <f t="shared" si="137"/>
        <v>1.327088014839336</v>
      </c>
      <c r="AM291">
        <f t="shared" si="138"/>
        <v>0.7817992999413852</v>
      </c>
      <c r="AN291" s="89">
        <f t="shared" si="139"/>
        <v>1.2462906618999194</v>
      </c>
      <c r="AO291" s="89">
        <f t="shared" si="139"/>
        <v>1.246290661867854</v>
      </c>
      <c r="AP291" s="89">
        <f t="shared" si="139"/>
        <v>1.2462906606705981</v>
      </c>
      <c r="AQ291" s="89">
        <f t="shared" si="139"/>
        <v>1.2462906159678244</v>
      </c>
      <c r="AR291" s="89">
        <f t="shared" si="139"/>
        <v>1.2462889468736118</v>
      </c>
      <c r="AS291" s="89">
        <f t="shared" si="139"/>
        <v>1.2462266328299796</v>
      </c>
      <c r="AT291" s="89">
        <f t="shared" si="139"/>
        <v>1.2439083968856333</v>
      </c>
      <c r="AU291" s="89">
        <f t="shared" si="140"/>
        <v>1.1666747515830691</v>
      </c>
    </row>
    <row r="292" spans="1:48">
      <c r="A292" s="43"/>
      <c r="B292" s="43"/>
      <c r="C292" s="37"/>
      <c r="D292" s="37"/>
      <c r="E292" s="43"/>
      <c r="Z292">
        <f t="shared" si="128"/>
        <v>0</v>
      </c>
      <c r="AA292" s="89">
        <f t="shared" si="129"/>
        <v>-0.23800536174947567</v>
      </c>
      <c r="AB292" s="89">
        <f t="shared" si="130"/>
        <v>-9999</v>
      </c>
      <c r="AC292" s="89">
        <f t="shared" si="131"/>
        <v>0</v>
      </c>
      <c r="AD292" s="89">
        <f t="shared" si="141"/>
        <v>-9999</v>
      </c>
      <c r="AE292" s="89">
        <f t="shared" si="132"/>
        <v>0</v>
      </c>
      <c r="AF292">
        <f t="shared" si="142"/>
        <v>-9999</v>
      </c>
      <c r="AG292" s="73"/>
      <c r="AH292">
        <f t="shared" si="133"/>
        <v>9.9128093979226504E-4</v>
      </c>
      <c r="AI292">
        <f t="shared" si="134"/>
        <v>1.0202694526724543</v>
      </c>
      <c r="AJ292">
        <f t="shared" si="135"/>
        <v>0.73637414807196833</v>
      </c>
      <c r="AK292">
        <f t="shared" si="136"/>
        <v>8.1517785104596244E-2</v>
      </c>
      <c r="AL292">
        <f t="shared" si="137"/>
        <v>1.327088014839336</v>
      </c>
      <c r="AM292">
        <f t="shared" si="138"/>
        <v>0.7817992999413852</v>
      </c>
      <c r="AN292" s="89">
        <f t="shared" si="139"/>
        <v>1.2462906618999194</v>
      </c>
      <c r="AO292" s="89">
        <f t="shared" si="139"/>
        <v>1.246290661867854</v>
      </c>
      <c r="AP292" s="89">
        <f t="shared" si="139"/>
        <v>1.2462906606705981</v>
      </c>
      <c r="AQ292" s="89">
        <f t="shared" si="139"/>
        <v>1.2462906159678244</v>
      </c>
      <c r="AR292" s="89">
        <f t="shared" si="139"/>
        <v>1.2462889468736118</v>
      </c>
      <c r="AS292" s="89">
        <f t="shared" si="139"/>
        <v>1.2462266328299796</v>
      </c>
      <c r="AT292" s="89">
        <f t="shared" si="139"/>
        <v>1.2439083968856333</v>
      </c>
      <c r="AU292" s="89">
        <f t="shared" si="140"/>
        <v>1.1666747515830691</v>
      </c>
    </row>
    <row r="293" spans="1:48">
      <c r="A293" s="43"/>
      <c r="B293" s="43"/>
      <c r="C293" s="37"/>
      <c r="D293" s="37"/>
      <c r="E293" s="43"/>
      <c r="Z293">
        <f t="shared" si="128"/>
        <v>0</v>
      </c>
      <c r="AA293" s="89">
        <f t="shared" si="129"/>
        <v>-0.23800536174947567</v>
      </c>
      <c r="AB293" s="89">
        <f t="shared" si="130"/>
        <v>-9999</v>
      </c>
      <c r="AC293" s="89">
        <f t="shared" si="131"/>
        <v>0</v>
      </c>
      <c r="AD293" s="89">
        <f t="shared" si="141"/>
        <v>-9999</v>
      </c>
      <c r="AE293" s="89">
        <f t="shared" si="132"/>
        <v>0</v>
      </c>
      <c r="AF293">
        <f t="shared" si="142"/>
        <v>-9999</v>
      </c>
      <c r="AG293" s="73"/>
      <c r="AH293">
        <f t="shared" si="133"/>
        <v>9.9128093979226504E-4</v>
      </c>
      <c r="AI293">
        <f t="shared" si="134"/>
        <v>1.0202694526724543</v>
      </c>
      <c r="AJ293">
        <f t="shared" si="135"/>
        <v>0.73637414807196833</v>
      </c>
      <c r="AK293">
        <f t="shared" si="136"/>
        <v>8.1517785104596244E-2</v>
      </c>
      <c r="AL293">
        <f t="shared" si="137"/>
        <v>1.327088014839336</v>
      </c>
      <c r="AM293">
        <f t="shared" si="138"/>
        <v>0.7817992999413852</v>
      </c>
      <c r="AN293" s="89">
        <f t="shared" ref="AN293:AT308" si="143">$AU293+$AB$7*SIN(AO293)</f>
        <v>1.2462906618999194</v>
      </c>
      <c r="AO293" s="89">
        <f t="shared" si="143"/>
        <v>1.246290661867854</v>
      </c>
      <c r="AP293" s="89">
        <f t="shared" si="143"/>
        <v>1.2462906606705981</v>
      </c>
      <c r="AQ293" s="89">
        <f t="shared" si="143"/>
        <v>1.2462906159678244</v>
      </c>
      <c r="AR293" s="89">
        <f t="shared" si="143"/>
        <v>1.2462889468736118</v>
      </c>
      <c r="AS293" s="89">
        <f t="shared" si="143"/>
        <v>1.2462266328299796</v>
      </c>
      <c r="AT293" s="89">
        <f t="shared" si="143"/>
        <v>1.2439083968856333</v>
      </c>
      <c r="AU293" s="89">
        <f t="shared" si="140"/>
        <v>1.1666747515830691</v>
      </c>
    </row>
    <row r="294" spans="1:48">
      <c r="A294" s="43"/>
      <c r="B294" s="43"/>
      <c r="C294" s="37"/>
      <c r="D294" s="37"/>
      <c r="E294" s="43"/>
      <c r="Z294">
        <f t="shared" si="128"/>
        <v>0</v>
      </c>
      <c r="AA294" s="89">
        <f t="shared" si="129"/>
        <v>-0.23800536174947567</v>
      </c>
      <c r="AB294" s="89">
        <f t="shared" si="130"/>
        <v>-9999</v>
      </c>
      <c r="AC294" s="89">
        <f t="shared" si="131"/>
        <v>0</v>
      </c>
      <c r="AD294" s="89">
        <f t="shared" si="141"/>
        <v>-9999</v>
      </c>
      <c r="AE294" s="89">
        <f t="shared" si="132"/>
        <v>0</v>
      </c>
      <c r="AF294">
        <f t="shared" si="142"/>
        <v>-9999</v>
      </c>
      <c r="AG294" s="73"/>
      <c r="AH294">
        <f t="shared" si="133"/>
        <v>9.9128093979226504E-4</v>
      </c>
      <c r="AI294">
        <f t="shared" si="134"/>
        <v>1.0202694526724543</v>
      </c>
      <c r="AJ294">
        <f t="shared" si="135"/>
        <v>0.73637414807196833</v>
      </c>
      <c r="AK294">
        <f t="shared" si="136"/>
        <v>8.1517785104596244E-2</v>
      </c>
      <c r="AL294">
        <f t="shared" si="137"/>
        <v>1.327088014839336</v>
      </c>
      <c r="AM294">
        <f t="shared" si="138"/>
        <v>0.7817992999413852</v>
      </c>
      <c r="AN294" s="89">
        <f t="shared" si="143"/>
        <v>1.2462906618999194</v>
      </c>
      <c r="AO294" s="89">
        <f t="shared" si="143"/>
        <v>1.246290661867854</v>
      </c>
      <c r="AP294" s="89">
        <f t="shared" si="143"/>
        <v>1.2462906606705981</v>
      </c>
      <c r="AQ294" s="89">
        <f t="shared" si="143"/>
        <v>1.2462906159678244</v>
      </c>
      <c r="AR294" s="89">
        <f t="shared" si="143"/>
        <v>1.2462889468736118</v>
      </c>
      <c r="AS294" s="89">
        <f t="shared" si="143"/>
        <v>1.2462266328299796</v>
      </c>
      <c r="AT294" s="89">
        <f t="shared" si="143"/>
        <v>1.2439083968856333</v>
      </c>
      <c r="AU294" s="89">
        <f t="shared" si="140"/>
        <v>1.1666747515830691</v>
      </c>
      <c r="AV294" s="89"/>
    </row>
    <row r="295" spans="1:48">
      <c r="A295" s="43"/>
      <c r="B295" s="43"/>
      <c r="C295" s="37"/>
      <c r="D295" s="37"/>
      <c r="E295" s="43"/>
      <c r="Z295">
        <f t="shared" si="128"/>
        <v>0</v>
      </c>
      <c r="AA295" s="89">
        <f t="shared" si="129"/>
        <v>-0.23800536174947567</v>
      </c>
      <c r="AB295" s="89">
        <f t="shared" si="130"/>
        <v>-9999</v>
      </c>
      <c r="AC295" s="89">
        <f t="shared" si="131"/>
        <v>0</v>
      </c>
      <c r="AD295" s="89">
        <f t="shared" si="141"/>
        <v>-9999</v>
      </c>
      <c r="AE295" s="89">
        <f t="shared" si="132"/>
        <v>0</v>
      </c>
      <c r="AF295">
        <f t="shared" si="142"/>
        <v>-9999</v>
      </c>
      <c r="AG295" s="73"/>
      <c r="AH295">
        <f t="shared" si="133"/>
        <v>9.9128093979226504E-4</v>
      </c>
      <c r="AI295">
        <f t="shared" si="134"/>
        <v>1.0202694526724543</v>
      </c>
      <c r="AJ295">
        <f t="shared" si="135"/>
        <v>0.73637414807196833</v>
      </c>
      <c r="AK295">
        <f t="shared" si="136"/>
        <v>8.1517785104596244E-2</v>
      </c>
      <c r="AL295">
        <f t="shared" si="137"/>
        <v>1.327088014839336</v>
      </c>
      <c r="AM295">
        <f t="shared" si="138"/>
        <v>0.7817992999413852</v>
      </c>
      <c r="AN295" s="89">
        <f t="shared" si="143"/>
        <v>1.2462906618999194</v>
      </c>
      <c r="AO295" s="89">
        <f t="shared" si="143"/>
        <v>1.246290661867854</v>
      </c>
      <c r="AP295" s="89">
        <f t="shared" si="143"/>
        <v>1.2462906606705981</v>
      </c>
      <c r="AQ295" s="89">
        <f t="shared" si="143"/>
        <v>1.2462906159678244</v>
      </c>
      <c r="AR295" s="89">
        <f t="shared" si="143"/>
        <v>1.2462889468736118</v>
      </c>
      <c r="AS295" s="89">
        <f t="shared" si="143"/>
        <v>1.2462266328299796</v>
      </c>
      <c r="AT295" s="89">
        <f t="shared" si="143"/>
        <v>1.2439083968856333</v>
      </c>
      <c r="AU295" s="89">
        <f t="shared" si="140"/>
        <v>1.1666747515830691</v>
      </c>
      <c r="AV295" s="89"/>
    </row>
    <row r="296" spans="1:48">
      <c r="A296" s="43"/>
      <c r="B296" s="43"/>
      <c r="C296" s="37"/>
      <c r="D296" s="37"/>
      <c r="E296" s="43"/>
      <c r="Z296">
        <f t="shared" si="128"/>
        <v>0</v>
      </c>
      <c r="AA296" s="89">
        <f t="shared" si="129"/>
        <v>-0.23800536174947567</v>
      </c>
      <c r="AB296" s="89">
        <f t="shared" si="130"/>
        <v>-9999</v>
      </c>
      <c r="AC296" s="89">
        <f t="shared" si="131"/>
        <v>0</v>
      </c>
      <c r="AD296" s="89">
        <f t="shared" si="141"/>
        <v>-9999</v>
      </c>
      <c r="AE296" s="89">
        <f t="shared" si="132"/>
        <v>0</v>
      </c>
      <c r="AF296">
        <f t="shared" si="142"/>
        <v>-9999</v>
      </c>
      <c r="AG296" s="73"/>
      <c r="AH296">
        <f t="shared" si="133"/>
        <v>9.9128093979226504E-4</v>
      </c>
      <c r="AI296">
        <f t="shared" si="134"/>
        <v>1.0202694526724543</v>
      </c>
      <c r="AJ296">
        <f t="shared" si="135"/>
        <v>0.73637414807196833</v>
      </c>
      <c r="AK296">
        <f t="shared" si="136"/>
        <v>8.1517785104596244E-2</v>
      </c>
      <c r="AL296">
        <f t="shared" si="137"/>
        <v>1.327088014839336</v>
      </c>
      <c r="AM296">
        <f t="shared" si="138"/>
        <v>0.7817992999413852</v>
      </c>
      <c r="AN296" s="89">
        <f t="shared" si="143"/>
        <v>1.2462906618999194</v>
      </c>
      <c r="AO296" s="89">
        <f t="shared" si="143"/>
        <v>1.246290661867854</v>
      </c>
      <c r="AP296" s="89">
        <f t="shared" si="143"/>
        <v>1.2462906606705981</v>
      </c>
      <c r="AQ296" s="89">
        <f t="shared" si="143"/>
        <v>1.2462906159678244</v>
      </c>
      <c r="AR296" s="89">
        <f t="shared" si="143"/>
        <v>1.2462889468736118</v>
      </c>
      <c r="AS296" s="89">
        <f t="shared" si="143"/>
        <v>1.2462266328299796</v>
      </c>
      <c r="AT296" s="89">
        <f t="shared" si="143"/>
        <v>1.2439083968856333</v>
      </c>
      <c r="AU296" s="89">
        <f t="shared" si="140"/>
        <v>1.1666747515830691</v>
      </c>
      <c r="AV296" s="89"/>
    </row>
    <row r="297" spans="1:48">
      <c r="A297" s="43"/>
      <c r="B297" s="43"/>
      <c r="C297" s="37"/>
      <c r="D297" s="37"/>
      <c r="E297" s="43"/>
      <c r="Z297">
        <f t="shared" si="128"/>
        <v>0</v>
      </c>
      <c r="AA297" s="89">
        <f t="shared" si="129"/>
        <v>-0.23800536174947567</v>
      </c>
      <c r="AB297" s="89">
        <f t="shared" si="130"/>
        <v>-9999</v>
      </c>
      <c r="AC297" s="89">
        <f t="shared" si="131"/>
        <v>0</v>
      </c>
      <c r="AD297" s="89">
        <f t="shared" si="141"/>
        <v>-9999</v>
      </c>
      <c r="AE297" s="89">
        <f t="shared" si="132"/>
        <v>0</v>
      </c>
      <c r="AF297">
        <f t="shared" si="142"/>
        <v>-9999</v>
      </c>
      <c r="AG297" s="73"/>
      <c r="AH297">
        <f t="shared" si="133"/>
        <v>9.9128093979226504E-4</v>
      </c>
      <c r="AI297">
        <f t="shared" si="134"/>
        <v>1.0202694526724543</v>
      </c>
      <c r="AJ297">
        <f t="shared" si="135"/>
        <v>0.73637414807196833</v>
      </c>
      <c r="AK297">
        <f t="shared" si="136"/>
        <v>8.1517785104596244E-2</v>
      </c>
      <c r="AL297">
        <f t="shared" si="137"/>
        <v>1.327088014839336</v>
      </c>
      <c r="AM297">
        <f t="shared" si="138"/>
        <v>0.7817992999413852</v>
      </c>
      <c r="AN297" s="89">
        <f t="shared" si="143"/>
        <v>1.2462906618999194</v>
      </c>
      <c r="AO297" s="89">
        <f t="shared" si="143"/>
        <v>1.246290661867854</v>
      </c>
      <c r="AP297" s="89">
        <f t="shared" si="143"/>
        <v>1.2462906606705981</v>
      </c>
      <c r="AQ297" s="89">
        <f t="shared" si="143"/>
        <v>1.2462906159678244</v>
      </c>
      <c r="AR297" s="89">
        <f t="shared" si="143"/>
        <v>1.2462889468736118</v>
      </c>
      <c r="AS297" s="89">
        <f t="shared" si="143"/>
        <v>1.2462266328299796</v>
      </c>
      <c r="AT297" s="89">
        <f t="shared" si="143"/>
        <v>1.2439083968856333</v>
      </c>
      <c r="AU297" s="89">
        <f t="shared" si="140"/>
        <v>1.1666747515830691</v>
      </c>
    </row>
    <row r="298" spans="1:48">
      <c r="A298" s="43"/>
      <c r="B298" s="43"/>
      <c r="C298" s="37"/>
      <c r="D298" s="37"/>
      <c r="E298" s="43"/>
      <c r="Z298">
        <f t="shared" si="128"/>
        <v>0</v>
      </c>
      <c r="AA298" s="89">
        <f t="shared" si="129"/>
        <v>-0.23800536174947567</v>
      </c>
      <c r="AB298" s="89">
        <f t="shared" si="130"/>
        <v>-9999</v>
      </c>
      <c r="AC298" s="89">
        <f t="shared" si="131"/>
        <v>0</v>
      </c>
      <c r="AD298" s="89">
        <f t="shared" si="141"/>
        <v>-9999</v>
      </c>
      <c r="AE298" s="89">
        <f t="shared" si="132"/>
        <v>0</v>
      </c>
      <c r="AF298">
        <f t="shared" si="142"/>
        <v>-9999</v>
      </c>
      <c r="AG298" s="73"/>
      <c r="AH298">
        <f t="shared" si="133"/>
        <v>9.9128093979226504E-4</v>
      </c>
      <c r="AI298">
        <f t="shared" si="134"/>
        <v>1.0202694526724543</v>
      </c>
      <c r="AJ298">
        <f t="shared" si="135"/>
        <v>0.73637414807196833</v>
      </c>
      <c r="AK298">
        <f t="shared" si="136"/>
        <v>8.1517785104596244E-2</v>
      </c>
      <c r="AL298">
        <f t="shared" si="137"/>
        <v>1.327088014839336</v>
      </c>
      <c r="AM298">
        <f t="shared" si="138"/>
        <v>0.7817992999413852</v>
      </c>
      <c r="AN298" s="89">
        <f t="shared" si="143"/>
        <v>1.2462906618999194</v>
      </c>
      <c r="AO298" s="89">
        <f t="shared" si="143"/>
        <v>1.246290661867854</v>
      </c>
      <c r="AP298" s="89">
        <f t="shared" si="143"/>
        <v>1.2462906606705981</v>
      </c>
      <c r="AQ298" s="89">
        <f t="shared" si="143"/>
        <v>1.2462906159678244</v>
      </c>
      <c r="AR298" s="89">
        <f t="shared" si="143"/>
        <v>1.2462889468736118</v>
      </c>
      <c r="AS298" s="89">
        <f t="shared" si="143"/>
        <v>1.2462266328299796</v>
      </c>
      <c r="AT298" s="89">
        <f t="shared" si="143"/>
        <v>1.2439083968856333</v>
      </c>
      <c r="AU298" s="89">
        <f t="shared" si="140"/>
        <v>1.1666747515830691</v>
      </c>
    </row>
    <row r="299" spans="1:48">
      <c r="A299" s="43"/>
      <c r="B299" s="43"/>
      <c r="C299" s="37"/>
      <c r="D299" s="37"/>
      <c r="E299" s="43"/>
      <c r="Z299">
        <f t="shared" si="128"/>
        <v>0</v>
      </c>
      <c r="AA299" s="89">
        <f t="shared" si="129"/>
        <v>-0.23800536174947567</v>
      </c>
      <c r="AB299" s="89">
        <f t="shared" si="130"/>
        <v>-9999</v>
      </c>
      <c r="AC299" s="89">
        <f t="shared" si="131"/>
        <v>0</v>
      </c>
      <c r="AD299" s="89">
        <f t="shared" si="141"/>
        <v>-9999</v>
      </c>
      <c r="AE299" s="89">
        <f t="shared" si="132"/>
        <v>0</v>
      </c>
      <c r="AF299">
        <f t="shared" si="142"/>
        <v>-9999</v>
      </c>
      <c r="AG299" s="73"/>
      <c r="AH299">
        <f t="shared" si="133"/>
        <v>9.9128093979226504E-4</v>
      </c>
      <c r="AI299">
        <f t="shared" si="134"/>
        <v>1.0202694526724543</v>
      </c>
      <c r="AJ299">
        <f t="shared" si="135"/>
        <v>0.73637414807196833</v>
      </c>
      <c r="AK299">
        <f t="shared" si="136"/>
        <v>8.1517785104596244E-2</v>
      </c>
      <c r="AL299">
        <f t="shared" si="137"/>
        <v>1.327088014839336</v>
      </c>
      <c r="AM299">
        <f t="shared" si="138"/>
        <v>0.7817992999413852</v>
      </c>
      <c r="AN299" s="89">
        <f t="shared" si="143"/>
        <v>1.2462906618999194</v>
      </c>
      <c r="AO299" s="89">
        <f t="shared" si="143"/>
        <v>1.246290661867854</v>
      </c>
      <c r="AP299" s="89">
        <f t="shared" si="143"/>
        <v>1.2462906606705981</v>
      </c>
      <c r="AQ299" s="89">
        <f t="shared" si="143"/>
        <v>1.2462906159678244</v>
      </c>
      <c r="AR299" s="89">
        <f t="shared" si="143"/>
        <v>1.2462889468736118</v>
      </c>
      <c r="AS299" s="89">
        <f t="shared" si="143"/>
        <v>1.2462266328299796</v>
      </c>
      <c r="AT299" s="89">
        <f t="shared" si="143"/>
        <v>1.2439083968856333</v>
      </c>
      <c r="AU299" s="89">
        <f t="shared" si="140"/>
        <v>1.1666747515830691</v>
      </c>
    </row>
    <row r="300" spans="1:48">
      <c r="A300" s="43"/>
      <c r="B300" s="43"/>
      <c r="C300" s="37"/>
      <c r="D300" s="37"/>
      <c r="E300" s="43"/>
      <c r="Z300">
        <f t="shared" si="128"/>
        <v>0</v>
      </c>
      <c r="AA300" s="89">
        <f t="shared" si="129"/>
        <v>-0.23800536174947567</v>
      </c>
      <c r="AB300" s="89">
        <f t="shared" si="130"/>
        <v>-9999</v>
      </c>
      <c r="AC300" s="89">
        <f t="shared" si="131"/>
        <v>0</v>
      </c>
      <c r="AD300" s="89">
        <f t="shared" si="141"/>
        <v>-9999</v>
      </c>
      <c r="AE300" s="89">
        <f t="shared" si="132"/>
        <v>0</v>
      </c>
      <c r="AF300">
        <f t="shared" si="142"/>
        <v>-9999</v>
      </c>
      <c r="AG300" s="73"/>
      <c r="AH300">
        <f t="shared" si="133"/>
        <v>9.9128093979226504E-4</v>
      </c>
      <c r="AI300">
        <f t="shared" si="134"/>
        <v>1.0202694526724543</v>
      </c>
      <c r="AJ300">
        <f t="shared" si="135"/>
        <v>0.73637414807196833</v>
      </c>
      <c r="AK300">
        <f t="shared" si="136"/>
        <v>8.1517785104596244E-2</v>
      </c>
      <c r="AL300">
        <f t="shared" si="137"/>
        <v>1.327088014839336</v>
      </c>
      <c r="AM300">
        <f t="shared" si="138"/>
        <v>0.7817992999413852</v>
      </c>
      <c r="AN300" s="89">
        <f t="shared" si="143"/>
        <v>1.2462906618999194</v>
      </c>
      <c r="AO300" s="89">
        <f t="shared" si="143"/>
        <v>1.246290661867854</v>
      </c>
      <c r="AP300" s="89">
        <f t="shared" si="143"/>
        <v>1.2462906606705981</v>
      </c>
      <c r="AQ300" s="89">
        <f t="shared" si="143"/>
        <v>1.2462906159678244</v>
      </c>
      <c r="AR300" s="89">
        <f t="shared" si="143"/>
        <v>1.2462889468736118</v>
      </c>
      <c r="AS300" s="89">
        <f t="shared" si="143"/>
        <v>1.2462266328299796</v>
      </c>
      <c r="AT300" s="89">
        <f t="shared" si="143"/>
        <v>1.2439083968856333</v>
      </c>
      <c r="AU300" s="89">
        <f t="shared" si="140"/>
        <v>1.1666747515830691</v>
      </c>
    </row>
    <row r="301" spans="1:48">
      <c r="A301" s="43"/>
      <c r="B301" s="43"/>
      <c r="C301" s="37"/>
      <c r="D301" s="37"/>
      <c r="E301" s="43"/>
      <c r="Z301">
        <f t="shared" si="128"/>
        <v>0</v>
      </c>
      <c r="AA301" s="89">
        <f t="shared" si="129"/>
        <v>-0.23800536174947567</v>
      </c>
      <c r="AB301" s="89">
        <f t="shared" si="130"/>
        <v>-9999</v>
      </c>
      <c r="AC301" s="89">
        <f t="shared" si="131"/>
        <v>0</v>
      </c>
      <c r="AD301" s="89">
        <f t="shared" si="141"/>
        <v>-9999</v>
      </c>
      <c r="AE301" s="89">
        <f t="shared" si="132"/>
        <v>0</v>
      </c>
      <c r="AF301">
        <f t="shared" si="142"/>
        <v>-9999</v>
      </c>
      <c r="AG301" s="73"/>
      <c r="AH301">
        <f t="shared" si="133"/>
        <v>9.9128093979226504E-4</v>
      </c>
      <c r="AI301">
        <f t="shared" si="134"/>
        <v>1.0202694526724543</v>
      </c>
      <c r="AJ301">
        <f t="shared" si="135"/>
        <v>0.73637414807196833</v>
      </c>
      <c r="AK301">
        <f t="shared" si="136"/>
        <v>8.1517785104596244E-2</v>
      </c>
      <c r="AL301">
        <f t="shared" si="137"/>
        <v>1.327088014839336</v>
      </c>
      <c r="AM301">
        <f t="shared" si="138"/>
        <v>0.7817992999413852</v>
      </c>
      <c r="AN301" s="89">
        <f t="shared" si="143"/>
        <v>1.2462906618999194</v>
      </c>
      <c r="AO301" s="89">
        <f t="shared" si="143"/>
        <v>1.246290661867854</v>
      </c>
      <c r="AP301" s="89">
        <f t="shared" si="143"/>
        <v>1.2462906606705981</v>
      </c>
      <c r="AQ301" s="89">
        <f t="shared" si="143"/>
        <v>1.2462906159678244</v>
      </c>
      <c r="AR301" s="89">
        <f t="shared" si="143"/>
        <v>1.2462889468736118</v>
      </c>
      <c r="AS301" s="89">
        <f t="shared" si="143"/>
        <v>1.2462266328299796</v>
      </c>
      <c r="AT301" s="89">
        <f t="shared" si="143"/>
        <v>1.2439083968856333</v>
      </c>
      <c r="AU301" s="89">
        <f t="shared" si="140"/>
        <v>1.1666747515830691</v>
      </c>
    </row>
    <row r="302" spans="1:48">
      <c r="A302" s="43"/>
      <c r="B302" s="43"/>
      <c r="C302" s="37"/>
      <c r="D302" s="37"/>
      <c r="E302" s="43"/>
      <c r="Z302">
        <f t="shared" si="128"/>
        <v>0</v>
      </c>
      <c r="AA302" s="89">
        <f t="shared" si="129"/>
        <v>-0.23800536174947567</v>
      </c>
      <c r="AB302" s="89">
        <f t="shared" si="130"/>
        <v>-9999</v>
      </c>
      <c r="AC302" s="89">
        <f t="shared" si="131"/>
        <v>0</v>
      </c>
      <c r="AD302" s="89">
        <f t="shared" si="141"/>
        <v>-9999</v>
      </c>
      <c r="AE302" s="89">
        <f t="shared" si="132"/>
        <v>0</v>
      </c>
      <c r="AF302">
        <f t="shared" si="142"/>
        <v>-9999</v>
      </c>
      <c r="AG302" s="73"/>
      <c r="AH302">
        <f t="shared" si="133"/>
        <v>9.9128093979226504E-4</v>
      </c>
      <c r="AI302">
        <f t="shared" si="134"/>
        <v>1.0202694526724543</v>
      </c>
      <c r="AJ302">
        <f t="shared" si="135"/>
        <v>0.73637414807196833</v>
      </c>
      <c r="AK302">
        <f t="shared" si="136"/>
        <v>8.1517785104596244E-2</v>
      </c>
      <c r="AL302">
        <f t="shared" si="137"/>
        <v>1.327088014839336</v>
      </c>
      <c r="AM302">
        <f t="shared" si="138"/>
        <v>0.7817992999413852</v>
      </c>
      <c r="AN302" s="89">
        <f t="shared" si="143"/>
        <v>1.2462906618999194</v>
      </c>
      <c r="AO302" s="89">
        <f t="shared" si="143"/>
        <v>1.246290661867854</v>
      </c>
      <c r="AP302" s="89">
        <f t="shared" si="143"/>
        <v>1.2462906606705981</v>
      </c>
      <c r="AQ302" s="89">
        <f t="shared" si="143"/>
        <v>1.2462906159678244</v>
      </c>
      <c r="AR302" s="89">
        <f t="shared" si="143"/>
        <v>1.2462889468736118</v>
      </c>
      <c r="AS302" s="89">
        <f t="shared" si="143"/>
        <v>1.2462266328299796</v>
      </c>
      <c r="AT302" s="89">
        <f t="shared" si="143"/>
        <v>1.2439083968856333</v>
      </c>
      <c r="AU302" s="89">
        <f t="shared" si="140"/>
        <v>1.1666747515830691</v>
      </c>
    </row>
    <row r="303" spans="1:48">
      <c r="A303" s="43"/>
      <c r="B303" s="43"/>
      <c r="C303" s="37"/>
      <c r="D303" s="37"/>
      <c r="E303" s="43"/>
      <c r="Z303">
        <f t="shared" si="128"/>
        <v>0</v>
      </c>
      <c r="AA303" s="89">
        <f t="shared" si="129"/>
        <v>-0.23800536174947567</v>
      </c>
      <c r="AB303" s="89">
        <f t="shared" si="130"/>
        <v>-9999</v>
      </c>
      <c r="AC303" s="89">
        <f t="shared" si="131"/>
        <v>0</v>
      </c>
      <c r="AD303" s="89">
        <f t="shared" si="141"/>
        <v>-9999</v>
      </c>
      <c r="AE303" s="89">
        <f t="shared" si="132"/>
        <v>0</v>
      </c>
      <c r="AF303">
        <f t="shared" si="142"/>
        <v>-9999</v>
      </c>
      <c r="AG303" s="73"/>
      <c r="AH303">
        <f t="shared" si="133"/>
        <v>9.9128093979226504E-4</v>
      </c>
      <c r="AI303">
        <f t="shared" si="134"/>
        <v>1.0202694526724543</v>
      </c>
      <c r="AJ303">
        <f t="shared" si="135"/>
        <v>0.73637414807196833</v>
      </c>
      <c r="AK303">
        <f t="shared" si="136"/>
        <v>8.1517785104596244E-2</v>
      </c>
      <c r="AL303">
        <f t="shared" si="137"/>
        <v>1.327088014839336</v>
      </c>
      <c r="AM303">
        <f t="shared" si="138"/>
        <v>0.7817992999413852</v>
      </c>
      <c r="AN303" s="89">
        <f t="shared" si="143"/>
        <v>1.2462906618999194</v>
      </c>
      <c r="AO303" s="89">
        <f t="shared" si="143"/>
        <v>1.246290661867854</v>
      </c>
      <c r="AP303" s="89">
        <f t="shared" si="143"/>
        <v>1.2462906606705981</v>
      </c>
      <c r="AQ303" s="89">
        <f t="shared" si="143"/>
        <v>1.2462906159678244</v>
      </c>
      <c r="AR303" s="89">
        <f t="shared" si="143"/>
        <v>1.2462889468736118</v>
      </c>
      <c r="AS303" s="89">
        <f t="shared" si="143"/>
        <v>1.2462266328299796</v>
      </c>
      <c r="AT303" s="89">
        <f t="shared" si="143"/>
        <v>1.2439083968856333</v>
      </c>
      <c r="AU303" s="89">
        <f t="shared" si="140"/>
        <v>1.1666747515830691</v>
      </c>
    </row>
    <row r="304" spans="1:48">
      <c r="A304" s="43"/>
      <c r="B304" s="43"/>
      <c r="C304" s="37"/>
      <c r="D304" s="37"/>
      <c r="E304" s="43"/>
      <c r="Z304">
        <f t="shared" si="128"/>
        <v>0</v>
      </c>
      <c r="AA304" s="89">
        <f t="shared" si="129"/>
        <v>-0.23800536174947567</v>
      </c>
      <c r="AB304" s="89">
        <f t="shared" si="130"/>
        <v>-9999</v>
      </c>
      <c r="AC304" s="89">
        <f t="shared" si="131"/>
        <v>0</v>
      </c>
      <c r="AD304" s="89">
        <f t="shared" si="141"/>
        <v>-9999</v>
      </c>
      <c r="AE304" s="89">
        <f t="shared" si="132"/>
        <v>0</v>
      </c>
      <c r="AF304">
        <f t="shared" si="142"/>
        <v>-9999</v>
      </c>
      <c r="AG304" s="73"/>
      <c r="AH304">
        <f t="shared" si="133"/>
        <v>9.9128093979226504E-4</v>
      </c>
      <c r="AI304">
        <f t="shared" si="134"/>
        <v>1.0202694526724543</v>
      </c>
      <c r="AJ304">
        <f t="shared" si="135"/>
        <v>0.73637414807196833</v>
      </c>
      <c r="AK304">
        <f t="shared" si="136"/>
        <v>8.1517785104596244E-2</v>
      </c>
      <c r="AL304">
        <f t="shared" si="137"/>
        <v>1.327088014839336</v>
      </c>
      <c r="AM304">
        <f t="shared" si="138"/>
        <v>0.7817992999413852</v>
      </c>
      <c r="AN304" s="89">
        <f t="shared" si="143"/>
        <v>1.2462906618999194</v>
      </c>
      <c r="AO304" s="89">
        <f t="shared" si="143"/>
        <v>1.246290661867854</v>
      </c>
      <c r="AP304" s="89">
        <f t="shared" si="143"/>
        <v>1.2462906606705981</v>
      </c>
      <c r="AQ304" s="89">
        <f t="shared" si="143"/>
        <v>1.2462906159678244</v>
      </c>
      <c r="AR304" s="89">
        <f t="shared" si="143"/>
        <v>1.2462889468736118</v>
      </c>
      <c r="AS304" s="89">
        <f t="shared" si="143"/>
        <v>1.2462266328299796</v>
      </c>
      <c r="AT304" s="89">
        <f t="shared" si="143"/>
        <v>1.2439083968856333</v>
      </c>
      <c r="AU304" s="89">
        <f t="shared" si="140"/>
        <v>1.1666747515830691</v>
      </c>
      <c r="AV304" s="89"/>
    </row>
    <row r="305" spans="1:48">
      <c r="A305" s="43"/>
      <c r="B305" s="43"/>
      <c r="C305" s="37"/>
      <c r="D305" s="37"/>
      <c r="E305" s="43"/>
      <c r="Z305">
        <f t="shared" si="128"/>
        <v>0</v>
      </c>
      <c r="AA305" s="89">
        <f t="shared" si="129"/>
        <v>-0.23800536174947567</v>
      </c>
      <c r="AB305" s="89">
        <f t="shared" si="130"/>
        <v>-9999</v>
      </c>
      <c r="AC305" s="89">
        <f t="shared" si="131"/>
        <v>0</v>
      </c>
      <c r="AD305" s="89">
        <f t="shared" si="141"/>
        <v>-9999</v>
      </c>
      <c r="AE305" s="89">
        <f t="shared" si="132"/>
        <v>0</v>
      </c>
      <c r="AF305">
        <f t="shared" si="142"/>
        <v>-9999</v>
      </c>
      <c r="AG305" s="73"/>
      <c r="AH305">
        <f t="shared" si="133"/>
        <v>9.9128093979226504E-4</v>
      </c>
      <c r="AI305">
        <f t="shared" si="134"/>
        <v>1.0202694526724543</v>
      </c>
      <c r="AJ305">
        <f t="shared" si="135"/>
        <v>0.73637414807196833</v>
      </c>
      <c r="AK305">
        <f t="shared" si="136"/>
        <v>8.1517785104596244E-2</v>
      </c>
      <c r="AL305">
        <f t="shared" si="137"/>
        <v>1.327088014839336</v>
      </c>
      <c r="AM305">
        <f t="shared" si="138"/>
        <v>0.7817992999413852</v>
      </c>
      <c r="AN305" s="89">
        <f t="shared" si="143"/>
        <v>1.2462906618999194</v>
      </c>
      <c r="AO305" s="89">
        <f t="shared" si="143"/>
        <v>1.246290661867854</v>
      </c>
      <c r="AP305" s="89">
        <f t="shared" si="143"/>
        <v>1.2462906606705981</v>
      </c>
      <c r="AQ305" s="89">
        <f t="shared" si="143"/>
        <v>1.2462906159678244</v>
      </c>
      <c r="AR305" s="89">
        <f t="shared" si="143"/>
        <v>1.2462889468736118</v>
      </c>
      <c r="AS305" s="89">
        <f t="shared" si="143"/>
        <v>1.2462266328299796</v>
      </c>
      <c r="AT305" s="89">
        <f t="shared" si="143"/>
        <v>1.2439083968856333</v>
      </c>
      <c r="AU305" s="89">
        <f t="shared" si="140"/>
        <v>1.1666747515830691</v>
      </c>
      <c r="AV305" s="89"/>
    </row>
    <row r="306" spans="1:48">
      <c r="A306" s="43"/>
      <c r="B306" s="43"/>
      <c r="C306" s="37"/>
      <c r="D306" s="37"/>
      <c r="E306" s="43"/>
      <c r="Z306">
        <f t="shared" si="128"/>
        <v>0</v>
      </c>
      <c r="AA306" s="89">
        <f t="shared" si="129"/>
        <v>-0.23800536174947567</v>
      </c>
      <c r="AB306" s="89">
        <f t="shared" si="130"/>
        <v>-9999</v>
      </c>
      <c r="AC306" s="89">
        <f t="shared" si="131"/>
        <v>0</v>
      </c>
      <c r="AD306" s="89">
        <f t="shared" si="141"/>
        <v>-9999</v>
      </c>
      <c r="AE306" s="89">
        <f t="shared" si="132"/>
        <v>0</v>
      </c>
      <c r="AF306">
        <f t="shared" si="142"/>
        <v>-9999</v>
      </c>
      <c r="AG306" s="73"/>
      <c r="AH306">
        <f t="shared" si="133"/>
        <v>9.9128093979226504E-4</v>
      </c>
      <c r="AI306">
        <f t="shared" si="134"/>
        <v>1.0202694526724543</v>
      </c>
      <c r="AJ306">
        <f t="shared" si="135"/>
        <v>0.73637414807196833</v>
      </c>
      <c r="AK306">
        <f t="shared" si="136"/>
        <v>8.1517785104596244E-2</v>
      </c>
      <c r="AL306">
        <f t="shared" si="137"/>
        <v>1.327088014839336</v>
      </c>
      <c r="AM306">
        <f t="shared" si="138"/>
        <v>0.7817992999413852</v>
      </c>
      <c r="AN306" s="89">
        <f t="shared" si="143"/>
        <v>1.2462906618999194</v>
      </c>
      <c r="AO306" s="89">
        <f t="shared" si="143"/>
        <v>1.246290661867854</v>
      </c>
      <c r="AP306" s="89">
        <f t="shared" si="143"/>
        <v>1.2462906606705981</v>
      </c>
      <c r="AQ306" s="89">
        <f t="shared" si="143"/>
        <v>1.2462906159678244</v>
      </c>
      <c r="AR306" s="89">
        <f t="shared" si="143"/>
        <v>1.2462889468736118</v>
      </c>
      <c r="AS306" s="89">
        <f t="shared" si="143"/>
        <v>1.2462266328299796</v>
      </c>
      <c r="AT306" s="89">
        <f t="shared" si="143"/>
        <v>1.2439083968856333</v>
      </c>
      <c r="AU306" s="89">
        <f t="shared" si="140"/>
        <v>1.1666747515830691</v>
      </c>
      <c r="AV306" s="89"/>
    </row>
    <row r="307" spans="1:48">
      <c r="C307" s="10"/>
      <c r="D307" s="10"/>
      <c r="Z307">
        <f t="shared" si="128"/>
        <v>0</v>
      </c>
      <c r="AA307" s="89">
        <f t="shared" si="129"/>
        <v>-0.23800536174947567</v>
      </c>
      <c r="AB307" s="89">
        <f t="shared" si="130"/>
        <v>-9999</v>
      </c>
      <c r="AC307" s="89">
        <f t="shared" si="131"/>
        <v>0</v>
      </c>
      <c r="AD307" s="89">
        <f t="shared" si="141"/>
        <v>-9999</v>
      </c>
      <c r="AE307" s="89">
        <f t="shared" si="132"/>
        <v>0</v>
      </c>
      <c r="AF307">
        <f t="shared" si="142"/>
        <v>-9999</v>
      </c>
      <c r="AG307" s="73"/>
      <c r="AH307">
        <f t="shared" si="133"/>
        <v>9.9128093979226504E-4</v>
      </c>
      <c r="AI307">
        <f t="shared" si="134"/>
        <v>1.0202694526724543</v>
      </c>
      <c r="AJ307">
        <f t="shared" si="135"/>
        <v>0.73637414807196833</v>
      </c>
      <c r="AK307">
        <f t="shared" si="136"/>
        <v>8.1517785104596244E-2</v>
      </c>
      <c r="AL307">
        <f t="shared" si="137"/>
        <v>1.327088014839336</v>
      </c>
      <c r="AM307">
        <f t="shared" si="138"/>
        <v>0.7817992999413852</v>
      </c>
      <c r="AN307" s="89">
        <f t="shared" si="143"/>
        <v>1.2462906618999194</v>
      </c>
      <c r="AO307" s="89">
        <f t="shared" si="143"/>
        <v>1.246290661867854</v>
      </c>
      <c r="AP307" s="89">
        <f t="shared" si="143"/>
        <v>1.2462906606705981</v>
      </c>
      <c r="AQ307" s="89">
        <f t="shared" si="143"/>
        <v>1.2462906159678244</v>
      </c>
      <c r="AR307" s="89">
        <f t="shared" si="143"/>
        <v>1.2462889468736118</v>
      </c>
      <c r="AS307" s="89">
        <f t="shared" si="143"/>
        <v>1.2462266328299796</v>
      </c>
      <c r="AT307" s="89">
        <f t="shared" si="143"/>
        <v>1.2439083968856333</v>
      </c>
      <c r="AU307" s="89">
        <f t="shared" si="140"/>
        <v>1.1666747515830691</v>
      </c>
    </row>
    <row r="308" spans="1:48">
      <c r="C308" s="10"/>
      <c r="D308" s="10"/>
      <c r="Z308">
        <f t="shared" si="128"/>
        <v>0</v>
      </c>
      <c r="AA308" s="89">
        <f t="shared" si="129"/>
        <v>-0.23800536174947567</v>
      </c>
      <c r="AB308" s="89">
        <f t="shared" si="130"/>
        <v>-9999</v>
      </c>
      <c r="AC308" s="89">
        <f t="shared" si="131"/>
        <v>0</v>
      </c>
      <c r="AD308" s="89">
        <f t="shared" si="141"/>
        <v>-9999</v>
      </c>
      <c r="AE308" s="89">
        <f t="shared" si="132"/>
        <v>0</v>
      </c>
      <c r="AF308">
        <f t="shared" si="142"/>
        <v>-9999</v>
      </c>
      <c r="AG308" s="73"/>
      <c r="AH308">
        <f t="shared" si="133"/>
        <v>9.9128093979226504E-4</v>
      </c>
      <c r="AI308">
        <f t="shared" si="134"/>
        <v>1.0202694526724543</v>
      </c>
      <c r="AJ308">
        <f t="shared" si="135"/>
        <v>0.73637414807196833</v>
      </c>
      <c r="AK308">
        <f t="shared" si="136"/>
        <v>8.1517785104596244E-2</v>
      </c>
      <c r="AL308">
        <f t="shared" si="137"/>
        <v>1.327088014839336</v>
      </c>
      <c r="AM308">
        <f t="shared" si="138"/>
        <v>0.7817992999413852</v>
      </c>
      <c r="AN308" s="89">
        <f t="shared" si="143"/>
        <v>1.2462906618999194</v>
      </c>
      <c r="AO308" s="89">
        <f t="shared" si="143"/>
        <v>1.246290661867854</v>
      </c>
      <c r="AP308" s="89">
        <f t="shared" si="143"/>
        <v>1.2462906606705981</v>
      </c>
      <c r="AQ308" s="89">
        <f t="shared" si="143"/>
        <v>1.2462906159678244</v>
      </c>
      <c r="AR308" s="89">
        <f t="shared" si="143"/>
        <v>1.2462889468736118</v>
      </c>
      <c r="AS308" s="89">
        <f t="shared" si="143"/>
        <v>1.2462266328299796</v>
      </c>
      <c r="AT308" s="89">
        <f t="shared" si="143"/>
        <v>1.2439083968856333</v>
      </c>
      <c r="AU308" s="89">
        <f t="shared" si="140"/>
        <v>1.1666747515830691</v>
      </c>
    </row>
    <row r="309" spans="1:48">
      <c r="C309" s="10"/>
      <c r="D309" s="10"/>
      <c r="Z309">
        <f t="shared" si="128"/>
        <v>0</v>
      </c>
      <c r="AA309" s="89">
        <f t="shared" si="129"/>
        <v>-0.23800536174947567</v>
      </c>
      <c r="AB309" s="89">
        <f t="shared" si="130"/>
        <v>-9999</v>
      </c>
      <c r="AC309" s="89">
        <f t="shared" si="131"/>
        <v>0</v>
      </c>
      <c r="AD309" s="89">
        <f t="shared" si="141"/>
        <v>-9999</v>
      </c>
      <c r="AE309" s="89">
        <f t="shared" si="132"/>
        <v>0</v>
      </c>
      <c r="AF309">
        <f t="shared" si="142"/>
        <v>-9999</v>
      </c>
      <c r="AG309" s="73"/>
      <c r="AH309">
        <f t="shared" si="133"/>
        <v>9.9128093979226504E-4</v>
      </c>
      <c r="AI309">
        <f t="shared" si="134"/>
        <v>1.0202694526724543</v>
      </c>
      <c r="AJ309">
        <f t="shared" si="135"/>
        <v>0.73637414807196833</v>
      </c>
      <c r="AK309">
        <f t="shared" si="136"/>
        <v>8.1517785104596244E-2</v>
      </c>
      <c r="AL309">
        <f t="shared" si="137"/>
        <v>1.327088014839336</v>
      </c>
      <c r="AM309">
        <f t="shared" si="138"/>
        <v>0.7817992999413852</v>
      </c>
      <c r="AN309" s="89">
        <f t="shared" ref="AN309:AT324" si="144">$AU309+$AB$7*SIN(AO309)</f>
        <v>1.2462906618999194</v>
      </c>
      <c r="AO309" s="89">
        <f t="shared" si="144"/>
        <v>1.246290661867854</v>
      </c>
      <c r="AP309" s="89">
        <f t="shared" si="144"/>
        <v>1.2462906606705981</v>
      </c>
      <c r="AQ309" s="89">
        <f t="shared" si="144"/>
        <v>1.2462906159678244</v>
      </c>
      <c r="AR309" s="89">
        <f t="shared" si="144"/>
        <v>1.2462889468736118</v>
      </c>
      <c r="AS309" s="89">
        <f t="shared" si="144"/>
        <v>1.2462266328299796</v>
      </c>
      <c r="AT309" s="89">
        <f t="shared" si="144"/>
        <v>1.2439083968856333</v>
      </c>
      <c r="AU309" s="89">
        <f t="shared" si="140"/>
        <v>1.1666747515830691</v>
      </c>
    </row>
    <row r="310" spans="1:48">
      <c r="C310" s="10"/>
      <c r="D310" s="10"/>
      <c r="Z310">
        <f t="shared" si="128"/>
        <v>0</v>
      </c>
      <c r="AA310" s="89">
        <f t="shared" si="129"/>
        <v>-0.23800536174947567</v>
      </c>
      <c r="AB310" s="89">
        <f t="shared" si="130"/>
        <v>-9999</v>
      </c>
      <c r="AC310" s="89">
        <f t="shared" si="131"/>
        <v>0</v>
      </c>
      <c r="AD310" s="89">
        <f t="shared" si="141"/>
        <v>-9999</v>
      </c>
      <c r="AE310" s="89">
        <f t="shared" si="132"/>
        <v>0</v>
      </c>
      <c r="AF310">
        <f t="shared" si="142"/>
        <v>-9999</v>
      </c>
      <c r="AG310" s="73"/>
      <c r="AH310">
        <f t="shared" si="133"/>
        <v>9.9128093979226504E-4</v>
      </c>
      <c r="AI310">
        <f t="shared" si="134"/>
        <v>1.0202694526724543</v>
      </c>
      <c r="AJ310">
        <f t="shared" si="135"/>
        <v>0.73637414807196833</v>
      </c>
      <c r="AK310">
        <f t="shared" si="136"/>
        <v>8.1517785104596244E-2</v>
      </c>
      <c r="AL310">
        <f t="shared" si="137"/>
        <v>1.327088014839336</v>
      </c>
      <c r="AM310">
        <f t="shared" si="138"/>
        <v>0.7817992999413852</v>
      </c>
      <c r="AN310" s="89">
        <f t="shared" si="144"/>
        <v>1.2462906618999194</v>
      </c>
      <c r="AO310" s="89">
        <f t="shared" si="144"/>
        <v>1.246290661867854</v>
      </c>
      <c r="AP310" s="89">
        <f t="shared" si="144"/>
        <v>1.2462906606705981</v>
      </c>
      <c r="AQ310" s="89">
        <f t="shared" si="144"/>
        <v>1.2462906159678244</v>
      </c>
      <c r="AR310" s="89">
        <f t="shared" si="144"/>
        <v>1.2462889468736118</v>
      </c>
      <c r="AS310" s="89">
        <f t="shared" si="144"/>
        <v>1.2462266328299796</v>
      </c>
      <c r="AT310" s="89">
        <f t="shared" si="144"/>
        <v>1.2439083968856333</v>
      </c>
      <c r="AU310" s="89">
        <f t="shared" si="140"/>
        <v>1.1666747515830691</v>
      </c>
    </row>
    <row r="311" spans="1:48">
      <c r="C311" s="10"/>
      <c r="D311" s="10"/>
      <c r="Z311">
        <f t="shared" si="128"/>
        <v>0</v>
      </c>
      <c r="AA311" s="89">
        <f t="shared" si="129"/>
        <v>-0.23800536174947567</v>
      </c>
      <c r="AB311" s="89">
        <f t="shared" si="130"/>
        <v>-9999</v>
      </c>
      <c r="AC311" s="89">
        <f t="shared" si="131"/>
        <v>0</v>
      </c>
      <c r="AD311" s="89">
        <f t="shared" si="141"/>
        <v>-9999</v>
      </c>
      <c r="AE311" s="89">
        <f t="shared" si="132"/>
        <v>0</v>
      </c>
      <c r="AF311">
        <f t="shared" si="142"/>
        <v>-9999</v>
      </c>
      <c r="AG311" s="73"/>
      <c r="AH311">
        <f t="shared" si="133"/>
        <v>9.9128093979226504E-4</v>
      </c>
      <c r="AI311">
        <f t="shared" si="134"/>
        <v>1.0202694526724543</v>
      </c>
      <c r="AJ311">
        <f t="shared" si="135"/>
        <v>0.73637414807196833</v>
      </c>
      <c r="AK311">
        <f t="shared" si="136"/>
        <v>8.1517785104596244E-2</v>
      </c>
      <c r="AL311">
        <f t="shared" si="137"/>
        <v>1.327088014839336</v>
      </c>
      <c r="AM311">
        <f t="shared" si="138"/>
        <v>0.7817992999413852</v>
      </c>
      <c r="AN311" s="89">
        <f t="shared" si="144"/>
        <v>1.2462906618999194</v>
      </c>
      <c r="AO311" s="89">
        <f t="shared" si="144"/>
        <v>1.246290661867854</v>
      </c>
      <c r="AP311" s="89">
        <f t="shared" si="144"/>
        <v>1.2462906606705981</v>
      </c>
      <c r="AQ311" s="89">
        <f t="shared" si="144"/>
        <v>1.2462906159678244</v>
      </c>
      <c r="AR311" s="89">
        <f t="shared" si="144"/>
        <v>1.2462889468736118</v>
      </c>
      <c r="AS311" s="89">
        <f t="shared" si="144"/>
        <v>1.2462266328299796</v>
      </c>
      <c r="AT311" s="89">
        <f t="shared" si="144"/>
        <v>1.2439083968856333</v>
      </c>
      <c r="AU311" s="89">
        <f t="shared" si="140"/>
        <v>1.1666747515830691</v>
      </c>
    </row>
    <row r="312" spans="1:48">
      <c r="C312" s="10"/>
      <c r="D312" s="10"/>
      <c r="Z312">
        <f t="shared" si="128"/>
        <v>0</v>
      </c>
      <c r="AA312" s="89">
        <f t="shared" si="129"/>
        <v>-0.23800536174947567</v>
      </c>
      <c r="AB312" s="89">
        <f t="shared" si="130"/>
        <v>-9999</v>
      </c>
      <c r="AC312" s="89">
        <f t="shared" si="131"/>
        <v>0</v>
      </c>
      <c r="AD312" s="89">
        <f t="shared" si="141"/>
        <v>-9999</v>
      </c>
      <c r="AE312" s="89">
        <f t="shared" si="132"/>
        <v>0</v>
      </c>
      <c r="AF312">
        <f t="shared" si="142"/>
        <v>-9999</v>
      </c>
      <c r="AG312" s="73"/>
      <c r="AH312">
        <f t="shared" si="133"/>
        <v>9.9128093979226504E-4</v>
      </c>
      <c r="AI312">
        <f t="shared" si="134"/>
        <v>1.0202694526724543</v>
      </c>
      <c r="AJ312">
        <f t="shared" si="135"/>
        <v>0.73637414807196833</v>
      </c>
      <c r="AK312">
        <f t="shared" si="136"/>
        <v>8.1517785104596244E-2</v>
      </c>
      <c r="AL312">
        <f t="shared" si="137"/>
        <v>1.327088014839336</v>
      </c>
      <c r="AM312">
        <f t="shared" si="138"/>
        <v>0.7817992999413852</v>
      </c>
      <c r="AN312" s="89">
        <f t="shared" si="144"/>
        <v>1.2462906618999194</v>
      </c>
      <c r="AO312" s="89">
        <f t="shared" si="144"/>
        <v>1.246290661867854</v>
      </c>
      <c r="AP312" s="89">
        <f t="shared" si="144"/>
        <v>1.2462906606705981</v>
      </c>
      <c r="AQ312" s="89">
        <f t="shared" si="144"/>
        <v>1.2462906159678244</v>
      </c>
      <c r="AR312" s="89">
        <f t="shared" si="144"/>
        <v>1.2462889468736118</v>
      </c>
      <c r="AS312" s="89">
        <f t="shared" si="144"/>
        <v>1.2462266328299796</v>
      </c>
      <c r="AT312" s="89">
        <f t="shared" si="144"/>
        <v>1.2439083968856333</v>
      </c>
      <c r="AU312" s="89">
        <f t="shared" si="140"/>
        <v>1.1666747515830691</v>
      </c>
    </row>
    <row r="313" spans="1:48">
      <c r="C313" s="10"/>
      <c r="D313" s="10"/>
      <c r="Z313">
        <f t="shared" si="128"/>
        <v>0</v>
      </c>
      <c r="AA313" s="89">
        <f t="shared" si="129"/>
        <v>-0.23800536174947567</v>
      </c>
      <c r="AB313" s="89">
        <f t="shared" si="130"/>
        <v>-9999</v>
      </c>
      <c r="AC313" s="89">
        <f t="shared" si="131"/>
        <v>0</v>
      </c>
      <c r="AD313" s="89">
        <f t="shared" si="141"/>
        <v>-9999</v>
      </c>
      <c r="AE313" s="89">
        <f t="shared" si="132"/>
        <v>0</v>
      </c>
      <c r="AF313">
        <f t="shared" si="142"/>
        <v>-9999</v>
      </c>
      <c r="AG313" s="73"/>
      <c r="AH313">
        <f t="shared" si="133"/>
        <v>9.9128093979226504E-4</v>
      </c>
      <c r="AI313">
        <f t="shared" si="134"/>
        <v>1.0202694526724543</v>
      </c>
      <c r="AJ313">
        <f t="shared" si="135"/>
        <v>0.73637414807196833</v>
      </c>
      <c r="AK313">
        <f t="shared" si="136"/>
        <v>8.1517785104596244E-2</v>
      </c>
      <c r="AL313">
        <f t="shared" si="137"/>
        <v>1.327088014839336</v>
      </c>
      <c r="AM313">
        <f t="shared" si="138"/>
        <v>0.7817992999413852</v>
      </c>
      <c r="AN313" s="89">
        <f t="shared" si="144"/>
        <v>1.2462906618999194</v>
      </c>
      <c r="AO313" s="89">
        <f t="shared" si="144"/>
        <v>1.246290661867854</v>
      </c>
      <c r="AP313" s="89">
        <f t="shared" si="144"/>
        <v>1.2462906606705981</v>
      </c>
      <c r="AQ313" s="89">
        <f t="shared" si="144"/>
        <v>1.2462906159678244</v>
      </c>
      <c r="AR313" s="89">
        <f t="shared" si="144"/>
        <v>1.2462889468736118</v>
      </c>
      <c r="AS313" s="89">
        <f t="shared" si="144"/>
        <v>1.2462266328299796</v>
      </c>
      <c r="AT313" s="89">
        <f t="shared" si="144"/>
        <v>1.2439083968856333</v>
      </c>
      <c r="AU313" s="89">
        <f t="shared" si="140"/>
        <v>1.1666747515830691</v>
      </c>
    </row>
    <row r="314" spans="1:48">
      <c r="C314" s="10"/>
      <c r="D314" s="10"/>
      <c r="Z314">
        <f t="shared" si="128"/>
        <v>0</v>
      </c>
      <c r="AA314" s="89">
        <f t="shared" si="129"/>
        <v>-0.23800536174947567</v>
      </c>
      <c r="AB314" s="89">
        <f t="shared" si="130"/>
        <v>-9999</v>
      </c>
      <c r="AC314" s="89">
        <f t="shared" si="131"/>
        <v>0</v>
      </c>
      <c r="AD314" s="89">
        <f t="shared" si="141"/>
        <v>-9999</v>
      </c>
      <c r="AE314" s="89">
        <f t="shared" si="132"/>
        <v>0</v>
      </c>
      <c r="AF314">
        <f t="shared" si="142"/>
        <v>-9999</v>
      </c>
      <c r="AG314" s="73"/>
      <c r="AH314">
        <f t="shared" si="133"/>
        <v>9.9128093979226504E-4</v>
      </c>
      <c r="AI314">
        <f t="shared" si="134"/>
        <v>1.0202694526724543</v>
      </c>
      <c r="AJ314">
        <f t="shared" si="135"/>
        <v>0.73637414807196833</v>
      </c>
      <c r="AK314">
        <f t="shared" si="136"/>
        <v>8.1517785104596244E-2</v>
      </c>
      <c r="AL314">
        <f t="shared" si="137"/>
        <v>1.327088014839336</v>
      </c>
      <c r="AM314">
        <f t="shared" si="138"/>
        <v>0.7817992999413852</v>
      </c>
      <c r="AN314" s="89">
        <f t="shared" si="144"/>
        <v>1.2462906618999194</v>
      </c>
      <c r="AO314" s="89">
        <f t="shared" si="144"/>
        <v>1.246290661867854</v>
      </c>
      <c r="AP314" s="89">
        <f t="shared" si="144"/>
        <v>1.2462906606705981</v>
      </c>
      <c r="AQ314" s="89">
        <f t="shared" si="144"/>
        <v>1.2462906159678244</v>
      </c>
      <c r="AR314" s="89">
        <f t="shared" si="144"/>
        <v>1.2462889468736118</v>
      </c>
      <c r="AS314" s="89">
        <f t="shared" si="144"/>
        <v>1.2462266328299796</v>
      </c>
      <c r="AT314" s="89">
        <f t="shared" si="144"/>
        <v>1.2439083968856333</v>
      </c>
      <c r="AU314" s="89">
        <f t="shared" si="140"/>
        <v>1.1666747515830691</v>
      </c>
    </row>
    <row r="315" spans="1:48">
      <c r="C315" s="10"/>
      <c r="D315" s="10"/>
      <c r="Z315">
        <f t="shared" si="128"/>
        <v>0</v>
      </c>
      <c r="AA315" s="89">
        <f t="shared" si="129"/>
        <v>-0.23800536174947567</v>
      </c>
      <c r="AB315" s="89">
        <f t="shared" si="130"/>
        <v>-9999</v>
      </c>
      <c r="AC315" s="89">
        <f t="shared" si="131"/>
        <v>0</v>
      </c>
      <c r="AD315" s="89">
        <f t="shared" si="141"/>
        <v>-9999</v>
      </c>
      <c r="AE315" s="89">
        <f t="shared" si="132"/>
        <v>0</v>
      </c>
      <c r="AF315">
        <f t="shared" si="142"/>
        <v>-9999</v>
      </c>
      <c r="AG315" s="73"/>
      <c r="AH315">
        <f t="shared" si="133"/>
        <v>9.9128093979226504E-4</v>
      </c>
      <c r="AI315">
        <f t="shared" si="134"/>
        <v>1.0202694526724543</v>
      </c>
      <c r="AJ315">
        <f t="shared" si="135"/>
        <v>0.73637414807196833</v>
      </c>
      <c r="AK315">
        <f t="shared" si="136"/>
        <v>8.1517785104596244E-2</v>
      </c>
      <c r="AL315">
        <f t="shared" si="137"/>
        <v>1.327088014839336</v>
      </c>
      <c r="AM315">
        <f t="shared" si="138"/>
        <v>0.7817992999413852</v>
      </c>
      <c r="AN315" s="89">
        <f t="shared" si="144"/>
        <v>1.2462906618999194</v>
      </c>
      <c r="AO315" s="89">
        <f t="shared" si="144"/>
        <v>1.246290661867854</v>
      </c>
      <c r="AP315" s="89">
        <f t="shared" si="144"/>
        <v>1.2462906606705981</v>
      </c>
      <c r="AQ315" s="89">
        <f t="shared" si="144"/>
        <v>1.2462906159678244</v>
      </c>
      <c r="AR315" s="89">
        <f t="shared" si="144"/>
        <v>1.2462889468736118</v>
      </c>
      <c r="AS315" s="89">
        <f t="shared" si="144"/>
        <v>1.2462266328299796</v>
      </c>
      <c r="AT315" s="89">
        <f t="shared" si="144"/>
        <v>1.2439083968856333</v>
      </c>
      <c r="AU315" s="89">
        <f t="shared" si="140"/>
        <v>1.1666747515830691</v>
      </c>
    </row>
    <row r="316" spans="1:48">
      <c r="C316" s="10"/>
      <c r="D316" s="10"/>
      <c r="Z316">
        <f t="shared" si="128"/>
        <v>0</v>
      </c>
      <c r="AA316" s="89">
        <f t="shared" si="129"/>
        <v>-0.23800536174947567</v>
      </c>
      <c r="AB316" s="89">
        <f t="shared" si="130"/>
        <v>-9999</v>
      </c>
      <c r="AC316" s="89">
        <f t="shared" si="131"/>
        <v>0</v>
      </c>
      <c r="AD316" s="89">
        <f t="shared" si="141"/>
        <v>-9999</v>
      </c>
      <c r="AE316" s="89">
        <f t="shared" si="132"/>
        <v>0</v>
      </c>
      <c r="AF316">
        <f t="shared" si="142"/>
        <v>-9999</v>
      </c>
      <c r="AG316" s="73"/>
      <c r="AH316">
        <f t="shared" si="133"/>
        <v>9.9128093979226504E-4</v>
      </c>
      <c r="AI316">
        <f t="shared" si="134"/>
        <v>1.0202694526724543</v>
      </c>
      <c r="AJ316">
        <f t="shared" si="135"/>
        <v>0.73637414807196833</v>
      </c>
      <c r="AK316">
        <f t="shared" si="136"/>
        <v>8.1517785104596244E-2</v>
      </c>
      <c r="AL316">
        <f t="shared" si="137"/>
        <v>1.327088014839336</v>
      </c>
      <c r="AM316">
        <f t="shared" si="138"/>
        <v>0.7817992999413852</v>
      </c>
      <c r="AN316" s="89">
        <f t="shared" si="144"/>
        <v>1.2462906618999194</v>
      </c>
      <c r="AO316" s="89">
        <f t="shared" si="144"/>
        <v>1.246290661867854</v>
      </c>
      <c r="AP316" s="89">
        <f t="shared" si="144"/>
        <v>1.2462906606705981</v>
      </c>
      <c r="AQ316" s="89">
        <f t="shared" si="144"/>
        <v>1.2462906159678244</v>
      </c>
      <c r="AR316" s="89">
        <f t="shared" si="144"/>
        <v>1.2462889468736118</v>
      </c>
      <c r="AS316" s="89">
        <f t="shared" si="144"/>
        <v>1.2462266328299796</v>
      </c>
      <c r="AT316" s="89">
        <f t="shared" si="144"/>
        <v>1.2439083968856333</v>
      </c>
      <c r="AU316" s="89">
        <f t="shared" si="140"/>
        <v>1.1666747515830691</v>
      </c>
    </row>
    <row r="317" spans="1:48">
      <c r="C317" s="10"/>
      <c r="D317" s="10"/>
      <c r="Z317">
        <f t="shared" si="128"/>
        <v>0</v>
      </c>
      <c r="AA317" s="89">
        <f t="shared" si="129"/>
        <v>-0.23800536174947567</v>
      </c>
      <c r="AB317" s="89">
        <f t="shared" si="130"/>
        <v>-9999</v>
      </c>
      <c r="AC317" s="89">
        <f t="shared" si="131"/>
        <v>0</v>
      </c>
      <c r="AD317" s="89">
        <f t="shared" si="141"/>
        <v>-9999</v>
      </c>
      <c r="AE317" s="89">
        <f t="shared" si="132"/>
        <v>0</v>
      </c>
      <c r="AF317">
        <f t="shared" si="142"/>
        <v>-9999</v>
      </c>
      <c r="AG317" s="73"/>
      <c r="AH317">
        <f t="shared" si="133"/>
        <v>9.9128093979226504E-4</v>
      </c>
      <c r="AI317">
        <f t="shared" si="134"/>
        <v>1.0202694526724543</v>
      </c>
      <c r="AJ317">
        <f t="shared" si="135"/>
        <v>0.73637414807196833</v>
      </c>
      <c r="AK317">
        <f t="shared" si="136"/>
        <v>8.1517785104596244E-2</v>
      </c>
      <c r="AL317">
        <f t="shared" si="137"/>
        <v>1.327088014839336</v>
      </c>
      <c r="AM317">
        <f t="shared" si="138"/>
        <v>0.7817992999413852</v>
      </c>
      <c r="AN317" s="89">
        <f t="shared" si="144"/>
        <v>1.2462906618999194</v>
      </c>
      <c r="AO317" s="89">
        <f t="shared" si="144"/>
        <v>1.246290661867854</v>
      </c>
      <c r="AP317" s="89">
        <f t="shared" si="144"/>
        <v>1.2462906606705981</v>
      </c>
      <c r="AQ317" s="89">
        <f t="shared" si="144"/>
        <v>1.2462906159678244</v>
      </c>
      <c r="AR317" s="89">
        <f t="shared" si="144"/>
        <v>1.2462889468736118</v>
      </c>
      <c r="AS317" s="89">
        <f t="shared" si="144"/>
        <v>1.2462266328299796</v>
      </c>
      <c r="AT317" s="89">
        <f t="shared" si="144"/>
        <v>1.2439083968856333</v>
      </c>
      <c r="AU317" s="89">
        <f t="shared" si="140"/>
        <v>1.1666747515830691</v>
      </c>
    </row>
    <row r="318" spans="1:48">
      <c r="C318" s="10"/>
      <c r="D318" s="10"/>
      <c r="Z318">
        <f t="shared" si="128"/>
        <v>0</v>
      </c>
      <c r="AA318" s="89">
        <f t="shared" si="129"/>
        <v>-0.23800536174947567</v>
      </c>
      <c r="AB318" s="89">
        <f t="shared" si="130"/>
        <v>-9999</v>
      </c>
      <c r="AC318" s="89">
        <f t="shared" si="131"/>
        <v>0</v>
      </c>
      <c r="AD318" s="89">
        <f t="shared" si="141"/>
        <v>-9999</v>
      </c>
      <c r="AE318" s="89">
        <f t="shared" si="132"/>
        <v>0</v>
      </c>
      <c r="AF318">
        <f t="shared" si="142"/>
        <v>-9999</v>
      </c>
      <c r="AG318" s="73"/>
      <c r="AH318">
        <f t="shared" si="133"/>
        <v>9.9128093979226504E-4</v>
      </c>
      <c r="AI318">
        <f t="shared" si="134"/>
        <v>1.0202694526724543</v>
      </c>
      <c r="AJ318">
        <f t="shared" si="135"/>
        <v>0.73637414807196833</v>
      </c>
      <c r="AK318">
        <f t="shared" si="136"/>
        <v>8.1517785104596244E-2</v>
      </c>
      <c r="AL318">
        <f t="shared" si="137"/>
        <v>1.327088014839336</v>
      </c>
      <c r="AM318">
        <f t="shared" si="138"/>
        <v>0.7817992999413852</v>
      </c>
      <c r="AN318" s="89">
        <f t="shared" si="144"/>
        <v>1.2462906618999194</v>
      </c>
      <c r="AO318" s="89">
        <f t="shared" si="144"/>
        <v>1.246290661867854</v>
      </c>
      <c r="AP318" s="89">
        <f t="shared" si="144"/>
        <v>1.2462906606705981</v>
      </c>
      <c r="AQ318" s="89">
        <f t="shared" si="144"/>
        <v>1.2462906159678244</v>
      </c>
      <c r="AR318" s="89">
        <f t="shared" si="144"/>
        <v>1.2462889468736118</v>
      </c>
      <c r="AS318" s="89">
        <f t="shared" si="144"/>
        <v>1.2462266328299796</v>
      </c>
      <c r="AT318" s="89">
        <f t="shared" si="144"/>
        <v>1.2439083968856333</v>
      </c>
      <c r="AU318" s="89">
        <f t="shared" si="140"/>
        <v>1.1666747515830691</v>
      </c>
    </row>
    <row r="319" spans="1:48">
      <c r="C319" s="10"/>
      <c r="D319" s="10"/>
      <c r="Z319">
        <f t="shared" si="128"/>
        <v>0</v>
      </c>
      <c r="AA319" s="89">
        <f t="shared" si="129"/>
        <v>-0.23800536174947567</v>
      </c>
      <c r="AB319" s="89">
        <f t="shared" si="130"/>
        <v>-9999</v>
      </c>
      <c r="AC319" s="89">
        <f t="shared" si="131"/>
        <v>0</v>
      </c>
      <c r="AD319" s="89">
        <f t="shared" si="141"/>
        <v>-9999</v>
      </c>
      <c r="AE319" s="89">
        <f t="shared" si="132"/>
        <v>0</v>
      </c>
      <c r="AF319">
        <f t="shared" si="142"/>
        <v>-9999</v>
      </c>
      <c r="AG319" s="73"/>
      <c r="AH319">
        <f t="shared" si="133"/>
        <v>9.9128093979226504E-4</v>
      </c>
      <c r="AI319">
        <f t="shared" si="134"/>
        <v>1.0202694526724543</v>
      </c>
      <c r="AJ319">
        <f t="shared" si="135"/>
        <v>0.73637414807196833</v>
      </c>
      <c r="AK319">
        <f t="shared" si="136"/>
        <v>8.1517785104596244E-2</v>
      </c>
      <c r="AL319">
        <f t="shared" si="137"/>
        <v>1.327088014839336</v>
      </c>
      <c r="AM319">
        <f t="shared" si="138"/>
        <v>0.7817992999413852</v>
      </c>
      <c r="AN319" s="89">
        <f t="shared" si="144"/>
        <v>1.2462906618999194</v>
      </c>
      <c r="AO319" s="89">
        <f t="shared" si="144"/>
        <v>1.246290661867854</v>
      </c>
      <c r="AP319" s="89">
        <f t="shared" si="144"/>
        <v>1.2462906606705981</v>
      </c>
      <c r="AQ319" s="89">
        <f t="shared" si="144"/>
        <v>1.2462906159678244</v>
      </c>
      <c r="AR319" s="89">
        <f t="shared" si="144"/>
        <v>1.2462889468736118</v>
      </c>
      <c r="AS319" s="89">
        <f t="shared" si="144"/>
        <v>1.2462266328299796</v>
      </c>
      <c r="AT319" s="89">
        <f t="shared" si="144"/>
        <v>1.2439083968856333</v>
      </c>
      <c r="AU319" s="89">
        <f t="shared" si="140"/>
        <v>1.1666747515830691</v>
      </c>
    </row>
    <row r="320" spans="1:48">
      <c r="C320" s="10"/>
      <c r="D320" s="10"/>
      <c r="Z320">
        <f t="shared" si="128"/>
        <v>0</v>
      </c>
      <c r="AA320" s="89">
        <f t="shared" si="129"/>
        <v>-0.23800536174947567</v>
      </c>
      <c r="AB320" s="89">
        <f t="shared" si="130"/>
        <v>-9999</v>
      </c>
      <c r="AC320" s="89">
        <f t="shared" si="131"/>
        <v>0</v>
      </c>
      <c r="AD320" s="89">
        <f t="shared" si="141"/>
        <v>-9999</v>
      </c>
      <c r="AE320" s="89">
        <f t="shared" si="132"/>
        <v>0</v>
      </c>
      <c r="AF320">
        <f t="shared" si="142"/>
        <v>-9999</v>
      </c>
      <c r="AG320" s="73"/>
      <c r="AH320">
        <f t="shared" si="133"/>
        <v>9.9128093979226504E-4</v>
      </c>
      <c r="AI320">
        <f t="shared" si="134"/>
        <v>1.0202694526724543</v>
      </c>
      <c r="AJ320">
        <f t="shared" si="135"/>
        <v>0.73637414807196833</v>
      </c>
      <c r="AK320">
        <f t="shared" si="136"/>
        <v>8.1517785104596244E-2</v>
      </c>
      <c r="AL320">
        <f t="shared" si="137"/>
        <v>1.327088014839336</v>
      </c>
      <c r="AM320">
        <f t="shared" si="138"/>
        <v>0.7817992999413852</v>
      </c>
      <c r="AN320" s="89">
        <f t="shared" si="144"/>
        <v>1.2462906618999194</v>
      </c>
      <c r="AO320" s="89">
        <f t="shared" si="144"/>
        <v>1.246290661867854</v>
      </c>
      <c r="AP320" s="89">
        <f t="shared" si="144"/>
        <v>1.2462906606705981</v>
      </c>
      <c r="AQ320" s="89">
        <f t="shared" si="144"/>
        <v>1.2462906159678244</v>
      </c>
      <c r="AR320" s="89">
        <f t="shared" si="144"/>
        <v>1.2462889468736118</v>
      </c>
      <c r="AS320" s="89">
        <f t="shared" si="144"/>
        <v>1.2462266328299796</v>
      </c>
      <c r="AT320" s="89">
        <f t="shared" si="144"/>
        <v>1.2439083968856333</v>
      </c>
      <c r="AU320" s="89">
        <f t="shared" si="140"/>
        <v>1.1666747515830691</v>
      </c>
    </row>
    <row r="321" spans="3:48">
      <c r="C321" s="10"/>
      <c r="D321" s="10"/>
      <c r="Z321">
        <f t="shared" si="128"/>
        <v>0</v>
      </c>
      <c r="AA321" s="89">
        <f t="shared" si="129"/>
        <v>-0.23800536174947567</v>
      </c>
      <c r="AB321" s="89">
        <f t="shared" si="130"/>
        <v>-9999</v>
      </c>
      <c r="AC321" s="89">
        <f t="shared" si="131"/>
        <v>0</v>
      </c>
      <c r="AD321" s="89">
        <f t="shared" si="141"/>
        <v>-9999</v>
      </c>
      <c r="AE321" s="89">
        <f t="shared" si="132"/>
        <v>0</v>
      </c>
      <c r="AF321">
        <f t="shared" si="142"/>
        <v>-9999</v>
      </c>
      <c r="AG321" s="73"/>
      <c r="AH321">
        <f t="shared" si="133"/>
        <v>9.9128093979226504E-4</v>
      </c>
      <c r="AI321">
        <f t="shared" si="134"/>
        <v>1.0202694526724543</v>
      </c>
      <c r="AJ321">
        <f t="shared" si="135"/>
        <v>0.73637414807196833</v>
      </c>
      <c r="AK321">
        <f t="shared" si="136"/>
        <v>8.1517785104596244E-2</v>
      </c>
      <c r="AL321">
        <f t="shared" si="137"/>
        <v>1.327088014839336</v>
      </c>
      <c r="AM321">
        <f t="shared" si="138"/>
        <v>0.7817992999413852</v>
      </c>
      <c r="AN321" s="89">
        <f t="shared" si="144"/>
        <v>1.2462906618999194</v>
      </c>
      <c r="AO321" s="89">
        <f t="shared" si="144"/>
        <v>1.246290661867854</v>
      </c>
      <c r="AP321" s="89">
        <f t="shared" si="144"/>
        <v>1.2462906606705981</v>
      </c>
      <c r="AQ321" s="89">
        <f t="shared" si="144"/>
        <v>1.2462906159678244</v>
      </c>
      <c r="AR321" s="89">
        <f t="shared" si="144"/>
        <v>1.2462889468736118</v>
      </c>
      <c r="AS321" s="89">
        <f t="shared" si="144"/>
        <v>1.2462266328299796</v>
      </c>
      <c r="AT321" s="89">
        <f t="shared" si="144"/>
        <v>1.2439083968856333</v>
      </c>
      <c r="AU321" s="89">
        <f t="shared" si="140"/>
        <v>1.1666747515830691</v>
      </c>
    </row>
    <row r="322" spans="3:48">
      <c r="C322" s="10"/>
      <c r="D322" s="10"/>
      <c r="Z322">
        <f t="shared" si="128"/>
        <v>0</v>
      </c>
      <c r="AA322" s="89">
        <f t="shared" si="129"/>
        <v>-0.23800536174947567</v>
      </c>
      <c r="AB322" s="89">
        <f t="shared" si="130"/>
        <v>-9999</v>
      </c>
      <c r="AC322" s="89">
        <f t="shared" si="131"/>
        <v>0</v>
      </c>
      <c r="AD322" s="89">
        <f t="shared" si="141"/>
        <v>-9999</v>
      </c>
      <c r="AE322" s="89">
        <f t="shared" si="132"/>
        <v>0</v>
      </c>
      <c r="AF322">
        <f t="shared" si="142"/>
        <v>-9999</v>
      </c>
      <c r="AG322" s="73"/>
      <c r="AH322">
        <f t="shared" si="133"/>
        <v>9.9128093979226504E-4</v>
      </c>
      <c r="AI322">
        <f t="shared" si="134"/>
        <v>1.0202694526724543</v>
      </c>
      <c r="AJ322">
        <f t="shared" si="135"/>
        <v>0.73637414807196833</v>
      </c>
      <c r="AK322">
        <f t="shared" si="136"/>
        <v>8.1517785104596244E-2</v>
      </c>
      <c r="AL322">
        <f t="shared" si="137"/>
        <v>1.327088014839336</v>
      </c>
      <c r="AM322">
        <f t="shared" si="138"/>
        <v>0.7817992999413852</v>
      </c>
      <c r="AN322" s="89">
        <f t="shared" si="144"/>
        <v>1.2462906618999194</v>
      </c>
      <c r="AO322" s="89">
        <f t="shared" si="144"/>
        <v>1.246290661867854</v>
      </c>
      <c r="AP322" s="89">
        <f t="shared" si="144"/>
        <v>1.2462906606705981</v>
      </c>
      <c r="AQ322" s="89">
        <f t="shared" si="144"/>
        <v>1.2462906159678244</v>
      </c>
      <c r="AR322" s="89">
        <f t="shared" si="144"/>
        <v>1.2462889468736118</v>
      </c>
      <c r="AS322" s="89">
        <f t="shared" si="144"/>
        <v>1.2462266328299796</v>
      </c>
      <c r="AT322" s="89">
        <f t="shared" si="144"/>
        <v>1.2439083968856333</v>
      </c>
      <c r="AU322" s="89">
        <f t="shared" si="140"/>
        <v>1.1666747515830691</v>
      </c>
      <c r="AV322" s="89"/>
    </row>
    <row r="323" spans="3:48">
      <c r="C323" s="10"/>
      <c r="D323" s="10"/>
      <c r="Z323">
        <f t="shared" si="128"/>
        <v>0</v>
      </c>
      <c r="AA323" s="89">
        <f t="shared" si="129"/>
        <v>-0.23800536174947567</v>
      </c>
      <c r="AB323" s="89">
        <f t="shared" si="130"/>
        <v>-9999</v>
      </c>
      <c r="AC323" s="89">
        <f t="shared" si="131"/>
        <v>0</v>
      </c>
      <c r="AD323" s="89">
        <f t="shared" si="141"/>
        <v>-9999</v>
      </c>
      <c r="AE323" s="89">
        <f t="shared" si="132"/>
        <v>0</v>
      </c>
      <c r="AF323">
        <f t="shared" si="142"/>
        <v>-9999</v>
      </c>
      <c r="AG323" s="73"/>
      <c r="AH323">
        <f t="shared" si="133"/>
        <v>9.9128093979226504E-4</v>
      </c>
      <c r="AI323">
        <f t="shared" si="134"/>
        <v>1.0202694526724543</v>
      </c>
      <c r="AJ323">
        <f t="shared" si="135"/>
        <v>0.73637414807196833</v>
      </c>
      <c r="AK323">
        <f t="shared" si="136"/>
        <v>8.1517785104596244E-2</v>
      </c>
      <c r="AL323">
        <f t="shared" si="137"/>
        <v>1.327088014839336</v>
      </c>
      <c r="AM323">
        <f t="shared" si="138"/>
        <v>0.7817992999413852</v>
      </c>
      <c r="AN323" s="89">
        <f t="shared" si="144"/>
        <v>1.2462906618999194</v>
      </c>
      <c r="AO323" s="89">
        <f t="shared" si="144"/>
        <v>1.246290661867854</v>
      </c>
      <c r="AP323" s="89">
        <f t="shared" si="144"/>
        <v>1.2462906606705981</v>
      </c>
      <c r="AQ323" s="89">
        <f t="shared" si="144"/>
        <v>1.2462906159678244</v>
      </c>
      <c r="AR323" s="89">
        <f t="shared" si="144"/>
        <v>1.2462889468736118</v>
      </c>
      <c r="AS323" s="89">
        <f t="shared" si="144"/>
        <v>1.2462266328299796</v>
      </c>
      <c r="AT323" s="89">
        <f t="shared" si="144"/>
        <v>1.2439083968856333</v>
      </c>
      <c r="AU323" s="89">
        <f t="shared" si="140"/>
        <v>1.1666747515830691</v>
      </c>
    </row>
    <row r="324" spans="3:48">
      <c r="C324" s="10"/>
      <c r="D324" s="10"/>
      <c r="Z324">
        <f t="shared" si="128"/>
        <v>0</v>
      </c>
      <c r="AA324" s="89">
        <f t="shared" si="129"/>
        <v>-0.23800536174947567</v>
      </c>
      <c r="AB324" s="89">
        <f t="shared" si="130"/>
        <v>-9999</v>
      </c>
      <c r="AC324" s="89">
        <f t="shared" si="131"/>
        <v>0</v>
      </c>
      <c r="AD324" s="89">
        <f t="shared" si="141"/>
        <v>-9999</v>
      </c>
      <c r="AE324" s="89">
        <f t="shared" si="132"/>
        <v>0</v>
      </c>
      <c r="AF324">
        <f t="shared" si="142"/>
        <v>-9999</v>
      </c>
      <c r="AG324" s="73"/>
      <c r="AH324">
        <f t="shared" si="133"/>
        <v>9.9128093979226504E-4</v>
      </c>
      <c r="AI324">
        <f t="shared" si="134"/>
        <v>1.0202694526724543</v>
      </c>
      <c r="AJ324">
        <f t="shared" si="135"/>
        <v>0.73637414807196833</v>
      </c>
      <c r="AK324">
        <f t="shared" si="136"/>
        <v>8.1517785104596244E-2</v>
      </c>
      <c r="AL324">
        <f t="shared" si="137"/>
        <v>1.327088014839336</v>
      </c>
      <c r="AM324">
        <f t="shared" si="138"/>
        <v>0.7817992999413852</v>
      </c>
      <c r="AN324" s="89">
        <f t="shared" si="144"/>
        <v>1.2462906618999194</v>
      </c>
      <c r="AO324" s="89">
        <f t="shared" si="144"/>
        <v>1.246290661867854</v>
      </c>
      <c r="AP324" s="89">
        <f t="shared" si="144"/>
        <v>1.2462906606705981</v>
      </c>
      <c r="AQ324" s="89">
        <f t="shared" si="144"/>
        <v>1.2462906159678244</v>
      </c>
      <c r="AR324" s="89">
        <f t="shared" si="144"/>
        <v>1.2462889468736118</v>
      </c>
      <c r="AS324" s="89">
        <f t="shared" si="144"/>
        <v>1.2462266328299796</v>
      </c>
      <c r="AT324" s="89">
        <f t="shared" si="144"/>
        <v>1.2439083968856333</v>
      </c>
      <c r="AU324" s="89">
        <f t="shared" si="140"/>
        <v>1.1666747515830691</v>
      </c>
    </row>
    <row r="325" spans="3:48">
      <c r="C325" s="10"/>
      <c r="D325" s="10"/>
      <c r="Z325">
        <f t="shared" si="128"/>
        <v>0</v>
      </c>
      <c r="AA325" s="89">
        <f t="shared" si="129"/>
        <v>-0.23800536174947567</v>
      </c>
      <c r="AB325" s="89">
        <f t="shared" si="130"/>
        <v>-9999</v>
      </c>
      <c r="AC325" s="89">
        <f t="shared" si="131"/>
        <v>0</v>
      </c>
      <c r="AD325" s="89">
        <f t="shared" si="141"/>
        <v>-9999</v>
      </c>
      <c r="AE325" s="89">
        <f t="shared" si="132"/>
        <v>0</v>
      </c>
      <c r="AF325">
        <f t="shared" si="142"/>
        <v>-9999</v>
      </c>
      <c r="AG325" s="73"/>
      <c r="AH325">
        <f t="shared" si="133"/>
        <v>9.9128093979226504E-4</v>
      </c>
      <c r="AI325">
        <f t="shared" si="134"/>
        <v>1.0202694526724543</v>
      </c>
      <c r="AJ325">
        <f t="shared" si="135"/>
        <v>0.73637414807196833</v>
      </c>
      <c r="AK325">
        <f t="shared" si="136"/>
        <v>8.1517785104596244E-2</v>
      </c>
      <c r="AL325">
        <f t="shared" si="137"/>
        <v>1.327088014839336</v>
      </c>
      <c r="AM325">
        <f t="shared" si="138"/>
        <v>0.7817992999413852</v>
      </c>
      <c r="AN325" s="89">
        <f t="shared" ref="AN325:AT340" si="145">$AU325+$AB$7*SIN(AO325)</f>
        <v>1.2462906618999194</v>
      </c>
      <c r="AO325" s="89">
        <f t="shared" si="145"/>
        <v>1.246290661867854</v>
      </c>
      <c r="AP325" s="89">
        <f t="shared" si="145"/>
        <v>1.2462906606705981</v>
      </c>
      <c r="AQ325" s="89">
        <f t="shared" si="145"/>
        <v>1.2462906159678244</v>
      </c>
      <c r="AR325" s="89">
        <f t="shared" si="145"/>
        <v>1.2462889468736118</v>
      </c>
      <c r="AS325" s="89">
        <f t="shared" si="145"/>
        <v>1.2462266328299796</v>
      </c>
      <c r="AT325" s="89">
        <f t="shared" si="145"/>
        <v>1.2439083968856333</v>
      </c>
      <c r="AU325" s="89">
        <f t="shared" si="140"/>
        <v>1.1666747515830691</v>
      </c>
    </row>
    <row r="326" spans="3:48">
      <c r="C326" s="10"/>
      <c r="D326" s="10"/>
      <c r="Z326">
        <f t="shared" si="128"/>
        <v>0</v>
      </c>
      <c r="AA326" s="89">
        <f t="shared" si="129"/>
        <v>-0.23800536174947567</v>
      </c>
      <c r="AB326" s="89">
        <f t="shared" si="130"/>
        <v>-9999</v>
      </c>
      <c r="AC326" s="89">
        <f t="shared" si="131"/>
        <v>0</v>
      </c>
      <c r="AD326" s="89">
        <f t="shared" si="141"/>
        <v>-9999</v>
      </c>
      <c r="AE326" s="89">
        <f t="shared" si="132"/>
        <v>0</v>
      </c>
      <c r="AF326">
        <f t="shared" si="142"/>
        <v>-9999</v>
      </c>
      <c r="AG326" s="73"/>
      <c r="AH326">
        <f t="shared" si="133"/>
        <v>9.9128093979226504E-4</v>
      </c>
      <c r="AI326">
        <f t="shared" si="134"/>
        <v>1.0202694526724543</v>
      </c>
      <c r="AJ326">
        <f t="shared" si="135"/>
        <v>0.73637414807196833</v>
      </c>
      <c r="AK326">
        <f t="shared" si="136"/>
        <v>8.1517785104596244E-2</v>
      </c>
      <c r="AL326">
        <f t="shared" si="137"/>
        <v>1.327088014839336</v>
      </c>
      <c r="AM326">
        <f t="shared" si="138"/>
        <v>0.7817992999413852</v>
      </c>
      <c r="AN326" s="89">
        <f t="shared" si="145"/>
        <v>1.2462906618999194</v>
      </c>
      <c r="AO326" s="89">
        <f t="shared" si="145"/>
        <v>1.246290661867854</v>
      </c>
      <c r="AP326" s="89">
        <f t="shared" si="145"/>
        <v>1.2462906606705981</v>
      </c>
      <c r="AQ326" s="89">
        <f t="shared" si="145"/>
        <v>1.2462906159678244</v>
      </c>
      <c r="AR326" s="89">
        <f t="shared" si="145"/>
        <v>1.2462889468736118</v>
      </c>
      <c r="AS326" s="89">
        <f t="shared" si="145"/>
        <v>1.2462266328299796</v>
      </c>
      <c r="AT326" s="89">
        <f t="shared" si="145"/>
        <v>1.2439083968856333</v>
      </c>
      <c r="AU326" s="89">
        <f t="shared" si="140"/>
        <v>1.1666747515830691</v>
      </c>
    </row>
    <row r="327" spans="3:48">
      <c r="C327" s="10"/>
      <c r="D327" s="10"/>
      <c r="Z327">
        <f t="shared" si="128"/>
        <v>0</v>
      </c>
      <c r="AA327" s="89">
        <f t="shared" si="129"/>
        <v>-0.23800536174947567</v>
      </c>
      <c r="AB327" s="89">
        <f t="shared" si="130"/>
        <v>-9999</v>
      </c>
      <c r="AC327" s="89">
        <f t="shared" si="131"/>
        <v>0</v>
      </c>
      <c r="AD327" s="89">
        <f t="shared" si="141"/>
        <v>-9999</v>
      </c>
      <c r="AE327" s="89">
        <f t="shared" si="132"/>
        <v>0</v>
      </c>
      <c r="AF327">
        <f t="shared" si="142"/>
        <v>-9999</v>
      </c>
      <c r="AG327" s="73"/>
      <c r="AH327">
        <f t="shared" si="133"/>
        <v>9.9128093979226504E-4</v>
      </c>
      <c r="AI327">
        <f t="shared" si="134"/>
        <v>1.0202694526724543</v>
      </c>
      <c r="AJ327">
        <f t="shared" si="135"/>
        <v>0.73637414807196833</v>
      </c>
      <c r="AK327">
        <f t="shared" si="136"/>
        <v>8.1517785104596244E-2</v>
      </c>
      <c r="AL327">
        <f t="shared" si="137"/>
        <v>1.327088014839336</v>
      </c>
      <c r="AM327">
        <f t="shared" si="138"/>
        <v>0.7817992999413852</v>
      </c>
      <c r="AN327" s="89">
        <f t="shared" si="145"/>
        <v>1.2462906618999194</v>
      </c>
      <c r="AO327" s="89">
        <f t="shared" si="145"/>
        <v>1.246290661867854</v>
      </c>
      <c r="AP327" s="89">
        <f t="shared" si="145"/>
        <v>1.2462906606705981</v>
      </c>
      <c r="AQ327" s="89">
        <f t="shared" si="145"/>
        <v>1.2462906159678244</v>
      </c>
      <c r="AR327" s="89">
        <f t="shared" si="145"/>
        <v>1.2462889468736118</v>
      </c>
      <c r="AS327" s="89">
        <f t="shared" si="145"/>
        <v>1.2462266328299796</v>
      </c>
      <c r="AT327" s="89">
        <f t="shared" si="145"/>
        <v>1.2439083968856333</v>
      </c>
      <c r="AU327" s="89">
        <f t="shared" si="140"/>
        <v>1.1666747515830691</v>
      </c>
    </row>
    <row r="328" spans="3:48">
      <c r="C328" s="10"/>
      <c r="D328" s="10"/>
      <c r="Z328">
        <f t="shared" si="128"/>
        <v>0</v>
      </c>
      <c r="AA328" s="89">
        <f t="shared" si="129"/>
        <v>-0.23800536174947567</v>
      </c>
      <c r="AB328" s="89">
        <f t="shared" si="130"/>
        <v>-9999</v>
      </c>
      <c r="AC328" s="89">
        <f t="shared" si="131"/>
        <v>0</v>
      </c>
      <c r="AD328" s="89">
        <f t="shared" si="141"/>
        <v>-9999</v>
      </c>
      <c r="AE328" s="89">
        <f t="shared" si="132"/>
        <v>0</v>
      </c>
      <c r="AF328">
        <f t="shared" si="142"/>
        <v>-9999</v>
      </c>
      <c r="AG328" s="73"/>
      <c r="AH328">
        <f t="shared" si="133"/>
        <v>9.9128093979226504E-4</v>
      </c>
      <c r="AI328">
        <f t="shared" si="134"/>
        <v>1.0202694526724543</v>
      </c>
      <c r="AJ328">
        <f t="shared" si="135"/>
        <v>0.73637414807196833</v>
      </c>
      <c r="AK328">
        <f t="shared" si="136"/>
        <v>8.1517785104596244E-2</v>
      </c>
      <c r="AL328">
        <f t="shared" si="137"/>
        <v>1.327088014839336</v>
      </c>
      <c r="AM328">
        <f t="shared" si="138"/>
        <v>0.7817992999413852</v>
      </c>
      <c r="AN328" s="89">
        <f t="shared" si="145"/>
        <v>1.2462906618999194</v>
      </c>
      <c r="AO328" s="89">
        <f t="shared" si="145"/>
        <v>1.246290661867854</v>
      </c>
      <c r="AP328" s="89">
        <f t="shared" si="145"/>
        <v>1.2462906606705981</v>
      </c>
      <c r="AQ328" s="89">
        <f t="shared" si="145"/>
        <v>1.2462906159678244</v>
      </c>
      <c r="AR328" s="89">
        <f t="shared" si="145"/>
        <v>1.2462889468736118</v>
      </c>
      <c r="AS328" s="89">
        <f t="shared" si="145"/>
        <v>1.2462266328299796</v>
      </c>
      <c r="AT328" s="89">
        <f t="shared" si="145"/>
        <v>1.2439083968856333</v>
      </c>
      <c r="AU328" s="89">
        <f t="shared" si="140"/>
        <v>1.1666747515830691</v>
      </c>
    </row>
    <row r="329" spans="3:48">
      <c r="C329" s="10"/>
      <c r="D329" s="10"/>
      <c r="Z329">
        <f t="shared" si="128"/>
        <v>0</v>
      </c>
      <c r="AA329" s="89">
        <f t="shared" si="129"/>
        <v>-0.23800536174947567</v>
      </c>
      <c r="AB329" s="89">
        <f t="shared" si="130"/>
        <v>-9999</v>
      </c>
      <c r="AC329" s="89">
        <f t="shared" si="131"/>
        <v>0</v>
      </c>
      <c r="AD329" s="89">
        <f t="shared" si="141"/>
        <v>-9999</v>
      </c>
      <c r="AE329" s="89">
        <f t="shared" si="132"/>
        <v>0</v>
      </c>
      <c r="AF329">
        <f t="shared" si="142"/>
        <v>-9999</v>
      </c>
      <c r="AG329" s="73"/>
      <c r="AH329">
        <f t="shared" si="133"/>
        <v>9.9128093979226504E-4</v>
      </c>
      <c r="AI329">
        <f t="shared" si="134"/>
        <v>1.0202694526724543</v>
      </c>
      <c r="AJ329">
        <f t="shared" si="135"/>
        <v>0.73637414807196833</v>
      </c>
      <c r="AK329">
        <f t="shared" si="136"/>
        <v>8.1517785104596244E-2</v>
      </c>
      <c r="AL329">
        <f t="shared" si="137"/>
        <v>1.327088014839336</v>
      </c>
      <c r="AM329">
        <f t="shared" si="138"/>
        <v>0.7817992999413852</v>
      </c>
      <c r="AN329" s="89">
        <f t="shared" si="145"/>
        <v>1.2462906618999194</v>
      </c>
      <c r="AO329" s="89">
        <f t="shared" si="145"/>
        <v>1.246290661867854</v>
      </c>
      <c r="AP329" s="89">
        <f t="shared" si="145"/>
        <v>1.2462906606705981</v>
      </c>
      <c r="AQ329" s="89">
        <f t="shared" si="145"/>
        <v>1.2462906159678244</v>
      </c>
      <c r="AR329" s="89">
        <f t="shared" si="145"/>
        <v>1.2462889468736118</v>
      </c>
      <c r="AS329" s="89">
        <f t="shared" si="145"/>
        <v>1.2462266328299796</v>
      </c>
      <c r="AT329" s="89">
        <f t="shared" si="145"/>
        <v>1.2439083968856333</v>
      </c>
      <c r="AU329" s="89">
        <f t="shared" si="140"/>
        <v>1.1666747515830691</v>
      </c>
    </row>
    <row r="330" spans="3:48">
      <c r="C330" s="10"/>
      <c r="D330" s="10"/>
      <c r="Z330">
        <f t="shared" si="128"/>
        <v>0</v>
      </c>
      <c r="AA330" s="89">
        <f t="shared" si="129"/>
        <v>-0.23800536174947567</v>
      </c>
      <c r="AB330" s="89">
        <f t="shared" si="130"/>
        <v>-9999</v>
      </c>
      <c r="AC330" s="89">
        <f t="shared" si="131"/>
        <v>0</v>
      </c>
      <c r="AD330" s="89">
        <f t="shared" si="141"/>
        <v>-9999</v>
      </c>
      <c r="AE330" s="89">
        <f t="shared" si="132"/>
        <v>0</v>
      </c>
      <c r="AF330">
        <f t="shared" si="142"/>
        <v>-9999</v>
      </c>
      <c r="AG330" s="73"/>
      <c r="AH330">
        <f t="shared" si="133"/>
        <v>9.9128093979226504E-4</v>
      </c>
      <c r="AI330">
        <f t="shared" si="134"/>
        <v>1.0202694526724543</v>
      </c>
      <c r="AJ330">
        <f t="shared" si="135"/>
        <v>0.73637414807196833</v>
      </c>
      <c r="AK330">
        <f t="shared" si="136"/>
        <v>8.1517785104596244E-2</v>
      </c>
      <c r="AL330">
        <f t="shared" si="137"/>
        <v>1.327088014839336</v>
      </c>
      <c r="AM330">
        <f t="shared" si="138"/>
        <v>0.7817992999413852</v>
      </c>
      <c r="AN330" s="89">
        <f t="shared" si="145"/>
        <v>1.2462906618999194</v>
      </c>
      <c r="AO330" s="89">
        <f t="shared" si="145"/>
        <v>1.246290661867854</v>
      </c>
      <c r="AP330" s="89">
        <f t="shared" si="145"/>
        <v>1.2462906606705981</v>
      </c>
      <c r="AQ330" s="89">
        <f t="shared" si="145"/>
        <v>1.2462906159678244</v>
      </c>
      <c r="AR330" s="89">
        <f t="shared" si="145"/>
        <v>1.2462889468736118</v>
      </c>
      <c r="AS330" s="89">
        <f t="shared" si="145"/>
        <v>1.2462266328299796</v>
      </c>
      <c r="AT330" s="89">
        <f t="shared" si="145"/>
        <v>1.2439083968856333</v>
      </c>
      <c r="AU330" s="89">
        <f t="shared" si="140"/>
        <v>1.1666747515830691</v>
      </c>
    </row>
    <row r="331" spans="3:48">
      <c r="C331" s="10"/>
      <c r="D331" s="10"/>
      <c r="Z331">
        <f t="shared" si="128"/>
        <v>0</v>
      </c>
      <c r="AA331" s="89">
        <f t="shared" si="129"/>
        <v>-0.23800536174947567</v>
      </c>
      <c r="AB331" s="89">
        <f t="shared" si="130"/>
        <v>-9999</v>
      </c>
      <c r="AC331" s="89">
        <f t="shared" si="131"/>
        <v>0</v>
      </c>
      <c r="AD331" s="89">
        <f t="shared" si="141"/>
        <v>-9999</v>
      </c>
      <c r="AE331" s="89">
        <f t="shared" si="132"/>
        <v>0</v>
      </c>
      <c r="AF331">
        <f t="shared" si="142"/>
        <v>-9999</v>
      </c>
      <c r="AG331" s="73"/>
      <c r="AH331">
        <f t="shared" si="133"/>
        <v>9.9128093979226504E-4</v>
      </c>
      <c r="AI331">
        <f t="shared" si="134"/>
        <v>1.0202694526724543</v>
      </c>
      <c r="AJ331">
        <f t="shared" si="135"/>
        <v>0.73637414807196833</v>
      </c>
      <c r="AK331">
        <f t="shared" si="136"/>
        <v>8.1517785104596244E-2</v>
      </c>
      <c r="AL331">
        <f t="shared" si="137"/>
        <v>1.327088014839336</v>
      </c>
      <c r="AM331">
        <f t="shared" si="138"/>
        <v>0.7817992999413852</v>
      </c>
      <c r="AN331" s="89">
        <f t="shared" si="145"/>
        <v>1.2462906618999194</v>
      </c>
      <c r="AO331" s="89">
        <f t="shared" si="145"/>
        <v>1.246290661867854</v>
      </c>
      <c r="AP331" s="89">
        <f t="shared" si="145"/>
        <v>1.2462906606705981</v>
      </c>
      <c r="AQ331" s="89">
        <f t="shared" si="145"/>
        <v>1.2462906159678244</v>
      </c>
      <c r="AR331" s="89">
        <f t="shared" si="145"/>
        <v>1.2462889468736118</v>
      </c>
      <c r="AS331" s="89">
        <f t="shared" si="145"/>
        <v>1.2462266328299796</v>
      </c>
      <c r="AT331" s="89">
        <f t="shared" si="145"/>
        <v>1.2439083968856333</v>
      </c>
      <c r="AU331" s="89">
        <f t="shared" si="140"/>
        <v>1.1666747515830691</v>
      </c>
    </row>
    <row r="332" spans="3:48">
      <c r="C332" s="10"/>
      <c r="D332" s="10"/>
      <c r="Z332">
        <f t="shared" si="128"/>
        <v>0</v>
      </c>
      <c r="AA332" s="89">
        <f t="shared" si="129"/>
        <v>-0.23800536174947567</v>
      </c>
      <c r="AB332" s="89">
        <f t="shared" si="130"/>
        <v>-9999</v>
      </c>
      <c r="AC332" s="89">
        <f t="shared" si="131"/>
        <v>0</v>
      </c>
      <c r="AD332" s="89">
        <f t="shared" si="141"/>
        <v>-9999</v>
      </c>
      <c r="AE332" s="89">
        <f t="shared" si="132"/>
        <v>0</v>
      </c>
      <c r="AF332">
        <f t="shared" si="142"/>
        <v>-9999</v>
      </c>
      <c r="AG332" s="73"/>
      <c r="AH332">
        <f t="shared" si="133"/>
        <v>9.9128093979226504E-4</v>
      </c>
      <c r="AI332">
        <f t="shared" si="134"/>
        <v>1.0202694526724543</v>
      </c>
      <c r="AJ332">
        <f t="shared" si="135"/>
        <v>0.73637414807196833</v>
      </c>
      <c r="AK332">
        <f t="shared" si="136"/>
        <v>8.1517785104596244E-2</v>
      </c>
      <c r="AL332">
        <f t="shared" si="137"/>
        <v>1.327088014839336</v>
      </c>
      <c r="AM332">
        <f t="shared" si="138"/>
        <v>0.7817992999413852</v>
      </c>
      <c r="AN332" s="89">
        <f t="shared" si="145"/>
        <v>1.2462906618999194</v>
      </c>
      <c r="AO332" s="89">
        <f t="shared" si="145"/>
        <v>1.246290661867854</v>
      </c>
      <c r="AP332" s="89">
        <f t="shared" si="145"/>
        <v>1.2462906606705981</v>
      </c>
      <c r="AQ332" s="89">
        <f t="shared" si="145"/>
        <v>1.2462906159678244</v>
      </c>
      <c r="AR332" s="89">
        <f t="shared" si="145"/>
        <v>1.2462889468736118</v>
      </c>
      <c r="AS332" s="89">
        <f t="shared" si="145"/>
        <v>1.2462266328299796</v>
      </c>
      <c r="AT332" s="89">
        <f t="shared" si="145"/>
        <v>1.2439083968856333</v>
      </c>
      <c r="AU332" s="89">
        <f t="shared" si="140"/>
        <v>1.1666747515830691</v>
      </c>
    </row>
    <row r="333" spans="3:48">
      <c r="C333" s="10"/>
      <c r="D333" s="10"/>
      <c r="Z333">
        <f t="shared" si="128"/>
        <v>0</v>
      </c>
      <c r="AA333" s="89">
        <f t="shared" si="129"/>
        <v>-0.23800536174947567</v>
      </c>
      <c r="AB333" s="89">
        <f t="shared" si="130"/>
        <v>-9999</v>
      </c>
      <c r="AC333" s="89">
        <f t="shared" si="131"/>
        <v>0</v>
      </c>
      <c r="AD333" s="89">
        <f t="shared" si="141"/>
        <v>-9999</v>
      </c>
      <c r="AE333" s="89">
        <f t="shared" si="132"/>
        <v>0</v>
      </c>
      <c r="AF333">
        <f t="shared" si="142"/>
        <v>-9999</v>
      </c>
      <c r="AG333" s="73"/>
      <c r="AH333">
        <f t="shared" si="133"/>
        <v>9.9128093979226504E-4</v>
      </c>
      <c r="AI333">
        <f t="shared" si="134"/>
        <v>1.0202694526724543</v>
      </c>
      <c r="AJ333">
        <f t="shared" si="135"/>
        <v>0.73637414807196833</v>
      </c>
      <c r="AK333">
        <f t="shared" si="136"/>
        <v>8.1517785104596244E-2</v>
      </c>
      <c r="AL333">
        <f t="shared" si="137"/>
        <v>1.327088014839336</v>
      </c>
      <c r="AM333">
        <f t="shared" si="138"/>
        <v>0.7817992999413852</v>
      </c>
      <c r="AN333" s="89">
        <f t="shared" si="145"/>
        <v>1.2462906618999194</v>
      </c>
      <c r="AO333" s="89">
        <f t="shared" si="145"/>
        <v>1.246290661867854</v>
      </c>
      <c r="AP333" s="89">
        <f t="shared" si="145"/>
        <v>1.2462906606705981</v>
      </c>
      <c r="AQ333" s="89">
        <f t="shared" si="145"/>
        <v>1.2462906159678244</v>
      </c>
      <c r="AR333" s="89">
        <f t="shared" si="145"/>
        <v>1.2462889468736118</v>
      </c>
      <c r="AS333" s="89">
        <f t="shared" si="145"/>
        <v>1.2462266328299796</v>
      </c>
      <c r="AT333" s="89">
        <f t="shared" si="145"/>
        <v>1.2439083968856333</v>
      </c>
      <c r="AU333" s="89">
        <f t="shared" si="140"/>
        <v>1.1666747515830691</v>
      </c>
    </row>
    <row r="334" spans="3:48">
      <c r="C334" s="10"/>
      <c r="D334" s="10"/>
      <c r="Z334">
        <f t="shared" si="128"/>
        <v>0</v>
      </c>
      <c r="AA334" s="89">
        <f t="shared" si="129"/>
        <v>-0.23800536174947567</v>
      </c>
      <c r="AB334" s="89">
        <f t="shared" si="130"/>
        <v>-9999</v>
      </c>
      <c r="AC334" s="89">
        <f t="shared" si="131"/>
        <v>0</v>
      </c>
      <c r="AD334" s="89">
        <f t="shared" si="141"/>
        <v>-9999</v>
      </c>
      <c r="AE334" s="89">
        <f t="shared" si="132"/>
        <v>0</v>
      </c>
      <c r="AF334">
        <f t="shared" si="142"/>
        <v>-9999</v>
      </c>
      <c r="AG334" s="73"/>
      <c r="AH334">
        <f t="shared" si="133"/>
        <v>9.9128093979226504E-4</v>
      </c>
      <c r="AI334">
        <f t="shared" si="134"/>
        <v>1.0202694526724543</v>
      </c>
      <c r="AJ334">
        <f t="shared" si="135"/>
        <v>0.73637414807196833</v>
      </c>
      <c r="AK334">
        <f t="shared" si="136"/>
        <v>8.1517785104596244E-2</v>
      </c>
      <c r="AL334">
        <f t="shared" si="137"/>
        <v>1.327088014839336</v>
      </c>
      <c r="AM334">
        <f t="shared" si="138"/>
        <v>0.7817992999413852</v>
      </c>
      <c r="AN334" s="89">
        <f t="shared" si="145"/>
        <v>1.2462906618999194</v>
      </c>
      <c r="AO334" s="89">
        <f t="shared" si="145"/>
        <v>1.246290661867854</v>
      </c>
      <c r="AP334" s="89">
        <f t="shared" si="145"/>
        <v>1.2462906606705981</v>
      </c>
      <c r="AQ334" s="89">
        <f t="shared" si="145"/>
        <v>1.2462906159678244</v>
      </c>
      <c r="AR334" s="89">
        <f t="shared" si="145"/>
        <v>1.2462889468736118</v>
      </c>
      <c r="AS334" s="89">
        <f t="shared" si="145"/>
        <v>1.2462266328299796</v>
      </c>
      <c r="AT334" s="89">
        <f t="shared" si="145"/>
        <v>1.2439083968856333</v>
      </c>
      <c r="AU334" s="89">
        <f t="shared" si="140"/>
        <v>1.1666747515830691</v>
      </c>
    </row>
    <row r="335" spans="3:48">
      <c r="C335" s="10"/>
      <c r="D335" s="10"/>
      <c r="Z335">
        <f t="shared" si="128"/>
        <v>0</v>
      </c>
      <c r="AA335" s="89">
        <f t="shared" si="129"/>
        <v>-0.23800536174947567</v>
      </c>
      <c r="AB335" s="89">
        <f t="shared" si="130"/>
        <v>-9999</v>
      </c>
      <c r="AC335" s="89">
        <f t="shared" si="131"/>
        <v>0</v>
      </c>
      <c r="AD335" s="89">
        <f t="shared" si="141"/>
        <v>-9999</v>
      </c>
      <c r="AE335" s="89">
        <f t="shared" si="132"/>
        <v>0</v>
      </c>
      <c r="AF335">
        <f t="shared" si="142"/>
        <v>-9999</v>
      </c>
      <c r="AG335" s="73"/>
      <c r="AH335">
        <f t="shared" si="133"/>
        <v>9.9128093979226504E-4</v>
      </c>
      <c r="AI335">
        <f t="shared" si="134"/>
        <v>1.0202694526724543</v>
      </c>
      <c r="AJ335">
        <f t="shared" si="135"/>
        <v>0.73637414807196833</v>
      </c>
      <c r="AK335">
        <f t="shared" si="136"/>
        <v>8.1517785104596244E-2</v>
      </c>
      <c r="AL335">
        <f t="shared" si="137"/>
        <v>1.327088014839336</v>
      </c>
      <c r="AM335">
        <f t="shared" si="138"/>
        <v>0.7817992999413852</v>
      </c>
      <c r="AN335" s="89">
        <f t="shared" si="145"/>
        <v>1.2462906618999194</v>
      </c>
      <c r="AO335" s="89">
        <f t="shared" si="145"/>
        <v>1.246290661867854</v>
      </c>
      <c r="AP335" s="89">
        <f t="shared" si="145"/>
        <v>1.2462906606705981</v>
      </c>
      <c r="AQ335" s="89">
        <f t="shared" si="145"/>
        <v>1.2462906159678244</v>
      </c>
      <c r="AR335" s="89">
        <f t="shared" si="145"/>
        <v>1.2462889468736118</v>
      </c>
      <c r="AS335" s="89">
        <f t="shared" si="145"/>
        <v>1.2462266328299796</v>
      </c>
      <c r="AT335" s="89">
        <f t="shared" si="145"/>
        <v>1.2439083968856333</v>
      </c>
      <c r="AU335" s="89">
        <f t="shared" si="140"/>
        <v>1.1666747515830691</v>
      </c>
    </row>
    <row r="336" spans="3:48">
      <c r="C336" s="10"/>
      <c r="D336" s="10"/>
      <c r="Z336">
        <f t="shared" si="128"/>
        <v>0</v>
      </c>
      <c r="AA336" s="89">
        <f t="shared" si="129"/>
        <v>-0.23800536174947567</v>
      </c>
      <c r="AB336" s="89">
        <f t="shared" si="130"/>
        <v>-9999</v>
      </c>
      <c r="AC336" s="89">
        <f t="shared" si="131"/>
        <v>0</v>
      </c>
      <c r="AD336" s="89">
        <f t="shared" si="141"/>
        <v>-9999</v>
      </c>
      <c r="AE336" s="89">
        <f t="shared" si="132"/>
        <v>0</v>
      </c>
      <c r="AF336">
        <f t="shared" si="142"/>
        <v>-9999</v>
      </c>
      <c r="AG336" s="73"/>
      <c r="AH336">
        <f t="shared" si="133"/>
        <v>9.9128093979226504E-4</v>
      </c>
      <c r="AI336">
        <f t="shared" si="134"/>
        <v>1.0202694526724543</v>
      </c>
      <c r="AJ336">
        <f t="shared" si="135"/>
        <v>0.73637414807196833</v>
      </c>
      <c r="AK336">
        <f t="shared" si="136"/>
        <v>8.1517785104596244E-2</v>
      </c>
      <c r="AL336">
        <f t="shared" si="137"/>
        <v>1.327088014839336</v>
      </c>
      <c r="AM336">
        <f t="shared" si="138"/>
        <v>0.7817992999413852</v>
      </c>
      <c r="AN336" s="89">
        <f t="shared" si="145"/>
        <v>1.2462906618999194</v>
      </c>
      <c r="AO336" s="89">
        <f t="shared" si="145"/>
        <v>1.246290661867854</v>
      </c>
      <c r="AP336" s="89">
        <f t="shared" si="145"/>
        <v>1.2462906606705981</v>
      </c>
      <c r="AQ336" s="89">
        <f t="shared" si="145"/>
        <v>1.2462906159678244</v>
      </c>
      <c r="AR336" s="89">
        <f t="shared" si="145"/>
        <v>1.2462889468736118</v>
      </c>
      <c r="AS336" s="89">
        <f t="shared" si="145"/>
        <v>1.2462266328299796</v>
      </c>
      <c r="AT336" s="89">
        <f t="shared" si="145"/>
        <v>1.2439083968856333</v>
      </c>
      <c r="AU336" s="89">
        <f t="shared" si="140"/>
        <v>1.1666747515830691</v>
      </c>
      <c r="AV336" s="89"/>
    </row>
    <row r="337" spans="3:47">
      <c r="C337" s="10"/>
      <c r="D337" s="10"/>
      <c r="Z337">
        <f t="shared" si="128"/>
        <v>0</v>
      </c>
      <c r="AA337" s="89">
        <f t="shared" si="129"/>
        <v>-0.23800536174947567</v>
      </c>
      <c r="AB337" s="89">
        <f t="shared" si="130"/>
        <v>-9999</v>
      </c>
      <c r="AC337" s="89">
        <f t="shared" si="131"/>
        <v>0</v>
      </c>
      <c r="AD337" s="89">
        <f t="shared" si="141"/>
        <v>-9999</v>
      </c>
      <c r="AE337" s="89">
        <f t="shared" si="132"/>
        <v>0</v>
      </c>
      <c r="AF337">
        <f t="shared" si="142"/>
        <v>-9999</v>
      </c>
      <c r="AG337" s="73"/>
      <c r="AH337">
        <f t="shared" si="133"/>
        <v>9.9128093979226504E-4</v>
      </c>
      <c r="AI337">
        <f t="shared" si="134"/>
        <v>1.0202694526724543</v>
      </c>
      <c r="AJ337">
        <f t="shared" si="135"/>
        <v>0.73637414807196833</v>
      </c>
      <c r="AK337">
        <f t="shared" si="136"/>
        <v>8.1517785104596244E-2</v>
      </c>
      <c r="AL337">
        <f t="shared" si="137"/>
        <v>1.327088014839336</v>
      </c>
      <c r="AM337">
        <f t="shared" si="138"/>
        <v>0.7817992999413852</v>
      </c>
      <c r="AN337" s="89">
        <f t="shared" si="145"/>
        <v>1.2462906618999194</v>
      </c>
      <c r="AO337" s="89">
        <f t="shared" si="145"/>
        <v>1.246290661867854</v>
      </c>
      <c r="AP337" s="89">
        <f t="shared" si="145"/>
        <v>1.2462906606705981</v>
      </c>
      <c r="AQ337" s="89">
        <f t="shared" si="145"/>
        <v>1.2462906159678244</v>
      </c>
      <c r="AR337" s="89">
        <f t="shared" si="145"/>
        <v>1.2462889468736118</v>
      </c>
      <c r="AS337" s="89">
        <f t="shared" si="145"/>
        <v>1.2462266328299796</v>
      </c>
      <c r="AT337" s="89">
        <f t="shared" si="145"/>
        <v>1.2439083968856333</v>
      </c>
      <c r="AU337" s="89">
        <f t="shared" si="140"/>
        <v>1.1666747515830691</v>
      </c>
    </row>
    <row r="338" spans="3:47">
      <c r="C338" s="10"/>
      <c r="D338" s="10"/>
      <c r="Z338">
        <f t="shared" si="128"/>
        <v>0</v>
      </c>
      <c r="AA338" s="89">
        <f t="shared" si="129"/>
        <v>-0.23800536174947567</v>
      </c>
      <c r="AB338" s="89">
        <f t="shared" si="130"/>
        <v>-9999</v>
      </c>
      <c r="AC338" s="89">
        <f t="shared" si="131"/>
        <v>0</v>
      </c>
      <c r="AD338" s="89">
        <f t="shared" si="141"/>
        <v>-9999</v>
      </c>
      <c r="AE338" s="89">
        <f t="shared" si="132"/>
        <v>0</v>
      </c>
      <c r="AF338">
        <f t="shared" si="142"/>
        <v>-9999</v>
      </c>
      <c r="AG338" s="73"/>
      <c r="AH338">
        <f t="shared" si="133"/>
        <v>9.9128093979226504E-4</v>
      </c>
      <c r="AI338">
        <f t="shared" si="134"/>
        <v>1.0202694526724543</v>
      </c>
      <c r="AJ338">
        <f t="shared" si="135"/>
        <v>0.73637414807196833</v>
      </c>
      <c r="AK338">
        <f t="shared" si="136"/>
        <v>8.1517785104596244E-2</v>
      </c>
      <c r="AL338">
        <f t="shared" si="137"/>
        <v>1.327088014839336</v>
      </c>
      <c r="AM338">
        <f t="shared" si="138"/>
        <v>0.7817992999413852</v>
      </c>
      <c r="AN338" s="89">
        <f t="shared" si="145"/>
        <v>1.2462906618999194</v>
      </c>
      <c r="AO338" s="89">
        <f t="shared" si="145"/>
        <v>1.246290661867854</v>
      </c>
      <c r="AP338" s="89">
        <f t="shared" si="145"/>
        <v>1.2462906606705981</v>
      </c>
      <c r="AQ338" s="89">
        <f t="shared" si="145"/>
        <v>1.2462906159678244</v>
      </c>
      <c r="AR338" s="89">
        <f t="shared" si="145"/>
        <v>1.2462889468736118</v>
      </c>
      <c r="AS338" s="89">
        <f t="shared" si="145"/>
        <v>1.2462266328299796</v>
      </c>
      <c r="AT338" s="89">
        <f t="shared" si="145"/>
        <v>1.2439083968856333</v>
      </c>
      <c r="AU338" s="89">
        <f t="shared" si="140"/>
        <v>1.1666747515830691</v>
      </c>
    </row>
    <row r="339" spans="3:47">
      <c r="C339" s="10"/>
      <c r="D339" s="10"/>
      <c r="Z339">
        <f t="shared" si="128"/>
        <v>0</v>
      </c>
      <c r="AA339" s="89">
        <f t="shared" si="129"/>
        <v>-0.23800536174947567</v>
      </c>
      <c r="AB339" s="89">
        <f t="shared" si="130"/>
        <v>-9999</v>
      </c>
      <c r="AC339" s="89">
        <f t="shared" si="131"/>
        <v>0</v>
      </c>
      <c r="AD339" s="89">
        <f t="shared" si="141"/>
        <v>-9999</v>
      </c>
      <c r="AE339" s="89">
        <f t="shared" si="132"/>
        <v>0</v>
      </c>
      <c r="AF339">
        <f t="shared" si="142"/>
        <v>-9999</v>
      </c>
      <c r="AG339" s="73"/>
      <c r="AH339">
        <f t="shared" si="133"/>
        <v>9.9128093979226504E-4</v>
      </c>
      <c r="AI339">
        <f t="shared" si="134"/>
        <v>1.0202694526724543</v>
      </c>
      <c r="AJ339">
        <f t="shared" si="135"/>
        <v>0.73637414807196833</v>
      </c>
      <c r="AK339">
        <f t="shared" si="136"/>
        <v>8.1517785104596244E-2</v>
      </c>
      <c r="AL339">
        <f t="shared" si="137"/>
        <v>1.327088014839336</v>
      </c>
      <c r="AM339">
        <f t="shared" si="138"/>
        <v>0.7817992999413852</v>
      </c>
      <c r="AN339" s="89">
        <f t="shared" si="145"/>
        <v>1.2462906618999194</v>
      </c>
      <c r="AO339" s="89">
        <f t="shared" si="145"/>
        <v>1.246290661867854</v>
      </c>
      <c r="AP339" s="89">
        <f t="shared" si="145"/>
        <v>1.2462906606705981</v>
      </c>
      <c r="AQ339" s="89">
        <f t="shared" si="145"/>
        <v>1.2462906159678244</v>
      </c>
      <c r="AR339" s="89">
        <f t="shared" si="145"/>
        <v>1.2462889468736118</v>
      </c>
      <c r="AS339" s="89">
        <f t="shared" si="145"/>
        <v>1.2462266328299796</v>
      </c>
      <c r="AT339" s="89">
        <f t="shared" si="145"/>
        <v>1.2439083968856333</v>
      </c>
      <c r="AU339" s="89">
        <f t="shared" si="140"/>
        <v>1.1666747515830691</v>
      </c>
    </row>
    <row r="340" spans="3:47">
      <c r="C340" s="10"/>
      <c r="D340" s="10"/>
      <c r="Z340">
        <f t="shared" si="128"/>
        <v>0</v>
      </c>
      <c r="AA340" s="89">
        <f t="shared" si="129"/>
        <v>-0.23800536174947567</v>
      </c>
      <c r="AB340" s="89">
        <f t="shared" si="130"/>
        <v>-9999</v>
      </c>
      <c r="AC340" s="89">
        <f t="shared" si="131"/>
        <v>0</v>
      </c>
      <c r="AD340" s="89">
        <f t="shared" si="141"/>
        <v>-9999</v>
      </c>
      <c r="AE340" s="89">
        <f t="shared" si="132"/>
        <v>0</v>
      </c>
      <c r="AF340">
        <f t="shared" si="142"/>
        <v>-9999</v>
      </c>
      <c r="AG340" s="73"/>
      <c r="AH340">
        <f t="shared" si="133"/>
        <v>9.9128093979226504E-4</v>
      </c>
      <c r="AI340">
        <f t="shared" si="134"/>
        <v>1.0202694526724543</v>
      </c>
      <c r="AJ340">
        <f t="shared" si="135"/>
        <v>0.73637414807196833</v>
      </c>
      <c r="AK340">
        <f t="shared" si="136"/>
        <v>8.1517785104596244E-2</v>
      </c>
      <c r="AL340">
        <f t="shared" si="137"/>
        <v>1.327088014839336</v>
      </c>
      <c r="AM340">
        <f t="shared" si="138"/>
        <v>0.7817992999413852</v>
      </c>
      <c r="AN340" s="89">
        <f t="shared" si="145"/>
        <v>1.2462906618999194</v>
      </c>
      <c r="AO340" s="89">
        <f t="shared" si="145"/>
        <v>1.246290661867854</v>
      </c>
      <c r="AP340" s="89">
        <f t="shared" si="145"/>
        <v>1.2462906606705981</v>
      </c>
      <c r="AQ340" s="89">
        <f t="shared" si="145"/>
        <v>1.2462906159678244</v>
      </c>
      <c r="AR340" s="89">
        <f t="shared" si="145"/>
        <v>1.2462889468736118</v>
      </c>
      <c r="AS340" s="89">
        <f t="shared" si="145"/>
        <v>1.2462266328299796</v>
      </c>
      <c r="AT340" s="89">
        <f t="shared" si="145"/>
        <v>1.2439083968856333</v>
      </c>
      <c r="AU340" s="89">
        <f t="shared" si="140"/>
        <v>1.1666747515830691</v>
      </c>
    </row>
    <row r="341" spans="3:47">
      <c r="C341" s="10"/>
      <c r="D341" s="10"/>
      <c r="Z341">
        <f t="shared" ref="Z341:Z404" si="146">F341</f>
        <v>0</v>
      </c>
      <c r="AA341" s="89">
        <f t="shared" ref="AA341:AA404" si="147">AB$3+AB$4*Z341+AB$5*Z341^2+AH341</f>
        <v>-0.23800536174947567</v>
      </c>
      <c r="AB341" s="89">
        <f t="shared" ref="AB341:AB404" si="148">IF(S341&lt;&gt;0,G341-AH341, -9999)</f>
        <v>-9999</v>
      </c>
      <c r="AC341" s="89">
        <f t="shared" ref="AC341:AC404" si="149">+G341-P341</f>
        <v>0</v>
      </c>
      <c r="AD341" s="89">
        <f t="shared" si="141"/>
        <v>-9999</v>
      </c>
      <c r="AE341" s="89">
        <f t="shared" ref="AE341:AE404" si="150">+(G341-AA341)^2*S341</f>
        <v>0</v>
      </c>
      <c r="AF341">
        <f t="shared" si="142"/>
        <v>-9999</v>
      </c>
      <c r="AG341" s="73"/>
      <c r="AH341">
        <f t="shared" ref="AH341:AH404" si="151">$AB$6*($AB$11/AI341*AJ341+$AB$12)</f>
        <v>9.9128093979226504E-4</v>
      </c>
      <c r="AI341">
        <f t="shared" ref="AI341:AI404" si="152">1+$AB$7*COS(AL341)</f>
        <v>1.0202694526724543</v>
      </c>
      <c r="AJ341">
        <f t="shared" ref="AJ341:AJ404" si="153">SIN(AL341+RADIANS($AB$9))</f>
        <v>0.73637414807196833</v>
      </c>
      <c r="AK341">
        <f t="shared" ref="AK341:AK404" si="154">$AB$7*SIN(AL341)</f>
        <v>8.1517785104596244E-2</v>
      </c>
      <c r="AL341">
        <f t="shared" ref="AL341:AL404" si="155">2*ATAN(AM341)</f>
        <v>1.327088014839336</v>
      </c>
      <c r="AM341">
        <f t="shared" ref="AM341:AM404" si="156">SQRT((1+$AB$7)/(1-$AB$7))*TAN(AN341/2)</f>
        <v>0.7817992999413852</v>
      </c>
      <c r="AN341" s="89">
        <f t="shared" ref="AN341:AT356" si="157">$AU341+$AB$7*SIN(AO341)</f>
        <v>1.2462906618999194</v>
      </c>
      <c r="AO341" s="89">
        <f t="shared" si="157"/>
        <v>1.246290661867854</v>
      </c>
      <c r="AP341" s="89">
        <f t="shared" si="157"/>
        <v>1.2462906606705981</v>
      </c>
      <c r="AQ341" s="89">
        <f t="shared" si="157"/>
        <v>1.2462906159678244</v>
      </c>
      <c r="AR341" s="89">
        <f t="shared" si="157"/>
        <v>1.2462889468736118</v>
      </c>
      <c r="AS341" s="89">
        <f t="shared" si="157"/>
        <v>1.2462266328299796</v>
      </c>
      <c r="AT341" s="89">
        <f t="shared" si="157"/>
        <v>1.2439083968856333</v>
      </c>
      <c r="AU341" s="89">
        <f t="shared" ref="AU341:AU404" si="158">RADIANS($AB$9)+$AB$18*(F341-AB$15)</f>
        <v>1.1666747515830691</v>
      </c>
    </row>
    <row r="342" spans="3:47">
      <c r="C342" s="10"/>
      <c r="D342" s="10"/>
      <c r="Z342">
        <f t="shared" si="146"/>
        <v>0</v>
      </c>
      <c r="AA342" s="89">
        <f t="shared" si="147"/>
        <v>-0.23800536174947567</v>
      </c>
      <c r="AB342" s="89">
        <f t="shared" si="148"/>
        <v>-9999</v>
      </c>
      <c r="AC342" s="89">
        <f t="shared" si="149"/>
        <v>0</v>
      </c>
      <c r="AD342" s="89">
        <f t="shared" ref="AD342:AD405" si="159">IF(S342&lt;&gt;0,G342-AA342, -9999)</f>
        <v>-9999</v>
      </c>
      <c r="AE342" s="89">
        <f t="shared" si="150"/>
        <v>0</v>
      </c>
      <c r="AF342">
        <f t="shared" ref="AF342:AF405" si="160">IF(S342&lt;&gt;0,G342-P342, -9999)</f>
        <v>-9999</v>
      </c>
      <c r="AG342" s="73"/>
      <c r="AH342">
        <f t="shared" si="151"/>
        <v>9.9128093979226504E-4</v>
      </c>
      <c r="AI342">
        <f t="shared" si="152"/>
        <v>1.0202694526724543</v>
      </c>
      <c r="AJ342">
        <f t="shared" si="153"/>
        <v>0.73637414807196833</v>
      </c>
      <c r="AK342">
        <f t="shared" si="154"/>
        <v>8.1517785104596244E-2</v>
      </c>
      <c r="AL342">
        <f t="shared" si="155"/>
        <v>1.327088014839336</v>
      </c>
      <c r="AM342">
        <f t="shared" si="156"/>
        <v>0.7817992999413852</v>
      </c>
      <c r="AN342" s="89">
        <f t="shared" si="157"/>
        <v>1.2462906618999194</v>
      </c>
      <c r="AO342" s="89">
        <f t="shared" si="157"/>
        <v>1.246290661867854</v>
      </c>
      <c r="AP342" s="89">
        <f t="shared" si="157"/>
        <v>1.2462906606705981</v>
      </c>
      <c r="AQ342" s="89">
        <f t="shared" si="157"/>
        <v>1.2462906159678244</v>
      </c>
      <c r="AR342" s="89">
        <f t="shared" si="157"/>
        <v>1.2462889468736118</v>
      </c>
      <c r="AS342" s="89">
        <f t="shared" si="157"/>
        <v>1.2462266328299796</v>
      </c>
      <c r="AT342" s="89">
        <f t="shared" si="157"/>
        <v>1.2439083968856333</v>
      </c>
      <c r="AU342" s="89">
        <f t="shared" si="158"/>
        <v>1.1666747515830691</v>
      </c>
    </row>
    <row r="343" spans="3:47">
      <c r="C343" s="10"/>
      <c r="D343" s="10"/>
      <c r="Z343">
        <f t="shared" si="146"/>
        <v>0</v>
      </c>
      <c r="AA343" s="89">
        <f t="shared" si="147"/>
        <v>-0.23800536174947567</v>
      </c>
      <c r="AB343" s="89">
        <f t="shared" si="148"/>
        <v>-9999</v>
      </c>
      <c r="AC343" s="89">
        <f t="shared" si="149"/>
        <v>0</v>
      </c>
      <c r="AD343" s="89">
        <f t="shared" si="159"/>
        <v>-9999</v>
      </c>
      <c r="AE343" s="89">
        <f t="shared" si="150"/>
        <v>0</v>
      </c>
      <c r="AF343">
        <f t="shared" si="160"/>
        <v>-9999</v>
      </c>
      <c r="AG343" s="73"/>
      <c r="AH343">
        <f t="shared" si="151"/>
        <v>9.9128093979226504E-4</v>
      </c>
      <c r="AI343">
        <f t="shared" si="152"/>
        <v>1.0202694526724543</v>
      </c>
      <c r="AJ343">
        <f t="shared" si="153"/>
        <v>0.73637414807196833</v>
      </c>
      <c r="AK343">
        <f t="shared" si="154"/>
        <v>8.1517785104596244E-2</v>
      </c>
      <c r="AL343">
        <f t="shared" si="155"/>
        <v>1.327088014839336</v>
      </c>
      <c r="AM343">
        <f t="shared" si="156"/>
        <v>0.7817992999413852</v>
      </c>
      <c r="AN343" s="89">
        <f t="shared" si="157"/>
        <v>1.2462906618999194</v>
      </c>
      <c r="AO343" s="89">
        <f t="shared" si="157"/>
        <v>1.246290661867854</v>
      </c>
      <c r="AP343" s="89">
        <f t="shared" si="157"/>
        <v>1.2462906606705981</v>
      </c>
      <c r="AQ343" s="89">
        <f t="shared" si="157"/>
        <v>1.2462906159678244</v>
      </c>
      <c r="AR343" s="89">
        <f t="shared" si="157"/>
        <v>1.2462889468736118</v>
      </c>
      <c r="AS343" s="89">
        <f t="shared" si="157"/>
        <v>1.2462266328299796</v>
      </c>
      <c r="AT343" s="89">
        <f t="shared" si="157"/>
        <v>1.2439083968856333</v>
      </c>
      <c r="AU343" s="89">
        <f t="shared" si="158"/>
        <v>1.1666747515830691</v>
      </c>
    </row>
    <row r="344" spans="3:47">
      <c r="C344" s="10"/>
      <c r="D344" s="10"/>
      <c r="Z344">
        <f t="shared" si="146"/>
        <v>0</v>
      </c>
      <c r="AA344" s="89">
        <f t="shared" si="147"/>
        <v>-0.23800536174947567</v>
      </c>
      <c r="AB344" s="89">
        <f t="shared" si="148"/>
        <v>-9999</v>
      </c>
      <c r="AC344" s="89">
        <f t="shared" si="149"/>
        <v>0</v>
      </c>
      <c r="AD344" s="89">
        <f t="shared" si="159"/>
        <v>-9999</v>
      </c>
      <c r="AE344" s="89">
        <f t="shared" si="150"/>
        <v>0</v>
      </c>
      <c r="AF344">
        <f t="shared" si="160"/>
        <v>-9999</v>
      </c>
      <c r="AG344" s="73"/>
      <c r="AH344">
        <f t="shared" si="151"/>
        <v>9.9128093979226504E-4</v>
      </c>
      <c r="AI344">
        <f t="shared" si="152"/>
        <v>1.0202694526724543</v>
      </c>
      <c r="AJ344">
        <f t="shared" si="153"/>
        <v>0.73637414807196833</v>
      </c>
      <c r="AK344">
        <f t="shared" si="154"/>
        <v>8.1517785104596244E-2</v>
      </c>
      <c r="AL344">
        <f t="shared" si="155"/>
        <v>1.327088014839336</v>
      </c>
      <c r="AM344">
        <f t="shared" si="156"/>
        <v>0.7817992999413852</v>
      </c>
      <c r="AN344" s="89">
        <f t="shared" si="157"/>
        <v>1.2462906618999194</v>
      </c>
      <c r="AO344" s="89">
        <f t="shared" si="157"/>
        <v>1.246290661867854</v>
      </c>
      <c r="AP344" s="89">
        <f t="shared" si="157"/>
        <v>1.2462906606705981</v>
      </c>
      <c r="AQ344" s="89">
        <f t="shared" si="157"/>
        <v>1.2462906159678244</v>
      </c>
      <c r="AR344" s="89">
        <f t="shared" si="157"/>
        <v>1.2462889468736118</v>
      </c>
      <c r="AS344" s="89">
        <f t="shared" si="157"/>
        <v>1.2462266328299796</v>
      </c>
      <c r="AT344" s="89">
        <f t="shared" si="157"/>
        <v>1.2439083968856333</v>
      </c>
      <c r="AU344" s="89">
        <f t="shared" si="158"/>
        <v>1.1666747515830691</v>
      </c>
    </row>
    <row r="345" spans="3:47">
      <c r="C345" s="10"/>
      <c r="D345" s="10"/>
      <c r="Z345">
        <f t="shared" si="146"/>
        <v>0</v>
      </c>
      <c r="AA345" s="89">
        <f t="shared" si="147"/>
        <v>-0.23800536174947567</v>
      </c>
      <c r="AB345" s="89">
        <f t="shared" si="148"/>
        <v>-9999</v>
      </c>
      <c r="AC345" s="89">
        <f t="shared" si="149"/>
        <v>0</v>
      </c>
      <c r="AD345" s="89">
        <f t="shared" si="159"/>
        <v>-9999</v>
      </c>
      <c r="AE345" s="89">
        <f t="shared" si="150"/>
        <v>0</v>
      </c>
      <c r="AF345">
        <f t="shared" si="160"/>
        <v>-9999</v>
      </c>
      <c r="AG345" s="73"/>
      <c r="AH345">
        <f t="shared" si="151"/>
        <v>9.9128093979226504E-4</v>
      </c>
      <c r="AI345">
        <f t="shared" si="152"/>
        <v>1.0202694526724543</v>
      </c>
      <c r="AJ345">
        <f t="shared" si="153"/>
        <v>0.73637414807196833</v>
      </c>
      <c r="AK345">
        <f t="shared" si="154"/>
        <v>8.1517785104596244E-2</v>
      </c>
      <c r="AL345">
        <f t="shared" si="155"/>
        <v>1.327088014839336</v>
      </c>
      <c r="AM345">
        <f t="shared" si="156"/>
        <v>0.7817992999413852</v>
      </c>
      <c r="AN345" s="89">
        <f t="shared" si="157"/>
        <v>1.2462906618999194</v>
      </c>
      <c r="AO345" s="89">
        <f t="shared" si="157"/>
        <v>1.246290661867854</v>
      </c>
      <c r="AP345" s="89">
        <f t="shared" si="157"/>
        <v>1.2462906606705981</v>
      </c>
      <c r="AQ345" s="89">
        <f t="shared" si="157"/>
        <v>1.2462906159678244</v>
      </c>
      <c r="AR345" s="89">
        <f t="shared" si="157"/>
        <v>1.2462889468736118</v>
      </c>
      <c r="AS345" s="89">
        <f t="shared" si="157"/>
        <v>1.2462266328299796</v>
      </c>
      <c r="AT345" s="89">
        <f t="shared" si="157"/>
        <v>1.2439083968856333</v>
      </c>
      <c r="AU345" s="89">
        <f t="shared" si="158"/>
        <v>1.1666747515830691</v>
      </c>
    </row>
    <row r="346" spans="3:47">
      <c r="C346" s="10"/>
      <c r="D346" s="10"/>
      <c r="Z346">
        <f t="shared" si="146"/>
        <v>0</v>
      </c>
      <c r="AA346" s="89">
        <f t="shared" si="147"/>
        <v>-0.23800536174947567</v>
      </c>
      <c r="AB346" s="89">
        <f t="shared" si="148"/>
        <v>-9999</v>
      </c>
      <c r="AC346" s="89">
        <f t="shared" si="149"/>
        <v>0</v>
      </c>
      <c r="AD346" s="89">
        <f t="shared" si="159"/>
        <v>-9999</v>
      </c>
      <c r="AE346" s="89">
        <f t="shared" si="150"/>
        <v>0</v>
      </c>
      <c r="AF346">
        <f t="shared" si="160"/>
        <v>-9999</v>
      </c>
      <c r="AG346" s="73"/>
      <c r="AH346">
        <f t="shared" si="151"/>
        <v>9.9128093979226504E-4</v>
      </c>
      <c r="AI346">
        <f t="shared" si="152"/>
        <v>1.0202694526724543</v>
      </c>
      <c r="AJ346">
        <f t="shared" si="153"/>
        <v>0.73637414807196833</v>
      </c>
      <c r="AK346">
        <f t="shared" si="154"/>
        <v>8.1517785104596244E-2</v>
      </c>
      <c r="AL346">
        <f t="shared" si="155"/>
        <v>1.327088014839336</v>
      </c>
      <c r="AM346">
        <f t="shared" si="156"/>
        <v>0.7817992999413852</v>
      </c>
      <c r="AN346" s="89">
        <f t="shared" si="157"/>
        <v>1.2462906618999194</v>
      </c>
      <c r="AO346" s="89">
        <f t="shared" si="157"/>
        <v>1.246290661867854</v>
      </c>
      <c r="AP346" s="89">
        <f t="shared" si="157"/>
        <v>1.2462906606705981</v>
      </c>
      <c r="AQ346" s="89">
        <f t="shared" si="157"/>
        <v>1.2462906159678244</v>
      </c>
      <c r="AR346" s="89">
        <f t="shared" si="157"/>
        <v>1.2462889468736118</v>
      </c>
      <c r="AS346" s="89">
        <f t="shared" si="157"/>
        <v>1.2462266328299796</v>
      </c>
      <c r="AT346" s="89">
        <f t="shared" si="157"/>
        <v>1.2439083968856333</v>
      </c>
      <c r="AU346" s="89">
        <f t="shared" si="158"/>
        <v>1.1666747515830691</v>
      </c>
    </row>
    <row r="347" spans="3:47">
      <c r="C347" s="10"/>
      <c r="D347" s="10"/>
      <c r="Z347">
        <f t="shared" si="146"/>
        <v>0</v>
      </c>
      <c r="AA347" s="89">
        <f t="shared" si="147"/>
        <v>-0.23800536174947567</v>
      </c>
      <c r="AB347" s="89">
        <f t="shared" si="148"/>
        <v>-9999</v>
      </c>
      <c r="AC347" s="89">
        <f t="shared" si="149"/>
        <v>0</v>
      </c>
      <c r="AD347" s="89">
        <f t="shared" si="159"/>
        <v>-9999</v>
      </c>
      <c r="AE347" s="89">
        <f t="shared" si="150"/>
        <v>0</v>
      </c>
      <c r="AF347">
        <f t="shared" si="160"/>
        <v>-9999</v>
      </c>
      <c r="AG347" s="73"/>
      <c r="AH347">
        <f t="shared" si="151"/>
        <v>9.9128093979226504E-4</v>
      </c>
      <c r="AI347">
        <f t="shared" si="152"/>
        <v>1.0202694526724543</v>
      </c>
      <c r="AJ347">
        <f t="shared" si="153"/>
        <v>0.73637414807196833</v>
      </c>
      <c r="AK347">
        <f t="shared" si="154"/>
        <v>8.1517785104596244E-2</v>
      </c>
      <c r="AL347">
        <f t="shared" si="155"/>
        <v>1.327088014839336</v>
      </c>
      <c r="AM347">
        <f t="shared" si="156"/>
        <v>0.7817992999413852</v>
      </c>
      <c r="AN347" s="89">
        <f t="shared" si="157"/>
        <v>1.2462906618999194</v>
      </c>
      <c r="AO347" s="89">
        <f t="shared" si="157"/>
        <v>1.246290661867854</v>
      </c>
      <c r="AP347" s="89">
        <f t="shared" si="157"/>
        <v>1.2462906606705981</v>
      </c>
      <c r="AQ347" s="89">
        <f t="shared" si="157"/>
        <v>1.2462906159678244</v>
      </c>
      <c r="AR347" s="89">
        <f t="shared" si="157"/>
        <v>1.2462889468736118</v>
      </c>
      <c r="AS347" s="89">
        <f t="shared" si="157"/>
        <v>1.2462266328299796</v>
      </c>
      <c r="AT347" s="89">
        <f t="shared" si="157"/>
        <v>1.2439083968856333</v>
      </c>
      <c r="AU347" s="89">
        <f t="shared" si="158"/>
        <v>1.1666747515830691</v>
      </c>
    </row>
    <row r="348" spans="3:47">
      <c r="C348" s="10"/>
      <c r="D348" s="10"/>
      <c r="Z348">
        <f t="shared" si="146"/>
        <v>0</v>
      </c>
      <c r="AA348" s="89">
        <f t="shared" si="147"/>
        <v>-0.23800536174947567</v>
      </c>
      <c r="AB348" s="89">
        <f t="shared" si="148"/>
        <v>-9999</v>
      </c>
      <c r="AC348" s="89">
        <f t="shared" si="149"/>
        <v>0</v>
      </c>
      <c r="AD348" s="89">
        <f t="shared" si="159"/>
        <v>-9999</v>
      </c>
      <c r="AE348" s="89">
        <f t="shared" si="150"/>
        <v>0</v>
      </c>
      <c r="AF348">
        <f t="shared" si="160"/>
        <v>-9999</v>
      </c>
      <c r="AG348" s="73"/>
      <c r="AH348">
        <f t="shared" si="151"/>
        <v>9.9128093979226504E-4</v>
      </c>
      <c r="AI348">
        <f t="shared" si="152"/>
        <v>1.0202694526724543</v>
      </c>
      <c r="AJ348">
        <f t="shared" si="153"/>
        <v>0.73637414807196833</v>
      </c>
      <c r="AK348">
        <f t="shared" si="154"/>
        <v>8.1517785104596244E-2</v>
      </c>
      <c r="AL348">
        <f t="shared" si="155"/>
        <v>1.327088014839336</v>
      </c>
      <c r="AM348">
        <f t="shared" si="156"/>
        <v>0.7817992999413852</v>
      </c>
      <c r="AN348" s="89">
        <f t="shared" si="157"/>
        <v>1.2462906618999194</v>
      </c>
      <c r="AO348" s="89">
        <f t="shared" si="157"/>
        <v>1.246290661867854</v>
      </c>
      <c r="AP348" s="89">
        <f t="shared" si="157"/>
        <v>1.2462906606705981</v>
      </c>
      <c r="AQ348" s="89">
        <f t="shared" si="157"/>
        <v>1.2462906159678244</v>
      </c>
      <c r="AR348" s="89">
        <f t="shared" si="157"/>
        <v>1.2462889468736118</v>
      </c>
      <c r="AS348" s="89">
        <f t="shared" si="157"/>
        <v>1.2462266328299796</v>
      </c>
      <c r="AT348" s="89">
        <f t="shared" si="157"/>
        <v>1.2439083968856333</v>
      </c>
      <c r="AU348" s="89">
        <f t="shared" si="158"/>
        <v>1.1666747515830691</v>
      </c>
    </row>
    <row r="349" spans="3:47">
      <c r="C349" s="10"/>
      <c r="D349" s="10"/>
      <c r="Z349">
        <f t="shared" si="146"/>
        <v>0</v>
      </c>
      <c r="AA349" s="89">
        <f t="shared" si="147"/>
        <v>-0.23800536174947567</v>
      </c>
      <c r="AB349" s="89">
        <f t="shared" si="148"/>
        <v>-9999</v>
      </c>
      <c r="AC349" s="89">
        <f t="shared" si="149"/>
        <v>0</v>
      </c>
      <c r="AD349" s="89">
        <f t="shared" si="159"/>
        <v>-9999</v>
      </c>
      <c r="AE349" s="89">
        <f t="shared" si="150"/>
        <v>0</v>
      </c>
      <c r="AF349">
        <f t="shared" si="160"/>
        <v>-9999</v>
      </c>
      <c r="AG349" s="73"/>
      <c r="AH349">
        <f t="shared" si="151"/>
        <v>9.9128093979226504E-4</v>
      </c>
      <c r="AI349">
        <f t="shared" si="152"/>
        <v>1.0202694526724543</v>
      </c>
      <c r="AJ349">
        <f t="shared" si="153"/>
        <v>0.73637414807196833</v>
      </c>
      <c r="AK349">
        <f t="shared" si="154"/>
        <v>8.1517785104596244E-2</v>
      </c>
      <c r="AL349">
        <f t="shared" si="155"/>
        <v>1.327088014839336</v>
      </c>
      <c r="AM349">
        <f t="shared" si="156"/>
        <v>0.7817992999413852</v>
      </c>
      <c r="AN349" s="89">
        <f t="shared" si="157"/>
        <v>1.2462906618999194</v>
      </c>
      <c r="AO349" s="89">
        <f t="shared" si="157"/>
        <v>1.246290661867854</v>
      </c>
      <c r="AP349" s="89">
        <f t="shared" si="157"/>
        <v>1.2462906606705981</v>
      </c>
      <c r="AQ349" s="89">
        <f t="shared" si="157"/>
        <v>1.2462906159678244</v>
      </c>
      <c r="AR349" s="89">
        <f t="shared" si="157"/>
        <v>1.2462889468736118</v>
      </c>
      <c r="AS349" s="89">
        <f t="shared" si="157"/>
        <v>1.2462266328299796</v>
      </c>
      <c r="AT349" s="89">
        <f t="shared" si="157"/>
        <v>1.2439083968856333</v>
      </c>
      <c r="AU349" s="89">
        <f t="shared" si="158"/>
        <v>1.1666747515830691</v>
      </c>
    </row>
    <row r="350" spans="3:47">
      <c r="C350" s="10"/>
      <c r="D350" s="10"/>
      <c r="Z350">
        <f t="shared" si="146"/>
        <v>0</v>
      </c>
      <c r="AA350" s="89">
        <f t="shared" si="147"/>
        <v>-0.23800536174947567</v>
      </c>
      <c r="AB350" s="89">
        <f t="shared" si="148"/>
        <v>-9999</v>
      </c>
      <c r="AC350" s="89">
        <f t="shared" si="149"/>
        <v>0</v>
      </c>
      <c r="AD350" s="89">
        <f t="shared" si="159"/>
        <v>-9999</v>
      </c>
      <c r="AE350" s="89">
        <f t="shared" si="150"/>
        <v>0</v>
      </c>
      <c r="AF350">
        <f t="shared" si="160"/>
        <v>-9999</v>
      </c>
      <c r="AG350" s="73"/>
      <c r="AH350">
        <f t="shared" si="151"/>
        <v>9.9128093979226504E-4</v>
      </c>
      <c r="AI350">
        <f t="shared" si="152"/>
        <v>1.0202694526724543</v>
      </c>
      <c r="AJ350">
        <f t="shared" si="153"/>
        <v>0.73637414807196833</v>
      </c>
      <c r="AK350">
        <f t="shared" si="154"/>
        <v>8.1517785104596244E-2</v>
      </c>
      <c r="AL350">
        <f t="shared" si="155"/>
        <v>1.327088014839336</v>
      </c>
      <c r="AM350">
        <f t="shared" si="156"/>
        <v>0.7817992999413852</v>
      </c>
      <c r="AN350" s="89">
        <f t="shared" si="157"/>
        <v>1.2462906618999194</v>
      </c>
      <c r="AO350" s="89">
        <f t="shared" si="157"/>
        <v>1.246290661867854</v>
      </c>
      <c r="AP350" s="89">
        <f t="shared" si="157"/>
        <v>1.2462906606705981</v>
      </c>
      <c r="AQ350" s="89">
        <f t="shared" si="157"/>
        <v>1.2462906159678244</v>
      </c>
      <c r="AR350" s="89">
        <f t="shared" si="157"/>
        <v>1.2462889468736118</v>
      </c>
      <c r="AS350" s="89">
        <f t="shared" si="157"/>
        <v>1.2462266328299796</v>
      </c>
      <c r="AT350" s="89">
        <f t="shared" si="157"/>
        <v>1.2439083968856333</v>
      </c>
      <c r="AU350" s="89">
        <f t="shared" si="158"/>
        <v>1.1666747515830691</v>
      </c>
    </row>
    <row r="351" spans="3:47">
      <c r="C351" s="10"/>
      <c r="D351" s="10"/>
      <c r="Z351">
        <f t="shared" si="146"/>
        <v>0</v>
      </c>
      <c r="AA351" s="89">
        <f t="shared" si="147"/>
        <v>-0.23800536174947567</v>
      </c>
      <c r="AB351" s="89">
        <f t="shared" si="148"/>
        <v>-9999</v>
      </c>
      <c r="AC351" s="89">
        <f t="shared" si="149"/>
        <v>0</v>
      </c>
      <c r="AD351" s="89">
        <f t="shared" si="159"/>
        <v>-9999</v>
      </c>
      <c r="AE351" s="89">
        <f t="shared" si="150"/>
        <v>0</v>
      </c>
      <c r="AF351">
        <f t="shared" si="160"/>
        <v>-9999</v>
      </c>
      <c r="AG351" s="73"/>
      <c r="AH351">
        <f t="shared" si="151"/>
        <v>9.9128093979226504E-4</v>
      </c>
      <c r="AI351">
        <f t="shared" si="152"/>
        <v>1.0202694526724543</v>
      </c>
      <c r="AJ351">
        <f t="shared" si="153"/>
        <v>0.73637414807196833</v>
      </c>
      <c r="AK351">
        <f t="shared" si="154"/>
        <v>8.1517785104596244E-2</v>
      </c>
      <c r="AL351">
        <f t="shared" si="155"/>
        <v>1.327088014839336</v>
      </c>
      <c r="AM351">
        <f t="shared" si="156"/>
        <v>0.7817992999413852</v>
      </c>
      <c r="AN351" s="89">
        <f t="shared" si="157"/>
        <v>1.2462906618999194</v>
      </c>
      <c r="AO351" s="89">
        <f t="shared" si="157"/>
        <v>1.246290661867854</v>
      </c>
      <c r="AP351" s="89">
        <f t="shared" si="157"/>
        <v>1.2462906606705981</v>
      </c>
      <c r="AQ351" s="89">
        <f t="shared" si="157"/>
        <v>1.2462906159678244</v>
      </c>
      <c r="AR351" s="89">
        <f t="shared" si="157"/>
        <v>1.2462889468736118</v>
      </c>
      <c r="AS351" s="89">
        <f t="shared" si="157"/>
        <v>1.2462266328299796</v>
      </c>
      <c r="AT351" s="89">
        <f t="shared" si="157"/>
        <v>1.2439083968856333</v>
      </c>
      <c r="AU351" s="89">
        <f t="shared" si="158"/>
        <v>1.1666747515830691</v>
      </c>
    </row>
    <row r="352" spans="3:47">
      <c r="C352" s="10"/>
      <c r="D352" s="10"/>
      <c r="Z352">
        <f t="shared" si="146"/>
        <v>0</v>
      </c>
      <c r="AA352" s="89">
        <f t="shared" si="147"/>
        <v>-0.23800536174947567</v>
      </c>
      <c r="AB352" s="89">
        <f t="shared" si="148"/>
        <v>-9999</v>
      </c>
      <c r="AC352" s="89">
        <f t="shared" si="149"/>
        <v>0</v>
      </c>
      <c r="AD352" s="89">
        <f t="shared" si="159"/>
        <v>-9999</v>
      </c>
      <c r="AE352" s="89">
        <f t="shared" si="150"/>
        <v>0</v>
      </c>
      <c r="AF352">
        <f t="shared" si="160"/>
        <v>-9999</v>
      </c>
      <c r="AG352" s="73"/>
      <c r="AH352">
        <f t="shared" si="151"/>
        <v>9.9128093979226504E-4</v>
      </c>
      <c r="AI352">
        <f t="shared" si="152"/>
        <v>1.0202694526724543</v>
      </c>
      <c r="AJ352">
        <f t="shared" si="153"/>
        <v>0.73637414807196833</v>
      </c>
      <c r="AK352">
        <f t="shared" si="154"/>
        <v>8.1517785104596244E-2</v>
      </c>
      <c r="AL352">
        <f t="shared" si="155"/>
        <v>1.327088014839336</v>
      </c>
      <c r="AM352">
        <f t="shared" si="156"/>
        <v>0.7817992999413852</v>
      </c>
      <c r="AN352" s="89">
        <f t="shared" si="157"/>
        <v>1.2462906618999194</v>
      </c>
      <c r="AO352" s="89">
        <f t="shared" si="157"/>
        <v>1.246290661867854</v>
      </c>
      <c r="AP352" s="89">
        <f t="shared" si="157"/>
        <v>1.2462906606705981</v>
      </c>
      <c r="AQ352" s="89">
        <f t="shared" si="157"/>
        <v>1.2462906159678244</v>
      </c>
      <c r="AR352" s="89">
        <f t="shared" si="157"/>
        <v>1.2462889468736118</v>
      </c>
      <c r="AS352" s="89">
        <f t="shared" si="157"/>
        <v>1.2462266328299796</v>
      </c>
      <c r="AT352" s="89">
        <f t="shared" si="157"/>
        <v>1.2439083968856333</v>
      </c>
      <c r="AU352" s="89">
        <f t="shared" si="158"/>
        <v>1.1666747515830691</v>
      </c>
    </row>
    <row r="353" spans="3:64">
      <c r="C353" s="10"/>
      <c r="D353" s="10"/>
      <c r="Z353">
        <f t="shared" si="146"/>
        <v>0</v>
      </c>
      <c r="AA353" s="89">
        <f t="shared" si="147"/>
        <v>-0.23800536174947567</v>
      </c>
      <c r="AB353" s="89">
        <f t="shared" si="148"/>
        <v>-9999</v>
      </c>
      <c r="AC353" s="89">
        <f t="shared" si="149"/>
        <v>0</v>
      </c>
      <c r="AD353" s="89">
        <f t="shared" si="159"/>
        <v>-9999</v>
      </c>
      <c r="AE353" s="89">
        <f t="shared" si="150"/>
        <v>0</v>
      </c>
      <c r="AF353">
        <f t="shared" si="160"/>
        <v>-9999</v>
      </c>
      <c r="AG353" s="73"/>
      <c r="AH353">
        <f t="shared" si="151"/>
        <v>9.9128093979226504E-4</v>
      </c>
      <c r="AI353">
        <f t="shared" si="152"/>
        <v>1.0202694526724543</v>
      </c>
      <c r="AJ353">
        <f t="shared" si="153"/>
        <v>0.73637414807196833</v>
      </c>
      <c r="AK353">
        <f t="shared" si="154"/>
        <v>8.1517785104596244E-2</v>
      </c>
      <c r="AL353">
        <f t="shared" si="155"/>
        <v>1.327088014839336</v>
      </c>
      <c r="AM353">
        <f t="shared" si="156"/>
        <v>0.7817992999413852</v>
      </c>
      <c r="AN353" s="89">
        <f t="shared" si="157"/>
        <v>1.2462906618999194</v>
      </c>
      <c r="AO353" s="89">
        <f t="shared" si="157"/>
        <v>1.246290661867854</v>
      </c>
      <c r="AP353" s="89">
        <f t="shared" si="157"/>
        <v>1.2462906606705981</v>
      </c>
      <c r="AQ353" s="89">
        <f t="shared" si="157"/>
        <v>1.2462906159678244</v>
      </c>
      <c r="AR353" s="89">
        <f t="shared" si="157"/>
        <v>1.2462889468736118</v>
      </c>
      <c r="AS353" s="89">
        <f t="shared" si="157"/>
        <v>1.2462266328299796</v>
      </c>
      <c r="AT353" s="89">
        <f t="shared" si="157"/>
        <v>1.2439083968856333</v>
      </c>
      <c r="AU353" s="89">
        <f t="shared" si="158"/>
        <v>1.1666747515830691</v>
      </c>
    </row>
    <row r="354" spans="3:64">
      <c r="C354" s="10"/>
      <c r="D354" s="10"/>
      <c r="Z354">
        <f t="shared" si="146"/>
        <v>0</v>
      </c>
      <c r="AA354" s="89">
        <f t="shared" si="147"/>
        <v>-0.23800536174947567</v>
      </c>
      <c r="AB354" s="89">
        <f t="shared" si="148"/>
        <v>-9999</v>
      </c>
      <c r="AC354" s="89">
        <f t="shared" si="149"/>
        <v>0</v>
      </c>
      <c r="AD354" s="89">
        <f t="shared" si="159"/>
        <v>-9999</v>
      </c>
      <c r="AE354" s="89">
        <f t="shared" si="150"/>
        <v>0</v>
      </c>
      <c r="AF354">
        <f t="shared" si="160"/>
        <v>-9999</v>
      </c>
      <c r="AG354" s="73"/>
      <c r="AH354">
        <f t="shared" si="151"/>
        <v>9.9128093979226504E-4</v>
      </c>
      <c r="AI354">
        <f t="shared" si="152"/>
        <v>1.0202694526724543</v>
      </c>
      <c r="AJ354">
        <f t="shared" si="153"/>
        <v>0.73637414807196833</v>
      </c>
      <c r="AK354">
        <f t="shared" si="154"/>
        <v>8.1517785104596244E-2</v>
      </c>
      <c r="AL354">
        <f t="shared" si="155"/>
        <v>1.327088014839336</v>
      </c>
      <c r="AM354">
        <f t="shared" si="156"/>
        <v>0.7817992999413852</v>
      </c>
      <c r="AN354" s="89">
        <f t="shared" si="157"/>
        <v>1.2462906618999194</v>
      </c>
      <c r="AO354" s="89">
        <f t="shared" si="157"/>
        <v>1.246290661867854</v>
      </c>
      <c r="AP354" s="89">
        <f t="shared" si="157"/>
        <v>1.2462906606705981</v>
      </c>
      <c r="AQ354" s="89">
        <f t="shared" si="157"/>
        <v>1.2462906159678244</v>
      </c>
      <c r="AR354" s="89">
        <f t="shared" si="157"/>
        <v>1.2462889468736118</v>
      </c>
      <c r="AS354" s="89">
        <f t="shared" si="157"/>
        <v>1.2462266328299796</v>
      </c>
      <c r="AT354" s="89">
        <f t="shared" si="157"/>
        <v>1.2439083968856333</v>
      </c>
      <c r="AU354" s="89">
        <f t="shared" si="158"/>
        <v>1.1666747515830691</v>
      </c>
      <c r="AV354" s="89"/>
    </row>
    <row r="355" spans="3:64">
      <c r="C355" s="10"/>
      <c r="D355" s="10"/>
      <c r="Z355">
        <f t="shared" si="146"/>
        <v>0</v>
      </c>
      <c r="AA355" s="89">
        <f t="shared" si="147"/>
        <v>-0.23800536174947567</v>
      </c>
      <c r="AB355" s="89">
        <f t="shared" si="148"/>
        <v>-9999</v>
      </c>
      <c r="AC355" s="89">
        <f t="shared" si="149"/>
        <v>0</v>
      </c>
      <c r="AD355" s="89">
        <f t="shared" si="159"/>
        <v>-9999</v>
      </c>
      <c r="AE355" s="89">
        <f t="shared" si="150"/>
        <v>0</v>
      </c>
      <c r="AF355">
        <f t="shared" si="160"/>
        <v>-9999</v>
      </c>
      <c r="AG355" s="73"/>
      <c r="AH355">
        <f t="shared" si="151"/>
        <v>9.9128093979226504E-4</v>
      </c>
      <c r="AI355">
        <f t="shared" si="152"/>
        <v>1.0202694526724543</v>
      </c>
      <c r="AJ355">
        <f t="shared" si="153"/>
        <v>0.73637414807196833</v>
      </c>
      <c r="AK355">
        <f t="shared" si="154"/>
        <v>8.1517785104596244E-2</v>
      </c>
      <c r="AL355">
        <f t="shared" si="155"/>
        <v>1.327088014839336</v>
      </c>
      <c r="AM355">
        <f t="shared" si="156"/>
        <v>0.7817992999413852</v>
      </c>
      <c r="AN355" s="89">
        <f t="shared" si="157"/>
        <v>1.2462906618999194</v>
      </c>
      <c r="AO355" s="89">
        <f t="shared" si="157"/>
        <v>1.246290661867854</v>
      </c>
      <c r="AP355" s="89">
        <f t="shared" si="157"/>
        <v>1.2462906606705981</v>
      </c>
      <c r="AQ355" s="89">
        <f t="shared" si="157"/>
        <v>1.2462906159678244</v>
      </c>
      <c r="AR355" s="89">
        <f t="shared" si="157"/>
        <v>1.2462889468736118</v>
      </c>
      <c r="AS355" s="89">
        <f t="shared" si="157"/>
        <v>1.2462266328299796</v>
      </c>
      <c r="AT355" s="89">
        <f t="shared" si="157"/>
        <v>1.2439083968856333</v>
      </c>
      <c r="AU355" s="89">
        <f t="shared" si="158"/>
        <v>1.1666747515830691</v>
      </c>
    </row>
    <row r="356" spans="3:64">
      <c r="C356" s="10"/>
      <c r="D356" s="10"/>
      <c r="Z356">
        <f t="shared" si="146"/>
        <v>0</v>
      </c>
      <c r="AA356" s="89">
        <f t="shared" si="147"/>
        <v>-0.23800536174947567</v>
      </c>
      <c r="AB356" s="89">
        <f t="shared" si="148"/>
        <v>-9999</v>
      </c>
      <c r="AC356" s="89">
        <f t="shared" si="149"/>
        <v>0</v>
      </c>
      <c r="AD356" s="89">
        <f t="shared" si="159"/>
        <v>-9999</v>
      </c>
      <c r="AE356" s="89">
        <f t="shared" si="150"/>
        <v>0</v>
      </c>
      <c r="AF356">
        <f t="shared" si="160"/>
        <v>-9999</v>
      </c>
      <c r="AG356" s="73"/>
      <c r="AH356">
        <f t="shared" si="151"/>
        <v>9.9128093979226504E-4</v>
      </c>
      <c r="AI356">
        <f t="shared" si="152"/>
        <v>1.0202694526724543</v>
      </c>
      <c r="AJ356">
        <f t="shared" si="153"/>
        <v>0.73637414807196833</v>
      </c>
      <c r="AK356">
        <f t="shared" si="154"/>
        <v>8.1517785104596244E-2</v>
      </c>
      <c r="AL356">
        <f t="shared" si="155"/>
        <v>1.327088014839336</v>
      </c>
      <c r="AM356">
        <f t="shared" si="156"/>
        <v>0.7817992999413852</v>
      </c>
      <c r="AN356" s="89">
        <f t="shared" si="157"/>
        <v>1.2462906618999194</v>
      </c>
      <c r="AO356" s="89">
        <f t="shared" si="157"/>
        <v>1.246290661867854</v>
      </c>
      <c r="AP356" s="89">
        <f t="shared" si="157"/>
        <v>1.2462906606705981</v>
      </c>
      <c r="AQ356" s="89">
        <f t="shared" si="157"/>
        <v>1.2462906159678244</v>
      </c>
      <c r="AR356" s="89">
        <f t="shared" si="157"/>
        <v>1.2462889468736118</v>
      </c>
      <c r="AS356" s="89">
        <f t="shared" si="157"/>
        <v>1.2462266328299796</v>
      </c>
      <c r="AT356" s="89">
        <f t="shared" si="157"/>
        <v>1.2439083968856333</v>
      </c>
      <c r="AU356" s="89">
        <f t="shared" si="158"/>
        <v>1.1666747515830691</v>
      </c>
    </row>
    <row r="357" spans="3:64">
      <c r="C357" s="10"/>
      <c r="D357" s="10"/>
      <c r="Z357">
        <f t="shared" si="146"/>
        <v>0</v>
      </c>
      <c r="AA357" s="89">
        <f t="shared" si="147"/>
        <v>-0.23800536174947567</v>
      </c>
      <c r="AB357" s="89">
        <f t="shared" si="148"/>
        <v>-9999</v>
      </c>
      <c r="AC357" s="89">
        <f t="shared" si="149"/>
        <v>0</v>
      </c>
      <c r="AD357" s="89">
        <f t="shared" si="159"/>
        <v>-9999</v>
      </c>
      <c r="AE357" s="89">
        <f t="shared" si="150"/>
        <v>0</v>
      </c>
      <c r="AF357">
        <f t="shared" si="160"/>
        <v>-9999</v>
      </c>
      <c r="AG357" s="73"/>
      <c r="AH357">
        <f t="shared" si="151"/>
        <v>9.9128093979226504E-4</v>
      </c>
      <c r="AI357">
        <f t="shared" si="152"/>
        <v>1.0202694526724543</v>
      </c>
      <c r="AJ357">
        <f t="shared" si="153"/>
        <v>0.73637414807196833</v>
      </c>
      <c r="AK357">
        <f t="shared" si="154"/>
        <v>8.1517785104596244E-2</v>
      </c>
      <c r="AL357">
        <f t="shared" si="155"/>
        <v>1.327088014839336</v>
      </c>
      <c r="AM357">
        <f t="shared" si="156"/>
        <v>0.7817992999413852</v>
      </c>
      <c r="AN357" s="89">
        <f t="shared" ref="AN357:AT372" si="161">$AU357+$AB$7*SIN(AO357)</f>
        <v>1.2462906618999194</v>
      </c>
      <c r="AO357" s="89">
        <f t="shared" si="161"/>
        <v>1.246290661867854</v>
      </c>
      <c r="AP357" s="89">
        <f t="shared" si="161"/>
        <v>1.2462906606705981</v>
      </c>
      <c r="AQ357" s="89">
        <f t="shared" si="161"/>
        <v>1.2462906159678244</v>
      </c>
      <c r="AR357" s="89">
        <f t="shared" si="161"/>
        <v>1.2462889468736118</v>
      </c>
      <c r="AS357" s="89">
        <f t="shared" si="161"/>
        <v>1.2462266328299796</v>
      </c>
      <c r="AT357" s="89">
        <f t="shared" si="161"/>
        <v>1.2439083968856333</v>
      </c>
      <c r="AU357" s="89">
        <f t="shared" si="158"/>
        <v>1.1666747515830691</v>
      </c>
    </row>
    <row r="358" spans="3:64">
      <c r="C358" s="10"/>
      <c r="D358" s="10"/>
      <c r="Z358">
        <f t="shared" si="146"/>
        <v>0</v>
      </c>
      <c r="AA358" s="89">
        <f t="shared" si="147"/>
        <v>-0.23800536174947567</v>
      </c>
      <c r="AB358" s="89">
        <f t="shared" si="148"/>
        <v>-9999</v>
      </c>
      <c r="AC358" s="89">
        <f t="shared" si="149"/>
        <v>0</v>
      </c>
      <c r="AD358" s="89">
        <f t="shared" si="159"/>
        <v>-9999</v>
      </c>
      <c r="AE358" s="89">
        <f t="shared" si="150"/>
        <v>0</v>
      </c>
      <c r="AF358">
        <f t="shared" si="160"/>
        <v>-9999</v>
      </c>
      <c r="AG358" s="73"/>
      <c r="AH358">
        <f t="shared" si="151"/>
        <v>9.9128093979226504E-4</v>
      </c>
      <c r="AI358">
        <f t="shared" si="152"/>
        <v>1.0202694526724543</v>
      </c>
      <c r="AJ358">
        <f t="shared" si="153"/>
        <v>0.73637414807196833</v>
      </c>
      <c r="AK358">
        <f t="shared" si="154"/>
        <v>8.1517785104596244E-2</v>
      </c>
      <c r="AL358">
        <f t="shared" si="155"/>
        <v>1.327088014839336</v>
      </c>
      <c r="AM358">
        <f t="shared" si="156"/>
        <v>0.7817992999413852</v>
      </c>
      <c r="AN358" s="89">
        <f t="shared" si="161"/>
        <v>1.2462906618999194</v>
      </c>
      <c r="AO358" s="89">
        <f t="shared" si="161"/>
        <v>1.246290661867854</v>
      </c>
      <c r="AP358" s="89">
        <f t="shared" si="161"/>
        <v>1.2462906606705981</v>
      </c>
      <c r="AQ358" s="89">
        <f t="shared" si="161"/>
        <v>1.2462906159678244</v>
      </c>
      <c r="AR358" s="89">
        <f t="shared" si="161"/>
        <v>1.2462889468736118</v>
      </c>
      <c r="AS358" s="89">
        <f t="shared" si="161"/>
        <v>1.2462266328299796</v>
      </c>
      <c r="AT358" s="89">
        <f t="shared" si="161"/>
        <v>1.2439083968856333</v>
      </c>
      <c r="AU358" s="89">
        <f t="shared" si="158"/>
        <v>1.1666747515830691</v>
      </c>
    </row>
    <row r="359" spans="3:64">
      <c r="C359" s="10"/>
      <c r="D359" s="10"/>
      <c r="Z359">
        <f t="shared" si="146"/>
        <v>0</v>
      </c>
      <c r="AA359" s="89">
        <f t="shared" si="147"/>
        <v>-0.23800536174947567</v>
      </c>
      <c r="AB359" s="89">
        <f t="shared" si="148"/>
        <v>-9999</v>
      </c>
      <c r="AC359" s="89">
        <f t="shared" si="149"/>
        <v>0</v>
      </c>
      <c r="AD359" s="89">
        <f t="shared" si="159"/>
        <v>-9999</v>
      </c>
      <c r="AE359" s="89">
        <f t="shared" si="150"/>
        <v>0</v>
      </c>
      <c r="AF359">
        <f t="shared" si="160"/>
        <v>-9999</v>
      </c>
      <c r="AG359" s="73"/>
      <c r="AH359">
        <f t="shared" si="151"/>
        <v>9.9128093979226504E-4</v>
      </c>
      <c r="AI359">
        <f t="shared" si="152"/>
        <v>1.0202694526724543</v>
      </c>
      <c r="AJ359">
        <f t="shared" si="153"/>
        <v>0.73637414807196833</v>
      </c>
      <c r="AK359">
        <f t="shared" si="154"/>
        <v>8.1517785104596244E-2</v>
      </c>
      <c r="AL359">
        <f t="shared" si="155"/>
        <v>1.327088014839336</v>
      </c>
      <c r="AM359">
        <f t="shared" si="156"/>
        <v>0.7817992999413852</v>
      </c>
      <c r="AN359" s="89">
        <f t="shared" si="161"/>
        <v>1.2462906618999194</v>
      </c>
      <c r="AO359" s="89">
        <f t="shared" si="161"/>
        <v>1.246290661867854</v>
      </c>
      <c r="AP359" s="89">
        <f t="shared" si="161"/>
        <v>1.2462906606705981</v>
      </c>
      <c r="AQ359" s="89">
        <f t="shared" si="161"/>
        <v>1.2462906159678244</v>
      </c>
      <c r="AR359" s="89">
        <f t="shared" si="161"/>
        <v>1.2462889468736118</v>
      </c>
      <c r="AS359" s="89">
        <f t="shared" si="161"/>
        <v>1.2462266328299796</v>
      </c>
      <c r="AT359" s="89">
        <f t="shared" si="161"/>
        <v>1.2439083968856333</v>
      </c>
      <c r="AU359" s="89">
        <f t="shared" si="158"/>
        <v>1.1666747515830691</v>
      </c>
    </row>
    <row r="360" spans="3:64">
      <c r="C360" s="10"/>
      <c r="D360" s="10"/>
      <c r="Z360">
        <f t="shared" si="146"/>
        <v>0</v>
      </c>
      <c r="AA360" s="89">
        <f t="shared" si="147"/>
        <v>-0.23800536174947567</v>
      </c>
      <c r="AB360" s="89">
        <f t="shared" si="148"/>
        <v>-9999</v>
      </c>
      <c r="AC360" s="89">
        <f t="shared" si="149"/>
        <v>0</v>
      </c>
      <c r="AD360" s="89">
        <f t="shared" si="159"/>
        <v>-9999</v>
      </c>
      <c r="AE360" s="89">
        <f t="shared" si="150"/>
        <v>0</v>
      </c>
      <c r="AF360">
        <f t="shared" si="160"/>
        <v>-9999</v>
      </c>
      <c r="AG360" s="73"/>
      <c r="AH360">
        <f t="shared" si="151"/>
        <v>9.9128093979226504E-4</v>
      </c>
      <c r="AI360">
        <f t="shared" si="152"/>
        <v>1.0202694526724543</v>
      </c>
      <c r="AJ360">
        <f t="shared" si="153"/>
        <v>0.73637414807196833</v>
      </c>
      <c r="AK360">
        <f t="shared" si="154"/>
        <v>8.1517785104596244E-2</v>
      </c>
      <c r="AL360">
        <f t="shared" si="155"/>
        <v>1.327088014839336</v>
      </c>
      <c r="AM360">
        <f t="shared" si="156"/>
        <v>0.7817992999413852</v>
      </c>
      <c r="AN360" s="89">
        <f t="shared" si="161"/>
        <v>1.2462906618999194</v>
      </c>
      <c r="AO360" s="89">
        <f t="shared" si="161"/>
        <v>1.246290661867854</v>
      </c>
      <c r="AP360" s="89">
        <f t="shared" si="161"/>
        <v>1.2462906606705981</v>
      </c>
      <c r="AQ360" s="89">
        <f t="shared" si="161"/>
        <v>1.2462906159678244</v>
      </c>
      <c r="AR360" s="89">
        <f t="shared" si="161"/>
        <v>1.2462889468736118</v>
      </c>
      <c r="AS360" s="89">
        <f t="shared" si="161"/>
        <v>1.2462266328299796</v>
      </c>
      <c r="AT360" s="89">
        <f t="shared" si="161"/>
        <v>1.2439083968856333</v>
      </c>
      <c r="AU360" s="89">
        <f t="shared" si="158"/>
        <v>1.1666747515830691</v>
      </c>
    </row>
    <row r="361" spans="3:64">
      <c r="C361" s="10"/>
      <c r="D361" s="10"/>
      <c r="Z361">
        <f t="shared" si="146"/>
        <v>0</v>
      </c>
      <c r="AA361" s="89">
        <f t="shared" si="147"/>
        <v>-0.23800536174947567</v>
      </c>
      <c r="AB361" s="89">
        <f t="shared" si="148"/>
        <v>-9999</v>
      </c>
      <c r="AC361" s="89">
        <f t="shared" si="149"/>
        <v>0</v>
      </c>
      <c r="AD361" s="89">
        <f t="shared" si="159"/>
        <v>-9999</v>
      </c>
      <c r="AE361" s="89">
        <f t="shared" si="150"/>
        <v>0</v>
      </c>
      <c r="AF361">
        <f t="shared" si="160"/>
        <v>-9999</v>
      </c>
      <c r="AG361" s="73"/>
      <c r="AH361">
        <f t="shared" si="151"/>
        <v>9.9128093979226504E-4</v>
      </c>
      <c r="AI361">
        <f t="shared" si="152"/>
        <v>1.0202694526724543</v>
      </c>
      <c r="AJ361">
        <f t="shared" si="153"/>
        <v>0.73637414807196833</v>
      </c>
      <c r="AK361">
        <f t="shared" si="154"/>
        <v>8.1517785104596244E-2</v>
      </c>
      <c r="AL361">
        <f t="shared" si="155"/>
        <v>1.327088014839336</v>
      </c>
      <c r="AM361">
        <f t="shared" si="156"/>
        <v>0.7817992999413852</v>
      </c>
      <c r="AN361" s="89">
        <f t="shared" si="161"/>
        <v>1.2462906618999194</v>
      </c>
      <c r="AO361" s="89">
        <f t="shared" si="161"/>
        <v>1.246290661867854</v>
      </c>
      <c r="AP361" s="89">
        <f t="shared" si="161"/>
        <v>1.2462906606705981</v>
      </c>
      <c r="AQ361" s="89">
        <f t="shared" si="161"/>
        <v>1.2462906159678244</v>
      </c>
      <c r="AR361" s="89">
        <f t="shared" si="161"/>
        <v>1.2462889468736118</v>
      </c>
      <c r="AS361" s="89">
        <f t="shared" si="161"/>
        <v>1.2462266328299796</v>
      </c>
      <c r="AT361" s="89">
        <f t="shared" si="161"/>
        <v>1.2439083968856333</v>
      </c>
      <c r="AU361" s="89">
        <f t="shared" si="158"/>
        <v>1.1666747515830691</v>
      </c>
    </row>
    <row r="362" spans="3:64">
      <c r="C362" s="10"/>
      <c r="D362" s="10"/>
      <c r="Z362">
        <f t="shared" si="146"/>
        <v>0</v>
      </c>
      <c r="AA362" s="89">
        <f t="shared" si="147"/>
        <v>-0.23800536174947567</v>
      </c>
      <c r="AB362" s="89">
        <f t="shared" si="148"/>
        <v>-9999</v>
      </c>
      <c r="AC362" s="89">
        <f t="shared" si="149"/>
        <v>0</v>
      </c>
      <c r="AD362" s="89">
        <f t="shared" si="159"/>
        <v>-9999</v>
      </c>
      <c r="AE362" s="89">
        <f t="shared" si="150"/>
        <v>0</v>
      </c>
      <c r="AF362">
        <f t="shared" si="160"/>
        <v>-9999</v>
      </c>
      <c r="AG362" s="73"/>
      <c r="AH362">
        <f t="shared" si="151"/>
        <v>9.9128093979226504E-4</v>
      </c>
      <c r="AI362">
        <f t="shared" si="152"/>
        <v>1.0202694526724543</v>
      </c>
      <c r="AJ362">
        <f t="shared" si="153"/>
        <v>0.73637414807196833</v>
      </c>
      <c r="AK362">
        <f t="shared" si="154"/>
        <v>8.1517785104596244E-2</v>
      </c>
      <c r="AL362">
        <f t="shared" si="155"/>
        <v>1.327088014839336</v>
      </c>
      <c r="AM362">
        <f t="shared" si="156"/>
        <v>0.7817992999413852</v>
      </c>
      <c r="AN362" s="89">
        <f t="shared" si="161"/>
        <v>1.2462906618999194</v>
      </c>
      <c r="AO362" s="89">
        <f t="shared" si="161"/>
        <v>1.246290661867854</v>
      </c>
      <c r="AP362" s="89">
        <f t="shared" si="161"/>
        <v>1.2462906606705981</v>
      </c>
      <c r="AQ362" s="89">
        <f t="shared" si="161"/>
        <v>1.2462906159678244</v>
      </c>
      <c r="AR362" s="89">
        <f t="shared" si="161"/>
        <v>1.2462889468736118</v>
      </c>
      <c r="AS362" s="89">
        <f t="shared" si="161"/>
        <v>1.2462266328299796</v>
      </c>
      <c r="AT362" s="89">
        <f t="shared" si="161"/>
        <v>1.2439083968856333</v>
      </c>
      <c r="AU362" s="89">
        <f t="shared" si="158"/>
        <v>1.1666747515830691</v>
      </c>
    </row>
    <row r="363" spans="3:64">
      <c r="C363" s="10"/>
      <c r="D363" s="10"/>
      <c r="Z363">
        <f t="shared" si="146"/>
        <v>0</v>
      </c>
      <c r="AA363" s="89">
        <f t="shared" si="147"/>
        <v>-0.23800536174947567</v>
      </c>
      <c r="AB363" s="89">
        <f t="shared" si="148"/>
        <v>-9999</v>
      </c>
      <c r="AC363" s="89">
        <f t="shared" si="149"/>
        <v>0</v>
      </c>
      <c r="AD363" s="89">
        <f t="shared" si="159"/>
        <v>-9999</v>
      </c>
      <c r="AE363" s="89">
        <f t="shared" si="150"/>
        <v>0</v>
      </c>
      <c r="AF363">
        <f t="shared" si="160"/>
        <v>-9999</v>
      </c>
      <c r="AG363" s="73"/>
      <c r="AH363">
        <f t="shared" si="151"/>
        <v>9.9128093979226504E-4</v>
      </c>
      <c r="AI363">
        <f t="shared" si="152"/>
        <v>1.0202694526724543</v>
      </c>
      <c r="AJ363">
        <f t="shared" si="153"/>
        <v>0.73637414807196833</v>
      </c>
      <c r="AK363">
        <f t="shared" si="154"/>
        <v>8.1517785104596244E-2</v>
      </c>
      <c r="AL363">
        <f t="shared" si="155"/>
        <v>1.327088014839336</v>
      </c>
      <c r="AM363">
        <f t="shared" si="156"/>
        <v>0.7817992999413852</v>
      </c>
      <c r="AN363" s="89">
        <f t="shared" si="161"/>
        <v>1.2462906618999194</v>
      </c>
      <c r="AO363" s="89">
        <f t="shared" si="161"/>
        <v>1.246290661867854</v>
      </c>
      <c r="AP363" s="89">
        <f t="shared" si="161"/>
        <v>1.2462906606705981</v>
      </c>
      <c r="AQ363" s="89">
        <f t="shared" si="161"/>
        <v>1.2462906159678244</v>
      </c>
      <c r="AR363" s="89">
        <f t="shared" si="161"/>
        <v>1.2462889468736118</v>
      </c>
      <c r="AS363" s="89">
        <f t="shared" si="161"/>
        <v>1.2462266328299796</v>
      </c>
      <c r="AT363" s="89">
        <f t="shared" si="161"/>
        <v>1.2439083968856333</v>
      </c>
      <c r="AU363" s="89">
        <f t="shared" si="158"/>
        <v>1.1666747515830691</v>
      </c>
    </row>
    <row r="364" spans="3:64">
      <c r="C364" s="10"/>
      <c r="D364" s="10"/>
      <c r="Z364">
        <f t="shared" si="146"/>
        <v>0</v>
      </c>
      <c r="AA364" s="89">
        <f t="shared" si="147"/>
        <v>-0.23800536174947567</v>
      </c>
      <c r="AB364" s="89">
        <f t="shared" si="148"/>
        <v>-9999</v>
      </c>
      <c r="AC364" s="89">
        <f t="shared" si="149"/>
        <v>0</v>
      </c>
      <c r="AD364" s="89">
        <f t="shared" si="159"/>
        <v>-9999</v>
      </c>
      <c r="AE364" s="89">
        <f t="shared" si="150"/>
        <v>0</v>
      </c>
      <c r="AF364">
        <f t="shared" si="160"/>
        <v>-9999</v>
      </c>
      <c r="AG364" s="73"/>
      <c r="AH364">
        <f t="shared" si="151"/>
        <v>9.9128093979226504E-4</v>
      </c>
      <c r="AI364">
        <f t="shared" si="152"/>
        <v>1.0202694526724543</v>
      </c>
      <c r="AJ364">
        <f t="shared" si="153"/>
        <v>0.73637414807196833</v>
      </c>
      <c r="AK364">
        <f t="shared" si="154"/>
        <v>8.1517785104596244E-2</v>
      </c>
      <c r="AL364">
        <f t="shared" si="155"/>
        <v>1.327088014839336</v>
      </c>
      <c r="AM364">
        <f t="shared" si="156"/>
        <v>0.7817992999413852</v>
      </c>
      <c r="AN364" s="89">
        <f t="shared" si="161"/>
        <v>1.2462906618999194</v>
      </c>
      <c r="AO364" s="89">
        <f t="shared" si="161"/>
        <v>1.246290661867854</v>
      </c>
      <c r="AP364" s="89">
        <f t="shared" si="161"/>
        <v>1.2462906606705981</v>
      </c>
      <c r="AQ364" s="89">
        <f t="shared" si="161"/>
        <v>1.2462906159678244</v>
      </c>
      <c r="AR364" s="89">
        <f t="shared" si="161"/>
        <v>1.2462889468736118</v>
      </c>
      <c r="AS364" s="89">
        <f t="shared" si="161"/>
        <v>1.2462266328299796</v>
      </c>
      <c r="AT364" s="89">
        <f t="shared" si="161"/>
        <v>1.2439083968856333</v>
      </c>
      <c r="AU364" s="89">
        <f t="shared" si="158"/>
        <v>1.1666747515830691</v>
      </c>
    </row>
    <row r="365" spans="3:64">
      <c r="C365" s="10"/>
      <c r="D365" s="10"/>
      <c r="Z365">
        <f t="shared" si="146"/>
        <v>0</v>
      </c>
      <c r="AA365" s="89">
        <f t="shared" si="147"/>
        <v>-0.23800536174947567</v>
      </c>
      <c r="AB365" s="89">
        <f t="shared" si="148"/>
        <v>-9999</v>
      </c>
      <c r="AC365" s="89">
        <f t="shared" si="149"/>
        <v>0</v>
      </c>
      <c r="AD365" s="89">
        <f t="shared" si="159"/>
        <v>-9999</v>
      </c>
      <c r="AE365" s="89">
        <f t="shared" si="150"/>
        <v>0</v>
      </c>
      <c r="AF365">
        <f t="shared" si="160"/>
        <v>-9999</v>
      </c>
      <c r="AG365" s="73"/>
      <c r="AH365">
        <f t="shared" si="151"/>
        <v>9.9128093979226504E-4</v>
      </c>
      <c r="AI365">
        <f t="shared" si="152"/>
        <v>1.0202694526724543</v>
      </c>
      <c r="AJ365">
        <f t="shared" si="153"/>
        <v>0.73637414807196833</v>
      </c>
      <c r="AK365">
        <f t="shared" si="154"/>
        <v>8.1517785104596244E-2</v>
      </c>
      <c r="AL365">
        <f t="shared" si="155"/>
        <v>1.327088014839336</v>
      </c>
      <c r="AM365">
        <f t="shared" si="156"/>
        <v>0.7817992999413852</v>
      </c>
      <c r="AN365" s="89">
        <f t="shared" si="161"/>
        <v>1.2462906618999194</v>
      </c>
      <c r="AO365" s="89">
        <f t="shared" si="161"/>
        <v>1.246290661867854</v>
      </c>
      <c r="AP365" s="89">
        <f t="shared" si="161"/>
        <v>1.2462906606705981</v>
      </c>
      <c r="AQ365" s="89">
        <f t="shared" si="161"/>
        <v>1.2462906159678244</v>
      </c>
      <c r="AR365" s="89">
        <f t="shared" si="161"/>
        <v>1.2462889468736118</v>
      </c>
      <c r="AS365" s="89">
        <f t="shared" si="161"/>
        <v>1.2462266328299796</v>
      </c>
      <c r="AT365" s="89">
        <f t="shared" si="161"/>
        <v>1.2439083968856333</v>
      </c>
      <c r="AU365" s="89">
        <f t="shared" si="158"/>
        <v>1.1666747515830691</v>
      </c>
    </row>
    <row r="366" spans="3:64">
      <c r="C366" s="10"/>
      <c r="D366" s="10"/>
      <c r="Z366">
        <f t="shared" si="146"/>
        <v>0</v>
      </c>
      <c r="AA366" s="89">
        <f t="shared" si="147"/>
        <v>-0.23800536174947567</v>
      </c>
      <c r="AB366" s="89">
        <f t="shared" si="148"/>
        <v>-9999</v>
      </c>
      <c r="AC366" s="89">
        <f t="shared" si="149"/>
        <v>0</v>
      </c>
      <c r="AD366" s="89">
        <f t="shared" si="159"/>
        <v>-9999</v>
      </c>
      <c r="AE366" s="89">
        <f t="shared" si="150"/>
        <v>0</v>
      </c>
      <c r="AF366">
        <f t="shared" si="160"/>
        <v>-9999</v>
      </c>
      <c r="AG366" s="73"/>
      <c r="AH366">
        <f t="shared" si="151"/>
        <v>9.9128093979226504E-4</v>
      </c>
      <c r="AI366">
        <f t="shared" si="152"/>
        <v>1.0202694526724543</v>
      </c>
      <c r="AJ366">
        <f t="shared" si="153"/>
        <v>0.73637414807196833</v>
      </c>
      <c r="AK366">
        <f t="shared" si="154"/>
        <v>8.1517785104596244E-2</v>
      </c>
      <c r="AL366">
        <f t="shared" si="155"/>
        <v>1.327088014839336</v>
      </c>
      <c r="AM366">
        <f t="shared" si="156"/>
        <v>0.7817992999413852</v>
      </c>
      <c r="AN366" s="89">
        <f t="shared" si="161"/>
        <v>1.2462906618999194</v>
      </c>
      <c r="AO366" s="89">
        <f t="shared" si="161"/>
        <v>1.246290661867854</v>
      </c>
      <c r="AP366" s="89">
        <f t="shared" si="161"/>
        <v>1.2462906606705981</v>
      </c>
      <c r="AQ366" s="89">
        <f t="shared" si="161"/>
        <v>1.2462906159678244</v>
      </c>
      <c r="AR366" s="89">
        <f t="shared" si="161"/>
        <v>1.2462889468736118</v>
      </c>
      <c r="AS366" s="89">
        <f t="shared" si="161"/>
        <v>1.2462266328299796</v>
      </c>
      <c r="AT366" s="89">
        <f t="shared" si="161"/>
        <v>1.2439083968856333</v>
      </c>
      <c r="AU366" s="89">
        <f t="shared" si="158"/>
        <v>1.1666747515830691</v>
      </c>
    </row>
    <row r="367" spans="3:64">
      <c r="C367" s="10"/>
      <c r="D367" s="10"/>
      <c r="Z367">
        <f t="shared" si="146"/>
        <v>0</v>
      </c>
      <c r="AA367" s="89">
        <f t="shared" si="147"/>
        <v>-0.23800536174947567</v>
      </c>
      <c r="AB367" s="89">
        <f t="shared" si="148"/>
        <v>-9999</v>
      </c>
      <c r="AC367" s="89">
        <f t="shared" si="149"/>
        <v>0</v>
      </c>
      <c r="AD367" s="89">
        <f t="shared" si="159"/>
        <v>-9999</v>
      </c>
      <c r="AE367" s="89">
        <f t="shared" si="150"/>
        <v>0</v>
      </c>
      <c r="AF367">
        <f t="shared" si="160"/>
        <v>-9999</v>
      </c>
      <c r="AG367" s="73"/>
      <c r="AH367">
        <f t="shared" si="151"/>
        <v>9.9128093979226504E-4</v>
      </c>
      <c r="AI367">
        <f t="shared" si="152"/>
        <v>1.0202694526724543</v>
      </c>
      <c r="AJ367">
        <f t="shared" si="153"/>
        <v>0.73637414807196833</v>
      </c>
      <c r="AK367">
        <f t="shared" si="154"/>
        <v>8.1517785104596244E-2</v>
      </c>
      <c r="AL367">
        <f t="shared" si="155"/>
        <v>1.327088014839336</v>
      </c>
      <c r="AM367">
        <f t="shared" si="156"/>
        <v>0.7817992999413852</v>
      </c>
      <c r="AN367" s="89">
        <f t="shared" si="161"/>
        <v>1.2462906618999194</v>
      </c>
      <c r="AO367" s="89">
        <f t="shared" si="161"/>
        <v>1.246290661867854</v>
      </c>
      <c r="AP367" s="89">
        <f t="shared" si="161"/>
        <v>1.2462906606705981</v>
      </c>
      <c r="AQ367" s="89">
        <f t="shared" si="161"/>
        <v>1.2462906159678244</v>
      </c>
      <c r="AR367" s="89">
        <f t="shared" si="161"/>
        <v>1.2462889468736118</v>
      </c>
      <c r="AS367" s="89">
        <f t="shared" si="161"/>
        <v>1.2462266328299796</v>
      </c>
      <c r="AT367" s="89">
        <f t="shared" si="161"/>
        <v>1.2439083968856333</v>
      </c>
      <c r="AU367" s="89">
        <f t="shared" si="158"/>
        <v>1.1666747515830691</v>
      </c>
    </row>
    <row r="368" spans="3:64">
      <c r="C368" s="10"/>
      <c r="D368" s="10"/>
      <c r="Z368">
        <f t="shared" si="146"/>
        <v>0</v>
      </c>
      <c r="AA368" s="89">
        <f t="shared" si="147"/>
        <v>-0.23800536174947567</v>
      </c>
      <c r="AB368" s="89">
        <f t="shared" si="148"/>
        <v>-9999</v>
      </c>
      <c r="AC368" s="89">
        <f t="shared" si="149"/>
        <v>0</v>
      </c>
      <c r="AD368" s="89">
        <f t="shared" si="159"/>
        <v>-9999</v>
      </c>
      <c r="AE368" s="89">
        <f t="shared" si="150"/>
        <v>0</v>
      </c>
      <c r="AF368">
        <f t="shared" si="160"/>
        <v>-9999</v>
      </c>
      <c r="AG368" s="73"/>
      <c r="AH368">
        <f t="shared" si="151"/>
        <v>9.9128093979226504E-4</v>
      </c>
      <c r="AI368">
        <f t="shared" si="152"/>
        <v>1.0202694526724543</v>
      </c>
      <c r="AJ368">
        <f t="shared" si="153"/>
        <v>0.73637414807196833</v>
      </c>
      <c r="AK368">
        <f t="shared" si="154"/>
        <v>8.1517785104596244E-2</v>
      </c>
      <c r="AL368">
        <f t="shared" si="155"/>
        <v>1.327088014839336</v>
      </c>
      <c r="AM368">
        <f t="shared" si="156"/>
        <v>0.7817992999413852</v>
      </c>
      <c r="AN368" s="89">
        <f t="shared" si="161"/>
        <v>1.2462906618999194</v>
      </c>
      <c r="AO368" s="89">
        <f t="shared" si="161"/>
        <v>1.246290661867854</v>
      </c>
      <c r="AP368" s="89">
        <f t="shared" si="161"/>
        <v>1.2462906606705981</v>
      </c>
      <c r="AQ368" s="89">
        <f t="shared" si="161"/>
        <v>1.2462906159678244</v>
      </c>
      <c r="AR368" s="89">
        <f t="shared" si="161"/>
        <v>1.2462889468736118</v>
      </c>
      <c r="AS368" s="89">
        <f t="shared" si="161"/>
        <v>1.2462266328299796</v>
      </c>
      <c r="AT368" s="89">
        <f t="shared" si="161"/>
        <v>1.2439083968856333</v>
      </c>
      <c r="AU368" s="89">
        <f t="shared" si="158"/>
        <v>1.1666747515830691</v>
      </c>
      <c r="AV368" s="89"/>
      <c r="AW368" s="89"/>
      <c r="AX368" s="89"/>
      <c r="AY368" s="89"/>
      <c r="AZ368" s="89"/>
      <c r="BA368" s="89"/>
      <c r="BB368" s="89"/>
      <c r="BC368" s="89"/>
      <c r="BD368" s="89"/>
      <c r="BE368" s="89"/>
      <c r="BF368" s="89"/>
      <c r="BG368" s="89"/>
      <c r="BH368" s="89"/>
      <c r="BI368" s="89"/>
      <c r="BJ368" s="89"/>
      <c r="BK368" s="89"/>
      <c r="BL368" s="89"/>
    </row>
    <row r="369" spans="3:47">
      <c r="C369" s="10"/>
      <c r="D369" s="10"/>
      <c r="Z369">
        <f t="shared" si="146"/>
        <v>0</v>
      </c>
      <c r="AA369" s="89">
        <f t="shared" si="147"/>
        <v>-0.23800536174947567</v>
      </c>
      <c r="AB369" s="89">
        <f t="shared" si="148"/>
        <v>-9999</v>
      </c>
      <c r="AC369" s="89">
        <f t="shared" si="149"/>
        <v>0</v>
      </c>
      <c r="AD369" s="89">
        <f t="shared" si="159"/>
        <v>-9999</v>
      </c>
      <c r="AE369" s="89">
        <f t="shared" si="150"/>
        <v>0</v>
      </c>
      <c r="AF369">
        <f t="shared" si="160"/>
        <v>-9999</v>
      </c>
      <c r="AG369" s="73"/>
      <c r="AH369">
        <f t="shared" si="151"/>
        <v>9.9128093979226504E-4</v>
      </c>
      <c r="AI369">
        <f t="shared" si="152"/>
        <v>1.0202694526724543</v>
      </c>
      <c r="AJ369">
        <f t="shared" si="153"/>
        <v>0.73637414807196833</v>
      </c>
      <c r="AK369">
        <f t="shared" si="154"/>
        <v>8.1517785104596244E-2</v>
      </c>
      <c r="AL369">
        <f t="shared" si="155"/>
        <v>1.327088014839336</v>
      </c>
      <c r="AM369">
        <f t="shared" si="156"/>
        <v>0.7817992999413852</v>
      </c>
      <c r="AN369" s="89">
        <f t="shared" si="161"/>
        <v>1.2462906618999194</v>
      </c>
      <c r="AO369" s="89">
        <f t="shared" si="161"/>
        <v>1.246290661867854</v>
      </c>
      <c r="AP369" s="89">
        <f t="shared" si="161"/>
        <v>1.2462906606705981</v>
      </c>
      <c r="AQ369" s="89">
        <f t="shared" si="161"/>
        <v>1.2462906159678244</v>
      </c>
      <c r="AR369" s="89">
        <f t="shared" si="161"/>
        <v>1.2462889468736118</v>
      </c>
      <c r="AS369" s="89">
        <f t="shared" si="161"/>
        <v>1.2462266328299796</v>
      </c>
      <c r="AT369" s="89">
        <f t="shared" si="161"/>
        <v>1.2439083968856333</v>
      </c>
      <c r="AU369" s="89">
        <f t="shared" si="158"/>
        <v>1.1666747515830691</v>
      </c>
    </row>
    <row r="370" spans="3:47">
      <c r="C370" s="10"/>
      <c r="D370" s="10"/>
      <c r="Z370">
        <f t="shared" si="146"/>
        <v>0</v>
      </c>
      <c r="AA370" s="89">
        <f t="shared" si="147"/>
        <v>-0.23800536174947567</v>
      </c>
      <c r="AB370" s="89">
        <f t="shared" si="148"/>
        <v>-9999</v>
      </c>
      <c r="AC370" s="89">
        <f t="shared" si="149"/>
        <v>0</v>
      </c>
      <c r="AD370" s="89">
        <f t="shared" si="159"/>
        <v>-9999</v>
      </c>
      <c r="AE370" s="89">
        <f t="shared" si="150"/>
        <v>0</v>
      </c>
      <c r="AF370">
        <f t="shared" si="160"/>
        <v>-9999</v>
      </c>
      <c r="AG370" s="73"/>
      <c r="AH370">
        <f t="shared" si="151"/>
        <v>9.9128093979226504E-4</v>
      </c>
      <c r="AI370">
        <f t="shared" si="152"/>
        <v>1.0202694526724543</v>
      </c>
      <c r="AJ370">
        <f t="shared" si="153"/>
        <v>0.73637414807196833</v>
      </c>
      <c r="AK370">
        <f t="shared" si="154"/>
        <v>8.1517785104596244E-2</v>
      </c>
      <c r="AL370">
        <f t="shared" si="155"/>
        <v>1.327088014839336</v>
      </c>
      <c r="AM370">
        <f t="shared" si="156"/>
        <v>0.7817992999413852</v>
      </c>
      <c r="AN370" s="89">
        <f t="shared" si="161"/>
        <v>1.2462906618999194</v>
      </c>
      <c r="AO370" s="89">
        <f t="shared" si="161"/>
        <v>1.246290661867854</v>
      </c>
      <c r="AP370" s="89">
        <f t="shared" si="161"/>
        <v>1.2462906606705981</v>
      </c>
      <c r="AQ370" s="89">
        <f t="shared" si="161"/>
        <v>1.2462906159678244</v>
      </c>
      <c r="AR370" s="89">
        <f t="shared" si="161"/>
        <v>1.2462889468736118</v>
      </c>
      <c r="AS370" s="89">
        <f t="shared" si="161"/>
        <v>1.2462266328299796</v>
      </c>
      <c r="AT370" s="89">
        <f t="shared" si="161"/>
        <v>1.2439083968856333</v>
      </c>
      <c r="AU370" s="89">
        <f t="shared" si="158"/>
        <v>1.1666747515830691</v>
      </c>
    </row>
    <row r="371" spans="3:47">
      <c r="C371" s="10"/>
      <c r="D371" s="10"/>
      <c r="Z371">
        <f t="shared" si="146"/>
        <v>0</v>
      </c>
      <c r="AA371" s="89">
        <f t="shared" si="147"/>
        <v>-0.23800536174947567</v>
      </c>
      <c r="AB371" s="89">
        <f t="shared" si="148"/>
        <v>-9999</v>
      </c>
      <c r="AC371" s="89">
        <f t="shared" si="149"/>
        <v>0</v>
      </c>
      <c r="AD371" s="89">
        <f t="shared" si="159"/>
        <v>-9999</v>
      </c>
      <c r="AE371" s="89">
        <f t="shared" si="150"/>
        <v>0</v>
      </c>
      <c r="AF371">
        <f t="shared" si="160"/>
        <v>-9999</v>
      </c>
      <c r="AG371" s="73"/>
      <c r="AH371">
        <f t="shared" si="151"/>
        <v>9.9128093979226504E-4</v>
      </c>
      <c r="AI371">
        <f t="shared" si="152"/>
        <v>1.0202694526724543</v>
      </c>
      <c r="AJ371">
        <f t="shared" si="153"/>
        <v>0.73637414807196833</v>
      </c>
      <c r="AK371">
        <f t="shared" si="154"/>
        <v>8.1517785104596244E-2</v>
      </c>
      <c r="AL371">
        <f t="shared" si="155"/>
        <v>1.327088014839336</v>
      </c>
      <c r="AM371">
        <f t="shared" si="156"/>
        <v>0.7817992999413852</v>
      </c>
      <c r="AN371" s="89">
        <f t="shared" si="161"/>
        <v>1.2462906618999194</v>
      </c>
      <c r="AO371" s="89">
        <f t="shared" si="161"/>
        <v>1.246290661867854</v>
      </c>
      <c r="AP371" s="89">
        <f t="shared" si="161"/>
        <v>1.2462906606705981</v>
      </c>
      <c r="AQ371" s="89">
        <f t="shared" si="161"/>
        <v>1.2462906159678244</v>
      </c>
      <c r="AR371" s="89">
        <f t="shared" si="161"/>
        <v>1.2462889468736118</v>
      </c>
      <c r="AS371" s="89">
        <f t="shared" si="161"/>
        <v>1.2462266328299796</v>
      </c>
      <c r="AT371" s="89">
        <f t="shared" si="161"/>
        <v>1.2439083968856333</v>
      </c>
      <c r="AU371" s="89">
        <f t="shared" si="158"/>
        <v>1.1666747515830691</v>
      </c>
    </row>
    <row r="372" spans="3:47">
      <c r="C372" s="10"/>
      <c r="D372" s="10"/>
      <c r="Z372">
        <f t="shared" si="146"/>
        <v>0</v>
      </c>
      <c r="AA372" s="89">
        <f t="shared" si="147"/>
        <v>-0.23800536174947567</v>
      </c>
      <c r="AB372" s="89">
        <f t="shared" si="148"/>
        <v>-9999</v>
      </c>
      <c r="AC372" s="89">
        <f t="shared" si="149"/>
        <v>0</v>
      </c>
      <c r="AD372" s="89">
        <f t="shared" si="159"/>
        <v>-9999</v>
      </c>
      <c r="AE372" s="89">
        <f t="shared" si="150"/>
        <v>0</v>
      </c>
      <c r="AF372">
        <f t="shared" si="160"/>
        <v>-9999</v>
      </c>
      <c r="AG372" s="73"/>
      <c r="AH372">
        <f t="shared" si="151"/>
        <v>9.9128093979226504E-4</v>
      </c>
      <c r="AI372">
        <f t="shared" si="152"/>
        <v>1.0202694526724543</v>
      </c>
      <c r="AJ372">
        <f t="shared" si="153"/>
        <v>0.73637414807196833</v>
      </c>
      <c r="AK372">
        <f t="shared" si="154"/>
        <v>8.1517785104596244E-2</v>
      </c>
      <c r="AL372">
        <f t="shared" si="155"/>
        <v>1.327088014839336</v>
      </c>
      <c r="AM372">
        <f t="shared" si="156"/>
        <v>0.7817992999413852</v>
      </c>
      <c r="AN372" s="89">
        <f t="shared" si="161"/>
        <v>1.2462906618999194</v>
      </c>
      <c r="AO372" s="89">
        <f t="shared" si="161"/>
        <v>1.246290661867854</v>
      </c>
      <c r="AP372" s="89">
        <f t="shared" si="161"/>
        <v>1.2462906606705981</v>
      </c>
      <c r="AQ372" s="89">
        <f t="shared" si="161"/>
        <v>1.2462906159678244</v>
      </c>
      <c r="AR372" s="89">
        <f t="shared" si="161"/>
        <v>1.2462889468736118</v>
      </c>
      <c r="AS372" s="89">
        <f t="shared" si="161"/>
        <v>1.2462266328299796</v>
      </c>
      <c r="AT372" s="89">
        <f t="shared" si="161"/>
        <v>1.2439083968856333</v>
      </c>
      <c r="AU372" s="89">
        <f t="shared" si="158"/>
        <v>1.1666747515830691</v>
      </c>
    </row>
    <row r="373" spans="3:47">
      <c r="C373" s="10"/>
      <c r="D373" s="10"/>
      <c r="Z373">
        <f t="shared" si="146"/>
        <v>0</v>
      </c>
      <c r="AA373" s="89">
        <f t="shared" si="147"/>
        <v>-0.23800536174947567</v>
      </c>
      <c r="AB373" s="89">
        <f t="shared" si="148"/>
        <v>-9999</v>
      </c>
      <c r="AC373" s="89">
        <f t="shared" si="149"/>
        <v>0</v>
      </c>
      <c r="AD373" s="89">
        <f t="shared" si="159"/>
        <v>-9999</v>
      </c>
      <c r="AE373" s="89">
        <f t="shared" si="150"/>
        <v>0</v>
      </c>
      <c r="AF373">
        <f t="shared" si="160"/>
        <v>-9999</v>
      </c>
      <c r="AG373" s="73"/>
      <c r="AH373">
        <f t="shared" si="151"/>
        <v>9.9128093979226504E-4</v>
      </c>
      <c r="AI373">
        <f t="shared" si="152"/>
        <v>1.0202694526724543</v>
      </c>
      <c r="AJ373">
        <f t="shared" si="153"/>
        <v>0.73637414807196833</v>
      </c>
      <c r="AK373">
        <f t="shared" si="154"/>
        <v>8.1517785104596244E-2</v>
      </c>
      <c r="AL373">
        <f t="shared" si="155"/>
        <v>1.327088014839336</v>
      </c>
      <c r="AM373">
        <f t="shared" si="156"/>
        <v>0.7817992999413852</v>
      </c>
      <c r="AN373" s="89">
        <f t="shared" ref="AN373:AT388" si="162">$AU373+$AB$7*SIN(AO373)</f>
        <v>1.2462906618999194</v>
      </c>
      <c r="AO373" s="89">
        <f t="shared" si="162"/>
        <v>1.246290661867854</v>
      </c>
      <c r="AP373" s="89">
        <f t="shared" si="162"/>
        <v>1.2462906606705981</v>
      </c>
      <c r="AQ373" s="89">
        <f t="shared" si="162"/>
        <v>1.2462906159678244</v>
      </c>
      <c r="AR373" s="89">
        <f t="shared" si="162"/>
        <v>1.2462889468736118</v>
      </c>
      <c r="AS373" s="89">
        <f t="shared" si="162"/>
        <v>1.2462266328299796</v>
      </c>
      <c r="AT373" s="89">
        <f t="shared" si="162"/>
        <v>1.2439083968856333</v>
      </c>
      <c r="AU373" s="89">
        <f t="shared" si="158"/>
        <v>1.1666747515830691</v>
      </c>
    </row>
    <row r="374" spans="3:47">
      <c r="C374" s="10"/>
      <c r="D374" s="10"/>
      <c r="Z374">
        <f t="shared" si="146"/>
        <v>0</v>
      </c>
      <c r="AA374" s="89">
        <f t="shared" si="147"/>
        <v>-0.23800536174947567</v>
      </c>
      <c r="AB374" s="89">
        <f t="shared" si="148"/>
        <v>-9999</v>
      </c>
      <c r="AC374" s="89">
        <f t="shared" si="149"/>
        <v>0</v>
      </c>
      <c r="AD374" s="89">
        <f t="shared" si="159"/>
        <v>-9999</v>
      </c>
      <c r="AE374" s="89">
        <f t="shared" si="150"/>
        <v>0</v>
      </c>
      <c r="AF374">
        <f t="shared" si="160"/>
        <v>-9999</v>
      </c>
      <c r="AG374" s="73"/>
      <c r="AH374">
        <f t="shared" si="151"/>
        <v>9.9128093979226504E-4</v>
      </c>
      <c r="AI374">
        <f t="shared" si="152"/>
        <v>1.0202694526724543</v>
      </c>
      <c r="AJ374">
        <f t="shared" si="153"/>
        <v>0.73637414807196833</v>
      </c>
      <c r="AK374">
        <f t="shared" si="154"/>
        <v>8.1517785104596244E-2</v>
      </c>
      <c r="AL374">
        <f t="shared" si="155"/>
        <v>1.327088014839336</v>
      </c>
      <c r="AM374">
        <f t="shared" si="156"/>
        <v>0.7817992999413852</v>
      </c>
      <c r="AN374" s="89">
        <f t="shared" si="162"/>
        <v>1.2462906618999194</v>
      </c>
      <c r="AO374" s="89">
        <f t="shared" si="162"/>
        <v>1.246290661867854</v>
      </c>
      <c r="AP374" s="89">
        <f t="shared" si="162"/>
        <v>1.2462906606705981</v>
      </c>
      <c r="AQ374" s="89">
        <f t="shared" si="162"/>
        <v>1.2462906159678244</v>
      </c>
      <c r="AR374" s="89">
        <f t="shared" si="162"/>
        <v>1.2462889468736118</v>
      </c>
      <c r="AS374" s="89">
        <f t="shared" si="162"/>
        <v>1.2462266328299796</v>
      </c>
      <c r="AT374" s="89">
        <f t="shared" si="162"/>
        <v>1.2439083968856333</v>
      </c>
      <c r="AU374" s="89">
        <f t="shared" si="158"/>
        <v>1.1666747515830691</v>
      </c>
    </row>
    <row r="375" spans="3:47">
      <c r="C375" s="10"/>
      <c r="D375" s="10"/>
      <c r="Z375">
        <f t="shared" si="146"/>
        <v>0</v>
      </c>
      <c r="AA375" s="89">
        <f t="shared" si="147"/>
        <v>-0.23800536174947567</v>
      </c>
      <c r="AB375" s="89">
        <f t="shared" si="148"/>
        <v>-9999</v>
      </c>
      <c r="AC375" s="89">
        <f t="shared" si="149"/>
        <v>0</v>
      </c>
      <c r="AD375" s="89">
        <f t="shared" si="159"/>
        <v>-9999</v>
      </c>
      <c r="AE375" s="89">
        <f t="shared" si="150"/>
        <v>0</v>
      </c>
      <c r="AF375">
        <f t="shared" si="160"/>
        <v>-9999</v>
      </c>
      <c r="AG375" s="73"/>
      <c r="AH375">
        <f t="shared" si="151"/>
        <v>9.9128093979226504E-4</v>
      </c>
      <c r="AI375">
        <f t="shared" si="152"/>
        <v>1.0202694526724543</v>
      </c>
      <c r="AJ375">
        <f t="shared" si="153"/>
        <v>0.73637414807196833</v>
      </c>
      <c r="AK375">
        <f t="shared" si="154"/>
        <v>8.1517785104596244E-2</v>
      </c>
      <c r="AL375">
        <f t="shared" si="155"/>
        <v>1.327088014839336</v>
      </c>
      <c r="AM375">
        <f t="shared" si="156"/>
        <v>0.7817992999413852</v>
      </c>
      <c r="AN375" s="89">
        <f t="shared" si="162"/>
        <v>1.2462906618999194</v>
      </c>
      <c r="AO375" s="89">
        <f t="shared" si="162"/>
        <v>1.246290661867854</v>
      </c>
      <c r="AP375" s="89">
        <f t="shared" si="162"/>
        <v>1.2462906606705981</v>
      </c>
      <c r="AQ375" s="89">
        <f t="shared" si="162"/>
        <v>1.2462906159678244</v>
      </c>
      <c r="AR375" s="89">
        <f t="shared" si="162"/>
        <v>1.2462889468736118</v>
      </c>
      <c r="AS375" s="89">
        <f t="shared" si="162"/>
        <v>1.2462266328299796</v>
      </c>
      <c r="AT375" s="89">
        <f t="shared" si="162"/>
        <v>1.2439083968856333</v>
      </c>
      <c r="AU375" s="89">
        <f t="shared" si="158"/>
        <v>1.1666747515830691</v>
      </c>
    </row>
    <row r="376" spans="3:47">
      <c r="C376" s="10"/>
      <c r="D376" s="10"/>
      <c r="Z376">
        <f t="shared" si="146"/>
        <v>0</v>
      </c>
      <c r="AA376" s="89">
        <f t="shared" si="147"/>
        <v>-0.23800536174947567</v>
      </c>
      <c r="AB376" s="89">
        <f t="shared" si="148"/>
        <v>-9999</v>
      </c>
      <c r="AC376" s="89">
        <f t="shared" si="149"/>
        <v>0</v>
      </c>
      <c r="AD376" s="89">
        <f t="shared" si="159"/>
        <v>-9999</v>
      </c>
      <c r="AE376" s="89">
        <f t="shared" si="150"/>
        <v>0</v>
      </c>
      <c r="AF376">
        <f t="shared" si="160"/>
        <v>-9999</v>
      </c>
      <c r="AG376" s="73"/>
      <c r="AH376">
        <f t="shared" si="151"/>
        <v>9.9128093979226504E-4</v>
      </c>
      <c r="AI376">
        <f t="shared" si="152"/>
        <v>1.0202694526724543</v>
      </c>
      <c r="AJ376">
        <f t="shared" si="153"/>
        <v>0.73637414807196833</v>
      </c>
      <c r="AK376">
        <f t="shared" si="154"/>
        <v>8.1517785104596244E-2</v>
      </c>
      <c r="AL376">
        <f t="shared" si="155"/>
        <v>1.327088014839336</v>
      </c>
      <c r="AM376">
        <f t="shared" si="156"/>
        <v>0.7817992999413852</v>
      </c>
      <c r="AN376" s="89">
        <f t="shared" si="162"/>
        <v>1.2462906618999194</v>
      </c>
      <c r="AO376" s="89">
        <f t="shared" si="162"/>
        <v>1.246290661867854</v>
      </c>
      <c r="AP376" s="89">
        <f t="shared" si="162"/>
        <v>1.2462906606705981</v>
      </c>
      <c r="AQ376" s="89">
        <f t="shared" si="162"/>
        <v>1.2462906159678244</v>
      </c>
      <c r="AR376" s="89">
        <f t="shared" si="162"/>
        <v>1.2462889468736118</v>
      </c>
      <c r="AS376" s="89">
        <f t="shared" si="162"/>
        <v>1.2462266328299796</v>
      </c>
      <c r="AT376" s="89">
        <f t="shared" si="162"/>
        <v>1.2439083968856333</v>
      </c>
      <c r="AU376" s="89">
        <f t="shared" si="158"/>
        <v>1.1666747515830691</v>
      </c>
    </row>
    <row r="377" spans="3:47">
      <c r="C377" s="10"/>
      <c r="D377" s="10"/>
      <c r="Z377">
        <f t="shared" si="146"/>
        <v>0</v>
      </c>
      <c r="AA377" s="89">
        <f t="shared" si="147"/>
        <v>-0.23800536174947567</v>
      </c>
      <c r="AB377" s="89">
        <f t="shared" si="148"/>
        <v>-9999</v>
      </c>
      <c r="AC377" s="89">
        <f t="shared" si="149"/>
        <v>0</v>
      </c>
      <c r="AD377" s="89">
        <f t="shared" si="159"/>
        <v>-9999</v>
      </c>
      <c r="AE377" s="89">
        <f t="shared" si="150"/>
        <v>0</v>
      </c>
      <c r="AF377">
        <f t="shared" si="160"/>
        <v>-9999</v>
      </c>
      <c r="AG377" s="73"/>
      <c r="AH377">
        <f t="shared" si="151"/>
        <v>9.9128093979226504E-4</v>
      </c>
      <c r="AI377">
        <f t="shared" si="152"/>
        <v>1.0202694526724543</v>
      </c>
      <c r="AJ377">
        <f t="shared" si="153"/>
        <v>0.73637414807196833</v>
      </c>
      <c r="AK377">
        <f t="shared" si="154"/>
        <v>8.1517785104596244E-2</v>
      </c>
      <c r="AL377">
        <f t="shared" si="155"/>
        <v>1.327088014839336</v>
      </c>
      <c r="AM377">
        <f t="shared" si="156"/>
        <v>0.7817992999413852</v>
      </c>
      <c r="AN377" s="89">
        <f t="shared" si="162"/>
        <v>1.2462906618999194</v>
      </c>
      <c r="AO377" s="89">
        <f t="shared" si="162"/>
        <v>1.246290661867854</v>
      </c>
      <c r="AP377" s="89">
        <f t="shared" si="162"/>
        <v>1.2462906606705981</v>
      </c>
      <c r="AQ377" s="89">
        <f t="shared" si="162"/>
        <v>1.2462906159678244</v>
      </c>
      <c r="AR377" s="89">
        <f t="shared" si="162"/>
        <v>1.2462889468736118</v>
      </c>
      <c r="AS377" s="89">
        <f t="shared" si="162"/>
        <v>1.2462266328299796</v>
      </c>
      <c r="AT377" s="89">
        <f t="shared" si="162"/>
        <v>1.2439083968856333</v>
      </c>
      <c r="AU377" s="89">
        <f t="shared" si="158"/>
        <v>1.1666747515830691</v>
      </c>
    </row>
    <row r="378" spans="3:47">
      <c r="C378" s="10"/>
      <c r="D378" s="10"/>
      <c r="Z378">
        <f t="shared" si="146"/>
        <v>0</v>
      </c>
      <c r="AA378" s="89">
        <f t="shared" si="147"/>
        <v>-0.23800536174947567</v>
      </c>
      <c r="AB378" s="89">
        <f t="shared" si="148"/>
        <v>-9999</v>
      </c>
      <c r="AC378" s="89">
        <f t="shared" si="149"/>
        <v>0</v>
      </c>
      <c r="AD378" s="89">
        <f t="shared" si="159"/>
        <v>-9999</v>
      </c>
      <c r="AE378" s="89">
        <f t="shared" si="150"/>
        <v>0</v>
      </c>
      <c r="AF378">
        <f t="shared" si="160"/>
        <v>-9999</v>
      </c>
      <c r="AG378" s="73"/>
      <c r="AH378">
        <f t="shared" si="151"/>
        <v>9.9128093979226504E-4</v>
      </c>
      <c r="AI378">
        <f t="shared" si="152"/>
        <v>1.0202694526724543</v>
      </c>
      <c r="AJ378">
        <f t="shared" si="153"/>
        <v>0.73637414807196833</v>
      </c>
      <c r="AK378">
        <f t="shared" si="154"/>
        <v>8.1517785104596244E-2</v>
      </c>
      <c r="AL378">
        <f t="shared" si="155"/>
        <v>1.327088014839336</v>
      </c>
      <c r="AM378">
        <f t="shared" si="156"/>
        <v>0.7817992999413852</v>
      </c>
      <c r="AN378" s="89">
        <f t="shared" si="162"/>
        <v>1.2462906618999194</v>
      </c>
      <c r="AO378" s="89">
        <f t="shared" si="162"/>
        <v>1.246290661867854</v>
      </c>
      <c r="AP378" s="89">
        <f t="shared" si="162"/>
        <v>1.2462906606705981</v>
      </c>
      <c r="AQ378" s="89">
        <f t="shared" si="162"/>
        <v>1.2462906159678244</v>
      </c>
      <c r="AR378" s="89">
        <f t="shared" si="162"/>
        <v>1.2462889468736118</v>
      </c>
      <c r="AS378" s="89">
        <f t="shared" si="162"/>
        <v>1.2462266328299796</v>
      </c>
      <c r="AT378" s="89">
        <f t="shared" si="162"/>
        <v>1.2439083968856333</v>
      </c>
      <c r="AU378" s="89">
        <f t="shared" si="158"/>
        <v>1.1666747515830691</v>
      </c>
    </row>
    <row r="379" spans="3:47">
      <c r="C379" s="10"/>
      <c r="D379" s="10"/>
      <c r="Z379">
        <f t="shared" si="146"/>
        <v>0</v>
      </c>
      <c r="AA379" s="89">
        <f t="shared" si="147"/>
        <v>-0.23800536174947567</v>
      </c>
      <c r="AB379" s="89">
        <f t="shared" si="148"/>
        <v>-9999</v>
      </c>
      <c r="AC379" s="89">
        <f t="shared" si="149"/>
        <v>0</v>
      </c>
      <c r="AD379" s="89">
        <f t="shared" si="159"/>
        <v>-9999</v>
      </c>
      <c r="AE379" s="89">
        <f t="shared" si="150"/>
        <v>0</v>
      </c>
      <c r="AF379">
        <f t="shared" si="160"/>
        <v>-9999</v>
      </c>
      <c r="AG379" s="73"/>
      <c r="AH379">
        <f t="shared" si="151"/>
        <v>9.9128093979226504E-4</v>
      </c>
      <c r="AI379">
        <f t="shared" si="152"/>
        <v>1.0202694526724543</v>
      </c>
      <c r="AJ379">
        <f t="shared" si="153"/>
        <v>0.73637414807196833</v>
      </c>
      <c r="AK379">
        <f t="shared" si="154"/>
        <v>8.1517785104596244E-2</v>
      </c>
      <c r="AL379">
        <f t="shared" si="155"/>
        <v>1.327088014839336</v>
      </c>
      <c r="AM379">
        <f t="shared" si="156"/>
        <v>0.7817992999413852</v>
      </c>
      <c r="AN379" s="89">
        <f t="shared" si="162"/>
        <v>1.2462906618999194</v>
      </c>
      <c r="AO379" s="89">
        <f t="shared" si="162"/>
        <v>1.246290661867854</v>
      </c>
      <c r="AP379" s="89">
        <f t="shared" si="162"/>
        <v>1.2462906606705981</v>
      </c>
      <c r="AQ379" s="89">
        <f t="shared" si="162"/>
        <v>1.2462906159678244</v>
      </c>
      <c r="AR379" s="89">
        <f t="shared" si="162"/>
        <v>1.2462889468736118</v>
      </c>
      <c r="AS379" s="89">
        <f t="shared" si="162"/>
        <v>1.2462266328299796</v>
      </c>
      <c r="AT379" s="89">
        <f t="shared" si="162"/>
        <v>1.2439083968856333</v>
      </c>
      <c r="AU379" s="89">
        <f t="shared" si="158"/>
        <v>1.1666747515830691</v>
      </c>
    </row>
    <row r="380" spans="3:47">
      <c r="C380" s="10"/>
      <c r="D380" s="10"/>
      <c r="Z380">
        <f t="shared" si="146"/>
        <v>0</v>
      </c>
      <c r="AA380" s="89">
        <f t="shared" si="147"/>
        <v>-0.23800536174947567</v>
      </c>
      <c r="AB380" s="89">
        <f t="shared" si="148"/>
        <v>-9999</v>
      </c>
      <c r="AC380" s="89">
        <f t="shared" si="149"/>
        <v>0</v>
      </c>
      <c r="AD380" s="89">
        <f t="shared" si="159"/>
        <v>-9999</v>
      </c>
      <c r="AE380" s="89">
        <f t="shared" si="150"/>
        <v>0</v>
      </c>
      <c r="AF380">
        <f t="shared" si="160"/>
        <v>-9999</v>
      </c>
      <c r="AG380" s="73"/>
      <c r="AH380">
        <f t="shared" si="151"/>
        <v>9.9128093979226504E-4</v>
      </c>
      <c r="AI380">
        <f t="shared" si="152"/>
        <v>1.0202694526724543</v>
      </c>
      <c r="AJ380">
        <f t="shared" si="153"/>
        <v>0.73637414807196833</v>
      </c>
      <c r="AK380">
        <f t="shared" si="154"/>
        <v>8.1517785104596244E-2</v>
      </c>
      <c r="AL380">
        <f t="shared" si="155"/>
        <v>1.327088014839336</v>
      </c>
      <c r="AM380">
        <f t="shared" si="156"/>
        <v>0.7817992999413852</v>
      </c>
      <c r="AN380" s="89">
        <f t="shared" si="162"/>
        <v>1.2462906618999194</v>
      </c>
      <c r="AO380" s="89">
        <f t="shared" si="162"/>
        <v>1.246290661867854</v>
      </c>
      <c r="AP380" s="89">
        <f t="shared" si="162"/>
        <v>1.2462906606705981</v>
      </c>
      <c r="AQ380" s="89">
        <f t="shared" si="162"/>
        <v>1.2462906159678244</v>
      </c>
      <c r="AR380" s="89">
        <f t="shared" si="162"/>
        <v>1.2462889468736118</v>
      </c>
      <c r="AS380" s="89">
        <f t="shared" si="162"/>
        <v>1.2462266328299796</v>
      </c>
      <c r="AT380" s="89">
        <f t="shared" si="162"/>
        <v>1.2439083968856333</v>
      </c>
      <c r="AU380" s="89">
        <f t="shared" si="158"/>
        <v>1.1666747515830691</v>
      </c>
    </row>
    <row r="381" spans="3:47">
      <c r="C381" s="10"/>
      <c r="D381" s="10"/>
      <c r="Z381">
        <f t="shared" si="146"/>
        <v>0</v>
      </c>
      <c r="AA381" s="89">
        <f t="shared" si="147"/>
        <v>-0.23800536174947567</v>
      </c>
      <c r="AB381" s="89">
        <f t="shared" si="148"/>
        <v>-9999</v>
      </c>
      <c r="AC381" s="89">
        <f t="shared" si="149"/>
        <v>0</v>
      </c>
      <c r="AD381" s="89">
        <f t="shared" si="159"/>
        <v>-9999</v>
      </c>
      <c r="AE381" s="89">
        <f t="shared" si="150"/>
        <v>0</v>
      </c>
      <c r="AF381">
        <f t="shared" si="160"/>
        <v>-9999</v>
      </c>
      <c r="AG381" s="73"/>
      <c r="AH381">
        <f t="shared" si="151"/>
        <v>9.9128093979226504E-4</v>
      </c>
      <c r="AI381">
        <f t="shared" si="152"/>
        <v>1.0202694526724543</v>
      </c>
      <c r="AJ381">
        <f t="shared" si="153"/>
        <v>0.73637414807196833</v>
      </c>
      <c r="AK381">
        <f t="shared" si="154"/>
        <v>8.1517785104596244E-2</v>
      </c>
      <c r="AL381">
        <f t="shared" si="155"/>
        <v>1.327088014839336</v>
      </c>
      <c r="AM381">
        <f t="shared" si="156"/>
        <v>0.7817992999413852</v>
      </c>
      <c r="AN381" s="89">
        <f t="shared" si="162"/>
        <v>1.2462906618999194</v>
      </c>
      <c r="AO381" s="89">
        <f t="shared" si="162"/>
        <v>1.246290661867854</v>
      </c>
      <c r="AP381" s="89">
        <f t="shared" si="162"/>
        <v>1.2462906606705981</v>
      </c>
      <c r="AQ381" s="89">
        <f t="shared" si="162"/>
        <v>1.2462906159678244</v>
      </c>
      <c r="AR381" s="89">
        <f t="shared" si="162"/>
        <v>1.2462889468736118</v>
      </c>
      <c r="AS381" s="89">
        <f t="shared" si="162"/>
        <v>1.2462266328299796</v>
      </c>
      <c r="AT381" s="89">
        <f t="shared" si="162"/>
        <v>1.2439083968856333</v>
      </c>
      <c r="AU381" s="89">
        <f t="shared" si="158"/>
        <v>1.1666747515830691</v>
      </c>
    </row>
    <row r="382" spans="3:47">
      <c r="C382" s="10"/>
      <c r="D382" s="10"/>
      <c r="Z382">
        <f t="shared" si="146"/>
        <v>0</v>
      </c>
      <c r="AA382" s="89">
        <f t="shared" si="147"/>
        <v>-0.23800536174947567</v>
      </c>
      <c r="AB382" s="89">
        <f t="shared" si="148"/>
        <v>-9999</v>
      </c>
      <c r="AC382" s="89">
        <f t="shared" si="149"/>
        <v>0</v>
      </c>
      <c r="AD382" s="89">
        <f t="shared" si="159"/>
        <v>-9999</v>
      </c>
      <c r="AE382" s="89">
        <f t="shared" si="150"/>
        <v>0</v>
      </c>
      <c r="AF382">
        <f t="shared" si="160"/>
        <v>-9999</v>
      </c>
      <c r="AG382" s="73"/>
      <c r="AH382">
        <f t="shared" si="151"/>
        <v>9.9128093979226504E-4</v>
      </c>
      <c r="AI382">
        <f t="shared" si="152"/>
        <v>1.0202694526724543</v>
      </c>
      <c r="AJ382">
        <f t="shared" si="153"/>
        <v>0.73637414807196833</v>
      </c>
      <c r="AK382">
        <f t="shared" si="154"/>
        <v>8.1517785104596244E-2</v>
      </c>
      <c r="AL382">
        <f t="shared" si="155"/>
        <v>1.327088014839336</v>
      </c>
      <c r="AM382">
        <f t="shared" si="156"/>
        <v>0.7817992999413852</v>
      </c>
      <c r="AN382" s="89">
        <f t="shared" si="162"/>
        <v>1.2462906618999194</v>
      </c>
      <c r="AO382" s="89">
        <f t="shared" si="162"/>
        <v>1.246290661867854</v>
      </c>
      <c r="AP382" s="89">
        <f t="shared" si="162"/>
        <v>1.2462906606705981</v>
      </c>
      <c r="AQ382" s="89">
        <f t="shared" si="162"/>
        <v>1.2462906159678244</v>
      </c>
      <c r="AR382" s="89">
        <f t="shared" si="162"/>
        <v>1.2462889468736118</v>
      </c>
      <c r="AS382" s="89">
        <f t="shared" si="162"/>
        <v>1.2462266328299796</v>
      </c>
      <c r="AT382" s="89">
        <f t="shared" si="162"/>
        <v>1.2439083968856333</v>
      </c>
      <c r="AU382" s="89">
        <f t="shared" si="158"/>
        <v>1.1666747515830691</v>
      </c>
    </row>
    <row r="383" spans="3:47">
      <c r="C383" s="10"/>
      <c r="D383" s="10"/>
      <c r="Z383">
        <f t="shared" si="146"/>
        <v>0</v>
      </c>
      <c r="AA383" s="89">
        <f t="shared" si="147"/>
        <v>-0.23800536174947567</v>
      </c>
      <c r="AB383" s="89">
        <f t="shared" si="148"/>
        <v>-9999</v>
      </c>
      <c r="AC383" s="89">
        <f t="shared" si="149"/>
        <v>0</v>
      </c>
      <c r="AD383" s="89">
        <f t="shared" si="159"/>
        <v>-9999</v>
      </c>
      <c r="AE383" s="89">
        <f t="shared" si="150"/>
        <v>0</v>
      </c>
      <c r="AF383">
        <f t="shared" si="160"/>
        <v>-9999</v>
      </c>
      <c r="AG383" s="73"/>
      <c r="AH383">
        <f t="shared" si="151"/>
        <v>9.9128093979226504E-4</v>
      </c>
      <c r="AI383">
        <f t="shared" si="152"/>
        <v>1.0202694526724543</v>
      </c>
      <c r="AJ383">
        <f t="shared" si="153"/>
        <v>0.73637414807196833</v>
      </c>
      <c r="AK383">
        <f t="shared" si="154"/>
        <v>8.1517785104596244E-2</v>
      </c>
      <c r="AL383">
        <f t="shared" si="155"/>
        <v>1.327088014839336</v>
      </c>
      <c r="AM383">
        <f t="shared" si="156"/>
        <v>0.7817992999413852</v>
      </c>
      <c r="AN383" s="89">
        <f t="shared" si="162"/>
        <v>1.2462906618999194</v>
      </c>
      <c r="AO383" s="89">
        <f t="shared" si="162"/>
        <v>1.246290661867854</v>
      </c>
      <c r="AP383" s="89">
        <f t="shared" si="162"/>
        <v>1.2462906606705981</v>
      </c>
      <c r="AQ383" s="89">
        <f t="shared" si="162"/>
        <v>1.2462906159678244</v>
      </c>
      <c r="AR383" s="89">
        <f t="shared" si="162"/>
        <v>1.2462889468736118</v>
      </c>
      <c r="AS383" s="89">
        <f t="shared" si="162"/>
        <v>1.2462266328299796</v>
      </c>
      <c r="AT383" s="89">
        <f t="shared" si="162"/>
        <v>1.2439083968856333</v>
      </c>
      <c r="AU383" s="89">
        <f t="shared" si="158"/>
        <v>1.1666747515830691</v>
      </c>
    </row>
    <row r="384" spans="3:47">
      <c r="C384" s="10"/>
      <c r="D384" s="10"/>
      <c r="Z384">
        <f t="shared" si="146"/>
        <v>0</v>
      </c>
      <c r="AA384" s="89">
        <f t="shared" si="147"/>
        <v>-0.23800536174947567</v>
      </c>
      <c r="AB384" s="89">
        <f t="shared" si="148"/>
        <v>-9999</v>
      </c>
      <c r="AC384" s="89">
        <f t="shared" si="149"/>
        <v>0</v>
      </c>
      <c r="AD384" s="89">
        <f t="shared" si="159"/>
        <v>-9999</v>
      </c>
      <c r="AE384" s="89">
        <f t="shared" si="150"/>
        <v>0</v>
      </c>
      <c r="AF384">
        <f t="shared" si="160"/>
        <v>-9999</v>
      </c>
      <c r="AG384" s="73"/>
      <c r="AH384">
        <f t="shared" si="151"/>
        <v>9.9128093979226504E-4</v>
      </c>
      <c r="AI384">
        <f t="shared" si="152"/>
        <v>1.0202694526724543</v>
      </c>
      <c r="AJ384">
        <f t="shared" si="153"/>
        <v>0.73637414807196833</v>
      </c>
      <c r="AK384">
        <f t="shared" si="154"/>
        <v>8.1517785104596244E-2</v>
      </c>
      <c r="AL384">
        <f t="shared" si="155"/>
        <v>1.327088014839336</v>
      </c>
      <c r="AM384">
        <f t="shared" si="156"/>
        <v>0.7817992999413852</v>
      </c>
      <c r="AN384" s="89">
        <f t="shared" si="162"/>
        <v>1.2462906618999194</v>
      </c>
      <c r="AO384" s="89">
        <f t="shared" si="162"/>
        <v>1.246290661867854</v>
      </c>
      <c r="AP384" s="89">
        <f t="shared" si="162"/>
        <v>1.2462906606705981</v>
      </c>
      <c r="AQ384" s="89">
        <f t="shared" si="162"/>
        <v>1.2462906159678244</v>
      </c>
      <c r="AR384" s="89">
        <f t="shared" si="162"/>
        <v>1.2462889468736118</v>
      </c>
      <c r="AS384" s="89">
        <f t="shared" si="162"/>
        <v>1.2462266328299796</v>
      </c>
      <c r="AT384" s="89">
        <f t="shared" si="162"/>
        <v>1.2439083968856333</v>
      </c>
      <c r="AU384" s="89">
        <f t="shared" si="158"/>
        <v>1.1666747515830691</v>
      </c>
    </row>
    <row r="385" spans="3:64">
      <c r="C385" s="10"/>
      <c r="D385" s="10"/>
      <c r="Z385">
        <f t="shared" si="146"/>
        <v>0</v>
      </c>
      <c r="AA385" s="89">
        <f t="shared" si="147"/>
        <v>-0.23800536174947567</v>
      </c>
      <c r="AB385" s="89">
        <f t="shared" si="148"/>
        <v>-9999</v>
      </c>
      <c r="AC385" s="89">
        <f t="shared" si="149"/>
        <v>0</v>
      </c>
      <c r="AD385" s="89">
        <f t="shared" si="159"/>
        <v>-9999</v>
      </c>
      <c r="AE385" s="89">
        <f t="shared" si="150"/>
        <v>0</v>
      </c>
      <c r="AF385">
        <f t="shared" si="160"/>
        <v>-9999</v>
      </c>
      <c r="AG385" s="73"/>
      <c r="AH385">
        <f t="shared" si="151"/>
        <v>9.9128093979226504E-4</v>
      </c>
      <c r="AI385">
        <f t="shared" si="152"/>
        <v>1.0202694526724543</v>
      </c>
      <c r="AJ385">
        <f t="shared" si="153"/>
        <v>0.73637414807196833</v>
      </c>
      <c r="AK385">
        <f t="shared" si="154"/>
        <v>8.1517785104596244E-2</v>
      </c>
      <c r="AL385">
        <f t="shared" si="155"/>
        <v>1.327088014839336</v>
      </c>
      <c r="AM385">
        <f t="shared" si="156"/>
        <v>0.7817992999413852</v>
      </c>
      <c r="AN385" s="89">
        <f t="shared" si="162"/>
        <v>1.2462906618999194</v>
      </c>
      <c r="AO385" s="89">
        <f t="shared" si="162"/>
        <v>1.246290661867854</v>
      </c>
      <c r="AP385" s="89">
        <f t="shared" si="162"/>
        <v>1.2462906606705981</v>
      </c>
      <c r="AQ385" s="89">
        <f t="shared" si="162"/>
        <v>1.2462906159678244</v>
      </c>
      <c r="AR385" s="89">
        <f t="shared" si="162"/>
        <v>1.2462889468736118</v>
      </c>
      <c r="AS385" s="89">
        <f t="shared" si="162"/>
        <v>1.2462266328299796</v>
      </c>
      <c r="AT385" s="89">
        <f t="shared" si="162"/>
        <v>1.2439083968856333</v>
      </c>
      <c r="AU385" s="89">
        <f t="shared" si="158"/>
        <v>1.1666747515830691</v>
      </c>
    </row>
    <row r="386" spans="3:64">
      <c r="C386" s="10"/>
      <c r="D386" s="10"/>
      <c r="Z386">
        <f t="shared" si="146"/>
        <v>0</v>
      </c>
      <c r="AA386" s="89">
        <f t="shared" si="147"/>
        <v>-0.23800536174947567</v>
      </c>
      <c r="AB386" s="89">
        <f t="shared" si="148"/>
        <v>-9999</v>
      </c>
      <c r="AC386" s="89">
        <f t="shared" si="149"/>
        <v>0</v>
      </c>
      <c r="AD386" s="89">
        <f t="shared" si="159"/>
        <v>-9999</v>
      </c>
      <c r="AE386" s="89">
        <f t="shared" si="150"/>
        <v>0</v>
      </c>
      <c r="AF386">
        <f t="shared" si="160"/>
        <v>-9999</v>
      </c>
      <c r="AG386" s="73"/>
      <c r="AH386">
        <f t="shared" si="151"/>
        <v>9.9128093979226504E-4</v>
      </c>
      <c r="AI386">
        <f t="shared" si="152"/>
        <v>1.0202694526724543</v>
      </c>
      <c r="AJ386">
        <f t="shared" si="153"/>
        <v>0.73637414807196833</v>
      </c>
      <c r="AK386">
        <f t="shared" si="154"/>
        <v>8.1517785104596244E-2</v>
      </c>
      <c r="AL386">
        <f t="shared" si="155"/>
        <v>1.327088014839336</v>
      </c>
      <c r="AM386">
        <f t="shared" si="156"/>
        <v>0.7817992999413852</v>
      </c>
      <c r="AN386" s="89">
        <f t="shared" si="162"/>
        <v>1.2462906618999194</v>
      </c>
      <c r="AO386" s="89">
        <f t="shared" si="162"/>
        <v>1.246290661867854</v>
      </c>
      <c r="AP386" s="89">
        <f t="shared" si="162"/>
        <v>1.2462906606705981</v>
      </c>
      <c r="AQ386" s="89">
        <f t="shared" si="162"/>
        <v>1.2462906159678244</v>
      </c>
      <c r="AR386" s="89">
        <f t="shared" si="162"/>
        <v>1.2462889468736118</v>
      </c>
      <c r="AS386" s="89">
        <f t="shared" si="162"/>
        <v>1.2462266328299796</v>
      </c>
      <c r="AT386" s="89">
        <f t="shared" si="162"/>
        <v>1.2439083968856333</v>
      </c>
      <c r="AU386" s="89">
        <f t="shared" si="158"/>
        <v>1.1666747515830691</v>
      </c>
    </row>
    <row r="387" spans="3:64">
      <c r="C387" s="10"/>
      <c r="D387" s="10"/>
      <c r="Z387">
        <f t="shared" si="146"/>
        <v>0</v>
      </c>
      <c r="AA387" s="89">
        <f t="shared" si="147"/>
        <v>-0.23800536174947567</v>
      </c>
      <c r="AB387" s="89">
        <f t="shared" si="148"/>
        <v>-9999</v>
      </c>
      <c r="AC387" s="89">
        <f t="shared" si="149"/>
        <v>0</v>
      </c>
      <c r="AD387" s="89">
        <f t="shared" si="159"/>
        <v>-9999</v>
      </c>
      <c r="AE387" s="89">
        <f t="shared" si="150"/>
        <v>0</v>
      </c>
      <c r="AF387">
        <f t="shared" si="160"/>
        <v>-9999</v>
      </c>
      <c r="AG387" s="73"/>
      <c r="AH387">
        <f t="shared" si="151"/>
        <v>9.9128093979226504E-4</v>
      </c>
      <c r="AI387">
        <f t="shared" si="152"/>
        <v>1.0202694526724543</v>
      </c>
      <c r="AJ387">
        <f t="shared" si="153"/>
        <v>0.73637414807196833</v>
      </c>
      <c r="AK387">
        <f t="shared" si="154"/>
        <v>8.1517785104596244E-2</v>
      </c>
      <c r="AL387">
        <f t="shared" si="155"/>
        <v>1.327088014839336</v>
      </c>
      <c r="AM387">
        <f t="shared" si="156"/>
        <v>0.7817992999413852</v>
      </c>
      <c r="AN387" s="89">
        <f t="shared" si="162"/>
        <v>1.2462906618999194</v>
      </c>
      <c r="AO387" s="89">
        <f t="shared" si="162"/>
        <v>1.246290661867854</v>
      </c>
      <c r="AP387" s="89">
        <f t="shared" si="162"/>
        <v>1.2462906606705981</v>
      </c>
      <c r="AQ387" s="89">
        <f t="shared" si="162"/>
        <v>1.2462906159678244</v>
      </c>
      <c r="AR387" s="89">
        <f t="shared" si="162"/>
        <v>1.2462889468736118</v>
      </c>
      <c r="AS387" s="89">
        <f t="shared" si="162"/>
        <v>1.2462266328299796</v>
      </c>
      <c r="AT387" s="89">
        <f t="shared" si="162"/>
        <v>1.2439083968856333</v>
      </c>
      <c r="AU387" s="89">
        <f t="shared" si="158"/>
        <v>1.1666747515830691</v>
      </c>
    </row>
    <row r="388" spans="3:64">
      <c r="C388" s="10"/>
      <c r="D388" s="10"/>
      <c r="Z388">
        <f t="shared" si="146"/>
        <v>0</v>
      </c>
      <c r="AA388" s="89">
        <f t="shared" si="147"/>
        <v>-0.23800536174947567</v>
      </c>
      <c r="AB388" s="89">
        <f t="shared" si="148"/>
        <v>-9999</v>
      </c>
      <c r="AC388" s="89">
        <f t="shared" si="149"/>
        <v>0</v>
      </c>
      <c r="AD388" s="89">
        <f t="shared" si="159"/>
        <v>-9999</v>
      </c>
      <c r="AE388" s="89">
        <f t="shared" si="150"/>
        <v>0</v>
      </c>
      <c r="AF388">
        <f t="shared" si="160"/>
        <v>-9999</v>
      </c>
      <c r="AG388" s="73"/>
      <c r="AH388">
        <f t="shared" si="151"/>
        <v>9.9128093979226504E-4</v>
      </c>
      <c r="AI388">
        <f t="shared" si="152"/>
        <v>1.0202694526724543</v>
      </c>
      <c r="AJ388">
        <f t="shared" si="153"/>
        <v>0.73637414807196833</v>
      </c>
      <c r="AK388">
        <f t="shared" si="154"/>
        <v>8.1517785104596244E-2</v>
      </c>
      <c r="AL388">
        <f t="shared" si="155"/>
        <v>1.327088014839336</v>
      </c>
      <c r="AM388">
        <f t="shared" si="156"/>
        <v>0.7817992999413852</v>
      </c>
      <c r="AN388" s="89">
        <f t="shared" si="162"/>
        <v>1.2462906618999194</v>
      </c>
      <c r="AO388" s="89">
        <f t="shared" si="162"/>
        <v>1.246290661867854</v>
      </c>
      <c r="AP388" s="89">
        <f t="shared" si="162"/>
        <v>1.2462906606705981</v>
      </c>
      <c r="AQ388" s="89">
        <f t="shared" si="162"/>
        <v>1.2462906159678244</v>
      </c>
      <c r="AR388" s="89">
        <f t="shared" si="162"/>
        <v>1.2462889468736118</v>
      </c>
      <c r="AS388" s="89">
        <f t="shared" si="162"/>
        <v>1.2462266328299796</v>
      </c>
      <c r="AT388" s="89">
        <f t="shared" si="162"/>
        <v>1.2439083968856333</v>
      </c>
      <c r="AU388" s="89">
        <f t="shared" si="158"/>
        <v>1.1666747515830691</v>
      </c>
    </row>
    <row r="389" spans="3:64">
      <c r="C389" s="10"/>
      <c r="D389" s="10"/>
      <c r="Z389">
        <f t="shared" si="146"/>
        <v>0</v>
      </c>
      <c r="AA389" s="89">
        <f t="shared" si="147"/>
        <v>-0.23800536174947567</v>
      </c>
      <c r="AB389" s="89">
        <f t="shared" si="148"/>
        <v>-9999</v>
      </c>
      <c r="AC389" s="89">
        <f t="shared" si="149"/>
        <v>0</v>
      </c>
      <c r="AD389" s="89">
        <f t="shared" si="159"/>
        <v>-9999</v>
      </c>
      <c r="AE389" s="89">
        <f t="shared" si="150"/>
        <v>0</v>
      </c>
      <c r="AF389">
        <f t="shared" si="160"/>
        <v>-9999</v>
      </c>
      <c r="AG389" s="73"/>
      <c r="AH389">
        <f t="shared" si="151"/>
        <v>9.9128093979226504E-4</v>
      </c>
      <c r="AI389">
        <f t="shared" si="152"/>
        <v>1.0202694526724543</v>
      </c>
      <c r="AJ389">
        <f t="shared" si="153"/>
        <v>0.73637414807196833</v>
      </c>
      <c r="AK389">
        <f t="shared" si="154"/>
        <v>8.1517785104596244E-2</v>
      </c>
      <c r="AL389">
        <f t="shared" si="155"/>
        <v>1.327088014839336</v>
      </c>
      <c r="AM389">
        <f t="shared" si="156"/>
        <v>0.7817992999413852</v>
      </c>
      <c r="AN389" s="89">
        <f t="shared" ref="AN389:AT404" si="163">$AU389+$AB$7*SIN(AO389)</f>
        <v>1.2462906618999194</v>
      </c>
      <c r="AO389" s="89">
        <f t="shared" si="163"/>
        <v>1.246290661867854</v>
      </c>
      <c r="AP389" s="89">
        <f t="shared" si="163"/>
        <v>1.2462906606705981</v>
      </c>
      <c r="AQ389" s="89">
        <f t="shared" si="163"/>
        <v>1.2462906159678244</v>
      </c>
      <c r="AR389" s="89">
        <f t="shared" si="163"/>
        <v>1.2462889468736118</v>
      </c>
      <c r="AS389" s="89">
        <f t="shared" si="163"/>
        <v>1.2462266328299796</v>
      </c>
      <c r="AT389" s="89">
        <f t="shared" si="163"/>
        <v>1.2439083968856333</v>
      </c>
      <c r="AU389" s="89">
        <f t="shared" si="158"/>
        <v>1.1666747515830691</v>
      </c>
      <c r="AV389" s="89"/>
      <c r="AW389" s="89"/>
      <c r="AX389" s="89"/>
      <c r="AY389" s="89"/>
      <c r="AZ389" s="89"/>
      <c r="BA389" s="89"/>
      <c r="BB389" s="89"/>
      <c r="BC389" s="89"/>
      <c r="BD389" s="89"/>
      <c r="BE389" s="89"/>
      <c r="BF389" s="89"/>
      <c r="BG389" s="89"/>
      <c r="BH389" s="89"/>
      <c r="BI389" s="89"/>
      <c r="BJ389" s="89"/>
      <c r="BK389" s="89"/>
      <c r="BL389" s="89"/>
    </row>
    <row r="390" spans="3:64">
      <c r="C390" s="10"/>
      <c r="D390" s="10"/>
      <c r="Z390">
        <f t="shared" si="146"/>
        <v>0</v>
      </c>
      <c r="AA390" s="89">
        <f t="shared" si="147"/>
        <v>-0.23800536174947567</v>
      </c>
      <c r="AB390" s="89">
        <f t="shared" si="148"/>
        <v>-9999</v>
      </c>
      <c r="AC390" s="89">
        <f t="shared" si="149"/>
        <v>0</v>
      </c>
      <c r="AD390" s="89">
        <f t="shared" si="159"/>
        <v>-9999</v>
      </c>
      <c r="AE390" s="89">
        <f t="shared" si="150"/>
        <v>0</v>
      </c>
      <c r="AF390">
        <f t="shared" si="160"/>
        <v>-9999</v>
      </c>
      <c r="AG390" s="73"/>
      <c r="AH390">
        <f t="shared" si="151"/>
        <v>9.9128093979226504E-4</v>
      </c>
      <c r="AI390">
        <f t="shared" si="152"/>
        <v>1.0202694526724543</v>
      </c>
      <c r="AJ390">
        <f t="shared" si="153"/>
        <v>0.73637414807196833</v>
      </c>
      <c r="AK390">
        <f t="shared" si="154"/>
        <v>8.1517785104596244E-2</v>
      </c>
      <c r="AL390">
        <f t="shared" si="155"/>
        <v>1.327088014839336</v>
      </c>
      <c r="AM390">
        <f t="shared" si="156"/>
        <v>0.7817992999413852</v>
      </c>
      <c r="AN390" s="89">
        <f t="shared" si="163"/>
        <v>1.2462906618999194</v>
      </c>
      <c r="AO390" s="89">
        <f t="shared" si="163"/>
        <v>1.246290661867854</v>
      </c>
      <c r="AP390" s="89">
        <f t="shared" si="163"/>
        <v>1.2462906606705981</v>
      </c>
      <c r="AQ390" s="89">
        <f t="shared" si="163"/>
        <v>1.2462906159678244</v>
      </c>
      <c r="AR390" s="89">
        <f t="shared" si="163"/>
        <v>1.2462889468736118</v>
      </c>
      <c r="AS390" s="89">
        <f t="shared" si="163"/>
        <v>1.2462266328299796</v>
      </c>
      <c r="AT390" s="89">
        <f t="shared" si="163"/>
        <v>1.2439083968856333</v>
      </c>
      <c r="AU390" s="89">
        <f t="shared" si="158"/>
        <v>1.1666747515830691</v>
      </c>
    </row>
    <row r="391" spans="3:64">
      <c r="C391" s="10"/>
      <c r="D391" s="10"/>
      <c r="Z391">
        <f t="shared" si="146"/>
        <v>0</v>
      </c>
      <c r="AA391" s="89">
        <f t="shared" si="147"/>
        <v>-0.23800536174947567</v>
      </c>
      <c r="AB391" s="89">
        <f t="shared" si="148"/>
        <v>-9999</v>
      </c>
      <c r="AC391" s="89">
        <f t="shared" si="149"/>
        <v>0</v>
      </c>
      <c r="AD391" s="89">
        <f t="shared" si="159"/>
        <v>-9999</v>
      </c>
      <c r="AE391" s="89">
        <f t="shared" si="150"/>
        <v>0</v>
      </c>
      <c r="AF391">
        <f t="shared" si="160"/>
        <v>-9999</v>
      </c>
      <c r="AG391" s="73"/>
      <c r="AH391">
        <f t="shared" si="151"/>
        <v>9.9128093979226504E-4</v>
      </c>
      <c r="AI391">
        <f t="shared" si="152"/>
        <v>1.0202694526724543</v>
      </c>
      <c r="AJ391">
        <f t="shared" si="153"/>
        <v>0.73637414807196833</v>
      </c>
      <c r="AK391">
        <f t="shared" si="154"/>
        <v>8.1517785104596244E-2</v>
      </c>
      <c r="AL391">
        <f t="shared" si="155"/>
        <v>1.327088014839336</v>
      </c>
      <c r="AM391">
        <f t="shared" si="156"/>
        <v>0.7817992999413852</v>
      </c>
      <c r="AN391" s="89">
        <f t="shared" si="163"/>
        <v>1.2462906618999194</v>
      </c>
      <c r="AO391" s="89">
        <f t="shared" si="163"/>
        <v>1.246290661867854</v>
      </c>
      <c r="AP391" s="89">
        <f t="shared" si="163"/>
        <v>1.2462906606705981</v>
      </c>
      <c r="AQ391" s="89">
        <f t="shared" si="163"/>
        <v>1.2462906159678244</v>
      </c>
      <c r="AR391" s="89">
        <f t="shared" si="163"/>
        <v>1.2462889468736118</v>
      </c>
      <c r="AS391" s="89">
        <f t="shared" si="163"/>
        <v>1.2462266328299796</v>
      </c>
      <c r="AT391" s="89">
        <f t="shared" si="163"/>
        <v>1.2439083968856333</v>
      </c>
      <c r="AU391" s="89">
        <f t="shared" si="158"/>
        <v>1.1666747515830691</v>
      </c>
      <c r="AV391" s="89"/>
    </row>
    <row r="392" spans="3:64">
      <c r="C392" s="10"/>
      <c r="D392" s="10"/>
      <c r="Z392">
        <f t="shared" si="146"/>
        <v>0</v>
      </c>
      <c r="AA392" s="89">
        <f t="shared" si="147"/>
        <v>-0.23800536174947567</v>
      </c>
      <c r="AB392" s="89">
        <f t="shared" si="148"/>
        <v>-9999</v>
      </c>
      <c r="AC392" s="89">
        <f t="shared" si="149"/>
        <v>0</v>
      </c>
      <c r="AD392" s="89">
        <f t="shared" si="159"/>
        <v>-9999</v>
      </c>
      <c r="AE392" s="89">
        <f t="shared" si="150"/>
        <v>0</v>
      </c>
      <c r="AF392">
        <f t="shared" si="160"/>
        <v>-9999</v>
      </c>
      <c r="AG392" s="73"/>
      <c r="AH392">
        <f t="shared" si="151"/>
        <v>9.9128093979226504E-4</v>
      </c>
      <c r="AI392">
        <f t="shared" si="152"/>
        <v>1.0202694526724543</v>
      </c>
      <c r="AJ392">
        <f t="shared" si="153"/>
        <v>0.73637414807196833</v>
      </c>
      <c r="AK392">
        <f t="shared" si="154"/>
        <v>8.1517785104596244E-2</v>
      </c>
      <c r="AL392">
        <f t="shared" si="155"/>
        <v>1.327088014839336</v>
      </c>
      <c r="AM392">
        <f t="shared" si="156"/>
        <v>0.7817992999413852</v>
      </c>
      <c r="AN392" s="89">
        <f t="shared" si="163"/>
        <v>1.2462906618999194</v>
      </c>
      <c r="AO392" s="89">
        <f t="shared" si="163"/>
        <v>1.246290661867854</v>
      </c>
      <c r="AP392" s="89">
        <f t="shared" si="163"/>
        <v>1.2462906606705981</v>
      </c>
      <c r="AQ392" s="89">
        <f t="shared" si="163"/>
        <v>1.2462906159678244</v>
      </c>
      <c r="AR392" s="89">
        <f t="shared" si="163"/>
        <v>1.2462889468736118</v>
      </c>
      <c r="AS392" s="89">
        <f t="shared" si="163"/>
        <v>1.2462266328299796</v>
      </c>
      <c r="AT392" s="89">
        <f t="shared" si="163"/>
        <v>1.2439083968856333</v>
      </c>
      <c r="AU392" s="89">
        <f t="shared" si="158"/>
        <v>1.1666747515830691</v>
      </c>
    </row>
    <row r="393" spans="3:64">
      <c r="C393" s="10"/>
      <c r="D393" s="10"/>
      <c r="Z393">
        <f t="shared" si="146"/>
        <v>0</v>
      </c>
      <c r="AA393" s="89">
        <f t="shared" si="147"/>
        <v>-0.23800536174947567</v>
      </c>
      <c r="AB393" s="89">
        <f t="shared" si="148"/>
        <v>-9999</v>
      </c>
      <c r="AC393" s="89">
        <f t="shared" si="149"/>
        <v>0</v>
      </c>
      <c r="AD393" s="89">
        <f t="shared" si="159"/>
        <v>-9999</v>
      </c>
      <c r="AE393" s="89">
        <f t="shared" si="150"/>
        <v>0</v>
      </c>
      <c r="AF393">
        <f t="shared" si="160"/>
        <v>-9999</v>
      </c>
      <c r="AG393" s="73"/>
      <c r="AH393">
        <f t="shared" si="151"/>
        <v>9.9128093979226504E-4</v>
      </c>
      <c r="AI393">
        <f t="shared" si="152"/>
        <v>1.0202694526724543</v>
      </c>
      <c r="AJ393">
        <f t="shared" si="153"/>
        <v>0.73637414807196833</v>
      </c>
      <c r="AK393">
        <f t="shared" si="154"/>
        <v>8.1517785104596244E-2</v>
      </c>
      <c r="AL393">
        <f t="shared" si="155"/>
        <v>1.327088014839336</v>
      </c>
      <c r="AM393">
        <f t="shared" si="156"/>
        <v>0.7817992999413852</v>
      </c>
      <c r="AN393" s="89">
        <f t="shared" si="163"/>
        <v>1.2462906618999194</v>
      </c>
      <c r="AO393" s="89">
        <f t="shared" si="163"/>
        <v>1.246290661867854</v>
      </c>
      <c r="AP393" s="89">
        <f t="shared" si="163"/>
        <v>1.2462906606705981</v>
      </c>
      <c r="AQ393" s="89">
        <f t="shared" si="163"/>
        <v>1.2462906159678244</v>
      </c>
      <c r="AR393" s="89">
        <f t="shared" si="163"/>
        <v>1.2462889468736118</v>
      </c>
      <c r="AS393" s="89">
        <f t="shared" si="163"/>
        <v>1.2462266328299796</v>
      </c>
      <c r="AT393" s="89">
        <f t="shared" si="163"/>
        <v>1.2439083968856333</v>
      </c>
      <c r="AU393" s="89">
        <f t="shared" si="158"/>
        <v>1.1666747515830691</v>
      </c>
    </row>
    <row r="394" spans="3:64">
      <c r="C394" s="10"/>
      <c r="D394" s="10"/>
      <c r="Z394">
        <f t="shared" si="146"/>
        <v>0</v>
      </c>
      <c r="AA394" s="89">
        <f t="shared" si="147"/>
        <v>-0.23800536174947567</v>
      </c>
      <c r="AB394" s="89">
        <f t="shared" si="148"/>
        <v>-9999</v>
      </c>
      <c r="AC394" s="89">
        <f t="shared" si="149"/>
        <v>0</v>
      </c>
      <c r="AD394" s="89">
        <f t="shared" si="159"/>
        <v>-9999</v>
      </c>
      <c r="AE394" s="89">
        <f t="shared" si="150"/>
        <v>0</v>
      </c>
      <c r="AF394">
        <f t="shared" si="160"/>
        <v>-9999</v>
      </c>
      <c r="AG394" s="73"/>
      <c r="AH394">
        <f t="shared" si="151"/>
        <v>9.9128093979226504E-4</v>
      </c>
      <c r="AI394">
        <f t="shared" si="152"/>
        <v>1.0202694526724543</v>
      </c>
      <c r="AJ394">
        <f t="shared" si="153"/>
        <v>0.73637414807196833</v>
      </c>
      <c r="AK394">
        <f t="shared" si="154"/>
        <v>8.1517785104596244E-2</v>
      </c>
      <c r="AL394">
        <f t="shared" si="155"/>
        <v>1.327088014839336</v>
      </c>
      <c r="AM394">
        <f t="shared" si="156"/>
        <v>0.7817992999413852</v>
      </c>
      <c r="AN394" s="89">
        <f t="shared" si="163"/>
        <v>1.2462906618999194</v>
      </c>
      <c r="AO394" s="89">
        <f t="shared" si="163"/>
        <v>1.246290661867854</v>
      </c>
      <c r="AP394" s="89">
        <f t="shared" si="163"/>
        <v>1.2462906606705981</v>
      </c>
      <c r="AQ394" s="89">
        <f t="shared" si="163"/>
        <v>1.2462906159678244</v>
      </c>
      <c r="AR394" s="89">
        <f t="shared" si="163"/>
        <v>1.2462889468736118</v>
      </c>
      <c r="AS394" s="89">
        <f t="shared" si="163"/>
        <v>1.2462266328299796</v>
      </c>
      <c r="AT394" s="89">
        <f t="shared" si="163"/>
        <v>1.2439083968856333</v>
      </c>
      <c r="AU394" s="89">
        <f t="shared" si="158"/>
        <v>1.1666747515830691</v>
      </c>
    </row>
    <row r="395" spans="3:64">
      <c r="C395" s="10"/>
      <c r="D395" s="10"/>
      <c r="Z395">
        <f t="shared" si="146"/>
        <v>0</v>
      </c>
      <c r="AA395" s="89">
        <f t="shared" si="147"/>
        <v>-0.23800536174947567</v>
      </c>
      <c r="AB395" s="89">
        <f t="shared" si="148"/>
        <v>-9999</v>
      </c>
      <c r="AC395" s="89">
        <f t="shared" si="149"/>
        <v>0</v>
      </c>
      <c r="AD395" s="89">
        <f t="shared" si="159"/>
        <v>-9999</v>
      </c>
      <c r="AE395" s="89">
        <f t="shared" si="150"/>
        <v>0</v>
      </c>
      <c r="AF395">
        <f t="shared" si="160"/>
        <v>-9999</v>
      </c>
      <c r="AG395" s="73"/>
      <c r="AH395">
        <f t="shared" si="151"/>
        <v>9.9128093979226504E-4</v>
      </c>
      <c r="AI395">
        <f t="shared" si="152"/>
        <v>1.0202694526724543</v>
      </c>
      <c r="AJ395">
        <f t="shared" si="153"/>
        <v>0.73637414807196833</v>
      </c>
      <c r="AK395">
        <f t="shared" si="154"/>
        <v>8.1517785104596244E-2</v>
      </c>
      <c r="AL395">
        <f t="shared" si="155"/>
        <v>1.327088014839336</v>
      </c>
      <c r="AM395">
        <f t="shared" si="156"/>
        <v>0.7817992999413852</v>
      </c>
      <c r="AN395" s="89">
        <f t="shared" si="163"/>
        <v>1.2462906618999194</v>
      </c>
      <c r="AO395" s="89">
        <f t="shared" si="163"/>
        <v>1.246290661867854</v>
      </c>
      <c r="AP395" s="89">
        <f t="shared" si="163"/>
        <v>1.2462906606705981</v>
      </c>
      <c r="AQ395" s="89">
        <f t="shared" si="163"/>
        <v>1.2462906159678244</v>
      </c>
      <c r="AR395" s="89">
        <f t="shared" si="163"/>
        <v>1.2462889468736118</v>
      </c>
      <c r="AS395" s="89">
        <f t="shared" si="163"/>
        <v>1.2462266328299796</v>
      </c>
      <c r="AT395" s="89">
        <f t="shared" si="163"/>
        <v>1.2439083968856333</v>
      </c>
      <c r="AU395" s="89">
        <f t="shared" si="158"/>
        <v>1.1666747515830691</v>
      </c>
    </row>
    <row r="396" spans="3:64">
      <c r="C396" s="10"/>
      <c r="D396" s="10"/>
      <c r="Z396">
        <f t="shared" si="146"/>
        <v>0</v>
      </c>
      <c r="AA396" s="89">
        <f t="shared" si="147"/>
        <v>-0.23800536174947567</v>
      </c>
      <c r="AB396" s="89">
        <f t="shared" si="148"/>
        <v>-9999</v>
      </c>
      <c r="AC396" s="89">
        <f t="shared" si="149"/>
        <v>0</v>
      </c>
      <c r="AD396" s="89">
        <f t="shared" si="159"/>
        <v>-9999</v>
      </c>
      <c r="AE396" s="89">
        <f t="shared" si="150"/>
        <v>0</v>
      </c>
      <c r="AF396">
        <f t="shared" si="160"/>
        <v>-9999</v>
      </c>
      <c r="AG396" s="73"/>
      <c r="AH396">
        <f t="shared" si="151"/>
        <v>9.9128093979226504E-4</v>
      </c>
      <c r="AI396">
        <f t="shared" si="152"/>
        <v>1.0202694526724543</v>
      </c>
      <c r="AJ396">
        <f t="shared" si="153"/>
        <v>0.73637414807196833</v>
      </c>
      <c r="AK396">
        <f t="shared" si="154"/>
        <v>8.1517785104596244E-2</v>
      </c>
      <c r="AL396">
        <f t="shared" si="155"/>
        <v>1.327088014839336</v>
      </c>
      <c r="AM396">
        <f t="shared" si="156"/>
        <v>0.7817992999413852</v>
      </c>
      <c r="AN396" s="89">
        <f t="shared" si="163"/>
        <v>1.2462906618999194</v>
      </c>
      <c r="AO396" s="89">
        <f t="shared" si="163"/>
        <v>1.246290661867854</v>
      </c>
      <c r="AP396" s="89">
        <f t="shared" si="163"/>
        <v>1.2462906606705981</v>
      </c>
      <c r="AQ396" s="89">
        <f t="shared" si="163"/>
        <v>1.2462906159678244</v>
      </c>
      <c r="AR396" s="89">
        <f t="shared" si="163"/>
        <v>1.2462889468736118</v>
      </c>
      <c r="AS396" s="89">
        <f t="shared" si="163"/>
        <v>1.2462266328299796</v>
      </c>
      <c r="AT396" s="89">
        <f t="shared" si="163"/>
        <v>1.2439083968856333</v>
      </c>
      <c r="AU396" s="89">
        <f t="shared" si="158"/>
        <v>1.1666747515830691</v>
      </c>
    </row>
    <row r="397" spans="3:64">
      <c r="C397" s="10"/>
      <c r="D397" s="10"/>
      <c r="Z397">
        <f t="shared" si="146"/>
        <v>0</v>
      </c>
      <c r="AA397" s="89">
        <f t="shared" si="147"/>
        <v>-0.23800536174947567</v>
      </c>
      <c r="AB397" s="89">
        <f t="shared" si="148"/>
        <v>-9999</v>
      </c>
      <c r="AC397" s="89">
        <f t="shared" si="149"/>
        <v>0</v>
      </c>
      <c r="AD397" s="89">
        <f t="shared" si="159"/>
        <v>-9999</v>
      </c>
      <c r="AE397" s="89">
        <f t="shared" si="150"/>
        <v>0</v>
      </c>
      <c r="AF397">
        <f t="shared" si="160"/>
        <v>-9999</v>
      </c>
      <c r="AG397" s="73"/>
      <c r="AH397">
        <f t="shared" si="151"/>
        <v>9.9128093979226504E-4</v>
      </c>
      <c r="AI397">
        <f t="shared" si="152"/>
        <v>1.0202694526724543</v>
      </c>
      <c r="AJ397">
        <f t="shared" si="153"/>
        <v>0.73637414807196833</v>
      </c>
      <c r="AK397">
        <f t="shared" si="154"/>
        <v>8.1517785104596244E-2</v>
      </c>
      <c r="AL397">
        <f t="shared" si="155"/>
        <v>1.327088014839336</v>
      </c>
      <c r="AM397">
        <f t="shared" si="156"/>
        <v>0.7817992999413852</v>
      </c>
      <c r="AN397" s="89">
        <f t="shared" si="163"/>
        <v>1.2462906618999194</v>
      </c>
      <c r="AO397" s="89">
        <f t="shared" si="163"/>
        <v>1.246290661867854</v>
      </c>
      <c r="AP397" s="89">
        <f t="shared" si="163"/>
        <v>1.2462906606705981</v>
      </c>
      <c r="AQ397" s="89">
        <f t="shared" si="163"/>
        <v>1.2462906159678244</v>
      </c>
      <c r="AR397" s="89">
        <f t="shared" si="163"/>
        <v>1.2462889468736118</v>
      </c>
      <c r="AS397" s="89">
        <f t="shared" si="163"/>
        <v>1.2462266328299796</v>
      </c>
      <c r="AT397" s="89">
        <f t="shared" si="163"/>
        <v>1.2439083968856333</v>
      </c>
      <c r="AU397" s="89">
        <f t="shared" si="158"/>
        <v>1.1666747515830691</v>
      </c>
    </row>
    <row r="398" spans="3:64">
      <c r="C398" s="10"/>
      <c r="D398" s="10"/>
      <c r="Z398">
        <f t="shared" si="146"/>
        <v>0</v>
      </c>
      <c r="AA398" s="89">
        <f t="shared" si="147"/>
        <v>-0.23800536174947567</v>
      </c>
      <c r="AB398" s="89">
        <f t="shared" si="148"/>
        <v>-9999</v>
      </c>
      <c r="AC398" s="89">
        <f t="shared" si="149"/>
        <v>0</v>
      </c>
      <c r="AD398" s="89">
        <f t="shared" si="159"/>
        <v>-9999</v>
      </c>
      <c r="AE398" s="89">
        <f t="shared" si="150"/>
        <v>0</v>
      </c>
      <c r="AF398">
        <f t="shared" si="160"/>
        <v>-9999</v>
      </c>
      <c r="AG398" s="73"/>
      <c r="AH398">
        <f t="shared" si="151"/>
        <v>9.9128093979226504E-4</v>
      </c>
      <c r="AI398">
        <f t="shared" si="152"/>
        <v>1.0202694526724543</v>
      </c>
      <c r="AJ398">
        <f t="shared" si="153"/>
        <v>0.73637414807196833</v>
      </c>
      <c r="AK398">
        <f t="shared" si="154"/>
        <v>8.1517785104596244E-2</v>
      </c>
      <c r="AL398">
        <f t="shared" si="155"/>
        <v>1.327088014839336</v>
      </c>
      <c r="AM398">
        <f t="shared" si="156"/>
        <v>0.7817992999413852</v>
      </c>
      <c r="AN398" s="89">
        <f t="shared" si="163"/>
        <v>1.2462906618999194</v>
      </c>
      <c r="AO398" s="89">
        <f t="shared" si="163"/>
        <v>1.246290661867854</v>
      </c>
      <c r="AP398" s="89">
        <f t="shared" si="163"/>
        <v>1.2462906606705981</v>
      </c>
      <c r="AQ398" s="89">
        <f t="shared" si="163"/>
        <v>1.2462906159678244</v>
      </c>
      <c r="AR398" s="89">
        <f t="shared" si="163"/>
        <v>1.2462889468736118</v>
      </c>
      <c r="AS398" s="89">
        <f t="shared" si="163"/>
        <v>1.2462266328299796</v>
      </c>
      <c r="AT398" s="89">
        <f t="shared" si="163"/>
        <v>1.2439083968856333</v>
      </c>
      <c r="AU398" s="89">
        <f t="shared" si="158"/>
        <v>1.1666747515830691</v>
      </c>
    </row>
    <row r="399" spans="3:64">
      <c r="C399" s="10"/>
      <c r="D399" s="10"/>
      <c r="Z399">
        <f t="shared" si="146"/>
        <v>0</v>
      </c>
      <c r="AA399" s="89">
        <f t="shared" si="147"/>
        <v>-0.23800536174947567</v>
      </c>
      <c r="AB399" s="89">
        <f t="shared" si="148"/>
        <v>-9999</v>
      </c>
      <c r="AC399" s="89">
        <f t="shared" si="149"/>
        <v>0</v>
      </c>
      <c r="AD399" s="89">
        <f t="shared" si="159"/>
        <v>-9999</v>
      </c>
      <c r="AE399" s="89">
        <f t="shared" si="150"/>
        <v>0</v>
      </c>
      <c r="AF399">
        <f t="shared" si="160"/>
        <v>-9999</v>
      </c>
      <c r="AG399" s="73"/>
      <c r="AH399">
        <f t="shared" si="151"/>
        <v>9.9128093979226504E-4</v>
      </c>
      <c r="AI399">
        <f t="shared" si="152"/>
        <v>1.0202694526724543</v>
      </c>
      <c r="AJ399">
        <f t="shared" si="153"/>
        <v>0.73637414807196833</v>
      </c>
      <c r="AK399">
        <f t="shared" si="154"/>
        <v>8.1517785104596244E-2</v>
      </c>
      <c r="AL399">
        <f t="shared" si="155"/>
        <v>1.327088014839336</v>
      </c>
      <c r="AM399">
        <f t="shared" si="156"/>
        <v>0.7817992999413852</v>
      </c>
      <c r="AN399" s="89">
        <f t="shared" si="163"/>
        <v>1.2462906618999194</v>
      </c>
      <c r="AO399" s="89">
        <f t="shared" si="163"/>
        <v>1.246290661867854</v>
      </c>
      <c r="AP399" s="89">
        <f t="shared" si="163"/>
        <v>1.2462906606705981</v>
      </c>
      <c r="AQ399" s="89">
        <f t="shared" si="163"/>
        <v>1.2462906159678244</v>
      </c>
      <c r="AR399" s="89">
        <f t="shared" si="163"/>
        <v>1.2462889468736118</v>
      </c>
      <c r="AS399" s="89">
        <f t="shared" si="163"/>
        <v>1.2462266328299796</v>
      </c>
      <c r="AT399" s="89">
        <f t="shared" si="163"/>
        <v>1.2439083968856333</v>
      </c>
      <c r="AU399" s="89">
        <f t="shared" si="158"/>
        <v>1.1666747515830691</v>
      </c>
    </row>
    <row r="400" spans="3:64">
      <c r="C400" s="10"/>
      <c r="D400" s="10"/>
      <c r="Z400">
        <f t="shared" si="146"/>
        <v>0</v>
      </c>
      <c r="AA400" s="89">
        <f t="shared" si="147"/>
        <v>-0.23800536174947567</v>
      </c>
      <c r="AB400" s="89">
        <f t="shared" si="148"/>
        <v>-9999</v>
      </c>
      <c r="AC400" s="89">
        <f t="shared" si="149"/>
        <v>0</v>
      </c>
      <c r="AD400" s="89">
        <f t="shared" si="159"/>
        <v>-9999</v>
      </c>
      <c r="AE400" s="89">
        <f t="shared" si="150"/>
        <v>0</v>
      </c>
      <c r="AF400">
        <f t="shared" si="160"/>
        <v>-9999</v>
      </c>
      <c r="AG400" s="73"/>
      <c r="AH400">
        <f t="shared" si="151"/>
        <v>9.9128093979226504E-4</v>
      </c>
      <c r="AI400">
        <f t="shared" si="152"/>
        <v>1.0202694526724543</v>
      </c>
      <c r="AJ400">
        <f t="shared" si="153"/>
        <v>0.73637414807196833</v>
      </c>
      <c r="AK400">
        <f t="shared" si="154"/>
        <v>8.1517785104596244E-2</v>
      </c>
      <c r="AL400">
        <f t="shared" si="155"/>
        <v>1.327088014839336</v>
      </c>
      <c r="AM400">
        <f t="shared" si="156"/>
        <v>0.7817992999413852</v>
      </c>
      <c r="AN400" s="89">
        <f t="shared" si="163"/>
        <v>1.2462906618999194</v>
      </c>
      <c r="AO400" s="89">
        <f t="shared" si="163"/>
        <v>1.246290661867854</v>
      </c>
      <c r="AP400" s="89">
        <f t="shared" si="163"/>
        <v>1.2462906606705981</v>
      </c>
      <c r="AQ400" s="89">
        <f t="shared" si="163"/>
        <v>1.2462906159678244</v>
      </c>
      <c r="AR400" s="89">
        <f t="shared" si="163"/>
        <v>1.2462889468736118</v>
      </c>
      <c r="AS400" s="89">
        <f t="shared" si="163"/>
        <v>1.2462266328299796</v>
      </c>
      <c r="AT400" s="89">
        <f t="shared" si="163"/>
        <v>1.2439083968856333</v>
      </c>
      <c r="AU400" s="89">
        <f t="shared" si="158"/>
        <v>1.1666747515830691</v>
      </c>
    </row>
    <row r="401" spans="3:64">
      <c r="C401" s="10"/>
      <c r="D401" s="10"/>
      <c r="Z401">
        <f t="shared" si="146"/>
        <v>0</v>
      </c>
      <c r="AA401" s="89">
        <f t="shared" si="147"/>
        <v>-0.23800536174947567</v>
      </c>
      <c r="AB401" s="89">
        <f t="shared" si="148"/>
        <v>-9999</v>
      </c>
      <c r="AC401" s="89">
        <f t="shared" si="149"/>
        <v>0</v>
      </c>
      <c r="AD401" s="89">
        <f t="shared" si="159"/>
        <v>-9999</v>
      </c>
      <c r="AE401" s="89">
        <f t="shared" si="150"/>
        <v>0</v>
      </c>
      <c r="AF401">
        <f t="shared" si="160"/>
        <v>-9999</v>
      </c>
      <c r="AG401" s="73"/>
      <c r="AH401">
        <f t="shared" si="151"/>
        <v>9.9128093979226504E-4</v>
      </c>
      <c r="AI401">
        <f t="shared" si="152"/>
        <v>1.0202694526724543</v>
      </c>
      <c r="AJ401">
        <f t="shared" si="153"/>
        <v>0.73637414807196833</v>
      </c>
      <c r="AK401">
        <f t="shared" si="154"/>
        <v>8.1517785104596244E-2</v>
      </c>
      <c r="AL401">
        <f t="shared" si="155"/>
        <v>1.327088014839336</v>
      </c>
      <c r="AM401">
        <f t="shared" si="156"/>
        <v>0.7817992999413852</v>
      </c>
      <c r="AN401" s="89">
        <f t="shared" si="163"/>
        <v>1.2462906618999194</v>
      </c>
      <c r="AO401" s="89">
        <f t="shared" si="163"/>
        <v>1.246290661867854</v>
      </c>
      <c r="AP401" s="89">
        <f t="shared" si="163"/>
        <v>1.2462906606705981</v>
      </c>
      <c r="AQ401" s="89">
        <f t="shared" si="163"/>
        <v>1.2462906159678244</v>
      </c>
      <c r="AR401" s="89">
        <f t="shared" si="163"/>
        <v>1.2462889468736118</v>
      </c>
      <c r="AS401" s="89">
        <f t="shared" si="163"/>
        <v>1.2462266328299796</v>
      </c>
      <c r="AT401" s="89">
        <f t="shared" si="163"/>
        <v>1.2439083968856333</v>
      </c>
      <c r="AU401" s="89">
        <f t="shared" si="158"/>
        <v>1.1666747515830691</v>
      </c>
    </row>
    <row r="402" spans="3:64">
      <c r="C402" s="10"/>
      <c r="D402" s="10"/>
      <c r="Z402">
        <f t="shared" si="146"/>
        <v>0</v>
      </c>
      <c r="AA402" s="89">
        <f t="shared" si="147"/>
        <v>-0.23800536174947567</v>
      </c>
      <c r="AB402" s="89">
        <f t="shared" si="148"/>
        <v>-9999</v>
      </c>
      <c r="AC402" s="89">
        <f t="shared" si="149"/>
        <v>0</v>
      </c>
      <c r="AD402" s="89">
        <f t="shared" si="159"/>
        <v>-9999</v>
      </c>
      <c r="AE402" s="89">
        <f t="shared" si="150"/>
        <v>0</v>
      </c>
      <c r="AF402">
        <f t="shared" si="160"/>
        <v>-9999</v>
      </c>
      <c r="AG402" s="73"/>
      <c r="AH402">
        <f t="shared" si="151"/>
        <v>9.9128093979226504E-4</v>
      </c>
      <c r="AI402">
        <f t="shared" si="152"/>
        <v>1.0202694526724543</v>
      </c>
      <c r="AJ402">
        <f t="shared" si="153"/>
        <v>0.73637414807196833</v>
      </c>
      <c r="AK402">
        <f t="shared" si="154"/>
        <v>8.1517785104596244E-2</v>
      </c>
      <c r="AL402">
        <f t="shared" si="155"/>
        <v>1.327088014839336</v>
      </c>
      <c r="AM402">
        <f t="shared" si="156"/>
        <v>0.7817992999413852</v>
      </c>
      <c r="AN402" s="89">
        <f t="shared" si="163"/>
        <v>1.2462906618999194</v>
      </c>
      <c r="AO402" s="89">
        <f t="shared" si="163"/>
        <v>1.246290661867854</v>
      </c>
      <c r="AP402" s="89">
        <f t="shared" si="163"/>
        <v>1.2462906606705981</v>
      </c>
      <c r="AQ402" s="89">
        <f t="shared" si="163"/>
        <v>1.2462906159678244</v>
      </c>
      <c r="AR402" s="89">
        <f t="shared" si="163"/>
        <v>1.2462889468736118</v>
      </c>
      <c r="AS402" s="89">
        <f t="shared" si="163"/>
        <v>1.2462266328299796</v>
      </c>
      <c r="AT402" s="89">
        <f t="shared" si="163"/>
        <v>1.2439083968856333</v>
      </c>
      <c r="AU402" s="89">
        <f t="shared" si="158"/>
        <v>1.1666747515830691</v>
      </c>
    </row>
    <row r="403" spans="3:64">
      <c r="C403" s="10"/>
      <c r="D403" s="10"/>
      <c r="Z403">
        <f t="shared" si="146"/>
        <v>0</v>
      </c>
      <c r="AA403" s="89">
        <f t="shared" si="147"/>
        <v>-0.23800536174947567</v>
      </c>
      <c r="AB403" s="89">
        <f t="shared" si="148"/>
        <v>-9999</v>
      </c>
      <c r="AC403" s="89">
        <f t="shared" si="149"/>
        <v>0</v>
      </c>
      <c r="AD403" s="89">
        <f t="shared" si="159"/>
        <v>-9999</v>
      </c>
      <c r="AE403" s="89">
        <f t="shared" si="150"/>
        <v>0</v>
      </c>
      <c r="AF403">
        <f t="shared" si="160"/>
        <v>-9999</v>
      </c>
      <c r="AG403" s="73"/>
      <c r="AH403">
        <f t="shared" si="151"/>
        <v>9.9128093979226504E-4</v>
      </c>
      <c r="AI403">
        <f t="shared" si="152"/>
        <v>1.0202694526724543</v>
      </c>
      <c r="AJ403">
        <f t="shared" si="153"/>
        <v>0.73637414807196833</v>
      </c>
      <c r="AK403">
        <f t="shared" si="154"/>
        <v>8.1517785104596244E-2</v>
      </c>
      <c r="AL403">
        <f t="shared" si="155"/>
        <v>1.327088014839336</v>
      </c>
      <c r="AM403">
        <f t="shared" si="156"/>
        <v>0.7817992999413852</v>
      </c>
      <c r="AN403" s="89">
        <f t="shared" si="163"/>
        <v>1.2462906618999194</v>
      </c>
      <c r="AO403" s="89">
        <f t="shared" si="163"/>
        <v>1.246290661867854</v>
      </c>
      <c r="AP403" s="89">
        <f t="shared" si="163"/>
        <v>1.2462906606705981</v>
      </c>
      <c r="AQ403" s="89">
        <f t="shared" si="163"/>
        <v>1.2462906159678244</v>
      </c>
      <c r="AR403" s="89">
        <f t="shared" si="163"/>
        <v>1.2462889468736118</v>
      </c>
      <c r="AS403" s="89">
        <f t="shared" si="163"/>
        <v>1.2462266328299796</v>
      </c>
      <c r="AT403" s="89">
        <f t="shared" si="163"/>
        <v>1.2439083968856333</v>
      </c>
      <c r="AU403" s="89">
        <f t="shared" si="158"/>
        <v>1.1666747515830691</v>
      </c>
    </row>
    <row r="404" spans="3:64">
      <c r="C404" s="10"/>
      <c r="D404" s="10"/>
      <c r="Z404">
        <f t="shared" si="146"/>
        <v>0</v>
      </c>
      <c r="AA404" s="89">
        <f t="shared" si="147"/>
        <v>-0.23800536174947567</v>
      </c>
      <c r="AB404" s="89">
        <f t="shared" si="148"/>
        <v>-9999</v>
      </c>
      <c r="AC404" s="89">
        <f t="shared" si="149"/>
        <v>0</v>
      </c>
      <c r="AD404" s="89">
        <f t="shared" si="159"/>
        <v>-9999</v>
      </c>
      <c r="AE404" s="89">
        <f t="shared" si="150"/>
        <v>0</v>
      </c>
      <c r="AF404">
        <f t="shared" si="160"/>
        <v>-9999</v>
      </c>
      <c r="AG404" s="73"/>
      <c r="AH404">
        <f t="shared" si="151"/>
        <v>9.9128093979226504E-4</v>
      </c>
      <c r="AI404">
        <f t="shared" si="152"/>
        <v>1.0202694526724543</v>
      </c>
      <c r="AJ404">
        <f t="shared" si="153"/>
        <v>0.73637414807196833</v>
      </c>
      <c r="AK404">
        <f t="shared" si="154"/>
        <v>8.1517785104596244E-2</v>
      </c>
      <c r="AL404">
        <f t="shared" si="155"/>
        <v>1.327088014839336</v>
      </c>
      <c r="AM404">
        <f t="shared" si="156"/>
        <v>0.7817992999413852</v>
      </c>
      <c r="AN404" s="89">
        <f t="shared" si="163"/>
        <v>1.2462906618999194</v>
      </c>
      <c r="AO404" s="89">
        <f t="shared" si="163"/>
        <v>1.246290661867854</v>
      </c>
      <c r="AP404" s="89">
        <f t="shared" si="163"/>
        <v>1.2462906606705981</v>
      </c>
      <c r="AQ404" s="89">
        <f t="shared" si="163"/>
        <v>1.2462906159678244</v>
      </c>
      <c r="AR404" s="89">
        <f t="shared" si="163"/>
        <v>1.2462889468736118</v>
      </c>
      <c r="AS404" s="89">
        <f t="shared" si="163"/>
        <v>1.2462266328299796</v>
      </c>
      <c r="AT404" s="89">
        <f t="shared" si="163"/>
        <v>1.2439083968856333</v>
      </c>
      <c r="AU404" s="89">
        <f t="shared" si="158"/>
        <v>1.1666747515830691</v>
      </c>
    </row>
    <row r="405" spans="3:64">
      <c r="C405" s="10"/>
      <c r="D405" s="10"/>
      <c r="Z405">
        <f t="shared" ref="Z405:Z468" si="164">F405</f>
        <v>0</v>
      </c>
      <c r="AA405" s="89">
        <f t="shared" ref="AA405:AA468" si="165">AB$3+AB$4*Z405+AB$5*Z405^2+AH405</f>
        <v>-0.23800536174947567</v>
      </c>
      <c r="AB405" s="89">
        <f t="shared" ref="AB405:AB468" si="166">IF(S405&lt;&gt;0,G405-AH405, -9999)</f>
        <v>-9999</v>
      </c>
      <c r="AC405" s="89">
        <f t="shared" ref="AC405:AC468" si="167">+G405-P405</f>
        <v>0</v>
      </c>
      <c r="AD405" s="89">
        <f t="shared" si="159"/>
        <v>-9999</v>
      </c>
      <c r="AE405" s="89">
        <f t="shared" ref="AE405:AE468" si="168">+(G405-AA405)^2*S405</f>
        <v>0</v>
      </c>
      <c r="AF405">
        <f t="shared" si="160"/>
        <v>-9999</v>
      </c>
      <c r="AG405" s="73"/>
      <c r="AH405">
        <f t="shared" ref="AH405:AH468" si="169">$AB$6*($AB$11/AI405*AJ405+$AB$12)</f>
        <v>9.9128093979226504E-4</v>
      </c>
      <c r="AI405">
        <f t="shared" ref="AI405:AI468" si="170">1+$AB$7*COS(AL405)</f>
        <v>1.0202694526724543</v>
      </c>
      <c r="AJ405">
        <f t="shared" ref="AJ405:AJ468" si="171">SIN(AL405+RADIANS($AB$9))</f>
        <v>0.73637414807196833</v>
      </c>
      <c r="AK405">
        <f t="shared" ref="AK405:AK468" si="172">$AB$7*SIN(AL405)</f>
        <v>8.1517785104596244E-2</v>
      </c>
      <c r="AL405">
        <f t="shared" ref="AL405:AL468" si="173">2*ATAN(AM405)</f>
        <v>1.327088014839336</v>
      </c>
      <c r="AM405">
        <f t="shared" ref="AM405:AM468" si="174">SQRT((1+$AB$7)/(1-$AB$7))*TAN(AN405/2)</f>
        <v>0.7817992999413852</v>
      </c>
      <c r="AN405" s="89">
        <f t="shared" ref="AN405:AT420" si="175">$AU405+$AB$7*SIN(AO405)</f>
        <v>1.2462906618999194</v>
      </c>
      <c r="AO405" s="89">
        <f t="shared" si="175"/>
        <v>1.246290661867854</v>
      </c>
      <c r="AP405" s="89">
        <f t="shared" si="175"/>
        <v>1.2462906606705981</v>
      </c>
      <c r="AQ405" s="89">
        <f t="shared" si="175"/>
        <v>1.2462906159678244</v>
      </c>
      <c r="AR405" s="89">
        <f t="shared" si="175"/>
        <v>1.2462889468736118</v>
      </c>
      <c r="AS405" s="89">
        <f t="shared" si="175"/>
        <v>1.2462266328299796</v>
      </c>
      <c r="AT405" s="89">
        <f t="shared" si="175"/>
        <v>1.2439083968856333</v>
      </c>
      <c r="AU405" s="89">
        <f t="shared" ref="AU405:AU468" si="176">RADIANS($AB$9)+$AB$18*(F405-AB$15)</f>
        <v>1.1666747515830691</v>
      </c>
    </row>
    <row r="406" spans="3:64">
      <c r="C406" s="10"/>
      <c r="D406" s="10"/>
      <c r="Z406">
        <f t="shared" si="164"/>
        <v>0</v>
      </c>
      <c r="AA406" s="89">
        <f t="shared" si="165"/>
        <v>-0.23800536174947567</v>
      </c>
      <c r="AB406" s="89">
        <f t="shared" si="166"/>
        <v>-9999</v>
      </c>
      <c r="AC406" s="89">
        <f t="shared" si="167"/>
        <v>0</v>
      </c>
      <c r="AD406" s="89">
        <f t="shared" ref="AD406:AD469" si="177">IF(S406&lt;&gt;0,G406-AA406, -9999)</f>
        <v>-9999</v>
      </c>
      <c r="AE406" s="89">
        <f t="shared" si="168"/>
        <v>0</v>
      </c>
      <c r="AF406">
        <f t="shared" ref="AF406:AF469" si="178">IF(S406&lt;&gt;0,G406-P406, -9999)</f>
        <v>-9999</v>
      </c>
      <c r="AG406" s="73"/>
      <c r="AH406">
        <f t="shared" si="169"/>
        <v>9.9128093979226504E-4</v>
      </c>
      <c r="AI406">
        <f t="shared" si="170"/>
        <v>1.0202694526724543</v>
      </c>
      <c r="AJ406">
        <f t="shared" si="171"/>
        <v>0.73637414807196833</v>
      </c>
      <c r="AK406">
        <f t="shared" si="172"/>
        <v>8.1517785104596244E-2</v>
      </c>
      <c r="AL406">
        <f t="shared" si="173"/>
        <v>1.327088014839336</v>
      </c>
      <c r="AM406">
        <f t="shared" si="174"/>
        <v>0.7817992999413852</v>
      </c>
      <c r="AN406" s="89">
        <f t="shared" si="175"/>
        <v>1.2462906618999194</v>
      </c>
      <c r="AO406" s="89">
        <f t="shared" si="175"/>
        <v>1.246290661867854</v>
      </c>
      <c r="AP406" s="89">
        <f t="shared" si="175"/>
        <v>1.2462906606705981</v>
      </c>
      <c r="AQ406" s="89">
        <f t="shared" si="175"/>
        <v>1.2462906159678244</v>
      </c>
      <c r="AR406" s="89">
        <f t="shared" si="175"/>
        <v>1.2462889468736118</v>
      </c>
      <c r="AS406" s="89">
        <f t="shared" si="175"/>
        <v>1.2462266328299796</v>
      </c>
      <c r="AT406" s="89">
        <f t="shared" si="175"/>
        <v>1.2439083968856333</v>
      </c>
      <c r="AU406" s="89">
        <f t="shared" si="176"/>
        <v>1.1666747515830691</v>
      </c>
    </row>
    <row r="407" spans="3:64">
      <c r="C407" s="10"/>
      <c r="D407" s="10"/>
      <c r="Z407">
        <f t="shared" si="164"/>
        <v>0</v>
      </c>
      <c r="AA407" s="89">
        <f t="shared" si="165"/>
        <v>-0.23800536174947567</v>
      </c>
      <c r="AB407" s="89">
        <f t="shared" si="166"/>
        <v>-9999</v>
      </c>
      <c r="AC407" s="89">
        <f t="shared" si="167"/>
        <v>0</v>
      </c>
      <c r="AD407" s="89">
        <f t="shared" si="177"/>
        <v>-9999</v>
      </c>
      <c r="AE407" s="89">
        <f t="shared" si="168"/>
        <v>0</v>
      </c>
      <c r="AF407">
        <f t="shared" si="178"/>
        <v>-9999</v>
      </c>
      <c r="AG407" s="73"/>
      <c r="AH407">
        <f t="shared" si="169"/>
        <v>9.9128093979226504E-4</v>
      </c>
      <c r="AI407">
        <f t="shared" si="170"/>
        <v>1.0202694526724543</v>
      </c>
      <c r="AJ407">
        <f t="shared" si="171"/>
        <v>0.73637414807196833</v>
      </c>
      <c r="AK407">
        <f t="shared" si="172"/>
        <v>8.1517785104596244E-2</v>
      </c>
      <c r="AL407">
        <f t="shared" si="173"/>
        <v>1.327088014839336</v>
      </c>
      <c r="AM407">
        <f t="shared" si="174"/>
        <v>0.7817992999413852</v>
      </c>
      <c r="AN407" s="89">
        <f t="shared" si="175"/>
        <v>1.2462906618999194</v>
      </c>
      <c r="AO407" s="89">
        <f t="shared" si="175"/>
        <v>1.246290661867854</v>
      </c>
      <c r="AP407" s="89">
        <f t="shared" si="175"/>
        <v>1.2462906606705981</v>
      </c>
      <c r="AQ407" s="89">
        <f t="shared" si="175"/>
        <v>1.2462906159678244</v>
      </c>
      <c r="AR407" s="89">
        <f t="shared" si="175"/>
        <v>1.2462889468736118</v>
      </c>
      <c r="AS407" s="89">
        <f t="shared" si="175"/>
        <v>1.2462266328299796</v>
      </c>
      <c r="AT407" s="89">
        <f t="shared" si="175"/>
        <v>1.2439083968856333</v>
      </c>
      <c r="AU407" s="89">
        <f t="shared" si="176"/>
        <v>1.1666747515830691</v>
      </c>
    </row>
    <row r="408" spans="3:64">
      <c r="C408" s="10"/>
      <c r="D408" s="10"/>
      <c r="Z408">
        <f t="shared" si="164"/>
        <v>0</v>
      </c>
      <c r="AA408" s="89">
        <f t="shared" si="165"/>
        <v>-0.23800536174947567</v>
      </c>
      <c r="AB408" s="89">
        <f t="shared" si="166"/>
        <v>-9999</v>
      </c>
      <c r="AC408" s="89">
        <f t="shared" si="167"/>
        <v>0</v>
      </c>
      <c r="AD408" s="89">
        <f t="shared" si="177"/>
        <v>-9999</v>
      </c>
      <c r="AE408" s="89">
        <f t="shared" si="168"/>
        <v>0</v>
      </c>
      <c r="AF408">
        <f t="shared" si="178"/>
        <v>-9999</v>
      </c>
      <c r="AG408" s="73"/>
      <c r="AH408">
        <f t="shared" si="169"/>
        <v>9.9128093979226504E-4</v>
      </c>
      <c r="AI408">
        <f t="shared" si="170"/>
        <v>1.0202694526724543</v>
      </c>
      <c r="AJ408">
        <f t="shared" si="171"/>
        <v>0.73637414807196833</v>
      </c>
      <c r="AK408">
        <f t="shared" si="172"/>
        <v>8.1517785104596244E-2</v>
      </c>
      <c r="AL408">
        <f t="shared" si="173"/>
        <v>1.327088014839336</v>
      </c>
      <c r="AM408">
        <f t="shared" si="174"/>
        <v>0.7817992999413852</v>
      </c>
      <c r="AN408" s="89">
        <f t="shared" si="175"/>
        <v>1.2462906618999194</v>
      </c>
      <c r="AO408" s="89">
        <f t="shared" si="175"/>
        <v>1.246290661867854</v>
      </c>
      <c r="AP408" s="89">
        <f t="shared" si="175"/>
        <v>1.2462906606705981</v>
      </c>
      <c r="AQ408" s="89">
        <f t="shared" si="175"/>
        <v>1.2462906159678244</v>
      </c>
      <c r="AR408" s="89">
        <f t="shared" si="175"/>
        <v>1.2462889468736118</v>
      </c>
      <c r="AS408" s="89">
        <f t="shared" si="175"/>
        <v>1.2462266328299796</v>
      </c>
      <c r="AT408" s="89">
        <f t="shared" si="175"/>
        <v>1.2439083968856333</v>
      </c>
      <c r="AU408" s="89">
        <f t="shared" si="176"/>
        <v>1.1666747515830691</v>
      </c>
      <c r="AV408" s="89"/>
      <c r="AW408" s="89"/>
      <c r="AX408" s="89"/>
      <c r="AY408" s="89"/>
      <c r="AZ408" s="89"/>
      <c r="BA408" s="89"/>
      <c r="BB408" s="89"/>
      <c r="BC408" s="89"/>
      <c r="BD408" s="89"/>
      <c r="BE408" s="89"/>
      <c r="BF408" s="89"/>
      <c r="BG408" s="89"/>
      <c r="BH408" s="89"/>
      <c r="BI408" s="89"/>
      <c r="BJ408" s="89"/>
      <c r="BK408" s="89"/>
      <c r="BL408" s="89"/>
    </row>
    <row r="409" spans="3:64">
      <c r="C409" s="10"/>
      <c r="D409" s="10"/>
      <c r="Z409">
        <f t="shared" si="164"/>
        <v>0</v>
      </c>
      <c r="AA409" s="89">
        <f t="shared" si="165"/>
        <v>-0.23800536174947567</v>
      </c>
      <c r="AB409" s="89">
        <f t="shared" si="166"/>
        <v>-9999</v>
      </c>
      <c r="AC409" s="89">
        <f t="shared" si="167"/>
        <v>0</v>
      </c>
      <c r="AD409" s="89">
        <f t="shared" si="177"/>
        <v>-9999</v>
      </c>
      <c r="AE409" s="89">
        <f t="shared" si="168"/>
        <v>0</v>
      </c>
      <c r="AF409">
        <f t="shared" si="178"/>
        <v>-9999</v>
      </c>
      <c r="AG409" s="73"/>
      <c r="AH409">
        <f t="shared" si="169"/>
        <v>9.9128093979226504E-4</v>
      </c>
      <c r="AI409">
        <f t="shared" si="170"/>
        <v>1.0202694526724543</v>
      </c>
      <c r="AJ409">
        <f t="shared" si="171"/>
        <v>0.73637414807196833</v>
      </c>
      <c r="AK409">
        <f t="shared" si="172"/>
        <v>8.1517785104596244E-2</v>
      </c>
      <c r="AL409">
        <f t="shared" si="173"/>
        <v>1.327088014839336</v>
      </c>
      <c r="AM409">
        <f t="shared" si="174"/>
        <v>0.7817992999413852</v>
      </c>
      <c r="AN409" s="89">
        <f t="shared" si="175"/>
        <v>1.2462906618999194</v>
      </c>
      <c r="AO409" s="89">
        <f t="shared" si="175"/>
        <v>1.246290661867854</v>
      </c>
      <c r="AP409" s="89">
        <f t="shared" si="175"/>
        <v>1.2462906606705981</v>
      </c>
      <c r="AQ409" s="89">
        <f t="shared" si="175"/>
        <v>1.2462906159678244</v>
      </c>
      <c r="AR409" s="89">
        <f t="shared" si="175"/>
        <v>1.2462889468736118</v>
      </c>
      <c r="AS409" s="89">
        <f t="shared" si="175"/>
        <v>1.2462266328299796</v>
      </c>
      <c r="AT409" s="89">
        <f t="shared" si="175"/>
        <v>1.2439083968856333</v>
      </c>
      <c r="AU409" s="89">
        <f t="shared" si="176"/>
        <v>1.1666747515830691</v>
      </c>
      <c r="AV409" s="89"/>
    </row>
    <row r="410" spans="3:64">
      <c r="C410" s="10"/>
      <c r="D410" s="10"/>
      <c r="Z410">
        <f t="shared" si="164"/>
        <v>0</v>
      </c>
      <c r="AA410" s="89">
        <f t="shared" si="165"/>
        <v>-0.23800536174947567</v>
      </c>
      <c r="AB410" s="89">
        <f t="shared" si="166"/>
        <v>-9999</v>
      </c>
      <c r="AC410" s="89">
        <f t="shared" si="167"/>
        <v>0</v>
      </c>
      <c r="AD410" s="89">
        <f t="shared" si="177"/>
        <v>-9999</v>
      </c>
      <c r="AE410" s="89">
        <f t="shared" si="168"/>
        <v>0</v>
      </c>
      <c r="AF410">
        <f t="shared" si="178"/>
        <v>-9999</v>
      </c>
      <c r="AG410" s="73"/>
      <c r="AH410">
        <f t="shared" si="169"/>
        <v>9.9128093979226504E-4</v>
      </c>
      <c r="AI410">
        <f t="shared" si="170"/>
        <v>1.0202694526724543</v>
      </c>
      <c r="AJ410">
        <f t="shared" si="171"/>
        <v>0.73637414807196833</v>
      </c>
      <c r="AK410">
        <f t="shared" si="172"/>
        <v>8.1517785104596244E-2</v>
      </c>
      <c r="AL410">
        <f t="shared" si="173"/>
        <v>1.327088014839336</v>
      </c>
      <c r="AM410">
        <f t="shared" si="174"/>
        <v>0.7817992999413852</v>
      </c>
      <c r="AN410" s="89">
        <f t="shared" si="175"/>
        <v>1.2462906618999194</v>
      </c>
      <c r="AO410" s="89">
        <f t="shared" si="175"/>
        <v>1.246290661867854</v>
      </c>
      <c r="AP410" s="89">
        <f t="shared" si="175"/>
        <v>1.2462906606705981</v>
      </c>
      <c r="AQ410" s="89">
        <f t="shared" si="175"/>
        <v>1.2462906159678244</v>
      </c>
      <c r="AR410" s="89">
        <f t="shared" si="175"/>
        <v>1.2462889468736118</v>
      </c>
      <c r="AS410" s="89">
        <f t="shared" si="175"/>
        <v>1.2462266328299796</v>
      </c>
      <c r="AT410" s="89">
        <f t="shared" si="175"/>
        <v>1.2439083968856333</v>
      </c>
      <c r="AU410" s="89">
        <f t="shared" si="176"/>
        <v>1.1666747515830691</v>
      </c>
      <c r="AV410" s="89"/>
      <c r="AX410" s="89"/>
    </row>
    <row r="411" spans="3:64">
      <c r="C411" s="10"/>
      <c r="D411" s="10"/>
      <c r="Z411">
        <f t="shared" si="164"/>
        <v>0</v>
      </c>
      <c r="AA411" s="89">
        <f t="shared" si="165"/>
        <v>-0.23800536174947567</v>
      </c>
      <c r="AB411" s="89">
        <f t="shared" si="166"/>
        <v>-9999</v>
      </c>
      <c r="AC411" s="89">
        <f t="shared" si="167"/>
        <v>0</v>
      </c>
      <c r="AD411" s="89">
        <f t="shared" si="177"/>
        <v>-9999</v>
      </c>
      <c r="AE411" s="89">
        <f t="shared" si="168"/>
        <v>0</v>
      </c>
      <c r="AF411">
        <f t="shared" si="178"/>
        <v>-9999</v>
      </c>
      <c r="AG411" s="73"/>
      <c r="AH411">
        <f t="shared" si="169"/>
        <v>9.9128093979226504E-4</v>
      </c>
      <c r="AI411">
        <f t="shared" si="170"/>
        <v>1.0202694526724543</v>
      </c>
      <c r="AJ411">
        <f t="shared" si="171"/>
        <v>0.73637414807196833</v>
      </c>
      <c r="AK411">
        <f t="shared" si="172"/>
        <v>8.1517785104596244E-2</v>
      </c>
      <c r="AL411">
        <f t="shared" si="173"/>
        <v>1.327088014839336</v>
      </c>
      <c r="AM411">
        <f t="shared" si="174"/>
        <v>0.7817992999413852</v>
      </c>
      <c r="AN411" s="89">
        <f t="shared" si="175"/>
        <v>1.2462906618999194</v>
      </c>
      <c r="AO411" s="89">
        <f t="shared" si="175"/>
        <v>1.246290661867854</v>
      </c>
      <c r="AP411" s="89">
        <f t="shared" si="175"/>
        <v>1.2462906606705981</v>
      </c>
      <c r="AQ411" s="89">
        <f t="shared" si="175"/>
        <v>1.2462906159678244</v>
      </c>
      <c r="AR411" s="89">
        <f t="shared" si="175"/>
        <v>1.2462889468736118</v>
      </c>
      <c r="AS411" s="89">
        <f t="shared" si="175"/>
        <v>1.2462266328299796</v>
      </c>
      <c r="AT411" s="89">
        <f t="shared" si="175"/>
        <v>1.2439083968856333</v>
      </c>
      <c r="AU411" s="89">
        <f t="shared" si="176"/>
        <v>1.1666747515830691</v>
      </c>
    </row>
    <row r="412" spans="3:64">
      <c r="C412" s="10"/>
      <c r="D412" s="10"/>
      <c r="Z412">
        <f t="shared" si="164"/>
        <v>0</v>
      </c>
      <c r="AA412" s="89">
        <f t="shared" si="165"/>
        <v>-0.23800536174947567</v>
      </c>
      <c r="AB412" s="89">
        <f t="shared" si="166"/>
        <v>-9999</v>
      </c>
      <c r="AC412" s="89">
        <f t="shared" si="167"/>
        <v>0</v>
      </c>
      <c r="AD412" s="89">
        <f t="shared" si="177"/>
        <v>-9999</v>
      </c>
      <c r="AE412" s="89">
        <f t="shared" si="168"/>
        <v>0</v>
      </c>
      <c r="AF412">
        <f t="shared" si="178"/>
        <v>-9999</v>
      </c>
      <c r="AG412" s="73"/>
      <c r="AH412">
        <f t="shared" si="169"/>
        <v>9.9128093979226504E-4</v>
      </c>
      <c r="AI412">
        <f t="shared" si="170"/>
        <v>1.0202694526724543</v>
      </c>
      <c r="AJ412">
        <f t="shared" si="171"/>
        <v>0.73637414807196833</v>
      </c>
      <c r="AK412">
        <f t="shared" si="172"/>
        <v>8.1517785104596244E-2</v>
      </c>
      <c r="AL412">
        <f t="shared" si="173"/>
        <v>1.327088014839336</v>
      </c>
      <c r="AM412">
        <f t="shared" si="174"/>
        <v>0.7817992999413852</v>
      </c>
      <c r="AN412" s="89">
        <f t="shared" si="175"/>
        <v>1.2462906618999194</v>
      </c>
      <c r="AO412" s="89">
        <f t="shared" si="175"/>
        <v>1.246290661867854</v>
      </c>
      <c r="AP412" s="89">
        <f t="shared" si="175"/>
        <v>1.2462906606705981</v>
      </c>
      <c r="AQ412" s="89">
        <f t="shared" si="175"/>
        <v>1.2462906159678244</v>
      </c>
      <c r="AR412" s="89">
        <f t="shared" si="175"/>
        <v>1.2462889468736118</v>
      </c>
      <c r="AS412" s="89">
        <f t="shared" si="175"/>
        <v>1.2462266328299796</v>
      </c>
      <c r="AT412" s="89">
        <f t="shared" si="175"/>
        <v>1.2439083968856333</v>
      </c>
      <c r="AU412" s="89">
        <f t="shared" si="176"/>
        <v>1.1666747515830691</v>
      </c>
    </row>
    <row r="413" spans="3:64">
      <c r="C413" s="10"/>
      <c r="D413" s="10"/>
      <c r="Z413">
        <f t="shared" si="164"/>
        <v>0</v>
      </c>
      <c r="AA413" s="89">
        <f t="shared" si="165"/>
        <v>-0.23800536174947567</v>
      </c>
      <c r="AB413" s="89">
        <f t="shared" si="166"/>
        <v>-9999</v>
      </c>
      <c r="AC413" s="89">
        <f t="shared" si="167"/>
        <v>0</v>
      </c>
      <c r="AD413" s="89">
        <f t="shared" si="177"/>
        <v>-9999</v>
      </c>
      <c r="AE413" s="89">
        <f t="shared" si="168"/>
        <v>0</v>
      </c>
      <c r="AF413">
        <f t="shared" si="178"/>
        <v>-9999</v>
      </c>
      <c r="AG413" s="73"/>
      <c r="AH413">
        <f t="shared" si="169"/>
        <v>9.9128093979226504E-4</v>
      </c>
      <c r="AI413">
        <f t="shared" si="170"/>
        <v>1.0202694526724543</v>
      </c>
      <c r="AJ413">
        <f t="shared" si="171"/>
        <v>0.73637414807196833</v>
      </c>
      <c r="AK413">
        <f t="shared" si="172"/>
        <v>8.1517785104596244E-2</v>
      </c>
      <c r="AL413">
        <f t="shared" si="173"/>
        <v>1.327088014839336</v>
      </c>
      <c r="AM413">
        <f t="shared" si="174"/>
        <v>0.7817992999413852</v>
      </c>
      <c r="AN413" s="89">
        <f t="shared" si="175"/>
        <v>1.2462906618999194</v>
      </c>
      <c r="AO413" s="89">
        <f t="shared" si="175"/>
        <v>1.246290661867854</v>
      </c>
      <c r="AP413" s="89">
        <f t="shared" si="175"/>
        <v>1.2462906606705981</v>
      </c>
      <c r="AQ413" s="89">
        <f t="shared" si="175"/>
        <v>1.2462906159678244</v>
      </c>
      <c r="AR413" s="89">
        <f t="shared" si="175"/>
        <v>1.2462889468736118</v>
      </c>
      <c r="AS413" s="89">
        <f t="shared" si="175"/>
        <v>1.2462266328299796</v>
      </c>
      <c r="AT413" s="89">
        <f t="shared" si="175"/>
        <v>1.2439083968856333</v>
      </c>
      <c r="AU413" s="89">
        <f t="shared" si="176"/>
        <v>1.1666747515830691</v>
      </c>
    </row>
    <row r="414" spans="3:64">
      <c r="C414" s="10"/>
      <c r="D414" s="10"/>
      <c r="Z414">
        <f t="shared" si="164"/>
        <v>0</v>
      </c>
      <c r="AA414" s="89">
        <f t="shared" si="165"/>
        <v>-0.23800536174947567</v>
      </c>
      <c r="AB414" s="89">
        <f t="shared" si="166"/>
        <v>-9999</v>
      </c>
      <c r="AC414" s="89">
        <f t="shared" si="167"/>
        <v>0</v>
      </c>
      <c r="AD414" s="89">
        <f t="shared" si="177"/>
        <v>-9999</v>
      </c>
      <c r="AE414" s="89">
        <f t="shared" si="168"/>
        <v>0</v>
      </c>
      <c r="AF414">
        <f t="shared" si="178"/>
        <v>-9999</v>
      </c>
      <c r="AG414" s="73"/>
      <c r="AH414">
        <f t="shared" si="169"/>
        <v>9.9128093979226504E-4</v>
      </c>
      <c r="AI414">
        <f t="shared" si="170"/>
        <v>1.0202694526724543</v>
      </c>
      <c r="AJ414">
        <f t="shared" si="171"/>
        <v>0.73637414807196833</v>
      </c>
      <c r="AK414">
        <f t="shared" si="172"/>
        <v>8.1517785104596244E-2</v>
      </c>
      <c r="AL414">
        <f t="shared" si="173"/>
        <v>1.327088014839336</v>
      </c>
      <c r="AM414">
        <f t="shared" si="174"/>
        <v>0.7817992999413852</v>
      </c>
      <c r="AN414" s="89">
        <f t="shared" si="175"/>
        <v>1.2462906618999194</v>
      </c>
      <c r="AO414" s="89">
        <f t="shared" si="175"/>
        <v>1.246290661867854</v>
      </c>
      <c r="AP414" s="89">
        <f t="shared" si="175"/>
        <v>1.2462906606705981</v>
      </c>
      <c r="AQ414" s="89">
        <f t="shared" si="175"/>
        <v>1.2462906159678244</v>
      </c>
      <c r="AR414" s="89">
        <f t="shared" si="175"/>
        <v>1.2462889468736118</v>
      </c>
      <c r="AS414" s="89">
        <f t="shared" si="175"/>
        <v>1.2462266328299796</v>
      </c>
      <c r="AT414" s="89">
        <f t="shared" si="175"/>
        <v>1.2439083968856333</v>
      </c>
      <c r="AU414" s="89">
        <f t="shared" si="176"/>
        <v>1.1666747515830691</v>
      </c>
      <c r="AV414" s="89"/>
    </row>
    <row r="415" spans="3:64">
      <c r="C415" s="10"/>
      <c r="D415" s="10"/>
      <c r="Z415">
        <f t="shared" si="164"/>
        <v>0</v>
      </c>
      <c r="AA415" s="89">
        <f t="shared" si="165"/>
        <v>-0.23800536174947567</v>
      </c>
      <c r="AB415" s="89">
        <f t="shared" si="166"/>
        <v>-9999</v>
      </c>
      <c r="AC415" s="89">
        <f t="shared" si="167"/>
        <v>0</v>
      </c>
      <c r="AD415" s="89">
        <f t="shared" si="177"/>
        <v>-9999</v>
      </c>
      <c r="AE415" s="89">
        <f t="shared" si="168"/>
        <v>0</v>
      </c>
      <c r="AF415">
        <f t="shared" si="178"/>
        <v>-9999</v>
      </c>
      <c r="AG415" s="73"/>
      <c r="AH415">
        <f t="shared" si="169"/>
        <v>9.9128093979226504E-4</v>
      </c>
      <c r="AI415">
        <f t="shared" si="170"/>
        <v>1.0202694526724543</v>
      </c>
      <c r="AJ415">
        <f t="shared" si="171"/>
        <v>0.73637414807196833</v>
      </c>
      <c r="AK415">
        <f t="shared" si="172"/>
        <v>8.1517785104596244E-2</v>
      </c>
      <c r="AL415">
        <f t="shared" si="173"/>
        <v>1.327088014839336</v>
      </c>
      <c r="AM415">
        <f t="shared" si="174"/>
        <v>0.7817992999413852</v>
      </c>
      <c r="AN415" s="89">
        <f t="shared" si="175"/>
        <v>1.2462906618999194</v>
      </c>
      <c r="AO415" s="89">
        <f t="shared" si="175"/>
        <v>1.246290661867854</v>
      </c>
      <c r="AP415" s="89">
        <f t="shared" si="175"/>
        <v>1.2462906606705981</v>
      </c>
      <c r="AQ415" s="89">
        <f t="shared" si="175"/>
        <v>1.2462906159678244</v>
      </c>
      <c r="AR415" s="89">
        <f t="shared" si="175"/>
        <v>1.2462889468736118</v>
      </c>
      <c r="AS415" s="89">
        <f t="shared" si="175"/>
        <v>1.2462266328299796</v>
      </c>
      <c r="AT415" s="89">
        <f t="shared" si="175"/>
        <v>1.2439083968856333</v>
      </c>
      <c r="AU415" s="89">
        <f t="shared" si="176"/>
        <v>1.1666747515830691</v>
      </c>
    </row>
    <row r="416" spans="3:64">
      <c r="C416" s="10"/>
      <c r="D416" s="10"/>
      <c r="Z416">
        <f t="shared" si="164"/>
        <v>0</v>
      </c>
      <c r="AA416" s="89">
        <f t="shared" si="165"/>
        <v>-0.23800536174947567</v>
      </c>
      <c r="AB416" s="89">
        <f t="shared" si="166"/>
        <v>-9999</v>
      </c>
      <c r="AC416" s="89">
        <f t="shared" si="167"/>
        <v>0</v>
      </c>
      <c r="AD416" s="89">
        <f t="shared" si="177"/>
        <v>-9999</v>
      </c>
      <c r="AE416" s="89">
        <f t="shared" si="168"/>
        <v>0</v>
      </c>
      <c r="AF416">
        <f t="shared" si="178"/>
        <v>-9999</v>
      </c>
      <c r="AG416" s="73"/>
      <c r="AH416">
        <f t="shared" si="169"/>
        <v>9.9128093979226504E-4</v>
      </c>
      <c r="AI416">
        <f t="shared" si="170"/>
        <v>1.0202694526724543</v>
      </c>
      <c r="AJ416">
        <f t="shared" si="171"/>
        <v>0.73637414807196833</v>
      </c>
      <c r="AK416">
        <f t="shared" si="172"/>
        <v>8.1517785104596244E-2</v>
      </c>
      <c r="AL416">
        <f t="shared" si="173"/>
        <v>1.327088014839336</v>
      </c>
      <c r="AM416">
        <f t="shared" si="174"/>
        <v>0.7817992999413852</v>
      </c>
      <c r="AN416" s="89">
        <f t="shared" si="175"/>
        <v>1.2462906618999194</v>
      </c>
      <c r="AO416" s="89">
        <f t="shared" si="175"/>
        <v>1.246290661867854</v>
      </c>
      <c r="AP416" s="89">
        <f t="shared" si="175"/>
        <v>1.2462906606705981</v>
      </c>
      <c r="AQ416" s="89">
        <f t="shared" si="175"/>
        <v>1.2462906159678244</v>
      </c>
      <c r="AR416" s="89">
        <f t="shared" si="175"/>
        <v>1.2462889468736118</v>
      </c>
      <c r="AS416" s="89">
        <f t="shared" si="175"/>
        <v>1.2462266328299796</v>
      </c>
      <c r="AT416" s="89">
        <f t="shared" si="175"/>
        <v>1.2439083968856333</v>
      </c>
      <c r="AU416" s="89">
        <f t="shared" si="176"/>
        <v>1.1666747515830691</v>
      </c>
    </row>
    <row r="417" spans="3:47">
      <c r="C417" s="10"/>
      <c r="D417" s="10"/>
      <c r="Z417">
        <f t="shared" si="164"/>
        <v>0</v>
      </c>
      <c r="AA417" s="89">
        <f t="shared" si="165"/>
        <v>-0.23800536174947567</v>
      </c>
      <c r="AB417" s="89">
        <f t="shared" si="166"/>
        <v>-9999</v>
      </c>
      <c r="AC417" s="89">
        <f t="shared" si="167"/>
        <v>0</v>
      </c>
      <c r="AD417" s="89">
        <f t="shared" si="177"/>
        <v>-9999</v>
      </c>
      <c r="AE417" s="89">
        <f t="shared" si="168"/>
        <v>0</v>
      </c>
      <c r="AF417">
        <f t="shared" si="178"/>
        <v>-9999</v>
      </c>
      <c r="AG417" s="73"/>
      <c r="AH417">
        <f t="shared" si="169"/>
        <v>9.9128093979226504E-4</v>
      </c>
      <c r="AI417">
        <f t="shared" si="170"/>
        <v>1.0202694526724543</v>
      </c>
      <c r="AJ417">
        <f t="shared" si="171"/>
        <v>0.73637414807196833</v>
      </c>
      <c r="AK417">
        <f t="shared" si="172"/>
        <v>8.1517785104596244E-2</v>
      </c>
      <c r="AL417">
        <f t="shared" si="173"/>
        <v>1.327088014839336</v>
      </c>
      <c r="AM417">
        <f t="shared" si="174"/>
        <v>0.7817992999413852</v>
      </c>
      <c r="AN417" s="89">
        <f t="shared" si="175"/>
        <v>1.2462906618999194</v>
      </c>
      <c r="AO417" s="89">
        <f t="shared" si="175"/>
        <v>1.246290661867854</v>
      </c>
      <c r="AP417" s="89">
        <f t="shared" si="175"/>
        <v>1.2462906606705981</v>
      </c>
      <c r="AQ417" s="89">
        <f t="shared" si="175"/>
        <v>1.2462906159678244</v>
      </c>
      <c r="AR417" s="89">
        <f t="shared" si="175"/>
        <v>1.2462889468736118</v>
      </c>
      <c r="AS417" s="89">
        <f t="shared" si="175"/>
        <v>1.2462266328299796</v>
      </c>
      <c r="AT417" s="89">
        <f t="shared" si="175"/>
        <v>1.2439083968856333</v>
      </c>
      <c r="AU417" s="89">
        <f t="shared" si="176"/>
        <v>1.1666747515830691</v>
      </c>
    </row>
    <row r="418" spans="3:47">
      <c r="C418" s="10"/>
      <c r="D418" s="10"/>
      <c r="Z418">
        <f t="shared" si="164"/>
        <v>0</v>
      </c>
      <c r="AA418" s="89">
        <f t="shared" si="165"/>
        <v>-0.23800536174947567</v>
      </c>
      <c r="AB418" s="89">
        <f t="shared" si="166"/>
        <v>-9999</v>
      </c>
      <c r="AC418" s="89">
        <f t="shared" si="167"/>
        <v>0</v>
      </c>
      <c r="AD418" s="89">
        <f t="shared" si="177"/>
        <v>-9999</v>
      </c>
      <c r="AE418" s="89">
        <f t="shared" si="168"/>
        <v>0</v>
      </c>
      <c r="AF418">
        <f t="shared" si="178"/>
        <v>-9999</v>
      </c>
      <c r="AG418" s="73"/>
      <c r="AH418">
        <f t="shared" si="169"/>
        <v>9.9128093979226504E-4</v>
      </c>
      <c r="AI418">
        <f t="shared" si="170"/>
        <v>1.0202694526724543</v>
      </c>
      <c r="AJ418">
        <f t="shared" si="171"/>
        <v>0.73637414807196833</v>
      </c>
      <c r="AK418">
        <f t="shared" si="172"/>
        <v>8.1517785104596244E-2</v>
      </c>
      <c r="AL418">
        <f t="shared" si="173"/>
        <v>1.327088014839336</v>
      </c>
      <c r="AM418">
        <f t="shared" si="174"/>
        <v>0.7817992999413852</v>
      </c>
      <c r="AN418" s="89">
        <f t="shared" si="175"/>
        <v>1.2462906618999194</v>
      </c>
      <c r="AO418" s="89">
        <f t="shared" si="175"/>
        <v>1.246290661867854</v>
      </c>
      <c r="AP418" s="89">
        <f t="shared" si="175"/>
        <v>1.2462906606705981</v>
      </c>
      <c r="AQ418" s="89">
        <f t="shared" si="175"/>
        <v>1.2462906159678244</v>
      </c>
      <c r="AR418" s="89">
        <f t="shared" si="175"/>
        <v>1.2462889468736118</v>
      </c>
      <c r="AS418" s="89">
        <f t="shared" si="175"/>
        <v>1.2462266328299796</v>
      </c>
      <c r="AT418" s="89">
        <f t="shared" si="175"/>
        <v>1.2439083968856333</v>
      </c>
      <c r="AU418" s="89">
        <f t="shared" si="176"/>
        <v>1.1666747515830691</v>
      </c>
    </row>
    <row r="419" spans="3:47">
      <c r="C419" s="10"/>
      <c r="D419" s="10"/>
      <c r="Z419">
        <f t="shared" si="164"/>
        <v>0</v>
      </c>
      <c r="AA419" s="89">
        <f t="shared" si="165"/>
        <v>-0.23800536174947567</v>
      </c>
      <c r="AB419" s="89">
        <f t="shared" si="166"/>
        <v>-9999</v>
      </c>
      <c r="AC419" s="89">
        <f t="shared" si="167"/>
        <v>0</v>
      </c>
      <c r="AD419" s="89">
        <f t="shared" si="177"/>
        <v>-9999</v>
      </c>
      <c r="AE419" s="89">
        <f t="shared" si="168"/>
        <v>0</v>
      </c>
      <c r="AF419">
        <f t="shared" si="178"/>
        <v>-9999</v>
      </c>
      <c r="AG419" s="73"/>
      <c r="AH419">
        <f t="shared" si="169"/>
        <v>9.9128093979226504E-4</v>
      </c>
      <c r="AI419">
        <f t="shared" si="170"/>
        <v>1.0202694526724543</v>
      </c>
      <c r="AJ419">
        <f t="shared" si="171"/>
        <v>0.73637414807196833</v>
      </c>
      <c r="AK419">
        <f t="shared" si="172"/>
        <v>8.1517785104596244E-2</v>
      </c>
      <c r="AL419">
        <f t="shared" si="173"/>
        <v>1.327088014839336</v>
      </c>
      <c r="AM419">
        <f t="shared" si="174"/>
        <v>0.7817992999413852</v>
      </c>
      <c r="AN419" s="89">
        <f t="shared" si="175"/>
        <v>1.2462906618999194</v>
      </c>
      <c r="AO419" s="89">
        <f t="shared" si="175"/>
        <v>1.246290661867854</v>
      </c>
      <c r="AP419" s="89">
        <f t="shared" si="175"/>
        <v>1.2462906606705981</v>
      </c>
      <c r="AQ419" s="89">
        <f t="shared" si="175"/>
        <v>1.2462906159678244</v>
      </c>
      <c r="AR419" s="89">
        <f t="shared" si="175"/>
        <v>1.2462889468736118</v>
      </c>
      <c r="AS419" s="89">
        <f t="shared" si="175"/>
        <v>1.2462266328299796</v>
      </c>
      <c r="AT419" s="89">
        <f t="shared" si="175"/>
        <v>1.2439083968856333</v>
      </c>
      <c r="AU419" s="89">
        <f t="shared" si="176"/>
        <v>1.1666747515830691</v>
      </c>
    </row>
    <row r="420" spans="3:47">
      <c r="C420" s="10"/>
      <c r="D420" s="10"/>
      <c r="Z420">
        <f t="shared" si="164"/>
        <v>0</v>
      </c>
      <c r="AA420" s="89">
        <f t="shared" si="165"/>
        <v>-0.23800536174947567</v>
      </c>
      <c r="AB420" s="89">
        <f t="shared" si="166"/>
        <v>-9999</v>
      </c>
      <c r="AC420" s="89">
        <f t="shared" si="167"/>
        <v>0</v>
      </c>
      <c r="AD420" s="89">
        <f t="shared" si="177"/>
        <v>-9999</v>
      </c>
      <c r="AE420" s="89">
        <f t="shared" si="168"/>
        <v>0</v>
      </c>
      <c r="AF420">
        <f t="shared" si="178"/>
        <v>-9999</v>
      </c>
      <c r="AG420" s="73"/>
      <c r="AH420">
        <f t="shared" si="169"/>
        <v>9.9128093979226504E-4</v>
      </c>
      <c r="AI420">
        <f t="shared" si="170"/>
        <v>1.0202694526724543</v>
      </c>
      <c r="AJ420">
        <f t="shared" si="171"/>
        <v>0.73637414807196833</v>
      </c>
      <c r="AK420">
        <f t="shared" si="172"/>
        <v>8.1517785104596244E-2</v>
      </c>
      <c r="AL420">
        <f t="shared" si="173"/>
        <v>1.327088014839336</v>
      </c>
      <c r="AM420">
        <f t="shared" si="174"/>
        <v>0.7817992999413852</v>
      </c>
      <c r="AN420" s="89">
        <f t="shared" si="175"/>
        <v>1.2462906618999194</v>
      </c>
      <c r="AO420" s="89">
        <f t="shared" si="175"/>
        <v>1.246290661867854</v>
      </c>
      <c r="AP420" s="89">
        <f t="shared" si="175"/>
        <v>1.2462906606705981</v>
      </c>
      <c r="AQ420" s="89">
        <f t="shared" si="175"/>
        <v>1.2462906159678244</v>
      </c>
      <c r="AR420" s="89">
        <f t="shared" si="175"/>
        <v>1.2462889468736118</v>
      </c>
      <c r="AS420" s="89">
        <f t="shared" si="175"/>
        <v>1.2462266328299796</v>
      </c>
      <c r="AT420" s="89">
        <f t="shared" si="175"/>
        <v>1.2439083968856333</v>
      </c>
      <c r="AU420" s="89">
        <f t="shared" si="176"/>
        <v>1.1666747515830691</v>
      </c>
    </row>
    <row r="421" spans="3:47">
      <c r="C421" s="10"/>
      <c r="D421" s="10"/>
      <c r="Z421">
        <f t="shared" si="164"/>
        <v>0</v>
      </c>
      <c r="AA421" s="89">
        <f t="shared" si="165"/>
        <v>-0.23800536174947567</v>
      </c>
      <c r="AB421" s="89">
        <f t="shared" si="166"/>
        <v>-9999</v>
      </c>
      <c r="AC421" s="89">
        <f t="shared" si="167"/>
        <v>0</v>
      </c>
      <c r="AD421" s="89">
        <f t="shared" si="177"/>
        <v>-9999</v>
      </c>
      <c r="AE421" s="89">
        <f t="shared" si="168"/>
        <v>0</v>
      </c>
      <c r="AF421">
        <f t="shared" si="178"/>
        <v>-9999</v>
      </c>
      <c r="AG421" s="73"/>
      <c r="AH421">
        <f t="shared" si="169"/>
        <v>9.9128093979226504E-4</v>
      </c>
      <c r="AI421">
        <f t="shared" si="170"/>
        <v>1.0202694526724543</v>
      </c>
      <c r="AJ421">
        <f t="shared" si="171"/>
        <v>0.73637414807196833</v>
      </c>
      <c r="AK421">
        <f t="shared" si="172"/>
        <v>8.1517785104596244E-2</v>
      </c>
      <c r="AL421">
        <f t="shared" si="173"/>
        <v>1.327088014839336</v>
      </c>
      <c r="AM421">
        <f t="shared" si="174"/>
        <v>0.7817992999413852</v>
      </c>
      <c r="AN421" s="89">
        <f t="shared" ref="AN421:AT436" si="179">$AU421+$AB$7*SIN(AO421)</f>
        <v>1.2462906618999194</v>
      </c>
      <c r="AO421" s="89">
        <f t="shared" si="179"/>
        <v>1.246290661867854</v>
      </c>
      <c r="AP421" s="89">
        <f t="shared" si="179"/>
        <v>1.2462906606705981</v>
      </c>
      <c r="AQ421" s="89">
        <f t="shared" si="179"/>
        <v>1.2462906159678244</v>
      </c>
      <c r="AR421" s="89">
        <f t="shared" si="179"/>
        <v>1.2462889468736118</v>
      </c>
      <c r="AS421" s="89">
        <f t="shared" si="179"/>
        <v>1.2462266328299796</v>
      </c>
      <c r="AT421" s="89">
        <f t="shared" si="179"/>
        <v>1.2439083968856333</v>
      </c>
      <c r="AU421" s="89">
        <f t="shared" si="176"/>
        <v>1.1666747515830691</v>
      </c>
    </row>
    <row r="422" spans="3:47">
      <c r="C422" s="10"/>
      <c r="D422" s="10"/>
      <c r="Z422">
        <f t="shared" si="164"/>
        <v>0</v>
      </c>
      <c r="AA422" s="89">
        <f t="shared" si="165"/>
        <v>-0.23800536174947567</v>
      </c>
      <c r="AB422" s="89">
        <f t="shared" si="166"/>
        <v>-9999</v>
      </c>
      <c r="AC422" s="89">
        <f t="shared" si="167"/>
        <v>0</v>
      </c>
      <c r="AD422" s="89">
        <f t="shared" si="177"/>
        <v>-9999</v>
      </c>
      <c r="AE422" s="89">
        <f t="shared" si="168"/>
        <v>0</v>
      </c>
      <c r="AF422">
        <f t="shared" si="178"/>
        <v>-9999</v>
      </c>
      <c r="AG422" s="73"/>
      <c r="AH422">
        <f t="shared" si="169"/>
        <v>9.9128093979226504E-4</v>
      </c>
      <c r="AI422">
        <f t="shared" si="170"/>
        <v>1.0202694526724543</v>
      </c>
      <c r="AJ422">
        <f t="shared" si="171"/>
        <v>0.73637414807196833</v>
      </c>
      <c r="AK422">
        <f t="shared" si="172"/>
        <v>8.1517785104596244E-2</v>
      </c>
      <c r="AL422">
        <f t="shared" si="173"/>
        <v>1.327088014839336</v>
      </c>
      <c r="AM422">
        <f t="shared" si="174"/>
        <v>0.7817992999413852</v>
      </c>
      <c r="AN422" s="89">
        <f t="shared" si="179"/>
        <v>1.2462906618999194</v>
      </c>
      <c r="AO422" s="89">
        <f t="shared" si="179"/>
        <v>1.246290661867854</v>
      </c>
      <c r="AP422" s="89">
        <f t="shared" si="179"/>
        <v>1.2462906606705981</v>
      </c>
      <c r="AQ422" s="89">
        <f t="shared" si="179"/>
        <v>1.2462906159678244</v>
      </c>
      <c r="AR422" s="89">
        <f t="shared" si="179"/>
        <v>1.2462889468736118</v>
      </c>
      <c r="AS422" s="89">
        <f t="shared" si="179"/>
        <v>1.2462266328299796</v>
      </c>
      <c r="AT422" s="89">
        <f t="shared" si="179"/>
        <v>1.2439083968856333</v>
      </c>
      <c r="AU422" s="89">
        <f t="shared" si="176"/>
        <v>1.1666747515830691</v>
      </c>
    </row>
    <row r="423" spans="3:47">
      <c r="C423" s="10"/>
      <c r="D423" s="10"/>
      <c r="Z423">
        <f t="shared" si="164"/>
        <v>0</v>
      </c>
      <c r="AA423" s="89">
        <f t="shared" si="165"/>
        <v>-0.23800536174947567</v>
      </c>
      <c r="AB423" s="89">
        <f t="shared" si="166"/>
        <v>-9999</v>
      </c>
      <c r="AC423" s="89">
        <f t="shared" si="167"/>
        <v>0</v>
      </c>
      <c r="AD423" s="89">
        <f t="shared" si="177"/>
        <v>-9999</v>
      </c>
      <c r="AE423" s="89">
        <f t="shared" si="168"/>
        <v>0</v>
      </c>
      <c r="AF423">
        <f t="shared" si="178"/>
        <v>-9999</v>
      </c>
      <c r="AG423" s="73"/>
      <c r="AH423">
        <f t="shared" si="169"/>
        <v>9.9128093979226504E-4</v>
      </c>
      <c r="AI423">
        <f t="shared" si="170"/>
        <v>1.0202694526724543</v>
      </c>
      <c r="AJ423">
        <f t="shared" si="171"/>
        <v>0.73637414807196833</v>
      </c>
      <c r="AK423">
        <f t="shared" si="172"/>
        <v>8.1517785104596244E-2</v>
      </c>
      <c r="AL423">
        <f t="shared" si="173"/>
        <v>1.327088014839336</v>
      </c>
      <c r="AM423">
        <f t="shared" si="174"/>
        <v>0.7817992999413852</v>
      </c>
      <c r="AN423" s="89">
        <f t="shared" si="179"/>
        <v>1.2462906618999194</v>
      </c>
      <c r="AO423" s="89">
        <f t="shared" si="179"/>
        <v>1.246290661867854</v>
      </c>
      <c r="AP423" s="89">
        <f t="shared" si="179"/>
        <v>1.2462906606705981</v>
      </c>
      <c r="AQ423" s="89">
        <f t="shared" si="179"/>
        <v>1.2462906159678244</v>
      </c>
      <c r="AR423" s="89">
        <f t="shared" si="179"/>
        <v>1.2462889468736118</v>
      </c>
      <c r="AS423" s="89">
        <f t="shared" si="179"/>
        <v>1.2462266328299796</v>
      </c>
      <c r="AT423" s="89">
        <f t="shared" si="179"/>
        <v>1.2439083968856333</v>
      </c>
      <c r="AU423" s="89">
        <f t="shared" si="176"/>
        <v>1.1666747515830691</v>
      </c>
    </row>
    <row r="424" spans="3:47">
      <c r="C424" s="10"/>
      <c r="D424" s="10"/>
      <c r="Z424">
        <f t="shared" si="164"/>
        <v>0</v>
      </c>
      <c r="AA424" s="89">
        <f t="shared" si="165"/>
        <v>-0.23800536174947567</v>
      </c>
      <c r="AB424" s="89">
        <f t="shared" si="166"/>
        <v>-9999</v>
      </c>
      <c r="AC424" s="89">
        <f t="shared" si="167"/>
        <v>0</v>
      </c>
      <c r="AD424" s="89">
        <f t="shared" si="177"/>
        <v>-9999</v>
      </c>
      <c r="AE424" s="89">
        <f t="shared" si="168"/>
        <v>0</v>
      </c>
      <c r="AF424">
        <f t="shared" si="178"/>
        <v>-9999</v>
      </c>
      <c r="AG424" s="73"/>
      <c r="AH424">
        <f t="shared" si="169"/>
        <v>9.9128093979226504E-4</v>
      </c>
      <c r="AI424">
        <f t="shared" si="170"/>
        <v>1.0202694526724543</v>
      </c>
      <c r="AJ424">
        <f t="shared" si="171"/>
        <v>0.73637414807196833</v>
      </c>
      <c r="AK424">
        <f t="shared" si="172"/>
        <v>8.1517785104596244E-2</v>
      </c>
      <c r="AL424">
        <f t="shared" si="173"/>
        <v>1.327088014839336</v>
      </c>
      <c r="AM424">
        <f t="shared" si="174"/>
        <v>0.7817992999413852</v>
      </c>
      <c r="AN424" s="89">
        <f t="shared" si="179"/>
        <v>1.2462906618999194</v>
      </c>
      <c r="AO424" s="89">
        <f t="shared" si="179"/>
        <v>1.246290661867854</v>
      </c>
      <c r="AP424" s="89">
        <f t="shared" si="179"/>
        <v>1.2462906606705981</v>
      </c>
      <c r="AQ424" s="89">
        <f t="shared" si="179"/>
        <v>1.2462906159678244</v>
      </c>
      <c r="AR424" s="89">
        <f t="shared" si="179"/>
        <v>1.2462889468736118</v>
      </c>
      <c r="AS424" s="89">
        <f t="shared" si="179"/>
        <v>1.2462266328299796</v>
      </c>
      <c r="AT424" s="89">
        <f t="shared" si="179"/>
        <v>1.2439083968856333</v>
      </c>
      <c r="AU424" s="89">
        <f t="shared" si="176"/>
        <v>1.1666747515830691</v>
      </c>
    </row>
    <row r="425" spans="3:47">
      <c r="C425" s="10"/>
      <c r="D425" s="10"/>
      <c r="Z425">
        <f t="shared" si="164"/>
        <v>0</v>
      </c>
      <c r="AA425" s="89">
        <f t="shared" si="165"/>
        <v>-0.23800536174947567</v>
      </c>
      <c r="AB425" s="89">
        <f t="shared" si="166"/>
        <v>-9999</v>
      </c>
      <c r="AC425" s="89">
        <f t="shared" si="167"/>
        <v>0</v>
      </c>
      <c r="AD425" s="89">
        <f t="shared" si="177"/>
        <v>-9999</v>
      </c>
      <c r="AE425" s="89">
        <f t="shared" si="168"/>
        <v>0</v>
      </c>
      <c r="AF425">
        <f t="shared" si="178"/>
        <v>-9999</v>
      </c>
      <c r="AG425" s="73"/>
      <c r="AH425">
        <f t="shared" si="169"/>
        <v>9.9128093979226504E-4</v>
      </c>
      <c r="AI425">
        <f t="shared" si="170"/>
        <v>1.0202694526724543</v>
      </c>
      <c r="AJ425">
        <f t="shared" si="171"/>
        <v>0.73637414807196833</v>
      </c>
      <c r="AK425">
        <f t="shared" si="172"/>
        <v>8.1517785104596244E-2</v>
      </c>
      <c r="AL425">
        <f t="shared" si="173"/>
        <v>1.327088014839336</v>
      </c>
      <c r="AM425">
        <f t="shared" si="174"/>
        <v>0.7817992999413852</v>
      </c>
      <c r="AN425" s="89">
        <f t="shared" si="179"/>
        <v>1.2462906618999194</v>
      </c>
      <c r="AO425" s="89">
        <f t="shared" si="179"/>
        <v>1.246290661867854</v>
      </c>
      <c r="AP425" s="89">
        <f t="shared" si="179"/>
        <v>1.2462906606705981</v>
      </c>
      <c r="AQ425" s="89">
        <f t="shared" si="179"/>
        <v>1.2462906159678244</v>
      </c>
      <c r="AR425" s="89">
        <f t="shared" si="179"/>
        <v>1.2462889468736118</v>
      </c>
      <c r="AS425" s="89">
        <f t="shared" si="179"/>
        <v>1.2462266328299796</v>
      </c>
      <c r="AT425" s="89">
        <f t="shared" si="179"/>
        <v>1.2439083968856333</v>
      </c>
      <c r="AU425" s="89">
        <f t="shared" si="176"/>
        <v>1.1666747515830691</v>
      </c>
    </row>
    <row r="426" spans="3:47">
      <c r="C426" s="10"/>
      <c r="D426" s="10"/>
      <c r="Z426">
        <f t="shared" si="164"/>
        <v>0</v>
      </c>
      <c r="AA426" s="89">
        <f t="shared" si="165"/>
        <v>-0.23800536174947567</v>
      </c>
      <c r="AB426" s="89">
        <f t="shared" si="166"/>
        <v>-9999</v>
      </c>
      <c r="AC426" s="89">
        <f t="shared" si="167"/>
        <v>0</v>
      </c>
      <c r="AD426" s="89">
        <f t="shared" si="177"/>
        <v>-9999</v>
      </c>
      <c r="AE426" s="89">
        <f t="shared" si="168"/>
        <v>0</v>
      </c>
      <c r="AF426">
        <f t="shared" si="178"/>
        <v>-9999</v>
      </c>
      <c r="AG426" s="73"/>
      <c r="AH426">
        <f t="shared" si="169"/>
        <v>9.9128093979226504E-4</v>
      </c>
      <c r="AI426">
        <f t="shared" si="170"/>
        <v>1.0202694526724543</v>
      </c>
      <c r="AJ426">
        <f t="shared" si="171"/>
        <v>0.73637414807196833</v>
      </c>
      <c r="AK426">
        <f t="shared" si="172"/>
        <v>8.1517785104596244E-2</v>
      </c>
      <c r="AL426">
        <f t="shared" si="173"/>
        <v>1.327088014839336</v>
      </c>
      <c r="AM426">
        <f t="shared" si="174"/>
        <v>0.7817992999413852</v>
      </c>
      <c r="AN426" s="89">
        <f t="shared" si="179"/>
        <v>1.2462906618999194</v>
      </c>
      <c r="AO426" s="89">
        <f t="shared" si="179"/>
        <v>1.246290661867854</v>
      </c>
      <c r="AP426" s="89">
        <f t="shared" si="179"/>
        <v>1.2462906606705981</v>
      </c>
      <c r="AQ426" s="89">
        <f t="shared" si="179"/>
        <v>1.2462906159678244</v>
      </c>
      <c r="AR426" s="89">
        <f t="shared" si="179"/>
        <v>1.2462889468736118</v>
      </c>
      <c r="AS426" s="89">
        <f t="shared" si="179"/>
        <v>1.2462266328299796</v>
      </c>
      <c r="AT426" s="89">
        <f t="shared" si="179"/>
        <v>1.2439083968856333</v>
      </c>
      <c r="AU426" s="89">
        <f t="shared" si="176"/>
        <v>1.1666747515830691</v>
      </c>
    </row>
    <row r="427" spans="3:47">
      <c r="C427" s="10"/>
      <c r="D427" s="10"/>
      <c r="Z427">
        <f t="shared" si="164"/>
        <v>0</v>
      </c>
      <c r="AA427" s="89">
        <f t="shared" si="165"/>
        <v>-0.23800536174947567</v>
      </c>
      <c r="AB427" s="89">
        <f t="shared" si="166"/>
        <v>-9999</v>
      </c>
      <c r="AC427" s="89">
        <f t="shared" si="167"/>
        <v>0</v>
      </c>
      <c r="AD427" s="89">
        <f t="shared" si="177"/>
        <v>-9999</v>
      </c>
      <c r="AE427" s="89">
        <f t="shared" si="168"/>
        <v>0</v>
      </c>
      <c r="AF427">
        <f t="shared" si="178"/>
        <v>-9999</v>
      </c>
      <c r="AG427" s="73"/>
      <c r="AH427">
        <f t="shared" si="169"/>
        <v>9.9128093979226504E-4</v>
      </c>
      <c r="AI427">
        <f t="shared" si="170"/>
        <v>1.0202694526724543</v>
      </c>
      <c r="AJ427">
        <f t="shared" si="171"/>
        <v>0.73637414807196833</v>
      </c>
      <c r="AK427">
        <f t="shared" si="172"/>
        <v>8.1517785104596244E-2</v>
      </c>
      <c r="AL427">
        <f t="shared" si="173"/>
        <v>1.327088014839336</v>
      </c>
      <c r="AM427">
        <f t="shared" si="174"/>
        <v>0.7817992999413852</v>
      </c>
      <c r="AN427" s="89">
        <f t="shared" si="179"/>
        <v>1.2462906618999194</v>
      </c>
      <c r="AO427" s="89">
        <f t="shared" si="179"/>
        <v>1.246290661867854</v>
      </c>
      <c r="AP427" s="89">
        <f t="shared" si="179"/>
        <v>1.2462906606705981</v>
      </c>
      <c r="AQ427" s="89">
        <f t="shared" si="179"/>
        <v>1.2462906159678244</v>
      </c>
      <c r="AR427" s="89">
        <f t="shared" si="179"/>
        <v>1.2462889468736118</v>
      </c>
      <c r="AS427" s="89">
        <f t="shared" si="179"/>
        <v>1.2462266328299796</v>
      </c>
      <c r="AT427" s="89">
        <f t="shared" si="179"/>
        <v>1.2439083968856333</v>
      </c>
      <c r="AU427" s="89">
        <f t="shared" si="176"/>
        <v>1.1666747515830691</v>
      </c>
    </row>
    <row r="428" spans="3:47">
      <c r="C428" s="10"/>
      <c r="D428" s="10"/>
      <c r="Z428">
        <f t="shared" si="164"/>
        <v>0</v>
      </c>
      <c r="AA428" s="89">
        <f t="shared" si="165"/>
        <v>-0.23800536174947567</v>
      </c>
      <c r="AB428" s="89">
        <f t="shared" si="166"/>
        <v>-9999</v>
      </c>
      <c r="AC428" s="89">
        <f t="shared" si="167"/>
        <v>0</v>
      </c>
      <c r="AD428" s="89">
        <f t="shared" si="177"/>
        <v>-9999</v>
      </c>
      <c r="AE428" s="89">
        <f t="shared" si="168"/>
        <v>0</v>
      </c>
      <c r="AF428">
        <f t="shared" si="178"/>
        <v>-9999</v>
      </c>
      <c r="AG428" s="73"/>
      <c r="AH428">
        <f t="shared" si="169"/>
        <v>9.9128093979226504E-4</v>
      </c>
      <c r="AI428">
        <f t="shared" si="170"/>
        <v>1.0202694526724543</v>
      </c>
      <c r="AJ428">
        <f t="shared" si="171"/>
        <v>0.73637414807196833</v>
      </c>
      <c r="AK428">
        <f t="shared" si="172"/>
        <v>8.1517785104596244E-2</v>
      </c>
      <c r="AL428">
        <f t="shared" si="173"/>
        <v>1.327088014839336</v>
      </c>
      <c r="AM428">
        <f t="shared" si="174"/>
        <v>0.7817992999413852</v>
      </c>
      <c r="AN428" s="89">
        <f t="shared" si="179"/>
        <v>1.2462906618999194</v>
      </c>
      <c r="AO428" s="89">
        <f t="shared" si="179"/>
        <v>1.246290661867854</v>
      </c>
      <c r="AP428" s="89">
        <f t="shared" si="179"/>
        <v>1.2462906606705981</v>
      </c>
      <c r="AQ428" s="89">
        <f t="shared" si="179"/>
        <v>1.2462906159678244</v>
      </c>
      <c r="AR428" s="89">
        <f t="shared" si="179"/>
        <v>1.2462889468736118</v>
      </c>
      <c r="AS428" s="89">
        <f t="shared" si="179"/>
        <v>1.2462266328299796</v>
      </c>
      <c r="AT428" s="89">
        <f t="shared" si="179"/>
        <v>1.2439083968856333</v>
      </c>
      <c r="AU428" s="89">
        <f t="shared" si="176"/>
        <v>1.1666747515830691</v>
      </c>
    </row>
    <row r="429" spans="3:47">
      <c r="C429" s="10"/>
      <c r="D429" s="10"/>
      <c r="Z429">
        <f t="shared" si="164"/>
        <v>0</v>
      </c>
      <c r="AA429" s="89">
        <f t="shared" si="165"/>
        <v>-0.23800536174947567</v>
      </c>
      <c r="AB429" s="89">
        <f t="shared" si="166"/>
        <v>-9999</v>
      </c>
      <c r="AC429" s="89">
        <f t="shared" si="167"/>
        <v>0</v>
      </c>
      <c r="AD429" s="89">
        <f t="shared" si="177"/>
        <v>-9999</v>
      </c>
      <c r="AE429" s="89">
        <f t="shared" si="168"/>
        <v>0</v>
      </c>
      <c r="AF429">
        <f t="shared" si="178"/>
        <v>-9999</v>
      </c>
      <c r="AG429" s="73"/>
      <c r="AH429">
        <f t="shared" si="169"/>
        <v>9.9128093979226504E-4</v>
      </c>
      <c r="AI429">
        <f t="shared" si="170"/>
        <v>1.0202694526724543</v>
      </c>
      <c r="AJ429">
        <f t="shared" si="171"/>
        <v>0.73637414807196833</v>
      </c>
      <c r="AK429">
        <f t="shared" si="172"/>
        <v>8.1517785104596244E-2</v>
      </c>
      <c r="AL429">
        <f t="shared" si="173"/>
        <v>1.327088014839336</v>
      </c>
      <c r="AM429">
        <f t="shared" si="174"/>
        <v>0.7817992999413852</v>
      </c>
      <c r="AN429" s="89">
        <f t="shared" si="179"/>
        <v>1.2462906618999194</v>
      </c>
      <c r="AO429" s="89">
        <f t="shared" si="179"/>
        <v>1.246290661867854</v>
      </c>
      <c r="AP429" s="89">
        <f t="shared" si="179"/>
        <v>1.2462906606705981</v>
      </c>
      <c r="AQ429" s="89">
        <f t="shared" si="179"/>
        <v>1.2462906159678244</v>
      </c>
      <c r="AR429" s="89">
        <f t="shared" si="179"/>
        <v>1.2462889468736118</v>
      </c>
      <c r="AS429" s="89">
        <f t="shared" si="179"/>
        <v>1.2462266328299796</v>
      </c>
      <c r="AT429" s="89">
        <f t="shared" si="179"/>
        <v>1.2439083968856333</v>
      </c>
      <c r="AU429" s="89">
        <f t="shared" si="176"/>
        <v>1.1666747515830691</v>
      </c>
    </row>
    <row r="430" spans="3:47">
      <c r="C430" s="10"/>
      <c r="D430" s="10"/>
      <c r="Z430">
        <f t="shared" si="164"/>
        <v>0</v>
      </c>
      <c r="AA430" s="89">
        <f t="shared" si="165"/>
        <v>-0.23800536174947567</v>
      </c>
      <c r="AB430" s="89">
        <f t="shared" si="166"/>
        <v>-9999</v>
      </c>
      <c r="AC430" s="89">
        <f t="shared" si="167"/>
        <v>0</v>
      </c>
      <c r="AD430" s="89">
        <f t="shared" si="177"/>
        <v>-9999</v>
      </c>
      <c r="AE430" s="89">
        <f t="shared" si="168"/>
        <v>0</v>
      </c>
      <c r="AF430">
        <f t="shared" si="178"/>
        <v>-9999</v>
      </c>
      <c r="AG430" s="73"/>
      <c r="AH430">
        <f t="shared" si="169"/>
        <v>9.9128093979226504E-4</v>
      </c>
      <c r="AI430">
        <f t="shared" si="170"/>
        <v>1.0202694526724543</v>
      </c>
      <c r="AJ430">
        <f t="shared" si="171"/>
        <v>0.73637414807196833</v>
      </c>
      <c r="AK430">
        <f t="shared" si="172"/>
        <v>8.1517785104596244E-2</v>
      </c>
      <c r="AL430">
        <f t="shared" si="173"/>
        <v>1.327088014839336</v>
      </c>
      <c r="AM430">
        <f t="shared" si="174"/>
        <v>0.7817992999413852</v>
      </c>
      <c r="AN430" s="89">
        <f t="shared" si="179"/>
        <v>1.2462906618999194</v>
      </c>
      <c r="AO430" s="89">
        <f t="shared" si="179"/>
        <v>1.246290661867854</v>
      </c>
      <c r="AP430" s="89">
        <f t="shared" si="179"/>
        <v>1.2462906606705981</v>
      </c>
      <c r="AQ430" s="89">
        <f t="shared" si="179"/>
        <v>1.2462906159678244</v>
      </c>
      <c r="AR430" s="89">
        <f t="shared" si="179"/>
        <v>1.2462889468736118</v>
      </c>
      <c r="AS430" s="89">
        <f t="shared" si="179"/>
        <v>1.2462266328299796</v>
      </c>
      <c r="AT430" s="89">
        <f t="shared" si="179"/>
        <v>1.2439083968856333</v>
      </c>
      <c r="AU430" s="89">
        <f t="shared" si="176"/>
        <v>1.1666747515830691</v>
      </c>
    </row>
    <row r="431" spans="3:47">
      <c r="C431" s="10"/>
      <c r="D431" s="10"/>
      <c r="Z431">
        <f t="shared" si="164"/>
        <v>0</v>
      </c>
      <c r="AA431" s="89">
        <f t="shared" si="165"/>
        <v>-0.23800536174947567</v>
      </c>
      <c r="AB431" s="89">
        <f t="shared" si="166"/>
        <v>-9999</v>
      </c>
      <c r="AC431" s="89">
        <f t="shared" si="167"/>
        <v>0</v>
      </c>
      <c r="AD431" s="89">
        <f t="shared" si="177"/>
        <v>-9999</v>
      </c>
      <c r="AE431" s="89">
        <f t="shared" si="168"/>
        <v>0</v>
      </c>
      <c r="AF431">
        <f t="shared" si="178"/>
        <v>-9999</v>
      </c>
      <c r="AG431" s="73"/>
      <c r="AH431">
        <f t="shared" si="169"/>
        <v>9.9128093979226504E-4</v>
      </c>
      <c r="AI431">
        <f t="shared" si="170"/>
        <v>1.0202694526724543</v>
      </c>
      <c r="AJ431">
        <f t="shared" si="171"/>
        <v>0.73637414807196833</v>
      </c>
      <c r="AK431">
        <f t="shared" si="172"/>
        <v>8.1517785104596244E-2</v>
      </c>
      <c r="AL431">
        <f t="shared" si="173"/>
        <v>1.327088014839336</v>
      </c>
      <c r="AM431">
        <f t="shared" si="174"/>
        <v>0.7817992999413852</v>
      </c>
      <c r="AN431" s="89">
        <f t="shared" si="179"/>
        <v>1.2462906618999194</v>
      </c>
      <c r="AO431" s="89">
        <f t="shared" si="179"/>
        <v>1.246290661867854</v>
      </c>
      <c r="AP431" s="89">
        <f t="shared" si="179"/>
        <v>1.2462906606705981</v>
      </c>
      <c r="AQ431" s="89">
        <f t="shared" si="179"/>
        <v>1.2462906159678244</v>
      </c>
      <c r="AR431" s="89">
        <f t="shared" si="179"/>
        <v>1.2462889468736118</v>
      </c>
      <c r="AS431" s="89">
        <f t="shared" si="179"/>
        <v>1.2462266328299796</v>
      </c>
      <c r="AT431" s="89">
        <f t="shared" si="179"/>
        <v>1.2439083968856333</v>
      </c>
      <c r="AU431" s="89">
        <f t="shared" si="176"/>
        <v>1.1666747515830691</v>
      </c>
    </row>
    <row r="432" spans="3:47">
      <c r="C432" s="10"/>
      <c r="D432" s="10"/>
      <c r="Z432">
        <f t="shared" si="164"/>
        <v>0</v>
      </c>
      <c r="AA432" s="89">
        <f t="shared" si="165"/>
        <v>-0.23800536174947567</v>
      </c>
      <c r="AB432" s="89">
        <f t="shared" si="166"/>
        <v>-9999</v>
      </c>
      <c r="AC432" s="89">
        <f t="shared" si="167"/>
        <v>0</v>
      </c>
      <c r="AD432" s="89">
        <f t="shared" si="177"/>
        <v>-9999</v>
      </c>
      <c r="AE432" s="89">
        <f t="shared" si="168"/>
        <v>0</v>
      </c>
      <c r="AF432">
        <f t="shared" si="178"/>
        <v>-9999</v>
      </c>
      <c r="AG432" s="73"/>
      <c r="AH432">
        <f t="shared" si="169"/>
        <v>9.9128093979226504E-4</v>
      </c>
      <c r="AI432">
        <f t="shared" si="170"/>
        <v>1.0202694526724543</v>
      </c>
      <c r="AJ432">
        <f t="shared" si="171"/>
        <v>0.73637414807196833</v>
      </c>
      <c r="AK432">
        <f t="shared" si="172"/>
        <v>8.1517785104596244E-2</v>
      </c>
      <c r="AL432">
        <f t="shared" si="173"/>
        <v>1.327088014839336</v>
      </c>
      <c r="AM432">
        <f t="shared" si="174"/>
        <v>0.7817992999413852</v>
      </c>
      <c r="AN432" s="89">
        <f t="shared" si="179"/>
        <v>1.2462906618999194</v>
      </c>
      <c r="AO432" s="89">
        <f t="shared" si="179"/>
        <v>1.246290661867854</v>
      </c>
      <c r="AP432" s="89">
        <f t="shared" si="179"/>
        <v>1.2462906606705981</v>
      </c>
      <c r="AQ432" s="89">
        <f t="shared" si="179"/>
        <v>1.2462906159678244</v>
      </c>
      <c r="AR432" s="89">
        <f t="shared" si="179"/>
        <v>1.2462889468736118</v>
      </c>
      <c r="AS432" s="89">
        <f t="shared" si="179"/>
        <v>1.2462266328299796</v>
      </c>
      <c r="AT432" s="89">
        <f t="shared" si="179"/>
        <v>1.2439083968856333</v>
      </c>
      <c r="AU432" s="89">
        <f t="shared" si="176"/>
        <v>1.1666747515830691</v>
      </c>
    </row>
    <row r="433" spans="3:47">
      <c r="C433" s="10"/>
      <c r="D433" s="10"/>
      <c r="Z433">
        <f t="shared" si="164"/>
        <v>0</v>
      </c>
      <c r="AA433" s="89">
        <f t="shared" si="165"/>
        <v>-0.23800536174947567</v>
      </c>
      <c r="AB433" s="89">
        <f t="shared" si="166"/>
        <v>-9999</v>
      </c>
      <c r="AC433" s="89">
        <f t="shared" si="167"/>
        <v>0</v>
      </c>
      <c r="AD433" s="89">
        <f t="shared" si="177"/>
        <v>-9999</v>
      </c>
      <c r="AE433" s="89">
        <f t="shared" si="168"/>
        <v>0</v>
      </c>
      <c r="AF433">
        <f t="shared" si="178"/>
        <v>-9999</v>
      </c>
      <c r="AG433" s="73"/>
      <c r="AH433">
        <f t="shared" si="169"/>
        <v>9.9128093979226504E-4</v>
      </c>
      <c r="AI433">
        <f t="shared" si="170"/>
        <v>1.0202694526724543</v>
      </c>
      <c r="AJ433">
        <f t="shared" si="171"/>
        <v>0.73637414807196833</v>
      </c>
      <c r="AK433">
        <f t="shared" si="172"/>
        <v>8.1517785104596244E-2</v>
      </c>
      <c r="AL433">
        <f t="shared" si="173"/>
        <v>1.327088014839336</v>
      </c>
      <c r="AM433">
        <f t="shared" si="174"/>
        <v>0.7817992999413852</v>
      </c>
      <c r="AN433" s="89">
        <f t="shared" si="179"/>
        <v>1.2462906618999194</v>
      </c>
      <c r="AO433" s="89">
        <f t="shared" si="179"/>
        <v>1.246290661867854</v>
      </c>
      <c r="AP433" s="89">
        <f t="shared" si="179"/>
        <v>1.2462906606705981</v>
      </c>
      <c r="AQ433" s="89">
        <f t="shared" si="179"/>
        <v>1.2462906159678244</v>
      </c>
      <c r="AR433" s="89">
        <f t="shared" si="179"/>
        <v>1.2462889468736118</v>
      </c>
      <c r="AS433" s="89">
        <f t="shared" si="179"/>
        <v>1.2462266328299796</v>
      </c>
      <c r="AT433" s="89">
        <f t="shared" si="179"/>
        <v>1.2439083968856333</v>
      </c>
      <c r="AU433" s="89">
        <f t="shared" si="176"/>
        <v>1.1666747515830691</v>
      </c>
    </row>
    <row r="434" spans="3:47">
      <c r="C434" s="10"/>
      <c r="D434" s="10"/>
      <c r="Z434">
        <f t="shared" si="164"/>
        <v>0</v>
      </c>
      <c r="AA434" s="89">
        <f t="shared" si="165"/>
        <v>-0.23800536174947567</v>
      </c>
      <c r="AB434" s="89">
        <f t="shared" si="166"/>
        <v>-9999</v>
      </c>
      <c r="AC434" s="89">
        <f t="shared" si="167"/>
        <v>0</v>
      </c>
      <c r="AD434" s="89">
        <f t="shared" si="177"/>
        <v>-9999</v>
      </c>
      <c r="AE434" s="89">
        <f t="shared" si="168"/>
        <v>0</v>
      </c>
      <c r="AF434">
        <f t="shared" si="178"/>
        <v>-9999</v>
      </c>
      <c r="AG434" s="73"/>
      <c r="AH434">
        <f t="shared" si="169"/>
        <v>9.9128093979226504E-4</v>
      </c>
      <c r="AI434">
        <f t="shared" si="170"/>
        <v>1.0202694526724543</v>
      </c>
      <c r="AJ434">
        <f t="shared" si="171"/>
        <v>0.73637414807196833</v>
      </c>
      <c r="AK434">
        <f t="shared" si="172"/>
        <v>8.1517785104596244E-2</v>
      </c>
      <c r="AL434">
        <f t="shared" si="173"/>
        <v>1.327088014839336</v>
      </c>
      <c r="AM434">
        <f t="shared" si="174"/>
        <v>0.7817992999413852</v>
      </c>
      <c r="AN434" s="89">
        <f t="shared" si="179"/>
        <v>1.2462906618999194</v>
      </c>
      <c r="AO434" s="89">
        <f t="shared" si="179"/>
        <v>1.246290661867854</v>
      </c>
      <c r="AP434" s="89">
        <f t="shared" si="179"/>
        <v>1.2462906606705981</v>
      </c>
      <c r="AQ434" s="89">
        <f t="shared" si="179"/>
        <v>1.2462906159678244</v>
      </c>
      <c r="AR434" s="89">
        <f t="shared" si="179"/>
        <v>1.2462889468736118</v>
      </c>
      <c r="AS434" s="89">
        <f t="shared" si="179"/>
        <v>1.2462266328299796</v>
      </c>
      <c r="AT434" s="89">
        <f t="shared" si="179"/>
        <v>1.2439083968856333</v>
      </c>
      <c r="AU434" s="89">
        <f t="shared" si="176"/>
        <v>1.1666747515830691</v>
      </c>
    </row>
    <row r="435" spans="3:47">
      <c r="C435" s="10"/>
      <c r="D435" s="10"/>
      <c r="Z435">
        <f t="shared" si="164"/>
        <v>0</v>
      </c>
      <c r="AA435" s="89">
        <f t="shared" si="165"/>
        <v>-0.23800536174947567</v>
      </c>
      <c r="AB435" s="89">
        <f t="shared" si="166"/>
        <v>-9999</v>
      </c>
      <c r="AC435" s="89">
        <f t="shared" si="167"/>
        <v>0</v>
      </c>
      <c r="AD435" s="89">
        <f t="shared" si="177"/>
        <v>-9999</v>
      </c>
      <c r="AE435" s="89">
        <f t="shared" si="168"/>
        <v>0</v>
      </c>
      <c r="AF435">
        <f t="shared" si="178"/>
        <v>-9999</v>
      </c>
      <c r="AG435" s="73"/>
      <c r="AH435">
        <f t="shared" si="169"/>
        <v>9.9128093979226504E-4</v>
      </c>
      <c r="AI435">
        <f t="shared" si="170"/>
        <v>1.0202694526724543</v>
      </c>
      <c r="AJ435">
        <f t="shared" si="171"/>
        <v>0.73637414807196833</v>
      </c>
      <c r="AK435">
        <f t="shared" si="172"/>
        <v>8.1517785104596244E-2</v>
      </c>
      <c r="AL435">
        <f t="shared" si="173"/>
        <v>1.327088014839336</v>
      </c>
      <c r="AM435">
        <f t="shared" si="174"/>
        <v>0.7817992999413852</v>
      </c>
      <c r="AN435" s="89">
        <f t="shared" si="179"/>
        <v>1.2462906618999194</v>
      </c>
      <c r="AO435" s="89">
        <f t="shared" si="179"/>
        <v>1.246290661867854</v>
      </c>
      <c r="AP435" s="89">
        <f t="shared" si="179"/>
        <v>1.2462906606705981</v>
      </c>
      <c r="AQ435" s="89">
        <f t="shared" si="179"/>
        <v>1.2462906159678244</v>
      </c>
      <c r="AR435" s="89">
        <f t="shared" si="179"/>
        <v>1.2462889468736118</v>
      </c>
      <c r="AS435" s="89">
        <f t="shared" si="179"/>
        <v>1.2462266328299796</v>
      </c>
      <c r="AT435" s="89">
        <f t="shared" si="179"/>
        <v>1.2439083968856333</v>
      </c>
      <c r="AU435" s="89">
        <f t="shared" si="176"/>
        <v>1.1666747515830691</v>
      </c>
    </row>
    <row r="436" spans="3:47">
      <c r="C436" s="10"/>
      <c r="D436" s="10"/>
      <c r="Z436">
        <f t="shared" si="164"/>
        <v>0</v>
      </c>
      <c r="AA436" s="89">
        <f t="shared" si="165"/>
        <v>-0.23800536174947567</v>
      </c>
      <c r="AB436" s="89">
        <f t="shared" si="166"/>
        <v>-9999</v>
      </c>
      <c r="AC436" s="89">
        <f t="shared" si="167"/>
        <v>0</v>
      </c>
      <c r="AD436" s="89">
        <f t="shared" si="177"/>
        <v>-9999</v>
      </c>
      <c r="AE436" s="89">
        <f t="shared" si="168"/>
        <v>0</v>
      </c>
      <c r="AF436">
        <f t="shared" si="178"/>
        <v>-9999</v>
      </c>
      <c r="AG436" s="73"/>
      <c r="AH436">
        <f t="shared" si="169"/>
        <v>9.9128093979226504E-4</v>
      </c>
      <c r="AI436">
        <f t="shared" si="170"/>
        <v>1.0202694526724543</v>
      </c>
      <c r="AJ436">
        <f t="shared" si="171"/>
        <v>0.73637414807196833</v>
      </c>
      <c r="AK436">
        <f t="shared" si="172"/>
        <v>8.1517785104596244E-2</v>
      </c>
      <c r="AL436">
        <f t="shared" si="173"/>
        <v>1.327088014839336</v>
      </c>
      <c r="AM436">
        <f t="shared" si="174"/>
        <v>0.7817992999413852</v>
      </c>
      <c r="AN436" s="89">
        <f t="shared" si="179"/>
        <v>1.2462906618999194</v>
      </c>
      <c r="AO436" s="89">
        <f t="shared" si="179"/>
        <v>1.246290661867854</v>
      </c>
      <c r="AP436" s="89">
        <f t="shared" si="179"/>
        <v>1.2462906606705981</v>
      </c>
      <c r="AQ436" s="89">
        <f t="shared" si="179"/>
        <v>1.2462906159678244</v>
      </c>
      <c r="AR436" s="89">
        <f t="shared" si="179"/>
        <v>1.2462889468736118</v>
      </c>
      <c r="AS436" s="89">
        <f t="shared" si="179"/>
        <v>1.2462266328299796</v>
      </c>
      <c r="AT436" s="89">
        <f t="shared" si="179"/>
        <v>1.2439083968856333</v>
      </c>
      <c r="AU436" s="89">
        <f t="shared" si="176"/>
        <v>1.1666747515830691</v>
      </c>
    </row>
    <row r="437" spans="3:47">
      <c r="C437" s="10"/>
      <c r="D437" s="10"/>
      <c r="Z437">
        <f t="shared" si="164"/>
        <v>0</v>
      </c>
      <c r="AA437" s="89">
        <f t="shared" si="165"/>
        <v>-0.23800536174947567</v>
      </c>
      <c r="AB437" s="89">
        <f t="shared" si="166"/>
        <v>-9999</v>
      </c>
      <c r="AC437" s="89">
        <f t="shared" si="167"/>
        <v>0</v>
      </c>
      <c r="AD437" s="89">
        <f t="shared" si="177"/>
        <v>-9999</v>
      </c>
      <c r="AE437" s="89">
        <f t="shared" si="168"/>
        <v>0</v>
      </c>
      <c r="AF437">
        <f t="shared" si="178"/>
        <v>-9999</v>
      </c>
      <c r="AG437" s="73"/>
      <c r="AH437">
        <f t="shared" si="169"/>
        <v>9.9128093979226504E-4</v>
      </c>
      <c r="AI437">
        <f t="shared" si="170"/>
        <v>1.0202694526724543</v>
      </c>
      <c r="AJ437">
        <f t="shared" si="171"/>
        <v>0.73637414807196833</v>
      </c>
      <c r="AK437">
        <f t="shared" si="172"/>
        <v>8.1517785104596244E-2</v>
      </c>
      <c r="AL437">
        <f t="shared" si="173"/>
        <v>1.327088014839336</v>
      </c>
      <c r="AM437">
        <f t="shared" si="174"/>
        <v>0.7817992999413852</v>
      </c>
      <c r="AN437" s="89">
        <f t="shared" ref="AN437:AT452" si="180">$AU437+$AB$7*SIN(AO437)</f>
        <v>1.2462906618999194</v>
      </c>
      <c r="AO437" s="89">
        <f t="shared" si="180"/>
        <v>1.246290661867854</v>
      </c>
      <c r="AP437" s="89">
        <f t="shared" si="180"/>
        <v>1.2462906606705981</v>
      </c>
      <c r="AQ437" s="89">
        <f t="shared" si="180"/>
        <v>1.2462906159678244</v>
      </c>
      <c r="AR437" s="89">
        <f t="shared" si="180"/>
        <v>1.2462889468736118</v>
      </c>
      <c r="AS437" s="89">
        <f t="shared" si="180"/>
        <v>1.2462266328299796</v>
      </c>
      <c r="AT437" s="89">
        <f t="shared" si="180"/>
        <v>1.2439083968856333</v>
      </c>
      <c r="AU437" s="89">
        <f t="shared" si="176"/>
        <v>1.1666747515830691</v>
      </c>
    </row>
    <row r="438" spans="3:47">
      <c r="C438" s="10"/>
      <c r="D438" s="10"/>
      <c r="Z438">
        <f t="shared" si="164"/>
        <v>0</v>
      </c>
      <c r="AA438" s="89">
        <f t="shared" si="165"/>
        <v>-0.23800536174947567</v>
      </c>
      <c r="AB438" s="89">
        <f t="shared" si="166"/>
        <v>-9999</v>
      </c>
      <c r="AC438" s="89">
        <f t="shared" si="167"/>
        <v>0</v>
      </c>
      <c r="AD438" s="89">
        <f t="shared" si="177"/>
        <v>-9999</v>
      </c>
      <c r="AE438" s="89">
        <f t="shared" si="168"/>
        <v>0</v>
      </c>
      <c r="AF438">
        <f t="shared" si="178"/>
        <v>-9999</v>
      </c>
      <c r="AG438" s="73"/>
      <c r="AH438">
        <f t="shared" si="169"/>
        <v>9.9128093979226504E-4</v>
      </c>
      <c r="AI438">
        <f t="shared" si="170"/>
        <v>1.0202694526724543</v>
      </c>
      <c r="AJ438">
        <f t="shared" si="171"/>
        <v>0.73637414807196833</v>
      </c>
      <c r="AK438">
        <f t="shared" si="172"/>
        <v>8.1517785104596244E-2</v>
      </c>
      <c r="AL438">
        <f t="shared" si="173"/>
        <v>1.327088014839336</v>
      </c>
      <c r="AM438">
        <f t="shared" si="174"/>
        <v>0.7817992999413852</v>
      </c>
      <c r="AN438" s="89">
        <f t="shared" si="180"/>
        <v>1.2462906618999194</v>
      </c>
      <c r="AO438" s="89">
        <f t="shared" si="180"/>
        <v>1.246290661867854</v>
      </c>
      <c r="AP438" s="89">
        <f t="shared" si="180"/>
        <v>1.2462906606705981</v>
      </c>
      <c r="AQ438" s="89">
        <f t="shared" si="180"/>
        <v>1.2462906159678244</v>
      </c>
      <c r="AR438" s="89">
        <f t="shared" si="180"/>
        <v>1.2462889468736118</v>
      </c>
      <c r="AS438" s="89">
        <f t="shared" si="180"/>
        <v>1.2462266328299796</v>
      </c>
      <c r="AT438" s="89">
        <f t="shared" si="180"/>
        <v>1.2439083968856333</v>
      </c>
      <c r="AU438" s="89">
        <f t="shared" si="176"/>
        <v>1.1666747515830691</v>
      </c>
    </row>
    <row r="439" spans="3:47">
      <c r="C439" s="10"/>
      <c r="D439" s="10"/>
      <c r="Z439">
        <f t="shared" si="164"/>
        <v>0</v>
      </c>
      <c r="AA439" s="89">
        <f t="shared" si="165"/>
        <v>-0.23800536174947567</v>
      </c>
      <c r="AB439" s="89">
        <f t="shared" si="166"/>
        <v>-9999</v>
      </c>
      <c r="AC439" s="89">
        <f t="shared" si="167"/>
        <v>0</v>
      </c>
      <c r="AD439" s="89">
        <f t="shared" si="177"/>
        <v>-9999</v>
      </c>
      <c r="AE439" s="89">
        <f t="shared" si="168"/>
        <v>0</v>
      </c>
      <c r="AF439">
        <f t="shared" si="178"/>
        <v>-9999</v>
      </c>
      <c r="AG439" s="73"/>
      <c r="AH439">
        <f t="shared" si="169"/>
        <v>9.9128093979226504E-4</v>
      </c>
      <c r="AI439">
        <f t="shared" si="170"/>
        <v>1.0202694526724543</v>
      </c>
      <c r="AJ439">
        <f t="shared" si="171"/>
        <v>0.73637414807196833</v>
      </c>
      <c r="AK439">
        <f t="shared" si="172"/>
        <v>8.1517785104596244E-2</v>
      </c>
      <c r="AL439">
        <f t="shared" si="173"/>
        <v>1.327088014839336</v>
      </c>
      <c r="AM439">
        <f t="shared" si="174"/>
        <v>0.7817992999413852</v>
      </c>
      <c r="AN439" s="89">
        <f t="shared" si="180"/>
        <v>1.2462906618999194</v>
      </c>
      <c r="AO439" s="89">
        <f t="shared" si="180"/>
        <v>1.246290661867854</v>
      </c>
      <c r="AP439" s="89">
        <f t="shared" si="180"/>
        <v>1.2462906606705981</v>
      </c>
      <c r="AQ439" s="89">
        <f t="shared" si="180"/>
        <v>1.2462906159678244</v>
      </c>
      <c r="AR439" s="89">
        <f t="shared" si="180"/>
        <v>1.2462889468736118</v>
      </c>
      <c r="AS439" s="89">
        <f t="shared" si="180"/>
        <v>1.2462266328299796</v>
      </c>
      <c r="AT439" s="89">
        <f t="shared" si="180"/>
        <v>1.2439083968856333</v>
      </c>
      <c r="AU439" s="89">
        <f t="shared" si="176"/>
        <v>1.1666747515830691</v>
      </c>
    </row>
    <row r="440" spans="3:47">
      <c r="C440" s="10"/>
      <c r="D440" s="10"/>
      <c r="Z440">
        <f t="shared" si="164"/>
        <v>0</v>
      </c>
      <c r="AA440" s="89">
        <f t="shared" si="165"/>
        <v>-0.23800536174947567</v>
      </c>
      <c r="AB440" s="89">
        <f t="shared" si="166"/>
        <v>-9999</v>
      </c>
      <c r="AC440" s="89">
        <f t="shared" si="167"/>
        <v>0</v>
      </c>
      <c r="AD440" s="89">
        <f t="shared" si="177"/>
        <v>-9999</v>
      </c>
      <c r="AE440" s="89">
        <f t="shared" si="168"/>
        <v>0</v>
      </c>
      <c r="AF440">
        <f t="shared" si="178"/>
        <v>-9999</v>
      </c>
      <c r="AG440" s="73"/>
      <c r="AH440">
        <f t="shared" si="169"/>
        <v>9.9128093979226504E-4</v>
      </c>
      <c r="AI440">
        <f t="shared" si="170"/>
        <v>1.0202694526724543</v>
      </c>
      <c r="AJ440">
        <f t="shared" si="171"/>
        <v>0.73637414807196833</v>
      </c>
      <c r="AK440">
        <f t="shared" si="172"/>
        <v>8.1517785104596244E-2</v>
      </c>
      <c r="AL440">
        <f t="shared" si="173"/>
        <v>1.327088014839336</v>
      </c>
      <c r="AM440">
        <f t="shared" si="174"/>
        <v>0.7817992999413852</v>
      </c>
      <c r="AN440" s="89">
        <f t="shared" si="180"/>
        <v>1.2462906618999194</v>
      </c>
      <c r="AO440" s="89">
        <f t="shared" si="180"/>
        <v>1.246290661867854</v>
      </c>
      <c r="AP440" s="89">
        <f t="shared" si="180"/>
        <v>1.2462906606705981</v>
      </c>
      <c r="AQ440" s="89">
        <f t="shared" si="180"/>
        <v>1.2462906159678244</v>
      </c>
      <c r="AR440" s="89">
        <f t="shared" si="180"/>
        <v>1.2462889468736118</v>
      </c>
      <c r="AS440" s="89">
        <f t="shared" si="180"/>
        <v>1.2462266328299796</v>
      </c>
      <c r="AT440" s="89">
        <f t="shared" si="180"/>
        <v>1.2439083968856333</v>
      </c>
      <c r="AU440" s="89">
        <f t="shared" si="176"/>
        <v>1.1666747515830691</v>
      </c>
    </row>
    <row r="441" spans="3:47">
      <c r="C441" s="10"/>
      <c r="D441" s="10"/>
      <c r="Z441">
        <f t="shared" si="164"/>
        <v>0</v>
      </c>
      <c r="AA441" s="89">
        <f t="shared" si="165"/>
        <v>-0.23800536174947567</v>
      </c>
      <c r="AB441" s="89">
        <f t="shared" si="166"/>
        <v>-9999</v>
      </c>
      <c r="AC441" s="89">
        <f t="shared" si="167"/>
        <v>0</v>
      </c>
      <c r="AD441" s="89">
        <f t="shared" si="177"/>
        <v>-9999</v>
      </c>
      <c r="AE441" s="89">
        <f t="shared" si="168"/>
        <v>0</v>
      </c>
      <c r="AF441">
        <f t="shared" si="178"/>
        <v>-9999</v>
      </c>
      <c r="AG441" s="73"/>
      <c r="AH441">
        <f t="shared" si="169"/>
        <v>9.9128093979226504E-4</v>
      </c>
      <c r="AI441">
        <f t="shared" si="170"/>
        <v>1.0202694526724543</v>
      </c>
      <c r="AJ441">
        <f t="shared" si="171"/>
        <v>0.73637414807196833</v>
      </c>
      <c r="AK441">
        <f t="shared" si="172"/>
        <v>8.1517785104596244E-2</v>
      </c>
      <c r="AL441">
        <f t="shared" si="173"/>
        <v>1.327088014839336</v>
      </c>
      <c r="AM441">
        <f t="shared" si="174"/>
        <v>0.7817992999413852</v>
      </c>
      <c r="AN441" s="89">
        <f t="shared" si="180"/>
        <v>1.2462906618999194</v>
      </c>
      <c r="AO441" s="89">
        <f t="shared" si="180"/>
        <v>1.246290661867854</v>
      </c>
      <c r="AP441" s="89">
        <f t="shared" si="180"/>
        <v>1.2462906606705981</v>
      </c>
      <c r="AQ441" s="89">
        <f t="shared" si="180"/>
        <v>1.2462906159678244</v>
      </c>
      <c r="AR441" s="89">
        <f t="shared" si="180"/>
        <v>1.2462889468736118</v>
      </c>
      <c r="AS441" s="89">
        <f t="shared" si="180"/>
        <v>1.2462266328299796</v>
      </c>
      <c r="AT441" s="89">
        <f t="shared" si="180"/>
        <v>1.2439083968856333</v>
      </c>
      <c r="AU441" s="89">
        <f t="shared" si="176"/>
        <v>1.1666747515830691</v>
      </c>
    </row>
    <row r="442" spans="3:47">
      <c r="C442" s="10"/>
      <c r="D442" s="10"/>
      <c r="Z442">
        <f t="shared" si="164"/>
        <v>0</v>
      </c>
      <c r="AA442" s="89">
        <f t="shared" si="165"/>
        <v>-0.23800536174947567</v>
      </c>
      <c r="AB442" s="89">
        <f t="shared" si="166"/>
        <v>-9999</v>
      </c>
      <c r="AC442" s="89">
        <f t="shared" si="167"/>
        <v>0</v>
      </c>
      <c r="AD442" s="89">
        <f t="shared" si="177"/>
        <v>-9999</v>
      </c>
      <c r="AE442" s="89">
        <f t="shared" si="168"/>
        <v>0</v>
      </c>
      <c r="AF442">
        <f t="shared" si="178"/>
        <v>-9999</v>
      </c>
      <c r="AG442" s="73"/>
      <c r="AH442">
        <f t="shared" si="169"/>
        <v>9.9128093979226504E-4</v>
      </c>
      <c r="AI442">
        <f t="shared" si="170"/>
        <v>1.0202694526724543</v>
      </c>
      <c r="AJ442">
        <f t="shared" si="171"/>
        <v>0.73637414807196833</v>
      </c>
      <c r="AK442">
        <f t="shared" si="172"/>
        <v>8.1517785104596244E-2</v>
      </c>
      <c r="AL442">
        <f t="shared" si="173"/>
        <v>1.327088014839336</v>
      </c>
      <c r="AM442">
        <f t="shared" si="174"/>
        <v>0.7817992999413852</v>
      </c>
      <c r="AN442" s="89">
        <f t="shared" si="180"/>
        <v>1.2462906618999194</v>
      </c>
      <c r="AO442" s="89">
        <f t="shared" si="180"/>
        <v>1.246290661867854</v>
      </c>
      <c r="AP442" s="89">
        <f t="shared" si="180"/>
        <v>1.2462906606705981</v>
      </c>
      <c r="AQ442" s="89">
        <f t="shared" si="180"/>
        <v>1.2462906159678244</v>
      </c>
      <c r="AR442" s="89">
        <f t="shared" si="180"/>
        <v>1.2462889468736118</v>
      </c>
      <c r="AS442" s="89">
        <f t="shared" si="180"/>
        <v>1.2462266328299796</v>
      </c>
      <c r="AT442" s="89">
        <f t="shared" si="180"/>
        <v>1.2439083968856333</v>
      </c>
      <c r="AU442" s="89">
        <f t="shared" si="176"/>
        <v>1.1666747515830691</v>
      </c>
    </row>
    <row r="443" spans="3:47">
      <c r="C443" s="10"/>
      <c r="D443" s="10"/>
      <c r="Z443">
        <f t="shared" si="164"/>
        <v>0</v>
      </c>
      <c r="AA443" s="89">
        <f t="shared" si="165"/>
        <v>-0.23800536174947567</v>
      </c>
      <c r="AB443" s="89">
        <f t="shared" si="166"/>
        <v>-9999</v>
      </c>
      <c r="AC443" s="89">
        <f t="shared" si="167"/>
        <v>0</v>
      </c>
      <c r="AD443" s="89">
        <f t="shared" si="177"/>
        <v>-9999</v>
      </c>
      <c r="AE443" s="89">
        <f t="shared" si="168"/>
        <v>0</v>
      </c>
      <c r="AF443">
        <f t="shared" si="178"/>
        <v>-9999</v>
      </c>
      <c r="AG443" s="73"/>
      <c r="AH443">
        <f t="shared" si="169"/>
        <v>9.9128093979226504E-4</v>
      </c>
      <c r="AI443">
        <f t="shared" si="170"/>
        <v>1.0202694526724543</v>
      </c>
      <c r="AJ443">
        <f t="shared" si="171"/>
        <v>0.73637414807196833</v>
      </c>
      <c r="AK443">
        <f t="shared" si="172"/>
        <v>8.1517785104596244E-2</v>
      </c>
      <c r="AL443">
        <f t="shared" si="173"/>
        <v>1.327088014839336</v>
      </c>
      <c r="AM443">
        <f t="shared" si="174"/>
        <v>0.7817992999413852</v>
      </c>
      <c r="AN443" s="89">
        <f t="shared" si="180"/>
        <v>1.2462906618999194</v>
      </c>
      <c r="AO443" s="89">
        <f t="shared" si="180"/>
        <v>1.246290661867854</v>
      </c>
      <c r="AP443" s="89">
        <f t="shared" si="180"/>
        <v>1.2462906606705981</v>
      </c>
      <c r="AQ443" s="89">
        <f t="shared" si="180"/>
        <v>1.2462906159678244</v>
      </c>
      <c r="AR443" s="89">
        <f t="shared" si="180"/>
        <v>1.2462889468736118</v>
      </c>
      <c r="AS443" s="89">
        <f t="shared" si="180"/>
        <v>1.2462266328299796</v>
      </c>
      <c r="AT443" s="89">
        <f t="shared" si="180"/>
        <v>1.2439083968856333</v>
      </c>
      <c r="AU443" s="89">
        <f t="shared" si="176"/>
        <v>1.1666747515830691</v>
      </c>
    </row>
    <row r="444" spans="3:47">
      <c r="C444" s="10"/>
      <c r="D444" s="10"/>
      <c r="Z444">
        <f t="shared" si="164"/>
        <v>0</v>
      </c>
      <c r="AA444" s="89">
        <f t="shared" si="165"/>
        <v>-0.23800536174947567</v>
      </c>
      <c r="AB444" s="89">
        <f t="shared" si="166"/>
        <v>-9999</v>
      </c>
      <c r="AC444" s="89">
        <f t="shared" si="167"/>
        <v>0</v>
      </c>
      <c r="AD444" s="89">
        <f t="shared" si="177"/>
        <v>-9999</v>
      </c>
      <c r="AE444" s="89">
        <f t="shared" si="168"/>
        <v>0</v>
      </c>
      <c r="AF444">
        <f t="shared" si="178"/>
        <v>-9999</v>
      </c>
      <c r="AG444" s="73"/>
      <c r="AH444">
        <f t="shared" si="169"/>
        <v>9.9128093979226504E-4</v>
      </c>
      <c r="AI444">
        <f t="shared" si="170"/>
        <v>1.0202694526724543</v>
      </c>
      <c r="AJ444">
        <f t="shared" si="171"/>
        <v>0.73637414807196833</v>
      </c>
      <c r="AK444">
        <f t="shared" si="172"/>
        <v>8.1517785104596244E-2</v>
      </c>
      <c r="AL444">
        <f t="shared" si="173"/>
        <v>1.327088014839336</v>
      </c>
      <c r="AM444">
        <f t="shared" si="174"/>
        <v>0.7817992999413852</v>
      </c>
      <c r="AN444" s="89">
        <f t="shared" si="180"/>
        <v>1.2462906618999194</v>
      </c>
      <c r="AO444" s="89">
        <f t="shared" si="180"/>
        <v>1.246290661867854</v>
      </c>
      <c r="AP444" s="89">
        <f t="shared" si="180"/>
        <v>1.2462906606705981</v>
      </c>
      <c r="AQ444" s="89">
        <f t="shared" si="180"/>
        <v>1.2462906159678244</v>
      </c>
      <c r="AR444" s="89">
        <f t="shared" si="180"/>
        <v>1.2462889468736118</v>
      </c>
      <c r="AS444" s="89">
        <f t="shared" si="180"/>
        <v>1.2462266328299796</v>
      </c>
      <c r="AT444" s="89">
        <f t="shared" si="180"/>
        <v>1.2439083968856333</v>
      </c>
      <c r="AU444" s="89">
        <f t="shared" si="176"/>
        <v>1.1666747515830691</v>
      </c>
    </row>
    <row r="445" spans="3:47">
      <c r="C445" s="10"/>
      <c r="D445" s="10"/>
      <c r="Z445">
        <f t="shared" si="164"/>
        <v>0</v>
      </c>
      <c r="AA445" s="89">
        <f t="shared" si="165"/>
        <v>-0.23800536174947567</v>
      </c>
      <c r="AB445" s="89">
        <f t="shared" si="166"/>
        <v>-9999</v>
      </c>
      <c r="AC445" s="89">
        <f t="shared" si="167"/>
        <v>0</v>
      </c>
      <c r="AD445" s="89">
        <f t="shared" si="177"/>
        <v>-9999</v>
      </c>
      <c r="AE445" s="89">
        <f t="shared" si="168"/>
        <v>0</v>
      </c>
      <c r="AF445">
        <f t="shared" si="178"/>
        <v>-9999</v>
      </c>
      <c r="AG445" s="73"/>
      <c r="AH445">
        <f t="shared" si="169"/>
        <v>9.9128093979226504E-4</v>
      </c>
      <c r="AI445">
        <f t="shared" si="170"/>
        <v>1.0202694526724543</v>
      </c>
      <c r="AJ445">
        <f t="shared" si="171"/>
        <v>0.73637414807196833</v>
      </c>
      <c r="AK445">
        <f t="shared" si="172"/>
        <v>8.1517785104596244E-2</v>
      </c>
      <c r="AL445">
        <f t="shared" si="173"/>
        <v>1.327088014839336</v>
      </c>
      <c r="AM445">
        <f t="shared" si="174"/>
        <v>0.7817992999413852</v>
      </c>
      <c r="AN445" s="89">
        <f t="shared" si="180"/>
        <v>1.2462906618999194</v>
      </c>
      <c r="AO445" s="89">
        <f t="shared" si="180"/>
        <v>1.246290661867854</v>
      </c>
      <c r="AP445" s="89">
        <f t="shared" si="180"/>
        <v>1.2462906606705981</v>
      </c>
      <c r="AQ445" s="89">
        <f t="shared" si="180"/>
        <v>1.2462906159678244</v>
      </c>
      <c r="AR445" s="89">
        <f t="shared" si="180"/>
        <v>1.2462889468736118</v>
      </c>
      <c r="AS445" s="89">
        <f t="shared" si="180"/>
        <v>1.2462266328299796</v>
      </c>
      <c r="AT445" s="89">
        <f t="shared" si="180"/>
        <v>1.2439083968856333</v>
      </c>
      <c r="AU445" s="89">
        <f t="shared" si="176"/>
        <v>1.1666747515830691</v>
      </c>
    </row>
    <row r="446" spans="3:47">
      <c r="C446" s="10"/>
      <c r="D446" s="10"/>
      <c r="Z446">
        <f t="shared" si="164"/>
        <v>0</v>
      </c>
      <c r="AA446" s="89">
        <f t="shared" si="165"/>
        <v>-0.23800536174947567</v>
      </c>
      <c r="AB446" s="89">
        <f t="shared" si="166"/>
        <v>-9999</v>
      </c>
      <c r="AC446" s="89">
        <f t="shared" si="167"/>
        <v>0</v>
      </c>
      <c r="AD446" s="89">
        <f t="shared" si="177"/>
        <v>-9999</v>
      </c>
      <c r="AE446" s="89">
        <f t="shared" si="168"/>
        <v>0</v>
      </c>
      <c r="AF446">
        <f t="shared" si="178"/>
        <v>-9999</v>
      </c>
      <c r="AG446" s="73"/>
      <c r="AH446">
        <f t="shared" si="169"/>
        <v>9.9128093979226504E-4</v>
      </c>
      <c r="AI446">
        <f t="shared" si="170"/>
        <v>1.0202694526724543</v>
      </c>
      <c r="AJ446">
        <f t="shared" si="171"/>
        <v>0.73637414807196833</v>
      </c>
      <c r="AK446">
        <f t="shared" si="172"/>
        <v>8.1517785104596244E-2</v>
      </c>
      <c r="AL446">
        <f t="shared" si="173"/>
        <v>1.327088014839336</v>
      </c>
      <c r="AM446">
        <f t="shared" si="174"/>
        <v>0.7817992999413852</v>
      </c>
      <c r="AN446" s="89">
        <f t="shared" si="180"/>
        <v>1.2462906618999194</v>
      </c>
      <c r="AO446" s="89">
        <f t="shared" si="180"/>
        <v>1.246290661867854</v>
      </c>
      <c r="AP446" s="89">
        <f t="shared" si="180"/>
        <v>1.2462906606705981</v>
      </c>
      <c r="AQ446" s="89">
        <f t="shared" si="180"/>
        <v>1.2462906159678244</v>
      </c>
      <c r="AR446" s="89">
        <f t="shared" si="180"/>
        <v>1.2462889468736118</v>
      </c>
      <c r="AS446" s="89">
        <f t="shared" si="180"/>
        <v>1.2462266328299796</v>
      </c>
      <c r="AT446" s="89">
        <f t="shared" si="180"/>
        <v>1.2439083968856333</v>
      </c>
      <c r="AU446" s="89">
        <f t="shared" si="176"/>
        <v>1.1666747515830691</v>
      </c>
    </row>
    <row r="447" spans="3:47">
      <c r="C447" s="10"/>
      <c r="D447" s="10"/>
      <c r="Z447">
        <f t="shared" si="164"/>
        <v>0</v>
      </c>
      <c r="AA447" s="89">
        <f t="shared" si="165"/>
        <v>-0.23800536174947567</v>
      </c>
      <c r="AB447" s="89">
        <f t="shared" si="166"/>
        <v>-9999</v>
      </c>
      <c r="AC447" s="89">
        <f t="shared" si="167"/>
        <v>0</v>
      </c>
      <c r="AD447" s="89">
        <f t="shared" si="177"/>
        <v>-9999</v>
      </c>
      <c r="AE447" s="89">
        <f t="shared" si="168"/>
        <v>0</v>
      </c>
      <c r="AF447">
        <f t="shared" si="178"/>
        <v>-9999</v>
      </c>
      <c r="AG447" s="73"/>
      <c r="AH447">
        <f t="shared" si="169"/>
        <v>9.9128093979226504E-4</v>
      </c>
      <c r="AI447">
        <f t="shared" si="170"/>
        <v>1.0202694526724543</v>
      </c>
      <c r="AJ447">
        <f t="shared" si="171"/>
        <v>0.73637414807196833</v>
      </c>
      <c r="AK447">
        <f t="shared" si="172"/>
        <v>8.1517785104596244E-2</v>
      </c>
      <c r="AL447">
        <f t="shared" si="173"/>
        <v>1.327088014839336</v>
      </c>
      <c r="AM447">
        <f t="shared" si="174"/>
        <v>0.7817992999413852</v>
      </c>
      <c r="AN447" s="89">
        <f t="shared" si="180"/>
        <v>1.2462906618999194</v>
      </c>
      <c r="AO447" s="89">
        <f t="shared" si="180"/>
        <v>1.246290661867854</v>
      </c>
      <c r="AP447" s="89">
        <f t="shared" si="180"/>
        <v>1.2462906606705981</v>
      </c>
      <c r="AQ447" s="89">
        <f t="shared" si="180"/>
        <v>1.2462906159678244</v>
      </c>
      <c r="AR447" s="89">
        <f t="shared" si="180"/>
        <v>1.2462889468736118</v>
      </c>
      <c r="AS447" s="89">
        <f t="shared" si="180"/>
        <v>1.2462266328299796</v>
      </c>
      <c r="AT447" s="89">
        <f t="shared" si="180"/>
        <v>1.2439083968856333</v>
      </c>
      <c r="AU447" s="89">
        <f t="shared" si="176"/>
        <v>1.1666747515830691</v>
      </c>
    </row>
    <row r="448" spans="3:47">
      <c r="C448" s="10"/>
      <c r="D448" s="10"/>
      <c r="Z448">
        <f t="shared" si="164"/>
        <v>0</v>
      </c>
      <c r="AA448" s="89">
        <f t="shared" si="165"/>
        <v>-0.23800536174947567</v>
      </c>
      <c r="AB448" s="89">
        <f t="shared" si="166"/>
        <v>-9999</v>
      </c>
      <c r="AC448" s="89">
        <f t="shared" si="167"/>
        <v>0</v>
      </c>
      <c r="AD448" s="89">
        <f t="shared" si="177"/>
        <v>-9999</v>
      </c>
      <c r="AE448" s="89">
        <f t="shared" si="168"/>
        <v>0</v>
      </c>
      <c r="AF448">
        <f t="shared" si="178"/>
        <v>-9999</v>
      </c>
      <c r="AG448" s="73"/>
      <c r="AH448">
        <f t="shared" si="169"/>
        <v>9.9128093979226504E-4</v>
      </c>
      <c r="AI448">
        <f t="shared" si="170"/>
        <v>1.0202694526724543</v>
      </c>
      <c r="AJ448">
        <f t="shared" si="171"/>
        <v>0.73637414807196833</v>
      </c>
      <c r="AK448">
        <f t="shared" si="172"/>
        <v>8.1517785104596244E-2</v>
      </c>
      <c r="AL448">
        <f t="shared" si="173"/>
        <v>1.327088014839336</v>
      </c>
      <c r="AM448">
        <f t="shared" si="174"/>
        <v>0.7817992999413852</v>
      </c>
      <c r="AN448" s="89">
        <f t="shared" si="180"/>
        <v>1.2462906618999194</v>
      </c>
      <c r="AO448" s="89">
        <f t="shared" si="180"/>
        <v>1.246290661867854</v>
      </c>
      <c r="AP448" s="89">
        <f t="shared" si="180"/>
        <v>1.2462906606705981</v>
      </c>
      <c r="AQ448" s="89">
        <f t="shared" si="180"/>
        <v>1.2462906159678244</v>
      </c>
      <c r="AR448" s="89">
        <f t="shared" si="180"/>
        <v>1.2462889468736118</v>
      </c>
      <c r="AS448" s="89">
        <f t="shared" si="180"/>
        <v>1.2462266328299796</v>
      </c>
      <c r="AT448" s="89">
        <f t="shared" si="180"/>
        <v>1.2439083968856333</v>
      </c>
      <c r="AU448" s="89">
        <f t="shared" si="176"/>
        <v>1.1666747515830691</v>
      </c>
    </row>
    <row r="449" spans="3:47">
      <c r="C449" s="10"/>
      <c r="D449" s="10"/>
      <c r="Z449">
        <f t="shared" si="164"/>
        <v>0</v>
      </c>
      <c r="AA449" s="89">
        <f t="shared" si="165"/>
        <v>-0.23800536174947567</v>
      </c>
      <c r="AB449" s="89">
        <f t="shared" si="166"/>
        <v>-9999</v>
      </c>
      <c r="AC449" s="89">
        <f t="shared" si="167"/>
        <v>0</v>
      </c>
      <c r="AD449" s="89">
        <f t="shared" si="177"/>
        <v>-9999</v>
      </c>
      <c r="AE449" s="89">
        <f t="shared" si="168"/>
        <v>0</v>
      </c>
      <c r="AF449">
        <f t="shared" si="178"/>
        <v>-9999</v>
      </c>
      <c r="AG449" s="73"/>
      <c r="AH449">
        <f t="shared" si="169"/>
        <v>9.9128093979226504E-4</v>
      </c>
      <c r="AI449">
        <f t="shared" si="170"/>
        <v>1.0202694526724543</v>
      </c>
      <c r="AJ449">
        <f t="shared" si="171"/>
        <v>0.73637414807196833</v>
      </c>
      <c r="AK449">
        <f t="shared" si="172"/>
        <v>8.1517785104596244E-2</v>
      </c>
      <c r="AL449">
        <f t="shared" si="173"/>
        <v>1.327088014839336</v>
      </c>
      <c r="AM449">
        <f t="shared" si="174"/>
        <v>0.7817992999413852</v>
      </c>
      <c r="AN449" s="89">
        <f t="shared" si="180"/>
        <v>1.2462906618999194</v>
      </c>
      <c r="AO449" s="89">
        <f t="shared" si="180"/>
        <v>1.246290661867854</v>
      </c>
      <c r="AP449" s="89">
        <f t="shared" si="180"/>
        <v>1.2462906606705981</v>
      </c>
      <c r="AQ449" s="89">
        <f t="shared" si="180"/>
        <v>1.2462906159678244</v>
      </c>
      <c r="AR449" s="89">
        <f t="shared" si="180"/>
        <v>1.2462889468736118</v>
      </c>
      <c r="AS449" s="89">
        <f t="shared" si="180"/>
        <v>1.2462266328299796</v>
      </c>
      <c r="AT449" s="89">
        <f t="shared" si="180"/>
        <v>1.2439083968856333</v>
      </c>
      <c r="AU449" s="89">
        <f t="shared" si="176"/>
        <v>1.1666747515830691</v>
      </c>
    </row>
    <row r="450" spans="3:47">
      <c r="C450" s="10"/>
      <c r="D450" s="10"/>
      <c r="Z450">
        <f t="shared" si="164"/>
        <v>0</v>
      </c>
      <c r="AA450" s="89">
        <f t="shared" si="165"/>
        <v>-0.23800536174947567</v>
      </c>
      <c r="AB450" s="89">
        <f t="shared" si="166"/>
        <v>-9999</v>
      </c>
      <c r="AC450" s="89">
        <f t="shared" si="167"/>
        <v>0</v>
      </c>
      <c r="AD450" s="89">
        <f t="shared" si="177"/>
        <v>-9999</v>
      </c>
      <c r="AE450" s="89">
        <f t="shared" si="168"/>
        <v>0</v>
      </c>
      <c r="AF450">
        <f t="shared" si="178"/>
        <v>-9999</v>
      </c>
      <c r="AG450" s="73"/>
      <c r="AH450">
        <f t="shared" si="169"/>
        <v>9.9128093979226504E-4</v>
      </c>
      <c r="AI450">
        <f t="shared" si="170"/>
        <v>1.0202694526724543</v>
      </c>
      <c r="AJ450">
        <f t="shared" si="171"/>
        <v>0.73637414807196833</v>
      </c>
      <c r="AK450">
        <f t="shared" si="172"/>
        <v>8.1517785104596244E-2</v>
      </c>
      <c r="AL450">
        <f t="shared" si="173"/>
        <v>1.327088014839336</v>
      </c>
      <c r="AM450">
        <f t="shared" si="174"/>
        <v>0.7817992999413852</v>
      </c>
      <c r="AN450" s="89">
        <f t="shared" si="180"/>
        <v>1.2462906618999194</v>
      </c>
      <c r="AO450" s="89">
        <f t="shared" si="180"/>
        <v>1.246290661867854</v>
      </c>
      <c r="AP450" s="89">
        <f t="shared" si="180"/>
        <v>1.2462906606705981</v>
      </c>
      <c r="AQ450" s="89">
        <f t="shared" si="180"/>
        <v>1.2462906159678244</v>
      </c>
      <c r="AR450" s="89">
        <f t="shared" si="180"/>
        <v>1.2462889468736118</v>
      </c>
      <c r="AS450" s="89">
        <f t="shared" si="180"/>
        <v>1.2462266328299796</v>
      </c>
      <c r="AT450" s="89">
        <f t="shared" si="180"/>
        <v>1.2439083968856333</v>
      </c>
      <c r="AU450" s="89">
        <f t="shared" si="176"/>
        <v>1.1666747515830691</v>
      </c>
    </row>
    <row r="451" spans="3:47">
      <c r="C451" s="10"/>
      <c r="D451" s="10"/>
      <c r="Z451">
        <f t="shared" si="164"/>
        <v>0</v>
      </c>
      <c r="AA451" s="89">
        <f t="shared" si="165"/>
        <v>-0.23800536174947567</v>
      </c>
      <c r="AB451" s="89">
        <f t="shared" si="166"/>
        <v>-9999</v>
      </c>
      <c r="AC451" s="89">
        <f t="shared" si="167"/>
        <v>0</v>
      </c>
      <c r="AD451" s="89">
        <f t="shared" si="177"/>
        <v>-9999</v>
      </c>
      <c r="AE451" s="89">
        <f t="shared" si="168"/>
        <v>0</v>
      </c>
      <c r="AF451">
        <f t="shared" si="178"/>
        <v>-9999</v>
      </c>
      <c r="AG451" s="73"/>
      <c r="AH451">
        <f t="shared" si="169"/>
        <v>9.9128093979226504E-4</v>
      </c>
      <c r="AI451">
        <f t="shared" si="170"/>
        <v>1.0202694526724543</v>
      </c>
      <c r="AJ451">
        <f t="shared" si="171"/>
        <v>0.73637414807196833</v>
      </c>
      <c r="AK451">
        <f t="shared" si="172"/>
        <v>8.1517785104596244E-2</v>
      </c>
      <c r="AL451">
        <f t="shared" si="173"/>
        <v>1.327088014839336</v>
      </c>
      <c r="AM451">
        <f t="shared" si="174"/>
        <v>0.7817992999413852</v>
      </c>
      <c r="AN451" s="89">
        <f t="shared" si="180"/>
        <v>1.2462906618999194</v>
      </c>
      <c r="AO451" s="89">
        <f t="shared" si="180"/>
        <v>1.246290661867854</v>
      </c>
      <c r="AP451" s="89">
        <f t="shared" si="180"/>
        <v>1.2462906606705981</v>
      </c>
      <c r="AQ451" s="89">
        <f t="shared" si="180"/>
        <v>1.2462906159678244</v>
      </c>
      <c r="AR451" s="89">
        <f t="shared" si="180"/>
        <v>1.2462889468736118</v>
      </c>
      <c r="AS451" s="89">
        <f t="shared" si="180"/>
        <v>1.2462266328299796</v>
      </c>
      <c r="AT451" s="89">
        <f t="shared" si="180"/>
        <v>1.2439083968856333</v>
      </c>
      <c r="AU451" s="89">
        <f t="shared" si="176"/>
        <v>1.1666747515830691</v>
      </c>
    </row>
    <row r="452" spans="3:47">
      <c r="C452" s="10"/>
      <c r="D452" s="10"/>
      <c r="Z452">
        <f t="shared" si="164"/>
        <v>0</v>
      </c>
      <c r="AA452" s="89">
        <f t="shared" si="165"/>
        <v>-0.23800536174947567</v>
      </c>
      <c r="AB452" s="89">
        <f t="shared" si="166"/>
        <v>-9999</v>
      </c>
      <c r="AC452" s="89">
        <f t="shared" si="167"/>
        <v>0</v>
      </c>
      <c r="AD452" s="89">
        <f t="shared" si="177"/>
        <v>-9999</v>
      </c>
      <c r="AE452" s="89">
        <f t="shared" si="168"/>
        <v>0</v>
      </c>
      <c r="AF452">
        <f t="shared" si="178"/>
        <v>-9999</v>
      </c>
      <c r="AG452" s="73"/>
      <c r="AH452">
        <f t="shared" si="169"/>
        <v>9.9128093979226504E-4</v>
      </c>
      <c r="AI452">
        <f t="shared" si="170"/>
        <v>1.0202694526724543</v>
      </c>
      <c r="AJ452">
        <f t="shared" si="171"/>
        <v>0.73637414807196833</v>
      </c>
      <c r="AK452">
        <f t="shared" si="172"/>
        <v>8.1517785104596244E-2</v>
      </c>
      <c r="AL452">
        <f t="shared" si="173"/>
        <v>1.327088014839336</v>
      </c>
      <c r="AM452">
        <f t="shared" si="174"/>
        <v>0.7817992999413852</v>
      </c>
      <c r="AN452" s="89">
        <f t="shared" si="180"/>
        <v>1.2462906618999194</v>
      </c>
      <c r="AO452" s="89">
        <f t="shared" si="180"/>
        <v>1.246290661867854</v>
      </c>
      <c r="AP452" s="89">
        <f t="shared" si="180"/>
        <v>1.2462906606705981</v>
      </c>
      <c r="AQ452" s="89">
        <f t="shared" si="180"/>
        <v>1.2462906159678244</v>
      </c>
      <c r="AR452" s="89">
        <f t="shared" si="180"/>
        <v>1.2462889468736118</v>
      </c>
      <c r="AS452" s="89">
        <f t="shared" si="180"/>
        <v>1.2462266328299796</v>
      </c>
      <c r="AT452" s="89">
        <f t="shared" si="180"/>
        <v>1.2439083968856333</v>
      </c>
      <c r="AU452" s="89">
        <f t="shared" si="176"/>
        <v>1.1666747515830691</v>
      </c>
    </row>
    <row r="453" spans="3:47">
      <c r="C453" s="10"/>
      <c r="D453" s="10"/>
      <c r="Z453">
        <f t="shared" si="164"/>
        <v>0</v>
      </c>
      <c r="AA453" s="89">
        <f t="shared" si="165"/>
        <v>-0.23800536174947567</v>
      </c>
      <c r="AB453" s="89">
        <f t="shared" si="166"/>
        <v>-9999</v>
      </c>
      <c r="AC453" s="89">
        <f t="shared" si="167"/>
        <v>0</v>
      </c>
      <c r="AD453" s="89">
        <f t="shared" si="177"/>
        <v>-9999</v>
      </c>
      <c r="AE453" s="89">
        <f t="shared" si="168"/>
        <v>0</v>
      </c>
      <c r="AF453">
        <f t="shared" si="178"/>
        <v>-9999</v>
      </c>
      <c r="AG453" s="73"/>
      <c r="AH453">
        <f t="shared" si="169"/>
        <v>9.9128093979226504E-4</v>
      </c>
      <c r="AI453">
        <f t="shared" si="170"/>
        <v>1.0202694526724543</v>
      </c>
      <c r="AJ453">
        <f t="shared" si="171"/>
        <v>0.73637414807196833</v>
      </c>
      <c r="AK453">
        <f t="shared" si="172"/>
        <v>8.1517785104596244E-2</v>
      </c>
      <c r="AL453">
        <f t="shared" si="173"/>
        <v>1.327088014839336</v>
      </c>
      <c r="AM453">
        <f t="shared" si="174"/>
        <v>0.7817992999413852</v>
      </c>
      <c r="AN453" s="89">
        <f t="shared" ref="AN453:AT468" si="181">$AU453+$AB$7*SIN(AO453)</f>
        <v>1.2462906618999194</v>
      </c>
      <c r="AO453" s="89">
        <f t="shared" si="181"/>
        <v>1.246290661867854</v>
      </c>
      <c r="AP453" s="89">
        <f t="shared" si="181"/>
        <v>1.2462906606705981</v>
      </c>
      <c r="AQ453" s="89">
        <f t="shared" si="181"/>
        <v>1.2462906159678244</v>
      </c>
      <c r="AR453" s="89">
        <f t="shared" si="181"/>
        <v>1.2462889468736118</v>
      </c>
      <c r="AS453" s="89">
        <f t="shared" si="181"/>
        <v>1.2462266328299796</v>
      </c>
      <c r="AT453" s="89">
        <f t="shared" si="181"/>
        <v>1.2439083968856333</v>
      </c>
      <c r="AU453" s="89">
        <f t="shared" si="176"/>
        <v>1.1666747515830691</v>
      </c>
    </row>
    <row r="454" spans="3:47">
      <c r="C454" s="10"/>
      <c r="D454" s="10"/>
      <c r="Z454">
        <f t="shared" si="164"/>
        <v>0</v>
      </c>
      <c r="AA454" s="89">
        <f t="shared" si="165"/>
        <v>-0.23800536174947567</v>
      </c>
      <c r="AB454" s="89">
        <f t="shared" si="166"/>
        <v>-9999</v>
      </c>
      <c r="AC454" s="89">
        <f t="shared" si="167"/>
        <v>0</v>
      </c>
      <c r="AD454" s="89">
        <f t="shared" si="177"/>
        <v>-9999</v>
      </c>
      <c r="AE454" s="89">
        <f t="shared" si="168"/>
        <v>0</v>
      </c>
      <c r="AF454">
        <f t="shared" si="178"/>
        <v>-9999</v>
      </c>
      <c r="AG454" s="73"/>
      <c r="AH454">
        <f t="shared" si="169"/>
        <v>9.9128093979226504E-4</v>
      </c>
      <c r="AI454">
        <f t="shared" si="170"/>
        <v>1.0202694526724543</v>
      </c>
      <c r="AJ454">
        <f t="shared" si="171"/>
        <v>0.73637414807196833</v>
      </c>
      <c r="AK454">
        <f t="shared" si="172"/>
        <v>8.1517785104596244E-2</v>
      </c>
      <c r="AL454">
        <f t="shared" si="173"/>
        <v>1.327088014839336</v>
      </c>
      <c r="AM454">
        <f t="shared" si="174"/>
        <v>0.7817992999413852</v>
      </c>
      <c r="AN454" s="89">
        <f t="shared" si="181"/>
        <v>1.2462906618999194</v>
      </c>
      <c r="AO454" s="89">
        <f t="shared" si="181"/>
        <v>1.246290661867854</v>
      </c>
      <c r="AP454" s="89">
        <f t="shared" si="181"/>
        <v>1.2462906606705981</v>
      </c>
      <c r="AQ454" s="89">
        <f t="shared" si="181"/>
        <v>1.2462906159678244</v>
      </c>
      <c r="AR454" s="89">
        <f t="shared" si="181"/>
        <v>1.2462889468736118</v>
      </c>
      <c r="AS454" s="89">
        <f t="shared" si="181"/>
        <v>1.2462266328299796</v>
      </c>
      <c r="AT454" s="89">
        <f t="shared" si="181"/>
        <v>1.2439083968856333</v>
      </c>
      <c r="AU454" s="89">
        <f t="shared" si="176"/>
        <v>1.1666747515830691</v>
      </c>
    </row>
    <row r="455" spans="3:47">
      <c r="C455" s="10"/>
      <c r="D455" s="10"/>
      <c r="Z455">
        <f t="shared" si="164"/>
        <v>0</v>
      </c>
      <c r="AA455" s="89">
        <f t="shared" si="165"/>
        <v>-0.23800536174947567</v>
      </c>
      <c r="AB455" s="89">
        <f t="shared" si="166"/>
        <v>-9999</v>
      </c>
      <c r="AC455" s="89">
        <f t="shared" si="167"/>
        <v>0</v>
      </c>
      <c r="AD455" s="89">
        <f t="shared" si="177"/>
        <v>-9999</v>
      </c>
      <c r="AE455" s="89">
        <f t="shared" si="168"/>
        <v>0</v>
      </c>
      <c r="AF455">
        <f t="shared" si="178"/>
        <v>-9999</v>
      </c>
      <c r="AG455" s="73"/>
      <c r="AH455">
        <f t="shared" si="169"/>
        <v>9.9128093979226504E-4</v>
      </c>
      <c r="AI455">
        <f t="shared" si="170"/>
        <v>1.0202694526724543</v>
      </c>
      <c r="AJ455">
        <f t="shared" si="171"/>
        <v>0.73637414807196833</v>
      </c>
      <c r="AK455">
        <f t="shared" si="172"/>
        <v>8.1517785104596244E-2</v>
      </c>
      <c r="AL455">
        <f t="shared" si="173"/>
        <v>1.327088014839336</v>
      </c>
      <c r="AM455">
        <f t="shared" si="174"/>
        <v>0.7817992999413852</v>
      </c>
      <c r="AN455" s="89">
        <f t="shared" si="181"/>
        <v>1.2462906618999194</v>
      </c>
      <c r="AO455" s="89">
        <f t="shared" si="181"/>
        <v>1.246290661867854</v>
      </c>
      <c r="AP455" s="89">
        <f t="shared" si="181"/>
        <v>1.2462906606705981</v>
      </c>
      <c r="AQ455" s="89">
        <f t="shared" si="181"/>
        <v>1.2462906159678244</v>
      </c>
      <c r="AR455" s="89">
        <f t="shared" si="181"/>
        <v>1.2462889468736118</v>
      </c>
      <c r="AS455" s="89">
        <f t="shared" si="181"/>
        <v>1.2462266328299796</v>
      </c>
      <c r="AT455" s="89">
        <f t="shared" si="181"/>
        <v>1.2439083968856333</v>
      </c>
      <c r="AU455" s="89">
        <f t="shared" si="176"/>
        <v>1.1666747515830691</v>
      </c>
    </row>
    <row r="456" spans="3:47">
      <c r="C456" s="10"/>
      <c r="D456" s="10"/>
      <c r="Z456">
        <f t="shared" si="164"/>
        <v>0</v>
      </c>
      <c r="AA456" s="89">
        <f t="shared" si="165"/>
        <v>-0.23800536174947567</v>
      </c>
      <c r="AB456" s="89">
        <f t="shared" si="166"/>
        <v>-9999</v>
      </c>
      <c r="AC456" s="89">
        <f t="shared" si="167"/>
        <v>0</v>
      </c>
      <c r="AD456" s="89">
        <f t="shared" si="177"/>
        <v>-9999</v>
      </c>
      <c r="AE456" s="89">
        <f t="shared" si="168"/>
        <v>0</v>
      </c>
      <c r="AF456">
        <f t="shared" si="178"/>
        <v>-9999</v>
      </c>
      <c r="AG456" s="73"/>
      <c r="AH456">
        <f t="shared" si="169"/>
        <v>9.9128093979226504E-4</v>
      </c>
      <c r="AI456">
        <f t="shared" si="170"/>
        <v>1.0202694526724543</v>
      </c>
      <c r="AJ456">
        <f t="shared" si="171"/>
        <v>0.73637414807196833</v>
      </c>
      <c r="AK456">
        <f t="shared" si="172"/>
        <v>8.1517785104596244E-2</v>
      </c>
      <c r="AL456">
        <f t="shared" si="173"/>
        <v>1.327088014839336</v>
      </c>
      <c r="AM456">
        <f t="shared" si="174"/>
        <v>0.7817992999413852</v>
      </c>
      <c r="AN456" s="89">
        <f t="shared" si="181"/>
        <v>1.2462906618999194</v>
      </c>
      <c r="AO456" s="89">
        <f t="shared" si="181"/>
        <v>1.246290661867854</v>
      </c>
      <c r="AP456" s="89">
        <f t="shared" si="181"/>
        <v>1.2462906606705981</v>
      </c>
      <c r="AQ456" s="89">
        <f t="shared" si="181"/>
        <v>1.2462906159678244</v>
      </c>
      <c r="AR456" s="89">
        <f t="shared" si="181"/>
        <v>1.2462889468736118</v>
      </c>
      <c r="AS456" s="89">
        <f t="shared" si="181"/>
        <v>1.2462266328299796</v>
      </c>
      <c r="AT456" s="89">
        <f t="shared" si="181"/>
        <v>1.2439083968856333</v>
      </c>
      <c r="AU456" s="89">
        <f t="shared" si="176"/>
        <v>1.1666747515830691</v>
      </c>
    </row>
    <row r="457" spans="3:47">
      <c r="C457" s="10"/>
      <c r="D457" s="10"/>
      <c r="Z457">
        <f t="shared" si="164"/>
        <v>0</v>
      </c>
      <c r="AA457" s="89">
        <f t="shared" si="165"/>
        <v>-0.23800536174947567</v>
      </c>
      <c r="AB457" s="89">
        <f t="shared" si="166"/>
        <v>-9999</v>
      </c>
      <c r="AC457" s="89">
        <f t="shared" si="167"/>
        <v>0</v>
      </c>
      <c r="AD457" s="89">
        <f t="shared" si="177"/>
        <v>-9999</v>
      </c>
      <c r="AE457" s="89">
        <f t="shared" si="168"/>
        <v>0</v>
      </c>
      <c r="AF457">
        <f t="shared" si="178"/>
        <v>-9999</v>
      </c>
      <c r="AG457" s="73"/>
      <c r="AH457">
        <f t="shared" si="169"/>
        <v>9.9128093979226504E-4</v>
      </c>
      <c r="AI457">
        <f t="shared" si="170"/>
        <v>1.0202694526724543</v>
      </c>
      <c r="AJ457">
        <f t="shared" si="171"/>
        <v>0.73637414807196833</v>
      </c>
      <c r="AK457">
        <f t="shared" si="172"/>
        <v>8.1517785104596244E-2</v>
      </c>
      <c r="AL457">
        <f t="shared" si="173"/>
        <v>1.327088014839336</v>
      </c>
      <c r="AM457">
        <f t="shared" si="174"/>
        <v>0.7817992999413852</v>
      </c>
      <c r="AN457" s="89">
        <f t="shared" si="181"/>
        <v>1.2462906618999194</v>
      </c>
      <c r="AO457" s="89">
        <f t="shared" si="181"/>
        <v>1.246290661867854</v>
      </c>
      <c r="AP457" s="89">
        <f t="shared" si="181"/>
        <v>1.2462906606705981</v>
      </c>
      <c r="AQ457" s="89">
        <f t="shared" si="181"/>
        <v>1.2462906159678244</v>
      </c>
      <c r="AR457" s="89">
        <f t="shared" si="181"/>
        <v>1.2462889468736118</v>
      </c>
      <c r="AS457" s="89">
        <f t="shared" si="181"/>
        <v>1.2462266328299796</v>
      </c>
      <c r="AT457" s="89">
        <f t="shared" si="181"/>
        <v>1.2439083968856333</v>
      </c>
      <c r="AU457" s="89">
        <f t="shared" si="176"/>
        <v>1.1666747515830691</v>
      </c>
    </row>
    <row r="458" spans="3:47">
      <c r="C458" s="10"/>
      <c r="D458" s="10"/>
      <c r="Z458">
        <f t="shared" si="164"/>
        <v>0</v>
      </c>
      <c r="AA458" s="89">
        <f t="shared" si="165"/>
        <v>-0.23800536174947567</v>
      </c>
      <c r="AB458" s="89">
        <f t="shared" si="166"/>
        <v>-9999</v>
      </c>
      <c r="AC458" s="89">
        <f t="shared" si="167"/>
        <v>0</v>
      </c>
      <c r="AD458" s="89">
        <f t="shared" si="177"/>
        <v>-9999</v>
      </c>
      <c r="AE458" s="89">
        <f t="shared" si="168"/>
        <v>0</v>
      </c>
      <c r="AF458">
        <f t="shared" si="178"/>
        <v>-9999</v>
      </c>
      <c r="AG458" s="73"/>
      <c r="AH458">
        <f t="shared" si="169"/>
        <v>9.9128093979226504E-4</v>
      </c>
      <c r="AI458">
        <f t="shared" si="170"/>
        <v>1.0202694526724543</v>
      </c>
      <c r="AJ458">
        <f t="shared" si="171"/>
        <v>0.73637414807196833</v>
      </c>
      <c r="AK458">
        <f t="shared" si="172"/>
        <v>8.1517785104596244E-2</v>
      </c>
      <c r="AL458">
        <f t="shared" si="173"/>
        <v>1.327088014839336</v>
      </c>
      <c r="AM458">
        <f t="shared" si="174"/>
        <v>0.7817992999413852</v>
      </c>
      <c r="AN458" s="89">
        <f t="shared" si="181"/>
        <v>1.2462906618999194</v>
      </c>
      <c r="AO458" s="89">
        <f t="shared" si="181"/>
        <v>1.246290661867854</v>
      </c>
      <c r="AP458" s="89">
        <f t="shared" si="181"/>
        <v>1.2462906606705981</v>
      </c>
      <c r="AQ458" s="89">
        <f t="shared" si="181"/>
        <v>1.2462906159678244</v>
      </c>
      <c r="AR458" s="89">
        <f t="shared" si="181"/>
        <v>1.2462889468736118</v>
      </c>
      <c r="AS458" s="89">
        <f t="shared" si="181"/>
        <v>1.2462266328299796</v>
      </c>
      <c r="AT458" s="89">
        <f t="shared" si="181"/>
        <v>1.2439083968856333</v>
      </c>
      <c r="AU458" s="89">
        <f t="shared" si="176"/>
        <v>1.1666747515830691</v>
      </c>
    </row>
    <row r="459" spans="3:47">
      <c r="C459" s="10"/>
      <c r="D459" s="10"/>
      <c r="Z459">
        <f t="shared" si="164"/>
        <v>0</v>
      </c>
      <c r="AA459" s="89">
        <f t="shared" si="165"/>
        <v>-0.23800536174947567</v>
      </c>
      <c r="AB459" s="89">
        <f t="shared" si="166"/>
        <v>-9999</v>
      </c>
      <c r="AC459" s="89">
        <f t="shared" si="167"/>
        <v>0</v>
      </c>
      <c r="AD459" s="89">
        <f t="shared" si="177"/>
        <v>-9999</v>
      </c>
      <c r="AE459" s="89">
        <f t="shared" si="168"/>
        <v>0</v>
      </c>
      <c r="AF459">
        <f t="shared" si="178"/>
        <v>-9999</v>
      </c>
      <c r="AG459" s="73"/>
      <c r="AH459">
        <f t="shared" si="169"/>
        <v>9.9128093979226504E-4</v>
      </c>
      <c r="AI459">
        <f t="shared" si="170"/>
        <v>1.0202694526724543</v>
      </c>
      <c r="AJ459">
        <f t="shared" si="171"/>
        <v>0.73637414807196833</v>
      </c>
      <c r="AK459">
        <f t="shared" si="172"/>
        <v>8.1517785104596244E-2</v>
      </c>
      <c r="AL459">
        <f t="shared" si="173"/>
        <v>1.327088014839336</v>
      </c>
      <c r="AM459">
        <f t="shared" si="174"/>
        <v>0.7817992999413852</v>
      </c>
      <c r="AN459" s="89">
        <f t="shared" si="181"/>
        <v>1.2462906618999194</v>
      </c>
      <c r="AO459" s="89">
        <f t="shared" si="181"/>
        <v>1.246290661867854</v>
      </c>
      <c r="AP459" s="89">
        <f t="shared" si="181"/>
        <v>1.2462906606705981</v>
      </c>
      <c r="AQ459" s="89">
        <f t="shared" si="181"/>
        <v>1.2462906159678244</v>
      </c>
      <c r="AR459" s="89">
        <f t="shared" si="181"/>
        <v>1.2462889468736118</v>
      </c>
      <c r="AS459" s="89">
        <f t="shared" si="181"/>
        <v>1.2462266328299796</v>
      </c>
      <c r="AT459" s="89">
        <f t="shared" si="181"/>
        <v>1.2439083968856333</v>
      </c>
      <c r="AU459" s="89">
        <f t="shared" si="176"/>
        <v>1.1666747515830691</v>
      </c>
    </row>
    <row r="460" spans="3:47">
      <c r="C460" s="10"/>
      <c r="D460" s="10"/>
      <c r="Z460">
        <f t="shared" si="164"/>
        <v>0</v>
      </c>
      <c r="AA460" s="89">
        <f t="shared" si="165"/>
        <v>-0.23800536174947567</v>
      </c>
      <c r="AB460" s="89">
        <f t="shared" si="166"/>
        <v>-9999</v>
      </c>
      <c r="AC460" s="89">
        <f t="shared" si="167"/>
        <v>0</v>
      </c>
      <c r="AD460" s="89">
        <f t="shared" si="177"/>
        <v>-9999</v>
      </c>
      <c r="AE460" s="89">
        <f t="shared" si="168"/>
        <v>0</v>
      </c>
      <c r="AF460">
        <f t="shared" si="178"/>
        <v>-9999</v>
      </c>
      <c r="AG460" s="73"/>
      <c r="AH460">
        <f t="shared" si="169"/>
        <v>9.9128093979226504E-4</v>
      </c>
      <c r="AI460">
        <f t="shared" si="170"/>
        <v>1.0202694526724543</v>
      </c>
      <c r="AJ460">
        <f t="shared" si="171"/>
        <v>0.73637414807196833</v>
      </c>
      <c r="AK460">
        <f t="shared" si="172"/>
        <v>8.1517785104596244E-2</v>
      </c>
      <c r="AL460">
        <f t="shared" si="173"/>
        <v>1.327088014839336</v>
      </c>
      <c r="AM460">
        <f t="shared" si="174"/>
        <v>0.7817992999413852</v>
      </c>
      <c r="AN460" s="89">
        <f t="shared" si="181"/>
        <v>1.2462906618999194</v>
      </c>
      <c r="AO460" s="89">
        <f t="shared" si="181"/>
        <v>1.246290661867854</v>
      </c>
      <c r="AP460" s="89">
        <f t="shared" si="181"/>
        <v>1.2462906606705981</v>
      </c>
      <c r="AQ460" s="89">
        <f t="shared" si="181"/>
        <v>1.2462906159678244</v>
      </c>
      <c r="AR460" s="89">
        <f t="shared" si="181"/>
        <v>1.2462889468736118</v>
      </c>
      <c r="AS460" s="89">
        <f t="shared" si="181"/>
        <v>1.2462266328299796</v>
      </c>
      <c r="AT460" s="89">
        <f t="shared" si="181"/>
        <v>1.2439083968856333</v>
      </c>
      <c r="AU460" s="89">
        <f t="shared" si="176"/>
        <v>1.1666747515830691</v>
      </c>
    </row>
    <row r="461" spans="3:47">
      <c r="C461" s="10"/>
      <c r="D461" s="10"/>
      <c r="Z461">
        <f t="shared" si="164"/>
        <v>0</v>
      </c>
      <c r="AA461" s="89">
        <f t="shared" si="165"/>
        <v>-0.23800536174947567</v>
      </c>
      <c r="AB461" s="89">
        <f t="shared" si="166"/>
        <v>-9999</v>
      </c>
      <c r="AC461" s="89">
        <f t="shared" si="167"/>
        <v>0</v>
      </c>
      <c r="AD461" s="89">
        <f t="shared" si="177"/>
        <v>-9999</v>
      </c>
      <c r="AE461" s="89">
        <f t="shared" si="168"/>
        <v>0</v>
      </c>
      <c r="AF461">
        <f t="shared" si="178"/>
        <v>-9999</v>
      </c>
      <c r="AG461" s="73"/>
      <c r="AH461">
        <f t="shared" si="169"/>
        <v>9.9128093979226504E-4</v>
      </c>
      <c r="AI461">
        <f t="shared" si="170"/>
        <v>1.0202694526724543</v>
      </c>
      <c r="AJ461">
        <f t="shared" si="171"/>
        <v>0.73637414807196833</v>
      </c>
      <c r="AK461">
        <f t="shared" si="172"/>
        <v>8.1517785104596244E-2</v>
      </c>
      <c r="AL461">
        <f t="shared" si="173"/>
        <v>1.327088014839336</v>
      </c>
      <c r="AM461">
        <f t="shared" si="174"/>
        <v>0.7817992999413852</v>
      </c>
      <c r="AN461" s="89">
        <f t="shared" si="181"/>
        <v>1.2462906618999194</v>
      </c>
      <c r="AO461" s="89">
        <f t="shared" si="181"/>
        <v>1.246290661867854</v>
      </c>
      <c r="AP461" s="89">
        <f t="shared" si="181"/>
        <v>1.2462906606705981</v>
      </c>
      <c r="AQ461" s="89">
        <f t="shared" si="181"/>
        <v>1.2462906159678244</v>
      </c>
      <c r="AR461" s="89">
        <f t="shared" si="181"/>
        <v>1.2462889468736118</v>
      </c>
      <c r="AS461" s="89">
        <f t="shared" si="181"/>
        <v>1.2462266328299796</v>
      </c>
      <c r="AT461" s="89">
        <f t="shared" si="181"/>
        <v>1.2439083968856333</v>
      </c>
      <c r="AU461" s="89">
        <f t="shared" si="176"/>
        <v>1.1666747515830691</v>
      </c>
    </row>
    <row r="462" spans="3:47">
      <c r="C462" s="10"/>
      <c r="D462" s="10"/>
      <c r="Z462">
        <f t="shared" si="164"/>
        <v>0</v>
      </c>
      <c r="AA462" s="89">
        <f t="shared" si="165"/>
        <v>-0.23800536174947567</v>
      </c>
      <c r="AB462" s="89">
        <f t="shared" si="166"/>
        <v>-9999</v>
      </c>
      <c r="AC462" s="89">
        <f t="shared" si="167"/>
        <v>0</v>
      </c>
      <c r="AD462" s="89">
        <f t="shared" si="177"/>
        <v>-9999</v>
      </c>
      <c r="AE462" s="89">
        <f t="shared" si="168"/>
        <v>0</v>
      </c>
      <c r="AF462">
        <f t="shared" si="178"/>
        <v>-9999</v>
      </c>
      <c r="AG462" s="73"/>
      <c r="AH462">
        <f t="shared" si="169"/>
        <v>9.9128093979226504E-4</v>
      </c>
      <c r="AI462">
        <f t="shared" si="170"/>
        <v>1.0202694526724543</v>
      </c>
      <c r="AJ462">
        <f t="shared" si="171"/>
        <v>0.73637414807196833</v>
      </c>
      <c r="AK462">
        <f t="shared" si="172"/>
        <v>8.1517785104596244E-2</v>
      </c>
      <c r="AL462">
        <f t="shared" si="173"/>
        <v>1.327088014839336</v>
      </c>
      <c r="AM462">
        <f t="shared" si="174"/>
        <v>0.7817992999413852</v>
      </c>
      <c r="AN462" s="89">
        <f t="shared" si="181"/>
        <v>1.2462906618999194</v>
      </c>
      <c r="AO462" s="89">
        <f t="shared" si="181"/>
        <v>1.246290661867854</v>
      </c>
      <c r="AP462" s="89">
        <f t="shared" si="181"/>
        <v>1.2462906606705981</v>
      </c>
      <c r="AQ462" s="89">
        <f t="shared" si="181"/>
        <v>1.2462906159678244</v>
      </c>
      <c r="AR462" s="89">
        <f t="shared" si="181"/>
        <v>1.2462889468736118</v>
      </c>
      <c r="AS462" s="89">
        <f t="shared" si="181"/>
        <v>1.2462266328299796</v>
      </c>
      <c r="AT462" s="89">
        <f t="shared" si="181"/>
        <v>1.2439083968856333</v>
      </c>
      <c r="AU462" s="89">
        <f t="shared" si="176"/>
        <v>1.1666747515830691</v>
      </c>
    </row>
    <row r="463" spans="3:47">
      <c r="C463" s="10"/>
      <c r="D463" s="10"/>
      <c r="Z463">
        <f t="shared" si="164"/>
        <v>0</v>
      </c>
      <c r="AA463" s="89">
        <f t="shared" si="165"/>
        <v>-0.23800536174947567</v>
      </c>
      <c r="AB463" s="89">
        <f t="shared" si="166"/>
        <v>-9999</v>
      </c>
      <c r="AC463" s="89">
        <f t="shared" si="167"/>
        <v>0</v>
      </c>
      <c r="AD463" s="89">
        <f t="shared" si="177"/>
        <v>-9999</v>
      </c>
      <c r="AE463" s="89">
        <f t="shared" si="168"/>
        <v>0</v>
      </c>
      <c r="AF463">
        <f t="shared" si="178"/>
        <v>-9999</v>
      </c>
      <c r="AG463" s="73"/>
      <c r="AH463">
        <f t="shared" si="169"/>
        <v>9.9128093979226504E-4</v>
      </c>
      <c r="AI463">
        <f t="shared" si="170"/>
        <v>1.0202694526724543</v>
      </c>
      <c r="AJ463">
        <f t="shared" si="171"/>
        <v>0.73637414807196833</v>
      </c>
      <c r="AK463">
        <f t="shared" si="172"/>
        <v>8.1517785104596244E-2</v>
      </c>
      <c r="AL463">
        <f t="shared" si="173"/>
        <v>1.327088014839336</v>
      </c>
      <c r="AM463">
        <f t="shared" si="174"/>
        <v>0.7817992999413852</v>
      </c>
      <c r="AN463" s="89">
        <f t="shared" si="181"/>
        <v>1.2462906618999194</v>
      </c>
      <c r="AO463" s="89">
        <f t="shared" si="181"/>
        <v>1.246290661867854</v>
      </c>
      <c r="AP463" s="89">
        <f t="shared" si="181"/>
        <v>1.2462906606705981</v>
      </c>
      <c r="AQ463" s="89">
        <f t="shared" si="181"/>
        <v>1.2462906159678244</v>
      </c>
      <c r="AR463" s="89">
        <f t="shared" si="181"/>
        <v>1.2462889468736118</v>
      </c>
      <c r="AS463" s="89">
        <f t="shared" si="181"/>
        <v>1.2462266328299796</v>
      </c>
      <c r="AT463" s="89">
        <f t="shared" si="181"/>
        <v>1.2439083968856333</v>
      </c>
      <c r="AU463" s="89">
        <f t="shared" si="176"/>
        <v>1.1666747515830691</v>
      </c>
    </row>
    <row r="464" spans="3:47">
      <c r="C464" s="10"/>
      <c r="D464" s="10"/>
      <c r="Z464">
        <f t="shared" si="164"/>
        <v>0</v>
      </c>
      <c r="AA464" s="89">
        <f t="shared" si="165"/>
        <v>-0.23800536174947567</v>
      </c>
      <c r="AB464" s="89">
        <f t="shared" si="166"/>
        <v>-9999</v>
      </c>
      <c r="AC464" s="89">
        <f t="shared" si="167"/>
        <v>0</v>
      </c>
      <c r="AD464" s="89">
        <f t="shared" si="177"/>
        <v>-9999</v>
      </c>
      <c r="AE464" s="89">
        <f t="shared" si="168"/>
        <v>0</v>
      </c>
      <c r="AF464">
        <f t="shared" si="178"/>
        <v>-9999</v>
      </c>
      <c r="AG464" s="73"/>
      <c r="AH464">
        <f t="shared" si="169"/>
        <v>9.9128093979226504E-4</v>
      </c>
      <c r="AI464">
        <f t="shared" si="170"/>
        <v>1.0202694526724543</v>
      </c>
      <c r="AJ464">
        <f t="shared" si="171"/>
        <v>0.73637414807196833</v>
      </c>
      <c r="AK464">
        <f t="shared" si="172"/>
        <v>8.1517785104596244E-2</v>
      </c>
      <c r="AL464">
        <f t="shared" si="173"/>
        <v>1.327088014839336</v>
      </c>
      <c r="AM464">
        <f t="shared" si="174"/>
        <v>0.7817992999413852</v>
      </c>
      <c r="AN464" s="89">
        <f t="shared" si="181"/>
        <v>1.2462906618999194</v>
      </c>
      <c r="AO464" s="89">
        <f t="shared" si="181"/>
        <v>1.246290661867854</v>
      </c>
      <c r="AP464" s="89">
        <f t="shared" si="181"/>
        <v>1.2462906606705981</v>
      </c>
      <c r="AQ464" s="89">
        <f t="shared" si="181"/>
        <v>1.2462906159678244</v>
      </c>
      <c r="AR464" s="89">
        <f t="shared" si="181"/>
        <v>1.2462889468736118</v>
      </c>
      <c r="AS464" s="89">
        <f t="shared" si="181"/>
        <v>1.2462266328299796</v>
      </c>
      <c r="AT464" s="89">
        <f t="shared" si="181"/>
        <v>1.2439083968856333</v>
      </c>
      <c r="AU464" s="89">
        <f t="shared" si="176"/>
        <v>1.1666747515830691</v>
      </c>
    </row>
    <row r="465" spans="3:50">
      <c r="C465" s="10"/>
      <c r="D465" s="10"/>
      <c r="Z465">
        <f t="shared" si="164"/>
        <v>0</v>
      </c>
      <c r="AA465" s="89">
        <f t="shared" si="165"/>
        <v>-0.23800536174947567</v>
      </c>
      <c r="AB465" s="89">
        <f t="shared" si="166"/>
        <v>-9999</v>
      </c>
      <c r="AC465" s="89">
        <f t="shared" si="167"/>
        <v>0</v>
      </c>
      <c r="AD465" s="89">
        <f t="shared" si="177"/>
        <v>-9999</v>
      </c>
      <c r="AE465" s="89">
        <f t="shared" si="168"/>
        <v>0</v>
      </c>
      <c r="AF465">
        <f t="shared" si="178"/>
        <v>-9999</v>
      </c>
      <c r="AG465" s="73"/>
      <c r="AH465">
        <f t="shared" si="169"/>
        <v>9.9128093979226504E-4</v>
      </c>
      <c r="AI465">
        <f t="shared" si="170"/>
        <v>1.0202694526724543</v>
      </c>
      <c r="AJ465">
        <f t="shared" si="171"/>
        <v>0.73637414807196833</v>
      </c>
      <c r="AK465">
        <f t="shared" si="172"/>
        <v>8.1517785104596244E-2</v>
      </c>
      <c r="AL465">
        <f t="shared" si="173"/>
        <v>1.327088014839336</v>
      </c>
      <c r="AM465">
        <f t="shared" si="174"/>
        <v>0.7817992999413852</v>
      </c>
      <c r="AN465" s="89">
        <f t="shared" si="181"/>
        <v>1.2462906618999194</v>
      </c>
      <c r="AO465" s="89">
        <f t="shared" si="181"/>
        <v>1.246290661867854</v>
      </c>
      <c r="AP465" s="89">
        <f t="shared" si="181"/>
        <v>1.2462906606705981</v>
      </c>
      <c r="AQ465" s="89">
        <f t="shared" si="181"/>
        <v>1.2462906159678244</v>
      </c>
      <c r="AR465" s="89">
        <f t="shared" si="181"/>
        <v>1.2462889468736118</v>
      </c>
      <c r="AS465" s="89">
        <f t="shared" si="181"/>
        <v>1.2462266328299796</v>
      </c>
      <c r="AT465" s="89">
        <f t="shared" si="181"/>
        <v>1.2439083968856333</v>
      </c>
      <c r="AU465" s="89">
        <f t="shared" si="176"/>
        <v>1.1666747515830691</v>
      </c>
    </row>
    <row r="466" spans="3:50">
      <c r="C466" s="10"/>
      <c r="D466" s="10"/>
      <c r="Z466">
        <f t="shared" si="164"/>
        <v>0</v>
      </c>
      <c r="AA466" s="89">
        <f t="shared" si="165"/>
        <v>-0.23800536174947567</v>
      </c>
      <c r="AB466" s="89">
        <f t="shared" si="166"/>
        <v>-9999</v>
      </c>
      <c r="AC466" s="89">
        <f t="shared" si="167"/>
        <v>0</v>
      </c>
      <c r="AD466" s="89">
        <f t="shared" si="177"/>
        <v>-9999</v>
      </c>
      <c r="AE466" s="89">
        <f t="shared" si="168"/>
        <v>0</v>
      </c>
      <c r="AF466">
        <f t="shared" si="178"/>
        <v>-9999</v>
      </c>
      <c r="AG466" s="73"/>
      <c r="AH466">
        <f t="shared" si="169"/>
        <v>9.9128093979226504E-4</v>
      </c>
      <c r="AI466">
        <f t="shared" si="170"/>
        <v>1.0202694526724543</v>
      </c>
      <c r="AJ466">
        <f t="shared" si="171"/>
        <v>0.73637414807196833</v>
      </c>
      <c r="AK466">
        <f t="shared" si="172"/>
        <v>8.1517785104596244E-2</v>
      </c>
      <c r="AL466">
        <f t="shared" si="173"/>
        <v>1.327088014839336</v>
      </c>
      <c r="AM466">
        <f t="shared" si="174"/>
        <v>0.7817992999413852</v>
      </c>
      <c r="AN466" s="89">
        <f t="shared" si="181"/>
        <v>1.2462906618999194</v>
      </c>
      <c r="AO466" s="89">
        <f t="shared" si="181"/>
        <v>1.246290661867854</v>
      </c>
      <c r="AP466" s="89">
        <f t="shared" si="181"/>
        <v>1.2462906606705981</v>
      </c>
      <c r="AQ466" s="89">
        <f t="shared" si="181"/>
        <v>1.2462906159678244</v>
      </c>
      <c r="AR466" s="89">
        <f t="shared" si="181"/>
        <v>1.2462889468736118</v>
      </c>
      <c r="AS466" s="89">
        <f t="shared" si="181"/>
        <v>1.2462266328299796</v>
      </c>
      <c r="AT466" s="89">
        <f t="shared" si="181"/>
        <v>1.2439083968856333</v>
      </c>
      <c r="AU466" s="89">
        <f t="shared" si="176"/>
        <v>1.1666747515830691</v>
      </c>
    </row>
    <row r="467" spans="3:50">
      <c r="C467" s="10"/>
      <c r="D467" s="10"/>
      <c r="Z467">
        <f t="shared" si="164"/>
        <v>0</v>
      </c>
      <c r="AA467" s="89">
        <f t="shared" si="165"/>
        <v>-0.23800536174947567</v>
      </c>
      <c r="AB467" s="89">
        <f t="shared" si="166"/>
        <v>-9999</v>
      </c>
      <c r="AC467" s="89">
        <f t="shared" si="167"/>
        <v>0</v>
      </c>
      <c r="AD467" s="89">
        <f t="shared" si="177"/>
        <v>-9999</v>
      </c>
      <c r="AE467" s="89">
        <f t="shared" si="168"/>
        <v>0</v>
      </c>
      <c r="AF467">
        <f t="shared" si="178"/>
        <v>-9999</v>
      </c>
      <c r="AG467" s="73"/>
      <c r="AH467">
        <f t="shared" si="169"/>
        <v>9.9128093979226504E-4</v>
      </c>
      <c r="AI467">
        <f t="shared" si="170"/>
        <v>1.0202694526724543</v>
      </c>
      <c r="AJ467">
        <f t="shared" si="171"/>
        <v>0.73637414807196833</v>
      </c>
      <c r="AK467">
        <f t="shared" si="172"/>
        <v>8.1517785104596244E-2</v>
      </c>
      <c r="AL467">
        <f t="shared" si="173"/>
        <v>1.327088014839336</v>
      </c>
      <c r="AM467">
        <f t="shared" si="174"/>
        <v>0.7817992999413852</v>
      </c>
      <c r="AN467" s="89">
        <f t="shared" si="181"/>
        <v>1.2462906618999194</v>
      </c>
      <c r="AO467" s="89">
        <f t="shared" si="181"/>
        <v>1.246290661867854</v>
      </c>
      <c r="AP467" s="89">
        <f t="shared" si="181"/>
        <v>1.2462906606705981</v>
      </c>
      <c r="AQ467" s="89">
        <f t="shared" si="181"/>
        <v>1.2462906159678244</v>
      </c>
      <c r="AR467" s="89">
        <f t="shared" si="181"/>
        <v>1.2462889468736118</v>
      </c>
      <c r="AS467" s="89">
        <f t="shared" si="181"/>
        <v>1.2462266328299796</v>
      </c>
      <c r="AT467" s="89">
        <f t="shared" si="181"/>
        <v>1.2439083968856333</v>
      </c>
      <c r="AU467" s="89">
        <f t="shared" si="176"/>
        <v>1.1666747515830691</v>
      </c>
    </row>
    <row r="468" spans="3:50">
      <c r="C468" s="10"/>
      <c r="D468" s="10"/>
      <c r="Z468">
        <f t="shared" si="164"/>
        <v>0</v>
      </c>
      <c r="AA468" s="89">
        <f t="shared" si="165"/>
        <v>-0.23800536174947567</v>
      </c>
      <c r="AB468" s="89">
        <f t="shared" si="166"/>
        <v>-9999</v>
      </c>
      <c r="AC468" s="89">
        <f t="shared" si="167"/>
        <v>0</v>
      </c>
      <c r="AD468" s="89">
        <f t="shared" si="177"/>
        <v>-9999</v>
      </c>
      <c r="AE468" s="89">
        <f t="shared" si="168"/>
        <v>0</v>
      </c>
      <c r="AF468">
        <f t="shared" si="178"/>
        <v>-9999</v>
      </c>
      <c r="AG468" s="73"/>
      <c r="AH468">
        <f t="shared" si="169"/>
        <v>9.9128093979226504E-4</v>
      </c>
      <c r="AI468">
        <f t="shared" si="170"/>
        <v>1.0202694526724543</v>
      </c>
      <c r="AJ468">
        <f t="shared" si="171"/>
        <v>0.73637414807196833</v>
      </c>
      <c r="AK468">
        <f t="shared" si="172"/>
        <v>8.1517785104596244E-2</v>
      </c>
      <c r="AL468">
        <f t="shared" si="173"/>
        <v>1.327088014839336</v>
      </c>
      <c r="AM468">
        <f t="shared" si="174"/>
        <v>0.7817992999413852</v>
      </c>
      <c r="AN468" s="89">
        <f t="shared" si="181"/>
        <v>1.2462906618999194</v>
      </c>
      <c r="AO468" s="89">
        <f t="shared" si="181"/>
        <v>1.246290661867854</v>
      </c>
      <c r="AP468" s="89">
        <f t="shared" si="181"/>
        <v>1.2462906606705981</v>
      </c>
      <c r="AQ468" s="89">
        <f t="shared" si="181"/>
        <v>1.2462906159678244</v>
      </c>
      <c r="AR468" s="89">
        <f t="shared" si="181"/>
        <v>1.2462889468736118</v>
      </c>
      <c r="AS468" s="89">
        <f t="shared" si="181"/>
        <v>1.2462266328299796</v>
      </c>
      <c r="AT468" s="89">
        <f t="shared" si="181"/>
        <v>1.2439083968856333</v>
      </c>
      <c r="AU468" s="89">
        <f t="shared" si="176"/>
        <v>1.1666747515830691</v>
      </c>
    </row>
    <row r="469" spans="3:50">
      <c r="C469" s="10"/>
      <c r="D469" s="10"/>
      <c r="Z469">
        <f t="shared" ref="Z469:Z532" si="182">F469</f>
        <v>0</v>
      </c>
      <c r="AA469" s="89">
        <f t="shared" ref="AA469:AA532" si="183">AB$3+AB$4*Z469+AB$5*Z469^2+AH469</f>
        <v>-0.23800536174947567</v>
      </c>
      <c r="AB469" s="89">
        <f t="shared" ref="AB469:AB532" si="184">IF(S469&lt;&gt;0,G469-AH469, -9999)</f>
        <v>-9999</v>
      </c>
      <c r="AC469" s="89">
        <f t="shared" ref="AC469:AC532" si="185">+G469-P469</f>
        <v>0</v>
      </c>
      <c r="AD469" s="89">
        <f t="shared" si="177"/>
        <v>-9999</v>
      </c>
      <c r="AE469" s="89">
        <f t="shared" ref="AE469:AE532" si="186">+(G469-AA469)^2*S469</f>
        <v>0</v>
      </c>
      <c r="AF469">
        <f t="shared" si="178"/>
        <v>-9999</v>
      </c>
      <c r="AG469" s="73"/>
      <c r="AH469">
        <f t="shared" ref="AH469:AH532" si="187">$AB$6*($AB$11/AI469*AJ469+$AB$12)</f>
        <v>9.9128093979226504E-4</v>
      </c>
      <c r="AI469">
        <f t="shared" ref="AI469:AI532" si="188">1+$AB$7*COS(AL469)</f>
        <v>1.0202694526724543</v>
      </c>
      <c r="AJ469">
        <f t="shared" ref="AJ469:AJ532" si="189">SIN(AL469+RADIANS($AB$9))</f>
        <v>0.73637414807196833</v>
      </c>
      <c r="AK469">
        <f t="shared" ref="AK469:AK532" si="190">$AB$7*SIN(AL469)</f>
        <v>8.1517785104596244E-2</v>
      </c>
      <c r="AL469">
        <f t="shared" ref="AL469:AL532" si="191">2*ATAN(AM469)</f>
        <v>1.327088014839336</v>
      </c>
      <c r="AM469">
        <f t="shared" ref="AM469:AM532" si="192">SQRT((1+$AB$7)/(1-$AB$7))*TAN(AN469/2)</f>
        <v>0.7817992999413852</v>
      </c>
      <c r="AN469" s="89">
        <f t="shared" ref="AN469:AT484" si="193">$AU469+$AB$7*SIN(AO469)</f>
        <v>1.2462906618999194</v>
      </c>
      <c r="AO469" s="89">
        <f t="shared" si="193"/>
        <v>1.246290661867854</v>
      </c>
      <c r="AP469" s="89">
        <f t="shared" si="193"/>
        <v>1.2462906606705981</v>
      </c>
      <c r="AQ469" s="89">
        <f t="shared" si="193"/>
        <v>1.2462906159678244</v>
      </c>
      <c r="AR469" s="89">
        <f t="shared" si="193"/>
        <v>1.2462889468736118</v>
      </c>
      <c r="AS469" s="89">
        <f t="shared" si="193"/>
        <v>1.2462266328299796</v>
      </c>
      <c r="AT469" s="89">
        <f t="shared" si="193"/>
        <v>1.2439083968856333</v>
      </c>
      <c r="AU469" s="89">
        <f t="shared" ref="AU469:AU532" si="194">RADIANS($AB$9)+$AB$18*(F469-AB$15)</f>
        <v>1.1666747515830691</v>
      </c>
    </row>
    <row r="470" spans="3:50">
      <c r="C470" s="10"/>
      <c r="D470" s="10"/>
      <c r="Z470">
        <f t="shared" si="182"/>
        <v>0</v>
      </c>
      <c r="AA470" s="89">
        <f t="shared" si="183"/>
        <v>-0.23800536174947567</v>
      </c>
      <c r="AB470" s="89">
        <f t="shared" si="184"/>
        <v>-9999</v>
      </c>
      <c r="AC470" s="89">
        <f t="shared" si="185"/>
        <v>0</v>
      </c>
      <c r="AD470" s="89">
        <f t="shared" ref="AD470:AD533" si="195">IF(S470&lt;&gt;0,G470-AA470, -9999)</f>
        <v>-9999</v>
      </c>
      <c r="AE470" s="89">
        <f t="shared" si="186"/>
        <v>0</v>
      </c>
      <c r="AF470">
        <f t="shared" ref="AF470:AF533" si="196">IF(S470&lt;&gt;0,G470-P470, -9999)</f>
        <v>-9999</v>
      </c>
      <c r="AG470" s="73"/>
      <c r="AH470">
        <f t="shared" si="187"/>
        <v>9.9128093979226504E-4</v>
      </c>
      <c r="AI470">
        <f t="shared" si="188"/>
        <v>1.0202694526724543</v>
      </c>
      <c r="AJ470">
        <f t="shared" si="189"/>
        <v>0.73637414807196833</v>
      </c>
      <c r="AK470">
        <f t="shared" si="190"/>
        <v>8.1517785104596244E-2</v>
      </c>
      <c r="AL470">
        <f t="shared" si="191"/>
        <v>1.327088014839336</v>
      </c>
      <c r="AM470">
        <f t="shared" si="192"/>
        <v>0.7817992999413852</v>
      </c>
      <c r="AN470" s="89">
        <f t="shared" si="193"/>
        <v>1.2462906618999194</v>
      </c>
      <c r="AO470" s="89">
        <f t="shared" si="193"/>
        <v>1.246290661867854</v>
      </c>
      <c r="AP470" s="89">
        <f t="shared" si="193"/>
        <v>1.2462906606705981</v>
      </c>
      <c r="AQ470" s="89">
        <f t="shared" si="193"/>
        <v>1.2462906159678244</v>
      </c>
      <c r="AR470" s="89">
        <f t="shared" si="193"/>
        <v>1.2462889468736118</v>
      </c>
      <c r="AS470" s="89">
        <f t="shared" si="193"/>
        <v>1.2462266328299796</v>
      </c>
      <c r="AT470" s="89">
        <f t="shared" si="193"/>
        <v>1.2439083968856333</v>
      </c>
      <c r="AU470" s="89">
        <f t="shared" si="194"/>
        <v>1.1666747515830691</v>
      </c>
    </row>
    <row r="471" spans="3:50">
      <c r="C471" s="10"/>
      <c r="D471" s="10"/>
      <c r="Z471">
        <f t="shared" si="182"/>
        <v>0</v>
      </c>
      <c r="AA471" s="89">
        <f t="shared" si="183"/>
        <v>-0.23800536174947567</v>
      </c>
      <c r="AB471" s="89">
        <f t="shared" si="184"/>
        <v>-9999</v>
      </c>
      <c r="AC471" s="89">
        <f t="shared" si="185"/>
        <v>0</v>
      </c>
      <c r="AD471" s="89">
        <f t="shared" si="195"/>
        <v>-9999</v>
      </c>
      <c r="AE471" s="89">
        <f t="shared" si="186"/>
        <v>0</v>
      </c>
      <c r="AF471">
        <f t="shared" si="196"/>
        <v>-9999</v>
      </c>
      <c r="AG471" s="73"/>
      <c r="AH471">
        <f t="shared" si="187"/>
        <v>9.9128093979226504E-4</v>
      </c>
      <c r="AI471">
        <f t="shared" si="188"/>
        <v>1.0202694526724543</v>
      </c>
      <c r="AJ471">
        <f t="shared" si="189"/>
        <v>0.73637414807196833</v>
      </c>
      <c r="AK471">
        <f t="shared" si="190"/>
        <v>8.1517785104596244E-2</v>
      </c>
      <c r="AL471">
        <f t="shared" si="191"/>
        <v>1.327088014839336</v>
      </c>
      <c r="AM471">
        <f t="shared" si="192"/>
        <v>0.7817992999413852</v>
      </c>
      <c r="AN471" s="89">
        <f t="shared" si="193"/>
        <v>1.2462906618999194</v>
      </c>
      <c r="AO471" s="89">
        <f t="shared" si="193"/>
        <v>1.246290661867854</v>
      </c>
      <c r="AP471" s="89">
        <f t="shared" si="193"/>
        <v>1.2462906606705981</v>
      </c>
      <c r="AQ471" s="89">
        <f t="shared" si="193"/>
        <v>1.2462906159678244</v>
      </c>
      <c r="AR471" s="89">
        <f t="shared" si="193"/>
        <v>1.2462889468736118</v>
      </c>
      <c r="AS471" s="89">
        <f t="shared" si="193"/>
        <v>1.2462266328299796</v>
      </c>
      <c r="AT471" s="89">
        <f t="shared" si="193"/>
        <v>1.2439083968856333</v>
      </c>
      <c r="AU471" s="89">
        <f t="shared" si="194"/>
        <v>1.1666747515830691</v>
      </c>
    </row>
    <row r="472" spans="3:50">
      <c r="C472" s="10"/>
      <c r="D472" s="10"/>
      <c r="Z472">
        <f t="shared" si="182"/>
        <v>0</v>
      </c>
      <c r="AA472" s="89">
        <f t="shared" si="183"/>
        <v>-0.23800536174947567</v>
      </c>
      <c r="AB472" s="89">
        <f t="shared" si="184"/>
        <v>-9999</v>
      </c>
      <c r="AC472" s="89">
        <f t="shared" si="185"/>
        <v>0</v>
      </c>
      <c r="AD472" s="89">
        <f t="shared" si="195"/>
        <v>-9999</v>
      </c>
      <c r="AE472" s="89">
        <f t="shared" si="186"/>
        <v>0</v>
      </c>
      <c r="AF472">
        <f t="shared" si="196"/>
        <v>-9999</v>
      </c>
      <c r="AG472" s="73"/>
      <c r="AH472">
        <f t="shared" si="187"/>
        <v>9.9128093979226504E-4</v>
      </c>
      <c r="AI472">
        <f t="shared" si="188"/>
        <v>1.0202694526724543</v>
      </c>
      <c r="AJ472">
        <f t="shared" si="189"/>
        <v>0.73637414807196833</v>
      </c>
      <c r="AK472">
        <f t="shared" si="190"/>
        <v>8.1517785104596244E-2</v>
      </c>
      <c r="AL472">
        <f t="shared" si="191"/>
        <v>1.327088014839336</v>
      </c>
      <c r="AM472">
        <f t="shared" si="192"/>
        <v>0.7817992999413852</v>
      </c>
      <c r="AN472" s="89">
        <f t="shared" si="193"/>
        <v>1.2462906618999194</v>
      </c>
      <c r="AO472" s="89">
        <f t="shared" si="193"/>
        <v>1.246290661867854</v>
      </c>
      <c r="AP472" s="89">
        <f t="shared" si="193"/>
        <v>1.2462906606705981</v>
      </c>
      <c r="AQ472" s="89">
        <f t="shared" si="193"/>
        <v>1.2462906159678244</v>
      </c>
      <c r="AR472" s="89">
        <f t="shared" si="193"/>
        <v>1.2462889468736118</v>
      </c>
      <c r="AS472" s="89">
        <f t="shared" si="193"/>
        <v>1.2462266328299796</v>
      </c>
      <c r="AT472" s="89">
        <f t="shared" si="193"/>
        <v>1.2439083968856333</v>
      </c>
      <c r="AU472" s="89">
        <f t="shared" si="194"/>
        <v>1.1666747515830691</v>
      </c>
      <c r="AV472" s="89"/>
      <c r="AX472" s="89"/>
    </row>
    <row r="473" spans="3:50">
      <c r="C473" s="10"/>
      <c r="D473" s="10"/>
      <c r="Z473">
        <f t="shared" si="182"/>
        <v>0</v>
      </c>
      <c r="AA473" s="89">
        <f t="shared" si="183"/>
        <v>-0.23800536174947567</v>
      </c>
      <c r="AB473" s="89">
        <f t="shared" si="184"/>
        <v>-9999</v>
      </c>
      <c r="AC473" s="89">
        <f t="shared" si="185"/>
        <v>0</v>
      </c>
      <c r="AD473" s="89">
        <f t="shared" si="195"/>
        <v>-9999</v>
      </c>
      <c r="AE473" s="89">
        <f t="shared" si="186"/>
        <v>0</v>
      </c>
      <c r="AF473">
        <f t="shared" si="196"/>
        <v>-9999</v>
      </c>
      <c r="AG473" s="73"/>
      <c r="AH473">
        <f t="shared" si="187"/>
        <v>9.9128093979226504E-4</v>
      </c>
      <c r="AI473">
        <f t="shared" si="188"/>
        <v>1.0202694526724543</v>
      </c>
      <c r="AJ473">
        <f t="shared" si="189"/>
        <v>0.73637414807196833</v>
      </c>
      <c r="AK473">
        <f t="shared" si="190"/>
        <v>8.1517785104596244E-2</v>
      </c>
      <c r="AL473">
        <f t="shared" si="191"/>
        <v>1.327088014839336</v>
      </c>
      <c r="AM473">
        <f t="shared" si="192"/>
        <v>0.7817992999413852</v>
      </c>
      <c r="AN473" s="89">
        <f t="shared" si="193"/>
        <v>1.2462906618999194</v>
      </c>
      <c r="AO473" s="89">
        <f t="shared" si="193"/>
        <v>1.246290661867854</v>
      </c>
      <c r="AP473" s="89">
        <f t="shared" si="193"/>
        <v>1.2462906606705981</v>
      </c>
      <c r="AQ473" s="89">
        <f t="shared" si="193"/>
        <v>1.2462906159678244</v>
      </c>
      <c r="AR473" s="89">
        <f t="shared" si="193"/>
        <v>1.2462889468736118</v>
      </c>
      <c r="AS473" s="89">
        <f t="shared" si="193"/>
        <v>1.2462266328299796</v>
      </c>
      <c r="AT473" s="89">
        <f t="shared" si="193"/>
        <v>1.2439083968856333</v>
      </c>
      <c r="AU473" s="89">
        <f t="shared" si="194"/>
        <v>1.1666747515830691</v>
      </c>
    </row>
    <row r="474" spans="3:50">
      <c r="C474" s="10"/>
      <c r="D474" s="10"/>
      <c r="Z474">
        <f t="shared" si="182"/>
        <v>0</v>
      </c>
      <c r="AA474" s="89">
        <f t="shared" si="183"/>
        <v>-0.23800536174947567</v>
      </c>
      <c r="AB474" s="89">
        <f t="shared" si="184"/>
        <v>-9999</v>
      </c>
      <c r="AC474" s="89">
        <f t="shared" si="185"/>
        <v>0</v>
      </c>
      <c r="AD474" s="89">
        <f t="shared" si="195"/>
        <v>-9999</v>
      </c>
      <c r="AE474" s="89">
        <f t="shared" si="186"/>
        <v>0</v>
      </c>
      <c r="AF474">
        <f t="shared" si="196"/>
        <v>-9999</v>
      </c>
      <c r="AG474" s="73"/>
      <c r="AH474">
        <f t="shared" si="187"/>
        <v>9.9128093979226504E-4</v>
      </c>
      <c r="AI474">
        <f t="shared" si="188"/>
        <v>1.0202694526724543</v>
      </c>
      <c r="AJ474">
        <f t="shared" si="189"/>
        <v>0.73637414807196833</v>
      </c>
      <c r="AK474">
        <f t="shared" si="190"/>
        <v>8.1517785104596244E-2</v>
      </c>
      <c r="AL474">
        <f t="shared" si="191"/>
        <v>1.327088014839336</v>
      </c>
      <c r="AM474">
        <f t="shared" si="192"/>
        <v>0.7817992999413852</v>
      </c>
      <c r="AN474" s="89">
        <f t="shared" si="193"/>
        <v>1.2462906618999194</v>
      </c>
      <c r="AO474" s="89">
        <f t="shared" si="193"/>
        <v>1.246290661867854</v>
      </c>
      <c r="AP474" s="89">
        <f t="shared" si="193"/>
        <v>1.2462906606705981</v>
      </c>
      <c r="AQ474" s="89">
        <f t="shared" si="193"/>
        <v>1.2462906159678244</v>
      </c>
      <c r="AR474" s="89">
        <f t="shared" si="193"/>
        <v>1.2462889468736118</v>
      </c>
      <c r="AS474" s="89">
        <f t="shared" si="193"/>
        <v>1.2462266328299796</v>
      </c>
      <c r="AT474" s="89">
        <f t="shared" si="193"/>
        <v>1.2439083968856333</v>
      </c>
      <c r="AU474" s="89">
        <f t="shared" si="194"/>
        <v>1.1666747515830691</v>
      </c>
    </row>
    <row r="475" spans="3:50">
      <c r="C475" s="10"/>
      <c r="D475" s="10"/>
      <c r="Z475">
        <f t="shared" si="182"/>
        <v>0</v>
      </c>
      <c r="AA475" s="89">
        <f t="shared" si="183"/>
        <v>-0.23800536174947567</v>
      </c>
      <c r="AB475" s="89">
        <f t="shared" si="184"/>
        <v>-9999</v>
      </c>
      <c r="AC475" s="89">
        <f t="shared" si="185"/>
        <v>0</v>
      </c>
      <c r="AD475" s="89">
        <f t="shared" si="195"/>
        <v>-9999</v>
      </c>
      <c r="AE475" s="89">
        <f t="shared" si="186"/>
        <v>0</v>
      </c>
      <c r="AF475">
        <f t="shared" si="196"/>
        <v>-9999</v>
      </c>
      <c r="AG475" s="73"/>
      <c r="AH475">
        <f t="shared" si="187"/>
        <v>9.9128093979226504E-4</v>
      </c>
      <c r="AI475">
        <f t="shared" si="188"/>
        <v>1.0202694526724543</v>
      </c>
      <c r="AJ475">
        <f t="shared" si="189"/>
        <v>0.73637414807196833</v>
      </c>
      <c r="AK475">
        <f t="shared" si="190"/>
        <v>8.1517785104596244E-2</v>
      </c>
      <c r="AL475">
        <f t="shared" si="191"/>
        <v>1.327088014839336</v>
      </c>
      <c r="AM475">
        <f t="shared" si="192"/>
        <v>0.7817992999413852</v>
      </c>
      <c r="AN475" s="89">
        <f t="shared" si="193"/>
        <v>1.2462906618999194</v>
      </c>
      <c r="AO475" s="89">
        <f t="shared" si="193"/>
        <v>1.246290661867854</v>
      </c>
      <c r="AP475" s="89">
        <f t="shared" si="193"/>
        <v>1.2462906606705981</v>
      </c>
      <c r="AQ475" s="89">
        <f t="shared" si="193"/>
        <v>1.2462906159678244</v>
      </c>
      <c r="AR475" s="89">
        <f t="shared" si="193"/>
        <v>1.2462889468736118</v>
      </c>
      <c r="AS475" s="89">
        <f t="shared" si="193"/>
        <v>1.2462266328299796</v>
      </c>
      <c r="AT475" s="89">
        <f t="shared" si="193"/>
        <v>1.2439083968856333</v>
      </c>
      <c r="AU475" s="89">
        <f t="shared" si="194"/>
        <v>1.1666747515830691</v>
      </c>
    </row>
    <row r="476" spans="3:50">
      <c r="C476" s="10"/>
      <c r="D476" s="10"/>
      <c r="Z476">
        <f t="shared" si="182"/>
        <v>0</v>
      </c>
      <c r="AA476" s="89">
        <f t="shared" si="183"/>
        <v>-0.23800536174947567</v>
      </c>
      <c r="AB476" s="89">
        <f t="shared" si="184"/>
        <v>-9999</v>
      </c>
      <c r="AC476" s="89">
        <f t="shared" si="185"/>
        <v>0</v>
      </c>
      <c r="AD476" s="89">
        <f t="shared" si="195"/>
        <v>-9999</v>
      </c>
      <c r="AE476" s="89">
        <f t="shared" si="186"/>
        <v>0</v>
      </c>
      <c r="AF476">
        <f t="shared" si="196"/>
        <v>-9999</v>
      </c>
      <c r="AG476" s="73"/>
      <c r="AH476">
        <f t="shared" si="187"/>
        <v>9.9128093979226504E-4</v>
      </c>
      <c r="AI476">
        <f t="shared" si="188"/>
        <v>1.0202694526724543</v>
      </c>
      <c r="AJ476">
        <f t="shared" si="189"/>
        <v>0.73637414807196833</v>
      </c>
      <c r="AK476">
        <f t="shared" si="190"/>
        <v>8.1517785104596244E-2</v>
      </c>
      <c r="AL476">
        <f t="shared" si="191"/>
        <v>1.327088014839336</v>
      </c>
      <c r="AM476">
        <f t="shared" si="192"/>
        <v>0.7817992999413852</v>
      </c>
      <c r="AN476" s="89">
        <f t="shared" si="193"/>
        <v>1.2462906618999194</v>
      </c>
      <c r="AO476" s="89">
        <f t="shared" si="193"/>
        <v>1.246290661867854</v>
      </c>
      <c r="AP476" s="89">
        <f t="shared" si="193"/>
        <v>1.2462906606705981</v>
      </c>
      <c r="AQ476" s="89">
        <f t="shared" si="193"/>
        <v>1.2462906159678244</v>
      </c>
      <c r="AR476" s="89">
        <f t="shared" si="193"/>
        <v>1.2462889468736118</v>
      </c>
      <c r="AS476" s="89">
        <f t="shared" si="193"/>
        <v>1.2462266328299796</v>
      </c>
      <c r="AT476" s="89">
        <f t="shared" si="193"/>
        <v>1.2439083968856333</v>
      </c>
      <c r="AU476" s="89">
        <f t="shared" si="194"/>
        <v>1.1666747515830691</v>
      </c>
    </row>
    <row r="477" spans="3:50">
      <c r="C477" s="10"/>
      <c r="D477" s="10"/>
      <c r="Z477">
        <f t="shared" si="182"/>
        <v>0</v>
      </c>
      <c r="AA477" s="89">
        <f t="shared" si="183"/>
        <v>-0.23800536174947567</v>
      </c>
      <c r="AB477" s="89">
        <f t="shared" si="184"/>
        <v>-9999</v>
      </c>
      <c r="AC477" s="89">
        <f t="shared" si="185"/>
        <v>0</v>
      </c>
      <c r="AD477" s="89">
        <f t="shared" si="195"/>
        <v>-9999</v>
      </c>
      <c r="AE477" s="89">
        <f t="shared" si="186"/>
        <v>0</v>
      </c>
      <c r="AF477">
        <f t="shared" si="196"/>
        <v>-9999</v>
      </c>
      <c r="AG477" s="73"/>
      <c r="AH477">
        <f t="shared" si="187"/>
        <v>9.9128093979226504E-4</v>
      </c>
      <c r="AI477">
        <f t="shared" si="188"/>
        <v>1.0202694526724543</v>
      </c>
      <c r="AJ477">
        <f t="shared" si="189"/>
        <v>0.73637414807196833</v>
      </c>
      <c r="AK477">
        <f t="shared" si="190"/>
        <v>8.1517785104596244E-2</v>
      </c>
      <c r="AL477">
        <f t="shared" si="191"/>
        <v>1.327088014839336</v>
      </c>
      <c r="AM477">
        <f t="shared" si="192"/>
        <v>0.7817992999413852</v>
      </c>
      <c r="AN477" s="89">
        <f t="shared" si="193"/>
        <v>1.2462906618999194</v>
      </c>
      <c r="AO477" s="89">
        <f t="shared" si="193"/>
        <v>1.246290661867854</v>
      </c>
      <c r="AP477" s="89">
        <f t="shared" si="193"/>
        <v>1.2462906606705981</v>
      </c>
      <c r="AQ477" s="89">
        <f t="shared" si="193"/>
        <v>1.2462906159678244</v>
      </c>
      <c r="AR477" s="89">
        <f t="shared" si="193"/>
        <v>1.2462889468736118</v>
      </c>
      <c r="AS477" s="89">
        <f t="shared" si="193"/>
        <v>1.2462266328299796</v>
      </c>
      <c r="AT477" s="89">
        <f t="shared" si="193"/>
        <v>1.2439083968856333</v>
      </c>
      <c r="AU477" s="89">
        <f t="shared" si="194"/>
        <v>1.1666747515830691</v>
      </c>
    </row>
    <row r="478" spans="3:50">
      <c r="C478" s="10"/>
      <c r="D478" s="10"/>
      <c r="Z478">
        <f t="shared" si="182"/>
        <v>0</v>
      </c>
      <c r="AA478" s="89">
        <f t="shared" si="183"/>
        <v>-0.23800536174947567</v>
      </c>
      <c r="AB478" s="89">
        <f t="shared" si="184"/>
        <v>-9999</v>
      </c>
      <c r="AC478" s="89">
        <f t="shared" si="185"/>
        <v>0</v>
      </c>
      <c r="AD478" s="89">
        <f t="shared" si="195"/>
        <v>-9999</v>
      </c>
      <c r="AE478" s="89">
        <f t="shared" si="186"/>
        <v>0</v>
      </c>
      <c r="AF478">
        <f t="shared" si="196"/>
        <v>-9999</v>
      </c>
      <c r="AG478" s="73"/>
      <c r="AH478">
        <f t="shared" si="187"/>
        <v>9.9128093979226504E-4</v>
      </c>
      <c r="AI478">
        <f t="shared" si="188"/>
        <v>1.0202694526724543</v>
      </c>
      <c r="AJ478">
        <f t="shared" si="189"/>
        <v>0.73637414807196833</v>
      </c>
      <c r="AK478">
        <f t="shared" si="190"/>
        <v>8.1517785104596244E-2</v>
      </c>
      <c r="AL478">
        <f t="shared" si="191"/>
        <v>1.327088014839336</v>
      </c>
      <c r="AM478">
        <f t="shared" si="192"/>
        <v>0.7817992999413852</v>
      </c>
      <c r="AN478" s="89">
        <f t="shared" si="193"/>
        <v>1.2462906618999194</v>
      </c>
      <c r="AO478" s="89">
        <f t="shared" si="193"/>
        <v>1.246290661867854</v>
      </c>
      <c r="AP478" s="89">
        <f t="shared" si="193"/>
        <v>1.2462906606705981</v>
      </c>
      <c r="AQ478" s="89">
        <f t="shared" si="193"/>
        <v>1.2462906159678244</v>
      </c>
      <c r="AR478" s="89">
        <f t="shared" si="193"/>
        <v>1.2462889468736118</v>
      </c>
      <c r="AS478" s="89">
        <f t="shared" si="193"/>
        <v>1.2462266328299796</v>
      </c>
      <c r="AT478" s="89">
        <f t="shared" si="193"/>
        <v>1.2439083968856333</v>
      </c>
      <c r="AU478" s="89">
        <f t="shared" si="194"/>
        <v>1.1666747515830691</v>
      </c>
    </row>
    <row r="479" spans="3:50">
      <c r="C479" s="10"/>
      <c r="D479" s="10"/>
      <c r="Z479">
        <f t="shared" si="182"/>
        <v>0</v>
      </c>
      <c r="AA479" s="89">
        <f t="shared" si="183"/>
        <v>-0.23800536174947567</v>
      </c>
      <c r="AB479" s="89">
        <f t="shared" si="184"/>
        <v>-9999</v>
      </c>
      <c r="AC479" s="89">
        <f t="shared" si="185"/>
        <v>0</v>
      </c>
      <c r="AD479" s="89">
        <f t="shared" si="195"/>
        <v>-9999</v>
      </c>
      <c r="AE479" s="89">
        <f t="shared" si="186"/>
        <v>0</v>
      </c>
      <c r="AF479">
        <f t="shared" si="196"/>
        <v>-9999</v>
      </c>
      <c r="AG479" s="73"/>
      <c r="AH479">
        <f t="shared" si="187"/>
        <v>9.9128093979226504E-4</v>
      </c>
      <c r="AI479">
        <f t="shared" si="188"/>
        <v>1.0202694526724543</v>
      </c>
      <c r="AJ479">
        <f t="shared" si="189"/>
        <v>0.73637414807196833</v>
      </c>
      <c r="AK479">
        <f t="shared" si="190"/>
        <v>8.1517785104596244E-2</v>
      </c>
      <c r="AL479">
        <f t="shared" si="191"/>
        <v>1.327088014839336</v>
      </c>
      <c r="AM479">
        <f t="shared" si="192"/>
        <v>0.7817992999413852</v>
      </c>
      <c r="AN479" s="89">
        <f t="shared" si="193"/>
        <v>1.2462906618999194</v>
      </c>
      <c r="AO479" s="89">
        <f t="shared" si="193"/>
        <v>1.246290661867854</v>
      </c>
      <c r="AP479" s="89">
        <f t="shared" si="193"/>
        <v>1.2462906606705981</v>
      </c>
      <c r="AQ479" s="89">
        <f t="shared" si="193"/>
        <v>1.2462906159678244</v>
      </c>
      <c r="AR479" s="89">
        <f t="shared" si="193"/>
        <v>1.2462889468736118</v>
      </c>
      <c r="AS479" s="89">
        <f t="shared" si="193"/>
        <v>1.2462266328299796</v>
      </c>
      <c r="AT479" s="89">
        <f t="shared" si="193"/>
        <v>1.2439083968856333</v>
      </c>
      <c r="AU479" s="89">
        <f t="shared" si="194"/>
        <v>1.1666747515830691</v>
      </c>
    </row>
    <row r="480" spans="3:50">
      <c r="C480" s="10"/>
      <c r="D480" s="10"/>
      <c r="Z480">
        <f t="shared" si="182"/>
        <v>0</v>
      </c>
      <c r="AA480" s="89">
        <f t="shared" si="183"/>
        <v>-0.23800536174947567</v>
      </c>
      <c r="AB480" s="89">
        <f t="shared" si="184"/>
        <v>-9999</v>
      </c>
      <c r="AC480" s="89">
        <f t="shared" si="185"/>
        <v>0</v>
      </c>
      <c r="AD480" s="89">
        <f t="shared" si="195"/>
        <v>-9999</v>
      </c>
      <c r="AE480" s="89">
        <f t="shared" si="186"/>
        <v>0</v>
      </c>
      <c r="AF480">
        <f t="shared" si="196"/>
        <v>-9999</v>
      </c>
      <c r="AG480" s="73"/>
      <c r="AH480">
        <f t="shared" si="187"/>
        <v>9.9128093979226504E-4</v>
      </c>
      <c r="AI480">
        <f t="shared" si="188"/>
        <v>1.0202694526724543</v>
      </c>
      <c r="AJ480">
        <f t="shared" si="189"/>
        <v>0.73637414807196833</v>
      </c>
      <c r="AK480">
        <f t="shared" si="190"/>
        <v>8.1517785104596244E-2</v>
      </c>
      <c r="AL480">
        <f t="shared" si="191"/>
        <v>1.327088014839336</v>
      </c>
      <c r="AM480">
        <f t="shared" si="192"/>
        <v>0.7817992999413852</v>
      </c>
      <c r="AN480" s="89">
        <f t="shared" si="193"/>
        <v>1.2462906618999194</v>
      </c>
      <c r="AO480" s="89">
        <f t="shared" si="193"/>
        <v>1.246290661867854</v>
      </c>
      <c r="AP480" s="89">
        <f t="shared" si="193"/>
        <v>1.2462906606705981</v>
      </c>
      <c r="AQ480" s="89">
        <f t="shared" si="193"/>
        <v>1.2462906159678244</v>
      </c>
      <c r="AR480" s="89">
        <f t="shared" si="193"/>
        <v>1.2462889468736118</v>
      </c>
      <c r="AS480" s="89">
        <f t="shared" si="193"/>
        <v>1.2462266328299796</v>
      </c>
      <c r="AT480" s="89">
        <f t="shared" si="193"/>
        <v>1.2439083968856333</v>
      </c>
      <c r="AU480" s="89">
        <f t="shared" si="194"/>
        <v>1.1666747515830691</v>
      </c>
    </row>
    <row r="481" spans="3:64">
      <c r="C481" s="10"/>
      <c r="D481" s="10"/>
      <c r="Z481">
        <f t="shared" si="182"/>
        <v>0</v>
      </c>
      <c r="AA481" s="89">
        <f t="shared" si="183"/>
        <v>-0.23800536174947567</v>
      </c>
      <c r="AB481" s="89">
        <f t="shared" si="184"/>
        <v>-9999</v>
      </c>
      <c r="AC481" s="89">
        <f t="shared" si="185"/>
        <v>0</v>
      </c>
      <c r="AD481" s="89">
        <f t="shared" si="195"/>
        <v>-9999</v>
      </c>
      <c r="AE481" s="89">
        <f t="shared" si="186"/>
        <v>0</v>
      </c>
      <c r="AF481">
        <f t="shared" si="196"/>
        <v>-9999</v>
      </c>
      <c r="AG481" s="73"/>
      <c r="AH481">
        <f t="shared" si="187"/>
        <v>9.9128093979226504E-4</v>
      </c>
      <c r="AI481">
        <f t="shared" si="188"/>
        <v>1.0202694526724543</v>
      </c>
      <c r="AJ481">
        <f t="shared" si="189"/>
        <v>0.73637414807196833</v>
      </c>
      <c r="AK481">
        <f t="shared" si="190"/>
        <v>8.1517785104596244E-2</v>
      </c>
      <c r="AL481">
        <f t="shared" si="191"/>
        <v>1.327088014839336</v>
      </c>
      <c r="AM481">
        <f t="shared" si="192"/>
        <v>0.7817992999413852</v>
      </c>
      <c r="AN481" s="89">
        <f t="shared" si="193"/>
        <v>1.2462906618999194</v>
      </c>
      <c r="AO481" s="89">
        <f t="shared" si="193"/>
        <v>1.246290661867854</v>
      </c>
      <c r="AP481" s="89">
        <f t="shared" si="193"/>
        <v>1.2462906606705981</v>
      </c>
      <c r="AQ481" s="89">
        <f t="shared" si="193"/>
        <v>1.2462906159678244</v>
      </c>
      <c r="AR481" s="89">
        <f t="shared" si="193"/>
        <v>1.2462889468736118</v>
      </c>
      <c r="AS481" s="89">
        <f t="shared" si="193"/>
        <v>1.2462266328299796</v>
      </c>
      <c r="AT481" s="89">
        <f t="shared" si="193"/>
        <v>1.2439083968856333</v>
      </c>
      <c r="AU481" s="89">
        <f t="shared" si="194"/>
        <v>1.1666747515830691</v>
      </c>
    </row>
    <row r="482" spans="3:64">
      <c r="C482" s="10"/>
      <c r="D482" s="10"/>
      <c r="Z482">
        <f t="shared" si="182"/>
        <v>0</v>
      </c>
      <c r="AA482" s="89">
        <f t="shared" si="183"/>
        <v>-0.23800536174947567</v>
      </c>
      <c r="AB482" s="89">
        <f t="shared" si="184"/>
        <v>-9999</v>
      </c>
      <c r="AC482" s="89">
        <f t="shared" si="185"/>
        <v>0</v>
      </c>
      <c r="AD482" s="89">
        <f t="shared" si="195"/>
        <v>-9999</v>
      </c>
      <c r="AE482" s="89">
        <f t="shared" si="186"/>
        <v>0</v>
      </c>
      <c r="AF482">
        <f t="shared" si="196"/>
        <v>-9999</v>
      </c>
      <c r="AG482" s="73"/>
      <c r="AH482">
        <f t="shared" si="187"/>
        <v>9.9128093979226504E-4</v>
      </c>
      <c r="AI482">
        <f t="shared" si="188"/>
        <v>1.0202694526724543</v>
      </c>
      <c r="AJ482">
        <f t="shared" si="189"/>
        <v>0.73637414807196833</v>
      </c>
      <c r="AK482">
        <f t="shared" si="190"/>
        <v>8.1517785104596244E-2</v>
      </c>
      <c r="AL482">
        <f t="shared" si="191"/>
        <v>1.327088014839336</v>
      </c>
      <c r="AM482">
        <f t="shared" si="192"/>
        <v>0.7817992999413852</v>
      </c>
      <c r="AN482" s="89">
        <f t="shared" si="193"/>
        <v>1.2462906618999194</v>
      </c>
      <c r="AO482" s="89">
        <f t="shared" si="193"/>
        <v>1.246290661867854</v>
      </c>
      <c r="AP482" s="89">
        <f t="shared" si="193"/>
        <v>1.2462906606705981</v>
      </c>
      <c r="AQ482" s="89">
        <f t="shared" si="193"/>
        <v>1.2462906159678244</v>
      </c>
      <c r="AR482" s="89">
        <f t="shared" si="193"/>
        <v>1.2462889468736118</v>
      </c>
      <c r="AS482" s="89">
        <f t="shared" si="193"/>
        <v>1.2462266328299796</v>
      </c>
      <c r="AT482" s="89">
        <f t="shared" si="193"/>
        <v>1.2439083968856333</v>
      </c>
      <c r="AU482" s="89">
        <f t="shared" si="194"/>
        <v>1.1666747515830691</v>
      </c>
    </row>
    <row r="483" spans="3:64">
      <c r="C483" s="10"/>
      <c r="D483" s="10"/>
      <c r="Z483">
        <f t="shared" si="182"/>
        <v>0</v>
      </c>
      <c r="AA483" s="89">
        <f t="shared" si="183"/>
        <v>-0.23800536174947567</v>
      </c>
      <c r="AB483" s="89">
        <f t="shared" si="184"/>
        <v>-9999</v>
      </c>
      <c r="AC483" s="89">
        <f t="shared" si="185"/>
        <v>0</v>
      </c>
      <c r="AD483" s="89">
        <f t="shared" si="195"/>
        <v>-9999</v>
      </c>
      <c r="AE483" s="89">
        <f t="shared" si="186"/>
        <v>0</v>
      </c>
      <c r="AF483">
        <f t="shared" si="196"/>
        <v>-9999</v>
      </c>
      <c r="AG483" s="73"/>
      <c r="AH483">
        <f t="shared" si="187"/>
        <v>9.9128093979226504E-4</v>
      </c>
      <c r="AI483">
        <f t="shared" si="188"/>
        <v>1.0202694526724543</v>
      </c>
      <c r="AJ483">
        <f t="shared" si="189"/>
        <v>0.73637414807196833</v>
      </c>
      <c r="AK483">
        <f t="shared" si="190"/>
        <v>8.1517785104596244E-2</v>
      </c>
      <c r="AL483">
        <f t="shared" si="191"/>
        <v>1.327088014839336</v>
      </c>
      <c r="AM483">
        <f t="shared" si="192"/>
        <v>0.7817992999413852</v>
      </c>
      <c r="AN483" s="89">
        <f t="shared" si="193"/>
        <v>1.2462906618999194</v>
      </c>
      <c r="AO483" s="89">
        <f t="shared" si="193"/>
        <v>1.246290661867854</v>
      </c>
      <c r="AP483" s="89">
        <f t="shared" si="193"/>
        <v>1.2462906606705981</v>
      </c>
      <c r="AQ483" s="89">
        <f t="shared" si="193"/>
        <v>1.2462906159678244</v>
      </c>
      <c r="AR483" s="89">
        <f t="shared" si="193"/>
        <v>1.2462889468736118</v>
      </c>
      <c r="AS483" s="89">
        <f t="shared" si="193"/>
        <v>1.2462266328299796</v>
      </c>
      <c r="AT483" s="89">
        <f t="shared" si="193"/>
        <v>1.2439083968856333</v>
      </c>
      <c r="AU483" s="89">
        <f t="shared" si="194"/>
        <v>1.1666747515830691</v>
      </c>
    </row>
    <row r="484" spans="3:64">
      <c r="C484" s="10"/>
      <c r="D484" s="10"/>
      <c r="Z484">
        <f t="shared" si="182"/>
        <v>0</v>
      </c>
      <c r="AA484" s="89">
        <f t="shared" si="183"/>
        <v>-0.23800536174947567</v>
      </c>
      <c r="AB484" s="89">
        <f t="shared" si="184"/>
        <v>-9999</v>
      </c>
      <c r="AC484" s="89">
        <f t="shared" si="185"/>
        <v>0</v>
      </c>
      <c r="AD484" s="89">
        <f t="shared" si="195"/>
        <v>-9999</v>
      </c>
      <c r="AE484" s="89">
        <f t="shared" si="186"/>
        <v>0</v>
      </c>
      <c r="AF484">
        <f t="shared" si="196"/>
        <v>-9999</v>
      </c>
      <c r="AG484" s="73"/>
      <c r="AH484">
        <f t="shared" si="187"/>
        <v>9.9128093979226504E-4</v>
      </c>
      <c r="AI484">
        <f t="shared" si="188"/>
        <v>1.0202694526724543</v>
      </c>
      <c r="AJ484">
        <f t="shared" si="189"/>
        <v>0.73637414807196833</v>
      </c>
      <c r="AK484">
        <f t="shared" si="190"/>
        <v>8.1517785104596244E-2</v>
      </c>
      <c r="AL484">
        <f t="shared" si="191"/>
        <v>1.327088014839336</v>
      </c>
      <c r="AM484">
        <f t="shared" si="192"/>
        <v>0.7817992999413852</v>
      </c>
      <c r="AN484" s="89">
        <f t="shared" si="193"/>
        <v>1.2462906618999194</v>
      </c>
      <c r="AO484" s="89">
        <f t="shared" si="193"/>
        <v>1.246290661867854</v>
      </c>
      <c r="AP484" s="89">
        <f t="shared" si="193"/>
        <v>1.2462906606705981</v>
      </c>
      <c r="AQ484" s="89">
        <f t="shared" si="193"/>
        <v>1.2462906159678244</v>
      </c>
      <c r="AR484" s="89">
        <f t="shared" si="193"/>
        <v>1.2462889468736118</v>
      </c>
      <c r="AS484" s="89">
        <f t="shared" si="193"/>
        <v>1.2462266328299796</v>
      </c>
      <c r="AT484" s="89">
        <f t="shared" si="193"/>
        <v>1.2439083968856333</v>
      </c>
      <c r="AU484" s="89">
        <f t="shared" si="194"/>
        <v>1.1666747515830691</v>
      </c>
    </row>
    <row r="485" spans="3:64">
      <c r="C485" s="10"/>
      <c r="D485" s="10"/>
      <c r="Z485">
        <f t="shared" si="182"/>
        <v>0</v>
      </c>
      <c r="AA485" s="89">
        <f t="shared" si="183"/>
        <v>-0.23800536174947567</v>
      </c>
      <c r="AB485" s="89">
        <f t="shared" si="184"/>
        <v>-9999</v>
      </c>
      <c r="AC485" s="89">
        <f t="shared" si="185"/>
        <v>0</v>
      </c>
      <c r="AD485" s="89">
        <f t="shared" si="195"/>
        <v>-9999</v>
      </c>
      <c r="AE485" s="89">
        <f t="shared" si="186"/>
        <v>0</v>
      </c>
      <c r="AF485">
        <f t="shared" si="196"/>
        <v>-9999</v>
      </c>
      <c r="AG485" s="73"/>
      <c r="AH485">
        <f t="shared" si="187"/>
        <v>9.9128093979226504E-4</v>
      </c>
      <c r="AI485">
        <f t="shared" si="188"/>
        <v>1.0202694526724543</v>
      </c>
      <c r="AJ485">
        <f t="shared" si="189"/>
        <v>0.73637414807196833</v>
      </c>
      <c r="AK485">
        <f t="shared" si="190"/>
        <v>8.1517785104596244E-2</v>
      </c>
      <c r="AL485">
        <f t="shared" si="191"/>
        <v>1.327088014839336</v>
      </c>
      <c r="AM485">
        <f t="shared" si="192"/>
        <v>0.7817992999413852</v>
      </c>
      <c r="AN485" s="89">
        <f t="shared" ref="AN485:AT500" si="197">$AU485+$AB$7*SIN(AO485)</f>
        <v>1.2462906618999194</v>
      </c>
      <c r="AO485" s="89">
        <f t="shared" si="197"/>
        <v>1.246290661867854</v>
      </c>
      <c r="AP485" s="89">
        <f t="shared" si="197"/>
        <v>1.2462906606705981</v>
      </c>
      <c r="AQ485" s="89">
        <f t="shared" si="197"/>
        <v>1.2462906159678244</v>
      </c>
      <c r="AR485" s="89">
        <f t="shared" si="197"/>
        <v>1.2462889468736118</v>
      </c>
      <c r="AS485" s="89">
        <f t="shared" si="197"/>
        <v>1.2462266328299796</v>
      </c>
      <c r="AT485" s="89">
        <f t="shared" si="197"/>
        <v>1.2439083968856333</v>
      </c>
      <c r="AU485" s="89">
        <f t="shared" si="194"/>
        <v>1.1666747515830691</v>
      </c>
      <c r="AV485" s="89"/>
      <c r="AW485" s="89"/>
      <c r="AX485" s="89"/>
      <c r="AY485" s="89"/>
      <c r="AZ485" s="89"/>
      <c r="BA485" s="89"/>
      <c r="BB485" s="89"/>
      <c r="BC485" s="89"/>
      <c r="BD485" s="89"/>
      <c r="BE485" s="89"/>
      <c r="BF485" s="89"/>
      <c r="BG485" s="89"/>
      <c r="BH485" s="89"/>
      <c r="BI485" s="89"/>
      <c r="BJ485" s="89"/>
      <c r="BK485" s="89"/>
      <c r="BL485" s="89"/>
    </row>
    <row r="486" spans="3:64">
      <c r="C486" s="10"/>
      <c r="D486" s="10"/>
      <c r="Z486">
        <f t="shared" si="182"/>
        <v>0</v>
      </c>
      <c r="AA486" s="89">
        <f t="shared" si="183"/>
        <v>-0.23800536174947567</v>
      </c>
      <c r="AB486" s="89">
        <f t="shared" si="184"/>
        <v>-9999</v>
      </c>
      <c r="AC486" s="89">
        <f t="shared" si="185"/>
        <v>0</v>
      </c>
      <c r="AD486" s="89">
        <f t="shared" si="195"/>
        <v>-9999</v>
      </c>
      <c r="AE486" s="89">
        <f t="shared" si="186"/>
        <v>0</v>
      </c>
      <c r="AF486">
        <f t="shared" si="196"/>
        <v>-9999</v>
      </c>
      <c r="AG486" s="73"/>
      <c r="AH486">
        <f t="shared" si="187"/>
        <v>9.9128093979226504E-4</v>
      </c>
      <c r="AI486">
        <f t="shared" si="188"/>
        <v>1.0202694526724543</v>
      </c>
      <c r="AJ486">
        <f t="shared" si="189"/>
        <v>0.73637414807196833</v>
      </c>
      <c r="AK486">
        <f t="shared" si="190"/>
        <v>8.1517785104596244E-2</v>
      </c>
      <c r="AL486">
        <f t="shared" si="191"/>
        <v>1.327088014839336</v>
      </c>
      <c r="AM486">
        <f t="shared" si="192"/>
        <v>0.7817992999413852</v>
      </c>
      <c r="AN486" s="89">
        <f t="shared" si="197"/>
        <v>1.2462906618999194</v>
      </c>
      <c r="AO486" s="89">
        <f t="shared" si="197"/>
        <v>1.246290661867854</v>
      </c>
      <c r="AP486" s="89">
        <f t="shared" si="197"/>
        <v>1.2462906606705981</v>
      </c>
      <c r="AQ486" s="89">
        <f t="shared" si="197"/>
        <v>1.2462906159678244</v>
      </c>
      <c r="AR486" s="89">
        <f t="shared" si="197"/>
        <v>1.2462889468736118</v>
      </c>
      <c r="AS486" s="89">
        <f t="shared" si="197"/>
        <v>1.2462266328299796</v>
      </c>
      <c r="AT486" s="89">
        <f t="shared" si="197"/>
        <v>1.2439083968856333</v>
      </c>
      <c r="AU486" s="89">
        <f t="shared" si="194"/>
        <v>1.1666747515830691</v>
      </c>
    </row>
    <row r="487" spans="3:64">
      <c r="C487" s="10"/>
      <c r="D487" s="10"/>
      <c r="Z487">
        <f t="shared" si="182"/>
        <v>0</v>
      </c>
      <c r="AA487" s="89">
        <f t="shared" si="183"/>
        <v>-0.23800536174947567</v>
      </c>
      <c r="AB487" s="89">
        <f t="shared" si="184"/>
        <v>-9999</v>
      </c>
      <c r="AC487" s="89">
        <f t="shared" si="185"/>
        <v>0</v>
      </c>
      <c r="AD487" s="89">
        <f t="shared" si="195"/>
        <v>-9999</v>
      </c>
      <c r="AE487" s="89">
        <f t="shared" si="186"/>
        <v>0</v>
      </c>
      <c r="AF487">
        <f t="shared" si="196"/>
        <v>-9999</v>
      </c>
      <c r="AG487" s="73"/>
      <c r="AH487">
        <f t="shared" si="187"/>
        <v>9.9128093979226504E-4</v>
      </c>
      <c r="AI487">
        <f t="shared" si="188"/>
        <v>1.0202694526724543</v>
      </c>
      <c r="AJ487">
        <f t="shared" si="189"/>
        <v>0.73637414807196833</v>
      </c>
      <c r="AK487">
        <f t="shared" si="190"/>
        <v>8.1517785104596244E-2</v>
      </c>
      <c r="AL487">
        <f t="shared" si="191"/>
        <v>1.327088014839336</v>
      </c>
      <c r="AM487">
        <f t="shared" si="192"/>
        <v>0.7817992999413852</v>
      </c>
      <c r="AN487" s="89">
        <f t="shared" si="197"/>
        <v>1.2462906618999194</v>
      </c>
      <c r="AO487" s="89">
        <f t="shared" si="197"/>
        <v>1.246290661867854</v>
      </c>
      <c r="AP487" s="89">
        <f t="shared" si="197"/>
        <v>1.2462906606705981</v>
      </c>
      <c r="AQ487" s="89">
        <f t="shared" si="197"/>
        <v>1.2462906159678244</v>
      </c>
      <c r="AR487" s="89">
        <f t="shared" si="197"/>
        <v>1.2462889468736118</v>
      </c>
      <c r="AS487" s="89">
        <f t="shared" si="197"/>
        <v>1.2462266328299796</v>
      </c>
      <c r="AT487" s="89">
        <f t="shared" si="197"/>
        <v>1.2439083968856333</v>
      </c>
      <c r="AU487" s="89">
        <f t="shared" si="194"/>
        <v>1.1666747515830691</v>
      </c>
    </row>
    <row r="488" spans="3:64">
      <c r="C488" s="10"/>
      <c r="D488" s="10"/>
      <c r="Z488">
        <f t="shared" si="182"/>
        <v>0</v>
      </c>
      <c r="AA488" s="89">
        <f t="shared" si="183"/>
        <v>-0.23800536174947567</v>
      </c>
      <c r="AB488" s="89">
        <f t="shared" si="184"/>
        <v>-9999</v>
      </c>
      <c r="AC488" s="89">
        <f t="shared" si="185"/>
        <v>0</v>
      </c>
      <c r="AD488" s="89">
        <f t="shared" si="195"/>
        <v>-9999</v>
      </c>
      <c r="AE488" s="89">
        <f t="shared" si="186"/>
        <v>0</v>
      </c>
      <c r="AF488">
        <f t="shared" si="196"/>
        <v>-9999</v>
      </c>
      <c r="AG488" s="73"/>
      <c r="AH488">
        <f t="shared" si="187"/>
        <v>9.9128093979226504E-4</v>
      </c>
      <c r="AI488">
        <f t="shared" si="188"/>
        <v>1.0202694526724543</v>
      </c>
      <c r="AJ488">
        <f t="shared" si="189"/>
        <v>0.73637414807196833</v>
      </c>
      <c r="AK488">
        <f t="shared" si="190"/>
        <v>8.1517785104596244E-2</v>
      </c>
      <c r="AL488">
        <f t="shared" si="191"/>
        <v>1.327088014839336</v>
      </c>
      <c r="AM488">
        <f t="shared" si="192"/>
        <v>0.7817992999413852</v>
      </c>
      <c r="AN488" s="89">
        <f t="shared" si="197"/>
        <v>1.2462906618999194</v>
      </c>
      <c r="AO488" s="89">
        <f t="shared" si="197"/>
        <v>1.246290661867854</v>
      </c>
      <c r="AP488" s="89">
        <f t="shared" si="197"/>
        <v>1.2462906606705981</v>
      </c>
      <c r="AQ488" s="89">
        <f t="shared" si="197"/>
        <v>1.2462906159678244</v>
      </c>
      <c r="AR488" s="89">
        <f t="shared" si="197"/>
        <v>1.2462889468736118</v>
      </c>
      <c r="AS488" s="89">
        <f t="shared" si="197"/>
        <v>1.2462266328299796</v>
      </c>
      <c r="AT488" s="89">
        <f t="shared" si="197"/>
        <v>1.2439083968856333</v>
      </c>
      <c r="AU488" s="89">
        <f t="shared" si="194"/>
        <v>1.1666747515830691</v>
      </c>
    </row>
    <row r="489" spans="3:64">
      <c r="C489" s="10"/>
      <c r="D489" s="10"/>
      <c r="Z489">
        <f t="shared" si="182"/>
        <v>0</v>
      </c>
      <c r="AA489" s="89">
        <f t="shared" si="183"/>
        <v>-0.23800536174947567</v>
      </c>
      <c r="AB489" s="89">
        <f t="shared" si="184"/>
        <v>-9999</v>
      </c>
      <c r="AC489" s="89">
        <f t="shared" si="185"/>
        <v>0</v>
      </c>
      <c r="AD489" s="89">
        <f t="shared" si="195"/>
        <v>-9999</v>
      </c>
      <c r="AE489" s="89">
        <f t="shared" si="186"/>
        <v>0</v>
      </c>
      <c r="AF489">
        <f t="shared" si="196"/>
        <v>-9999</v>
      </c>
      <c r="AG489" s="73"/>
      <c r="AH489">
        <f t="shared" si="187"/>
        <v>9.9128093979226504E-4</v>
      </c>
      <c r="AI489">
        <f t="shared" si="188"/>
        <v>1.0202694526724543</v>
      </c>
      <c r="AJ489">
        <f t="shared" si="189"/>
        <v>0.73637414807196833</v>
      </c>
      <c r="AK489">
        <f t="shared" si="190"/>
        <v>8.1517785104596244E-2</v>
      </c>
      <c r="AL489">
        <f t="shared" si="191"/>
        <v>1.327088014839336</v>
      </c>
      <c r="AM489">
        <f t="shared" si="192"/>
        <v>0.7817992999413852</v>
      </c>
      <c r="AN489" s="89">
        <f t="shared" si="197"/>
        <v>1.2462906618999194</v>
      </c>
      <c r="AO489" s="89">
        <f t="shared" si="197"/>
        <v>1.246290661867854</v>
      </c>
      <c r="AP489" s="89">
        <f t="shared" si="197"/>
        <v>1.2462906606705981</v>
      </c>
      <c r="AQ489" s="89">
        <f t="shared" si="197"/>
        <v>1.2462906159678244</v>
      </c>
      <c r="AR489" s="89">
        <f t="shared" si="197"/>
        <v>1.2462889468736118</v>
      </c>
      <c r="AS489" s="89">
        <f t="shared" si="197"/>
        <v>1.2462266328299796</v>
      </c>
      <c r="AT489" s="89">
        <f t="shared" si="197"/>
        <v>1.2439083968856333</v>
      </c>
      <c r="AU489" s="89">
        <f t="shared" si="194"/>
        <v>1.1666747515830691</v>
      </c>
    </row>
    <row r="490" spans="3:64">
      <c r="C490" s="10"/>
      <c r="D490" s="10"/>
      <c r="Z490">
        <f t="shared" si="182"/>
        <v>0</v>
      </c>
      <c r="AA490" s="89">
        <f t="shared" si="183"/>
        <v>-0.23800536174947567</v>
      </c>
      <c r="AB490" s="89">
        <f t="shared" si="184"/>
        <v>-9999</v>
      </c>
      <c r="AC490" s="89">
        <f t="shared" si="185"/>
        <v>0</v>
      </c>
      <c r="AD490" s="89">
        <f t="shared" si="195"/>
        <v>-9999</v>
      </c>
      <c r="AE490" s="89">
        <f t="shared" si="186"/>
        <v>0</v>
      </c>
      <c r="AF490">
        <f t="shared" si="196"/>
        <v>-9999</v>
      </c>
      <c r="AG490" s="73"/>
      <c r="AH490">
        <f t="shared" si="187"/>
        <v>9.9128093979226504E-4</v>
      </c>
      <c r="AI490">
        <f t="shared" si="188"/>
        <v>1.0202694526724543</v>
      </c>
      <c r="AJ490">
        <f t="shared" si="189"/>
        <v>0.73637414807196833</v>
      </c>
      <c r="AK490">
        <f t="shared" si="190"/>
        <v>8.1517785104596244E-2</v>
      </c>
      <c r="AL490">
        <f t="shared" si="191"/>
        <v>1.327088014839336</v>
      </c>
      <c r="AM490">
        <f t="shared" si="192"/>
        <v>0.7817992999413852</v>
      </c>
      <c r="AN490" s="89">
        <f t="shared" si="197"/>
        <v>1.2462906618999194</v>
      </c>
      <c r="AO490" s="89">
        <f t="shared" si="197"/>
        <v>1.246290661867854</v>
      </c>
      <c r="AP490" s="89">
        <f t="shared" si="197"/>
        <v>1.2462906606705981</v>
      </c>
      <c r="AQ490" s="89">
        <f t="shared" si="197"/>
        <v>1.2462906159678244</v>
      </c>
      <c r="AR490" s="89">
        <f t="shared" si="197"/>
        <v>1.2462889468736118</v>
      </c>
      <c r="AS490" s="89">
        <f t="shared" si="197"/>
        <v>1.2462266328299796</v>
      </c>
      <c r="AT490" s="89">
        <f t="shared" si="197"/>
        <v>1.2439083968856333</v>
      </c>
      <c r="AU490" s="89">
        <f t="shared" si="194"/>
        <v>1.1666747515830691</v>
      </c>
    </row>
    <row r="491" spans="3:64">
      <c r="C491" s="10"/>
      <c r="D491" s="10"/>
      <c r="Z491">
        <f t="shared" si="182"/>
        <v>0</v>
      </c>
      <c r="AA491" s="89">
        <f t="shared" si="183"/>
        <v>-0.23800536174947567</v>
      </c>
      <c r="AB491" s="89">
        <f t="shared" si="184"/>
        <v>-9999</v>
      </c>
      <c r="AC491" s="89">
        <f t="shared" si="185"/>
        <v>0</v>
      </c>
      <c r="AD491" s="89">
        <f t="shared" si="195"/>
        <v>-9999</v>
      </c>
      <c r="AE491" s="89">
        <f t="shared" si="186"/>
        <v>0</v>
      </c>
      <c r="AF491">
        <f t="shared" si="196"/>
        <v>-9999</v>
      </c>
      <c r="AG491" s="73"/>
      <c r="AH491">
        <f t="shared" si="187"/>
        <v>9.9128093979226504E-4</v>
      </c>
      <c r="AI491">
        <f t="shared" si="188"/>
        <v>1.0202694526724543</v>
      </c>
      <c r="AJ491">
        <f t="shared" si="189"/>
        <v>0.73637414807196833</v>
      </c>
      <c r="AK491">
        <f t="shared" si="190"/>
        <v>8.1517785104596244E-2</v>
      </c>
      <c r="AL491">
        <f t="shared" si="191"/>
        <v>1.327088014839336</v>
      </c>
      <c r="AM491">
        <f t="shared" si="192"/>
        <v>0.7817992999413852</v>
      </c>
      <c r="AN491" s="89">
        <f t="shared" si="197"/>
        <v>1.2462906618999194</v>
      </c>
      <c r="AO491" s="89">
        <f t="shared" si="197"/>
        <v>1.246290661867854</v>
      </c>
      <c r="AP491" s="89">
        <f t="shared" si="197"/>
        <v>1.2462906606705981</v>
      </c>
      <c r="AQ491" s="89">
        <f t="shared" si="197"/>
        <v>1.2462906159678244</v>
      </c>
      <c r="AR491" s="89">
        <f t="shared" si="197"/>
        <v>1.2462889468736118</v>
      </c>
      <c r="AS491" s="89">
        <f t="shared" si="197"/>
        <v>1.2462266328299796</v>
      </c>
      <c r="AT491" s="89">
        <f t="shared" si="197"/>
        <v>1.2439083968856333</v>
      </c>
      <c r="AU491" s="89">
        <f t="shared" si="194"/>
        <v>1.1666747515830691</v>
      </c>
    </row>
    <row r="492" spans="3:64">
      <c r="C492" s="10"/>
      <c r="D492" s="10"/>
      <c r="Z492">
        <f t="shared" si="182"/>
        <v>0</v>
      </c>
      <c r="AA492" s="89">
        <f t="shared" si="183"/>
        <v>-0.23800536174947567</v>
      </c>
      <c r="AB492" s="89">
        <f t="shared" si="184"/>
        <v>-9999</v>
      </c>
      <c r="AC492" s="89">
        <f t="shared" si="185"/>
        <v>0</v>
      </c>
      <c r="AD492" s="89">
        <f t="shared" si="195"/>
        <v>-9999</v>
      </c>
      <c r="AE492" s="89">
        <f t="shared" si="186"/>
        <v>0</v>
      </c>
      <c r="AF492">
        <f t="shared" si="196"/>
        <v>-9999</v>
      </c>
      <c r="AG492" s="73"/>
      <c r="AH492">
        <f t="shared" si="187"/>
        <v>9.9128093979226504E-4</v>
      </c>
      <c r="AI492">
        <f t="shared" si="188"/>
        <v>1.0202694526724543</v>
      </c>
      <c r="AJ492">
        <f t="shared" si="189"/>
        <v>0.73637414807196833</v>
      </c>
      <c r="AK492">
        <f t="shared" si="190"/>
        <v>8.1517785104596244E-2</v>
      </c>
      <c r="AL492">
        <f t="shared" si="191"/>
        <v>1.327088014839336</v>
      </c>
      <c r="AM492">
        <f t="shared" si="192"/>
        <v>0.7817992999413852</v>
      </c>
      <c r="AN492" s="89">
        <f t="shared" si="197"/>
        <v>1.2462906618999194</v>
      </c>
      <c r="AO492" s="89">
        <f t="shared" si="197"/>
        <v>1.246290661867854</v>
      </c>
      <c r="AP492" s="89">
        <f t="shared" si="197"/>
        <v>1.2462906606705981</v>
      </c>
      <c r="AQ492" s="89">
        <f t="shared" si="197"/>
        <v>1.2462906159678244</v>
      </c>
      <c r="AR492" s="89">
        <f t="shared" si="197"/>
        <v>1.2462889468736118</v>
      </c>
      <c r="AS492" s="89">
        <f t="shared" si="197"/>
        <v>1.2462266328299796</v>
      </c>
      <c r="AT492" s="89">
        <f t="shared" si="197"/>
        <v>1.2439083968856333</v>
      </c>
      <c r="AU492" s="89">
        <f t="shared" si="194"/>
        <v>1.1666747515830691</v>
      </c>
    </row>
    <row r="493" spans="3:64">
      <c r="C493" s="10"/>
      <c r="D493" s="10"/>
      <c r="Z493">
        <f t="shared" si="182"/>
        <v>0</v>
      </c>
      <c r="AA493" s="89">
        <f t="shared" si="183"/>
        <v>-0.23800536174947567</v>
      </c>
      <c r="AB493" s="89">
        <f t="shared" si="184"/>
        <v>-9999</v>
      </c>
      <c r="AC493" s="89">
        <f t="shared" si="185"/>
        <v>0</v>
      </c>
      <c r="AD493" s="89">
        <f t="shared" si="195"/>
        <v>-9999</v>
      </c>
      <c r="AE493" s="89">
        <f t="shared" si="186"/>
        <v>0</v>
      </c>
      <c r="AF493">
        <f t="shared" si="196"/>
        <v>-9999</v>
      </c>
      <c r="AG493" s="73"/>
      <c r="AH493">
        <f t="shared" si="187"/>
        <v>9.9128093979226504E-4</v>
      </c>
      <c r="AI493">
        <f t="shared" si="188"/>
        <v>1.0202694526724543</v>
      </c>
      <c r="AJ493">
        <f t="shared" si="189"/>
        <v>0.73637414807196833</v>
      </c>
      <c r="AK493">
        <f t="shared" si="190"/>
        <v>8.1517785104596244E-2</v>
      </c>
      <c r="AL493">
        <f t="shared" si="191"/>
        <v>1.327088014839336</v>
      </c>
      <c r="AM493">
        <f t="shared" si="192"/>
        <v>0.7817992999413852</v>
      </c>
      <c r="AN493" s="89">
        <f t="shared" si="197"/>
        <v>1.2462906618999194</v>
      </c>
      <c r="AO493" s="89">
        <f t="shared" si="197"/>
        <v>1.246290661867854</v>
      </c>
      <c r="AP493" s="89">
        <f t="shared" si="197"/>
        <v>1.2462906606705981</v>
      </c>
      <c r="AQ493" s="89">
        <f t="shared" si="197"/>
        <v>1.2462906159678244</v>
      </c>
      <c r="AR493" s="89">
        <f t="shared" si="197"/>
        <v>1.2462889468736118</v>
      </c>
      <c r="AS493" s="89">
        <f t="shared" si="197"/>
        <v>1.2462266328299796</v>
      </c>
      <c r="AT493" s="89">
        <f t="shared" si="197"/>
        <v>1.2439083968856333</v>
      </c>
      <c r="AU493" s="89">
        <f t="shared" si="194"/>
        <v>1.1666747515830691</v>
      </c>
    </row>
    <row r="494" spans="3:64">
      <c r="C494" s="10"/>
      <c r="D494" s="10"/>
      <c r="Z494">
        <f t="shared" si="182"/>
        <v>0</v>
      </c>
      <c r="AA494" s="89">
        <f t="shared" si="183"/>
        <v>-0.23800536174947567</v>
      </c>
      <c r="AB494" s="89">
        <f t="shared" si="184"/>
        <v>-9999</v>
      </c>
      <c r="AC494" s="89">
        <f t="shared" si="185"/>
        <v>0</v>
      </c>
      <c r="AD494" s="89">
        <f t="shared" si="195"/>
        <v>-9999</v>
      </c>
      <c r="AE494" s="89">
        <f t="shared" si="186"/>
        <v>0</v>
      </c>
      <c r="AF494">
        <f t="shared" si="196"/>
        <v>-9999</v>
      </c>
      <c r="AG494" s="73"/>
      <c r="AH494">
        <f t="shared" si="187"/>
        <v>9.9128093979226504E-4</v>
      </c>
      <c r="AI494">
        <f t="shared" si="188"/>
        <v>1.0202694526724543</v>
      </c>
      <c r="AJ494">
        <f t="shared" si="189"/>
        <v>0.73637414807196833</v>
      </c>
      <c r="AK494">
        <f t="shared" si="190"/>
        <v>8.1517785104596244E-2</v>
      </c>
      <c r="AL494">
        <f t="shared" si="191"/>
        <v>1.327088014839336</v>
      </c>
      <c r="AM494">
        <f t="shared" si="192"/>
        <v>0.7817992999413852</v>
      </c>
      <c r="AN494" s="89">
        <f t="shared" si="197"/>
        <v>1.2462906618999194</v>
      </c>
      <c r="AO494" s="89">
        <f t="shared" si="197"/>
        <v>1.246290661867854</v>
      </c>
      <c r="AP494" s="89">
        <f t="shared" si="197"/>
        <v>1.2462906606705981</v>
      </c>
      <c r="AQ494" s="89">
        <f t="shared" si="197"/>
        <v>1.2462906159678244</v>
      </c>
      <c r="AR494" s="89">
        <f t="shared" si="197"/>
        <v>1.2462889468736118</v>
      </c>
      <c r="AS494" s="89">
        <f t="shared" si="197"/>
        <v>1.2462266328299796</v>
      </c>
      <c r="AT494" s="89">
        <f t="shared" si="197"/>
        <v>1.2439083968856333</v>
      </c>
      <c r="AU494" s="89">
        <f t="shared" si="194"/>
        <v>1.1666747515830691</v>
      </c>
    </row>
    <row r="495" spans="3:64">
      <c r="C495" s="10"/>
      <c r="D495" s="10"/>
      <c r="Z495">
        <f t="shared" si="182"/>
        <v>0</v>
      </c>
      <c r="AA495" s="89">
        <f t="shared" si="183"/>
        <v>-0.23800536174947567</v>
      </c>
      <c r="AB495" s="89">
        <f t="shared" si="184"/>
        <v>-9999</v>
      </c>
      <c r="AC495" s="89">
        <f t="shared" si="185"/>
        <v>0</v>
      </c>
      <c r="AD495" s="89">
        <f t="shared" si="195"/>
        <v>-9999</v>
      </c>
      <c r="AE495" s="89">
        <f t="shared" si="186"/>
        <v>0</v>
      </c>
      <c r="AF495">
        <f t="shared" si="196"/>
        <v>-9999</v>
      </c>
      <c r="AG495" s="73"/>
      <c r="AH495">
        <f t="shared" si="187"/>
        <v>9.9128093979226504E-4</v>
      </c>
      <c r="AI495">
        <f t="shared" si="188"/>
        <v>1.0202694526724543</v>
      </c>
      <c r="AJ495">
        <f t="shared" si="189"/>
        <v>0.73637414807196833</v>
      </c>
      <c r="AK495">
        <f t="shared" si="190"/>
        <v>8.1517785104596244E-2</v>
      </c>
      <c r="AL495">
        <f t="shared" si="191"/>
        <v>1.327088014839336</v>
      </c>
      <c r="AM495">
        <f t="shared" si="192"/>
        <v>0.7817992999413852</v>
      </c>
      <c r="AN495" s="89">
        <f t="shared" si="197"/>
        <v>1.2462906618999194</v>
      </c>
      <c r="AO495" s="89">
        <f t="shared" si="197"/>
        <v>1.246290661867854</v>
      </c>
      <c r="AP495" s="89">
        <f t="shared" si="197"/>
        <v>1.2462906606705981</v>
      </c>
      <c r="AQ495" s="89">
        <f t="shared" si="197"/>
        <v>1.2462906159678244</v>
      </c>
      <c r="AR495" s="89">
        <f t="shared" si="197"/>
        <v>1.2462889468736118</v>
      </c>
      <c r="AS495" s="89">
        <f t="shared" si="197"/>
        <v>1.2462266328299796</v>
      </c>
      <c r="AT495" s="89">
        <f t="shared" si="197"/>
        <v>1.2439083968856333</v>
      </c>
      <c r="AU495" s="89">
        <f t="shared" si="194"/>
        <v>1.1666747515830691</v>
      </c>
    </row>
    <row r="496" spans="3:64">
      <c r="C496" s="10"/>
      <c r="D496" s="10"/>
      <c r="Z496">
        <f t="shared" si="182"/>
        <v>0</v>
      </c>
      <c r="AA496" s="89">
        <f t="shared" si="183"/>
        <v>-0.23800536174947567</v>
      </c>
      <c r="AB496" s="89">
        <f t="shared" si="184"/>
        <v>-9999</v>
      </c>
      <c r="AC496" s="89">
        <f t="shared" si="185"/>
        <v>0</v>
      </c>
      <c r="AD496" s="89">
        <f t="shared" si="195"/>
        <v>-9999</v>
      </c>
      <c r="AE496" s="89">
        <f t="shared" si="186"/>
        <v>0</v>
      </c>
      <c r="AF496">
        <f t="shared" si="196"/>
        <v>-9999</v>
      </c>
      <c r="AG496" s="73"/>
      <c r="AH496">
        <f t="shared" si="187"/>
        <v>9.9128093979226504E-4</v>
      </c>
      <c r="AI496">
        <f t="shared" si="188"/>
        <v>1.0202694526724543</v>
      </c>
      <c r="AJ496">
        <f t="shared" si="189"/>
        <v>0.73637414807196833</v>
      </c>
      <c r="AK496">
        <f t="shared" si="190"/>
        <v>8.1517785104596244E-2</v>
      </c>
      <c r="AL496">
        <f t="shared" si="191"/>
        <v>1.327088014839336</v>
      </c>
      <c r="AM496">
        <f t="shared" si="192"/>
        <v>0.7817992999413852</v>
      </c>
      <c r="AN496" s="89">
        <f t="shared" si="197"/>
        <v>1.2462906618999194</v>
      </c>
      <c r="AO496" s="89">
        <f t="shared" si="197"/>
        <v>1.246290661867854</v>
      </c>
      <c r="AP496" s="89">
        <f t="shared" si="197"/>
        <v>1.2462906606705981</v>
      </c>
      <c r="AQ496" s="89">
        <f t="shared" si="197"/>
        <v>1.2462906159678244</v>
      </c>
      <c r="AR496" s="89">
        <f t="shared" si="197"/>
        <v>1.2462889468736118</v>
      </c>
      <c r="AS496" s="89">
        <f t="shared" si="197"/>
        <v>1.2462266328299796</v>
      </c>
      <c r="AT496" s="89">
        <f t="shared" si="197"/>
        <v>1.2439083968856333</v>
      </c>
      <c r="AU496" s="89">
        <f t="shared" si="194"/>
        <v>1.1666747515830691</v>
      </c>
    </row>
    <row r="497" spans="3:47">
      <c r="C497" s="10"/>
      <c r="D497" s="10"/>
      <c r="Z497">
        <f t="shared" si="182"/>
        <v>0</v>
      </c>
      <c r="AA497" s="89">
        <f t="shared" si="183"/>
        <v>-0.23800536174947567</v>
      </c>
      <c r="AB497" s="89">
        <f t="shared" si="184"/>
        <v>-9999</v>
      </c>
      <c r="AC497" s="89">
        <f t="shared" si="185"/>
        <v>0</v>
      </c>
      <c r="AD497" s="89">
        <f t="shared" si="195"/>
        <v>-9999</v>
      </c>
      <c r="AE497" s="89">
        <f t="shared" si="186"/>
        <v>0</v>
      </c>
      <c r="AF497">
        <f t="shared" si="196"/>
        <v>-9999</v>
      </c>
      <c r="AG497" s="73"/>
      <c r="AH497">
        <f t="shared" si="187"/>
        <v>9.9128093979226504E-4</v>
      </c>
      <c r="AI497">
        <f t="shared" si="188"/>
        <v>1.0202694526724543</v>
      </c>
      <c r="AJ497">
        <f t="shared" si="189"/>
        <v>0.73637414807196833</v>
      </c>
      <c r="AK497">
        <f t="shared" si="190"/>
        <v>8.1517785104596244E-2</v>
      </c>
      <c r="AL497">
        <f t="shared" si="191"/>
        <v>1.327088014839336</v>
      </c>
      <c r="AM497">
        <f t="shared" si="192"/>
        <v>0.7817992999413852</v>
      </c>
      <c r="AN497" s="89">
        <f t="shared" si="197"/>
        <v>1.2462906618999194</v>
      </c>
      <c r="AO497" s="89">
        <f t="shared" si="197"/>
        <v>1.246290661867854</v>
      </c>
      <c r="AP497" s="89">
        <f t="shared" si="197"/>
        <v>1.2462906606705981</v>
      </c>
      <c r="AQ497" s="89">
        <f t="shared" si="197"/>
        <v>1.2462906159678244</v>
      </c>
      <c r="AR497" s="89">
        <f t="shared" si="197"/>
        <v>1.2462889468736118</v>
      </c>
      <c r="AS497" s="89">
        <f t="shared" si="197"/>
        <v>1.2462266328299796</v>
      </c>
      <c r="AT497" s="89">
        <f t="shared" si="197"/>
        <v>1.2439083968856333</v>
      </c>
      <c r="AU497" s="89">
        <f t="shared" si="194"/>
        <v>1.1666747515830691</v>
      </c>
    </row>
    <row r="498" spans="3:47">
      <c r="C498" s="10"/>
      <c r="D498" s="10"/>
      <c r="Z498">
        <f t="shared" si="182"/>
        <v>0</v>
      </c>
      <c r="AA498" s="89">
        <f t="shared" si="183"/>
        <v>-0.23800536174947567</v>
      </c>
      <c r="AB498" s="89">
        <f t="shared" si="184"/>
        <v>-9999</v>
      </c>
      <c r="AC498" s="89">
        <f t="shared" si="185"/>
        <v>0</v>
      </c>
      <c r="AD498" s="89">
        <f t="shared" si="195"/>
        <v>-9999</v>
      </c>
      <c r="AE498" s="89">
        <f t="shared" si="186"/>
        <v>0</v>
      </c>
      <c r="AF498">
        <f t="shared" si="196"/>
        <v>-9999</v>
      </c>
      <c r="AG498" s="73"/>
      <c r="AH498">
        <f t="shared" si="187"/>
        <v>9.9128093979226504E-4</v>
      </c>
      <c r="AI498">
        <f t="shared" si="188"/>
        <v>1.0202694526724543</v>
      </c>
      <c r="AJ498">
        <f t="shared" si="189"/>
        <v>0.73637414807196833</v>
      </c>
      <c r="AK498">
        <f t="shared" si="190"/>
        <v>8.1517785104596244E-2</v>
      </c>
      <c r="AL498">
        <f t="shared" si="191"/>
        <v>1.327088014839336</v>
      </c>
      <c r="AM498">
        <f t="shared" si="192"/>
        <v>0.7817992999413852</v>
      </c>
      <c r="AN498" s="89">
        <f t="shared" si="197"/>
        <v>1.2462906618999194</v>
      </c>
      <c r="AO498" s="89">
        <f t="shared" si="197"/>
        <v>1.246290661867854</v>
      </c>
      <c r="AP498" s="89">
        <f t="shared" si="197"/>
        <v>1.2462906606705981</v>
      </c>
      <c r="AQ498" s="89">
        <f t="shared" si="197"/>
        <v>1.2462906159678244</v>
      </c>
      <c r="AR498" s="89">
        <f t="shared" si="197"/>
        <v>1.2462889468736118</v>
      </c>
      <c r="AS498" s="89">
        <f t="shared" si="197"/>
        <v>1.2462266328299796</v>
      </c>
      <c r="AT498" s="89">
        <f t="shared" si="197"/>
        <v>1.2439083968856333</v>
      </c>
      <c r="AU498" s="89">
        <f t="shared" si="194"/>
        <v>1.1666747515830691</v>
      </c>
    </row>
    <row r="499" spans="3:47">
      <c r="C499" s="10"/>
      <c r="D499" s="10"/>
      <c r="Z499">
        <f t="shared" si="182"/>
        <v>0</v>
      </c>
      <c r="AA499" s="89">
        <f t="shared" si="183"/>
        <v>-0.23800536174947567</v>
      </c>
      <c r="AB499" s="89">
        <f t="shared" si="184"/>
        <v>-9999</v>
      </c>
      <c r="AC499" s="89">
        <f t="shared" si="185"/>
        <v>0</v>
      </c>
      <c r="AD499" s="89">
        <f t="shared" si="195"/>
        <v>-9999</v>
      </c>
      <c r="AE499" s="89">
        <f t="shared" si="186"/>
        <v>0</v>
      </c>
      <c r="AF499">
        <f t="shared" si="196"/>
        <v>-9999</v>
      </c>
      <c r="AG499" s="73"/>
      <c r="AH499">
        <f t="shared" si="187"/>
        <v>9.9128093979226504E-4</v>
      </c>
      <c r="AI499">
        <f t="shared" si="188"/>
        <v>1.0202694526724543</v>
      </c>
      <c r="AJ499">
        <f t="shared" si="189"/>
        <v>0.73637414807196833</v>
      </c>
      <c r="AK499">
        <f t="shared" si="190"/>
        <v>8.1517785104596244E-2</v>
      </c>
      <c r="AL499">
        <f t="shared" si="191"/>
        <v>1.327088014839336</v>
      </c>
      <c r="AM499">
        <f t="shared" si="192"/>
        <v>0.7817992999413852</v>
      </c>
      <c r="AN499" s="89">
        <f t="shared" si="197"/>
        <v>1.2462906618999194</v>
      </c>
      <c r="AO499" s="89">
        <f t="shared" si="197"/>
        <v>1.246290661867854</v>
      </c>
      <c r="AP499" s="89">
        <f t="shared" si="197"/>
        <v>1.2462906606705981</v>
      </c>
      <c r="AQ499" s="89">
        <f t="shared" si="197"/>
        <v>1.2462906159678244</v>
      </c>
      <c r="AR499" s="89">
        <f t="shared" si="197"/>
        <v>1.2462889468736118</v>
      </c>
      <c r="AS499" s="89">
        <f t="shared" si="197"/>
        <v>1.2462266328299796</v>
      </c>
      <c r="AT499" s="89">
        <f t="shared" si="197"/>
        <v>1.2439083968856333</v>
      </c>
      <c r="AU499" s="89">
        <f t="shared" si="194"/>
        <v>1.1666747515830691</v>
      </c>
    </row>
    <row r="500" spans="3:47">
      <c r="C500" s="10"/>
      <c r="D500" s="10"/>
      <c r="Z500">
        <f t="shared" si="182"/>
        <v>0</v>
      </c>
      <c r="AA500" s="89">
        <f t="shared" si="183"/>
        <v>-0.23800536174947567</v>
      </c>
      <c r="AB500" s="89">
        <f t="shared" si="184"/>
        <v>-9999</v>
      </c>
      <c r="AC500" s="89">
        <f t="shared" si="185"/>
        <v>0</v>
      </c>
      <c r="AD500" s="89">
        <f t="shared" si="195"/>
        <v>-9999</v>
      </c>
      <c r="AE500" s="89">
        <f t="shared" si="186"/>
        <v>0</v>
      </c>
      <c r="AF500">
        <f t="shared" si="196"/>
        <v>-9999</v>
      </c>
      <c r="AG500" s="73"/>
      <c r="AH500">
        <f t="shared" si="187"/>
        <v>9.9128093979226504E-4</v>
      </c>
      <c r="AI500">
        <f t="shared" si="188"/>
        <v>1.0202694526724543</v>
      </c>
      <c r="AJ500">
        <f t="shared" si="189"/>
        <v>0.73637414807196833</v>
      </c>
      <c r="AK500">
        <f t="shared" si="190"/>
        <v>8.1517785104596244E-2</v>
      </c>
      <c r="AL500">
        <f t="shared" si="191"/>
        <v>1.327088014839336</v>
      </c>
      <c r="AM500">
        <f t="shared" si="192"/>
        <v>0.7817992999413852</v>
      </c>
      <c r="AN500" s="89">
        <f t="shared" si="197"/>
        <v>1.2462906618999194</v>
      </c>
      <c r="AO500" s="89">
        <f t="shared" si="197"/>
        <v>1.246290661867854</v>
      </c>
      <c r="AP500" s="89">
        <f t="shared" si="197"/>
        <v>1.2462906606705981</v>
      </c>
      <c r="AQ500" s="89">
        <f t="shared" si="197"/>
        <v>1.2462906159678244</v>
      </c>
      <c r="AR500" s="89">
        <f t="shared" si="197"/>
        <v>1.2462889468736118</v>
      </c>
      <c r="AS500" s="89">
        <f t="shared" si="197"/>
        <v>1.2462266328299796</v>
      </c>
      <c r="AT500" s="89">
        <f t="shared" si="197"/>
        <v>1.2439083968856333</v>
      </c>
      <c r="AU500" s="89">
        <f t="shared" si="194"/>
        <v>1.1666747515830691</v>
      </c>
    </row>
    <row r="501" spans="3:47">
      <c r="C501" s="10"/>
      <c r="D501" s="10"/>
      <c r="Z501">
        <f t="shared" si="182"/>
        <v>0</v>
      </c>
      <c r="AA501" s="89">
        <f t="shared" si="183"/>
        <v>-0.23800536174947567</v>
      </c>
      <c r="AB501" s="89">
        <f t="shared" si="184"/>
        <v>-9999</v>
      </c>
      <c r="AC501" s="89">
        <f t="shared" si="185"/>
        <v>0</v>
      </c>
      <c r="AD501" s="89">
        <f t="shared" si="195"/>
        <v>-9999</v>
      </c>
      <c r="AE501" s="89">
        <f t="shared" si="186"/>
        <v>0</v>
      </c>
      <c r="AF501">
        <f t="shared" si="196"/>
        <v>-9999</v>
      </c>
      <c r="AG501" s="73"/>
      <c r="AH501">
        <f t="shared" si="187"/>
        <v>9.9128093979226504E-4</v>
      </c>
      <c r="AI501">
        <f t="shared" si="188"/>
        <v>1.0202694526724543</v>
      </c>
      <c r="AJ501">
        <f t="shared" si="189"/>
        <v>0.73637414807196833</v>
      </c>
      <c r="AK501">
        <f t="shared" si="190"/>
        <v>8.1517785104596244E-2</v>
      </c>
      <c r="AL501">
        <f t="shared" si="191"/>
        <v>1.327088014839336</v>
      </c>
      <c r="AM501">
        <f t="shared" si="192"/>
        <v>0.7817992999413852</v>
      </c>
      <c r="AN501" s="89">
        <f t="shared" ref="AN501:AT516" si="198">$AU501+$AB$7*SIN(AO501)</f>
        <v>1.2462906618999194</v>
      </c>
      <c r="AO501" s="89">
        <f t="shared" si="198"/>
        <v>1.246290661867854</v>
      </c>
      <c r="AP501" s="89">
        <f t="shared" si="198"/>
        <v>1.2462906606705981</v>
      </c>
      <c r="AQ501" s="89">
        <f t="shared" si="198"/>
        <v>1.2462906159678244</v>
      </c>
      <c r="AR501" s="89">
        <f t="shared" si="198"/>
        <v>1.2462889468736118</v>
      </c>
      <c r="AS501" s="89">
        <f t="shared" si="198"/>
        <v>1.2462266328299796</v>
      </c>
      <c r="AT501" s="89">
        <f t="shared" si="198"/>
        <v>1.2439083968856333</v>
      </c>
      <c r="AU501" s="89">
        <f t="shared" si="194"/>
        <v>1.1666747515830691</v>
      </c>
    </row>
    <row r="502" spans="3:47">
      <c r="C502" s="10"/>
      <c r="D502" s="10"/>
      <c r="Z502">
        <f t="shared" si="182"/>
        <v>0</v>
      </c>
      <c r="AA502" s="89">
        <f t="shared" si="183"/>
        <v>-0.23800536174947567</v>
      </c>
      <c r="AB502" s="89">
        <f t="shared" si="184"/>
        <v>-9999</v>
      </c>
      <c r="AC502" s="89">
        <f t="shared" si="185"/>
        <v>0</v>
      </c>
      <c r="AD502" s="89">
        <f t="shared" si="195"/>
        <v>-9999</v>
      </c>
      <c r="AE502" s="89">
        <f t="shared" si="186"/>
        <v>0</v>
      </c>
      <c r="AF502">
        <f t="shared" si="196"/>
        <v>-9999</v>
      </c>
      <c r="AG502" s="73"/>
      <c r="AH502">
        <f t="shared" si="187"/>
        <v>9.9128093979226504E-4</v>
      </c>
      <c r="AI502">
        <f t="shared" si="188"/>
        <v>1.0202694526724543</v>
      </c>
      <c r="AJ502">
        <f t="shared" si="189"/>
        <v>0.73637414807196833</v>
      </c>
      <c r="AK502">
        <f t="shared" si="190"/>
        <v>8.1517785104596244E-2</v>
      </c>
      <c r="AL502">
        <f t="shared" si="191"/>
        <v>1.327088014839336</v>
      </c>
      <c r="AM502">
        <f t="shared" si="192"/>
        <v>0.7817992999413852</v>
      </c>
      <c r="AN502" s="89">
        <f t="shared" si="198"/>
        <v>1.2462906618999194</v>
      </c>
      <c r="AO502" s="89">
        <f t="shared" si="198"/>
        <v>1.246290661867854</v>
      </c>
      <c r="AP502" s="89">
        <f t="shared" si="198"/>
        <v>1.2462906606705981</v>
      </c>
      <c r="AQ502" s="89">
        <f t="shared" si="198"/>
        <v>1.2462906159678244</v>
      </c>
      <c r="AR502" s="89">
        <f t="shared" si="198"/>
        <v>1.2462889468736118</v>
      </c>
      <c r="AS502" s="89">
        <f t="shared" si="198"/>
        <v>1.2462266328299796</v>
      </c>
      <c r="AT502" s="89">
        <f t="shared" si="198"/>
        <v>1.2439083968856333</v>
      </c>
      <c r="AU502" s="89">
        <f t="shared" si="194"/>
        <v>1.1666747515830691</v>
      </c>
    </row>
    <row r="503" spans="3:47">
      <c r="C503" s="10"/>
      <c r="D503" s="10"/>
      <c r="Z503">
        <f t="shared" si="182"/>
        <v>0</v>
      </c>
      <c r="AA503" s="89">
        <f t="shared" si="183"/>
        <v>-0.23800536174947567</v>
      </c>
      <c r="AB503" s="89">
        <f t="shared" si="184"/>
        <v>-9999</v>
      </c>
      <c r="AC503" s="89">
        <f t="shared" si="185"/>
        <v>0</v>
      </c>
      <c r="AD503" s="89">
        <f t="shared" si="195"/>
        <v>-9999</v>
      </c>
      <c r="AE503" s="89">
        <f t="shared" si="186"/>
        <v>0</v>
      </c>
      <c r="AF503">
        <f t="shared" si="196"/>
        <v>-9999</v>
      </c>
      <c r="AG503" s="73"/>
      <c r="AH503">
        <f t="shared" si="187"/>
        <v>9.9128093979226504E-4</v>
      </c>
      <c r="AI503">
        <f t="shared" si="188"/>
        <v>1.0202694526724543</v>
      </c>
      <c r="AJ503">
        <f t="shared" si="189"/>
        <v>0.73637414807196833</v>
      </c>
      <c r="AK503">
        <f t="shared" si="190"/>
        <v>8.1517785104596244E-2</v>
      </c>
      <c r="AL503">
        <f t="shared" si="191"/>
        <v>1.327088014839336</v>
      </c>
      <c r="AM503">
        <f t="shared" si="192"/>
        <v>0.7817992999413852</v>
      </c>
      <c r="AN503" s="89">
        <f t="shared" si="198"/>
        <v>1.2462906618999194</v>
      </c>
      <c r="AO503" s="89">
        <f t="shared" si="198"/>
        <v>1.246290661867854</v>
      </c>
      <c r="AP503" s="89">
        <f t="shared" si="198"/>
        <v>1.2462906606705981</v>
      </c>
      <c r="AQ503" s="89">
        <f t="shared" si="198"/>
        <v>1.2462906159678244</v>
      </c>
      <c r="AR503" s="89">
        <f t="shared" si="198"/>
        <v>1.2462889468736118</v>
      </c>
      <c r="AS503" s="89">
        <f t="shared" si="198"/>
        <v>1.2462266328299796</v>
      </c>
      <c r="AT503" s="89">
        <f t="shared" si="198"/>
        <v>1.2439083968856333</v>
      </c>
      <c r="AU503" s="89">
        <f t="shared" si="194"/>
        <v>1.1666747515830691</v>
      </c>
    </row>
    <row r="504" spans="3:47">
      <c r="C504" s="10"/>
      <c r="D504" s="10"/>
      <c r="Z504">
        <f t="shared" si="182"/>
        <v>0</v>
      </c>
      <c r="AA504" s="89">
        <f t="shared" si="183"/>
        <v>-0.23800536174947567</v>
      </c>
      <c r="AB504" s="89">
        <f t="shared" si="184"/>
        <v>-9999</v>
      </c>
      <c r="AC504" s="89">
        <f t="shared" si="185"/>
        <v>0</v>
      </c>
      <c r="AD504" s="89">
        <f t="shared" si="195"/>
        <v>-9999</v>
      </c>
      <c r="AE504" s="89">
        <f t="shared" si="186"/>
        <v>0</v>
      </c>
      <c r="AF504">
        <f t="shared" si="196"/>
        <v>-9999</v>
      </c>
      <c r="AG504" s="73"/>
      <c r="AH504">
        <f t="shared" si="187"/>
        <v>9.9128093979226504E-4</v>
      </c>
      <c r="AI504">
        <f t="shared" si="188"/>
        <v>1.0202694526724543</v>
      </c>
      <c r="AJ504">
        <f t="shared" si="189"/>
        <v>0.73637414807196833</v>
      </c>
      <c r="AK504">
        <f t="shared" si="190"/>
        <v>8.1517785104596244E-2</v>
      </c>
      <c r="AL504">
        <f t="shared" si="191"/>
        <v>1.327088014839336</v>
      </c>
      <c r="AM504">
        <f t="shared" si="192"/>
        <v>0.7817992999413852</v>
      </c>
      <c r="AN504" s="89">
        <f t="shared" si="198"/>
        <v>1.2462906618999194</v>
      </c>
      <c r="AO504" s="89">
        <f t="shared" si="198"/>
        <v>1.246290661867854</v>
      </c>
      <c r="AP504" s="89">
        <f t="shared" si="198"/>
        <v>1.2462906606705981</v>
      </c>
      <c r="AQ504" s="89">
        <f t="shared" si="198"/>
        <v>1.2462906159678244</v>
      </c>
      <c r="AR504" s="89">
        <f t="shared" si="198"/>
        <v>1.2462889468736118</v>
      </c>
      <c r="AS504" s="89">
        <f t="shared" si="198"/>
        <v>1.2462266328299796</v>
      </c>
      <c r="AT504" s="89">
        <f t="shared" si="198"/>
        <v>1.2439083968856333</v>
      </c>
      <c r="AU504" s="89">
        <f t="shared" si="194"/>
        <v>1.1666747515830691</v>
      </c>
    </row>
    <row r="505" spans="3:47">
      <c r="C505" s="10"/>
      <c r="D505" s="10"/>
      <c r="Z505">
        <f t="shared" si="182"/>
        <v>0</v>
      </c>
      <c r="AA505" s="89">
        <f t="shared" si="183"/>
        <v>-0.23800536174947567</v>
      </c>
      <c r="AB505" s="89">
        <f t="shared" si="184"/>
        <v>-9999</v>
      </c>
      <c r="AC505" s="89">
        <f t="shared" si="185"/>
        <v>0</v>
      </c>
      <c r="AD505" s="89">
        <f t="shared" si="195"/>
        <v>-9999</v>
      </c>
      <c r="AE505" s="89">
        <f t="shared" si="186"/>
        <v>0</v>
      </c>
      <c r="AF505">
        <f t="shared" si="196"/>
        <v>-9999</v>
      </c>
      <c r="AG505" s="73"/>
      <c r="AH505">
        <f t="shared" si="187"/>
        <v>9.9128093979226504E-4</v>
      </c>
      <c r="AI505">
        <f t="shared" si="188"/>
        <v>1.0202694526724543</v>
      </c>
      <c r="AJ505">
        <f t="shared" si="189"/>
        <v>0.73637414807196833</v>
      </c>
      <c r="AK505">
        <f t="shared" si="190"/>
        <v>8.1517785104596244E-2</v>
      </c>
      <c r="AL505">
        <f t="shared" si="191"/>
        <v>1.327088014839336</v>
      </c>
      <c r="AM505">
        <f t="shared" si="192"/>
        <v>0.7817992999413852</v>
      </c>
      <c r="AN505" s="89">
        <f t="shared" si="198"/>
        <v>1.2462906618999194</v>
      </c>
      <c r="AO505" s="89">
        <f t="shared" si="198"/>
        <v>1.246290661867854</v>
      </c>
      <c r="AP505" s="89">
        <f t="shared" si="198"/>
        <v>1.2462906606705981</v>
      </c>
      <c r="AQ505" s="89">
        <f t="shared" si="198"/>
        <v>1.2462906159678244</v>
      </c>
      <c r="AR505" s="89">
        <f t="shared" si="198"/>
        <v>1.2462889468736118</v>
      </c>
      <c r="AS505" s="89">
        <f t="shared" si="198"/>
        <v>1.2462266328299796</v>
      </c>
      <c r="AT505" s="89">
        <f t="shared" si="198"/>
        <v>1.2439083968856333</v>
      </c>
      <c r="AU505" s="89">
        <f t="shared" si="194"/>
        <v>1.1666747515830691</v>
      </c>
    </row>
    <row r="506" spans="3:47">
      <c r="C506" s="10"/>
      <c r="D506" s="10"/>
      <c r="Z506">
        <f t="shared" si="182"/>
        <v>0</v>
      </c>
      <c r="AA506" s="89">
        <f t="shared" si="183"/>
        <v>-0.23800536174947567</v>
      </c>
      <c r="AB506" s="89">
        <f t="shared" si="184"/>
        <v>-9999</v>
      </c>
      <c r="AC506" s="89">
        <f t="shared" si="185"/>
        <v>0</v>
      </c>
      <c r="AD506" s="89">
        <f t="shared" si="195"/>
        <v>-9999</v>
      </c>
      <c r="AE506" s="89">
        <f t="shared" si="186"/>
        <v>0</v>
      </c>
      <c r="AF506">
        <f t="shared" si="196"/>
        <v>-9999</v>
      </c>
      <c r="AG506" s="73"/>
      <c r="AH506">
        <f t="shared" si="187"/>
        <v>9.9128093979226504E-4</v>
      </c>
      <c r="AI506">
        <f t="shared" si="188"/>
        <v>1.0202694526724543</v>
      </c>
      <c r="AJ506">
        <f t="shared" si="189"/>
        <v>0.73637414807196833</v>
      </c>
      <c r="AK506">
        <f t="shared" si="190"/>
        <v>8.1517785104596244E-2</v>
      </c>
      <c r="AL506">
        <f t="shared" si="191"/>
        <v>1.327088014839336</v>
      </c>
      <c r="AM506">
        <f t="shared" si="192"/>
        <v>0.7817992999413852</v>
      </c>
      <c r="AN506" s="89">
        <f t="shared" si="198"/>
        <v>1.2462906618999194</v>
      </c>
      <c r="AO506" s="89">
        <f t="shared" si="198"/>
        <v>1.246290661867854</v>
      </c>
      <c r="AP506" s="89">
        <f t="shared" si="198"/>
        <v>1.2462906606705981</v>
      </c>
      <c r="AQ506" s="89">
        <f t="shared" si="198"/>
        <v>1.2462906159678244</v>
      </c>
      <c r="AR506" s="89">
        <f t="shared" si="198"/>
        <v>1.2462889468736118</v>
      </c>
      <c r="AS506" s="89">
        <f t="shared" si="198"/>
        <v>1.2462266328299796</v>
      </c>
      <c r="AT506" s="89">
        <f t="shared" si="198"/>
        <v>1.2439083968856333</v>
      </c>
      <c r="AU506" s="89">
        <f t="shared" si="194"/>
        <v>1.1666747515830691</v>
      </c>
    </row>
    <row r="507" spans="3:47">
      <c r="C507" s="10"/>
      <c r="D507" s="10"/>
      <c r="Z507">
        <f t="shared" si="182"/>
        <v>0</v>
      </c>
      <c r="AA507" s="89">
        <f t="shared" si="183"/>
        <v>-0.23800536174947567</v>
      </c>
      <c r="AB507" s="89">
        <f t="shared" si="184"/>
        <v>-9999</v>
      </c>
      <c r="AC507" s="89">
        <f t="shared" si="185"/>
        <v>0</v>
      </c>
      <c r="AD507" s="89">
        <f t="shared" si="195"/>
        <v>-9999</v>
      </c>
      <c r="AE507" s="89">
        <f t="shared" si="186"/>
        <v>0</v>
      </c>
      <c r="AF507">
        <f t="shared" si="196"/>
        <v>-9999</v>
      </c>
      <c r="AG507" s="73"/>
      <c r="AH507">
        <f t="shared" si="187"/>
        <v>9.9128093979226504E-4</v>
      </c>
      <c r="AI507">
        <f t="shared" si="188"/>
        <v>1.0202694526724543</v>
      </c>
      <c r="AJ507">
        <f t="shared" si="189"/>
        <v>0.73637414807196833</v>
      </c>
      <c r="AK507">
        <f t="shared" si="190"/>
        <v>8.1517785104596244E-2</v>
      </c>
      <c r="AL507">
        <f t="shared" si="191"/>
        <v>1.327088014839336</v>
      </c>
      <c r="AM507">
        <f t="shared" si="192"/>
        <v>0.7817992999413852</v>
      </c>
      <c r="AN507" s="89">
        <f t="shared" si="198"/>
        <v>1.2462906618999194</v>
      </c>
      <c r="AO507" s="89">
        <f t="shared" si="198"/>
        <v>1.246290661867854</v>
      </c>
      <c r="AP507" s="89">
        <f t="shared" si="198"/>
        <v>1.2462906606705981</v>
      </c>
      <c r="AQ507" s="89">
        <f t="shared" si="198"/>
        <v>1.2462906159678244</v>
      </c>
      <c r="AR507" s="89">
        <f t="shared" si="198"/>
        <v>1.2462889468736118</v>
      </c>
      <c r="AS507" s="89">
        <f t="shared" si="198"/>
        <v>1.2462266328299796</v>
      </c>
      <c r="AT507" s="89">
        <f t="shared" si="198"/>
        <v>1.2439083968856333</v>
      </c>
      <c r="AU507" s="89">
        <f t="shared" si="194"/>
        <v>1.1666747515830691</v>
      </c>
    </row>
    <row r="508" spans="3:47">
      <c r="C508" s="10"/>
      <c r="D508" s="10"/>
      <c r="Z508">
        <f t="shared" si="182"/>
        <v>0</v>
      </c>
      <c r="AA508" s="89">
        <f t="shared" si="183"/>
        <v>-0.23800536174947567</v>
      </c>
      <c r="AB508" s="89">
        <f t="shared" si="184"/>
        <v>-9999</v>
      </c>
      <c r="AC508" s="89">
        <f t="shared" si="185"/>
        <v>0</v>
      </c>
      <c r="AD508" s="89">
        <f t="shared" si="195"/>
        <v>-9999</v>
      </c>
      <c r="AE508" s="89">
        <f t="shared" si="186"/>
        <v>0</v>
      </c>
      <c r="AF508">
        <f t="shared" si="196"/>
        <v>-9999</v>
      </c>
      <c r="AG508" s="73"/>
      <c r="AH508">
        <f t="shared" si="187"/>
        <v>9.9128093979226504E-4</v>
      </c>
      <c r="AI508">
        <f t="shared" si="188"/>
        <v>1.0202694526724543</v>
      </c>
      <c r="AJ508">
        <f t="shared" si="189"/>
        <v>0.73637414807196833</v>
      </c>
      <c r="AK508">
        <f t="shared" si="190"/>
        <v>8.1517785104596244E-2</v>
      </c>
      <c r="AL508">
        <f t="shared" si="191"/>
        <v>1.327088014839336</v>
      </c>
      <c r="AM508">
        <f t="shared" si="192"/>
        <v>0.7817992999413852</v>
      </c>
      <c r="AN508" s="89">
        <f t="shared" si="198"/>
        <v>1.2462906618999194</v>
      </c>
      <c r="AO508" s="89">
        <f t="shared" si="198"/>
        <v>1.246290661867854</v>
      </c>
      <c r="AP508" s="89">
        <f t="shared" si="198"/>
        <v>1.2462906606705981</v>
      </c>
      <c r="AQ508" s="89">
        <f t="shared" si="198"/>
        <v>1.2462906159678244</v>
      </c>
      <c r="AR508" s="89">
        <f t="shared" si="198"/>
        <v>1.2462889468736118</v>
      </c>
      <c r="AS508" s="89">
        <f t="shared" si="198"/>
        <v>1.2462266328299796</v>
      </c>
      <c r="AT508" s="89">
        <f t="shared" si="198"/>
        <v>1.2439083968856333</v>
      </c>
      <c r="AU508" s="89">
        <f t="shared" si="194"/>
        <v>1.1666747515830691</v>
      </c>
    </row>
    <row r="509" spans="3:47">
      <c r="C509" s="10"/>
      <c r="D509" s="10"/>
      <c r="Z509">
        <f t="shared" si="182"/>
        <v>0</v>
      </c>
      <c r="AA509" s="89">
        <f t="shared" si="183"/>
        <v>-0.23800536174947567</v>
      </c>
      <c r="AB509" s="89">
        <f t="shared" si="184"/>
        <v>-9999</v>
      </c>
      <c r="AC509" s="89">
        <f t="shared" si="185"/>
        <v>0</v>
      </c>
      <c r="AD509" s="89">
        <f t="shared" si="195"/>
        <v>-9999</v>
      </c>
      <c r="AE509" s="89">
        <f t="shared" si="186"/>
        <v>0</v>
      </c>
      <c r="AF509">
        <f t="shared" si="196"/>
        <v>-9999</v>
      </c>
      <c r="AG509" s="73"/>
      <c r="AH509">
        <f t="shared" si="187"/>
        <v>9.9128093979226504E-4</v>
      </c>
      <c r="AI509">
        <f t="shared" si="188"/>
        <v>1.0202694526724543</v>
      </c>
      <c r="AJ509">
        <f t="shared" si="189"/>
        <v>0.73637414807196833</v>
      </c>
      <c r="AK509">
        <f t="shared" si="190"/>
        <v>8.1517785104596244E-2</v>
      </c>
      <c r="AL509">
        <f t="shared" si="191"/>
        <v>1.327088014839336</v>
      </c>
      <c r="AM509">
        <f t="shared" si="192"/>
        <v>0.7817992999413852</v>
      </c>
      <c r="AN509" s="89">
        <f t="shared" si="198"/>
        <v>1.2462906618999194</v>
      </c>
      <c r="AO509" s="89">
        <f t="shared" si="198"/>
        <v>1.246290661867854</v>
      </c>
      <c r="AP509" s="89">
        <f t="shared" si="198"/>
        <v>1.2462906606705981</v>
      </c>
      <c r="AQ509" s="89">
        <f t="shared" si="198"/>
        <v>1.2462906159678244</v>
      </c>
      <c r="AR509" s="89">
        <f t="shared" si="198"/>
        <v>1.2462889468736118</v>
      </c>
      <c r="AS509" s="89">
        <f t="shared" si="198"/>
        <v>1.2462266328299796</v>
      </c>
      <c r="AT509" s="89">
        <f t="shared" si="198"/>
        <v>1.2439083968856333</v>
      </c>
      <c r="AU509" s="89">
        <f t="shared" si="194"/>
        <v>1.1666747515830691</v>
      </c>
    </row>
    <row r="510" spans="3:47">
      <c r="C510" s="10"/>
      <c r="D510" s="10"/>
      <c r="Z510">
        <f t="shared" si="182"/>
        <v>0</v>
      </c>
      <c r="AA510" s="89">
        <f t="shared" si="183"/>
        <v>-0.23800536174947567</v>
      </c>
      <c r="AB510" s="89">
        <f t="shared" si="184"/>
        <v>-9999</v>
      </c>
      <c r="AC510" s="89">
        <f t="shared" si="185"/>
        <v>0</v>
      </c>
      <c r="AD510" s="89">
        <f t="shared" si="195"/>
        <v>-9999</v>
      </c>
      <c r="AE510" s="89">
        <f t="shared" si="186"/>
        <v>0</v>
      </c>
      <c r="AF510">
        <f t="shared" si="196"/>
        <v>-9999</v>
      </c>
      <c r="AG510" s="73"/>
      <c r="AH510">
        <f t="shared" si="187"/>
        <v>9.9128093979226504E-4</v>
      </c>
      <c r="AI510">
        <f t="shared" si="188"/>
        <v>1.0202694526724543</v>
      </c>
      <c r="AJ510">
        <f t="shared" si="189"/>
        <v>0.73637414807196833</v>
      </c>
      <c r="AK510">
        <f t="shared" si="190"/>
        <v>8.1517785104596244E-2</v>
      </c>
      <c r="AL510">
        <f t="shared" si="191"/>
        <v>1.327088014839336</v>
      </c>
      <c r="AM510">
        <f t="shared" si="192"/>
        <v>0.7817992999413852</v>
      </c>
      <c r="AN510" s="89">
        <f t="shared" si="198"/>
        <v>1.2462906618999194</v>
      </c>
      <c r="AO510" s="89">
        <f t="shared" si="198"/>
        <v>1.246290661867854</v>
      </c>
      <c r="AP510" s="89">
        <f t="shared" si="198"/>
        <v>1.2462906606705981</v>
      </c>
      <c r="AQ510" s="89">
        <f t="shared" si="198"/>
        <v>1.2462906159678244</v>
      </c>
      <c r="AR510" s="89">
        <f t="shared" si="198"/>
        <v>1.2462889468736118</v>
      </c>
      <c r="AS510" s="89">
        <f t="shared" si="198"/>
        <v>1.2462266328299796</v>
      </c>
      <c r="AT510" s="89">
        <f t="shared" si="198"/>
        <v>1.2439083968856333</v>
      </c>
      <c r="AU510" s="89">
        <f t="shared" si="194"/>
        <v>1.1666747515830691</v>
      </c>
    </row>
    <row r="511" spans="3:47">
      <c r="C511" s="10"/>
      <c r="D511" s="10"/>
      <c r="Z511">
        <f t="shared" si="182"/>
        <v>0</v>
      </c>
      <c r="AA511" s="89">
        <f t="shared" si="183"/>
        <v>-0.23800536174947567</v>
      </c>
      <c r="AB511" s="89">
        <f t="shared" si="184"/>
        <v>-9999</v>
      </c>
      <c r="AC511" s="89">
        <f t="shared" si="185"/>
        <v>0</v>
      </c>
      <c r="AD511" s="89">
        <f t="shared" si="195"/>
        <v>-9999</v>
      </c>
      <c r="AE511" s="89">
        <f t="shared" si="186"/>
        <v>0</v>
      </c>
      <c r="AF511">
        <f t="shared" si="196"/>
        <v>-9999</v>
      </c>
      <c r="AG511" s="73"/>
      <c r="AH511">
        <f t="shared" si="187"/>
        <v>9.9128093979226504E-4</v>
      </c>
      <c r="AI511">
        <f t="shared" si="188"/>
        <v>1.0202694526724543</v>
      </c>
      <c r="AJ511">
        <f t="shared" si="189"/>
        <v>0.73637414807196833</v>
      </c>
      <c r="AK511">
        <f t="shared" si="190"/>
        <v>8.1517785104596244E-2</v>
      </c>
      <c r="AL511">
        <f t="shared" si="191"/>
        <v>1.327088014839336</v>
      </c>
      <c r="AM511">
        <f t="shared" si="192"/>
        <v>0.7817992999413852</v>
      </c>
      <c r="AN511" s="89">
        <f t="shared" si="198"/>
        <v>1.2462906618999194</v>
      </c>
      <c r="AO511" s="89">
        <f t="shared" si="198"/>
        <v>1.246290661867854</v>
      </c>
      <c r="AP511" s="89">
        <f t="shared" si="198"/>
        <v>1.2462906606705981</v>
      </c>
      <c r="AQ511" s="89">
        <f t="shared" si="198"/>
        <v>1.2462906159678244</v>
      </c>
      <c r="AR511" s="89">
        <f t="shared" si="198"/>
        <v>1.2462889468736118</v>
      </c>
      <c r="AS511" s="89">
        <f t="shared" si="198"/>
        <v>1.2462266328299796</v>
      </c>
      <c r="AT511" s="89">
        <f t="shared" si="198"/>
        <v>1.2439083968856333</v>
      </c>
      <c r="AU511" s="89">
        <f t="shared" si="194"/>
        <v>1.1666747515830691</v>
      </c>
    </row>
    <row r="512" spans="3:47">
      <c r="C512" s="10"/>
      <c r="D512" s="10"/>
      <c r="Z512">
        <f t="shared" si="182"/>
        <v>0</v>
      </c>
      <c r="AA512" s="89">
        <f t="shared" si="183"/>
        <v>-0.23800536174947567</v>
      </c>
      <c r="AB512" s="89">
        <f t="shared" si="184"/>
        <v>-9999</v>
      </c>
      <c r="AC512" s="89">
        <f t="shared" si="185"/>
        <v>0</v>
      </c>
      <c r="AD512" s="89">
        <f t="shared" si="195"/>
        <v>-9999</v>
      </c>
      <c r="AE512" s="89">
        <f t="shared" si="186"/>
        <v>0</v>
      </c>
      <c r="AF512">
        <f t="shared" si="196"/>
        <v>-9999</v>
      </c>
      <c r="AG512" s="73"/>
      <c r="AH512">
        <f t="shared" si="187"/>
        <v>9.9128093979226504E-4</v>
      </c>
      <c r="AI512">
        <f t="shared" si="188"/>
        <v>1.0202694526724543</v>
      </c>
      <c r="AJ512">
        <f t="shared" si="189"/>
        <v>0.73637414807196833</v>
      </c>
      <c r="AK512">
        <f t="shared" si="190"/>
        <v>8.1517785104596244E-2</v>
      </c>
      <c r="AL512">
        <f t="shared" si="191"/>
        <v>1.327088014839336</v>
      </c>
      <c r="AM512">
        <f t="shared" si="192"/>
        <v>0.7817992999413852</v>
      </c>
      <c r="AN512" s="89">
        <f t="shared" si="198"/>
        <v>1.2462906618999194</v>
      </c>
      <c r="AO512" s="89">
        <f t="shared" si="198"/>
        <v>1.246290661867854</v>
      </c>
      <c r="AP512" s="89">
        <f t="shared" si="198"/>
        <v>1.2462906606705981</v>
      </c>
      <c r="AQ512" s="89">
        <f t="shared" si="198"/>
        <v>1.2462906159678244</v>
      </c>
      <c r="AR512" s="89">
        <f t="shared" si="198"/>
        <v>1.2462889468736118</v>
      </c>
      <c r="AS512" s="89">
        <f t="shared" si="198"/>
        <v>1.2462266328299796</v>
      </c>
      <c r="AT512" s="89">
        <f t="shared" si="198"/>
        <v>1.2439083968856333</v>
      </c>
      <c r="AU512" s="89">
        <f t="shared" si="194"/>
        <v>1.1666747515830691</v>
      </c>
    </row>
    <row r="513" spans="3:64">
      <c r="C513" s="10"/>
      <c r="D513" s="10"/>
      <c r="Z513">
        <f t="shared" si="182"/>
        <v>0</v>
      </c>
      <c r="AA513" s="89">
        <f t="shared" si="183"/>
        <v>-0.23800536174947567</v>
      </c>
      <c r="AB513" s="89">
        <f t="shared" si="184"/>
        <v>-9999</v>
      </c>
      <c r="AC513" s="89">
        <f t="shared" si="185"/>
        <v>0</v>
      </c>
      <c r="AD513" s="89">
        <f t="shared" si="195"/>
        <v>-9999</v>
      </c>
      <c r="AE513" s="89">
        <f t="shared" si="186"/>
        <v>0</v>
      </c>
      <c r="AF513">
        <f t="shared" si="196"/>
        <v>-9999</v>
      </c>
      <c r="AG513" s="73"/>
      <c r="AH513">
        <f t="shared" si="187"/>
        <v>9.9128093979226504E-4</v>
      </c>
      <c r="AI513">
        <f t="shared" si="188"/>
        <v>1.0202694526724543</v>
      </c>
      <c r="AJ513">
        <f t="shared" si="189"/>
        <v>0.73637414807196833</v>
      </c>
      <c r="AK513">
        <f t="shared" si="190"/>
        <v>8.1517785104596244E-2</v>
      </c>
      <c r="AL513">
        <f t="shared" si="191"/>
        <v>1.327088014839336</v>
      </c>
      <c r="AM513">
        <f t="shared" si="192"/>
        <v>0.7817992999413852</v>
      </c>
      <c r="AN513" s="89">
        <f t="shared" si="198"/>
        <v>1.2462906618999194</v>
      </c>
      <c r="AO513" s="89">
        <f t="shared" si="198"/>
        <v>1.246290661867854</v>
      </c>
      <c r="AP513" s="89">
        <f t="shared" si="198"/>
        <v>1.2462906606705981</v>
      </c>
      <c r="AQ513" s="89">
        <f t="shared" si="198"/>
        <v>1.2462906159678244</v>
      </c>
      <c r="AR513" s="89">
        <f t="shared" si="198"/>
        <v>1.2462889468736118</v>
      </c>
      <c r="AS513" s="89">
        <f t="shared" si="198"/>
        <v>1.2462266328299796</v>
      </c>
      <c r="AT513" s="89">
        <f t="shared" si="198"/>
        <v>1.2439083968856333</v>
      </c>
      <c r="AU513" s="89">
        <f t="shared" si="194"/>
        <v>1.1666747515830691</v>
      </c>
    </row>
    <row r="514" spans="3:64">
      <c r="C514" s="10"/>
      <c r="D514" s="10"/>
      <c r="Z514">
        <f t="shared" si="182"/>
        <v>0</v>
      </c>
      <c r="AA514" s="89">
        <f t="shared" si="183"/>
        <v>-0.23800536174947567</v>
      </c>
      <c r="AB514" s="89">
        <f t="shared" si="184"/>
        <v>-9999</v>
      </c>
      <c r="AC514" s="89">
        <f t="shared" si="185"/>
        <v>0</v>
      </c>
      <c r="AD514" s="89">
        <f t="shared" si="195"/>
        <v>-9999</v>
      </c>
      <c r="AE514" s="89">
        <f t="shared" si="186"/>
        <v>0</v>
      </c>
      <c r="AF514">
        <f t="shared" si="196"/>
        <v>-9999</v>
      </c>
      <c r="AG514" s="73"/>
      <c r="AH514">
        <f t="shared" si="187"/>
        <v>9.9128093979226504E-4</v>
      </c>
      <c r="AI514">
        <f t="shared" si="188"/>
        <v>1.0202694526724543</v>
      </c>
      <c r="AJ514">
        <f t="shared" si="189"/>
        <v>0.73637414807196833</v>
      </c>
      <c r="AK514">
        <f t="shared" si="190"/>
        <v>8.1517785104596244E-2</v>
      </c>
      <c r="AL514">
        <f t="shared" si="191"/>
        <v>1.327088014839336</v>
      </c>
      <c r="AM514">
        <f t="shared" si="192"/>
        <v>0.7817992999413852</v>
      </c>
      <c r="AN514" s="89">
        <f t="shared" si="198"/>
        <v>1.2462906618999194</v>
      </c>
      <c r="AO514" s="89">
        <f t="shared" si="198"/>
        <v>1.246290661867854</v>
      </c>
      <c r="AP514" s="89">
        <f t="shared" si="198"/>
        <v>1.2462906606705981</v>
      </c>
      <c r="AQ514" s="89">
        <f t="shared" si="198"/>
        <v>1.2462906159678244</v>
      </c>
      <c r="AR514" s="89">
        <f t="shared" si="198"/>
        <v>1.2462889468736118</v>
      </c>
      <c r="AS514" s="89">
        <f t="shared" si="198"/>
        <v>1.2462266328299796</v>
      </c>
      <c r="AT514" s="89">
        <f t="shared" si="198"/>
        <v>1.2439083968856333</v>
      </c>
      <c r="AU514" s="89">
        <f t="shared" si="194"/>
        <v>1.1666747515830691</v>
      </c>
    </row>
    <row r="515" spans="3:64">
      <c r="C515" s="10"/>
      <c r="D515" s="10"/>
      <c r="Z515">
        <f t="shared" si="182"/>
        <v>0</v>
      </c>
      <c r="AA515" s="89">
        <f t="shared" si="183"/>
        <v>-0.23800536174947567</v>
      </c>
      <c r="AB515" s="89">
        <f t="shared" si="184"/>
        <v>-9999</v>
      </c>
      <c r="AC515" s="89">
        <f t="shared" si="185"/>
        <v>0</v>
      </c>
      <c r="AD515" s="89">
        <f t="shared" si="195"/>
        <v>-9999</v>
      </c>
      <c r="AE515" s="89">
        <f t="shared" si="186"/>
        <v>0</v>
      </c>
      <c r="AF515">
        <f t="shared" si="196"/>
        <v>-9999</v>
      </c>
      <c r="AG515" s="73"/>
      <c r="AH515">
        <f t="shared" si="187"/>
        <v>9.9128093979226504E-4</v>
      </c>
      <c r="AI515">
        <f t="shared" si="188"/>
        <v>1.0202694526724543</v>
      </c>
      <c r="AJ515">
        <f t="shared" si="189"/>
        <v>0.73637414807196833</v>
      </c>
      <c r="AK515">
        <f t="shared" si="190"/>
        <v>8.1517785104596244E-2</v>
      </c>
      <c r="AL515">
        <f t="shared" si="191"/>
        <v>1.327088014839336</v>
      </c>
      <c r="AM515">
        <f t="shared" si="192"/>
        <v>0.7817992999413852</v>
      </c>
      <c r="AN515" s="89">
        <f t="shared" si="198"/>
        <v>1.2462906618999194</v>
      </c>
      <c r="AO515" s="89">
        <f t="shared" si="198"/>
        <v>1.246290661867854</v>
      </c>
      <c r="AP515" s="89">
        <f t="shared" si="198"/>
        <v>1.2462906606705981</v>
      </c>
      <c r="AQ515" s="89">
        <f t="shared" si="198"/>
        <v>1.2462906159678244</v>
      </c>
      <c r="AR515" s="89">
        <f t="shared" si="198"/>
        <v>1.2462889468736118</v>
      </c>
      <c r="AS515" s="89">
        <f t="shared" si="198"/>
        <v>1.2462266328299796</v>
      </c>
      <c r="AT515" s="89">
        <f t="shared" si="198"/>
        <v>1.2439083968856333</v>
      </c>
      <c r="AU515" s="89">
        <f t="shared" si="194"/>
        <v>1.1666747515830691</v>
      </c>
      <c r="AV515" s="89"/>
    </row>
    <row r="516" spans="3:64">
      <c r="C516" s="10"/>
      <c r="D516" s="10"/>
      <c r="Z516">
        <f t="shared" si="182"/>
        <v>0</v>
      </c>
      <c r="AA516" s="89">
        <f t="shared" si="183"/>
        <v>-0.23800536174947567</v>
      </c>
      <c r="AB516" s="89">
        <f t="shared" si="184"/>
        <v>-9999</v>
      </c>
      <c r="AC516" s="89">
        <f t="shared" si="185"/>
        <v>0</v>
      </c>
      <c r="AD516" s="89">
        <f t="shared" si="195"/>
        <v>-9999</v>
      </c>
      <c r="AE516" s="89">
        <f t="shared" si="186"/>
        <v>0</v>
      </c>
      <c r="AF516">
        <f t="shared" si="196"/>
        <v>-9999</v>
      </c>
      <c r="AG516" s="73"/>
      <c r="AH516">
        <f t="shared" si="187"/>
        <v>9.9128093979226504E-4</v>
      </c>
      <c r="AI516">
        <f t="shared" si="188"/>
        <v>1.0202694526724543</v>
      </c>
      <c r="AJ516">
        <f t="shared" si="189"/>
        <v>0.73637414807196833</v>
      </c>
      <c r="AK516">
        <f t="shared" si="190"/>
        <v>8.1517785104596244E-2</v>
      </c>
      <c r="AL516">
        <f t="shared" si="191"/>
        <v>1.327088014839336</v>
      </c>
      <c r="AM516">
        <f t="shared" si="192"/>
        <v>0.7817992999413852</v>
      </c>
      <c r="AN516" s="89">
        <f t="shared" si="198"/>
        <v>1.2462906618999194</v>
      </c>
      <c r="AO516" s="89">
        <f t="shared" si="198"/>
        <v>1.246290661867854</v>
      </c>
      <c r="AP516" s="89">
        <f t="shared" si="198"/>
        <v>1.2462906606705981</v>
      </c>
      <c r="AQ516" s="89">
        <f t="shared" si="198"/>
        <v>1.2462906159678244</v>
      </c>
      <c r="AR516" s="89">
        <f t="shared" si="198"/>
        <v>1.2462889468736118</v>
      </c>
      <c r="AS516" s="89">
        <f t="shared" si="198"/>
        <v>1.2462266328299796</v>
      </c>
      <c r="AT516" s="89">
        <f t="shared" si="198"/>
        <v>1.2439083968856333</v>
      </c>
      <c r="AU516" s="89">
        <f t="shared" si="194"/>
        <v>1.1666747515830691</v>
      </c>
    </row>
    <row r="517" spans="3:64">
      <c r="C517" s="10"/>
      <c r="D517" s="10"/>
      <c r="Z517">
        <f t="shared" si="182"/>
        <v>0</v>
      </c>
      <c r="AA517" s="89">
        <f t="shared" si="183"/>
        <v>-0.23800536174947567</v>
      </c>
      <c r="AB517" s="89">
        <f t="shared" si="184"/>
        <v>-9999</v>
      </c>
      <c r="AC517" s="89">
        <f t="shared" si="185"/>
        <v>0</v>
      </c>
      <c r="AD517" s="89">
        <f t="shared" si="195"/>
        <v>-9999</v>
      </c>
      <c r="AE517" s="89">
        <f t="shared" si="186"/>
        <v>0</v>
      </c>
      <c r="AF517">
        <f t="shared" si="196"/>
        <v>-9999</v>
      </c>
      <c r="AG517" s="73"/>
      <c r="AH517">
        <f t="shared" si="187"/>
        <v>9.9128093979226504E-4</v>
      </c>
      <c r="AI517">
        <f t="shared" si="188"/>
        <v>1.0202694526724543</v>
      </c>
      <c r="AJ517">
        <f t="shared" si="189"/>
        <v>0.73637414807196833</v>
      </c>
      <c r="AK517">
        <f t="shared" si="190"/>
        <v>8.1517785104596244E-2</v>
      </c>
      <c r="AL517">
        <f t="shared" si="191"/>
        <v>1.327088014839336</v>
      </c>
      <c r="AM517">
        <f t="shared" si="192"/>
        <v>0.7817992999413852</v>
      </c>
      <c r="AN517" s="89">
        <f t="shared" ref="AN517:AT532" si="199">$AU517+$AB$7*SIN(AO517)</f>
        <v>1.2462906618999194</v>
      </c>
      <c r="AO517" s="89">
        <f t="shared" si="199"/>
        <v>1.246290661867854</v>
      </c>
      <c r="AP517" s="89">
        <f t="shared" si="199"/>
        <v>1.2462906606705981</v>
      </c>
      <c r="AQ517" s="89">
        <f t="shared" si="199"/>
        <v>1.2462906159678244</v>
      </c>
      <c r="AR517" s="89">
        <f t="shared" si="199"/>
        <v>1.2462889468736118</v>
      </c>
      <c r="AS517" s="89">
        <f t="shared" si="199"/>
        <v>1.2462266328299796</v>
      </c>
      <c r="AT517" s="89">
        <f t="shared" si="199"/>
        <v>1.2439083968856333</v>
      </c>
      <c r="AU517" s="89">
        <f t="shared" si="194"/>
        <v>1.1666747515830691</v>
      </c>
    </row>
    <row r="518" spans="3:64">
      <c r="C518" s="10"/>
      <c r="D518" s="10"/>
      <c r="Z518">
        <f t="shared" si="182"/>
        <v>0</v>
      </c>
      <c r="AA518" s="89">
        <f t="shared" si="183"/>
        <v>-0.23800536174947567</v>
      </c>
      <c r="AB518" s="89">
        <f t="shared" si="184"/>
        <v>-9999</v>
      </c>
      <c r="AC518" s="89">
        <f t="shared" si="185"/>
        <v>0</v>
      </c>
      <c r="AD518" s="89">
        <f t="shared" si="195"/>
        <v>-9999</v>
      </c>
      <c r="AE518" s="89">
        <f t="shared" si="186"/>
        <v>0</v>
      </c>
      <c r="AF518">
        <f t="shared" si="196"/>
        <v>-9999</v>
      </c>
      <c r="AG518" s="73"/>
      <c r="AH518">
        <f t="shared" si="187"/>
        <v>9.9128093979226504E-4</v>
      </c>
      <c r="AI518">
        <f t="shared" si="188"/>
        <v>1.0202694526724543</v>
      </c>
      <c r="AJ518">
        <f t="shared" si="189"/>
        <v>0.73637414807196833</v>
      </c>
      <c r="AK518">
        <f t="shared" si="190"/>
        <v>8.1517785104596244E-2</v>
      </c>
      <c r="AL518">
        <f t="shared" si="191"/>
        <v>1.327088014839336</v>
      </c>
      <c r="AM518">
        <f t="shared" si="192"/>
        <v>0.7817992999413852</v>
      </c>
      <c r="AN518" s="89">
        <f t="shared" si="199"/>
        <v>1.2462906618999194</v>
      </c>
      <c r="AO518" s="89">
        <f t="shared" si="199"/>
        <v>1.246290661867854</v>
      </c>
      <c r="AP518" s="89">
        <f t="shared" si="199"/>
        <v>1.2462906606705981</v>
      </c>
      <c r="AQ518" s="89">
        <f t="shared" si="199"/>
        <v>1.2462906159678244</v>
      </c>
      <c r="AR518" s="89">
        <f t="shared" si="199"/>
        <v>1.2462889468736118</v>
      </c>
      <c r="AS518" s="89">
        <f t="shared" si="199"/>
        <v>1.2462266328299796</v>
      </c>
      <c r="AT518" s="89">
        <f t="shared" si="199"/>
        <v>1.2439083968856333</v>
      </c>
      <c r="AU518" s="89">
        <f t="shared" si="194"/>
        <v>1.1666747515830691</v>
      </c>
      <c r="AV518" s="89"/>
    </row>
    <row r="519" spans="3:64">
      <c r="C519" s="10"/>
      <c r="D519" s="10"/>
      <c r="Z519">
        <f t="shared" si="182"/>
        <v>0</v>
      </c>
      <c r="AA519" s="89">
        <f t="shared" si="183"/>
        <v>-0.23800536174947567</v>
      </c>
      <c r="AB519" s="89">
        <f t="shared" si="184"/>
        <v>-9999</v>
      </c>
      <c r="AC519" s="89">
        <f t="shared" si="185"/>
        <v>0</v>
      </c>
      <c r="AD519" s="89">
        <f t="shared" si="195"/>
        <v>-9999</v>
      </c>
      <c r="AE519" s="89">
        <f t="shared" si="186"/>
        <v>0</v>
      </c>
      <c r="AF519">
        <f t="shared" si="196"/>
        <v>-9999</v>
      </c>
      <c r="AG519" s="73"/>
      <c r="AH519">
        <f t="shared" si="187"/>
        <v>9.9128093979226504E-4</v>
      </c>
      <c r="AI519">
        <f t="shared" si="188"/>
        <v>1.0202694526724543</v>
      </c>
      <c r="AJ519">
        <f t="shared" si="189"/>
        <v>0.73637414807196833</v>
      </c>
      <c r="AK519">
        <f t="shared" si="190"/>
        <v>8.1517785104596244E-2</v>
      </c>
      <c r="AL519">
        <f t="shared" si="191"/>
        <v>1.327088014839336</v>
      </c>
      <c r="AM519">
        <f t="shared" si="192"/>
        <v>0.7817992999413852</v>
      </c>
      <c r="AN519" s="89">
        <f t="shared" si="199"/>
        <v>1.2462906618999194</v>
      </c>
      <c r="AO519" s="89">
        <f t="shared" si="199"/>
        <v>1.246290661867854</v>
      </c>
      <c r="AP519" s="89">
        <f t="shared" si="199"/>
        <v>1.2462906606705981</v>
      </c>
      <c r="AQ519" s="89">
        <f t="shared" si="199"/>
        <v>1.2462906159678244</v>
      </c>
      <c r="AR519" s="89">
        <f t="shared" si="199"/>
        <v>1.2462889468736118</v>
      </c>
      <c r="AS519" s="89">
        <f t="shared" si="199"/>
        <v>1.2462266328299796</v>
      </c>
      <c r="AT519" s="89">
        <f t="shared" si="199"/>
        <v>1.2439083968856333</v>
      </c>
      <c r="AU519" s="89">
        <f t="shared" si="194"/>
        <v>1.1666747515830691</v>
      </c>
      <c r="AV519" s="89"/>
      <c r="AW519" s="89"/>
      <c r="AX519" s="89"/>
      <c r="AY519" s="89"/>
      <c r="AZ519" s="89"/>
      <c r="BA519" s="89"/>
      <c r="BB519" s="89"/>
      <c r="BC519" s="89"/>
      <c r="BD519" s="89"/>
      <c r="BE519" s="89"/>
      <c r="BF519" s="89"/>
      <c r="BG519" s="89"/>
      <c r="BH519" s="89"/>
      <c r="BI519" s="89"/>
      <c r="BJ519" s="89"/>
      <c r="BK519" s="89"/>
      <c r="BL519" s="89"/>
    </row>
    <row r="520" spans="3:64">
      <c r="C520" s="10"/>
      <c r="D520" s="10"/>
      <c r="Z520">
        <f t="shared" si="182"/>
        <v>0</v>
      </c>
      <c r="AA520" s="89">
        <f t="shared" si="183"/>
        <v>-0.23800536174947567</v>
      </c>
      <c r="AB520" s="89">
        <f t="shared" si="184"/>
        <v>-9999</v>
      </c>
      <c r="AC520" s="89">
        <f t="shared" si="185"/>
        <v>0</v>
      </c>
      <c r="AD520" s="89">
        <f t="shared" si="195"/>
        <v>-9999</v>
      </c>
      <c r="AE520" s="89">
        <f t="shared" si="186"/>
        <v>0</v>
      </c>
      <c r="AF520">
        <f t="shared" si="196"/>
        <v>-9999</v>
      </c>
      <c r="AG520" s="73"/>
      <c r="AH520">
        <f t="shared" si="187"/>
        <v>9.9128093979226504E-4</v>
      </c>
      <c r="AI520">
        <f t="shared" si="188"/>
        <v>1.0202694526724543</v>
      </c>
      <c r="AJ520">
        <f t="shared" si="189"/>
        <v>0.73637414807196833</v>
      </c>
      <c r="AK520">
        <f t="shared" si="190"/>
        <v>8.1517785104596244E-2</v>
      </c>
      <c r="AL520">
        <f t="shared" si="191"/>
        <v>1.327088014839336</v>
      </c>
      <c r="AM520">
        <f t="shared" si="192"/>
        <v>0.7817992999413852</v>
      </c>
      <c r="AN520" s="89">
        <f t="shared" si="199"/>
        <v>1.2462906618999194</v>
      </c>
      <c r="AO520" s="89">
        <f t="shared" si="199"/>
        <v>1.246290661867854</v>
      </c>
      <c r="AP520" s="89">
        <f t="shared" si="199"/>
        <v>1.2462906606705981</v>
      </c>
      <c r="AQ520" s="89">
        <f t="shared" si="199"/>
        <v>1.2462906159678244</v>
      </c>
      <c r="AR520" s="89">
        <f t="shared" si="199"/>
        <v>1.2462889468736118</v>
      </c>
      <c r="AS520" s="89">
        <f t="shared" si="199"/>
        <v>1.2462266328299796</v>
      </c>
      <c r="AT520" s="89">
        <f t="shared" si="199"/>
        <v>1.2439083968856333</v>
      </c>
      <c r="AU520" s="89">
        <f t="shared" si="194"/>
        <v>1.1666747515830691</v>
      </c>
    </row>
    <row r="521" spans="3:64">
      <c r="C521" s="10"/>
      <c r="D521" s="10"/>
      <c r="Z521">
        <f t="shared" si="182"/>
        <v>0</v>
      </c>
      <c r="AA521" s="89">
        <f t="shared" si="183"/>
        <v>-0.23800536174947567</v>
      </c>
      <c r="AB521" s="89">
        <f t="shared" si="184"/>
        <v>-9999</v>
      </c>
      <c r="AC521" s="89">
        <f t="shared" si="185"/>
        <v>0</v>
      </c>
      <c r="AD521" s="89">
        <f t="shared" si="195"/>
        <v>-9999</v>
      </c>
      <c r="AE521" s="89">
        <f t="shared" si="186"/>
        <v>0</v>
      </c>
      <c r="AF521">
        <f t="shared" si="196"/>
        <v>-9999</v>
      </c>
      <c r="AG521" s="73"/>
      <c r="AH521">
        <f t="shared" si="187"/>
        <v>9.9128093979226504E-4</v>
      </c>
      <c r="AI521">
        <f t="shared" si="188"/>
        <v>1.0202694526724543</v>
      </c>
      <c r="AJ521">
        <f t="shared" si="189"/>
        <v>0.73637414807196833</v>
      </c>
      <c r="AK521">
        <f t="shared" si="190"/>
        <v>8.1517785104596244E-2</v>
      </c>
      <c r="AL521">
        <f t="shared" si="191"/>
        <v>1.327088014839336</v>
      </c>
      <c r="AM521">
        <f t="shared" si="192"/>
        <v>0.7817992999413852</v>
      </c>
      <c r="AN521" s="89">
        <f t="shared" si="199"/>
        <v>1.2462906618999194</v>
      </c>
      <c r="AO521" s="89">
        <f t="shared" si="199"/>
        <v>1.246290661867854</v>
      </c>
      <c r="AP521" s="89">
        <f t="shared" si="199"/>
        <v>1.2462906606705981</v>
      </c>
      <c r="AQ521" s="89">
        <f t="shared" si="199"/>
        <v>1.2462906159678244</v>
      </c>
      <c r="AR521" s="89">
        <f t="shared" si="199"/>
        <v>1.2462889468736118</v>
      </c>
      <c r="AS521" s="89">
        <f t="shared" si="199"/>
        <v>1.2462266328299796</v>
      </c>
      <c r="AT521" s="89">
        <f t="shared" si="199"/>
        <v>1.2439083968856333</v>
      </c>
      <c r="AU521" s="89">
        <f t="shared" si="194"/>
        <v>1.1666747515830691</v>
      </c>
    </row>
    <row r="522" spans="3:64">
      <c r="C522" s="10"/>
      <c r="D522" s="10"/>
      <c r="Z522">
        <f t="shared" si="182"/>
        <v>0</v>
      </c>
      <c r="AA522" s="89">
        <f t="shared" si="183"/>
        <v>-0.23800536174947567</v>
      </c>
      <c r="AB522" s="89">
        <f t="shared" si="184"/>
        <v>-9999</v>
      </c>
      <c r="AC522" s="89">
        <f t="shared" si="185"/>
        <v>0</v>
      </c>
      <c r="AD522" s="89">
        <f t="shared" si="195"/>
        <v>-9999</v>
      </c>
      <c r="AE522" s="89">
        <f t="shared" si="186"/>
        <v>0</v>
      </c>
      <c r="AF522">
        <f t="shared" si="196"/>
        <v>-9999</v>
      </c>
      <c r="AG522" s="73"/>
      <c r="AH522">
        <f t="shared" si="187"/>
        <v>9.9128093979226504E-4</v>
      </c>
      <c r="AI522">
        <f t="shared" si="188"/>
        <v>1.0202694526724543</v>
      </c>
      <c r="AJ522">
        <f t="shared" si="189"/>
        <v>0.73637414807196833</v>
      </c>
      <c r="AK522">
        <f t="shared" si="190"/>
        <v>8.1517785104596244E-2</v>
      </c>
      <c r="AL522">
        <f t="shared" si="191"/>
        <v>1.327088014839336</v>
      </c>
      <c r="AM522">
        <f t="shared" si="192"/>
        <v>0.7817992999413852</v>
      </c>
      <c r="AN522" s="89">
        <f t="shared" si="199"/>
        <v>1.2462906618999194</v>
      </c>
      <c r="AO522" s="89">
        <f t="shared" si="199"/>
        <v>1.246290661867854</v>
      </c>
      <c r="AP522" s="89">
        <f t="shared" si="199"/>
        <v>1.2462906606705981</v>
      </c>
      <c r="AQ522" s="89">
        <f t="shared" si="199"/>
        <v>1.2462906159678244</v>
      </c>
      <c r="AR522" s="89">
        <f t="shared" si="199"/>
        <v>1.2462889468736118</v>
      </c>
      <c r="AS522" s="89">
        <f t="shared" si="199"/>
        <v>1.2462266328299796</v>
      </c>
      <c r="AT522" s="89">
        <f t="shared" si="199"/>
        <v>1.2439083968856333</v>
      </c>
      <c r="AU522" s="89">
        <f t="shared" si="194"/>
        <v>1.1666747515830691</v>
      </c>
    </row>
    <row r="523" spans="3:64">
      <c r="C523" s="10"/>
      <c r="D523" s="10"/>
      <c r="Z523">
        <f t="shared" si="182"/>
        <v>0</v>
      </c>
      <c r="AA523" s="89">
        <f t="shared" si="183"/>
        <v>-0.23800536174947567</v>
      </c>
      <c r="AB523" s="89">
        <f t="shared" si="184"/>
        <v>-9999</v>
      </c>
      <c r="AC523" s="89">
        <f t="shared" si="185"/>
        <v>0</v>
      </c>
      <c r="AD523" s="89">
        <f t="shared" si="195"/>
        <v>-9999</v>
      </c>
      <c r="AE523" s="89">
        <f t="shared" si="186"/>
        <v>0</v>
      </c>
      <c r="AF523">
        <f t="shared" si="196"/>
        <v>-9999</v>
      </c>
      <c r="AG523" s="73"/>
      <c r="AH523">
        <f t="shared" si="187"/>
        <v>9.9128093979226504E-4</v>
      </c>
      <c r="AI523">
        <f t="shared" si="188"/>
        <v>1.0202694526724543</v>
      </c>
      <c r="AJ523">
        <f t="shared" si="189"/>
        <v>0.73637414807196833</v>
      </c>
      <c r="AK523">
        <f t="shared" si="190"/>
        <v>8.1517785104596244E-2</v>
      </c>
      <c r="AL523">
        <f t="shared" si="191"/>
        <v>1.327088014839336</v>
      </c>
      <c r="AM523">
        <f t="shared" si="192"/>
        <v>0.7817992999413852</v>
      </c>
      <c r="AN523" s="89">
        <f t="shared" si="199"/>
        <v>1.2462906618999194</v>
      </c>
      <c r="AO523" s="89">
        <f t="shared" si="199"/>
        <v>1.246290661867854</v>
      </c>
      <c r="AP523" s="89">
        <f t="shared" si="199"/>
        <v>1.2462906606705981</v>
      </c>
      <c r="AQ523" s="89">
        <f t="shared" si="199"/>
        <v>1.2462906159678244</v>
      </c>
      <c r="AR523" s="89">
        <f t="shared" si="199"/>
        <v>1.2462889468736118</v>
      </c>
      <c r="AS523" s="89">
        <f t="shared" si="199"/>
        <v>1.2462266328299796</v>
      </c>
      <c r="AT523" s="89">
        <f t="shared" si="199"/>
        <v>1.2439083968856333</v>
      </c>
      <c r="AU523" s="89">
        <f t="shared" si="194"/>
        <v>1.1666747515830691</v>
      </c>
    </row>
    <row r="524" spans="3:64">
      <c r="C524" s="10"/>
      <c r="D524" s="10"/>
      <c r="Z524">
        <f t="shared" si="182"/>
        <v>0</v>
      </c>
      <c r="AA524" s="89">
        <f t="shared" si="183"/>
        <v>-0.23800536174947567</v>
      </c>
      <c r="AB524" s="89">
        <f t="shared" si="184"/>
        <v>-9999</v>
      </c>
      <c r="AC524" s="89">
        <f t="shared" si="185"/>
        <v>0</v>
      </c>
      <c r="AD524" s="89">
        <f t="shared" si="195"/>
        <v>-9999</v>
      </c>
      <c r="AE524" s="89">
        <f t="shared" si="186"/>
        <v>0</v>
      </c>
      <c r="AF524">
        <f t="shared" si="196"/>
        <v>-9999</v>
      </c>
      <c r="AG524" s="73"/>
      <c r="AH524">
        <f t="shared" si="187"/>
        <v>9.9128093979226504E-4</v>
      </c>
      <c r="AI524">
        <f t="shared" si="188"/>
        <v>1.0202694526724543</v>
      </c>
      <c r="AJ524">
        <f t="shared" si="189"/>
        <v>0.73637414807196833</v>
      </c>
      <c r="AK524">
        <f t="shared" si="190"/>
        <v>8.1517785104596244E-2</v>
      </c>
      <c r="AL524">
        <f t="shared" si="191"/>
        <v>1.327088014839336</v>
      </c>
      <c r="AM524">
        <f t="shared" si="192"/>
        <v>0.7817992999413852</v>
      </c>
      <c r="AN524" s="89">
        <f t="shared" si="199"/>
        <v>1.2462906618999194</v>
      </c>
      <c r="AO524" s="89">
        <f t="shared" si="199"/>
        <v>1.246290661867854</v>
      </c>
      <c r="AP524" s="89">
        <f t="shared" si="199"/>
        <v>1.2462906606705981</v>
      </c>
      <c r="AQ524" s="89">
        <f t="shared" si="199"/>
        <v>1.2462906159678244</v>
      </c>
      <c r="AR524" s="89">
        <f t="shared" si="199"/>
        <v>1.2462889468736118</v>
      </c>
      <c r="AS524" s="89">
        <f t="shared" si="199"/>
        <v>1.2462266328299796</v>
      </c>
      <c r="AT524" s="89">
        <f t="shared" si="199"/>
        <v>1.2439083968856333</v>
      </c>
      <c r="AU524" s="89">
        <f t="shared" si="194"/>
        <v>1.1666747515830691</v>
      </c>
    </row>
    <row r="525" spans="3:64">
      <c r="C525" s="10"/>
      <c r="D525" s="10"/>
      <c r="Z525">
        <f t="shared" si="182"/>
        <v>0</v>
      </c>
      <c r="AA525" s="89">
        <f t="shared" si="183"/>
        <v>-0.23800536174947567</v>
      </c>
      <c r="AB525" s="89">
        <f t="shared" si="184"/>
        <v>-9999</v>
      </c>
      <c r="AC525" s="89">
        <f t="shared" si="185"/>
        <v>0</v>
      </c>
      <c r="AD525" s="89">
        <f t="shared" si="195"/>
        <v>-9999</v>
      </c>
      <c r="AE525" s="89">
        <f t="shared" si="186"/>
        <v>0</v>
      </c>
      <c r="AF525">
        <f t="shared" si="196"/>
        <v>-9999</v>
      </c>
      <c r="AG525" s="73"/>
      <c r="AH525">
        <f t="shared" si="187"/>
        <v>9.9128093979226504E-4</v>
      </c>
      <c r="AI525">
        <f t="shared" si="188"/>
        <v>1.0202694526724543</v>
      </c>
      <c r="AJ525">
        <f t="shared" si="189"/>
        <v>0.73637414807196833</v>
      </c>
      <c r="AK525">
        <f t="shared" si="190"/>
        <v>8.1517785104596244E-2</v>
      </c>
      <c r="AL525">
        <f t="shared" si="191"/>
        <v>1.327088014839336</v>
      </c>
      <c r="AM525">
        <f t="shared" si="192"/>
        <v>0.7817992999413852</v>
      </c>
      <c r="AN525" s="89">
        <f t="shared" si="199"/>
        <v>1.2462906618999194</v>
      </c>
      <c r="AO525" s="89">
        <f t="shared" si="199"/>
        <v>1.246290661867854</v>
      </c>
      <c r="AP525" s="89">
        <f t="shared" si="199"/>
        <v>1.2462906606705981</v>
      </c>
      <c r="AQ525" s="89">
        <f t="shared" si="199"/>
        <v>1.2462906159678244</v>
      </c>
      <c r="AR525" s="89">
        <f t="shared" si="199"/>
        <v>1.2462889468736118</v>
      </c>
      <c r="AS525" s="89">
        <f t="shared" si="199"/>
        <v>1.2462266328299796</v>
      </c>
      <c r="AT525" s="89">
        <f t="shared" si="199"/>
        <v>1.2439083968856333</v>
      </c>
      <c r="AU525" s="89">
        <f t="shared" si="194"/>
        <v>1.1666747515830691</v>
      </c>
    </row>
    <row r="526" spans="3:64">
      <c r="C526" s="10"/>
      <c r="D526" s="10"/>
      <c r="Z526">
        <f t="shared" si="182"/>
        <v>0</v>
      </c>
      <c r="AA526" s="89">
        <f t="shared" si="183"/>
        <v>-0.23800536174947567</v>
      </c>
      <c r="AB526" s="89">
        <f t="shared" si="184"/>
        <v>-9999</v>
      </c>
      <c r="AC526" s="89">
        <f t="shared" si="185"/>
        <v>0</v>
      </c>
      <c r="AD526" s="89">
        <f t="shared" si="195"/>
        <v>-9999</v>
      </c>
      <c r="AE526" s="89">
        <f t="shared" si="186"/>
        <v>0</v>
      </c>
      <c r="AF526">
        <f t="shared" si="196"/>
        <v>-9999</v>
      </c>
      <c r="AG526" s="73"/>
      <c r="AH526">
        <f t="shared" si="187"/>
        <v>9.9128093979226504E-4</v>
      </c>
      <c r="AI526">
        <f t="shared" si="188"/>
        <v>1.0202694526724543</v>
      </c>
      <c r="AJ526">
        <f t="shared" si="189"/>
        <v>0.73637414807196833</v>
      </c>
      <c r="AK526">
        <f t="shared" si="190"/>
        <v>8.1517785104596244E-2</v>
      </c>
      <c r="AL526">
        <f t="shared" si="191"/>
        <v>1.327088014839336</v>
      </c>
      <c r="AM526">
        <f t="shared" si="192"/>
        <v>0.7817992999413852</v>
      </c>
      <c r="AN526" s="89">
        <f t="shared" si="199"/>
        <v>1.2462906618999194</v>
      </c>
      <c r="AO526" s="89">
        <f t="shared" si="199"/>
        <v>1.246290661867854</v>
      </c>
      <c r="AP526" s="89">
        <f t="shared" si="199"/>
        <v>1.2462906606705981</v>
      </c>
      <c r="AQ526" s="89">
        <f t="shared" si="199"/>
        <v>1.2462906159678244</v>
      </c>
      <c r="AR526" s="89">
        <f t="shared" si="199"/>
        <v>1.2462889468736118</v>
      </c>
      <c r="AS526" s="89">
        <f t="shared" si="199"/>
        <v>1.2462266328299796</v>
      </c>
      <c r="AT526" s="89">
        <f t="shared" si="199"/>
        <v>1.2439083968856333</v>
      </c>
      <c r="AU526" s="89">
        <f t="shared" si="194"/>
        <v>1.1666747515830691</v>
      </c>
    </row>
    <row r="527" spans="3:64">
      <c r="C527" s="10"/>
      <c r="D527" s="10"/>
      <c r="Z527">
        <f t="shared" si="182"/>
        <v>0</v>
      </c>
      <c r="AA527" s="89">
        <f t="shared" si="183"/>
        <v>-0.23800536174947567</v>
      </c>
      <c r="AB527" s="89">
        <f t="shared" si="184"/>
        <v>-9999</v>
      </c>
      <c r="AC527" s="89">
        <f t="shared" si="185"/>
        <v>0</v>
      </c>
      <c r="AD527" s="89">
        <f t="shared" si="195"/>
        <v>-9999</v>
      </c>
      <c r="AE527" s="89">
        <f t="shared" si="186"/>
        <v>0</v>
      </c>
      <c r="AF527">
        <f t="shared" si="196"/>
        <v>-9999</v>
      </c>
      <c r="AG527" s="73"/>
      <c r="AH527">
        <f t="shared" si="187"/>
        <v>9.9128093979226504E-4</v>
      </c>
      <c r="AI527">
        <f t="shared" si="188"/>
        <v>1.0202694526724543</v>
      </c>
      <c r="AJ527">
        <f t="shared" si="189"/>
        <v>0.73637414807196833</v>
      </c>
      <c r="AK527">
        <f t="shared" si="190"/>
        <v>8.1517785104596244E-2</v>
      </c>
      <c r="AL527">
        <f t="shared" si="191"/>
        <v>1.327088014839336</v>
      </c>
      <c r="AM527">
        <f t="shared" si="192"/>
        <v>0.7817992999413852</v>
      </c>
      <c r="AN527" s="89">
        <f t="shared" si="199"/>
        <v>1.2462906618999194</v>
      </c>
      <c r="AO527" s="89">
        <f t="shared" si="199"/>
        <v>1.246290661867854</v>
      </c>
      <c r="AP527" s="89">
        <f t="shared" si="199"/>
        <v>1.2462906606705981</v>
      </c>
      <c r="AQ527" s="89">
        <f t="shared" si="199"/>
        <v>1.2462906159678244</v>
      </c>
      <c r="AR527" s="89">
        <f t="shared" si="199"/>
        <v>1.2462889468736118</v>
      </c>
      <c r="AS527" s="89">
        <f t="shared" si="199"/>
        <v>1.2462266328299796</v>
      </c>
      <c r="AT527" s="89">
        <f t="shared" si="199"/>
        <v>1.2439083968856333</v>
      </c>
      <c r="AU527" s="89">
        <f t="shared" si="194"/>
        <v>1.1666747515830691</v>
      </c>
    </row>
    <row r="528" spans="3:64">
      <c r="C528" s="10"/>
      <c r="D528" s="10"/>
      <c r="Z528">
        <f t="shared" si="182"/>
        <v>0</v>
      </c>
      <c r="AA528" s="89">
        <f t="shared" si="183"/>
        <v>-0.23800536174947567</v>
      </c>
      <c r="AB528" s="89">
        <f t="shared" si="184"/>
        <v>-9999</v>
      </c>
      <c r="AC528" s="89">
        <f t="shared" si="185"/>
        <v>0</v>
      </c>
      <c r="AD528" s="89">
        <f t="shared" si="195"/>
        <v>-9999</v>
      </c>
      <c r="AE528" s="89">
        <f t="shared" si="186"/>
        <v>0</v>
      </c>
      <c r="AF528">
        <f t="shared" si="196"/>
        <v>-9999</v>
      </c>
      <c r="AG528" s="73"/>
      <c r="AH528">
        <f t="shared" si="187"/>
        <v>9.9128093979226504E-4</v>
      </c>
      <c r="AI528">
        <f t="shared" si="188"/>
        <v>1.0202694526724543</v>
      </c>
      <c r="AJ528">
        <f t="shared" si="189"/>
        <v>0.73637414807196833</v>
      </c>
      <c r="AK528">
        <f t="shared" si="190"/>
        <v>8.1517785104596244E-2</v>
      </c>
      <c r="AL528">
        <f t="shared" si="191"/>
        <v>1.327088014839336</v>
      </c>
      <c r="AM528">
        <f t="shared" si="192"/>
        <v>0.7817992999413852</v>
      </c>
      <c r="AN528" s="89">
        <f t="shared" si="199"/>
        <v>1.2462906618999194</v>
      </c>
      <c r="AO528" s="89">
        <f t="shared" si="199"/>
        <v>1.246290661867854</v>
      </c>
      <c r="AP528" s="89">
        <f t="shared" si="199"/>
        <v>1.2462906606705981</v>
      </c>
      <c r="AQ528" s="89">
        <f t="shared" si="199"/>
        <v>1.2462906159678244</v>
      </c>
      <c r="AR528" s="89">
        <f t="shared" si="199"/>
        <v>1.2462889468736118</v>
      </c>
      <c r="AS528" s="89">
        <f t="shared" si="199"/>
        <v>1.2462266328299796</v>
      </c>
      <c r="AT528" s="89">
        <f t="shared" si="199"/>
        <v>1.2439083968856333</v>
      </c>
      <c r="AU528" s="89">
        <f t="shared" si="194"/>
        <v>1.1666747515830691</v>
      </c>
      <c r="AV528" s="89"/>
      <c r="AX528" s="89"/>
    </row>
    <row r="529" spans="3:64">
      <c r="C529" s="10"/>
      <c r="D529" s="10"/>
      <c r="Z529">
        <f t="shared" si="182"/>
        <v>0</v>
      </c>
      <c r="AA529" s="89">
        <f t="shared" si="183"/>
        <v>-0.23800536174947567</v>
      </c>
      <c r="AB529" s="89">
        <f t="shared" si="184"/>
        <v>-9999</v>
      </c>
      <c r="AC529" s="89">
        <f t="shared" si="185"/>
        <v>0</v>
      </c>
      <c r="AD529" s="89">
        <f t="shared" si="195"/>
        <v>-9999</v>
      </c>
      <c r="AE529" s="89">
        <f t="shared" si="186"/>
        <v>0</v>
      </c>
      <c r="AF529">
        <f t="shared" si="196"/>
        <v>-9999</v>
      </c>
      <c r="AG529" s="73"/>
      <c r="AH529">
        <f t="shared" si="187"/>
        <v>9.9128093979226504E-4</v>
      </c>
      <c r="AI529">
        <f t="shared" si="188"/>
        <v>1.0202694526724543</v>
      </c>
      <c r="AJ529">
        <f t="shared" si="189"/>
        <v>0.73637414807196833</v>
      </c>
      <c r="AK529">
        <f t="shared" si="190"/>
        <v>8.1517785104596244E-2</v>
      </c>
      <c r="AL529">
        <f t="shared" si="191"/>
        <v>1.327088014839336</v>
      </c>
      <c r="AM529">
        <f t="shared" si="192"/>
        <v>0.7817992999413852</v>
      </c>
      <c r="AN529" s="89">
        <f t="shared" si="199"/>
        <v>1.2462906618999194</v>
      </c>
      <c r="AO529" s="89">
        <f t="shared" si="199"/>
        <v>1.246290661867854</v>
      </c>
      <c r="AP529" s="89">
        <f t="shared" si="199"/>
        <v>1.2462906606705981</v>
      </c>
      <c r="AQ529" s="89">
        <f t="shared" si="199"/>
        <v>1.2462906159678244</v>
      </c>
      <c r="AR529" s="89">
        <f t="shared" si="199"/>
        <v>1.2462889468736118</v>
      </c>
      <c r="AS529" s="89">
        <f t="shared" si="199"/>
        <v>1.2462266328299796</v>
      </c>
      <c r="AT529" s="89">
        <f t="shared" si="199"/>
        <v>1.2439083968856333</v>
      </c>
      <c r="AU529" s="89">
        <f t="shared" si="194"/>
        <v>1.1666747515830691</v>
      </c>
    </row>
    <row r="530" spans="3:64">
      <c r="C530" s="10"/>
      <c r="D530" s="10"/>
      <c r="Z530">
        <f t="shared" si="182"/>
        <v>0</v>
      </c>
      <c r="AA530" s="89">
        <f t="shared" si="183"/>
        <v>-0.23800536174947567</v>
      </c>
      <c r="AB530" s="89">
        <f t="shared" si="184"/>
        <v>-9999</v>
      </c>
      <c r="AC530" s="89">
        <f t="shared" si="185"/>
        <v>0</v>
      </c>
      <c r="AD530" s="89">
        <f t="shared" si="195"/>
        <v>-9999</v>
      </c>
      <c r="AE530" s="89">
        <f t="shared" si="186"/>
        <v>0</v>
      </c>
      <c r="AF530">
        <f t="shared" si="196"/>
        <v>-9999</v>
      </c>
      <c r="AG530" s="73"/>
      <c r="AH530">
        <f t="shared" si="187"/>
        <v>9.9128093979226504E-4</v>
      </c>
      <c r="AI530">
        <f t="shared" si="188"/>
        <v>1.0202694526724543</v>
      </c>
      <c r="AJ530">
        <f t="shared" si="189"/>
        <v>0.73637414807196833</v>
      </c>
      <c r="AK530">
        <f t="shared" si="190"/>
        <v>8.1517785104596244E-2</v>
      </c>
      <c r="AL530">
        <f t="shared" si="191"/>
        <v>1.327088014839336</v>
      </c>
      <c r="AM530">
        <f t="shared" si="192"/>
        <v>0.7817992999413852</v>
      </c>
      <c r="AN530" s="89">
        <f t="shared" si="199"/>
        <v>1.2462906618999194</v>
      </c>
      <c r="AO530" s="89">
        <f t="shared" si="199"/>
        <v>1.246290661867854</v>
      </c>
      <c r="AP530" s="89">
        <f t="shared" si="199"/>
        <v>1.2462906606705981</v>
      </c>
      <c r="AQ530" s="89">
        <f t="shared" si="199"/>
        <v>1.2462906159678244</v>
      </c>
      <c r="AR530" s="89">
        <f t="shared" si="199"/>
        <v>1.2462889468736118</v>
      </c>
      <c r="AS530" s="89">
        <f t="shared" si="199"/>
        <v>1.2462266328299796</v>
      </c>
      <c r="AT530" s="89">
        <f t="shared" si="199"/>
        <v>1.2439083968856333</v>
      </c>
      <c r="AU530" s="89">
        <f t="shared" si="194"/>
        <v>1.1666747515830691</v>
      </c>
    </row>
    <row r="531" spans="3:64">
      <c r="C531" s="10"/>
      <c r="D531" s="10"/>
      <c r="Z531">
        <f t="shared" si="182"/>
        <v>0</v>
      </c>
      <c r="AA531" s="89">
        <f t="shared" si="183"/>
        <v>-0.23800536174947567</v>
      </c>
      <c r="AB531" s="89">
        <f t="shared" si="184"/>
        <v>-9999</v>
      </c>
      <c r="AC531" s="89">
        <f t="shared" si="185"/>
        <v>0</v>
      </c>
      <c r="AD531" s="89">
        <f t="shared" si="195"/>
        <v>-9999</v>
      </c>
      <c r="AE531" s="89">
        <f t="shared" si="186"/>
        <v>0</v>
      </c>
      <c r="AF531">
        <f t="shared" si="196"/>
        <v>-9999</v>
      </c>
      <c r="AG531" s="73"/>
      <c r="AH531">
        <f t="shared" si="187"/>
        <v>9.9128093979226504E-4</v>
      </c>
      <c r="AI531">
        <f t="shared" si="188"/>
        <v>1.0202694526724543</v>
      </c>
      <c r="AJ531">
        <f t="shared" si="189"/>
        <v>0.73637414807196833</v>
      </c>
      <c r="AK531">
        <f t="shared" si="190"/>
        <v>8.1517785104596244E-2</v>
      </c>
      <c r="AL531">
        <f t="shared" si="191"/>
        <v>1.327088014839336</v>
      </c>
      <c r="AM531">
        <f t="shared" si="192"/>
        <v>0.7817992999413852</v>
      </c>
      <c r="AN531" s="89">
        <f t="shared" si="199"/>
        <v>1.2462906618999194</v>
      </c>
      <c r="AO531" s="89">
        <f t="shared" si="199"/>
        <v>1.246290661867854</v>
      </c>
      <c r="AP531" s="89">
        <f t="shared" si="199"/>
        <v>1.2462906606705981</v>
      </c>
      <c r="AQ531" s="89">
        <f t="shared" si="199"/>
        <v>1.2462906159678244</v>
      </c>
      <c r="AR531" s="89">
        <f t="shared" si="199"/>
        <v>1.2462889468736118</v>
      </c>
      <c r="AS531" s="89">
        <f t="shared" si="199"/>
        <v>1.2462266328299796</v>
      </c>
      <c r="AT531" s="89">
        <f t="shared" si="199"/>
        <v>1.2439083968856333</v>
      </c>
      <c r="AU531" s="89">
        <f t="shared" si="194"/>
        <v>1.1666747515830691</v>
      </c>
    </row>
    <row r="532" spans="3:64">
      <c r="C532" s="10"/>
      <c r="D532" s="10"/>
      <c r="Z532">
        <f t="shared" si="182"/>
        <v>0</v>
      </c>
      <c r="AA532" s="89">
        <f t="shared" si="183"/>
        <v>-0.23800536174947567</v>
      </c>
      <c r="AB532" s="89">
        <f t="shared" si="184"/>
        <v>-9999</v>
      </c>
      <c r="AC532" s="89">
        <f t="shared" si="185"/>
        <v>0</v>
      </c>
      <c r="AD532" s="89">
        <f t="shared" si="195"/>
        <v>-9999</v>
      </c>
      <c r="AE532" s="89">
        <f t="shared" si="186"/>
        <v>0</v>
      </c>
      <c r="AF532">
        <f t="shared" si="196"/>
        <v>-9999</v>
      </c>
      <c r="AG532" s="73"/>
      <c r="AH532">
        <f t="shared" si="187"/>
        <v>9.9128093979226504E-4</v>
      </c>
      <c r="AI532">
        <f t="shared" si="188"/>
        <v>1.0202694526724543</v>
      </c>
      <c r="AJ532">
        <f t="shared" si="189"/>
        <v>0.73637414807196833</v>
      </c>
      <c r="AK532">
        <f t="shared" si="190"/>
        <v>8.1517785104596244E-2</v>
      </c>
      <c r="AL532">
        <f t="shared" si="191"/>
        <v>1.327088014839336</v>
      </c>
      <c r="AM532">
        <f t="shared" si="192"/>
        <v>0.7817992999413852</v>
      </c>
      <c r="AN532" s="89">
        <f t="shared" si="199"/>
        <v>1.2462906618999194</v>
      </c>
      <c r="AO532" s="89">
        <f t="shared" si="199"/>
        <v>1.246290661867854</v>
      </c>
      <c r="AP532" s="89">
        <f t="shared" si="199"/>
        <v>1.2462906606705981</v>
      </c>
      <c r="AQ532" s="89">
        <f t="shared" si="199"/>
        <v>1.2462906159678244</v>
      </c>
      <c r="AR532" s="89">
        <f t="shared" si="199"/>
        <v>1.2462889468736118</v>
      </c>
      <c r="AS532" s="89">
        <f t="shared" si="199"/>
        <v>1.2462266328299796</v>
      </c>
      <c r="AT532" s="89">
        <f t="shared" si="199"/>
        <v>1.2439083968856333</v>
      </c>
      <c r="AU532" s="89">
        <f t="shared" si="194"/>
        <v>1.1666747515830691</v>
      </c>
    </row>
    <row r="533" spans="3:64">
      <c r="C533" s="10"/>
      <c r="D533" s="10"/>
      <c r="Z533">
        <f t="shared" ref="Z533:Z596" si="200">F533</f>
        <v>0</v>
      </c>
      <c r="AA533" s="89">
        <f t="shared" ref="AA533:AA596" si="201">AB$3+AB$4*Z533+AB$5*Z533^2+AH533</f>
        <v>-0.23800536174947567</v>
      </c>
      <c r="AB533" s="89">
        <f t="shared" ref="AB533:AB596" si="202">IF(S533&lt;&gt;0,G533-AH533, -9999)</f>
        <v>-9999</v>
      </c>
      <c r="AC533" s="89">
        <f t="shared" ref="AC533:AC596" si="203">+G533-P533</f>
        <v>0</v>
      </c>
      <c r="AD533" s="89">
        <f t="shared" si="195"/>
        <v>-9999</v>
      </c>
      <c r="AE533" s="89">
        <f t="shared" ref="AE533:AE596" si="204">+(G533-AA533)^2*S533</f>
        <v>0</v>
      </c>
      <c r="AF533">
        <f t="shared" si="196"/>
        <v>-9999</v>
      </c>
      <c r="AG533" s="73"/>
      <c r="AH533">
        <f t="shared" ref="AH533:AH596" si="205">$AB$6*($AB$11/AI533*AJ533+$AB$12)</f>
        <v>9.9128093979226504E-4</v>
      </c>
      <c r="AI533">
        <f t="shared" ref="AI533:AI596" si="206">1+$AB$7*COS(AL533)</f>
        <v>1.0202694526724543</v>
      </c>
      <c r="AJ533">
        <f t="shared" ref="AJ533:AJ596" si="207">SIN(AL533+RADIANS($AB$9))</f>
        <v>0.73637414807196833</v>
      </c>
      <c r="AK533">
        <f t="shared" ref="AK533:AK596" si="208">$AB$7*SIN(AL533)</f>
        <v>8.1517785104596244E-2</v>
      </c>
      <c r="AL533">
        <f t="shared" ref="AL533:AL596" si="209">2*ATAN(AM533)</f>
        <v>1.327088014839336</v>
      </c>
      <c r="AM533">
        <f t="shared" ref="AM533:AM596" si="210">SQRT((1+$AB$7)/(1-$AB$7))*TAN(AN533/2)</f>
        <v>0.7817992999413852</v>
      </c>
      <c r="AN533" s="89">
        <f t="shared" ref="AN533:AT548" si="211">$AU533+$AB$7*SIN(AO533)</f>
        <v>1.2462906618999194</v>
      </c>
      <c r="AO533" s="89">
        <f t="shared" si="211"/>
        <v>1.246290661867854</v>
      </c>
      <c r="AP533" s="89">
        <f t="shared" si="211"/>
        <v>1.2462906606705981</v>
      </c>
      <c r="AQ533" s="89">
        <f t="shared" si="211"/>
        <v>1.2462906159678244</v>
      </c>
      <c r="AR533" s="89">
        <f t="shared" si="211"/>
        <v>1.2462889468736118</v>
      </c>
      <c r="AS533" s="89">
        <f t="shared" si="211"/>
        <v>1.2462266328299796</v>
      </c>
      <c r="AT533" s="89">
        <f t="shared" si="211"/>
        <v>1.2439083968856333</v>
      </c>
      <c r="AU533" s="89">
        <f t="shared" ref="AU533:AU596" si="212">RADIANS($AB$9)+$AB$18*(F533-AB$15)</f>
        <v>1.1666747515830691</v>
      </c>
    </row>
    <row r="534" spans="3:64">
      <c r="C534" s="10"/>
      <c r="D534" s="10"/>
      <c r="Z534">
        <f t="shared" si="200"/>
        <v>0</v>
      </c>
      <c r="AA534" s="89">
        <f t="shared" si="201"/>
        <v>-0.23800536174947567</v>
      </c>
      <c r="AB534" s="89">
        <f t="shared" si="202"/>
        <v>-9999</v>
      </c>
      <c r="AC534" s="89">
        <f t="shared" si="203"/>
        <v>0</v>
      </c>
      <c r="AD534" s="89">
        <f t="shared" ref="AD534:AD597" si="213">IF(S534&lt;&gt;0,G534-AA534, -9999)</f>
        <v>-9999</v>
      </c>
      <c r="AE534" s="89">
        <f t="shared" si="204"/>
        <v>0</v>
      </c>
      <c r="AF534">
        <f t="shared" ref="AF534:AF597" si="214">IF(S534&lt;&gt;0,G534-P534, -9999)</f>
        <v>-9999</v>
      </c>
      <c r="AG534" s="73"/>
      <c r="AH534">
        <f t="shared" si="205"/>
        <v>9.9128093979226504E-4</v>
      </c>
      <c r="AI534">
        <f t="shared" si="206"/>
        <v>1.0202694526724543</v>
      </c>
      <c r="AJ534">
        <f t="shared" si="207"/>
        <v>0.73637414807196833</v>
      </c>
      <c r="AK534">
        <f t="shared" si="208"/>
        <v>8.1517785104596244E-2</v>
      </c>
      <c r="AL534">
        <f t="shared" si="209"/>
        <v>1.327088014839336</v>
      </c>
      <c r="AM534">
        <f t="shared" si="210"/>
        <v>0.7817992999413852</v>
      </c>
      <c r="AN534" s="89">
        <f t="shared" si="211"/>
        <v>1.2462906618999194</v>
      </c>
      <c r="AO534" s="89">
        <f t="shared" si="211"/>
        <v>1.246290661867854</v>
      </c>
      <c r="AP534" s="89">
        <f t="shared" si="211"/>
        <v>1.2462906606705981</v>
      </c>
      <c r="AQ534" s="89">
        <f t="shared" si="211"/>
        <v>1.2462906159678244</v>
      </c>
      <c r="AR534" s="89">
        <f t="shared" si="211"/>
        <v>1.2462889468736118</v>
      </c>
      <c r="AS534" s="89">
        <f t="shared" si="211"/>
        <v>1.2462266328299796</v>
      </c>
      <c r="AT534" s="89">
        <f t="shared" si="211"/>
        <v>1.2439083968856333</v>
      </c>
      <c r="AU534" s="89">
        <f t="shared" si="212"/>
        <v>1.1666747515830691</v>
      </c>
      <c r="AV534" s="89"/>
      <c r="AW534" s="89"/>
      <c r="AX534" s="89"/>
      <c r="AY534" s="89"/>
      <c r="AZ534" s="89"/>
      <c r="BA534" s="89"/>
      <c r="BB534" s="89"/>
      <c r="BC534" s="89"/>
      <c r="BD534" s="89"/>
      <c r="BE534" s="89"/>
      <c r="BF534" s="89"/>
      <c r="BG534" s="89"/>
      <c r="BH534" s="89"/>
      <c r="BI534" s="89"/>
      <c r="BJ534" s="89"/>
      <c r="BK534" s="89"/>
      <c r="BL534" s="89"/>
    </row>
    <row r="535" spans="3:64">
      <c r="C535" s="10"/>
      <c r="D535" s="10"/>
      <c r="Z535">
        <f t="shared" si="200"/>
        <v>0</v>
      </c>
      <c r="AA535" s="89">
        <f t="shared" si="201"/>
        <v>-0.23800536174947567</v>
      </c>
      <c r="AB535" s="89">
        <f t="shared" si="202"/>
        <v>-9999</v>
      </c>
      <c r="AC535" s="89">
        <f t="shared" si="203"/>
        <v>0</v>
      </c>
      <c r="AD535" s="89">
        <f t="shared" si="213"/>
        <v>-9999</v>
      </c>
      <c r="AE535" s="89">
        <f t="shared" si="204"/>
        <v>0</v>
      </c>
      <c r="AF535">
        <f t="shared" si="214"/>
        <v>-9999</v>
      </c>
      <c r="AG535" s="73"/>
      <c r="AH535">
        <f t="shared" si="205"/>
        <v>9.9128093979226504E-4</v>
      </c>
      <c r="AI535">
        <f t="shared" si="206"/>
        <v>1.0202694526724543</v>
      </c>
      <c r="AJ535">
        <f t="shared" si="207"/>
        <v>0.73637414807196833</v>
      </c>
      <c r="AK535">
        <f t="shared" si="208"/>
        <v>8.1517785104596244E-2</v>
      </c>
      <c r="AL535">
        <f t="shared" si="209"/>
        <v>1.327088014839336</v>
      </c>
      <c r="AM535">
        <f t="shared" si="210"/>
        <v>0.7817992999413852</v>
      </c>
      <c r="AN535" s="89">
        <f t="shared" si="211"/>
        <v>1.2462906618999194</v>
      </c>
      <c r="AO535" s="89">
        <f t="shared" si="211"/>
        <v>1.246290661867854</v>
      </c>
      <c r="AP535" s="89">
        <f t="shared" si="211"/>
        <v>1.2462906606705981</v>
      </c>
      <c r="AQ535" s="89">
        <f t="shared" si="211"/>
        <v>1.2462906159678244</v>
      </c>
      <c r="AR535" s="89">
        <f t="shared" si="211"/>
        <v>1.2462889468736118</v>
      </c>
      <c r="AS535" s="89">
        <f t="shared" si="211"/>
        <v>1.2462266328299796</v>
      </c>
      <c r="AT535" s="89">
        <f t="shared" si="211"/>
        <v>1.2439083968856333</v>
      </c>
      <c r="AU535" s="89">
        <f t="shared" si="212"/>
        <v>1.1666747515830691</v>
      </c>
    </row>
    <row r="536" spans="3:64">
      <c r="C536" s="10"/>
      <c r="D536" s="10"/>
      <c r="Z536">
        <f t="shared" si="200"/>
        <v>0</v>
      </c>
      <c r="AA536" s="89">
        <f t="shared" si="201"/>
        <v>-0.23800536174947567</v>
      </c>
      <c r="AB536" s="89">
        <f t="shared" si="202"/>
        <v>-9999</v>
      </c>
      <c r="AC536" s="89">
        <f t="shared" si="203"/>
        <v>0</v>
      </c>
      <c r="AD536" s="89">
        <f t="shared" si="213"/>
        <v>-9999</v>
      </c>
      <c r="AE536" s="89">
        <f t="shared" si="204"/>
        <v>0</v>
      </c>
      <c r="AF536">
        <f t="shared" si="214"/>
        <v>-9999</v>
      </c>
      <c r="AG536" s="73"/>
      <c r="AH536">
        <f t="shared" si="205"/>
        <v>9.9128093979226504E-4</v>
      </c>
      <c r="AI536">
        <f t="shared" si="206"/>
        <v>1.0202694526724543</v>
      </c>
      <c r="AJ536">
        <f t="shared" si="207"/>
        <v>0.73637414807196833</v>
      </c>
      <c r="AK536">
        <f t="shared" si="208"/>
        <v>8.1517785104596244E-2</v>
      </c>
      <c r="AL536">
        <f t="shared" si="209"/>
        <v>1.327088014839336</v>
      </c>
      <c r="AM536">
        <f t="shared" si="210"/>
        <v>0.7817992999413852</v>
      </c>
      <c r="AN536" s="89">
        <f t="shared" si="211"/>
        <v>1.2462906618999194</v>
      </c>
      <c r="AO536" s="89">
        <f t="shared" si="211"/>
        <v>1.246290661867854</v>
      </c>
      <c r="AP536" s="89">
        <f t="shared" si="211"/>
        <v>1.2462906606705981</v>
      </c>
      <c r="AQ536" s="89">
        <f t="shared" si="211"/>
        <v>1.2462906159678244</v>
      </c>
      <c r="AR536" s="89">
        <f t="shared" si="211"/>
        <v>1.2462889468736118</v>
      </c>
      <c r="AS536" s="89">
        <f t="shared" si="211"/>
        <v>1.2462266328299796</v>
      </c>
      <c r="AT536" s="89">
        <f t="shared" si="211"/>
        <v>1.2439083968856333</v>
      </c>
      <c r="AU536" s="89">
        <f t="shared" si="212"/>
        <v>1.1666747515830691</v>
      </c>
    </row>
    <row r="537" spans="3:64">
      <c r="C537" s="10"/>
      <c r="D537" s="10"/>
      <c r="Z537">
        <f t="shared" si="200"/>
        <v>0</v>
      </c>
      <c r="AA537" s="89">
        <f t="shared" si="201"/>
        <v>-0.23800536174947567</v>
      </c>
      <c r="AB537" s="89">
        <f t="shared" si="202"/>
        <v>-9999</v>
      </c>
      <c r="AC537" s="89">
        <f t="shared" si="203"/>
        <v>0</v>
      </c>
      <c r="AD537" s="89">
        <f t="shared" si="213"/>
        <v>-9999</v>
      </c>
      <c r="AE537" s="89">
        <f t="shared" si="204"/>
        <v>0</v>
      </c>
      <c r="AF537">
        <f t="shared" si="214"/>
        <v>-9999</v>
      </c>
      <c r="AG537" s="73"/>
      <c r="AH537">
        <f t="shared" si="205"/>
        <v>9.9128093979226504E-4</v>
      </c>
      <c r="AI537">
        <f t="shared" si="206"/>
        <v>1.0202694526724543</v>
      </c>
      <c r="AJ537">
        <f t="shared" si="207"/>
        <v>0.73637414807196833</v>
      </c>
      <c r="AK537">
        <f t="shared" si="208"/>
        <v>8.1517785104596244E-2</v>
      </c>
      <c r="AL537">
        <f t="shared" si="209"/>
        <v>1.327088014839336</v>
      </c>
      <c r="AM537">
        <f t="shared" si="210"/>
        <v>0.7817992999413852</v>
      </c>
      <c r="AN537" s="89">
        <f t="shared" si="211"/>
        <v>1.2462906618999194</v>
      </c>
      <c r="AO537" s="89">
        <f t="shared" si="211"/>
        <v>1.246290661867854</v>
      </c>
      <c r="AP537" s="89">
        <f t="shared" si="211"/>
        <v>1.2462906606705981</v>
      </c>
      <c r="AQ537" s="89">
        <f t="shared" si="211"/>
        <v>1.2462906159678244</v>
      </c>
      <c r="AR537" s="89">
        <f t="shared" si="211"/>
        <v>1.2462889468736118</v>
      </c>
      <c r="AS537" s="89">
        <f t="shared" si="211"/>
        <v>1.2462266328299796</v>
      </c>
      <c r="AT537" s="89">
        <f t="shared" si="211"/>
        <v>1.2439083968856333</v>
      </c>
      <c r="AU537" s="89">
        <f t="shared" si="212"/>
        <v>1.1666747515830691</v>
      </c>
    </row>
    <row r="538" spans="3:64">
      <c r="C538" s="10"/>
      <c r="D538" s="10"/>
      <c r="Z538">
        <f t="shared" si="200"/>
        <v>0</v>
      </c>
      <c r="AA538" s="89">
        <f t="shared" si="201"/>
        <v>-0.23800536174947567</v>
      </c>
      <c r="AB538" s="89">
        <f t="shared" si="202"/>
        <v>-9999</v>
      </c>
      <c r="AC538" s="89">
        <f t="shared" si="203"/>
        <v>0</v>
      </c>
      <c r="AD538" s="89">
        <f t="shared" si="213"/>
        <v>-9999</v>
      </c>
      <c r="AE538" s="89">
        <f t="shared" si="204"/>
        <v>0</v>
      </c>
      <c r="AF538">
        <f t="shared" si="214"/>
        <v>-9999</v>
      </c>
      <c r="AG538" s="73"/>
      <c r="AH538">
        <f t="shared" si="205"/>
        <v>9.9128093979226504E-4</v>
      </c>
      <c r="AI538">
        <f t="shared" si="206"/>
        <v>1.0202694526724543</v>
      </c>
      <c r="AJ538">
        <f t="shared" si="207"/>
        <v>0.73637414807196833</v>
      </c>
      <c r="AK538">
        <f t="shared" si="208"/>
        <v>8.1517785104596244E-2</v>
      </c>
      <c r="AL538">
        <f t="shared" si="209"/>
        <v>1.327088014839336</v>
      </c>
      <c r="AM538">
        <f t="shared" si="210"/>
        <v>0.7817992999413852</v>
      </c>
      <c r="AN538" s="89">
        <f t="shared" si="211"/>
        <v>1.2462906618999194</v>
      </c>
      <c r="AO538" s="89">
        <f t="shared" si="211"/>
        <v>1.246290661867854</v>
      </c>
      <c r="AP538" s="89">
        <f t="shared" si="211"/>
        <v>1.2462906606705981</v>
      </c>
      <c r="AQ538" s="89">
        <f t="shared" si="211"/>
        <v>1.2462906159678244</v>
      </c>
      <c r="AR538" s="89">
        <f t="shared" si="211"/>
        <v>1.2462889468736118</v>
      </c>
      <c r="AS538" s="89">
        <f t="shared" si="211"/>
        <v>1.2462266328299796</v>
      </c>
      <c r="AT538" s="89">
        <f t="shared" si="211"/>
        <v>1.2439083968856333</v>
      </c>
      <c r="AU538" s="89">
        <f t="shared" si="212"/>
        <v>1.1666747515830691</v>
      </c>
    </row>
    <row r="539" spans="3:64">
      <c r="C539" s="10"/>
      <c r="D539" s="10"/>
      <c r="Z539">
        <f t="shared" si="200"/>
        <v>0</v>
      </c>
      <c r="AA539" s="89">
        <f t="shared" si="201"/>
        <v>-0.23800536174947567</v>
      </c>
      <c r="AB539" s="89">
        <f t="shared" si="202"/>
        <v>-9999</v>
      </c>
      <c r="AC539" s="89">
        <f t="shared" si="203"/>
        <v>0</v>
      </c>
      <c r="AD539" s="89">
        <f t="shared" si="213"/>
        <v>-9999</v>
      </c>
      <c r="AE539" s="89">
        <f t="shared" si="204"/>
        <v>0</v>
      </c>
      <c r="AF539">
        <f t="shared" si="214"/>
        <v>-9999</v>
      </c>
      <c r="AG539" s="73"/>
      <c r="AH539">
        <f t="shared" si="205"/>
        <v>9.9128093979226504E-4</v>
      </c>
      <c r="AI539">
        <f t="shared" si="206"/>
        <v>1.0202694526724543</v>
      </c>
      <c r="AJ539">
        <f t="shared" si="207"/>
        <v>0.73637414807196833</v>
      </c>
      <c r="AK539">
        <f t="shared" si="208"/>
        <v>8.1517785104596244E-2</v>
      </c>
      <c r="AL539">
        <f t="shared" si="209"/>
        <v>1.327088014839336</v>
      </c>
      <c r="AM539">
        <f t="shared" si="210"/>
        <v>0.7817992999413852</v>
      </c>
      <c r="AN539" s="89">
        <f t="shared" si="211"/>
        <v>1.2462906618999194</v>
      </c>
      <c r="AO539" s="89">
        <f t="shared" si="211"/>
        <v>1.246290661867854</v>
      </c>
      <c r="AP539" s="89">
        <f t="shared" si="211"/>
        <v>1.2462906606705981</v>
      </c>
      <c r="AQ539" s="89">
        <f t="shared" si="211"/>
        <v>1.2462906159678244</v>
      </c>
      <c r="AR539" s="89">
        <f t="shared" si="211"/>
        <v>1.2462889468736118</v>
      </c>
      <c r="AS539" s="89">
        <f t="shared" si="211"/>
        <v>1.2462266328299796</v>
      </c>
      <c r="AT539" s="89">
        <f t="shared" si="211"/>
        <v>1.2439083968856333</v>
      </c>
      <c r="AU539" s="89">
        <f t="shared" si="212"/>
        <v>1.1666747515830691</v>
      </c>
    </row>
    <row r="540" spans="3:64">
      <c r="C540" s="10"/>
      <c r="D540" s="10"/>
      <c r="Z540">
        <f t="shared" si="200"/>
        <v>0</v>
      </c>
      <c r="AA540" s="89">
        <f t="shared" si="201"/>
        <v>-0.23800536174947567</v>
      </c>
      <c r="AB540" s="89">
        <f t="shared" si="202"/>
        <v>-9999</v>
      </c>
      <c r="AC540" s="89">
        <f t="shared" si="203"/>
        <v>0</v>
      </c>
      <c r="AD540" s="89">
        <f t="shared" si="213"/>
        <v>-9999</v>
      </c>
      <c r="AE540" s="89">
        <f t="shared" si="204"/>
        <v>0</v>
      </c>
      <c r="AF540">
        <f t="shared" si="214"/>
        <v>-9999</v>
      </c>
      <c r="AG540" s="73"/>
      <c r="AH540">
        <f t="shared" si="205"/>
        <v>9.9128093979226504E-4</v>
      </c>
      <c r="AI540">
        <f t="shared" si="206"/>
        <v>1.0202694526724543</v>
      </c>
      <c r="AJ540">
        <f t="shared" si="207"/>
        <v>0.73637414807196833</v>
      </c>
      <c r="AK540">
        <f t="shared" si="208"/>
        <v>8.1517785104596244E-2</v>
      </c>
      <c r="AL540">
        <f t="shared" si="209"/>
        <v>1.327088014839336</v>
      </c>
      <c r="AM540">
        <f t="shared" si="210"/>
        <v>0.7817992999413852</v>
      </c>
      <c r="AN540" s="89">
        <f t="shared" si="211"/>
        <v>1.2462906618999194</v>
      </c>
      <c r="AO540" s="89">
        <f t="shared" si="211"/>
        <v>1.246290661867854</v>
      </c>
      <c r="AP540" s="89">
        <f t="shared" si="211"/>
        <v>1.2462906606705981</v>
      </c>
      <c r="AQ540" s="89">
        <f t="shared" si="211"/>
        <v>1.2462906159678244</v>
      </c>
      <c r="AR540" s="89">
        <f t="shared" si="211"/>
        <v>1.2462889468736118</v>
      </c>
      <c r="AS540" s="89">
        <f t="shared" si="211"/>
        <v>1.2462266328299796</v>
      </c>
      <c r="AT540" s="89">
        <f t="shared" si="211"/>
        <v>1.2439083968856333</v>
      </c>
      <c r="AU540" s="89">
        <f t="shared" si="212"/>
        <v>1.1666747515830691</v>
      </c>
    </row>
    <row r="541" spans="3:64">
      <c r="C541" s="10"/>
      <c r="D541" s="10"/>
      <c r="Z541">
        <f t="shared" si="200"/>
        <v>0</v>
      </c>
      <c r="AA541" s="89">
        <f t="shared" si="201"/>
        <v>-0.23800536174947567</v>
      </c>
      <c r="AB541" s="89">
        <f t="shared" si="202"/>
        <v>-9999</v>
      </c>
      <c r="AC541" s="89">
        <f t="shared" si="203"/>
        <v>0</v>
      </c>
      <c r="AD541" s="89">
        <f t="shared" si="213"/>
        <v>-9999</v>
      </c>
      <c r="AE541" s="89">
        <f t="shared" si="204"/>
        <v>0</v>
      </c>
      <c r="AF541">
        <f t="shared" si="214"/>
        <v>-9999</v>
      </c>
      <c r="AG541" s="73"/>
      <c r="AH541">
        <f t="shared" si="205"/>
        <v>9.9128093979226504E-4</v>
      </c>
      <c r="AI541">
        <f t="shared" si="206"/>
        <v>1.0202694526724543</v>
      </c>
      <c r="AJ541">
        <f t="shared" si="207"/>
        <v>0.73637414807196833</v>
      </c>
      <c r="AK541">
        <f t="shared" si="208"/>
        <v>8.1517785104596244E-2</v>
      </c>
      <c r="AL541">
        <f t="shared" si="209"/>
        <v>1.327088014839336</v>
      </c>
      <c r="AM541">
        <f t="shared" si="210"/>
        <v>0.7817992999413852</v>
      </c>
      <c r="AN541" s="89">
        <f t="shared" si="211"/>
        <v>1.2462906618999194</v>
      </c>
      <c r="AO541" s="89">
        <f t="shared" si="211"/>
        <v>1.246290661867854</v>
      </c>
      <c r="AP541" s="89">
        <f t="shared" si="211"/>
        <v>1.2462906606705981</v>
      </c>
      <c r="AQ541" s="89">
        <f t="shared" si="211"/>
        <v>1.2462906159678244</v>
      </c>
      <c r="AR541" s="89">
        <f t="shared" si="211"/>
        <v>1.2462889468736118</v>
      </c>
      <c r="AS541" s="89">
        <f t="shared" si="211"/>
        <v>1.2462266328299796</v>
      </c>
      <c r="AT541" s="89">
        <f t="shared" si="211"/>
        <v>1.2439083968856333</v>
      </c>
      <c r="AU541" s="89">
        <f t="shared" si="212"/>
        <v>1.1666747515830691</v>
      </c>
    </row>
    <row r="542" spans="3:64">
      <c r="C542" s="10"/>
      <c r="D542" s="10"/>
      <c r="Z542">
        <f t="shared" si="200"/>
        <v>0</v>
      </c>
      <c r="AA542" s="89">
        <f t="shared" si="201"/>
        <v>-0.23800536174947567</v>
      </c>
      <c r="AB542" s="89">
        <f t="shared" si="202"/>
        <v>-9999</v>
      </c>
      <c r="AC542" s="89">
        <f t="shared" si="203"/>
        <v>0</v>
      </c>
      <c r="AD542" s="89">
        <f t="shared" si="213"/>
        <v>-9999</v>
      </c>
      <c r="AE542" s="89">
        <f t="shared" si="204"/>
        <v>0</v>
      </c>
      <c r="AF542">
        <f t="shared" si="214"/>
        <v>-9999</v>
      </c>
      <c r="AG542" s="73"/>
      <c r="AH542">
        <f t="shared" si="205"/>
        <v>9.9128093979226504E-4</v>
      </c>
      <c r="AI542">
        <f t="shared" si="206"/>
        <v>1.0202694526724543</v>
      </c>
      <c r="AJ542">
        <f t="shared" si="207"/>
        <v>0.73637414807196833</v>
      </c>
      <c r="AK542">
        <f t="shared" si="208"/>
        <v>8.1517785104596244E-2</v>
      </c>
      <c r="AL542">
        <f t="shared" si="209"/>
        <v>1.327088014839336</v>
      </c>
      <c r="AM542">
        <f t="shared" si="210"/>
        <v>0.7817992999413852</v>
      </c>
      <c r="AN542" s="89">
        <f t="shared" si="211"/>
        <v>1.2462906618999194</v>
      </c>
      <c r="AO542" s="89">
        <f t="shared" si="211"/>
        <v>1.246290661867854</v>
      </c>
      <c r="AP542" s="89">
        <f t="shared" si="211"/>
        <v>1.2462906606705981</v>
      </c>
      <c r="AQ542" s="89">
        <f t="shared" si="211"/>
        <v>1.2462906159678244</v>
      </c>
      <c r="AR542" s="89">
        <f t="shared" si="211"/>
        <v>1.2462889468736118</v>
      </c>
      <c r="AS542" s="89">
        <f t="shared" si="211"/>
        <v>1.2462266328299796</v>
      </c>
      <c r="AT542" s="89">
        <f t="shared" si="211"/>
        <v>1.2439083968856333</v>
      </c>
      <c r="AU542" s="89">
        <f t="shared" si="212"/>
        <v>1.1666747515830691</v>
      </c>
    </row>
    <row r="543" spans="3:64">
      <c r="C543" s="10"/>
      <c r="D543" s="10"/>
      <c r="Z543">
        <f t="shared" si="200"/>
        <v>0</v>
      </c>
      <c r="AA543" s="89">
        <f t="shared" si="201"/>
        <v>-0.23800536174947567</v>
      </c>
      <c r="AB543" s="89">
        <f t="shared" si="202"/>
        <v>-9999</v>
      </c>
      <c r="AC543" s="89">
        <f t="shared" si="203"/>
        <v>0</v>
      </c>
      <c r="AD543" s="89">
        <f t="shared" si="213"/>
        <v>-9999</v>
      </c>
      <c r="AE543" s="89">
        <f t="shared" si="204"/>
        <v>0</v>
      </c>
      <c r="AF543">
        <f t="shared" si="214"/>
        <v>-9999</v>
      </c>
      <c r="AG543" s="73"/>
      <c r="AH543">
        <f t="shared" si="205"/>
        <v>9.9128093979226504E-4</v>
      </c>
      <c r="AI543">
        <f t="shared" si="206"/>
        <v>1.0202694526724543</v>
      </c>
      <c r="AJ543">
        <f t="shared" si="207"/>
        <v>0.73637414807196833</v>
      </c>
      <c r="AK543">
        <f t="shared" si="208"/>
        <v>8.1517785104596244E-2</v>
      </c>
      <c r="AL543">
        <f t="shared" si="209"/>
        <v>1.327088014839336</v>
      </c>
      <c r="AM543">
        <f t="shared" si="210"/>
        <v>0.7817992999413852</v>
      </c>
      <c r="AN543" s="89">
        <f t="shared" si="211"/>
        <v>1.2462906618999194</v>
      </c>
      <c r="AO543" s="89">
        <f t="shared" si="211"/>
        <v>1.246290661867854</v>
      </c>
      <c r="AP543" s="89">
        <f t="shared" si="211"/>
        <v>1.2462906606705981</v>
      </c>
      <c r="AQ543" s="89">
        <f t="shared" si="211"/>
        <v>1.2462906159678244</v>
      </c>
      <c r="AR543" s="89">
        <f t="shared" si="211"/>
        <v>1.2462889468736118</v>
      </c>
      <c r="AS543" s="89">
        <f t="shared" si="211"/>
        <v>1.2462266328299796</v>
      </c>
      <c r="AT543" s="89">
        <f t="shared" si="211"/>
        <v>1.2439083968856333</v>
      </c>
      <c r="AU543" s="89">
        <f t="shared" si="212"/>
        <v>1.1666747515830691</v>
      </c>
    </row>
    <row r="544" spans="3:64">
      <c r="C544" s="10"/>
      <c r="D544" s="10"/>
      <c r="Z544">
        <f t="shared" si="200"/>
        <v>0</v>
      </c>
      <c r="AA544" s="89">
        <f t="shared" si="201"/>
        <v>-0.23800536174947567</v>
      </c>
      <c r="AB544" s="89">
        <f t="shared" si="202"/>
        <v>-9999</v>
      </c>
      <c r="AC544" s="89">
        <f t="shared" si="203"/>
        <v>0</v>
      </c>
      <c r="AD544" s="89">
        <f t="shared" si="213"/>
        <v>-9999</v>
      </c>
      <c r="AE544" s="89">
        <f t="shared" si="204"/>
        <v>0</v>
      </c>
      <c r="AF544">
        <f t="shared" si="214"/>
        <v>-9999</v>
      </c>
      <c r="AG544" s="73"/>
      <c r="AH544">
        <f t="shared" si="205"/>
        <v>9.9128093979226504E-4</v>
      </c>
      <c r="AI544">
        <f t="shared" si="206"/>
        <v>1.0202694526724543</v>
      </c>
      <c r="AJ544">
        <f t="shared" si="207"/>
        <v>0.73637414807196833</v>
      </c>
      <c r="AK544">
        <f t="shared" si="208"/>
        <v>8.1517785104596244E-2</v>
      </c>
      <c r="AL544">
        <f t="shared" si="209"/>
        <v>1.327088014839336</v>
      </c>
      <c r="AM544">
        <f t="shared" si="210"/>
        <v>0.7817992999413852</v>
      </c>
      <c r="AN544" s="89">
        <f t="shared" si="211"/>
        <v>1.2462906618999194</v>
      </c>
      <c r="AO544" s="89">
        <f t="shared" si="211"/>
        <v>1.246290661867854</v>
      </c>
      <c r="AP544" s="89">
        <f t="shared" si="211"/>
        <v>1.2462906606705981</v>
      </c>
      <c r="AQ544" s="89">
        <f t="shared" si="211"/>
        <v>1.2462906159678244</v>
      </c>
      <c r="AR544" s="89">
        <f t="shared" si="211"/>
        <v>1.2462889468736118</v>
      </c>
      <c r="AS544" s="89">
        <f t="shared" si="211"/>
        <v>1.2462266328299796</v>
      </c>
      <c r="AT544" s="89">
        <f t="shared" si="211"/>
        <v>1.2439083968856333</v>
      </c>
      <c r="AU544" s="89">
        <f t="shared" si="212"/>
        <v>1.1666747515830691</v>
      </c>
    </row>
    <row r="545" spans="3:48">
      <c r="C545" s="10"/>
      <c r="D545" s="10"/>
      <c r="Z545">
        <f t="shared" si="200"/>
        <v>0</v>
      </c>
      <c r="AA545" s="89">
        <f t="shared" si="201"/>
        <v>-0.23800536174947567</v>
      </c>
      <c r="AB545" s="89">
        <f t="shared" si="202"/>
        <v>-9999</v>
      </c>
      <c r="AC545" s="89">
        <f t="shared" si="203"/>
        <v>0</v>
      </c>
      <c r="AD545" s="89">
        <f t="shared" si="213"/>
        <v>-9999</v>
      </c>
      <c r="AE545" s="89">
        <f t="shared" si="204"/>
        <v>0</v>
      </c>
      <c r="AF545">
        <f t="shared" si="214"/>
        <v>-9999</v>
      </c>
      <c r="AG545" s="73"/>
      <c r="AH545">
        <f t="shared" si="205"/>
        <v>9.9128093979226504E-4</v>
      </c>
      <c r="AI545">
        <f t="shared" si="206"/>
        <v>1.0202694526724543</v>
      </c>
      <c r="AJ545">
        <f t="shared" si="207"/>
        <v>0.73637414807196833</v>
      </c>
      <c r="AK545">
        <f t="shared" si="208"/>
        <v>8.1517785104596244E-2</v>
      </c>
      <c r="AL545">
        <f t="shared" si="209"/>
        <v>1.327088014839336</v>
      </c>
      <c r="AM545">
        <f t="shared" si="210"/>
        <v>0.7817992999413852</v>
      </c>
      <c r="AN545" s="89">
        <f t="shared" si="211"/>
        <v>1.2462906618999194</v>
      </c>
      <c r="AO545" s="89">
        <f t="shared" si="211"/>
        <v>1.246290661867854</v>
      </c>
      <c r="AP545" s="89">
        <f t="shared" si="211"/>
        <v>1.2462906606705981</v>
      </c>
      <c r="AQ545" s="89">
        <f t="shared" si="211"/>
        <v>1.2462906159678244</v>
      </c>
      <c r="AR545" s="89">
        <f t="shared" si="211"/>
        <v>1.2462889468736118</v>
      </c>
      <c r="AS545" s="89">
        <f t="shared" si="211"/>
        <v>1.2462266328299796</v>
      </c>
      <c r="AT545" s="89">
        <f t="shared" si="211"/>
        <v>1.2439083968856333</v>
      </c>
      <c r="AU545" s="89">
        <f t="shared" si="212"/>
        <v>1.1666747515830691</v>
      </c>
    </row>
    <row r="546" spans="3:48">
      <c r="C546" s="10"/>
      <c r="D546" s="10"/>
      <c r="Z546">
        <f t="shared" si="200"/>
        <v>0</v>
      </c>
      <c r="AA546" s="89">
        <f t="shared" si="201"/>
        <v>-0.23800536174947567</v>
      </c>
      <c r="AB546" s="89">
        <f t="shared" si="202"/>
        <v>-9999</v>
      </c>
      <c r="AC546" s="89">
        <f t="shared" si="203"/>
        <v>0</v>
      </c>
      <c r="AD546" s="89">
        <f t="shared" si="213"/>
        <v>-9999</v>
      </c>
      <c r="AE546" s="89">
        <f t="shared" si="204"/>
        <v>0</v>
      </c>
      <c r="AF546">
        <f t="shared" si="214"/>
        <v>-9999</v>
      </c>
      <c r="AG546" s="73"/>
      <c r="AH546">
        <f t="shared" si="205"/>
        <v>9.9128093979226504E-4</v>
      </c>
      <c r="AI546">
        <f t="shared" si="206"/>
        <v>1.0202694526724543</v>
      </c>
      <c r="AJ546">
        <f t="shared" si="207"/>
        <v>0.73637414807196833</v>
      </c>
      <c r="AK546">
        <f t="shared" si="208"/>
        <v>8.1517785104596244E-2</v>
      </c>
      <c r="AL546">
        <f t="shared" si="209"/>
        <v>1.327088014839336</v>
      </c>
      <c r="AM546">
        <f t="shared" si="210"/>
        <v>0.7817992999413852</v>
      </c>
      <c r="AN546" s="89">
        <f t="shared" si="211"/>
        <v>1.2462906618999194</v>
      </c>
      <c r="AO546" s="89">
        <f t="shared" si="211"/>
        <v>1.246290661867854</v>
      </c>
      <c r="AP546" s="89">
        <f t="shared" si="211"/>
        <v>1.2462906606705981</v>
      </c>
      <c r="AQ546" s="89">
        <f t="shared" si="211"/>
        <v>1.2462906159678244</v>
      </c>
      <c r="AR546" s="89">
        <f t="shared" si="211"/>
        <v>1.2462889468736118</v>
      </c>
      <c r="AS546" s="89">
        <f t="shared" si="211"/>
        <v>1.2462266328299796</v>
      </c>
      <c r="AT546" s="89">
        <f t="shared" si="211"/>
        <v>1.2439083968856333</v>
      </c>
      <c r="AU546" s="89">
        <f t="shared" si="212"/>
        <v>1.1666747515830691</v>
      </c>
    </row>
    <row r="547" spans="3:48">
      <c r="C547" s="10"/>
      <c r="D547" s="10"/>
      <c r="Z547">
        <f t="shared" si="200"/>
        <v>0</v>
      </c>
      <c r="AA547" s="89">
        <f t="shared" si="201"/>
        <v>-0.23800536174947567</v>
      </c>
      <c r="AB547" s="89">
        <f t="shared" si="202"/>
        <v>-9999</v>
      </c>
      <c r="AC547" s="89">
        <f t="shared" si="203"/>
        <v>0</v>
      </c>
      <c r="AD547" s="89">
        <f t="shared" si="213"/>
        <v>-9999</v>
      </c>
      <c r="AE547" s="89">
        <f t="shared" si="204"/>
        <v>0</v>
      </c>
      <c r="AF547">
        <f t="shared" si="214"/>
        <v>-9999</v>
      </c>
      <c r="AG547" s="73"/>
      <c r="AH547">
        <f t="shared" si="205"/>
        <v>9.9128093979226504E-4</v>
      </c>
      <c r="AI547">
        <f t="shared" si="206"/>
        <v>1.0202694526724543</v>
      </c>
      <c r="AJ547">
        <f t="shared" si="207"/>
        <v>0.73637414807196833</v>
      </c>
      <c r="AK547">
        <f t="shared" si="208"/>
        <v>8.1517785104596244E-2</v>
      </c>
      <c r="AL547">
        <f t="shared" si="209"/>
        <v>1.327088014839336</v>
      </c>
      <c r="AM547">
        <f t="shared" si="210"/>
        <v>0.7817992999413852</v>
      </c>
      <c r="AN547" s="89">
        <f t="shared" si="211"/>
        <v>1.2462906618999194</v>
      </c>
      <c r="AO547" s="89">
        <f t="shared" si="211"/>
        <v>1.246290661867854</v>
      </c>
      <c r="AP547" s="89">
        <f t="shared" si="211"/>
        <v>1.2462906606705981</v>
      </c>
      <c r="AQ547" s="89">
        <f t="shared" si="211"/>
        <v>1.2462906159678244</v>
      </c>
      <c r="AR547" s="89">
        <f t="shared" si="211"/>
        <v>1.2462889468736118</v>
      </c>
      <c r="AS547" s="89">
        <f t="shared" si="211"/>
        <v>1.2462266328299796</v>
      </c>
      <c r="AT547" s="89">
        <f t="shared" si="211"/>
        <v>1.2439083968856333</v>
      </c>
      <c r="AU547" s="89">
        <f t="shared" si="212"/>
        <v>1.1666747515830691</v>
      </c>
    </row>
    <row r="548" spans="3:48">
      <c r="C548" s="10"/>
      <c r="D548" s="10"/>
      <c r="Z548">
        <f t="shared" si="200"/>
        <v>0</v>
      </c>
      <c r="AA548" s="89">
        <f t="shared" si="201"/>
        <v>-0.23800536174947567</v>
      </c>
      <c r="AB548" s="89">
        <f t="shared" si="202"/>
        <v>-9999</v>
      </c>
      <c r="AC548" s="89">
        <f t="shared" si="203"/>
        <v>0</v>
      </c>
      <c r="AD548" s="89">
        <f t="shared" si="213"/>
        <v>-9999</v>
      </c>
      <c r="AE548" s="89">
        <f t="shared" si="204"/>
        <v>0</v>
      </c>
      <c r="AF548">
        <f t="shared" si="214"/>
        <v>-9999</v>
      </c>
      <c r="AG548" s="73"/>
      <c r="AH548">
        <f t="shared" si="205"/>
        <v>9.9128093979226504E-4</v>
      </c>
      <c r="AI548">
        <f t="shared" si="206"/>
        <v>1.0202694526724543</v>
      </c>
      <c r="AJ548">
        <f t="shared" si="207"/>
        <v>0.73637414807196833</v>
      </c>
      <c r="AK548">
        <f t="shared" si="208"/>
        <v>8.1517785104596244E-2</v>
      </c>
      <c r="AL548">
        <f t="shared" si="209"/>
        <v>1.327088014839336</v>
      </c>
      <c r="AM548">
        <f t="shared" si="210"/>
        <v>0.7817992999413852</v>
      </c>
      <c r="AN548" s="89">
        <f t="shared" si="211"/>
        <v>1.2462906618999194</v>
      </c>
      <c r="AO548" s="89">
        <f t="shared" si="211"/>
        <v>1.246290661867854</v>
      </c>
      <c r="AP548" s="89">
        <f t="shared" si="211"/>
        <v>1.2462906606705981</v>
      </c>
      <c r="AQ548" s="89">
        <f t="shared" si="211"/>
        <v>1.2462906159678244</v>
      </c>
      <c r="AR548" s="89">
        <f t="shared" si="211"/>
        <v>1.2462889468736118</v>
      </c>
      <c r="AS548" s="89">
        <f t="shared" si="211"/>
        <v>1.2462266328299796</v>
      </c>
      <c r="AT548" s="89">
        <f t="shared" si="211"/>
        <v>1.2439083968856333</v>
      </c>
      <c r="AU548" s="89">
        <f t="shared" si="212"/>
        <v>1.1666747515830691</v>
      </c>
    </row>
    <row r="549" spans="3:48">
      <c r="C549" s="10"/>
      <c r="D549" s="10"/>
      <c r="Z549">
        <f t="shared" si="200"/>
        <v>0</v>
      </c>
      <c r="AA549" s="89">
        <f t="shared" si="201"/>
        <v>-0.23800536174947567</v>
      </c>
      <c r="AB549" s="89">
        <f t="shared" si="202"/>
        <v>-9999</v>
      </c>
      <c r="AC549" s="89">
        <f t="shared" si="203"/>
        <v>0</v>
      </c>
      <c r="AD549" s="89">
        <f t="shared" si="213"/>
        <v>-9999</v>
      </c>
      <c r="AE549" s="89">
        <f t="shared" si="204"/>
        <v>0</v>
      </c>
      <c r="AF549">
        <f t="shared" si="214"/>
        <v>-9999</v>
      </c>
      <c r="AG549" s="73"/>
      <c r="AH549">
        <f t="shared" si="205"/>
        <v>9.9128093979226504E-4</v>
      </c>
      <c r="AI549">
        <f t="shared" si="206"/>
        <v>1.0202694526724543</v>
      </c>
      <c r="AJ549">
        <f t="shared" si="207"/>
        <v>0.73637414807196833</v>
      </c>
      <c r="AK549">
        <f t="shared" si="208"/>
        <v>8.1517785104596244E-2</v>
      </c>
      <c r="AL549">
        <f t="shared" si="209"/>
        <v>1.327088014839336</v>
      </c>
      <c r="AM549">
        <f t="shared" si="210"/>
        <v>0.7817992999413852</v>
      </c>
      <c r="AN549" s="89">
        <f t="shared" ref="AN549:AT564" si="215">$AU549+$AB$7*SIN(AO549)</f>
        <v>1.2462906618999194</v>
      </c>
      <c r="AO549" s="89">
        <f t="shared" si="215"/>
        <v>1.246290661867854</v>
      </c>
      <c r="AP549" s="89">
        <f t="shared" si="215"/>
        <v>1.2462906606705981</v>
      </c>
      <c r="AQ549" s="89">
        <f t="shared" si="215"/>
        <v>1.2462906159678244</v>
      </c>
      <c r="AR549" s="89">
        <f t="shared" si="215"/>
        <v>1.2462889468736118</v>
      </c>
      <c r="AS549" s="89">
        <f t="shared" si="215"/>
        <v>1.2462266328299796</v>
      </c>
      <c r="AT549" s="89">
        <f t="shared" si="215"/>
        <v>1.2439083968856333</v>
      </c>
      <c r="AU549" s="89">
        <f t="shared" si="212"/>
        <v>1.1666747515830691</v>
      </c>
    </row>
    <row r="550" spans="3:48">
      <c r="C550" s="10"/>
      <c r="D550" s="10"/>
      <c r="Z550">
        <f t="shared" si="200"/>
        <v>0</v>
      </c>
      <c r="AA550" s="89">
        <f t="shared" si="201"/>
        <v>-0.23800536174947567</v>
      </c>
      <c r="AB550" s="89">
        <f t="shared" si="202"/>
        <v>-9999</v>
      </c>
      <c r="AC550" s="89">
        <f t="shared" si="203"/>
        <v>0</v>
      </c>
      <c r="AD550" s="89">
        <f t="shared" si="213"/>
        <v>-9999</v>
      </c>
      <c r="AE550" s="89">
        <f t="shared" si="204"/>
        <v>0</v>
      </c>
      <c r="AF550">
        <f t="shared" si="214"/>
        <v>-9999</v>
      </c>
      <c r="AG550" s="73"/>
      <c r="AH550">
        <f t="shared" si="205"/>
        <v>9.9128093979226504E-4</v>
      </c>
      <c r="AI550">
        <f t="shared" si="206"/>
        <v>1.0202694526724543</v>
      </c>
      <c r="AJ550">
        <f t="shared" si="207"/>
        <v>0.73637414807196833</v>
      </c>
      <c r="AK550">
        <f t="shared" si="208"/>
        <v>8.1517785104596244E-2</v>
      </c>
      <c r="AL550">
        <f t="shared" si="209"/>
        <v>1.327088014839336</v>
      </c>
      <c r="AM550">
        <f t="shared" si="210"/>
        <v>0.7817992999413852</v>
      </c>
      <c r="AN550" s="89">
        <f t="shared" si="215"/>
        <v>1.2462906618999194</v>
      </c>
      <c r="AO550" s="89">
        <f t="shared" si="215"/>
        <v>1.246290661867854</v>
      </c>
      <c r="AP550" s="89">
        <f t="shared" si="215"/>
        <v>1.2462906606705981</v>
      </c>
      <c r="AQ550" s="89">
        <f t="shared" si="215"/>
        <v>1.2462906159678244</v>
      </c>
      <c r="AR550" s="89">
        <f t="shared" si="215"/>
        <v>1.2462889468736118</v>
      </c>
      <c r="AS550" s="89">
        <f t="shared" si="215"/>
        <v>1.2462266328299796</v>
      </c>
      <c r="AT550" s="89">
        <f t="shared" si="215"/>
        <v>1.2439083968856333</v>
      </c>
      <c r="AU550" s="89">
        <f t="shared" si="212"/>
        <v>1.1666747515830691</v>
      </c>
    </row>
    <row r="551" spans="3:48">
      <c r="C551" s="10"/>
      <c r="D551" s="10"/>
      <c r="Z551">
        <f t="shared" si="200"/>
        <v>0</v>
      </c>
      <c r="AA551" s="89">
        <f t="shared" si="201"/>
        <v>-0.23800536174947567</v>
      </c>
      <c r="AB551" s="89">
        <f t="shared" si="202"/>
        <v>-9999</v>
      </c>
      <c r="AC551" s="89">
        <f t="shared" si="203"/>
        <v>0</v>
      </c>
      <c r="AD551" s="89">
        <f t="shared" si="213"/>
        <v>-9999</v>
      </c>
      <c r="AE551" s="89">
        <f t="shared" si="204"/>
        <v>0</v>
      </c>
      <c r="AF551">
        <f t="shared" si="214"/>
        <v>-9999</v>
      </c>
      <c r="AG551" s="73"/>
      <c r="AH551">
        <f t="shared" si="205"/>
        <v>9.9128093979226504E-4</v>
      </c>
      <c r="AI551">
        <f t="shared" si="206"/>
        <v>1.0202694526724543</v>
      </c>
      <c r="AJ551">
        <f t="shared" si="207"/>
        <v>0.73637414807196833</v>
      </c>
      <c r="AK551">
        <f t="shared" si="208"/>
        <v>8.1517785104596244E-2</v>
      </c>
      <c r="AL551">
        <f t="shared" si="209"/>
        <v>1.327088014839336</v>
      </c>
      <c r="AM551">
        <f t="shared" si="210"/>
        <v>0.7817992999413852</v>
      </c>
      <c r="AN551" s="89">
        <f t="shared" si="215"/>
        <v>1.2462906618999194</v>
      </c>
      <c r="AO551" s="89">
        <f t="shared" si="215"/>
        <v>1.246290661867854</v>
      </c>
      <c r="AP551" s="89">
        <f t="shared" si="215"/>
        <v>1.2462906606705981</v>
      </c>
      <c r="AQ551" s="89">
        <f t="shared" si="215"/>
        <v>1.2462906159678244</v>
      </c>
      <c r="AR551" s="89">
        <f t="shared" si="215"/>
        <v>1.2462889468736118</v>
      </c>
      <c r="AS551" s="89">
        <f t="shared" si="215"/>
        <v>1.2462266328299796</v>
      </c>
      <c r="AT551" s="89">
        <f t="shared" si="215"/>
        <v>1.2439083968856333</v>
      </c>
      <c r="AU551" s="89">
        <f t="shared" si="212"/>
        <v>1.1666747515830691</v>
      </c>
    </row>
    <row r="552" spans="3:48">
      <c r="C552" s="10"/>
      <c r="D552" s="10"/>
      <c r="Z552">
        <f t="shared" si="200"/>
        <v>0</v>
      </c>
      <c r="AA552" s="89">
        <f t="shared" si="201"/>
        <v>-0.23800536174947567</v>
      </c>
      <c r="AB552" s="89">
        <f t="shared" si="202"/>
        <v>-9999</v>
      </c>
      <c r="AC552" s="89">
        <f t="shared" si="203"/>
        <v>0</v>
      </c>
      <c r="AD552" s="89">
        <f t="shared" si="213"/>
        <v>-9999</v>
      </c>
      <c r="AE552" s="89">
        <f t="shared" si="204"/>
        <v>0</v>
      </c>
      <c r="AF552">
        <f t="shared" si="214"/>
        <v>-9999</v>
      </c>
      <c r="AG552" s="73"/>
      <c r="AH552">
        <f t="shared" si="205"/>
        <v>9.9128093979226504E-4</v>
      </c>
      <c r="AI552">
        <f t="shared" si="206"/>
        <v>1.0202694526724543</v>
      </c>
      <c r="AJ552">
        <f t="shared" si="207"/>
        <v>0.73637414807196833</v>
      </c>
      <c r="AK552">
        <f t="shared" si="208"/>
        <v>8.1517785104596244E-2</v>
      </c>
      <c r="AL552">
        <f t="shared" si="209"/>
        <v>1.327088014839336</v>
      </c>
      <c r="AM552">
        <f t="shared" si="210"/>
        <v>0.7817992999413852</v>
      </c>
      <c r="AN552" s="89">
        <f t="shared" si="215"/>
        <v>1.2462906618999194</v>
      </c>
      <c r="AO552" s="89">
        <f t="shared" si="215"/>
        <v>1.246290661867854</v>
      </c>
      <c r="AP552" s="89">
        <f t="shared" si="215"/>
        <v>1.2462906606705981</v>
      </c>
      <c r="AQ552" s="89">
        <f t="shared" si="215"/>
        <v>1.2462906159678244</v>
      </c>
      <c r="AR552" s="89">
        <f t="shared" si="215"/>
        <v>1.2462889468736118</v>
      </c>
      <c r="AS552" s="89">
        <f t="shared" si="215"/>
        <v>1.2462266328299796</v>
      </c>
      <c r="AT552" s="89">
        <f t="shared" si="215"/>
        <v>1.2439083968856333</v>
      </c>
      <c r="AU552" s="89">
        <f t="shared" si="212"/>
        <v>1.1666747515830691</v>
      </c>
    </row>
    <row r="553" spans="3:48">
      <c r="C553" s="10"/>
      <c r="D553" s="10"/>
      <c r="Z553">
        <f t="shared" si="200"/>
        <v>0</v>
      </c>
      <c r="AA553" s="89">
        <f t="shared" si="201"/>
        <v>-0.23800536174947567</v>
      </c>
      <c r="AB553" s="89">
        <f t="shared" si="202"/>
        <v>-9999</v>
      </c>
      <c r="AC553" s="89">
        <f t="shared" si="203"/>
        <v>0</v>
      </c>
      <c r="AD553" s="89">
        <f t="shared" si="213"/>
        <v>-9999</v>
      </c>
      <c r="AE553" s="89">
        <f t="shared" si="204"/>
        <v>0</v>
      </c>
      <c r="AF553">
        <f t="shared" si="214"/>
        <v>-9999</v>
      </c>
      <c r="AG553" s="73"/>
      <c r="AH553">
        <f t="shared" si="205"/>
        <v>9.9128093979226504E-4</v>
      </c>
      <c r="AI553">
        <f t="shared" si="206"/>
        <v>1.0202694526724543</v>
      </c>
      <c r="AJ553">
        <f t="shared" si="207"/>
        <v>0.73637414807196833</v>
      </c>
      <c r="AK553">
        <f t="shared" si="208"/>
        <v>8.1517785104596244E-2</v>
      </c>
      <c r="AL553">
        <f t="shared" si="209"/>
        <v>1.327088014839336</v>
      </c>
      <c r="AM553">
        <f t="shared" si="210"/>
        <v>0.7817992999413852</v>
      </c>
      <c r="AN553" s="89">
        <f t="shared" si="215"/>
        <v>1.2462906618999194</v>
      </c>
      <c r="AO553" s="89">
        <f t="shared" si="215"/>
        <v>1.246290661867854</v>
      </c>
      <c r="AP553" s="89">
        <f t="shared" si="215"/>
        <v>1.2462906606705981</v>
      </c>
      <c r="AQ553" s="89">
        <f t="shared" si="215"/>
        <v>1.2462906159678244</v>
      </c>
      <c r="AR553" s="89">
        <f t="shared" si="215"/>
        <v>1.2462889468736118</v>
      </c>
      <c r="AS553" s="89">
        <f t="shared" si="215"/>
        <v>1.2462266328299796</v>
      </c>
      <c r="AT553" s="89">
        <f t="shared" si="215"/>
        <v>1.2439083968856333</v>
      </c>
      <c r="AU553" s="89">
        <f t="shared" si="212"/>
        <v>1.1666747515830691</v>
      </c>
    </row>
    <row r="554" spans="3:48">
      <c r="C554" s="10"/>
      <c r="D554" s="10"/>
      <c r="Z554">
        <f t="shared" si="200"/>
        <v>0</v>
      </c>
      <c r="AA554" s="89">
        <f t="shared" si="201"/>
        <v>-0.23800536174947567</v>
      </c>
      <c r="AB554" s="89">
        <f t="shared" si="202"/>
        <v>-9999</v>
      </c>
      <c r="AC554" s="89">
        <f t="shared" si="203"/>
        <v>0</v>
      </c>
      <c r="AD554" s="89">
        <f t="shared" si="213"/>
        <v>-9999</v>
      </c>
      <c r="AE554" s="89">
        <f t="shared" si="204"/>
        <v>0</v>
      </c>
      <c r="AF554">
        <f t="shared" si="214"/>
        <v>-9999</v>
      </c>
      <c r="AG554" s="73"/>
      <c r="AH554">
        <f t="shared" si="205"/>
        <v>9.9128093979226504E-4</v>
      </c>
      <c r="AI554">
        <f t="shared" si="206"/>
        <v>1.0202694526724543</v>
      </c>
      <c r="AJ554">
        <f t="shared" si="207"/>
        <v>0.73637414807196833</v>
      </c>
      <c r="AK554">
        <f t="shared" si="208"/>
        <v>8.1517785104596244E-2</v>
      </c>
      <c r="AL554">
        <f t="shared" si="209"/>
        <v>1.327088014839336</v>
      </c>
      <c r="AM554">
        <f t="shared" si="210"/>
        <v>0.7817992999413852</v>
      </c>
      <c r="AN554" s="89">
        <f t="shared" si="215"/>
        <v>1.2462906618999194</v>
      </c>
      <c r="AO554" s="89">
        <f t="shared" si="215"/>
        <v>1.246290661867854</v>
      </c>
      <c r="AP554" s="89">
        <f t="shared" si="215"/>
        <v>1.2462906606705981</v>
      </c>
      <c r="AQ554" s="89">
        <f t="shared" si="215"/>
        <v>1.2462906159678244</v>
      </c>
      <c r="AR554" s="89">
        <f t="shared" si="215"/>
        <v>1.2462889468736118</v>
      </c>
      <c r="AS554" s="89">
        <f t="shared" si="215"/>
        <v>1.2462266328299796</v>
      </c>
      <c r="AT554" s="89">
        <f t="shared" si="215"/>
        <v>1.2439083968856333</v>
      </c>
      <c r="AU554" s="89">
        <f t="shared" si="212"/>
        <v>1.1666747515830691</v>
      </c>
    </row>
    <row r="555" spans="3:48">
      <c r="C555" s="10"/>
      <c r="D555" s="10"/>
      <c r="Z555">
        <f t="shared" si="200"/>
        <v>0</v>
      </c>
      <c r="AA555" s="89">
        <f t="shared" si="201"/>
        <v>-0.23800536174947567</v>
      </c>
      <c r="AB555" s="89">
        <f t="shared" si="202"/>
        <v>-9999</v>
      </c>
      <c r="AC555" s="89">
        <f t="shared" si="203"/>
        <v>0</v>
      </c>
      <c r="AD555" s="89">
        <f t="shared" si="213"/>
        <v>-9999</v>
      </c>
      <c r="AE555" s="89">
        <f t="shared" si="204"/>
        <v>0</v>
      </c>
      <c r="AF555">
        <f t="shared" si="214"/>
        <v>-9999</v>
      </c>
      <c r="AG555" s="73"/>
      <c r="AH555">
        <f t="shared" si="205"/>
        <v>9.9128093979226504E-4</v>
      </c>
      <c r="AI555">
        <f t="shared" si="206"/>
        <v>1.0202694526724543</v>
      </c>
      <c r="AJ555">
        <f t="shared" si="207"/>
        <v>0.73637414807196833</v>
      </c>
      <c r="AK555">
        <f t="shared" si="208"/>
        <v>8.1517785104596244E-2</v>
      </c>
      <c r="AL555">
        <f t="shared" si="209"/>
        <v>1.327088014839336</v>
      </c>
      <c r="AM555">
        <f t="shared" si="210"/>
        <v>0.7817992999413852</v>
      </c>
      <c r="AN555" s="89">
        <f t="shared" si="215"/>
        <v>1.2462906618999194</v>
      </c>
      <c r="AO555" s="89">
        <f t="shared" si="215"/>
        <v>1.246290661867854</v>
      </c>
      <c r="AP555" s="89">
        <f t="shared" si="215"/>
        <v>1.2462906606705981</v>
      </c>
      <c r="AQ555" s="89">
        <f t="shared" si="215"/>
        <v>1.2462906159678244</v>
      </c>
      <c r="AR555" s="89">
        <f t="shared" si="215"/>
        <v>1.2462889468736118</v>
      </c>
      <c r="AS555" s="89">
        <f t="shared" si="215"/>
        <v>1.2462266328299796</v>
      </c>
      <c r="AT555" s="89">
        <f t="shared" si="215"/>
        <v>1.2439083968856333</v>
      </c>
      <c r="AU555" s="89">
        <f t="shared" si="212"/>
        <v>1.1666747515830691</v>
      </c>
    </row>
    <row r="556" spans="3:48">
      <c r="C556" s="10"/>
      <c r="D556" s="10"/>
      <c r="Z556">
        <f t="shared" si="200"/>
        <v>0</v>
      </c>
      <c r="AA556" s="89">
        <f t="shared" si="201"/>
        <v>-0.23800536174947567</v>
      </c>
      <c r="AB556" s="89">
        <f t="shared" si="202"/>
        <v>-9999</v>
      </c>
      <c r="AC556" s="89">
        <f t="shared" si="203"/>
        <v>0</v>
      </c>
      <c r="AD556" s="89">
        <f t="shared" si="213"/>
        <v>-9999</v>
      </c>
      <c r="AE556" s="89">
        <f t="shared" si="204"/>
        <v>0</v>
      </c>
      <c r="AF556">
        <f t="shared" si="214"/>
        <v>-9999</v>
      </c>
      <c r="AG556" s="73"/>
      <c r="AH556">
        <f t="shared" si="205"/>
        <v>9.9128093979226504E-4</v>
      </c>
      <c r="AI556">
        <f t="shared" si="206"/>
        <v>1.0202694526724543</v>
      </c>
      <c r="AJ556">
        <f t="shared" si="207"/>
        <v>0.73637414807196833</v>
      </c>
      <c r="AK556">
        <f t="shared" si="208"/>
        <v>8.1517785104596244E-2</v>
      </c>
      <c r="AL556">
        <f t="shared" si="209"/>
        <v>1.327088014839336</v>
      </c>
      <c r="AM556">
        <f t="shared" si="210"/>
        <v>0.7817992999413852</v>
      </c>
      <c r="AN556" s="89">
        <f t="shared" si="215"/>
        <v>1.2462906618999194</v>
      </c>
      <c r="AO556" s="89">
        <f t="shared" si="215"/>
        <v>1.246290661867854</v>
      </c>
      <c r="AP556" s="89">
        <f t="shared" si="215"/>
        <v>1.2462906606705981</v>
      </c>
      <c r="AQ556" s="89">
        <f t="shared" si="215"/>
        <v>1.2462906159678244</v>
      </c>
      <c r="AR556" s="89">
        <f t="shared" si="215"/>
        <v>1.2462889468736118</v>
      </c>
      <c r="AS556" s="89">
        <f t="shared" si="215"/>
        <v>1.2462266328299796</v>
      </c>
      <c r="AT556" s="89">
        <f t="shared" si="215"/>
        <v>1.2439083968856333</v>
      </c>
      <c r="AU556" s="89">
        <f t="shared" si="212"/>
        <v>1.1666747515830691</v>
      </c>
    </row>
    <row r="557" spans="3:48">
      <c r="C557" s="10"/>
      <c r="D557" s="10"/>
      <c r="Z557">
        <f t="shared" si="200"/>
        <v>0</v>
      </c>
      <c r="AA557" s="89">
        <f t="shared" si="201"/>
        <v>-0.23800536174947567</v>
      </c>
      <c r="AB557" s="89">
        <f t="shared" si="202"/>
        <v>-9999</v>
      </c>
      <c r="AC557" s="89">
        <f t="shared" si="203"/>
        <v>0</v>
      </c>
      <c r="AD557" s="89">
        <f t="shared" si="213"/>
        <v>-9999</v>
      </c>
      <c r="AE557" s="89">
        <f t="shared" si="204"/>
        <v>0</v>
      </c>
      <c r="AF557">
        <f t="shared" si="214"/>
        <v>-9999</v>
      </c>
      <c r="AG557" s="73"/>
      <c r="AH557">
        <f t="shared" si="205"/>
        <v>9.9128093979226504E-4</v>
      </c>
      <c r="AI557">
        <f t="shared" si="206"/>
        <v>1.0202694526724543</v>
      </c>
      <c r="AJ557">
        <f t="shared" si="207"/>
        <v>0.73637414807196833</v>
      </c>
      <c r="AK557">
        <f t="shared" si="208"/>
        <v>8.1517785104596244E-2</v>
      </c>
      <c r="AL557">
        <f t="shared" si="209"/>
        <v>1.327088014839336</v>
      </c>
      <c r="AM557">
        <f t="shared" si="210"/>
        <v>0.7817992999413852</v>
      </c>
      <c r="AN557" s="89">
        <f t="shared" si="215"/>
        <v>1.2462906618999194</v>
      </c>
      <c r="AO557" s="89">
        <f t="shared" si="215"/>
        <v>1.246290661867854</v>
      </c>
      <c r="AP557" s="89">
        <f t="shared" si="215"/>
        <v>1.2462906606705981</v>
      </c>
      <c r="AQ557" s="89">
        <f t="shared" si="215"/>
        <v>1.2462906159678244</v>
      </c>
      <c r="AR557" s="89">
        <f t="shared" si="215"/>
        <v>1.2462889468736118</v>
      </c>
      <c r="AS557" s="89">
        <f t="shared" si="215"/>
        <v>1.2462266328299796</v>
      </c>
      <c r="AT557" s="89">
        <f t="shared" si="215"/>
        <v>1.2439083968856333</v>
      </c>
      <c r="AU557" s="89">
        <f t="shared" si="212"/>
        <v>1.1666747515830691</v>
      </c>
    </row>
    <row r="558" spans="3:48">
      <c r="C558" s="10"/>
      <c r="D558" s="10"/>
      <c r="Z558">
        <f t="shared" si="200"/>
        <v>0</v>
      </c>
      <c r="AA558" s="89">
        <f t="shared" si="201"/>
        <v>-0.23800536174947567</v>
      </c>
      <c r="AB558" s="89">
        <f t="shared" si="202"/>
        <v>-9999</v>
      </c>
      <c r="AC558" s="89">
        <f t="shared" si="203"/>
        <v>0</v>
      </c>
      <c r="AD558" s="89">
        <f t="shared" si="213"/>
        <v>-9999</v>
      </c>
      <c r="AE558" s="89">
        <f t="shared" si="204"/>
        <v>0</v>
      </c>
      <c r="AF558">
        <f t="shared" si="214"/>
        <v>-9999</v>
      </c>
      <c r="AG558" s="73"/>
      <c r="AH558">
        <f t="shared" si="205"/>
        <v>9.9128093979226504E-4</v>
      </c>
      <c r="AI558">
        <f t="shared" si="206"/>
        <v>1.0202694526724543</v>
      </c>
      <c r="AJ558">
        <f t="shared" si="207"/>
        <v>0.73637414807196833</v>
      </c>
      <c r="AK558">
        <f t="shared" si="208"/>
        <v>8.1517785104596244E-2</v>
      </c>
      <c r="AL558">
        <f t="shared" si="209"/>
        <v>1.327088014839336</v>
      </c>
      <c r="AM558">
        <f t="shared" si="210"/>
        <v>0.7817992999413852</v>
      </c>
      <c r="AN558" s="89">
        <f t="shared" si="215"/>
        <v>1.2462906618999194</v>
      </c>
      <c r="AO558" s="89">
        <f t="shared" si="215"/>
        <v>1.246290661867854</v>
      </c>
      <c r="AP558" s="89">
        <f t="shared" si="215"/>
        <v>1.2462906606705981</v>
      </c>
      <c r="AQ558" s="89">
        <f t="shared" si="215"/>
        <v>1.2462906159678244</v>
      </c>
      <c r="AR558" s="89">
        <f t="shared" si="215"/>
        <v>1.2462889468736118</v>
      </c>
      <c r="AS558" s="89">
        <f t="shared" si="215"/>
        <v>1.2462266328299796</v>
      </c>
      <c r="AT558" s="89">
        <f t="shared" si="215"/>
        <v>1.2439083968856333</v>
      </c>
      <c r="AU558" s="89">
        <f t="shared" si="212"/>
        <v>1.1666747515830691</v>
      </c>
    </row>
    <row r="559" spans="3:48">
      <c r="C559" s="10"/>
      <c r="D559" s="10"/>
      <c r="Z559">
        <f t="shared" si="200"/>
        <v>0</v>
      </c>
      <c r="AA559" s="89">
        <f t="shared" si="201"/>
        <v>-0.23800536174947567</v>
      </c>
      <c r="AB559" s="89">
        <f t="shared" si="202"/>
        <v>-9999</v>
      </c>
      <c r="AC559" s="89">
        <f t="shared" si="203"/>
        <v>0</v>
      </c>
      <c r="AD559" s="89">
        <f t="shared" si="213"/>
        <v>-9999</v>
      </c>
      <c r="AE559" s="89">
        <f t="shared" si="204"/>
        <v>0</v>
      </c>
      <c r="AF559">
        <f t="shared" si="214"/>
        <v>-9999</v>
      </c>
      <c r="AG559" s="73"/>
      <c r="AH559">
        <f t="shared" si="205"/>
        <v>9.9128093979226504E-4</v>
      </c>
      <c r="AI559">
        <f t="shared" si="206"/>
        <v>1.0202694526724543</v>
      </c>
      <c r="AJ559">
        <f t="shared" si="207"/>
        <v>0.73637414807196833</v>
      </c>
      <c r="AK559">
        <f t="shared" si="208"/>
        <v>8.1517785104596244E-2</v>
      </c>
      <c r="AL559">
        <f t="shared" si="209"/>
        <v>1.327088014839336</v>
      </c>
      <c r="AM559">
        <f t="shared" si="210"/>
        <v>0.7817992999413852</v>
      </c>
      <c r="AN559" s="89">
        <f t="shared" si="215"/>
        <v>1.2462906618999194</v>
      </c>
      <c r="AO559" s="89">
        <f t="shared" si="215"/>
        <v>1.246290661867854</v>
      </c>
      <c r="AP559" s="89">
        <f t="shared" si="215"/>
        <v>1.2462906606705981</v>
      </c>
      <c r="AQ559" s="89">
        <f t="shared" si="215"/>
        <v>1.2462906159678244</v>
      </c>
      <c r="AR559" s="89">
        <f t="shared" si="215"/>
        <v>1.2462889468736118</v>
      </c>
      <c r="AS559" s="89">
        <f t="shared" si="215"/>
        <v>1.2462266328299796</v>
      </c>
      <c r="AT559" s="89">
        <f t="shared" si="215"/>
        <v>1.2439083968856333</v>
      </c>
      <c r="AU559" s="89">
        <f t="shared" si="212"/>
        <v>1.1666747515830691</v>
      </c>
      <c r="AV559" s="89"/>
    </row>
    <row r="560" spans="3:48">
      <c r="C560" s="10"/>
      <c r="D560" s="10"/>
      <c r="Z560">
        <f t="shared" si="200"/>
        <v>0</v>
      </c>
      <c r="AA560" s="89">
        <f t="shared" si="201"/>
        <v>-0.23800536174947567</v>
      </c>
      <c r="AB560" s="89">
        <f t="shared" si="202"/>
        <v>-9999</v>
      </c>
      <c r="AC560" s="89">
        <f t="shared" si="203"/>
        <v>0</v>
      </c>
      <c r="AD560" s="89">
        <f t="shared" si="213"/>
        <v>-9999</v>
      </c>
      <c r="AE560" s="89">
        <f t="shared" si="204"/>
        <v>0</v>
      </c>
      <c r="AF560">
        <f t="shared" si="214"/>
        <v>-9999</v>
      </c>
      <c r="AG560" s="73"/>
      <c r="AH560">
        <f t="shared" si="205"/>
        <v>9.9128093979226504E-4</v>
      </c>
      <c r="AI560">
        <f t="shared" si="206"/>
        <v>1.0202694526724543</v>
      </c>
      <c r="AJ560">
        <f t="shared" si="207"/>
        <v>0.73637414807196833</v>
      </c>
      <c r="AK560">
        <f t="shared" si="208"/>
        <v>8.1517785104596244E-2</v>
      </c>
      <c r="AL560">
        <f t="shared" si="209"/>
        <v>1.327088014839336</v>
      </c>
      <c r="AM560">
        <f t="shared" si="210"/>
        <v>0.7817992999413852</v>
      </c>
      <c r="AN560" s="89">
        <f t="shared" si="215"/>
        <v>1.2462906618999194</v>
      </c>
      <c r="AO560" s="89">
        <f t="shared" si="215"/>
        <v>1.246290661867854</v>
      </c>
      <c r="AP560" s="89">
        <f t="shared" si="215"/>
        <v>1.2462906606705981</v>
      </c>
      <c r="AQ560" s="89">
        <f t="shared" si="215"/>
        <v>1.2462906159678244</v>
      </c>
      <c r="AR560" s="89">
        <f t="shared" si="215"/>
        <v>1.2462889468736118</v>
      </c>
      <c r="AS560" s="89">
        <f t="shared" si="215"/>
        <v>1.2462266328299796</v>
      </c>
      <c r="AT560" s="89">
        <f t="shared" si="215"/>
        <v>1.2439083968856333</v>
      </c>
      <c r="AU560" s="89">
        <f t="shared" si="212"/>
        <v>1.1666747515830691</v>
      </c>
    </row>
    <row r="561" spans="3:47">
      <c r="C561" s="10"/>
      <c r="D561" s="10"/>
      <c r="Z561">
        <f t="shared" si="200"/>
        <v>0</v>
      </c>
      <c r="AA561" s="89">
        <f t="shared" si="201"/>
        <v>-0.23800536174947567</v>
      </c>
      <c r="AB561" s="89">
        <f t="shared" si="202"/>
        <v>-9999</v>
      </c>
      <c r="AC561" s="89">
        <f t="shared" si="203"/>
        <v>0</v>
      </c>
      <c r="AD561" s="89">
        <f t="shared" si="213"/>
        <v>-9999</v>
      </c>
      <c r="AE561" s="89">
        <f t="shared" si="204"/>
        <v>0</v>
      </c>
      <c r="AF561">
        <f t="shared" si="214"/>
        <v>-9999</v>
      </c>
      <c r="AG561" s="73"/>
      <c r="AH561">
        <f t="shared" si="205"/>
        <v>9.9128093979226504E-4</v>
      </c>
      <c r="AI561">
        <f t="shared" si="206"/>
        <v>1.0202694526724543</v>
      </c>
      <c r="AJ561">
        <f t="shared" si="207"/>
        <v>0.73637414807196833</v>
      </c>
      <c r="AK561">
        <f t="shared" si="208"/>
        <v>8.1517785104596244E-2</v>
      </c>
      <c r="AL561">
        <f t="shared" si="209"/>
        <v>1.327088014839336</v>
      </c>
      <c r="AM561">
        <f t="shared" si="210"/>
        <v>0.7817992999413852</v>
      </c>
      <c r="AN561" s="89">
        <f t="shared" si="215"/>
        <v>1.2462906618999194</v>
      </c>
      <c r="AO561" s="89">
        <f t="shared" si="215"/>
        <v>1.246290661867854</v>
      </c>
      <c r="AP561" s="89">
        <f t="shared" si="215"/>
        <v>1.2462906606705981</v>
      </c>
      <c r="AQ561" s="89">
        <f t="shared" si="215"/>
        <v>1.2462906159678244</v>
      </c>
      <c r="AR561" s="89">
        <f t="shared" si="215"/>
        <v>1.2462889468736118</v>
      </c>
      <c r="AS561" s="89">
        <f t="shared" si="215"/>
        <v>1.2462266328299796</v>
      </c>
      <c r="AT561" s="89">
        <f t="shared" si="215"/>
        <v>1.2439083968856333</v>
      </c>
      <c r="AU561" s="89">
        <f t="shared" si="212"/>
        <v>1.1666747515830691</v>
      </c>
    </row>
    <row r="562" spans="3:47">
      <c r="C562" s="10"/>
      <c r="D562" s="10"/>
      <c r="Z562">
        <f t="shared" si="200"/>
        <v>0</v>
      </c>
      <c r="AA562" s="89">
        <f t="shared" si="201"/>
        <v>-0.23800536174947567</v>
      </c>
      <c r="AB562" s="89">
        <f t="shared" si="202"/>
        <v>-9999</v>
      </c>
      <c r="AC562" s="89">
        <f t="shared" si="203"/>
        <v>0</v>
      </c>
      <c r="AD562" s="89">
        <f t="shared" si="213"/>
        <v>-9999</v>
      </c>
      <c r="AE562" s="89">
        <f t="shared" si="204"/>
        <v>0</v>
      </c>
      <c r="AF562">
        <f t="shared" si="214"/>
        <v>-9999</v>
      </c>
      <c r="AG562" s="73"/>
      <c r="AH562">
        <f t="shared" si="205"/>
        <v>9.9128093979226504E-4</v>
      </c>
      <c r="AI562">
        <f t="shared" si="206"/>
        <v>1.0202694526724543</v>
      </c>
      <c r="AJ562">
        <f t="shared" si="207"/>
        <v>0.73637414807196833</v>
      </c>
      <c r="AK562">
        <f t="shared" si="208"/>
        <v>8.1517785104596244E-2</v>
      </c>
      <c r="AL562">
        <f t="shared" si="209"/>
        <v>1.327088014839336</v>
      </c>
      <c r="AM562">
        <f t="shared" si="210"/>
        <v>0.7817992999413852</v>
      </c>
      <c r="AN562" s="89">
        <f t="shared" si="215"/>
        <v>1.2462906618999194</v>
      </c>
      <c r="AO562" s="89">
        <f t="shared" si="215"/>
        <v>1.246290661867854</v>
      </c>
      <c r="AP562" s="89">
        <f t="shared" si="215"/>
        <v>1.2462906606705981</v>
      </c>
      <c r="AQ562" s="89">
        <f t="shared" si="215"/>
        <v>1.2462906159678244</v>
      </c>
      <c r="AR562" s="89">
        <f t="shared" si="215"/>
        <v>1.2462889468736118</v>
      </c>
      <c r="AS562" s="89">
        <f t="shared" si="215"/>
        <v>1.2462266328299796</v>
      </c>
      <c r="AT562" s="89">
        <f t="shared" si="215"/>
        <v>1.2439083968856333</v>
      </c>
      <c r="AU562" s="89">
        <f t="shared" si="212"/>
        <v>1.1666747515830691</v>
      </c>
    </row>
    <row r="563" spans="3:47">
      <c r="C563" s="10"/>
      <c r="D563" s="10"/>
      <c r="Z563">
        <f t="shared" si="200"/>
        <v>0</v>
      </c>
      <c r="AA563" s="89">
        <f t="shared" si="201"/>
        <v>-0.23800536174947567</v>
      </c>
      <c r="AB563" s="89">
        <f t="shared" si="202"/>
        <v>-9999</v>
      </c>
      <c r="AC563" s="89">
        <f t="shared" si="203"/>
        <v>0</v>
      </c>
      <c r="AD563" s="89">
        <f t="shared" si="213"/>
        <v>-9999</v>
      </c>
      <c r="AE563" s="89">
        <f t="shared" si="204"/>
        <v>0</v>
      </c>
      <c r="AF563">
        <f t="shared" si="214"/>
        <v>-9999</v>
      </c>
      <c r="AG563" s="73"/>
      <c r="AH563">
        <f t="shared" si="205"/>
        <v>9.9128093979226504E-4</v>
      </c>
      <c r="AI563">
        <f t="shared" si="206"/>
        <v>1.0202694526724543</v>
      </c>
      <c r="AJ563">
        <f t="shared" si="207"/>
        <v>0.73637414807196833</v>
      </c>
      <c r="AK563">
        <f t="shared" si="208"/>
        <v>8.1517785104596244E-2</v>
      </c>
      <c r="AL563">
        <f t="shared" si="209"/>
        <v>1.327088014839336</v>
      </c>
      <c r="AM563">
        <f t="shared" si="210"/>
        <v>0.7817992999413852</v>
      </c>
      <c r="AN563" s="89">
        <f t="shared" si="215"/>
        <v>1.2462906618999194</v>
      </c>
      <c r="AO563" s="89">
        <f t="shared" si="215"/>
        <v>1.246290661867854</v>
      </c>
      <c r="AP563" s="89">
        <f t="shared" si="215"/>
        <v>1.2462906606705981</v>
      </c>
      <c r="AQ563" s="89">
        <f t="shared" si="215"/>
        <v>1.2462906159678244</v>
      </c>
      <c r="AR563" s="89">
        <f t="shared" si="215"/>
        <v>1.2462889468736118</v>
      </c>
      <c r="AS563" s="89">
        <f t="shared" si="215"/>
        <v>1.2462266328299796</v>
      </c>
      <c r="AT563" s="89">
        <f t="shared" si="215"/>
        <v>1.2439083968856333</v>
      </c>
      <c r="AU563" s="89">
        <f t="shared" si="212"/>
        <v>1.1666747515830691</v>
      </c>
    </row>
    <row r="564" spans="3:47">
      <c r="C564" s="10"/>
      <c r="D564" s="10"/>
      <c r="Z564">
        <f t="shared" si="200"/>
        <v>0</v>
      </c>
      <c r="AA564" s="89">
        <f t="shared" si="201"/>
        <v>-0.23800536174947567</v>
      </c>
      <c r="AB564" s="89">
        <f t="shared" si="202"/>
        <v>-9999</v>
      </c>
      <c r="AC564" s="89">
        <f t="shared" si="203"/>
        <v>0</v>
      </c>
      <c r="AD564" s="89">
        <f t="shared" si="213"/>
        <v>-9999</v>
      </c>
      <c r="AE564" s="89">
        <f t="shared" si="204"/>
        <v>0</v>
      </c>
      <c r="AF564">
        <f t="shared" si="214"/>
        <v>-9999</v>
      </c>
      <c r="AG564" s="73"/>
      <c r="AH564">
        <f t="shared" si="205"/>
        <v>9.9128093979226504E-4</v>
      </c>
      <c r="AI564">
        <f t="shared" si="206"/>
        <v>1.0202694526724543</v>
      </c>
      <c r="AJ564">
        <f t="shared" si="207"/>
        <v>0.73637414807196833</v>
      </c>
      <c r="AK564">
        <f t="shared" si="208"/>
        <v>8.1517785104596244E-2</v>
      </c>
      <c r="AL564">
        <f t="shared" si="209"/>
        <v>1.327088014839336</v>
      </c>
      <c r="AM564">
        <f t="shared" si="210"/>
        <v>0.7817992999413852</v>
      </c>
      <c r="AN564" s="89">
        <f t="shared" si="215"/>
        <v>1.2462906618999194</v>
      </c>
      <c r="AO564" s="89">
        <f t="shared" si="215"/>
        <v>1.246290661867854</v>
      </c>
      <c r="AP564" s="89">
        <f t="shared" si="215"/>
        <v>1.2462906606705981</v>
      </c>
      <c r="AQ564" s="89">
        <f t="shared" si="215"/>
        <v>1.2462906159678244</v>
      </c>
      <c r="AR564" s="89">
        <f t="shared" si="215"/>
        <v>1.2462889468736118</v>
      </c>
      <c r="AS564" s="89">
        <f t="shared" si="215"/>
        <v>1.2462266328299796</v>
      </c>
      <c r="AT564" s="89">
        <f t="shared" si="215"/>
        <v>1.2439083968856333</v>
      </c>
      <c r="AU564" s="89">
        <f t="shared" si="212"/>
        <v>1.1666747515830691</v>
      </c>
    </row>
    <row r="565" spans="3:47">
      <c r="C565" s="10"/>
      <c r="D565" s="10"/>
      <c r="Z565">
        <f t="shared" si="200"/>
        <v>0</v>
      </c>
      <c r="AA565" s="89">
        <f t="shared" si="201"/>
        <v>-0.23800536174947567</v>
      </c>
      <c r="AB565" s="89">
        <f t="shared" si="202"/>
        <v>-9999</v>
      </c>
      <c r="AC565" s="89">
        <f t="shared" si="203"/>
        <v>0</v>
      </c>
      <c r="AD565" s="89">
        <f t="shared" si="213"/>
        <v>-9999</v>
      </c>
      <c r="AE565" s="89">
        <f t="shared" si="204"/>
        <v>0</v>
      </c>
      <c r="AF565">
        <f t="shared" si="214"/>
        <v>-9999</v>
      </c>
      <c r="AG565" s="73"/>
      <c r="AH565">
        <f t="shared" si="205"/>
        <v>9.9128093979226504E-4</v>
      </c>
      <c r="AI565">
        <f t="shared" si="206"/>
        <v>1.0202694526724543</v>
      </c>
      <c r="AJ565">
        <f t="shared" si="207"/>
        <v>0.73637414807196833</v>
      </c>
      <c r="AK565">
        <f t="shared" si="208"/>
        <v>8.1517785104596244E-2</v>
      </c>
      <c r="AL565">
        <f t="shared" si="209"/>
        <v>1.327088014839336</v>
      </c>
      <c r="AM565">
        <f t="shared" si="210"/>
        <v>0.7817992999413852</v>
      </c>
      <c r="AN565" s="89">
        <f t="shared" ref="AN565:AT580" si="216">$AU565+$AB$7*SIN(AO565)</f>
        <v>1.2462906618999194</v>
      </c>
      <c r="AO565" s="89">
        <f t="shared" si="216"/>
        <v>1.246290661867854</v>
      </c>
      <c r="AP565" s="89">
        <f t="shared" si="216"/>
        <v>1.2462906606705981</v>
      </c>
      <c r="AQ565" s="89">
        <f t="shared" si="216"/>
        <v>1.2462906159678244</v>
      </c>
      <c r="AR565" s="89">
        <f t="shared" si="216"/>
        <v>1.2462889468736118</v>
      </c>
      <c r="AS565" s="89">
        <f t="shared" si="216"/>
        <v>1.2462266328299796</v>
      </c>
      <c r="AT565" s="89">
        <f t="shared" si="216"/>
        <v>1.2439083968856333</v>
      </c>
      <c r="AU565" s="89">
        <f t="shared" si="212"/>
        <v>1.1666747515830691</v>
      </c>
    </row>
    <row r="566" spans="3:47">
      <c r="C566" s="10"/>
      <c r="D566" s="10"/>
      <c r="Z566">
        <f t="shared" si="200"/>
        <v>0</v>
      </c>
      <c r="AA566" s="89">
        <f t="shared" si="201"/>
        <v>-0.23800536174947567</v>
      </c>
      <c r="AB566" s="89">
        <f t="shared" si="202"/>
        <v>-9999</v>
      </c>
      <c r="AC566" s="89">
        <f t="shared" si="203"/>
        <v>0</v>
      </c>
      <c r="AD566" s="89">
        <f t="shared" si="213"/>
        <v>-9999</v>
      </c>
      <c r="AE566" s="89">
        <f t="shared" si="204"/>
        <v>0</v>
      </c>
      <c r="AF566">
        <f t="shared" si="214"/>
        <v>-9999</v>
      </c>
      <c r="AG566" s="73"/>
      <c r="AH566">
        <f t="shared" si="205"/>
        <v>9.9128093979226504E-4</v>
      </c>
      <c r="AI566">
        <f t="shared" si="206"/>
        <v>1.0202694526724543</v>
      </c>
      <c r="AJ566">
        <f t="shared" si="207"/>
        <v>0.73637414807196833</v>
      </c>
      <c r="AK566">
        <f t="shared" si="208"/>
        <v>8.1517785104596244E-2</v>
      </c>
      <c r="AL566">
        <f t="shared" si="209"/>
        <v>1.327088014839336</v>
      </c>
      <c r="AM566">
        <f t="shared" si="210"/>
        <v>0.7817992999413852</v>
      </c>
      <c r="AN566" s="89">
        <f t="shared" si="216"/>
        <v>1.2462906618999194</v>
      </c>
      <c r="AO566" s="89">
        <f t="shared" si="216"/>
        <v>1.246290661867854</v>
      </c>
      <c r="AP566" s="89">
        <f t="shared" si="216"/>
        <v>1.2462906606705981</v>
      </c>
      <c r="AQ566" s="89">
        <f t="shared" si="216"/>
        <v>1.2462906159678244</v>
      </c>
      <c r="AR566" s="89">
        <f t="shared" si="216"/>
        <v>1.2462889468736118</v>
      </c>
      <c r="AS566" s="89">
        <f t="shared" si="216"/>
        <v>1.2462266328299796</v>
      </c>
      <c r="AT566" s="89">
        <f t="shared" si="216"/>
        <v>1.2439083968856333</v>
      </c>
      <c r="AU566" s="89">
        <f t="shared" si="212"/>
        <v>1.1666747515830691</v>
      </c>
    </row>
    <row r="567" spans="3:47">
      <c r="C567" s="10"/>
      <c r="D567" s="10"/>
      <c r="Z567">
        <f t="shared" si="200"/>
        <v>0</v>
      </c>
      <c r="AA567" s="89">
        <f t="shared" si="201"/>
        <v>-0.23800536174947567</v>
      </c>
      <c r="AB567" s="89">
        <f t="shared" si="202"/>
        <v>-9999</v>
      </c>
      <c r="AC567" s="89">
        <f t="shared" si="203"/>
        <v>0</v>
      </c>
      <c r="AD567" s="89">
        <f t="shared" si="213"/>
        <v>-9999</v>
      </c>
      <c r="AE567" s="89">
        <f t="shared" si="204"/>
        <v>0</v>
      </c>
      <c r="AF567">
        <f t="shared" si="214"/>
        <v>-9999</v>
      </c>
      <c r="AG567" s="73"/>
      <c r="AH567">
        <f t="shared" si="205"/>
        <v>9.9128093979226504E-4</v>
      </c>
      <c r="AI567">
        <f t="shared" si="206"/>
        <v>1.0202694526724543</v>
      </c>
      <c r="AJ567">
        <f t="shared" si="207"/>
        <v>0.73637414807196833</v>
      </c>
      <c r="AK567">
        <f t="shared" si="208"/>
        <v>8.1517785104596244E-2</v>
      </c>
      <c r="AL567">
        <f t="shared" si="209"/>
        <v>1.327088014839336</v>
      </c>
      <c r="AM567">
        <f t="shared" si="210"/>
        <v>0.7817992999413852</v>
      </c>
      <c r="AN567" s="89">
        <f t="shared" si="216"/>
        <v>1.2462906618999194</v>
      </c>
      <c r="AO567" s="89">
        <f t="shared" si="216"/>
        <v>1.246290661867854</v>
      </c>
      <c r="AP567" s="89">
        <f t="shared" si="216"/>
        <v>1.2462906606705981</v>
      </c>
      <c r="AQ567" s="89">
        <f t="shared" si="216"/>
        <v>1.2462906159678244</v>
      </c>
      <c r="AR567" s="89">
        <f t="shared" si="216"/>
        <v>1.2462889468736118</v>
      </c>
      <c r="AS567" s="89">
        <f t="shared" si="216"/>
        <v>1.2462266328299796</v>
      </c>
      <c r="AT567" s="89">
        <f t="shared" si="216"/>
        <v>1.2439083968856333</v>
      </c>
      <c r="AU567" s="89">
        <f t="shared" si="212"/>
        <v>1.1666747515830691</v>
      </c>
    </row>
    <row r="568" spans="3:47">
      <c r="C568" s="10"/>
      <c r="D568" s="10"/>
      <c r="Z568">
        <f t="shared" si="200"/>
        <v>0</v>
      </c>
      <c r="AA568" s="89">
        <f t="shared" si="201"/>
        <v>-0.23800536174947567</v>
      </c>
      <c r="AB568" s="89">
        <f t="shared" si="202"/>
        <v>-9999</v>
      </c>
      <c r="AC568" s="89">
        <f t="shared" si="203"/>
        <v>0</v>
      </c>
      <c r="AD568" s="89">
        <f t="shared" si="213"/>
        <v>-9999</v>
      </c>
      <c r="AE568" s="89">
        <f t="shared" si="204"/>
        <v>0</v>
      </c>
      <c r="AF568">
        <f t="shared" si="214"/>
        <v>-9999</v>
      </c>
      <c r="AG568" s="73"/>
      <c r="AH568">
        <f t="shared" si="205"/>
        <v>9.9128093979226504E-4</v>
      </c>
      <c r="AI568">
        <f t="shared" si="206"/>
        <v>1.0202694526724543</v>
      </c>
      <c r="AJ568">
        <f t="shared" si="207"/>
        <v>0.73637414807196833</v>
      </c>
      <c r="AK568">
        <f t="shared" si="208"/>
        <v>8.1517785104596244E-2</v>
      </c>
      <c r="AL568">
        <f t="shared" si="209"/>
        <v>1.327088014839336</v>
      </c>
      <c r="AM568">
        <f t="shared" si="210"/>
        <v>0.7817992999413852</v>
      </c>
      <c r="AN568" s="89">
        <f t="shared" si="216"/>
        <v>1.2462906618999194</v>
      </c>
      <c r="AO568" s="89">
        <f t="shared" si="216"/>
        <v>1.246290661867854</v>
      </c>
      <c r="AP568" s="89">
        <f t="shared" si="216"/>
        <v>1.2462906606705981</v>
      </c>
      <c r="AQ568" s="89">
        <f t="shared" si="216"/>
        <v>1.2462906159678244</v>
      </c>
      <c r="AR568" s="89">
        <f t="shared" si="216"/>
        <v>1.2462889468736118</v>
      </c>
      <c r="AS568" s="89">
        <f t="shared" si="216"/>
        <v>1.2462266328299796</v>
      </c>
      <c r="AT568" s="89">
        <f t="shared" si="216"/>
        <v>1.2439083968856333</v>
      </c>
      <c r="AU568" s="89">
        <f t="shared" si="212"/>
        <v>1.1666747515830691</v>
      </c>
    </row>
    <row r="569" spans="3:47">
      <c r="C569" s="10"/>
      <c r="D569" s="10"/>
      <c r="Z569">
        <f t="shared" si="200"/>
        <v>0</v>
      </c>
      <c r="AA569" s="89">
        <f t="shared" si="201"/>
        <v>-0.23800536174947567</v>
      </c>
      <c r="AB569" s="89">
        <f t="shared" si="202"/>
        <v>-9999</v>
      </c>
      <c r="AC569" s="89">
        <f t="shared" si="203"/>
        <v>0</v>
      </c>
      <c r="AD569" s="89">
        <f t="shared" si="213"/>
        <v>-9999</v>
      </c>
      <c r="AE569" s="89">
        <f t="shared" si="204"/>
        <v>0</v>
      </c>
      <c r="AF569">
        <f t="shared" si="214"/>
        <v>-9999</v>
      </c>
      <c r="AG569" s="73"/>
      <c r="AH569">
        <f t="shared" si="205"/>
        <v>9.9128093979226504E-4</v>
      </c>
      <c r="AI569">
        <f t="shared" si="206"/>
        <v>1.0202694526724543</v>
      </c>
      <c r="AJ569">
        <f t="shared" si="207"/>
        <v>0.73637414807196833</v>
      </c>
      <c r="AK569">
        <f t="shared" si="208"/>
        <v>8.1517785104596244E-2</v>
      </c>
      <c r="AL569">
        <f t="shared" si="209"/>
        <v>1.327088014839336</v>
      </c>
      <c r="AM569">
        <f t="shared" si="210"/>
        <v>0.7817992999413852</v>
      </c>
      <c r="AN569" s="89">
        <f t="shared" si="216"/>
        <v>1.2462906618999194</v>
      </c>
      <c r="AO569" s="89">
        <f t="shared" si="216"/>
        <v>1.246290661867854</v>
      </c>
      <c r="AP569" s="89">
        <f t="shared" si="216"/>
        <v>1.2462906606705981</v>
      </c>
      <c r="AQ569" s="89">
        <f t="shared" si="216"/>
        <v>1.2462906159678244</v>
      </c>
      <c r="AR569" s="89">
        <f t="shared" si="216"/>
        <v>1.2462889468736118</v>
      </c>
      <c r="AS569" s="89">
        <f t="shared" si="216"/>
        <v>1.2462266328299796</v>
      </c>
      <c r="AT569" s="89">
        <f t="shared" si="216"/>
        <v>1.2439083968856333</v>
      </c>
      <c r="AU569" s="89">
        <f t="shared" si="212"/>
        <v>1.1666747515830691</v>
      </c>
    </row>
    <row r="570" spans="3:47">
      <c r="C570" s="10"/>
      <c r="D570" s="10"/>
      <c r="Z570">
        <f t="shared" si="200"/>
        <v>0</v>
      </c>
      <c r="AA570" s="89">
        <f t="shared" si="201"/>
        <v>-0.23800536174947567</v>
      </c>
      <c r="AB570" s="89">
        <f t="shared" si="202"/>
        <v>-9999</v>
      </c>
      <c r="AC570" s="89">
        <f t="shared" si="203"/>
        <v>0</v>
      </c>
      <c r="AD570" s="89">
        <f t="shared" si="213"/>
        <v>-9999</v>
      </c>
      <c r="AE570" s="89">
        <f t="shared" si="204"/>
        <v>0</v>
      </c>
      <c r="AF570">
        <f t="shared" si="214"/>
        <v>-9999</v>
      </c>
      <c r="AG570" s="73"/>
      <c r="AH570">
        <f t="shared" si="205"/>
        <v>9.9128093979226504E-4</v>
      </c>
      <c r="AI570">
        <f t="shared" si="206"/>
        <v>1.0202694526724543</v>
      </c>
      <c r="AJ570">
        <f t="shared" si="207"/>
        <v>0.73637414807196833</v>
      </c>
      <c r="AK570">
        <f t="shared" si="208"/>
        <v>8.1517785104596244E-2</v>
      </c>
      <c r="AL570">
        <f t="shared" si="209"/>
        <v>1.327088014839336</v>
      </c>
      <c r="AM570">
        <f t="shared" si="210"/>
        <v>0.7817992999413852</v>
      </c>
      <c r="AN570" s="89">
        <f t="shared" si="216"/>
        <v>1.2462906618999194</v>
      </c>
      <c r="AO570" s="89">
        <f t="shared" si="216"/>
        <v>1.246290661867854</v>
      </c>
      <c r="AP570" s="89">
        <f t="shared" si="216"/>
        <v>1.2462906606705981</v>
      </c>
      <c r="AQ570" s="89">
        <f t="shared" si="216"/>
        <v>1.2462906159678244</v>
      </c>
      <c r="AR570" s="89">
        <f t="shared" si="216"/>
        <v>1.2462889468736118</v>
      </c>
      <c r="AS570" s="89">
        <f t="shared" si="216"/>
        <v>1.2462266328299796</v>
      </c>
      <c r="AT570" s="89">
        <f t="shared" si="216"/>
        <v>1.2439083968856333</v>
      </c>
      <c r="AU570" s="89">
        <f t="shared" si="212"/>
        <v>1.1666747515830691</v>
      </c>
    </row>
    <row r="571" spans="3:47">
      <c r="C571" s="10"/>
      <c r="D571" s="10"/>
      <c r="Z571">
        <f t="shared" si="200"/>
        <v>0</v>
      </c>
      <c r="AA571" s="89">
        <f t="shared" si="201"/>
        <v>-0.23800536174947567</v>
      </c>
      <c r="AB571" s="89">
        <f t="shared" si="202"/>
        <v>-9999</v>
      </c>
      <c r="AC571" s="89">
        <f t="shared" si="203"/>
        <v>0</v>
      </c>
      <c r="AD571" s="89">
        <f t="shared" si="213"/>
        <v>-9999</v>
      </c>
      <c r="AE571" s="89">
        <f t="shared" si="204"/>
        <v>0</v>
      </c>
      <c r="AF571">
        <f t="shared" si="214"/>
        <v>-9999</v>
      </c>
      <c r="AG571" s="73"/>
      <c r="AH571">
        <f t="shared" si="205"/>
        <v>9.9128093979226504E-4</v>
      </c>
      <c r="AI571">
        <f t="shared" si="206"/>
        <v>1.0202694526724543</v>
      </c>
      <c r="AJ571">
        <f t="shared" si="207"/>
        <v>0.73637414807196833</v>
      </c>
      <c r="AK571">
        <f t="shared" si="208"/>
        <v>8.1517785104596244E-2</v>
      </c>
      <c r="AL571">
        <f t="shared" si="209"/>
        <v>1.327088014839336</v>
      </c>
      <c r="AM571">
        <f t="shared" si="210"/>
        <v>0.7817992999413852</v>
      </c>
      <c r="AN571" s="89">
        <f t="shared" si="216"/>
        <v>1.2462906618999194</v>
      </c>
      <c r="AO571" s="89">
        <f t="shared" si="216"/>
        <v>1.246290661867854</v>
      </c>
      <c r="AP571" s="89">
        <f t="shared" si="216"/>
        <v>1.2462906606705981</v>
      </c>
      <c r="AQ571" s="89">
        <f t="shared" si="216"/>
        <v>1.2462906159678244</v>
      </c>
      <c r="AR571" s="89">
        <f t="shared" si="216"/>
        <v>1.2462889468736118</v>
      </c>
      <c r="AS571" s="89">
        <f t="shared" si="216"/>
        <v>1.2462266328299796</v>
      </c>
      <c r="AT571" s="89">
        <f t="shared" si="216"/>
        <v>1.2439083968856333</v>
      </c>
      <c r="AU571" s="89">
        <f t="shared" si="212"/>
        <v>1.1666747515830691</v>
      </c>
    </row>
    <row r="572" spans="3:47">
      <c r="C572" s="10"/>
      <c r="D572" s="10"/>
      <c r="Z572">
        <f t="shared" si="200"/>
        <v>0</v>
      </c>
      <c r="AA572" s="89">
        <f t="shared" si="201"/>
        <v>-0.23800536174947567</v>
      </c>
      <c r="AB572" s="89">
        <f t="shared" si="202"/>
        <v>-9999</v>
      </c>
      <c r="AC572" s="89">
        <f t="shared" si="203"/>
        <v>0</v>
      </c>
      <c r="AD572" s="89">
        <f t="shared" si="213"/>
        <v>-9999</v>
      </c>
      <c r="AE572" s="89">
        <f t="shared" si="204"/>
        <v>0</v>
      </c>
      <c r="AF572">
        <f t="shared" si="214"/>
        <v>-9999</v>
      </c>
      <c r="AG572" s="73"/>
      <c r="AH572">
        <f t="shared" si="205"/>
        <v>9.9128093979226504E-4</v>
      </c>
      <c r="AI572">
        <f t="shared" si="206"/>
        <v>1.0202694526724543</v>
      </c>
      <c r="AJ572">
        <f t="shared" si="207"/>
        <v>0.73637414807196833</v>
      </c>
      <c r="AK572">
        <f t="shared" si="208"/>
        <v>8.1517785104596244E-2</v>
      </c>
      <c r="AL572">
        <f t="shared" si="209"/>
        <v>1.327088014839336</v>
      </c>
      <c r="AM572">
        <f t="shared" si="210"/>
        <v>0.7817992999413852</v>
      </c>
      <c r="AN572" s="89">
        <f t="shared" si="216"/>
        <v>1.2462906618999194</v>
      </c>
      <c r="AO572" s="89">
        <f t="shared" si="216"/>
        <v>1.246290661867854</v>
      </c>
      <c r="AP572" s="89">
        <f t="shared" si="216"/>
        <v>1.2462906606705981</v>
      </c>
      <c r="AQ572" s="89">
        <f t="shared" si="216"/>
        <v>1.2462906159678244</v>
      </c>
      <c r="AR572" s="89">
        <f t="shared" si="216"/>
        <v>1.2462889468736118</v>
      </c>
      <c r="AS572" s="89">
        <f t="shared" si="216"/>
        <v>1.2462266328299796</v>
      </c>
      <c r="AT572" s="89">
        <f t="shared" si="216"/>
        <v>1.2439083968856333</v>
      </c>
      <c r="AU572" s="89">
        <f t="shared" si="212"/>
        <v>1.1666747515830691</v>
      </c>
    </row>
    <row r="573" spans="3:47">
      <c r="C573" s="10"/>
      <c r="D573" s="10"/>
      <c r="Z573">
        <f t="shared" si="200"/>
        <v>0</v>
      </c>
      <c r="AA573" s="89">
        <f t="shared" si="201"/>
        <v>-0.23800536174947567</v>
      </c>
      <c r="AB573" s="89">
        <f t="shared" si="202"/>
        <v>-9999</v>
      </c>
      <c r="AC573" s="89">
        <f t="shared" si="203"/>
        <v>0</v>
      </c>
      <c r="AD573" s="89">
        <f t="shared" si="213"/>
        <v>-9999</v>
      </c>
      <c r="AE573" s="89">
        <f t="shared" si="204"/>
        <v>0</v>
      </c>
      <c r="AF573">
        <f t="shared" si="214"/>
        <v>-9999</v>
      </c>
      <c r="AG573" s="73"/>
      <c r="AH573">
        <f t="shared" si="205"/>
        <v>9.9128093979226504E-4</v>
      </c>
      <c r="AI573">
        <f t="shared" si="206"/>
        <v>1.0202694526724543</v>
      </c>
      <c r="AJ573">
        <f t="shared" si="207"/>
        <v>0.73637414807196833</v>
      </c>
      <c r="AK573">
        <f t="shared" si="208"/>
        <v>8.1517785104596244E-2</v>
      </c>
      <c r="AL573">
        <f t="shared" si="209"/>
        <v>1.327088014839336</v>
      </c>
      <c r="AM573">
        <f t="shared" si="210"/>
        <v>0.7817992999413852</v>
      </c>
      <c r="AN573" s="89">
        <f t="shared" si="216"/>
        <v>1.2462906618999194</v>
      </c>
      <c r="AO573" s="89">
        <f t="shared" si="216"/>
        <v>1.246290661867854</v>
      </c>
      <c r="AP573" s="89">
        <f t="shared" si="216"/>
        <v>1.2462906606705981</v>
      </c>
      <c r="AQ573" s="89">
        <f t="shared" si="216"/>
        <v>1.2462906159678244</v>
      </c>
      <c r="AR573" s="89">
        <f t="shared" si="216"/>
        <v>1.2462889468736118</v>
      </c>
      <c r="AS573" s="89">
        <f t="shared" si="216"/>
        <v>1.2462266328299796</v>
      </c>
      <c r="AT573" s="89">
        <f t="shared" si="216"/>
        <v>1.2439083968856333</v>
      </c>
      <c r="AU573" s="89">
        <f t="shared" si="212"/>
        <v>1.1666747515830691</v>
      </c>
    </row>
    <row r="574" spans="3:47">
      <c r="C574" s="10"/>
      <c r="D574" s="10"/>
      <c r="Z574">
        <f t="shared" si="200"/>
        <v>0</v>
      </c>
      <c r="AA574" s="89">
        <f t="shared" si="201"/>
        <v>-0.23800536174947567</v>
      </c>
      <c r="AB574" s="89">
        <f t="shared" si="202"/>
        <v>-9999</v>
      </c>
      <c r="AC574" s="89">
        <f t="shared" si="203"/>
        <v>0</v>
      </c>
      <c r="AD574" s="89">
        <f t="shared" si="213"/>
        <v>-9999</v>
      </c>
      <c r="AE574" s="89">
        <f t="shared" si="204"/>
        <v>0</v>
      </c>
      <c r="AF574">
        <f t="shared" si="214"/>
        <v>-9999</v>
      </c>
      <c r="AG574" s="73"/>
      <c r="AH574">
        <f t="shared" si="205"/>
        <v>9.9128093979226504E-4</v>
      </c>
      <c r="AI574">
        <f t="shared" si="206"/>
        <v>1.0202694526724543</v>
      </c>
      <c r="AJ574">
        <f t="shared" si="207"/>
        <v>0.73637414807196833</v>
      </c>
      <c r="AK574">
        <f t="shared" si="208"/>
        <v>8.1517785104596244E-2</v>
      </c>
      <c r="AL574">
        <f t="shared" si="209"/>
        <v>1.327088014839336</v>
      </c>
      <c r="AM574">
        <f t="shared" si="210"/>
        <v>0.7817992999413852</v>
      </c>
      <c r="AN574" s="89">
        <f t="shared" si="216"/>
        <v>1.2462906618999194</v>
      </c>
      <c r="AO574" s="89">
        <f t="shared" si="216"/>
        <v>1.246290661867854</v>
      </c>
      <c r="AP574" s="89">
        <f t="shared" si="216"/>
        <v>1.2462906606705981</v>
      </c>
      <c r="AQ574" s="89">
        <f t="shared" si="216"/>
        <v>1.2462906159678244</v>
      </c>
      <c r="AR574" s="89">
        <f t="shared" si="216"/>
        <v>1.2462889468736118</v>
      </c>
      <c r="AS574" s="89">
        <f t="shared" si="216"/>
        <v>1.2462266328299796</v>
      </c>
      <c r="AT574" s="89">
        <f t="shared" si="216"/>
        <v>1.2439083968856333</v>
      </c>
      <c r="AU574" s="89">
        <f t="shared" si="212"/>
        <v>1.1666747515830691</v>
      </c>
    </row>
    <row r="575" spans="3:47">
      <c r="C575" s="10"/>
      <c r="D575" s="10"/>
      <c r="Z575">
        <f t="shared" si="200"/>
        <v>0</v>
      </c>
      <c r="AA575" s="89">
        <f t="shared" si="201"/>
        <v>-0.23800536174947567</v>
      </c>
      <c r="AB575" s="89">
        <f t="shared" si="202"/>
        <v>-9999</v>
      </c>
      <c r="AC575" s="89">
        <f t="shared" si="203"/>
        <v>0</v>
      </c>
      <c r="AD575" s="89">
        <f t="shared" si="213"/>
        <v>-9999</v>
      </c>
      <c r="AE575" s="89">
        <f t="shared" si="204"/>
        <v>0</v>
      </c>
      <c r="AF575">
        <f t="shared" si="214"/>
        <v>-9999</v>
      </c>
      <c r="AG575" s="73"/>
      <c r="AH575">
        <f t="shared" si="205"/>
        <v>9.9128093979226504E-4</v>
      </c>
      <c r="AI575">
        <f t="shared" si="206"/>
        <v>1.0202694526724543</v>
      </c>
      <c r="AJ575">
        <f t="shared" si="207"/>
        <v>0.73637414807196833</v>
      </c>
      <c r="AK575">
        <f t="shared" si="208"/>
        <v>8.1517785104596244E-2</v>
      </c>
      <c r="AL575">
        <f t="shared" si="209"/>
        <v>1.327088014839336</v>
      </c>
      <c r="AM575">
        <f t="shared" si="210"/>
        <v>0.7817992999413852</v>
      </c>
      <c r="AN575" s="89">
        <f t="shared" si="216"/>
        <v>1.2462906618999194</v>
      </c>
      <c r="AO575" s="89">
        <f t="shared" si="216"/>
        <v>1.246290661867854</v>
      </c>
      <c r="AP575" s="89">
        <f t="shared" si="216"/>
        <v>1.2462906606705981</v>
      </c>
      <c r="AQ575" s="89">
        <f t="shared" si="216"/>
        <v>1.2462906159678244</v>
      </c>
      <c r="AR575" s="89">
        <f t="shared" si="216"/>
        <v>1.2462889468736118</v>
      </c>
      <c r="AS575" s="89">
        <f t="shared" si="216"/>
        <v>1.2462266328299796</v>
      </c>
      <c r="AT575" s="89">
        <f t="shared" si="216"/>
        <v>1.2439083968856333</v>
      </c>
      <c r="AU575" s="89">
        <f t="shared" si="212"/>
        <v>1.1666747515830691</v>
      </c>
    </row>
    <row r="576" spans="3:47">
      <c r="C576" s="10"/>
      <c r="D576" s="10"/>
      <c r="Z576">
        <f t="shared" si="200"/>
        <v>0</v>
      </c>
      <c r="AA576" s="89">
        <f t="shared" si="201"/>
        <v>-0.23800536174947567</v>
      </c>
      <c r="AB576" s="89">
        <f t="shared" si="202"/>
        <v>-9999</v>
      </c>
      <c r="AC576" s="89">
        <f t="shared" si="203"/>
        <v>0</v>
      </c>
      <c r="AD576" s="89">
        <f t="shared" si="213"/>
        <v>-9999</v>
      </c>
      <c r="AE576" s="89">
        <f t="shared" si="204"/>
        <v>0</v>
      </c>
      <c r="AF576">
        <f t="shared" si="214"/>
        <v>-9999</v>
      </c>
      <c r="AG576" s="73"/>
      <c r="AH576">
        <f t="shared" si="205"/>
        <v>9.9128093979226504E-4</v>
      </c>
      <c r="AI576">
        <f t="shared" si="206"/>
        <v>1.0202694526724543</v>
      </c>
      <c r="AJ576">
        <f t="shared" si="207"/>
        <v>0.73637414807196833</v>
      </c>
      <c r="AK576">
        <f t="shared" si="208"/>
        <v>8.1517785104596244E-2</v>
      </c>
      <c r="AL576">
        <f t="shared" si="209"/>
        <v>1.327088014839336</v>
      </c>
      <c r="AM576">
        <f t="shared" si="210"/>
        <v>0.7817992999413852</v>
      </c>
      <c r="AN576" s="89">
        <f t="shared" si="216"/>
        <v>1.2462906618999194</v>
      </c>
      <c r="AO576" s="89">
        <f t="shared" si="216"/>
        <v>1.246290661867854</v>
      </c>
      <c r="AP576" s="89">
        <f t="shared" si="216"/>
        <v>1.2462906606705981</v>
      </c>
      <c r="AQ576" s="89">
        <f t="shared" si="216"/>
        <v>1.2462906159678244</v>
      </c>
      <c r="AR576" s="89">
        <f t="shared" si="216"/>
        <v>1.2462889468736118</v>
      </c>
      <c r="AS576" s="89">
        <f t="shared" si="216"/>
        <v>1.2462266328299796</v>
      </c>
      <c r="AT576" s="89">
        <f t="shared" si="216"/>
        <v>1.2439083968856333</v>
      </c>
      <c r="AU576" s="89">
        <f t="shared" si="212"/>
        <v>1.1666747515830691</v>
      </c>
    </row>
    <row r="577" spans="3:48">
      <c r="C577" s="10"/>
      <c r="D577" s="10"/>
      <c r="Z577">
        <f t="shared" si="200"/>
        <v>0</v>
      </c>
      <c r="AA577" s="89">
        <f t="shared" si="201"/>
        <v>-0.23800536174947567</v>
      </c>
      <c r="AB577" s="89">
        <f t="shared" si="202"/>
        <v>-9999</v>
      </c>
      <c r="AC577" s="89">
        <f t="shared" si="203"/>
        <v>0</v>
      </c>
      <c r="AD577" s="89">
        <f t="shared" si="213"/>
        <v>-9999</v>
      </c>
      <c r="AE577" s="89">
        <f t="shared" si="204"/>
        <v>0</v>
      </c>
      <c r="AF577">
        <f t="shared" si="214"/>
        <v>-9999</v>
      </c>
      <c r="AG577" s="73"/>
      <c r="AH577">
        <f t="shared" si="205"/>
        <v>9.9128093979226504E-4</v>
      </c>
      <c r="AI577">
        <f t="shared" si="206"/>
        <v>1.0202694526724543</v>
      </c>
      <c r="AJ577">
        <f t="shared" si="207"/>
        <v>0.73637414807196833</v>
      </c>
      <c r="AK577">
        <f t="shared" si="208"/>
        <v>8.1517785104596244E-2</v>
      </c>
      <c r="AL577">
        <f t="shared" si="209"/>
        <v>1.327088014839336</v>
      </c>
      <c r="AM577">
        <f t="shared" si="210"/>
        <v>0.7817992999413852</v>
      </c>
      <c r="AN577" s="89">
        <f t="shared" si="216"/>
        <v>1.2462906618999194</v>
      </c>
      <c r="AO577" s="89">
        <f t="shared" si="216"/>
        <v>1.246290661867854</v>
      </c>
      <c r="AP577" s="89">
        <f t="shared" si="216"/>
        <v>1.2462906606705981</v>
      </c>
      <c r="AQ577" s="89">
        <f t="shared" si="216"/>
        <v>1.2462906159678244</v>
      </c>
      <c r="AR577" s="89">
        <f t="shared" si="216"/>
        <v>1.2462889468736118</v>
      </c>
      <c r="AS577" s="89">
        <f t="shared" si="216"/>
        <v>1.2462266328299796</v>
      </c>
      <c r="AT577" s="89">
        <f t="shared" si="216"/>
        <v>1.2439083968856333</v>
      </c>
      <c r="AU577" s="89">
        <f t="shared" si="212"/>
        <v>1.1666747515830691</v>
      </c>
    </row>
    <row r="578" spans="3:48">
      <c r="C578" s="10"/>
      <c r="D578" s="10"/>
      <c r="Z578">
        <f t="shared" si="200"/>
        <v>0</v>
      </c>
      <c r="AA578" s="89">
        <f t="shared" si="201"/>
        <v>-0.23800536174947567</v>
      </c>
      <c r="AB578" s="89">
        <f t="shared" si="202"/>
        <v>-9999</v>
      </c>
      <c r="AC578" s="89">
        <f t="shared" si="203"/>
        <v>0</v>
      </c>
      <c r="AD578" s="89">
        <f t="shared" si="213"/>
        <v>-9999</v>
      </c>
      <c r="AE578" s="89">
        <f t="shared" si="204"/>
        <v>0</v>
      </c>
      <c r="AF578">
        <f t="shared" si="214"/>
        <v>-9999</v>
      </c>
      <c r="AG578" s="73"/>
      <c r="AH578">
        <f t="shared" si="205"/>
        <v>9.9128093979226504E-4</v>
      </c>
      <c r="AI578">
        <f t="shared" si="206"/>
        <v>1.0202694526724543</v>
      </c>
      <c r="AJ578">
        <f t="shared" si="207"/>
        <v>0.73637414807196833</v>
      </c>
      <c r="AK578">
        <f t="shared" si="208"/>
        <v>8.1517785104596244E-2</v>
      </c>
      <c r="AL578">
        <f t="shared" si="209"/>
        <v>1.327088014839336</v>
      </c>
      <c r="AM578">
        <f t="shared" si="210"/>
        <v>0.7817992999413852</v>
      </c>
      <c r="AN578" s="89">
        <f t="shared" si="216"/>
        <v>1.2462906618999194</v>
      </c>
      <c r="AO578" s="89">
        <f t="shared" si="216"/>
        <v>1.246290661867854</v>
      </c>
      <c r="AP578" s="89">
        <f t="shared" si="216"/>
        <v>1.2462906606705981</v>
      </c>
      <c r="AQ578" s="89">
        <f t="shared" si="216"/>
        <v>1.2462906159678244</v>
      </c>
      <c r="AR578" s="89">
        <f t="shared" si="216"/>
        <v>1.2462889468736118</v>
      </c>
      <c r="AS578" s="89">
        <f t="shared" si="216"/>
        <v>1.2462266328299796</v>
      </c>
      <c r="AT578" s="89">
        <f t="shared" si="216"/>
        <v>1.2439083968856333</v>
      </c>
      <c r="AU578" s="89">
        <f t="shared" si="212"/>
        <v>1.1666747515830691</v>
      </c>
    </row>
    <row r="579" spans="3:48">
      <c r="C579" s="10"/>
      <c r="D579" s="10"/>
      <c r="Z579">
        <f t="shared" si="200"/>
        <v>0</v>
      </c>
      <c r="AA579" s="89">
        <f t="shared" si="201"/>
        <v>-0.23800536174947567</v>
      </c>
      <c r="AB579" s="89">
        <f t="shared" si="202"/>
        <v>-9999</v>
      </c>
      <c r="AC579" s="89">
        <f t="shared" si="203"/>
        <v>0</v>
      </c>
      <c r="AD579" s="89">
        <f t="shared" si="213"/>
        <v>-9999</v>
      </c>
      <c r="AE579" s="89">
        <f t="shared" si="204"/>
        <v>0</v>
      </c>
      <c r="AF579">
        <f t="shared" si="214"/>
        <v>-9999</v>
      </c>
      <c r="AG579" s="73"/>
      <c r="AH579">
        <f t="shared" si="205"/>
        <v>9.9128093979226504E-4</v>
      </c>
      <c r="AI579">
        <f t="shared" si="206"/>
        <v>1.0202694526724543</v>
      </c>
      <c r="AJ579">
        <f t="shared" si="207"/>
        <v>0.73637414807196833</v>
      </c>
      <c r="AK579">
        <f t="shared" si="208"/>
        <v>8.1517785104596244E-2</v>
      </c>
      <c r="AL579">
        <f t="shared" si="209"/>
        <v>1.327088014839336</v>
      </c>
      <c r="AM579">
        <f t="shared" si="210"/>
        <v>0.7817992999413852</v>
      </c>
      <c r="AN579" s="89">
        <f t="shared" si="216"/>
        <v>1.2462906618999194</v>
      </c>
      <c r="AO579" s="89">
        <f t="shared" si="216"/>
        <v>1.246290661867854</v>
      </c>
      <c r="AP579" s="89">
        <f t="shared" si="216"/>
        <v>1.2462906606705981</v>
      </c>
      <c r="AQ579" s="89">
        <f t="shared" si="216"/>
        <v>1.2462906159678244</v>
      </c>
      <c r="AR579" s="89">
        <f t="shared" si="216"/>
        <v>1.2462889468736118</v>
      </c>
      <c r="AS579" s="89">
        <f t="shared" si="216"/>
        <v>1.2462266328299796</v>
      </c>
      <c r="AT579" s="89">
        <f t="shared" si="216"/>
        <v>1.2439083968856333</v>
      </c>
      <c r="AU579" s="89">
        <f t="shared" si="212"/>
        <v>1.1666747515830691</v>
      </c>
      <c r="AV579" s="89"/>
    </row>
    <row r="580" spans="3:48">
      <c r="C580" s="10"/>
      <c r="D580" s="10"/>
      <c r="Z580">
        <f t="shared" si="200"/>
        <v>0</v>
      </c>
      <c r="AA580" s="89">
        <f t="shared" si="201"/>
        <v>-0.23800536174947567</v>
      </c>
      <c r="AB580" s="89">
        <f t="shared" si="202"/>
        <v>-9999</v>
      </c>
      <c r="AC580" s="89">
        <f t="shared" si="203"/>
        <v>0</v>
      </c>
      <c r="AD580" s="89">
        <f t="shared" si="213"/>
        <v>-9999</v>
      </c>
      <c r="AE580" s="89">
        <f t="shared" si="204"/>
        <v>0</v>
      </c>
      <c r="AF580">
        <f t="shared" si="214"/>
        <v>-9999</v>
      </c>
      <c r="AG580" s="73"/>
      <c r="AH580">
        <f t="shared" si="205"/>
        <v>9.9128093979226504E-4</v>
      </c>
      <c r="AI580">
        <f t="shared" si="206"/>
        <v>1.0202694526724543</v>
      </c>
      <c r="AJ580">
        <f t="shared" si="207"/>
        <v>0.73637414807196833</v>
      </c>
      <c r="AK580">
        <f t="shared" si="208"/>
        <v>8.1517785104596244E-2</v>
      </c>
      <c r="AL580">
        <f t="shared" si="209"/>
        <v>1.327088014839336</v>
      </c>
      <c r="AM580">
        <f t="shared" si="210"/>
        <v>0.7817992999413852</v>
      </c>
      <c r="AN580" s="89">
        <f t="shared" si="216"/>
        <v>1.2462906618999194</v>
      </c>
      <c r="AO580" s="89">
        <f t="shared" si="216"/>
        <v>1.246290661867854</v>
      </c>
      <c r="AP580" s="89">
        <f t="shared" si="216"/>
        <v>1.2462906606705981</v>
      </c>
      <c r="AQ580" s="89">
        <f t="shared" si="216"/>
        <v>1.2462906159678244</v>
      </c>
      <c r="AR580" s="89">
        <f t="shared" si="216"/>
        <v>1.2462889468736118</v>
      </c>
      <c r="AS580" s="89">
        <f t="shared" si="216"/>
        <v>1.2462266328299796</v>
      </c>
      <c r="AT580" s="89">
        <f t="shared" si="216"/>
        <v>1.2439083968856333</v>
      </c>
      <c r="AU580" s="89">
        <f t="shared" si="212"/>
        <v>1.1666747515830691</v>
      </c>
    </row>
    <row r="581" spans="3:48">
      <c r="C581" s="10"/>
      <c r="D581" s="10"/>
      <c r="Z581">
        <f t="shared" si="200"/>
        <v>0</v>
      </c>
      <c r="AA581" s="89">
        <f t="shared" si="201"/>
        <v>-0.23800536174947567</v>
      </c>
      <c r="AB581" s="89">
        <f t="shared" si="202"/>
        <v>-9999</v>
      </c>
      <c r="AC581" s="89">
        <f t="shared" si="203"/>
        <v>0</v>
      </c>
      <c r="AD581" s="89">
        <f t="shared" si="213"/>
        <v>-9999</v>
      </c>
      <c r="AE581" s="89">
        <f t="shared" si="204"/>
        <v>0</v>
      </c>
      <c r="AF581">
        <f t="shared" si="214"/>
        <v>-9999</v>
      </c>
      <c r="AG581" s="73"/>
      <c r="AH581">
        <f t="shared" si="205"/>
        <v>9.9128093979226504E-4</v>
      </c>
      <c r="AI581">
        <f t="shared" si="206"/>
        <v>1.0202694526724543</v>
      </c>
      <c r="AJ581">
        <f t="shared" si="207"/>
        <v>0.73637414807196833</v>
      </c>
      <c r="AK581">
        <f t="shared" si="208"/>
        <v>8.1517785104596244E-2</v>
      </c>
      <c r="AL581">
        <f t="shared" si="209"/>
        <v>1.327088014839336</v>
      </c>
      <c r="AM581">
        <f t="shared" si="210"/>
        <v>0.7817992999413852</v>
      </c>
      <c r="AN581" s="89">
        <f t="shared" ref="AN581:AT596" si="217">$AU581+$AB$7*SIN(AO581)</f>
        <v>1.2462906618999194</v>
      </c>
      <c r="AO581" s="89">
        <f t="shared" si="217"/>
        <v>1.246290661867854</v>
      </c>
      <c r="AP581" s="89">
        <f t="shared" si="217"/>
        <v>1.2462906606705981</v>
      </c>
      <c r="AQ581" s="89">
        <f t="shared" si="217"/>
        <v>1.2462906159678244</v>
      </c>
      <c r="AR581" s="89">
        <f t="shared" si="217"/>
        <v>1.2462889468736118</v>
      </c>
      <c r="AS581" s="89">
        <f t="shared" si="217"/>
        <v>1.2462266328299796</v>
      </c>
      <c r="AT581" s="89">
        <f t="shared" si="217"/>
        <v>1.2439083968856333</v>
      </c>
      <c r="AU581" s="89">
        <f t="shared" si="212"/>
        <v>1.1666747515830691</v>
      </c>
    </row>
    <row r="582" spans="3:48">
      <c r="C582" s="10"/>
      <c r="D582" s="10"/>
      <c r="Z582">
        <f t="shared" si="200"/>
        <v>0</v>
      </c>
      <c r="AA582" s="89">
        <f t="shared" si="201"/>
        <v>-0.23800536174947567</v>
      </c>
      <c r="AB582" s="89">
        <f t="shared" si="202"/>
        <v>-9999</v>
      </c>
      <c r="AC582" s="89">
        <f t="shared" si="203"/>
        <v>0</v>
      </c>
      <c r="AD582" s="89">
        <f t="shared" si="213"/>
        <v>-9999</v>
      </c>
      <c r="AE582" s="89">
        <f t="shared" si="204"/>
        <v>0</v>
      </c>
      <c r="AF582">
        <f t="shared" si="214"/>
        <v>-9999</v>
      </c>
      <c r="AG582" s="73"/>
      <c r="AH582">
        <f t="shared" si="205"/>
        <v>9.9128093979226504E-4</v>
      </c>
      <c r="AI582">
        <f t="shared" si="206"/>
        <v>1.0202694526724543</v>
      </c>
      <c r="AJ582">
        <f t="shared" si="207"/>
        <v>0.73637414807196833</v>
      </c>
      <c r="AK582">
        <f t="shared" si="208"/>
        <v>8.1517785104596244E-2</v>
      </c>
      <c r="AL582">
        <f t="shared" si="209"/>
        <v>1.327088014839336</v>
      </c>
      <c r="AM582">
        <f t="shared" si="210"/>
        <v>0.7817992999413852</v>
      </c>
      <c r="AN582" s="89">
        <f t="shared" si="217"/>
        <v>1.2462906618999194</v>
      </c>
      <c r="AO582" s="89">
        <f t="shared" si="217"/>
        <v>1.246290661867854</v>
      </c>
      <c r="AP582" s="89">
        <f t="shared" si="217"/>
        <v>1.2462906606705981</v>
      </c>
      <c r="AQ582" s="89">
        <f t="shared" si="217"/>
        <v>1.2462906159678244</v>
      </c>
      <c r="AR582" s="89">
        <f t="shared" si="217"/>
        <v>1.2462889468736118</v>
      </c>
      <c r="AS582" s="89">
        <f t="shared" si="217"/>
        <v>1.2462266328299796</v>
      </c>
      <c r="AT582" s="89">
        <f t="shared" si="217"/>
        <v>1.2439083968856333</v>
      </c>
      <c r="AU582" s="89">
        <f t="shared" si="212"/>
        <v>1.1666747515830691</v>
      </c>
    </row>
    <row r="583" spans="3:48">
      <c r="C583" s="10"/>
      <c r="D583" s="10"/>
      <c r="Z583">
        <f t="shared" si="200"/>
        <v>0</v>
      </c>
      <c r="AA583" s="89">
        <f t="shared" si="201"/>
        <v>-0.23800536174947567</v>
      </c>
      <c r="AB583" s="89">
        <f t="shared" si="202"/>
        <v>-9999</v>
      </c>
      <c r="AC583" s="89">
        <f t="shared" si="203"/>
        <v>0</v>
      </c>
      <c r="AD583" s="89">
        <f t="shared" si="213"/>
        <v>-9999</v>
      </c>
      <c r="AE583" s="89">
        <f t="shared" si="204"/>
        <v>0</v>
      </c>
      <c r="AF583">
        <f t="shared" si="214"/>
        <v>-9999</v>
      </c>
      <c r="AG583" s="73"/>
      <c r="AH583">
        <f t="shared" si="205"/>
        <v>9.9128093979226504E-4</v>
      </c>
      <c r="AI583">
        <f t="shared" si="206"/>
        <v>1.0202694526724543</v>
      </c>
      <c r="AJ583">
        <f t="shared" si="207"/>
        <v>0.73637414807196833</v>
      </c>
      <c r="AK583">
        <f t="shared" si="208"/>
        <v>8.1517785104596244E-2</v>
      </c>
      <c r="AL583">
        <f t="shared" si="209"/>
        <v>1.327088014839336</v>
      </c>
      <c r="AM583">
        <f t="shared" si="210"/>
        <v>0.7817992999413852</v>
      </c>
      <c r="AN583" s="89">
        <f t="shared" si="217"/>
        <v>1.2462906618999194</v>
      </c>
      <c r="AO583" s="89">
        <f t="shared" si="217"/>
        <v>1.246290661867854</v>
      </c>
      <c r="AP583" s="89">
        <f t="shared" si="217"/>
        <v>1.2462906606705981</v>
      </c>
      <c r="AQ583" s="89">
        <f t="shared" si="217"/>
        <v>1.2462906159678244</v>
      </c>
      <c r="AR583" s="89">
        <f t="shared" si="217"/>
        <v>1.2462889468736118</v>
      </c>
      <c r="AS583" s="89">
        <f t="shared" si="217"/>
        <v>1.2462266328299796</v>
      </c>
      <c r="AT583" s="89">
        <f t="shared" si="217"/>
        <v>1.2439083968856333</v>
      </c>
      <c r="AU583" s="89">
        <f t="shared" si="212"/>
        <v>1.1666747515830691</v>
      </c>
    </row>
    <row r="584" spans="3:48">
      <c r="C584" s="10"/>
      <c r="D584" s="10"/>
      <c r="Z584">
        <f t="shared" si="200"/>
        <v>0</v>
      </c>
      <c r="AA584" s="89">
        <f t="shared" si="201"/>
        <v>-0.23800536174947567</v>
      </c>
      <c r="AB584" s="89">
        <f t="shared" si="202"/>
        <v>-9999</v>
      </c>
      <c r="AC584" s="89">
        <f t="shared" si="203"/>
        <v>0</v>
      </c>
      <c r="AD584" s="89">
        <f t="shared" si="213"/>
        <v>-9999</v>
      </c>
      <c r="AE584" s="89">
        <f t="shared" si="204"/>
        <v>0</v>
      </c>
      <c r="AF584">
        <f t="shared" si="214"/>
        <v>-9999</v>
      </c>
      <c r="AG584" s="73"/>
      <c r="AH584">
        <f t="shared" si="205"/>
        <v>9.9128093979226504E-4</v>
      </c>
      <c r="AI584">
        <f t="shared" si="206"/>
        <v>1.0202694526724543</v>
      </c>
      <c r="AJ584">
        <f t="shared" si="207"/>
        <v>0.73637414807196833</v>
      </c>
      <c r="AK584">
        <f t="shared" si="208"/>
        <v>8.1517785104596244E-2</v>
      </c>
      <c r="AL584">
        <f t="shared" si="209"/>
        <v>1.327088014839336</v>
      </c>
      <c r="AM584">
        <f t="shared" si="210"/>
        <v>0.7817992999413852</v>
      </c>
      <c r="AN584" s="89">
        <f t="shared" si="217"/>
        <v>1.2462906618999194</v>
      </c>
      <c r="AO584" s="89">
        <f t="shared" si="217"/>
        <v>1.246290661867854</v>
      </c>
      <c r="AP584" s="89">
        <f t="shared" si="217"/>
        <v>1.2462906606705981</v>
      </c>
      <c r="AQ584" s="89">
        <f t="shared" si="217"/>
        <v>1.2462906159678244</v>
      </c>
      <c r="AR584" s="89">
        <f t="shared" si="217"/>
        <v>1.2462889468736118</v>
      </c>
      <c r="AS584" s="89">
        <f t="shared" si="217"/>
        <v>1.2462266328299796</v>
      </c>
      <c r="AT584" s="89">
        <f t="shared" si="217"/>
        <v>1.2439083968856333</v>
      </c>
      <c r="AU584" s="89">
        <f t="shared" si="212"/>
        <v>1.1666747515830691</v>
      </c>
    </row>
    <row r="585" spans="3:48">
      <c r="C585" s="10"/>
      <c r="D585" s="10"/>
      <c r="Z585">
        <f t="shared" si="200"/>
        <v>0</v>
      </c>
      <c r="AA585" s="89">
        <f t="shared" si="201"/>
        <v>-0.23800536174947567</v>
      </c>
      <c r="AB585" s="89">
        <f t="shared" si="202"/>
        <v>-9999</v>
      </c>
      <c r="AC585" s="89">
        <f t="shared" si="203"/>
        <v>0</v>
      </c>
      <c r="AD585" s="89">
        <f t="shared" si="213"/>
        <v>-9999</v>
      </c>
      <c r="AE585" s="89">
        <f t="shared" si="204"/>
        <v>0</v>
      </c>
      <c r="AF585">
        <f t="shared" si="214"/>
        <v>-9999</v>
      </c>
      <c r="AG585" s="73"/>
      <c r="AH585">
        <f t="shared" si="205"/>
        <v>9.9128093979226504E-4</v>
      </c>
      <c r="AI585">
        <f t="shared" si="206"/>
        <v>1.0202694526724543</v>
      </c>
      <c r="AJ585">
        <f t="shared" si="207"/>
        <v>0.73637414807196833</v>
      </c>
      <c r="AK585">
        <f t="shared" si="208"/>
        <v>8.1517785104596244E-2</v>
      </c>
      <c r="AL585">
        <f t="shared" si="209"/>
        <v>1.327088014839336</v>
      </c>
      <c r="AM585">
        <f t="shared" si="210"/>
        <v>0.7817992999413852</v>
      </c>
      <c r="AN585" s="89">
        <f t="shared" si="217"/>
        <v>1.2462906618999194</v>
      </c>
      <c r="AO585" s="89">
        <f t="shared" si="217"/>
        <v>1.246290661867854</v>
      </c>
      <c r="AP585" s="89">
        <f t="shared" si="217"/>
        <v>1.2462906606705981</v>
      </c>
      <c r="AQ585" s="89">
        <f t="shared" si="217"/>
        <v>1.2462906159678244</v>
      </c>
      <c r="AR585" s="89">
        <f t="shared" si="217"/>
        <v>1.2462889468736118</v>
      </c>
      <c r="AS585" s="89">
        <f t="shared" si="217"/>
        <v>1.2462266328299796</v>
      </c>
      <c r="AT585" s="89">
        <f t="shared" si="217"/>
        <v>1.2439083968856333</v>
      </c>
      <c r="AU585" s="89">
        <f t="shared" si="212"/>
        <v>1.1666747515830691</v>
      </c>
    </row>
    <row r="586" spans="3:48">
      <c r="C586" s="10"/>
      <c r="D586" s="10"/>
      <c r="Z586">
        <f t="shared" si="200"/>
        <v>0</v>
      </c>
      <c r="AA586" s="89">
        <f t="shared" si="201"/>
        <v>-0.23800536174947567</v>
      </c>
      <c r="AB586" s="89">
        <f t="shared" si="202"/>
        <v>-9999</v>
      </c>
      <c r="AC586" s="89">
        <f t="shared" si="203"/>
        <v>0</v>
      </c>
      <c r="AD586" s="89">
        <f t="shared" si="213"/>
        <v>-9999</v>
      </c>
      <c r="AE586" s="89">
        <f t="shared" si="204"/>
        <v>0</v>
      </c>
      <c r="AF586">
        <f t="shared" si="214"/>
        <v>-9999</v>
      </c>
      <c r="AG586" s="73"/>
      <c r="AH586">
        <f t="shared" si="205"/>
        <v>9.9128093979226504E-4</v>
      </c>
      <c r="AI586">
        <f t="shared" si="206"/>
        <v>1.0202694526724543</v>
      </c>
      <c r="AJ586">
        <f t="shared" si="207"/>
        <v>0.73637414807196833</v>
      </c>
      <c r="AK586">
        <f t="shared" si="208"/>
        <v>8.1517785104596244E-2</v>
      </c>
      <c r="AL586">
        <f t="shared" si="209"/>
        <v>1.327088014839336</v>
      </c>
      <c r="AM586">
        <f t="shared" si="210"/>
        <v>0.7817992999413852</v>
      </c>
      <c r="AN586" s="89">
        <f t="shared" si="217"/>
        <v>1.2462906618999194</v>
      </c>
      <c r="AO586" s="89">
        <f t="shared" si="217"/>
        <v>1.246290661867854</v>
      </c>
      <c r="AP586" s="89">
        <f t="shared" si="217"/>
        <v>1.2462906606705981</v>
      </c>
      <c r="AQ586" s="89">
        <f t="shared" si="217"/>
        <v>1.2462906159678244</v>
      </c>
      <c r="AR586" s="89">
        <f t="shared" si="217"/>
        <v>1.2462889468736118</v>
      </c>
      <c r="AS586" s="89">
        <f t="shared" si="217"/>
        <v>1.2462266328299796</v>
      </c>
      <c r="AT586" s="89">
        <f t="shared" si="217"/>
        <v>1.2439083968856333</v>
      </c>
      <c r="AU586" s="89">
        <f t="shared" si="212"/>
        <v>1.1666747515830691</v>
      </c>
    </row>
    <row r="587" spans="3:48">
      <c r="C587" s="10"/>
      <c r="D587" s="10"/>
      <c r="Z587">
        <f t="shared" si="200"/>
        <v>0</v>
      </c>
      <c r="AA587" s="89">
        <f t="shared" si="201"/>
        <v>-0.23800536174947567</v>
      </c>
      <c r="AB587" s="89">
        <f t="shared" si="202"/>
        <v>-9999</v>
      </c>
      <c r="AC587" s="89">
        <f t="shared" si="203"/>
        <v>0</v>
      </c>
      <c r="AD587" s="89">
        <f t="shared" si="213"/>
        <v>-9999</v>
      </c>
      <c r="AE587" s="89">
        <f t="shared" si="204"/>
        <v>0</v>
      </c>
      <c r="AF587">
        <f t="shared" si="214"/>
        <v>-9999</v>
      </c>
      <c r="AG587" s="73"/>
      <c r="AH587">
        <f t="shared" si="205"/>
        <v>9.9128093979226504E-4</v>
      </c>
      <c r="AI587">
        <f t="shared" si="206"/>
        <v>1.0202694526724543</v>
      </c>
      <c r="AJ587">
        <f t="shared" si="207"/>
        <v>0.73637414807196833</v>
      </c>
      <c r="AK587">
        <f t="shared" si="208"/>
        <v>8.1517785104596244E-2</v>
      </c>
      <c r="AL587">
        <f t="shared" si="209"/>
        <v>1.327088014839336</v>
      </c>
      <c r="AM587">
        <f t="shared" si="210"/>
        <v>0.7817992999413852</v>
      </c>
      <c r="AN587" s="89">
        <f t="shared" si="217"/>
        <v>1.2462906618999194</v>
      </c>
      <c r="AO587" s="89">
        <f t="shared" si="217"/>
        <v>1.246290661867854</v>
      </c>
      <c r="AP587" s="89">
        <f t="shared" si="217"/>
        <v>1.2462906606705981</v>
      </c>
      <c r="AQ587" s="89">
        <f t="shared" si="217"/>
        <v>1.2462906159678244</v>
      </c>
      <c r="AR587" s="89">
        <f t="shared" si="217"/>
        <v>1.2462889468736118</v>
      </c>
      <c r="AS587" s="89">
        <f t="shared" si="217"/>
        <v>1.2462266328299796</v>
      </c>
      <c r="AT587" s="89">
        <f t="shared" si="217"/>
        <v>1.2439083968856333</v>
      </c>
      <c r="AU587" s="89">
        <f t="shared" si="212"/>
        <v>1.1666747515830691</v>
      </c>
    </row>
    <row r="588" spans="3:48">
      <c r="C588" s="10"/>
      <c r="D588" s="10"/>
      <c r="Z588">
        <f t="shared" si="200"/>
        <v>0</v>
      </c>
      <c r="AA588" s="89">
        <f t="shared" si="201"/>
        <v>-0.23800536174947567</v>
      </c>
      <c r="AB588" s="89">
        <f t="shared" si="202"/>
        <v>-9999</v>
      </c>
      <c r="AC588" s="89">
        <f t="shared" si="203"/>
        <v>0</v>
      </c>
      <c r="AD588" s="89">
        <f t="shared" si="213"/>
        <v>-9999</v>
      </c>
      <c r="AE588" s="89">
        <f t="shared" si="204"/>
        <v>0</v>
      </c>
      <c r="AF588">
        <f t="shared" si="214"/>
        <v>-9999</v>
      </c>
      <c r="AG588" s="73"/>
      <c r="AH588">
        <f t="shared" si="205"/>
        <v>9.9128093979226504E-4</v>
      </c>
      <c r="AI588">
        <f t="shared" si="206"/>
        <v>1.0202694526724543</v>
      </c>
      <c r="AJ588">
        <f t="shared" si="207"/>
        <v>0.73637414807196833</v>
      </c>
      <c r="AK588">
        <f t="shared" si="208"/>
        <v>8.1517785104596244E-2</v>
      </c>
      <c r="AL588">
        <f t="shared" si="209"/>
        <v>1.327088014839336</v>
      </c>
      <c r="AM588">
        <f t="shared" si="210"/>
        <v>0.7817992999413852</v>
      </c>
      <c r="AN588" s="89">
        <f t="shared" si="217"/>
        <v>1.2462906618999194</v>
      </c>
      <c r="AO588" s="89">
        <f t="shared" si="217"/>
        <v>1.246290661867854</v>
      </c>
      <c r="AP588" s="89">
        <f t="shared" si="217"/>
        <v>1.2462906606705981</v>
      </c>
      <c r="AQ588" s="89">
        <f t="shared" si="217"/>
        <v>1.2462906159678244</v>
      </c>
      <c r="AR588" s="89">
        <f t="shared" si="217"/>
        <v>1.2462889468736118</v>
      </c>
      <c r="AS588" s="89">
        <f t="shared" si="217"/>
        <v>1.2462266328299796</v>
      </c>
      <c r="AT588" s="89">
        <f t="shared" si="217"/>
        <v>1.2439083968856333</v>
      </c>
      <c r="AU588" s="89">
        <f t="shared" si="212"/>
        <v>1.1666747515830691</v>
      </c>
    </row>
    <row r="589" spans="3:48">
      <c r="C589" s="10"/>
      <c r="D589" s="10"/>
      <c r="Z589">
        <f t="shared" si="200"/>
        <v>0</v>
      </c>
      <c r="AA589" s="89">
        <f t="shared" si="201"/>
        <v>-0.23800536174947567</v>
      </c>
      <c r="AB589" s="89">
        <f t="shared" si="202"/>
        <v>-9999</v>
      </c>
      <c r="AC589" s="89">
        <f t="shared" si="203"/>
        <v>0</v>
      </c>
      <c r="AD589" s="89">
        <f t="shared" si="213"/>
        <v>-9999</v>
      </c>
      <c r="AE589" s="89">
        <f t="shared" si="204"/>
        <v>0</v>
      </c>
      <c r="AF589">
        <f t="shared" si="214"/>
        <v>-9999</v>
      </c>
      <c r="AG589" s="73"/>
      <c r="AH589">
        <f t="shared" si="205"/>
        <v>9.9128093979226504E-4</v>
      </c>
      <c r="AI589">
        <f t="shared" si="206"/>
        <v>1.0202694526724543</v>
      </c>
      <c r="AJ589">
        <f t="shared" si="207"/>
        <v>0.73637414807196833</v>
      </c>
      <c r="AK589">
        <f t="shared" si="208"/>
        <v>8.1517785104596244E-2</v>
      </c>
      <c r="AL589">
        <f t="shared" si="209"/>
        <v>1.327088014839336</v>
      </c>
      <c r="AM589">
        <f t="shared" si="210"/>
        <v>0.7817992999413852</v>
      </c>
      <c r="AN589" s="89">
        <f t="shared" si="217"/>
        <v>1.2462906618999194</v>
      </c>
      <c r="AO589" s="89">
        <f t="shared" si="217"/>
        <v>1.246290661867854</v>
      </c>
      <c r="AP589" s="89">
        <f t="shared" si="217"/>
        <v>1.2462906606705981</v>
      </c>
      <c r="AQ589" s="89">
        <f t="shared" si="217"/>
        <v>1.2462906159678244</v>
      </c>
      <c r="AR589" s="89">
        <f t="shared" si="217"/>
        <v>1.2462889468736118</v>
      </c>
      <c r="AS589" s="89">
        <f t="shared" si="217"/>
        <v>1.2462266328299796</v>
      </c>
      <c r="AT589" s="89">
        <f t="shared" si="217"/>
        <v>1.2439083968856333</v>
      </c>
      <c r="AU589" s="89">
        <f t="shared" si="212"/>
        <v>1.1666747515830691</v>
      </c>
    </row>
    <row r="590" spans="3:48">
      <c r="C590" s="10"/>
      <c r="D590" s="10"/>
      <c r="Z590">
        <f t="shared" si="200"/>
        <v>0</v>
      </c>
      <c r="AA590" s="89">
        <f t="shared" si="201"/>
        <v>-0.23800536174947567</v>
      </c>
      <c r="AB590" s="89">
        <f t="shared" si="202"/>
        <v>-9999</v>
      </c>
      <c r="AC590" s="89">
        <f t="shared" si="203"/>
        <v>0</v>
      </c>
      <c r="AD590" s="89">
        <f t="shared" si="213"/>
        <v>-9999</v>
      </c>
      <c r="AE590" s="89">
        <f t="shared" si="204"/>
        <v>0</v>
      </c>
      <c r="AF590">
        <f t="shared" si="214"/>
        <v>-9999</v>
      </c>
      <c r="AG590" s="73"/>
      <c r="AH590">
        <f t="shared" si="205"/>
        <v>9.9128093979226504E-4</v>
      </c>
      <c r="AI590">
        <f t="shared" si="206"/>
        <v>1.0202694526724543</v>
      </c>
      <c r="AJ590">
        <f t="shared" si="207"/>
        <v>0.73637414807196833</v>
      </c>
      <c r="AK590">
        <f t="shared" si="208"/>
        <v>8.1517785104596244E-2</v>
      </c>
      <c r="AL590">
        <f t="shared" si="209"/>
        <v>1.327088014839336</v>
      </c>
      <c r="AM590">
        <f t="shared" si="210"/>
        <v>0.7817992999413852</v>
      </c>
      <c r="AN590" s="89">
        <f t="shared" si="217"/>
        <v>1.2462906618999194</v>
      </c>
      <c r="AO590" s="89">
        <f t="shared" si="217"/>
        <v>1.246290661867854</v>
      </c>
      <c r="AP590" s="89">
        <f t="shared" si="217"/>
        <v>1.2462906606705981</v>
      </c>
      <c r="AQ590" s="89">
        <f t="shared" si="217"/>
        <v>1.2462906159678244</v>
      </c>
      <c r="AR590" s="89">
        <f t="shared" si="217"/>
        <v>1.2462889468736118</v>
      </c>
      <c r="AS590" s="89">
        <f t="shared" si="217"/>
        <v>1.2462266328299796</v>
      </c>
      <c r="AT590" s="89">
        <f t="shared" si="217"/>
        <v>1.2439083968856333</v>
      </c>
      <c r="AU590" s="89">
        <f t="shared" si="212"/>
        <v>1.1666747515830691</v>
      </c>
    </row>
    <row r="591" spans="3:48">
      <c r="C591" s="10"/>
      <c r="D591" s="10"/>
      <c r="Z591">
        <f t="shared" si="200"/>
        <v>0</v>
      </c>
      <c r="AA591" s="89">
        <f t="shared" si="201"/>
        <v>-0.23800536174947567</v>
      </c>
      <c r="AB591" s="89">
        <f t="shared" si="202"/>
        <v>-9999</v>
      </c>
      <c r="AC591" s="89">
        <f t="shared" si="203"/>
        <v>0</v>
      </c>
      <c r="AD591" s="89">
        <f t="shared" si="213"/>
        <v>-9999</v>
      </c>
      <c r="AE591" s="89">
        <f t="shared" si="204"/>
        <v>0</v>
      </c>
      <c r="AF591">
        <f t="shared" si="214"/>
        <v>-9999</v>
      </c>
      <c r="AG591" s="73"/>
      <c r="AH591">
        <f t="shared" si="205"/>
        <v>9.9128093979226504E-4</v>
      </c>
      <c r="AI591">
        <f t="shared" si="206"/>
        <v>1.0202694526724543</v>
      </c>
      <c r="AJ591">
        <f t="shared" si="207"/>
        <v>0.73637414807196833</v>
      </c>
      <c r="AK591">
        <f t="shared" si="208"/>
        <v>8.1517785104596244E-2</v>
      </c>
      <c r="AL591">
        <f t="shared" si="209"/>
        <v>1.327088014839336</v>
      </c>
      <c r="AM591">
        <f t="shared" si="210"/>
        <v>0.7817992999413852</v>
      </c>
      <c r="AN591" s="89">
        <f t="shared" si="217"/>
        <v>1.2462906618999194</v>
      </c>
      <c r="AO591" s="89">
        <f t="shared" si="217"/>
        <v>1.246290661867854</v>
      </c>
      <c r="AP591" s="89">
        <f t="shared" si="217"/>
        <v>1.2462906606705981</v>
      </c>
      <c r="AQ591" s="89">
        <f t="shared" si="217"/>
        <v>1.2462906159678244</v>
      </c>
      <c r="AR591" s="89">
        <f t="shared" si="217"/>
        <v>1.2462889468736118</v>
      </c>
      <c r="AS591" s="89">
        <f t="shared" si="217"/>
        <v>1.2462266328299796</v>
      </c>
      <c r="AT591" s="89">
        <f t="shared" si="217"/>
        <v>1.2439083968856333</v>
      </c>
      <c r="AU591" s="89">
        <f t="shared" si="212"/>
        <v>1.1666747515830691</v>
      </c>
      <c r="AV591" s="89"/>
    </row>
    <row r="592" spans="3:48">
      <c r="C592" s="10"/>
      <c r="D592" s="10"/>
      <c r="Z592">
        <f t="shared" si="200"/>
        <v>0</v>
      </c>
      <c r="AA592" s="89">
        <f t="shared" si="201"/>
        <v>-0.23800536174947567</v>
      </c>
      <c r="AB592" s="89">
        <f t="shared" si="202"/>
        <v>-9999</v>
      </c>
      <c r="AC592" s="89">
        <f t="shared" si="203"/>
        <v>0</v>
      </c>
      <c r="AD592" s="89">
        <f t="shared" si="213"/>
        <v>-9999</v>
      </c>
      <c r="AE592" s="89">
        <f t="shared" si="204"/>
        <v>0</v>
      </c>
      <c r="AF592">
        <f t="shared" si="214"/>
        <v>-9999</v>
      </c>
      <c r="AG592" s="73"/>
      <c r="AH592">
        <f t="shared" si="205"/>
        <v>9.9128093979226504E-4</v>
      </c>
      <c r="AI592">
        <f t="shared" si="206"/>
        <v>1.0202694526724543</v>
      </c>
      <c r="AJ592">
        <f t="shared" si="207"/>
        <v>0.73637414807196833</v>
      </c>
      <c r="AK592">
        <f t="shared" si="208"/>
        <v>8.1517785104596244E-2</v>
      </c>
      <c r="AL592">
        <f t="shared" si="209"/>
        <v>1.327088014839336</v>
      </c>
      <c r="AM592">
        <f t="shared" si="210"/>
        <v>0.7817992999413852</v>
      </c>
      <c r="AN592" s="89">
        <f t="shared" si="217"/>
        <v>1.2462906618999194</v>
      </c>
      <c r="AO592" s="89">
        <f t="shared" si="217"/>
        <v>1.246290661867854</v>
      </c>
      <c r="AP592" s="89">
        <f t="shared" si="217"/>
        <v>1.2462906606705981</v>
      </c>
      <c r="AQ592" s="89">
        <f t="shared" si="217"/>
        <v>1.2462906159678244</v>
      </c>
      <c r="AR592" s="89">
        <f t="shared" si="217"/>
        <v>1.2462889468736118</v>
      </c>
      <c r="AS592" s="89">
        <f t="shared" si="217"/>
        <v>1.2462266328299796</v>
      </c>
      <c r="AT592" s="89">
        <f t="shared" si="217"/>
        <v>1.2439083968856333</v>
      </c>
      <c r="AU592" s="89">
        <f t="shared" si="212"/>
        <v>1.1666747515830691</v>
      </c>
      <c r="AV592" s="89"/>
    </row>
    <row r="593" spans="3:64">
      <c r="C593" s="10"/>
      <c r="D593" s="10"/>
      <c r="Z593">
        <f t="shared" si="200"/>
        <v>0</v>
      </c>
      <c r="AA593" s="89">
        <f t="shared" si="201"/>
        <v>-0.23800536174947567</v>
      </c>
      <c r="AB593" s="89">
        <f t="shared" si="202"/>
        <v>-9999</v>
      </c>
      <c r="AC593" s="89">
        <f t="shared" si="203"/>
        <v>0</v>
      </c>
      <c r="AD593" s="89">
        <f t="shared" si="213"/>
        <v>-9999</v>
      </c>
      <c r="AE593" s="89">
        <f t="shared" si="204"/>
        <v>0</v>
      </c>
      <c r="AF593">
        <f t="shared" si="214"/>
        <v>-9999</v>
      </c>
      <c r="AG593" s="73"/>
      <c r="AH593">
        <f t="shared" si="205"/>
        <v>9.9128093979226504E-4</v>
      </c>
      <c r="AI593">
        <f t="shared" si="206"/>
        <v>1.0202694526724543</v>
      </c>
      <c r="AJ593">
        <f t="shared" si="207"/>
        <v>0.73637414807196833</v>
      </c>
      <c r="AK593">
        <f t="shared" si="208"/>
        <v>8.1517785104596244E-2</v>
      </c>
      <c r="AL593">
        <f t="shared" si="209"/>
        <v>1.327088014839336</v>
      </c>
      <c r="AM593">
        <f t="shared" si="210"/>
        <v>0.7817992999413852</v>
      </c>
      <c r="AN593" s="89">
        <f t="shared" si="217"/>
        <v>1.2462906618999194</v>
      </c>
      <c r="AO593" s="89">
        <f t="shared" si="217"/>
        <v>1.246290661867854</v>
      </c>
      <c r="AP593" s="89">
        <f t="shared" si="217"/>
        <v>1.2462906606705981</v>
      </c>
      <c r="AQ593" s="89">
        <f t="shared" si="217"/>
        <v>1.2462906159678244</v>
      </c>
      <c r="AR593" s="89">
        <f t="shared" si="217"/>
        <v>1.2462889468736118</v>
      </c>
      <c r="AS593" s="89">
        <f t="shared" si="217"/>
        <v>1.2462266328299796</v>
      </c>
      <c r="AT593" s="89">
        <f t="shared" si="217"/>
        <v>1.2439083968856333</v>
      </c>
      <c r="AU593" s="89">
        <f t="shared" si="212"/>
        <v>1.1666747515830691</v>
      </c>
      <c r="AV593" s="89"/>
      <c r="AX593" s="89"/>
    </row>
    <row r="594" spans="3:64">
      <c r="C594" s="10"/>
      <c r="D594" s="10"/>
      <c r="Z594">
        <f t="shared" si="200"/>
        <v>0</v>
      </c>
      <c r="AA594" s="89">
        <f t="shared" si="201"/>
        <v>-0.23800536174947567</v>
      </c>
      <c r="AB594" s="89">
        <f t="shared" si="202"/>
        <v>-9999</v>
      </c>
      <c r="AC594" s="89">
        <f t="shared" si="203"/>
        <v>0</v>
      </c>
      <c r="AD594" s="89">
        <f t="shared" si="213"/>
        <v>-9999</v>
      </c>
      <c r="AE594" s="89">
        <f t="shared" si="204"/>
        <v>0</v>
      </c>
      <c r="AF594">
        <f t="shared" si="214"/>
        <v>-9999</v>
      </c>
      <c r="AG594" s="73"/>
      <c r="AH594">
        <f t="shared" si="205"/>
        <v>9.9128093979226504E-4</v>
      </c>
      <c r="AI594">
        <f t="shared" si="206"/>
        <v>1.0202694526724543</v>
      </c>
      <c r="AJ594">
        <f t="shared" si="207"/>
        <v>0.73637414807196833</v>
      </c>
      <c r="AK594">
        <f t="shared" si="208"/>
        <v>8.1517785104596244E-2</v>
      </c>
      <c r="AL594">
        <f t="shared" si="209"/>
        <v>1.327088014839336</v>
      </c>
      <c r="AM594">
        <f t="shared" si="210"/>
        <v>0.7817992999413852</v>
      </c>
      <c r="AN594" s="89">
        <f t="shared" si="217"/>
        <v>1.2462906618999194</v>
      </c>
      <c r="AO594" s="89">
        <f t="shared" si="217"/>
        <v>1.246290661867854</v>
      </c>
      <c r="AP594" s="89">
        <f t="shared" si="217"/>
        <v>1.2462906606705981</v>
      </c>
      <c r="AQ594" s="89">
        <f t="shared" si="217"/>
        <v>1.2462906159678244</v>
      </c>
      <c r="AR594" s="89">
        <f t="shared" si="217"/>
        <v>1.2462889468736118</v>
      </c>
      <c r="AS594" s="89">
        <f t="shared" si="217"/>
        <v>1.2462266328299796</v>
      </c>
      <c r="AT594" s="89">
        <f t="shared" si="217"/>
        <v>1.2439083968856333</v>
      </c>
      <c r="AU594" s="89">
        <f t="shared" si="212"/>
        <v>1.1666747515830691</v>
      </c>
      <c r="AV594" s="89"/>
    </row>
    <row r="595" spans="3:64">
      <c r="C595" s="10"/>
      <c r="D595" s="10"/>
      <c r="Z595">
        <f t="shared" si="200"/>
        <v>0</v>
      </c>
      <c r="AA595" s="89">
        <f t="shared" si="201"/>
        <v>-0.23800536174947567</v>
      </c>
      <c r="AB595" s="89">
        <f t="shared" si="202"/>
        <v>-9999</v>
      </c>
      <c r="AC595" s="89">
        <f t="shared" si="203"/>
        <v>0</v>
      </c>
      <c r="AD595" s="89">
        <f t="shared" si="213"/>
        <v>-9999</v>
      </c>
      <c r="AE595" s="89">
        <f t="shared" si="204"/>
        <v>0</v>
      </c>
      <c r="AF595">
        <f t="shared" si="214"/>
        <v>-9999</v>
      </c>
      <c r="AG595" s="73"/>
      <c r="AH595">
        <f t="shared" si="205"/>
        <v>9.9128093979226504E-4</v>
      </c>
      <c r="AI595">
        <f t="shared" si="206"/>
        <v>1.0202694526724543</v>
      </c>
      <c r="AJ595">
        <f t="shared" si="207"/>
        <v>0.73637414807196833</v>
      </c>
      <c r="AK595">
        <f t="shared" si="208"/>
        <v>8.1517785104596244E-2</v>
      </c>
      <c r="AL595">
        <f t="shared" si="209"/>
        <v>1.327088014839336</v>
      </c>
      <c r="AM595">
        <f t="shared" si="210"/>
        <v>0.7817992999413852</v>
      </c>
      <c r="AN595" s="89">
        <f t="shared" si="217"/>
        <v>1.2462906618999194</v>
      </c>
      <c r="AO595" s="89">
        <f t="shared" si="217"/>
        <v>1.246290661867854</v>
      </c>
      <c r="AP595" s="89">
        <f t="shared" si="217"/>
        <v>1.2462906606705981</v>
      </c>
      <c r="AQ595" s="89">
        <f t="shared" si="217"/>
        <v>1.2462906159678244</v>
      </c>
      <c r="AR595" s="89">
        <f t="shared" si="217"/>
        <v>1.2462889468736118</v>
      </c>
      <c r="AS595" s="89">
        <f t="shared" si="217"/>
        <v>1.2462266328299796</v>
      </c>
      <c r="AT595" s="89">
        <f t="shared" si="217"/>
        <v>1.2439083968856333</v>
      </c>
      <c r="AU595" s="89">
        <f t="shared" si="212"/>
        <v>1.1666747515830691</v>
      </c>
    </row>
    <row r="596" spans="3:64">
      <c r="C596" s="10"/>
      <c r="D596" s="10"/>
      <c r="Z596">
        <f t="shared" si="200"/>
        <v>0</v>
      </c>
      <c r="AA596" s="89">
        <f t="shared" si="201"/>
        <v>-0.23800536174947567</v>
      </c>
      <c r="AB596" s="89">
        <f t="shared" si="202"/>
        <v>-9999</v>
      </c>
      <c r="AC596" s="89">
        <f t="shared" si="203"/>
        <v>0</v>
      </c>
      <c r="AD596" s="89">
        <f t="shared" si="213"/>
        <v>-9999</v>
      </c>
      <c r="AE596" s="89">
        <f t="shared" si="204"/>
        <v>0</v>
      </c>
      <c r="AF596">
        <f t="shared" si="214"/>
        <v>-9999</v>
      </c>
      <c r="AG596" s="73"/>
      <c r="AH596">
        <f t="shared" si="205"/>
        <v>9.9128093979226504E-4</v>
      </c>
      <c r="AI596">
        <f t="shared" si="206"/>
        <v>1.0202694526724543</v>
      </c>
      <c r="AJ596">
        <f t="shared" si="207"/>
        <v>0.73637414807196833</v>
      </c>
      <c r="AK596">
        <f t="shared" si="208"/>
        <v>8.1517785104596244E-2</v>
      </c>
      <c r="AL596">
        <f t="shared" si="209"/>
        <v>1.327088014839336</v>
      </c>
      <c r="AM596">
        <f t="shared" si="210"/>
        <v>0.7817992999413852</v>
      </c>
      <c r="AN596" s="89">
        <f t="shared" si="217"/>
        <v>1.2462906618999194</v>
      </c>
      <c r="AO596" s="89">
        <f t="shared" si="217"/>
        <v>1.246290661867854</v>
      </c>
      <c r="AP596" s="89">
        <f t="shared" si="217"/>
        <v>1.2462906606705981</v>
      </c>
      <c r="AQ596" s="89">
        <f t="shared" si="217"/>
        <v>1.2462906159678244</v>
      </c>
      <c r="AR596" s="89">
        <f t="shared" si="217"/>
        <v>1.2462889468736118</v>
      </c>
      <c r="AS596" s="89">
        <f t="shared" si="217"/>
        <v>1.2462266328299796</v>
      </c>
      <c r="AT596" s="89">
        <f t="shared" si="217"/>
        <v>1.2439083968856333</v>
      </c>
      <c r="AU596" s="89">
        <f t="shared" si="212"/>
        <v>1.1666747515830691</v>
      </c>
    </row>
    <row r="597" spans="3:64">
      <c r="C597" s="10"/>
      <c r="D597" s="10"/>
      <c r="Z597">
        <f t="shared" ref="Z597:Z660" si="218">F597</f>
        <v>0</v>
      </c>
      <c r="AA597" s="89">
        <f t="shared" ref="AA597:AA660" si="219">AB$3+AB$4*Z597+AB$5*Z597^2+AH597</f>
        <v>-0.23800536174947567</v>
      </c>
      <c r="AB597" s="89">
        <f t="shared" ref="AB597:AB613" si="220">IF(S597&lt;&gt;0,G597-AH597, -9999)</f>
        <v>-9999</v>
      </c>
      <c r="AC597" s="89">
        <f t="shared" ref="AC597:AC613" si="221">+G597-P597</f>
        <v>0</v>
      </c>
      <c r="AD597" s="89">
        <f t="shared" si="213"/>
        <v>-9999</v>
      </c>
      <c r="AE597" s="89">
        <f t="shared" ref="AE597:AE613" si="222">+(G597-AA597)^2*S597</f>
        <v>0</v>
      </c>
      <c r="AF597">
        <f t="shared" si="214"/>
        <v>-9999</v>
      </c>
      <c r="AG597" s="73"/>
      <c r="AH597">
        <f t="shared" ref="AH597:AH660" si="223">$AB$6*($AB$11/AI597*AJ597+$AB$12)</f>
        <v>9.9128093979226504E-4</v>
      </c>
      <c r="AI597">
        <f t="shared" ref="AI597:AI660" si="224">1+$AB$7*COS(AL597)</f>
        <v>1.0202694526724543</v>
      </c>
      <c r="AJ597">
        <f t="shared" ref="AJ597:AJ660" si="225">SIN(AL597+RADIANS($AB$9))</f>
        <v>0.73637414807196833</v>
      </c>
      <c r="AK597">
        <f t="shared" ref="AK597:AK660" si="226">$AB$7*SIN(AL597)</f>
        <v>8.1517785104596244E-2</v>
      </c>
      <c r="AL597">
        <f t="shared" ref="AL597:AL660" si="227">2*ATAN(AM597)</f>
        <v>1.327088014839336</v>
      </c>
      <c r="AM597">
        <f t="shared" ref="AM597:AM660" si="228">SQRT((1+$AB$7)/(1-$AB$7))*TAN(AN597/2)</f>
        <v>0.7817992999413852</v>
      </c>
      <c r="AN597" s="89">
        <f t="shared" ref="AN597:AT612" si="229">$AU597+$AB$7*SIN(AO597)</f>
        <v>1.2462906618999194</v>
      </c>
      <c r="AO597" s="89">
        <f t="shared" si="229"/>
        <v>1.246290661867854</v>
      </c>
      <c r="AP597" s="89">
        <f t="shared" si="229"/>
        <v>1.2462906606705981</v>
      </c>
      <c r="AQ597" s="89">
        <f t="shared" si="229"/>
        <v>1.2462906159678244</v>
      </c>
      <c r="AR597" s="89">
        <f t="shared" si="229"/>
        <v>1.2462889468736118</v>
      </c>
      <c r="AS597" s="89">
        <f t="shared" si="229"/>
        <v>1.2462266328299796</v>
      </c>
      <c r="AT597" s="89">
        <f t="shared" si="229"/>
        <v>1.2439083968856333</v>
      </c>
      <c r="AU597" s="89">
        <f t="shared" ref="AU597:AU660" si="230">RADIANS($AB$9)+$AB$18*(F597-AB$15)</f>
        <v>1.1666747515830691</v>
      </c>
    </row>
    <row r="598" spans="3:64">
      <c r="C598" s="10"/>
      <c r="D598" s="10"/>
      <c r="Z598">
        <f t="shared" si="218"/>
        <v>0</v>
      </c>
      <c r="AA598" s="89">
        <f t="shared" si="219"/>
        <v>-0.23800536174947567</v>
      </c>
      <c r="AB598" s="89">
        <f t="shared" si="220"/>
        <v>-9999</v>
      </c>
      <c r="AC598" s="89">
        <f t="shared" si="221"/>
        <v>0</v>
      </c>
      <c r="AD598" s="89">
        <f t="shared" ref="AD598:AD661" si="231">IF(S598&lt;&gt;0,G598-AA598, -9999)</f>
        <v>-9999</v>
      </c>
      <c r="AE598" s="89">
        <f t="shared" si="222"/>
        <v>0</v>
      </c>
      <c r="AF598">
        <f t="shared" ref="AF598:AF661" si="232">IF(S598&lt;&gt;0,G598-P598, -9999)</f>
        <v>-9999</v>
      </c>
      <c r="AG598" s="73"/>
      <c r="AH598">
        <f t="shared" si="223"/>
        <v>9.9128093979226504E-4</v>
      </c>
      <c r="AI598">
        <f t="shared" si="224"/>
        <v>1.0202694526724543</v>
      </c>
      <c r="AJ598">
        <f t="shared" si="225"/>
        <v>0.73637414807196833</v>
      </c>
      <c r="AK598">
        <f t="shared" si="226"/>
        <v>8.1517785104596244E-2</v>
      </c>
      <c r="AL598">
        <f t="shared" si="227"/>
        <v>1.327088014839336</v>
      </c>
      <c r="AM598">
        <f t="shared" si="228"/>
        <v>0.7817992999413852</v>
      </c>
      <c r="AN598" s="89">
        <f t="shared" si="229"/>
        <v>1.2462906618999194</v>
      </c>
      <c r="AO598" s="89">
        <f t="shared" si="229"/>
        <v>1.246290661867854</v>
      </c>
      <c r="AP598" s="89">
        <f t="shared" si="229"/>
        <v>1.2462906606705981</v>
      </c>
      <c r="AQ598" s="89">
        <f t="shared" si="229"/>
        <v>1.2462906159678244</v>
      </c>
      <c r="AR598" s="89">
        <f t="shared" si="229"/>
        <v>1.2462889468736118</v>
      </c>
      <c r="AS598" s="89">
        <f t="shared" si="229"/>
        <v>1.2462266328299796</v>
      </c>
      <c r="AT598" s="89">
        <f t="shared" si="229"/>
        <v>1.2439083968856333</v>
      </c>
      <c r="AU598" s="89">
        <f t="shared" si="230"/>
        <v>1.1666747515830691</v>
      </c>
    </row>
    <row r="599" spans="3:64">
      <c r="C599" s="10"/>
      <c r="D599" s="10"/>
      <c r="Z599">
        <f t="shared" si="218"/>
        <v>0</v>
      </c>
      <c r="AA599" s="89">
        <f t="shared" si="219"/>
        <v>-0.23800536174947567</v>
      </c>
      <c r="AB599" s="89">
        <f t="shared" si="220"/>
        <v>-9999</v>
      </c>
      <c r="AC599" s="89">
        <f t="shared" si="221"/>
        <v>0</v>
      </c>
      <c r="AD599" s="89">
        <f t="shared" si="231"/>
        <v>-9999</v>
      </c>
      <c r="AE599" s="89">
        <f t="shared" si="222"/>
        <v>0</v>
      </c>
      <c r="AF599">
        <f t="shared" si="232"/>
        <v>-9999</v>
      </c>
      <c r="AG599" s="73"/>
      <c r="AH599">
        <f t="shared" si="223"/>
        <v>9.9128093979226504E-4</v>
      </c>
      <c r="AI599">
        <f t="shared" si="224"/>
        <v>1.0202694526724543</v>
      </c>
      <c r="AJ599">
        <f t="shared" si="225"/>
        <v>0.73637414807196833</v>
      </c>
      <c r="AK599">
        <f t="shared" si="226"/>
        <v>8.1517785104596244E-2</v>
      </c>
      <c r="AL599">
        <f t="shared" si="227"/>
        <v>1.327088014839336</v>
      </c>
      <c r="AM599">
        <f t="shared" si="228"/>
        <v>0.7817992999413852</v>
      </c>
      <c r="AN599" s="89">
        <f t="shared" si="229"/>
        <v>1.2462906618999194</v>
      </c>
      <c r="AO599" s="89">
        <f t="shared" si="229"/>
        <v>1.246290661867854</v>
      </c>
      <c r="AP599" s="89">
        <f t="shared" si="229"/>
        <v>1.2462906606705981</v>
      </c>
      <c r="AQ599" s="89">
        <f t="shared" si="229"/>
        <v>1.2462906159678244</v>
      </c>
      <c r="AR599" s="89">
        <f t="shared" si="229"/>
        <v>1.2462889468736118</v>
      </c>
      <c r="AS599" s="89">
        <f t="shared" si="229"/>
        <v>1.2462266328299796</v>
      </c>
      <c r="AT599" s="89">
        <f t="shared" si="229"/>
        <v>1.2439083968856333</v>
      </c>
      <c r="AU599" s="89">
        <f t="shared" si="230"/>
        <v>1.1666747515830691</v>
      </c>
    </row>
    <row r="600" spans="3:64">
      <c r="C600" s="10"/>
      <c r="D600" s="10"/>
      <c r="Z600">
        <f t="shared" si="218"/>
        <v>0</v>
      </c>
      <c r="AA600" s="89">
        <f t="shared" si="219"/>
        <v>-0.23800536174947567</v>
      </c>
      <c r="AB600" s="89">
        <f t="shared" si="220"/>
        <v>-9999</v>
      </c>
      <c r="AC600" s="89">
        <f t="shared" si="221"/>
        <v>0</v>
      </c>
      <c r="AD600" s="89">
        <f t="shared" si="231"/>
        <v>-9999</v>
      </c>
      <c r="AE600" s="89">
        <f t="shared" si="222"/>
        <v>0</v>
      </c>
      <c r="AF600">
        <f t="shared" si="232"/>
        <v>-9999</v>
      </c>
      <c r="AG600" s="73"/>
      <c r="AH600">
        <f t="shared" si="223"/>
        <v>9.9128093979226504E-4</v>
      </c>
      <c r="AI600">
        <f t="shared" si="224"/>
        <v>1.0202694526724543</v>
      </c>
      <c r="AJ600">
        <f t="shared" si="225"/>
        <v>0.73637414807196833</v>
      </c>
      <c r="AK600">
        <f t="shared" si="226"/>
        <v>8.1517785104596244E-2</v>
      </c>
      <c r="AL600">
        <f t="shared" si="227"/>
        <v>1.327088014839336</v>
      </c>
      <c r="AM600">
        <f t="shared" si="228"/>
        <v>0.7817992999413852</v>
      </c>
      <c r="AN600" s="89">
        <f t="shared" si="229"/>
        <v>1.2462906618999194</v>
      </c>
      <c r="AO600" s="89">
        <f t="shared" si="229"/>
        <v>1.246290661867854</v>
      </c>
      <c r="AP600" s="89">
        <f t="shared" si="229"/>
        <v>1.2462906606705981</v>
      </c>
      <c r="AQ600" s="89">
        <f t="shared" si="229"/>
        <v>1.2462906159678244</v>
      </c>
      <c r="AR600" s="89">
        <f t="shared" si="229"/>
        <v>1.2462889468736118</v>
      </c>
      <c r="AS600" s="89">
        <f t="shared" si="229"/>
        <v>1.2462266328299796</v>
      </c>
      <c r="AT600" s="89">
        <f t="shared" si="229"/>
        <v>1.2439083968856333</v>
      </c>
      <c r="AU600" s="89">
        <f t="shared" si="230"/>
        <v>1.1666747515830691</v>
      </c>
    </row>
    <row r="601" spans="3:64">
      <c r="C601" s="10"/>
      <c r="D601" s="10"/>
      <c r="Z601">
        <f t="shared" si="218"/>
        <v>0</v>
      </c>
      <c r="AA601" s="89">
        <f t="shared" si="219"/>
        <v>-0.23800536174947567</v>
      </c>
      <c r="AB601" s="89">
        <f t="shared" si="220"/>
        <v>-9999</v>
      </c>
      <c r="AC601" s="89">
        <f t="shared" si="221"/>
        <v>0</v>
      </c>
      <c r="AD601" s="89">
        <f t="shared" si="231"/>
        <v>-9999</v>
      </c>
      <c r="AE601" s="89">
        <f t="shared" si="222"/>
        <v>0</v>
      </c>
      <c r="AF601">
        <f t="shared" si="232"/>
        <v>-9999</v>
      </c>
      <c r="AG601" s="73"/>
      <c r="AH601">
        <f t="shared" si="223"/>
        <v>9.9128093979226504E-4</v>
      </c>
      <c r="AI601">
        <f t="shared" si="224"/>
        <v>1.0202694526724543</v>
      </c>
      <c r="AJ601">
        <f t="shared" si="225"/>
        <v>0.73637414807196833</v>
      </c>
      <c r="AK601">
        <f t="shared" si="226"/>
        <v>8.1517785104596244E-2</v>
      </c>
      <c r="AL601">
        <f t="shared" si="227"/>
        <v>1.327088014839336</v>
      </c>
      <c r="AM601">
        <f t="shared" si="228"/>
        <v>0.7817992999413852</v>
      </c>
      <c r="AN601" s="89">
        <f t="shared" si="229"/>
        <v>1.2462906618999194</v>
      </c>
      <c r="AO601" s="89">
        <f t="shared" si="229"/>
        <v>1.246290661867854</v>
      </c>
      <c r="AP601" s="89">
        <f t="shared" si="229"/>
        <v>1.2462906606705981</v>
      </c>
      <c r="AQ601" s="89">
        <f t="shared" si="229"/>
        <v>1.2462906159678244</v>
      </c>
      <c r="AR601" s="89">
        <f t="shared" si="229"/>
        <v>1.2462889468736118</v>
      </c>
      <c r="AS601" s="89">
        <f t="shared" si="229"/>
        <v>1.2462266328299796</v>
      </c>
      <c r="AT601" s="89">
        <f t="shared" si="229"/>
        <v>1.2439083968856333</v>
      </c>
      <c r="AU601" s="89">
        <f t="shared" si="230"/>
        <v>1.1666747515830691</v>
      </c>
    </row>
    <row r="602" spans="3:64">
      <c r="C602" s="10"/>
      <c r="D602" s="10"/>
      <c r="Z602">
        <f t="shared" si="218"/>
        <v>0</v>
      </c>
      <c r="AA602" s="89">
        <f t="shared" si="219"/>
        <v>-0.23800536174947567</v>
      </c>
      <c r="AB602" s="89">
        <f t="shared" si="220"/>
        <v>-9999</v>
      </c>
      <c r="AC602" s="89">
        <f t="shared" si="221"/>
        <v>0</v>
      </c>
      <c r="AD602" s="89">
        <f t="shared" si="231"/>
        <v>-9999</v>
      </c>
      <c r="AE602" s="89">
        <f t="shared" si="222"/>
        <v>0</v>
      </c>
      <c r="AF602">
        <f t="shared" si="232"/>
        <v>-9999</v>
      </c>
      <c r="AG602" s="73"/>
      <c r="AH602">
        <f t="shared" si="223"/>
        <v>9.9128093979226504E-4</v>
      </c>
      <c r="AI602">
        <f t="shared" si="224"/>
        <v>1.0202694526724543</v>
      </c>
      <c r="AJ602">
        <f t="shared" si="225"/>
        <v>0.73637414807196833</v>
      </c>
      <c r="AK602">
        <f t="shared" si="226"/>
        <v>8.1517785104596244E-2</v>
      </c>
      <c r="AL602">
        <f t="shared" si="227"/>
        <v>1.327088014839336</v>
      </c>
      <c r="AM602">
        <f t="shared" si="228"/>
        <v>0.7817992999413852</v>
      </c>
      <c r="AN602" s="89">
        <f t="shared" si="229"/>
        <v>1.2462906618999194</v>
      </c>
      <c r="AO602" s="89">
        <f t="shared" si="229"/>
        <v>1.246290661867854</v>
      </c>
      <c r="AP602" s="89">
        <f t="shared" si="229"/>
        <v>1.2462906606705981</v>
      </c>
      <c r="AQ602" s="89">
        <f t="shared" si="229"/>
        <v>1.2462906159678244</v>
      </c>
      <c r="AR602" s="89">
        <f t="shared" si="229"/>
        <v>1.2462889468736118</v>
      </c>
      <c r="AS602" s="89">
        <f t="shared" si="229"/>
        <v>1.2462266328299796</v>
      </c>
      <c r="AT602" s="89">
        <f t="shared" si="229"/>
        <v>1.2439083968856333</v>
      </c>
      <c r="AU602" s="89">
        <f t="shared" si="230"/>
        <v>1.1666747515830691</v>
      </c>
    </row>
    <row r="603" spans="3:64">
      <c r="C603" s="10"/>
      <c r="D603" s="10"/>
      <c r="Z603">
        <f t="shared" si="218"/>
        <v>0</v>
      </c>
      <c r="AA603" s="89">
        <f t="shared" si="219"/>
        <v>-0.23800536174947567</v>
      </c>
      <c r="AB603" s="89">
        <f t="shared" si="220"/>
        <v>-9999</v>
      </c>
      <c r="AC603" s="89">
        <f t="shared" si="221"/>
        <v>0</v>
      </c>
      <c r="AD603" s="89">
        <f t="shared" si="231"/>
        <v>-9999</v>
      </c>
      <c r="AE603" s="89">
        <f t="shared" si="222"/>
        <v>0</v>
      </c>
      <c r="AF603">
        <f t="shared" si="232"/>
        <v>-9999</v>
      </c>
      <c r="AG603" s="73"/>
      <c r="AH603">
        <f t="shared" si="223"/>
        <v>9.9128093979226504E-4</v>
      </c>
      <c r="AI603">
        <f t="shared" si="224"/>
        <v>1.0202694526724543</v>
      </c>
      <c r="AJ603">
        <f t="shared" si="225"/>
        <v>0.73637414807196833</v>
      </c>
      <c r="AK603">
        <f t="shared" si="226"/>
        <v>8.1517785104596244E-2</v>
      </c>
      <c r="AL603">
        <f t="shared" si="227"/>
        <v>1.327088014839336</v>
      </c>
      <c r="AM603">
        <f t="shared" si="228"/>
        <v>0.7817992999413852</v>
      </c>
      <c r="AN603" s="89">
        <f t="shared" si="229"/>
        <v>1.2462906618999194</v>
      </c>
      <c r="AO603" s="89">
        <f t="shared" si="229"/>
        <v>1.246290661867854</v>
      </c>
      <c r="AP603" s="89">
        <f t="shared" si="229"/>
        <v>1.2462906606705981</v>
      </c>
      <c r="AQ603" s="89">
        <f t="shared" si="229"/>
        <v>1.2462906159678244</v>
      </c>
      <c r="AR603" s="89">
        <f t="shared" si="229"/>
        <v>1.2462889468736118</v>
      </c>
      <c r="AS603" s="89">
        <f t="shared" si="229"/>
        <v>1.2462266328299796</v>
      </c>
      <c r="AT603" s="89">
        <f t="shared" si="229"/>
        <v>1.2439083968856333</v>
      </c>
      <c r="AU603" s="89">
        <f t="shared" si="230"/>
        <v>1.1666747515830691</v>
      </c>
    </row>
    <row r="604" spans="3:64">
      <c r="C604" s="10"/>
      <c r="D604" s="10"/>
      <c r="Z604">
        <f t="shared" si="218"/>
        <v>0</v>
      </c>
      <c r="AA604" s="89">
        <f t="shared" si="219"/>
        <v>-0.23800536174947567</v>
      </c>
      <c r="AB604" s="89">
        <f t="shared" si="220"/>
        <v>-9999</v>
      </c>
      <c r="AC604" s="89">
        <f t="shared" si="221"/>
        <v>0</v>
      </c>
      <c r="AD604" s="89">
        <f t="shared" si="231"/>
        <v>-9999</v>
      </c>
      <c r="AE604" s="89">
        <f t="shared" si="222"/>
        <v>0</v>
      </c>
      <c r="AF604">
        <f t="shared" si="232"/>
        <v>-9999</v>
      </c>
      <c r="AG604" s="73"/>
      <c r="AH604">
        <f t="shared" si="223"/>
        <v>9.9128093979226504E-4</v>
      </c>
      <c r="AI604">
        <f t="shared" si="224"/>
        <v>1.0202694526724543</v>
      </c>
      <c r="AJ604">
        <f t="shared" si="225"/>
        <v>0.73637414807196833</v>
      </c>
      <c r="AK604">
        <f t="shared" si="226"/>
        <v>8.1517785104596244E-2</v>
      </c>
      <c r="AL604">
        <f t="shared" si="227"/>
        <v>1.327088014839336</v>
      </c>
      <c r="AM604">
        <f t="shared" si="228"/>
        <v>0.7817992999413852</v>
      </c>
      <c r="AN604" s="89">
        <f t="shared" si="229"/>
        <v>1.2462906618999194</v>
      </c>
      <c r="AO604" s="89">
        <f t="shared" si="229"/>
        <v>1.246290661867854</v>
      </c>
      <c r="AP604" s="89">
        <f t="shared" si="229"/>
        <v>1.2462906606705981</v>
      </c>
      <c r="AQ604" s="89">
        <f t="shared" si="229"/>
        <v>1.2462906159678244</v>
      </c>
      <c r="AR604" s="89">
        <f t="shared" si="229"/>
        <v>1.2462889468736118</v>
      </c>
      <c r="AS604" s="89">
        <f t="shared" si="229"/>
        <v>1.2462266328299796</v>
      </c>
      <c r="AT604" s="89">
        <f t="shared" si="229"/>
        <v>1.2439083968856333</v>
      </c>
      <c r="AU604" s="89">
        <f t="shared" si="230"/>
        <v>1.1666747515830691</v>
      </c>
    </row>
    <row r="605" spans="3:64">
      <c r="C605" s="10"/>
      <c r="D605" s="10"/>
      <c r="Z605">
        <f t="shared" si="218"/>
        <v>0</v>
      </c>
      <c r="AA605" s="89">
        <f t="shared" si="219"/>
        <v>-0.23800536174947567</v>
      </c>
      <c r="AB605" s="89">
        <f t="shared" si="220"/>
        <v>-9999</v>
      </c>
      <c r="AC605" s="89">
        <f t="shared" si="221"/>
        <v>0</v>
      </c>
      <c r="AD605" s="89">
        <f t="shared" si="231"/>
        <v>-9999</v>
      </c>
      <c r="AE605" s="89">
        <f t="shared" si="222"/>
        <v>0</v>
      </c>
      <c r="AF605">
        <f t="shared" si="232"/>
        <v>-9999</v>
      </c>
      <c r="AG605" s="73"/>
      <c r="AH605">
        <f t="shared" si="223"/>
        <v>9.9128093979226504E-4</v>
      </c>
      <c r="AI605">
        <f t="shared" si="224"/>
        <v>1.0202694526724543</v>
      </c>
      <c r="AJ605">
        <f t="shared" si="225"/>
        <v>0.73637414807196833</v>
      </c>
      <c r="AK605">
        <f t="shared" si="226"/>
        <v>8.1517785104596244E-2</v>
      </c>
      <c r="AL605">
        <f t="shared" si="227"/>
        <v>1.327088014839336</v>
      </c>
      <c r="AM605">
        <f t="shared" si="228"/>
        <v>0.7817992999413852</v>
      </c>
      <c r="AN605" s="89">
        <f t="shared" si="229"/>
        <v>1.2462906618999194</v>
      </c>
      <c r="AO605" s="89">
        <f t="shared" si="229"/>
        <v>1.246290661867854</v>
      </c>
      <c r="AP605" s="89">
        <f t="shared" si="229"/>
        <v>1.2462906606705981</v>
      </c>
      <c r="AQ605" s="89">
        <f t="shared" si="229"/>
        <v>1.2462906159678244</v>
      </c>
      <c r="AR605" s="89">
        <f t="shared" si="229"/>
        <v>1.2462889468736118</v>
      </c>
      <c r="AS605" s="89">
        <f t="shared" si="229"/>
        <v>1.2462266328299796</v>
      </c>
      <c r="AT605" s="89">
        <f t="shared" si="229"/>
        <v>1.2439083968856333</v>
      </c>
      <c r="AU605" s="89">
        <f t="shared" si="230"/>
        <v>1.1666747515830691</v>
      </c>
      <c r="AV605" s="89"/>
      <c r="AW605" s="89"/>
      <c r="AX605" s="89"/>
      <c r="AY605" s="89"/>
      <c r="AZ605" s="89"/>
      <c r="BA605" s="89"/>
      <c r="BB605" s="89"/>
      <c r="BC605" s="89"/>
      <c r="BD605" s="89"/>
      <c r="BE605" s="89"/>
      <c r="BF605" s="89"/>
      <c r="BG605" s="89"/>
      <c r="BH605" s="89"/>
      <c r="BI605" s="89"/>
      <c r="BJ605" s="89"/>
      <c r="BK605" s="89"/>
      <c r="BL605" s="89"/>
    </row>
    <row r="606" spans="3:64">
      <c r="C606" s="10"/>
      <c r="D606" s="10"/>
      <c r="Z606">
        <f t="shared" si="218"/>
        <v>0</v>
      </c>
      <c r="AA606" s="89">
        <f t="shared" si="219"/>
        <v>-0.23800536174947567</v>
      </c>
      <c r="AB606" s="89">
        <f t="shared" si="220"/>
        <v>-9999</v>
      </c>
      <c r="AC606" s="89">
        <f t="shared" si="221"/>
        <v>0</v>
      </c>
      <c r="AD606" s="89">
        <f t="shared" si="231"/>
        <v>-9999</v>
      </c>
      <c r="AE606" s="89">
        <f t="shared" si="222"/>
        <v>0</v>
      </c>
      <c r="AF606">
        <f t="shared" si="232"/>
        <v>-9999</v>
      </c>
      <c r="AG606" s="73"/>
      <c r="AH606">
        <f t="shared" si="223"/>
        <v>9.9128093979226504E-4</v>
      </c>
      <c r="AI606">
        <f t="shared" si="224"/>
        <v>1.0202694526724543</v>
      </c>
      <c r="AJ606">
        <f t="shared" si="225"/>
        <v>0.73637414807196833</v>
      </c>
      <c r="AK606">
        <f t="shared" si="226"/>
        <v>8.1517785104596244E-2</v>
      </c>
      <c r="AL606">
        <f t="shared" si="227"/>
        <v>1.327088014839336</v>
      </c>
      <c r="AM606">
        <f t="shared" si="228"/>
        <v>0.7817992999413852</v>
      </c>
      <c r="AN606" s="89">
        <f t="shared" si="229"/>
        <v>1.2462906618999194</v>
      </c>
      <c r="AO606" s="89">
        <f t="shared" si="229"/>
        <v>1.246290661867854</v>
      </c>
      <c r="AP606" s="89">
        <f t="shared" si="229"/>
        <v>1.2462906606705981</v>
      </c>
      <c r="AQ606" s="89">
        <f t="shared" si="229"/>
        <v>1.2462906159678244</v>
      </c>
      <c r="AR606" s="89">
        <f t="shared" si="229"/>
        <v>1.2462889468736118</v>
      </c>
      <c r="AS606" s="89">
        <f t="shared" si="229"/>
        <v>1.2462266328299796</v>
      </c>
      <c r="AT606" s="89">
        <f t="shared" si="229"/>
        <v>1.2439083968856333</v>
      </c>
      <c r="AU606" s="89">
        <f t="shared" si="230"/>
        <v>1.1666747515830691</v>
      </c>
    </row>
    <row r="607" spans="3:64">
      <c r="C607" s="10"/>
      <c r="D607" s="10"/>
      <c r="Z607">
        <f t="shared" si="218"/>
        <v>0</v>
      </c>
      <c r="AA607" s="89">
        <f t="shared" si="219"/>
        <v>-0.23800536174947567</v>
      </c>
      <c r="AB607" s="89">
        <f t="shared" si="220"/>
        <v>-9999</v>
      </c>
      <c r="AC607" s="89">
        <f t="shared" si="221"/>
        <v>0</v>
      </c>
      <c r="AD607" s="89">
        <f t="shared" si="231"/>
        <v>-9999</v>
      </c>
      <c r="AE607" s="89">
        <f t="shared" si="222"/>
        <v>0</v>
      </c>
      <c r="AF607">
        <f t="shared" si="232"/>
        <v>-9999</v>
      </c>
      <c r="AG607" s="73"/>
      <c r="AH607">
        <f t="shared" si="223"/>
        <v>9.9128093979226504E-4</v>
      </c>
      <c r="AI607">
        <f t="shared" si="224"/>
        <v>1.0202694526724543</v>
      </c>
      <c r="AJ607">
        <f t="shared" si="225"/>
        <v>0.73637414807196833</v>
      </c>
      <c r="AK607">
        <f t="shared" si="226"/>
        <v>8.1517785104596244E-2</v>
      </c>
      <c r="AL607">
        <f t="shared" si="227"/>
        <v>1.327088014839336</v>
      </c>
      <c r="AM607">
        <f t="shared" si="228"/>
        <v>0.7817992999413852</v>
      </c>
      <c r="AN607" s="89">
        <f t="shared" si="229"/>
        <v>1.2462906618999194</v>
      </c>
      <c r="AO607" s="89">
        <f t="shared" si="229"/>
        <v>1.246290661867854</v>
      </c>
      <c r="AP607" s="89">
        <f t="shared" si="229"/>
        <v>1.2462906606705981</v>
      </c>
      <c r="AQ607" s="89">
        <f t="shared" si="229"/>
        <v>1.2462906159678244</v>
      </c>
      <c r="AR607" s="89">
        <f t="shared" si="229"/>
        <v>1.2462889468736118</v>
      </c>
      <c r="AS607" s="89">
        <f t="shared" si="229"/>
        <v>1.2462266328299796</v>
      </c>
      <c r="AT607" s="89">
        <f t="shared" si="229"/>
        <v>1.2439083968856333</v>
      </c>
      <c r="AU607" s="89">
        <f t="shared" si="230"/>
        <v>1.1666747515830691</v>
      </c>
    </row>
    <row r="608" spans="3:64">
      <c r="C608" s="10"/>
      <c r="D608" s="10"/>
      <c r="Z608">
        <f t="shared" si="218"/>
        <v>0</v>
      </c>
      <c r="AA608" s="89">
        <f t="shared" si="219"/>
        <v>-0.23800536174947567</v>
      </c>
      <c r="AB608" s="89">
        <f t="shared" si="220"/>
        <v>-9999</v>
      </c>
      <c r="AC608" s="89">
        <f t="shared" si="221"/>
        <v>0</v>
      </c>
      <c r="AD608" s="89">
        <f t="shared" si="231"/>
        <v>-9999</v>
      </c>
      <c r="AE608" s="89">
        <f t="shared" si="222"/>
        <v>0</v>
      </c>
      <c r="AF608">
        <f t="shared" si="232"/>
        <v>-9999</v>
      </c>
      <c r="AG608" s="73"/>
      <c r="AH608">
        <f t="shared" si="223"/>
        <v>9.9128093979226504E-4</v>
      </c>
      <c r="AI608">
        <f t="shared" si="224"/>
        <v>1.0202694526724543</v>
      </c>
      <c r="AJ608">
        <f t="shared" si="225"/>
        <v>0.73637414807196833</v>
      </c>
      <c r="AK608">
        <f t="shared" si="226"/>
        <v>8.1517785104596244E-2</v>
      </c>
      <c r="AL608">
        <f t="shared" si="227"/>
        <v>1.327088014839336</v>
      </c>
      <c r="AM608">
        <f t="shared" si="228"/>
        <v>0.7817992999413852</v>
      </c>
      <c r="AN608" s="89">
        <f t="shared" si="229"/>
        <v>1.2462906618999194</v>
      </c>
      <c r="AO608" s="89">
        <f t="shared" si="229"/>
        <v>1.246290661867854</v>
      </c>
      <c r="AP608" s="89">
        <f t="shared" si="229"/>
        <v>1.2462906606705981</v>
      </c>
      <c r="AQ608" s="89">
        <f t="shared" si="229"/>
        <v>1.2462906159678244</v>
      </c>
      <c r="AR608" s="89">
        <f t="shared" si="229"/>
        <v>1.2462889468736118</v>
      </c>
      <c r="AS608" s="89">
        <f t="shared" si="229"/>
        <v>1.2462266328299796</v>
      </c>
      <c r="AT608" s="89">
        <f t="shared" si="229"/>
        <v>1.2439083968856333</v>
      </c>
      <c r="AU608" s="89">
        <f t="shared" si="230"/>
        <v>1.1666747515830691</v>
      </c>
    </row>
    <row r="609" spans="3:64">
      <c r="C609" s="10"/>
      <c r="D609" s="10"/>
      <c r="Z609">
        <f t="shared" si="218"/>
        <v>0</v>
      </c>
      <c r="AA609" s="89">
        <f t="shared" si="219"/>
        <v>-0.23800536174947567</v>
      </c>
      <c r="AB609" s="89">
        <f t="shared" si="220"/>
        <v>-9999</v>
      </c>
      <c r="AC609" s="89">
        <f t="shared" si="221"/>
        <v>0</v>
      </c>
      <c r="AD609" s="89">
        <f t="shared" si="231"/>
        <v>-9999</v>
      </c>
      <c r="AE609" s="89">
        <f t="shared" si="222"/>
        <v>0</v>
      </c>
      <c r="AF609">
        <f t="shared" si="232"/>
        <v>-9999</v>
      </c>
      <c r="AG609" s="73"/>
      <c r="AH609">
        <f t="shared" si="223"/>
        <v>9.9128093979226504E-4</v>
      </c>
      <c r="AI609">
        <f t="shared" si="224"/>
        <v>1.0202694526724543</v>
      </c>
      <c r="AJ609">
        <f t="shared" si="225"/>
        <v>0.73637414807196833</v>
      </c>
      <c r="AK609">
        <f t="shared" si="226"/>
        <v>8.1517785104596244E-2</v>
      </c>
      <c r="AL609">
        <f t="shared" si="227"/>
        <v>1.327088014839336</v>
      </c>
      <c r="AM609">
        <f t="shared" si="228"/>
        <v>0.7817992999413852</v>
      </c>
      <c r="AN609" s="89">
        <f t="shared" si="229"/>
        <v>1.2462906618999194</v>
      </c>
      <c r="AO609" s="89">
        <f t="shared" si="229"/>
        <v>1.246290661867854</v>
      </c>
      <c r="AP609" s="89">
        <f t="shared" si="229"/>
        <v>1.2462906606705981</v>
      </c>
      <c r="AQ609" s="89">
        <f t="shared" si="229"/>
        <v>1.2462906159678244</v>
      </c>
      <c r="AR609" s="89">
        <f t="shared" si="229"/>
        <v>1.2462889468736118</v>
      </c>
      <c r="AS609" s="89">
        <f t="shared" si="229"/>
        <v>1.2462266328299796</v>
      </c>
      <c r="AT609" s="89">
        <f t="shared" si="229"/>
        <v>1.2439083968856333</v>
      </c>
      <c r="AU609" s="89">
        <f t="shared" si="230"/>
        <v>1.1666747515830691</v>
      </c>
    </row>
    <row r="610" spans="3:64">
      <c r="C610" s="10"/>
      <c r="D610" s="10"/>
      <c r="Z610">
        <f t="shared" si="218"/>
        <v>0</v>
      </c>
      <c r="AA610" s="89">
        <f t="shared" si="219"/>
        <v>-0.23800536174947567</v>
      </c>
      <c r="AB610" s="89">
        <f t="shared" si="220"/>
        <v>-9999</v>
      </c>
      <c r="AC610" s="89">
        <f t="shared" si="221"/>
        <v>0</v>
      </c>
      <c r="AD610" s="89">
        <f t="shared" si="231"/>
        <v>-9999</v>
      </c>
      <c r="AE610" s="89">
        <f t="shared" si="222"/>
        <v>0</v>
      </c>
      <c r="AF610">
        <f t="shared" si="232"/>
        <v>-9999</v>
      </c>
      <c r="AG610" s="73"/>
      <c r="AH610">
        <f t="shared" si="223"/>
        <v>9.9128093979226504E-4</v>
      </c>
      <c r="AI610">
        <f t="shared" si="224"/>
        <v>1.0202694526724543</v>
      </c>
      <c r="AJ610">
        <f t="shared" si="225"/>
        <v>0.73637414807196833</v>
      </c>
      <c r="AK610">
        <f t="shared" si="226"/>
        <v>8.1517785104596244E-2</v>
      </c>
      <c r="AL610">
        <f t="shared" si="227"/>
        <v>1.327088014839336</v>
      </c>
      <c r="AM610">
        <f t="shared" si="228"/>
        <v>0.7817992999413852</v>
      </c>
      <c r="AN610" s="89">
        <f t="shared" si="229"/>
        <v>1.2462906618999194</v>
      </c>
      <c r="AO610" s="89">
        <f t="shared" si="229"/>
        <v>1.246290661867854</v>
      </c>
      <c r="AP610" s="89">
        <f t="shared" si="229"/>
        <v>1.2462906606705981</v>
      </c>
      <c r="AQ610" s="89">
        <f t="shared" si="229"/>
        <v>1.2462906159678244</v>
      </c>
      <c r="AR610" s="89">
        <f t="shared" si="229"/>
        <v>1.2462889468736118</v>
      </c>
      <c r="AS610" s="89">
        <f t="shared" si="229"/>
        <v>1.2462266328299796</v>
      </c>
      <c r="AT610" s="89">
        <f t="shared" si="229"/>
        <v>1.2439083968856333</v>
      </c>
      <c r="AU610" s="89">
        <f t="shared" si="230"/>
        <v>1.1666747515830691</v>
      </c>
    </row>
    <row r="611" spans="3:64">
      <c r="C611" s="10"/>
      <c r="D611" s="10"/>
      <c r="Z611">
        <f t="shared" si="218"/>
        <v>0</v>
      </c>
      <c r="AA611" s="89">
        <f t="shared" si="219"/>
        <v>-0.23800536174947567</v>
      </c>
      <c r="AB611" s="89">
        <f t="shared" si="220"/>
        <v>-9999</v>
      </c>
      <c r="AC611" s="89">
        <f t="shared" si="221"/>
        <v>0</v>
      </c>
      <c r="AD611" s="89">
        <f t="shared" si="231"/>
        <v>-9999</v>
      </c>
      <c r="AE611" s="89">
        <f t="shared" si="222"/>
        <v>0</v>
      </c>
      <c r="AF611">
        <f t="shared" si="232"/>
        <v>-9999</v>
      </c>
      <c r="AG611" s="73"/>
      <c r="AH611">
        <f t="shared" si="223"/>
        <v>9.9128093979226504E-4</v>
      </c>
      <c r="AI611">
        <f t="shared" si="224"/>
        <v>1.0202694526724543</v>
      </c>
      <c r="AJ611">
        <f t="shared" si="225"/>
        <v>0.73637414807196833</v>
      </c>
      <c r="AK611">
        <f t="shared" si="226"/>
        <v>8.1517785104596244E-2</v>
      </c>
      <c r="AL611">
        <f t="shared" si="227"/>
        <v>1.327088014839336</v>
      </c>
      <c r="AM611">
        <f t="shared" si="228"/>
        <v>0.7817992999413852</v>
      </c>
      <c r="AN611" s="89">
        <f t="shared" si="229"/>
        <v>1.2462906618999194</v>
      </c>
      <c r="AO611" s="89">
        <f t="shared" si="229"/>
        <v>1.246290661867854</v>
      </c>
      <c r="AP611" s="89">
        <f t="shared" si="229"/>
        <v>1.2462906606705981</v>
      </c>
      <c r="AQ611" s="89">
        <f t="shared" si="229"/>
        <v>1.2462906159678244</v>
      </c>
      <c r="AR611" s="89">
        <f t="shared" si="229"/>
        <v>1.2462889468736118</v>
      </c>
      <c r="AS611" s="89">
        <f t="shared" si="229"/>
        <v>1.2462266328299796</v>
      </c>
      <c r="AT611" s="89">
        <f t="shared" si="229"/>
        <v>1.2439083968856333</v>
      </c>
      <c r="AU611" s="89">
        <f t="shared" si="230"/>
        <v>1.1666747515830691</v>
      </c>
    </row>
    <row r="612" spans="3:64">
      <c r="C612" s="10"/>
      <c r="D612" s="10"/>
      <c r="Z612">
        <f t="shared" si="218"/>
        <v>0</v>
      </c>
      <c r="AA612" s="89">
        <f t="shared" si="219"/>
        <v>-0.23800536174947567</v>
      </c>
      <c r="AB612" s="89">
        <f t="shared" si="220"/>
        <v>-9999</v>
      </c>
      <c r="AC612" s="89">
        <f t="shared" si="221"/>
        <v>0</v>
      </c>
      <c r="AD612" s="89">
        <f t="shared" si="231"/>
        <v>-9999</v>
      </c>
      <c r="AE612" s="89">
        <f t="shared" si="222"/>
        <v>0</v>
      </c>
      <c r="AF612">
        <f t="shared" si="232"/>
        <v>-9999</v>
      </c>
      <c r="AG612" s="73"/>
      <c r="AH612">
        <f t="shared" si="223"/>
        <v>9.9128093979226504E-4</v>
      </c>
      <c r="AI612">
        <f t="shared" si="224"/>
        <v>1.0202694526724543</v>
      </c>
      <c r="AJ612">
        <f t="shared" si="225"/>
        <v>0.73637414807196833</v>
      </c>
      <c r="AK612">
        <f t="shared" si="226"/>
        <v>8.1517785104596244E-2</v>
      </c>
      <c r="AL612">
        <f t="shared" si="227"/>
        <v>1.327088014839336</v>
      </c>
      <c r="AM612">
        <f t="shared" si="228"/>
        <v>0.7817992999413852</v>
      </c>
      <c r="AN612" s="89">
        <f t="shared" si="229"/>
        <v>1.2462906618999194</v>
      </c>
      <c r="AO612" s="89">
        <f t="shared" si="229"/>
        <v>1.246290661867854</v>
      </c>
      <c r="AP612" s="89">
        <f t="shared" si="229"/>
        <v>1.2462906606705981</v>
      </c>
      <c r="AQ612" s="89">
        <f t="shared" si="229"/>
        <v>1.2462906159678244</v>
      </c>
      <c r="AR612" s="89">
        <f t="shared" si="229"/>
        <v>1.2462889468736118</v>
      </c>
      <c r="AS612" s="89">
        <f t="shared" si="229"/>
        <v>1.2462266328299796</v>
      </c>
      <c r="AT612" s="89">
        <f t="shared" si="229"/>
        <v>1.2439083968856333</v>
      </c>
      <c r="AU612" s="89">
        <f t="shared" si="230"/>
        <v>1.1666747515830691</v>
      </c>
    </row>
    <row r="613" spans="3:64">
      <c r="C613" s="10"/>
      <c r="D613" s="10"/>
      <c r="Z613">
        <f t="shared" si="218"/>
        <v>0</v>
      </c>
      <c r="AA613" s="89">
        <f t="shared" si="219"/>
        <v>-0.23800536174947567</v>
      </c>
      <c r="AB613" s="89">
        <f t="shared" si="220"/>
        <v>-9999</v>
      </c>
      <c r="AC613" s="89">
        <f t="shared" si="221"/>
        <v>0</v>
      </c>
      <c r="AD613" s="89">
        <f t="shared" si="231"/>
        <v>-9999</v>
      </c>
      <c r="AE613" s="89">
        <f t="shared" si="222"/>
        <v>0</v>
      </c>
      <c r="AF613">
        <f t="shared" si="232"/>
        <v>-9999</v>
      </c>
      <c r="AG613" s="73"/>
      <c r="AH613">
        <f t="shared" si="223"/>
        <v>9.9128093979226504E-4</v>
      </c>
      <c r="AI613">
        <f t="shared" si="224"/>
        <v>1.0202694526724543</v>
      </c>
      <c r="AJ613">
        <f t="shared" si="225"/>
        <v>0.73637414807196833</v>
      </c>
      <c r="AK613">
        <f t="shared" si="226"/>
        <v>8.1517785104596244E-2</v>
      </c>
      <c r="AL613">
        <f t="shared" si="227"/>
        <v>1.327088014839336</v>
      </c>
      <c r="AM613">
        <f t="shared" si="228"/>
        <v>0.7817992999413852</v>
      </c>
      <c r="AN613" s="89">
        <f t="shared" ref="AN613:AT628" si="233">$AU613+$AB$7*SIN(AO613)</f>
        <v>1.2462906618999194</v>
      </c>
      <c r="AO613" s="89">
        <f t="shared" si="233"/>
        <v>1.246290661867854</v>
      </c>
      <c r="AP613" s="89">
        <f t="shared" si="233"/>
        <v>1.2462906606705981</v>
      </c>
      <c r="AQ613" s="89">
        <f t="shared" si="233"/>
        <v>1.2462906159678244</v>
      </c>
      <c r="AR613" s="89">
        <f t="shared" si="233"/>
        <v>1.2462889468736118</v>
      </c>
      <c r="AS613" s="89">
        <f t="shared" si="233"/>
        <v>1.2462266328299796</v>
      </c>
      <c r="AT613" s="89">
        <f t="shared" si="233"/>
        <v>1.2439083968856333</v>
      </c>
      <c r="AU613" s="89">
        <f t="shared" si="230"/>
        <v>1.1666747515830691</v>
      </c>
    </row>
    <row r="614" spans="3:64">
      <c r="C614" s="10"/>
      <c r="D614" s="10"/>
      <c r="Z614">
        <f t="shared" si="218"/>
        <v>0</v>
      </c>
      <c r="AA614" s="89">
        <f t="shared" si="219"/>
        <v>-0.23800536174947567</v>
      </c>
      <c r="AB614" s="89">
        <f>IF(S614&lt;&gt;0,U614-AH614, -9999)</f>
        <v>-9999</v>
      </c>
      <c r="AC614" s="89">
        <f>+U614-P614</f>
        <v>0</v>
      </c>
      <c r="AD614" s="89">
        <f t="shared" si="231"/>
        <v>-9999</v>
      </c>
      <c r="AE614" s="89">
        <f>+(U614-AA614)^2*S614</f>
        <v>0</v>
      </c>
      <c r="AF614">
        <f t="shared" si="232"/>
        <v>-9999</v>
      </c>
      <c r="AG614" s="73"/>
      <c r="AH614">
        <f t="shared" si="223"/>
        <v>9.9128093979226504E-4</v>
      </c>
      <c r="AI614">
        <f t="shared" si="224"/>
        <v>1.0202694526724543</v>
      </c>
      <c r="AJ614">
        <f t="shared" si="225"/>
        <v>0.73637414807196833</v>
      </c>
      <c r="AK614">
        <f t="shared" si="226"/>
        <v>8.1517785104596244E-2</v>
      </c>
      <c r="AL614">
        <f t="shared" si="227"/>
        <v>1.327088014839336</v>
      </c>
      <c r="AM614">
        <f t="shared" si="228"/>
        <v>0.7817992999413852</v>
      </c>
      <c r="AN614" s="89">
        <f t="shared" si="233"/>
        <v>1.2462906618999194</v>
      </c>
      <c r="AO614" s="89">
        <f t="shared" si="233"/>
        <v>1.246290661867854</v>
      </c>
      <c r="AP614" s="89">
        <f t="shared" si="233"/>
        <v>1.2462906606705981</v>
      </c>
      <c r="AQ614" s="89">
        <f t="shared" si="233"/>
        <v>1.2462906159678244</v>
      </c>
      <c r="AR614" s="89">
        <f t="shared" si="233"/>
        <v>1.2462889468736118</v>
      </c>
      <c r="AS614" s="89">
        <f t="shared" si="233"/>
        <v>1.2462266328299796</v>
      </c>
      <c r="AT614" s="89">
        <f t="shared" si="233"/>
        <v>1.2439083968856333</v>
      </c>
      <c r="AU614" s="89">
        <f t="shared" si="230"/>
        <v>1.1666747515830691</v>
      </c>
      <c r="AV614" s="89"/>
    </row>
    <row r="615" spans="3:64">
      <c r="C615" s="10"/>
      <c r="D615" s="10"/>
      <c r="Z615">
        <f t="shared" si="218"/>
        <v>0</v>
      </c>
      <c r="AA615" s="89">
        <f t="shared" si="219"/>
        <v>-0.23800536174947567</v>
      </c>
      <c r="AB615" s="89">
        <f t="shared" ref="AB615:AB678" si="234">IF(S615&lt;&gt;0,G615-AH615, -9999)</f>
        <v>-9999</v>
      </c>
      <c r="AC615" s="89">
        <f t="shared" ref="AC615:AC678" si="235">+G615-P615</f>
        <v>0</v>
      </c>
      <c r="AD615" s="89">
        <f t="shared" si="231"/>
        <v>-9999</v>
      </c>
      <c r="AE615" s="89">
        <f t="shared" ref="AE615:AE678" si="236">+(G615-AA615)^2*S615</f>
        <v>0</v>
      </c>
      <c r="AF615">
        <f t="shared" si="232"/>
        <v>-9999</v>
      </c>
      <c r="AG615" s="73"/>
      <c r="AH615">
        <f t="shared" si="223"/>
        <v>9.9128093979226504E-4</v>
      </c>
      <c r="AI615">
        <f t="shared" si="224"/>
        <v>1.0202694526724543</v>
      </c>
      <c r="AJ615">
        <f t="shared" si="225"/>
        <v>0.73637414807196833</v>
      </c>
      <c r="AK615">
        <f t="shared" si="226"/>
        <v>8.1517785104596244E-2</v>
      </c>
      <c r="AL615">
        <f t="shared" si="227"/>
        <v>1.327088014839336</v>
      </c>
      <c r="AM615">
        <f t="shared" si="228"/>
        <v>0.7817992999413852</v>
      </c>
      <c r="AN615" s="89">
        <f t="shared" si="233"/>
        <v>1.2462906618999194</v>
      </c>
      <c r="AO615" s="89">
        <f t="shared" si="233"/>
        <v>1.246290661867854</v>
      </c>
      <c r="AP615" s="89">
        <f t="shared" si="233"/>
        <v>1.2462906606705981</v>
      </c>
      <c r="AQ615" s="89">
        <f t="shared" si="233"/>
        <v>1.2462906159678244</v>
      </c>
      <c r="AR615" s="89">
        <f t="shared" si="233"/>
        <v>1.2462889468736118</v>
      </c>
      <c r="AS615" s="89">
        <f t="shared" si="233"/>
        <v>1.2462266328299796</v>
      </c>
      <c r="AT615" s="89">
        <f t="shared" si="233"/>
        <v>1.2439083968856333</v>
      </c>
      <c r="AU615" s="89">
        <f t="shared" si="230"/>
        <v>1.1666747515830691</v>
      </c>
    </row>
    <row r="616" spans="3:64">
      <c r="C616" s="10"/>
      <c r="D616" s="10"/>
      <c r="Z616">
        <f t="shared" si="218"/>
        <v>0</v>
      </c>
      <c r="AA616" s="89">
        <f t="shared" si="219"/>
        <v>-0.23800536174947567</v>
      </c>
      <c r="AB616" s="89">
        <f t="shared" si="234"/>
        <v>-9999</v>
      </c>
      <c r="AC616" s="89">
        <f t="shared" si="235"/>
        <v>0</v>
      </c>
      <c r="AD616" s="89">
        <f t="shared" si="231"/>
        <v>-9999</v>
      </c>
      <c r="AE616" s="89">
        <f t="shared" si="236"/>
        <v>0</v>
      </c>
      <c r="AF616">
        <f t="shared" si="232"/>
        <v>-9999</v>
      </c>
      <c r="AG616" s="73"/>
      <c r="AH616">
        <f t="shared" si="223"/>
        <v>9.9128093979226504E-4</v>
      </c>
      <c r="AI616">
        <f t="shared" si="224"/>
        <v>1.0202694526724543</v>
      </c>
      <c r="AJ616">
        <f t="shared" si="225"/>
        <v>0.73637414807196833</v>
      </c>
      <c r="AK616">
        <f t="shared" si="226"/>
        <v>8.1517785104596244E-2</v>
      </c>
      <c r="AL616">
        <f t="shared" si="227"/>
        <v>1.327088014839336</v>
      </c>
      <c r="AM616">
        <f t="shared" si="228"/>
        <v>0.7817992999413852</v>
      </c>
      <c r="AN616" s="89">
        <f t="shared" si="233"/>
        <v>1.2462906618999194</v>
      </c>
      <c r="AO616" s="89">
        <f t="shared" si="233"/>
        <v>1.246290661867854</v>
      </c>
      <c r="AP616" s="89">
        <f t="shared" si="233"/>
        <v>1.2462906606705981</v>
      </c>
      <c r="AQ616" s="89">
        <f t="shared" si="233"/>
        <v>1.2462906159678244</v>
      </c>
      <c r="AR616" s="89">
        <f t="shared" si="233"/>
        <v>1.2462889468736118</v>
      </c>
      <c r="AS616" s="89">
        <f t="shared" si="233"/>
        <v>1.2462266328299796</v>
      </c>
      <c r="AT616" s="89">
        <f t="shared" si="233"/>
        <v>1.2439083968856333</v>
      </c>
      <c r="AU616" s="89">
        <f t="shared" si="230"/>
        <v>1.1666747515830691</v>
      </c>
    </row>
    <row r="617" spans="3:64">
      <c r="C617" s="10"/>
      <c r="D617" s="10"/>
      <c r="Z617">
        <f t="shared" si="218"/>
        <v>0</v>
      </c>
      <c r="AA617" s="89">
        <f t="shared" si="219"/>
        <v>-0.23800536174947567</v>
      </c>
      <c r="AB617" s="89">
        <f t="shared" si="234"/>
        <v>-9999</v>
      </c>
      <c r="AC617" s="89">
        <f t="shared" si="235"/>
        <v>0</v>
      </c>
      <c r="AD617" s="89">
        <f t="shared" si="231"/>
        <v>-9999</v>
      </c>
      <c r="AE617" s="89">
        <f t="shared" si="236"/>
        <v>0</v>
      </c>
      <c r="AF617">
        <f t="shared" si="232"/>
        <v>-9999</v>
      </c>
      <c r="AG617" s="73"/>
      <c r="AH617">
        <f t="shared" si="223"/>
        <v>9.9128093979226504E-4</v>
      </c>
      <c r="AI617">
        <f t="shared" si="224"/>
        <v>1.0202694526724543</v>
      </c>
      <c r="AJ617">
        <f t="shared" si="225"/>
        <v>0.73637414807196833</v>
      </c>
      <c r="AK617">
        <f t="shared" si="226"/>
        <v>8.1517785104596244E-2</v>
      </c>
      <c r="AL617">
        <f t="shared" si="227"/>
        <v>1.327088014839336</v>
      </c>
      <c r="AM617">
        <f t="shared" si="228"/>
        <v>0.7817992999413852</v>
      </c>
      <c r="AN617" s="89">
        <f t="shared" si="233"/>
        <v>1.2462906618999194</v>
      </c>
      <c r="AO617" s="89">
        <f t="shared" si="233"/>
        <v>1.246290661867854</v>
      </c>
      <c r="AP617" s="89">
        <f t="shared" si="233"/>
        <v>1.2462906606705981</v>
      </c>
      <c r="AQ617" s="89">
        <f t="shared" si="233"/>
        <v>1.2462906159678244</v>
      </c>
      <c r="AR617" s="89">
        <f t="shared" si="233"/>
        <v>1.2462889468736118</v>
      </c>
      <c r="AS617" s="89">
        <f t="shared" si="233"/>
        <v>1.2462266328299796</v>
      </c>
      <c r="AT617" s="89">
        <f t="shared" si="233"/>
        <v>1.2439083968856333</v>
      </c>
      <c r="AU617" s="89">
        <f t="shared" si="230"/>
        <v>1.1666747515830691</v>
      </c>
    </row>
    <row r="618" spans="3:64">
      <c r="C618" s="10"/>
      <c r="D618" s="10"/>
      <c r="Z618">
        <f t="shared" si="218"/>
        <v>0</v>
      </c>
      <c r="AA618" s="89">
        <f t="shared" si="219"/>
        <v>-0.23800536174947567</v>
      </c>
      <c r="AB618" s="89">
        <f t="shared" si="234"/>
        <v>-9999</v>
      </c>
      <c r="AC618" s="89">
        <f t="shared" si="235"/>
        <v>0</v>
      </c>
      <c r="AD618" s="89">
        <f t="shared" si="231"/>
        <v>-9999</v>
      </c>
      <c r="AE618" s="89">
        <f t="shared" si="236"/>
        <v>0</v>
      </c>
      <c r="AF618">
        <f t="shared" si="232"/>
        <v>-9999</v>
      </c>
      <c r="AG618" s="73"/>
      <c r="AH618">
        <f t="shared" si="223"/>
        <v>9.9128093979226504E-4</v>
      </c>
      <c r="AI618">
        <f t="shared" si="224"/>
        <v>1.0202694526724543</v>
      </c>
      <c r="AJ618">
        <f t="shared" si="225"/>
        <v>0.73637414807196833</v>
      </c>
      <c r="AK618">
        <f t="shared" si="226"/>
        <v>8.1517785104596244E-2</v>
      </c>
      <c r="AL618">
        <f t="shared" si="227"/>
        <v>1.327088014839336</v>
      </c>
      <c r="AM618">
        <f t="shared" si="228"/>
        <v>0.7817992999413852</v>
      </c>
      <c r="AN618" s="89">
        <f t="shared" si="233"/>
        <v>1.2462906618999194</v>
      </c>
      <c r="AO618" s="89">
        <f t="shared" si="233"/>
        <v>1.246290661867854</v>
      </c>
      <c r="AP618" s="89">
        <f t="shared" si="233"/>
        <v>1.2462906606705981</v>
      </c>
      <c r="AQ618" s="89">
        <f t="shared" si="233"/>
        <v>1.2462906159678244</v>
      </c>
      <c r="AR618" s="89">
        <f t="shared" si="233"/>
        <v>1.2462889468736118</v>
      </c>
      <c r="AS618" s="89">
        <f t="shared" si="233"/>
        <v>1.2462266328299796</v>
      </c>
      <c r="AT618" s="89">
        <f t="shared" si="233"/>
        <v>1.2439083968856333</v>
      </c>
      <c r="AU618" s="89">
        <f t="shared" si="230"/>
        <v>1.1666747515830691</v>
      </c>
      <c r="AV618" s="89"/>
      <c r="AW618" s="89"/>
      <c r="AX618" s="89"/>
      <c r="AY618" s="89"/>
      <c r="AZ618" s="89"/>
      <c r="BA618" s="89"/>
      <c r="BB618" s="89"/>
      <c r="BC618" s="89"/>
      <c r="BD618" s="89"/>
      <c r="BE618" s="89"/>
      <c r="BF618" s="89"/>
      <c r="BG618" s="89"/>
      <c r="BH618" s="89"/>
      <c r="BI618" s="89"/>
      <c r="BJ618" s="89"/>
      <c r="BK618" s="89"/>
      <c r="BL618" s="89"/>
    </row>
    <row r="619" spans="3:64">
      <c r="C619" s="10"/>
      <c r="D619" s="10"/>
      <c r="Z619">
        <f t="shared" si="218"/>
        <v>0</v>
      </c>
      <c r="AA619" s="89">
        <f t="shared" si="219"/>
        <v>-0.23800536174947567</v>
      </c>
      <c r="AB619" s="89">
        <f t="shared" si="234"/>
        <v>-9999</v>
      </c>
      <c r="AC619" s="89">
        <f t="shared" si="235"/>
        <v>0</v>
      </c>
      <c r="AD619" s="89">
        <f t="shared" si="231"/>
        <v>-9999</v>
      </c>
      <c r="AE619" s="89">
        <f t="shared" si="236"/>
        <v>0</v>
      </c>
      <c r="AF619">
        <f t="shared" si="232"/>
        <v>-9999</v>
      </c>
      <c r="AG619" s="73"/>
      <c r="AH619">
        <f t="shared" si="223"/>
        <v>9.9128093979226504E-4</v>
      </c>
      <c r="AI619">
        <f t="shared" si="224"/>
        <v>1.0202694526724543</v>
      </c>
      <c r="AJ619">
        <f t="shared" si="225"/>
        <v>0.73637414807196833</v>
      </c>
      <c r="AK619">
        <f t="shared" si="226"/>
        <v>8.1517785104596244E-2</v>
      </c>
      <c r="AL619">
        <f t="shared" si="227"/>
        <v>1.327088014839336</v>
      </c>
      <c r="AM619">
        <f t="shared" si="228"/>
        <v>0.7817992999413852</v>
      </c>
      <c r="AN619" s="89">
        <f t="shared" si="233"/>
        <v>1.2462906618999194</v>
      </c>
      <c r="AO619" s="89">
        <f t="shared" si="233"/>
        <v>1.246290661867854</v>
      </c>
      <c r="AP619" s="89">
        <f t="shared" si="233"/>
        <v>1.2462906606705981</v>
      </c>
      <c r="AQ619" s="89">
        <f t="shared" si="233"/>
        <v>1.2462906159678244</v>
      </c>
      <c r="AR619" s="89">
        <f t="shared" si="233"/>
        <v>1.2462889468736118</v>
      </c>
      <c r="AS619" s="89">
        <f t="shared" si="233"/>
        <v>1.2462266328299796</v>
      </c>
      <c r="AT619" s="89">
        <f t="shared" si="233"/>
        <v>1.2439083968856333</v>
      </c>
      <c r="AU619" s="89">
        <f t="shared" si="230"/>
        <v>1.1666747515830691</v>
      </c>
    </row>
    <row r="620" spans="3:64">
      <c r="C620" s="10"/>
      <c r="D620" s="10"/>
      <c r="Z620">
        <f t="shared" si="218"/>
        <v>0</v>
      </c>
      <c r="AA620" s="89">
        <f t="shared" si="219"/>
        <v>-0.23800536174947567</v>
      </c>
      <c r="AB620" s="89">
        <f t="shared" si="234"/>
        <v>-9999</v>
      </c>
      <c r="AC620" s="89">
        <f t="shared" si="235"/>
        <v>0</v>
      </c>
      <c r="AD620" s="89">
        <f t="shared" si="231"/>
        <v>-9999</v>
      </c>
      <c r="AE620" s="89">
        <f t="shared" si="236"/>
        <v>0</v>
      </c>
      <c r="AF620">
        <f t="shared" si="232"/>
        <v>-9999</v>
      </c>
      <c r="AG620" s="73"/>
      <c r="AH620">
        <f t="shared" si="223"/>
        <v>9.9128093979226504E-4</v>
      </c>
      <c r="AI620">
        <f t="shared" si="224"/>
        <v>1.0202694526724543</v>
      </c>
      <c r="AJ620">
        <f t="shared" si="225"/>
        <v>0.73637414807196833</v>
      </c>
      <c r="AK620">
        <f t="shared" si="226"/>
        <v>8.1517785104596244E-2</v>
      </c>
      <c r="AL620">
        <f t="shared" si="227"/>
        <v>1.327088014839336</v>
      </c>
      <c r="AM620">
        <f t="shared" si="228"/>
        <v>0.7817992999413852</v>
      </c>
      <c r="AN620" s="89">
        <f t="shared" si="233"/>
        <v>1.2462906618999194</v>
      </c>
      <c r="AO620" s="89">
        <f t="shared" si="233"/>
        <v>1.246290661867854</v>
      </c>
      <c r="AP620" s="89">
        <f t="shared" si="233"/>
        <v>1.2462906606705981</v>
      </c>
      <c r="AQ620" s="89">
        <f t="shared" si="233"/>
        <v>1.2462906159678244</v>
      </c>
      <c r="AR620" s="89">
        <f t="shared" si="233"/>
        <v>1.2462889468736118</v>
      </c>
      <c r="AS620" s="89">
        <f t="shared" si="233"/>
        <v>1.2462266328299796</v>
      </c>
      <c r="AT620" s="89">
        <f t="shared" si="233"/>
        <v>1.2439083968856333</v>
      </c>
      <c r="AU620" s="89">
        <f t="shared" si="230"/>
        <v>1.1666747515830691</v>
      </c>
    </row>
    <row r="621" spans="3:64">
      <c r="C621" s="10"/>
      <c r="D621" s="10"/>
      <c r="Z621">
        <f t="shared" si="218"/>
        <v>0</v>
      </c>
      <c r="AA621" s="89">
        <f t="shared" si="219"/>
        <v>-0.23800536174947567</v>
      </c>
      <c r="AB621" s="89">
        <f t="shared" si="234"/>
        <v>-9999</v>
      </c>
      <c r="AC621" s="89">
        <f t="shared" si="235"/>
        <v>0</v>
      </c>
      <c r="AD621" s="89">
        <f t="shared" si="231"/>
        <v>-9999</v>
      </c>
      <c r="AE621" s="89">
        <f t="shared" si="236"/>
        <v>0</v>
      </c>
      <c r="AF621">
        <f t="shared" si="232"/>
        <v>-9999</v>
      </c>
      <c r="AG621" s="73"/>
      <c r="AH621">
        <f t="shared" si="223"/>
        <v>9.9128093979226504E-4</v>
      </c>
      <c r="AI621">
        <f t="shared" si="224"/>
        <v>1.0202694526724543</v>
      </c>
      <c r="AJ621">
        <f t="shared" si="225"/>
        <v>0.73637414807196833</v>
      </c>
      <c r="AK621">
        <f t="shared" si="226"/>
        <v>8.1517785104596244E-2</v>
      </c>
      <c r="AL621">
        <f t="shared" si="227"/>
        <v>1.327088014839336</v>
      </c>
      <c r="AM621">
        <f t="shared" si="228"/>
        <v>0.7817992999413852</v>
      </c>
      <c r="AN621" s="89">
        <f t="shared" si="233"/>
        <v>1.2462906618999194</v>
      </c>
      <c r="AO621" s="89">
        <f t="shared" si="233"/>
        <v>1.246290661867854</v>
      </c>
      <c r="AP621" s="89">
        <f t="shared" si="233"/>
        <v>1.2462906606705981</v>
      </c>
      <c r="AQ621" s="89">
        <f t="shared" si="233"/>
        <v>1.2462906159678244</v>
      </c>
      <c r="AR621" s="89">
        <f t="shared" si="233"/>
        <v>1.2462889468736118</v>
      </c>
      <c r="AS621" s="89">
        <f t="shared" si="233"/>
        <v>1.2462266328299796</v>
      </c>
      <c r="AT621" s="89">
        <f t="shared" si="233"/>
        <v>1.2439083968856333</v>
      </c>
      <c r="AU621" s="89">
        <f t="shared" si="230"/>
        <v>1.1666747515830691</v>
      </c>
    </row>
    <row r="622" spans="3:64">
      <c r="C622" s="10"/>
      <c r="D622" s="10"/>
      <c r="Z622">
        <f t="shared" si="218"/>
        <v>0</v>
      </c>
      <c r="AA622" s="89">
        <f t="shared" si="219"/>
        <v>-0.23800536174947567</v>
      </c>
      <c r="AB622" s="89">
        <f t="shared" si="234"/>
        <v>-9999</v>
      </c>
      <c r="AC622" s="89">
        <f t="shared" si="235"/>
        <v>0</v>
      </c>
      <c r="AD622" s="89">
        <f t="shared" si="231"/>
        <v>-9999</v>
      </c>
      <c r="AE622" s="89">
        <f t="shared" si="236"/>
        <v>0</v>
      </c>
      <c r="AF622">
        <f t="shared" si="232"/>
        <v>-9999</v>
      </c>
      <c r="AG622" s="73"/>
      <c r="AH622">
        <f t="shared" si="223"/>
        <v>9.9128093979226504E-4</v>
      </c>
      <c r="AI622">
        <f t="shared" si="224"/>
        <v>1.0202694526724543</v>
      </c>
      <c r="AJ622">
        <f t="shared" si="225"/>
        <v>0.73637414807196833</v>
      </c>
      <c r="AK622">
        <f t="shared" si="226"/>
        <v>8.1517785104596244E-2</v>
      </c>
      <c r="AL622">
        <f t="shared" si="227"/>
        <v>1.327088014839336</v>
      </c>
      <c r="AM622">
        <f t="shared" si="228"/>
        <v>0.7817992999413852</v>
      </c>
      <c r="AN622" s="89">
        <f t="shared" si="233"/>
        <v>1.2462906618999194</v>
      </c>
      <c r="AO622" s="89">
        <f t="shared" si="233"/>
        <v>1.246290661867854</v>
      </c>
      <c r="AP622" s="89">
        <f t="shared" si="233"/>
        <v>1.2462906606705981</v>
      </c>
      <c r="AQ622" s="89">
        <f t="shared" si="233"/>
        <v>1.2462906159678244</v>
      </c>
      <c r="AR622" s="89">
        <f t="shared" si="233"/>
        <v>1.2462889468736118</v>
      </c>
      <c r="AS622" s="89">
        <f t="shared" si="233"/>
        <v>1.2462266328299796</v>
      </c>
      <c r="AT622" s="89">
        <f t="shared" si="233"/>
        <v>1.2439083968856333</v>
      </c>
      <c r="AU622" s="89">
        <f t="shared" si="230"/>
        <v>1.1666747515830691</v>
      </c>
    </row>
    <row r="623" spans="3:64">
      <c r="C623" s="10"/>
      <c r="D623" s="10"/>
      <c r="Z623">
        <f t="shared" si="218"/>
        <v>0</v>
      </c>
      <c r="AA623" s="89">
        <f t="shared" si="219"/>
        <v>-0.23800536174947567</v>
      </c>
      <c r="AB623" s="89">
        <f t="shared" si="234"/>
        <v>-9999</v>
      </c>
      <c r="AC623" s="89">
        <f t="shared" si="235"/>
        <v>0</v>
      </c>
      <c r="AD623" s="89">
        <f t="shared" si="231"/>
        <v>-9999</v>
      </c>
      <c r="AE623" s="89">
        <f t="shared" si="236"/>
        <v>0</v>
      </c>
      <c r="AF623">
        <f t="shared" si="232"/>
        <v>-9999</v>
      </c>
      <c r="AG623" s="73"/>
      <c r="AH623">
        <f t="shared" si="223"/>
        <v>9.9128093979226504E-4</v>
      </c>
      <c r="AI623">
        <f t="shared" si="224"/>
        <v>1.0202694526724543</v>
      </c>
      <c r="AJ623">
        <f t="shared" si="225"/>
        <v>0.73637414807196833</v>
      </c>
      <c r="AK623">
        <f t="shared" si="226"/>
        <v>8.1517785104596244E-2</v>
      </c>
      <c r="AL623">
        <f t="shared" si="227"/>
        <v>1.327088014839336</v>
      </c>
      <c r="AM623">
        <f t="shared" si="228"/>
        <v>0.7817992999413852</v>
      </c>
      <c r="AN623" s="89">
        <f t="shared" si="233"/>
        <v>1.2462906618999194</v>
      </c>
      <c r="AO623" s="89">
        <f t="shared" si="233"/>
        <v>1.246290661867854</v>
      </c>
      <c r="AP623" s="89">
        <f t="shared" si="233"/>
        <v>1.2462906606705981</v>
      </c>
      <c r="AQ623" s="89">
        <f t="shared" si="233"/>
        <v>1.2462906159678244</v>
      </c>
      <c r="AR623" s="89">
        <f t="shared" si="233"/>
        <v>1.2462889468736118</v>
      </c>
      <c r="AS623" s="89">
        <f t="shared" si="233"/>
        <v>1.2462266328299796</v>
      </c>
      <c r="AT623" s="89">
        <f t="shared" si="233"/>
        <v>1.2439083968856333</v>
      </c>
      <c r="AU623" s="89">
        <f t="shared" si="230"/>
        <v>1.1666747515830691</v>
      </c>
    </row>
    <row r="624" spans="3:64">
      <c r="C624" s="10"/>
      <c r="D624" s="10"/>
      <c r="Z624">
        <f t="shared" si="218"/>
        <v>0</v>
      </c>
      <c r="AA624" s="89">
        <f t="shared" si="219"/>
        <v>-0.23800536174947567</v>
      </c>
      <c r="AB624" s="89">
        <f t="shared" si="234"/>
        <v>-9999</v>
      </c>
      <c r="AC624" s="89">
        <f t="shared" si="235"/>
        <v>0</v>
      </c>
      <c r="AD624" s="89">
        <f t="shared" si="231"/>
        <v>-9999</v>
      </c>
      <c r="AE624" s="89">
        <f t="shared" si="236"/>
        <v>0</v>
      </c>
      <c r="AF624">
        <f t="shared" si="232"/>
        <v>-9999</v>
      </c>
      <c r="AG624" s="73"/>
      <c r="AH624">
        <f t="shared" si="223"/>
        <v>9.9128093979226504E-4</v>
      </c>
      <c r="AI624">
        <f t="shared" si="224"/>
        <v>1.0202694526724543</v>
      </c>
      <c r="AJ624">
        <f t="shared" si="225"/>
        <v>0.73637414807196833</v>
      </c>
      <c r="AK624">
        <f t="shared" si="226"/>
        <v>8.1517785104596244E-2</v>
      </c>
      <c r="AL624">
        <f t="shared" si="227"/>
        <v>1.327088014839336</v>
      </c>
      <c r="AM624">
        <f t="shared" si="228"/>
        <v>0.7817992999413852</v>
      </c>
      <c r="AN624" s="89">
        <f t="shared" si="233"/>
        <v>1.2462906618999194</v>
      </c>
      <c r="AO624" s="89">
        <f t="shared" si="233"/>
        <v>1.246290661867854</v>
      </c>
      <c r="AP624" s="89">
        <f t="shared" si="233"/>
        <v>1.2462906606705981</v>
      </c>
      <c r="AQ624" s="89">
        <f t="shared" si="233"/>
        <v>1.2462906159678244</v>
      </c>
      <c r="AR624" s="89">
        <f t="shared" si="233"/>
        <v>1.2462889468736118</v>
      </c>
      <c r="AS624" s="89">
        <f t="shared" si="233"/>
        <v>1.2462266328299796</v>
      </c>
      <c r="AT624" s="89">
        <f t="shared" si="233"/>
        <v>1.2439083968856333</v>
      </c>
      <c r="AU624" s="89">
        <f t="shared" si="230"/>
        <v>1.1666747515830691</v>
      </c>
    </row>
    <row r="625" spans="3:64">
      <c r="C625" s="10"/>
      <c r="D625" s="10"/>
      <c r="Z625">
        <f t="shared" si="218"/>
        <v>0</v>
      </c>
      <c r="AA625" s="89">
        <f t="shared" si="219"/>
        <v>-0.23800536174947567</v>
      </c>
      <c r="AB625" s="89">
        <f t="shared" si="234"/>
        <v>-9999</v>
      </c>
      <c r="AC625" s="89">
        <f t="shared" si="235"/>
        <v>0</v>
      </c>
      <c r="AD625" s="89">
        <f t="shared" si="231"/>
        <v>-9999</v>
      </c>
      <c r="AE625" s="89">
        <f t="shared" si="236"/>
        <v>0</v>
      </c>
      <c r="AF625">
        <f t="shared" si="232"/>
        <v>-9999</v>
      </c>
      <c r="AG625" s="73"/>
      <c r="AH625">
        <f t="shared" si="223"/>
        <v>9.9128093979226504E-4</v>
      </c>
      <c r="AI625">
        <f t="shared" si="224"/>
        <v>1.0202694526724543</v>
      </c>
      <c r="AJ625">
        <f t="shared" si="225"/>
        <v>0.73637414807196833</v>
      </c>
      <c r="AK625">
        <f t="shared" si="226"/>
        <v>8.1517785104596244E-2</v>
      </c>
      <c r="AL625">
        <f t="shared" si="227"/>
        <v>1.327088014839336</v>
      </c>
      <c r="AM625">
        <f t="shared" si="228"/>
        <v>0.7817992999413852</v>
      </c>
      <c r="AN625" s="89">
        <f t="shared" si="233"/>
        <v>1.2462906618999194</v>
      </c>
      <c r="AO625" s="89">
        <f t="shared" si="233"/>
        <v>1.246290661867854</v>
      </c>
      <c r="AP625" s="89">
        <f t="shared" si="233"/>
        <v>1.2462906606705981</v>
      </c>
      <c r="AQ625" s="89">
        <f t="shared" si="233"/>
        <v>1.2462906159678244</v>
      </c>
      <c r="AR625" s="89">
        <f t="shared" si="233"/>
        <v>1.2462889468736118</v>
      </c>
      <c r="AS625" s="89">
        <f t="shared" si="233"/>
        <v>1.2462266328299796</v>
      </c>
      <c r="AT625" s="89">
        <f t="shared" si="233"/>
        <v>1.2439083968856333</v>
      </c>
      <c r="AU625" s="89">
        <f t="shared" si="230"/>
        <v>1.1666747515830691</v>
      </c>
    </row>
    <row r="626" spans="3:64">
      <c r="C626" s="10"/>
      <c r="D626" s="10"/>
      <c r="Z626">
        <f t="shared" si="218"/>
        <v>0</v>
      </c>
      <c r="AA626" s="89">
        <f t="shared" si="219"/>
        <v>-0.23800536174947567</v>
      </c>
      <c r="AB626" s="89">
        <f t="shared" si="234"/>
        <v>-9999</v>
      </c>
      <c r="AC626" s="89">
        <f t="shared" si="235"/>
        <v>0</v>
      </c>
      <c r="AD626" s="89">
        <f t="shared" si="231"/>
        <v>-9999</v>
      </c>
      <c r="AE626" s="89">
        <f t="shared" si="236"/>
        <v>0</v>
      </c>
      <c r="AF626">
        <f t="shared" si="232"/>
        <v>-9999</v>
      </c>
      <c r="AG626" s="73"/>
      <c r="AH626">
        <f t="shared" si="223"/>
        <v>9.9128093979226504E-4</v>
      </c>
      <c r="AI626">
        <f t="shared" si="224"/>
        <v>1.0202694526724543</v>
      </c>
      <c r="AJ626">
        <f t="shared" si="225"/>
        <v>0.73637414807196833</v>
      </c>
      <c r="AK626">
        <f t="shared" si="226"/>
        <v>8.1517785104596244E-2</v>
      </c>
      <c r="AL626">
        <f t="shared" si="227"/>
        <v>1.327088014839336</v>
      </c>
      <c r="AM626">
        <f t="shared" si="228"/>
        <v>0.7817992999413852</v>
      </c>
      <c r="AN626" s="89">
        <f t="shared" si="233"/>
        <v>1.2462906618999194</v>
      </c>
      <c r="AO626" s="89">
        <f t="shared" si="233"/>
        <v>1.246290661867854</v>
      </c>
      <c r="AP626" s="89">
        <f t="shared" si="233"/>
        <v>1.2462906606705981</v>
      </c>
      <c r="AQ626" s="89">
        <f t="shared" si="233"/>
        <v>1.2462906159678244</v>
      </c>
      <c r="AR626" s="89">
        <f t="shared" si="233"/>
        <v>1.2462889468736118</v>
      </c>
      <c r="AS626" s="89">
        <f t="shared" si="233"/>
        <v>1.2462266328299796</v>
      </c>
      <c r="AT626" s="89">
        <f t="shared" si="233"/>
        <v>1.2439083968856333</v>
      </c>
      <c r="AU626" s="89">
        <f t="shared" si="230"/>
        <v>1.1666747515830691</v>
      </c>
      <c r="AV626" s="89"/>
      <c r="AW626" s="89"/>
      <c r="AX626" s="89"/>
      <c r="AY626" s="89"/>
      <c r="AZ626" s="89"/>
      <c r="BA626" s="89"/>
      <c r="BB626" s="89"/>
      <c r="BC626" s="89"/>
      <c r="BD626" s="89"/>
      <c r="BE626" s="89"/>
      <c r="BF626" s="89"/>
      <c r="BG626" s="89"/>
      <c r="BH626" s="89"/>
      <c r="BI626" s="89"/>
      <c r="BJ626" s="89"/>
      <c r="BK626" s="89"/>
      <c r="BL626" s="89"/>
    </row>
    <row r="627" spans="3:64">
      <c r="C627" s="10"/>
      <c r="D627" s="10"/>
      <c r="Z627">
        <f t="shared" si="218"/>
        <v>0</v>
      </c>
      <c r="AA627" s="89">
        <f t="shared" si="219"/>
        <v>-0.23800536174947567</v>
      </c>
      <c r="AB627" s="89">
        <f t="shared" si="234"/>
        <v>-9999</v>
      </c>
      <c r="AC627" s="89">
        <f t="shared" si="235"/>
        <v>0</v>
      </c>
      <c r="AD627" s="89">
        <f t="shared" si="231"/>
        <v>-9999</v>
      </c>
      <c r="AE627" s="89">
        <f t="shared" si="236"/>
        <v>0</v>
      </c>
      <c r="AF627">
        <f t="shared" si="232"/>
        <v>-9999</v>
      </c>
      <c r="AG627" s="73"/>
      <c r="AH627">
        <f t="shared" si="223"/>
        <v>9.9128093979226504E-4</v>
      </c>
      <c r="AI627">
        <f t="shared" si="224"/>
        <v>1.0202694526724543</v>
      </c>
      <c r="AJ627">
        <f t="shared" si="225"/>
        <v>0.73637414807196833</v>
      </c>
      <c r="AK627">
        <f t="shared" si="226"/>
        <v>8.1517785104596244E-2</v>
      </c>
      <c r="AL627">
        <f t="shared" si="227"/>
        <v>1.327088014839336</v>
      </c>
      <c r="AM627">
        <f t="shared" si="228"/>
        <v>0.7817992999413852</v>
      </c>
      <c r="AN627" s="89">
        <f t="shared" si="233"/>
        <v>1.2462906618999194</v>
      </c>
      <c r="AO627" s="89">
        <f t="shared" si="233"/>
        <v>1.246290661867854</v>
      </c>
      <c r="AP627" s="89">
        <f t="shared" si="233"/>
        <v>1.2462906606705981</v>
      </c>
      <c r="AQ627" s="89">
        <f t="shared" si="233"/>
        <v>1.2462906159678244</v>
      </c>
      <c r="AR627" s="89">
        <f t="shared" si="233"/>
        <v>1.2462889468736118</v>
      </c>
      <c r="AS627" s="89">
        <f t="shared" si="233"/>
        <v>1.2462266328299796</v>
      </c>
      <c r="AT627" s="89">
        <f t="shared" si="233"/>
        <v>1.2439083968856333</v>
      </c>
      <c r="AU627" s="89">
        <f t="shared" si="230"/>
        <v>1.1666747515830691</v>
      </c>
    </row>
    <row r="628" spans="3:64">
      <c r="C628" s="10"/>
      <c r="D628" s="10"/>
      <c r="Z628">
        <f t="shared" si="218"/>
        <v>0</v>
      </c>
      <c r="AA628" s="89">
        <f t="shared" si="219"/>
        <v>-0.23800536174947567</v>
      </c>
      <c r="AB628" s="89">
        <f t="shared" si="234"/>
        <v>-9999</v>
      </c>
      <c r="AC628" s="89">
        <f t="shared" si="235"/>
        <v>0</v>
      </c>
      <c r="AD628" s="89">
        <f t="shared" si="231"/>
        <v>-9999</v>
      </c>
      <c r="AE628" s="89">
        <f t="shared" si="236"/>
        <v>0</v>
      </c>
      <c r="AF628">
        <f t="shared" si="232"/>
        <v>-9999</v>
      </c>
      <c r="AG628" s="73"/>
      <c r="AH628">
        <f t="shared" si="223"/>
        <v>9.9128093979226504E-4</v>
      </c>
      <c r="AI628">
        <f t="shared" si="224"/>
        <v>1.0202694526724543</v>
      </c>
      <c r="AJ628">
        <f t="shared" si="225"/>
        <v>0.73637414807196833</v>
      </c>
      <c r="AK628">
        <f t="shared" si="226"/>
        <v>8.1517785104596244E-2</v>
      </c>
      <c r="AL628">
        <f t="shared" si="227"/>
        <v>1.327088014839336</v>
      </c>
      <c r="AM628">
        <f t="shared" si="228"/>
        <v>0.7817992999413852</v>
      </c>
      <c r="AN628" s="89">
        <f t="shared" si="233"/>
        <v>1.2462906618999194</v>
      </c>
      <c r="AO628" s="89">
        <f t="shared" si="233"/>
        <v>1.246290661867854</v>
      </c>
      <c r="AP628" s="89">
        <f t="shared" si="233"/>
        <v>1.2462906606705981</v>
      </c>
      <c r="AQ628" s="89">
        <f t="shared" si="233"/>
        <v>1.2462906159678244</v>
      </c>
      <c r="AR628" s="89">
        <f t="shared" si="233"/>
        <v>1.2462889468736118</v>
      </c>
      <c r="AS628" s="89">
        <f t="shared" si="233"/>
        <v>1.2462266328299796</v>
      </c>
      <c r="AT628" s="89">
        <f t="shared" si="233"/>
        <v>1.2439083968856333</v>
      </c>
      <c r="AU628" s="89">
        <f t="shared" si="230"/>
        <v>1.1666747515830691</v>
      </c>
    </row>
    <row r="629" spans="3:64">
      <c r="C629" s="10"/>
      <c r="D629" s="10"/>
      <c r="Z629">
        <f t="shared" si="218"/>
        <v>0</v>
      </c>
      <c r="AA629" s="89">
        <f t="shared" si="219"/>
        <v>-0.23800536174947567</v>
      </c>
      <c r="AB629" s="89">
        <f t="shared" si="234"/>
        <v>-9999</v>
      </c>
      <c r="AC629" s="89">
        <f t="shared" si="235"/>
        <v>0</v>
      </c>
      <c r="AD629" s="89">
        <f t="shared" si="231"/>
        <v>-9999</v>
      </c>
      <c r="AE629" s="89">
        <f t="shared" si="236"/>
        <v>0</v>
      </c>
      <c r="AF629">
        <f t="shared" si="232"/>
        <v>-9999</v>
      </c>
      <c r="AG629" s="73"/>
      <c r="AH629">
        <f t="shared" si="223"/>
        <v>9.9128093979226504E-4</v>
      </c>
      <c r="AI629">
        <f t="shared" si="224"/>
        <v>1.0202694526724543</v>
      </c>
      <c r="AJ629">
        <f t="shared" si="225"/>
        <v>0.73637414807196833</v>
      </c>
      <c r="AK629">
        <f t="shared" si="226"/>
        <v>8.1517785104596244E-2</v>
      </c>
      <c r="AL629">
        <f t="shared" si="227"/>
        <v>1.327088014839336</v>
      </c>
      <c r="AM629">
        <f t="shared" si="228"/>
        <v>0.7817992999413852</v>
      </c>
      <c r="AN629" s="89">
        <f t="shared" ref="AN629:AT644" si="237">$AU629+$AB$7*SIN(AO629)</f>
        <v>1.2462906618999194</v>
      </c>
      <c r="AO629" s="89">
        <f t="shared" si="237"/>
        <v>1.246290661867854</v>
      </c>
      <c r="AP629" s="89">
        <f t="shared" si="237"/>
        <v>1.2462906606705981</v>
      </c>
      <c r="AQ629" s="89">
        <f t="shared" si="237"/>
        <v>1.2462906159678244</v>
      </c>
      <c r="AR629" s="89">
        <f t="shared" si="237"/>
        <v>1.2462889468736118</v>
      </c>
      <c r="AS629" s="89">
        <f t="shared" si="237"/>
        <v>1.2462266328299796</v>
      </c>
      <c r="AT629" s="89">
        <f t="shared" si="237"/>
        <v>1.2439083968856333</v>
      </c>
      <c r="AU629" s="89">
        <f t="shared" si="230"/>
        <v>1.1666747515830691</v>
      </c>
    </row>
    <row r="630" spans="3:64">
      <c r="C630" s="10"/>
      <c r="D630" s="10"/>
      <c r="Z630">
        <f t="shared" si="218"/>
        <v>0</v>
      </c>
      <c r="AA630" s="89">
        <f t="shared" si="219"/>
        <v>-0.23800536174947567</v>
      </c>
      <c r="AB630" s="89">
        <f t="shared" si="234"/>
        <v>-9999</v>
      </c>
      <c r="AC630" s="89">
        <f t="shared" si="235"/>
        <v>0</v>
      </c>
      <c r="AD630" s="89">
        <f t="shared" si="231"/>
        <v>-9999</v>
      </c>
      <c r="AE630" s="89">
        <f t="shared" si="236"/>
        <v>0</v>
      </c>
      <c r="AF630">
        <f t="shared" si="232"/>
        <v>-9999</v>
      </c>
      <c r="AG630" s="73"/>
      <c r="AH630">
        <f t="shared" si="223"/>
        <v>9.9128093979226504E-4</v>
      </c>
      <c r="AI630">
        <f t="shared" si="224"/>
        <v>1.0202694526724543</v>
      </c>
      <c r="AJ630">
        <f t="shared" si="225"/>
        <v>0.73637414807196833</v>
      </c>
      <c r="AK630">
        <f t="shared" si="226"/>
        <v>8.1517785104596244E-2</v>
      </c>
      <c r="AL630">
        <f t="shared" si="227"/>
        <v>1.327088014839336</v>
      </c>
      <c r="AM630">
        <f t="shared" si="228"/>
        <v>0.7817992999413852</v>
      </c>
      <c r="AN630" s="89">
        <f t="shared" si="237"/>
        <v>1.2462906618999194</v>
      </c>
      <c r="AO630" s="89">
        <f t="shared" si="237"/>
        <v>1.246290661867854</v>
      </c>
      <c r="AP630" s="89">
        <f t="shared" si="237"/>
        <v>1.2462906606705981</v>
      </c>
      <c r="AQ630" s="89">
        <f t="shared" si="237"/>
        <v>1.2462906159678244</v>
      </c>
      <c r="AR630" s="89">
        <f t="shared" si="237"/>
        <v>1.2462889468736118</v>
      </c>
      <c r="AS630" s="89">
        <f t="shared" si="237"/>
        <v>1.2462266328299796</v>
      </c>
      <c r="AT630" s="89">
        <f t="shared" si="237"/>
        <v>1.2439083968856333</v>
      </c>
      <c r="AU630" s="89">
        <f t="shared" si="230"/>
        <v>1.1666747515830691</v>
      </c>
    </row>
    <row r="631" spans="3:64">
      <c r="C631" s="10"/>
      <c r="D631" s="10"/>
      <c r="Z631">
        <f t="shared" si="218"/>
        <v>0</v>
      </c>
      <c r="AA631" s="89">
        <f t="shared" si="219"/>
        <v>-0.23800536174947567</v>
      </c>
      <c r="AB631" s="89">
        <f t="shared" si="234"/>
        <v>-9999</v>
      </c>
      <c r="AC631" s="89">
        <f t="shared" si="235"/>
        <v>0</v>
      </c>
      <c r="AD631" s="89">
        <f t="shared" si="231"/>
        <v>-9999</v>
      </c>
      <c r="AE631" s="89">
        <f t="shared" si="236"/>
        <v>0</v>
      </c>
      <c r="AF631">
        <f t="shared" si="232"/>
        <v>-9999</v>
      </c>
      <c r="AG631" s="73"/>
      <c r="AH631">
        <f t="shared" si="223"/>
        <v>9.9128093979226504E-4</v>
      </c>
      <c r="AI631">
        <f t="shared" si="224"/>
        <v>1.0202694526724543</v>
      </c>
      <c r="AJ631">
        <f t="shared" si="225"/>
        <v>0.73637414807196833</v>
      </c>
      <c r="AK631">
        <f t="shared" si="226"/>
        <v>8.1517785104596244E-2</v>
      </c>
      <c r="AL631">
        <f t="shared" si="227"/>
        <v>1.327088014839336</v>
      </c>
      <c r="AM631">
        <f t="shared" si="228"/>
        <v>0.7817992999413852</v>
      </c>
      <c r="AN631" s="89">
        <f t="shared" si="237"/>
        <v>1.2462906618999194</v>
      </c>
      <c r="AO631" s="89">
        <f t="shared" si="237"/>
        <v>1.246290661867854</v>
      </c>
      <c r="AP631" s="89">
        <f t="shared" si="237"/>
        <v>1.2462906606705981</v>
      </c>
      <c r="AQ631" s="89">
        <f t="shared" si="237"/>
        <v>1.2462906159678244</v>
      </c>
      <c r="AR631" s="89">
        <f t="shared" si="237"/>
        <v>1.2462889468736118</v>
      </c>
      <c r="AS631" s="89">
        <f t="shared" si="237"/>
        <v>1.2462266328299796</v>
      </c>
      <c r="AT631" s="89">
        <f t="shared" si="237"/>
        <v>1.2439083968856333</v>
      </c>
      <c r="AU631" s="89">
        <f t="shared" si="230"/>
        <v>1.1666747515830691</v>
      </c>
    </row>
    <row r="632" spans="3:64">
      <c r="C632" s="10"/>
      <c r="D632" s="10"/>
      <c r="Z632">
        <f t="shared" si="218"/>
        <v>0</v>
      </c>
      <c r="AA632" s="89">
        <f t="shared" si="219"/>
        <v>-0.23800536174947567</v>
      </c>
      <c r="AB632" s="89">
        <f t="shared" si="234"/>
        <v>-9999</v>
      </c>
      <c r="AC632" s="89">
        <f t="shared" si="235"/>
        <v>0</v>
      </c>
      <c r="AD632" s="89">
        <f t="shared" si="231"/>
        <v>-9999</v>
      </c>
      <c r="AE632" s="89">
        <f t="shared" si="236"/>
        <v>0</v>
      </c>
      <c r="AF632">
        <f t="shared" si="232"/>
        <v>-9999</v>
      </c>
      <c r="AG632" s="73"/>
      <c r="AH632">
        <f t="shared" si="223"/>
        <v>9.9128093979226504E-4</v>
      </c>
      <c r="AI632">
        <f t="shared" si="224"/>
        <v>1.0202694526724543</v>
      </c>
      <c r="AJ632">
        <f t="shared" si="225"/>
        <v>0.73637414807196833</v>
      </c>
      <c r="AK632">
        <f t="shared" si="226"/>
        <v>8.1517785104596244E-2</v>
      </c>
      <c r="AL632">
        <f t="shared" si="227"/>
        <v>1.327088014839336</v>
      </c>
      <c r="AM632">
        <f t="shared" si="228"/>
        <v>0.7817992999413852</v>
      </c>
      <c r="AN632" s="89">
        <f t="shared" si="237"/>
        <v>1.2462906618999194</v>
      </c>
      <c r="AO632" s="89">
        <f t="shared" si="237"/>
        <v>1.246290661867854</v>
      </c>
      <c r="AP632" s="89">
        <f t="shared" si="237"/>
        <v>1.2462906606705981</v>
      </c>
      <c r="AQ632" s="89">
        <f t="shared" si="237"/>
        <v>1.2462906159678244</v>
      </c>
      <c r="AR632" s="89">
        <f t="shared" si="237"/>
        <v>1.2462889468736118</v>
      </c>
      <c r="AS632" s="89">
        <f t="shared" si="237"/>
        <v>1.2462266328299796</v>
      </c>
      <c r="AT632" s="89">
        <f t="shared" si="237"/>
        <v>1.2439083968856333</v>
      </c>
      <c r="AU632" s="89">
        <f t="shared" si="230"/>
        <v>1.1666747515830691</v>
      </c>
    </row>
    <row r="633" spans="3:64">
      <c r="C633" s="10"/>
      <c r="D633" s="10"/>
      <c r="Z633">
        <f t="shared" si="218"/>
        <v>0</v>
      </c>
      <c r="AA633" s="89">
        <f t="shared" si="219"/>
        <v>-0.23800536174947567</v>
      </c>
      <c r="AB633" s="89">
        <f t="shared" si="234"/>
        <v>-9999</v>
      </c>
      <c r="AC633" s="89">
        <f t="shared" si="235"/>
        <v>0</v>
      </c>
      <c r="AD633" s="89">
        <f t="shared" si="231"/>
        <v>-9999</v>
      </c>
      <c r="AE633" s="89">
        <f t="shared" si="236"/>
        <v>0</v>
      </c>
      <c r="AF633">
        <f t="shared" si="232"/>
        <v>-9999</v>
      </c>
      <c r="AG633" s="73"/>
      <c r="AH633">
        <f t="shared" si="223"/>
        <v>9.9128093979226504E-4</v>
      </c>
      <c r="AI633">
        <f t="shared" si="224"/>
        <v>1.0202694526724543</v>
      </c>
      <c r="AJ633">
        <f t="shared" si="225"/>
        <v>0.73637414807196833</v>
      </c>
      <c r="AK633">
        <f t="shared" si="226"/>
        <v>8.1517785104596244E-2</v>
      </c>
      <c r="AL633">
        <f t="shared" si="227"/>
        <v>1.327088014839336</v>
      </c>
      <c r="AM633">
        <f t="shared" si="228"/>
        <v>0.7817992999413852</v>
      </c>
      <c r="AN633" s="89">
        <f t="shared" si="237"/>
        <v>1.2462906618999194</v>
      </c>
      <c r="AO633" s="89">
        <f t="shared" si="237"/>
        <v>1.246290661867854</v>
      </c>
      <c r="AP633" s="89">
        <f t="shared" si="237"/>
        <v>1.2462906606705981</v>
      </c>
      <c r="AQ633" s="89">
        <f t="shared" si="237"/>
        <v>1.2462906159678244</v>
      </c>
      <c r="AR633" s="89">
        <f t="shared" si="237"/>
        <v>1.2462889468736118</v>
      </c>
      <c r="AS633" s="89">
        <f t="shared" si="237"/>
        <v>1.2462266328299796</v>
      </c>
      <c r="AT633" s="89">
        <f t="shared" si="237"/>
        <v>1.2439083968856333</v>
      </c>
      <c r="AU633" s="89">
        <f t="shared" si="230"/>
        <v>1.1666747515830691</v>
      </c>
    </row>
    <row r="634" spans="3:64">
      <c r="C634" s="10"/>
      <c r="D634" s="10"/>
      <c r="Z634">
        <f t="shared" si="218"/>
        <v>0</v>
      </c>
      <c r="AA634" s="89">
        <f t="shared" si="219"/>
        <v>-0.23800536174947567</v>
      </c>
      <c r="AB634" s="89">
        <f t="shared" si="234"/>
        <v>-9999</v>
      </c>
      <c r="AC634" s="89">
        <f t="shared" si="235"/>
        <v>0</v>
      </c>
      <c r="AD634" s="89">
        <f t="shared" si="231"/>
        <v>-9999</v>
      </c>
      <c r="AE634" s="89">
        <f t="shared" si="236"/>
        <v>0</v>
      </c>
      <c r="AF634">
        <f t="shared" si="232"/>
        <v>-9999</v>
      </c>
      <c r="AG634" s="73"/>
      <c r="AH634">
        <f t="shared" si="223"/>
        <v>9.9128093979226504E-4</v>
      </c>
      <c r="AI634">
        <f t="shared" si="224"/>
        <v>1.0202694526724543</v>
      </c>
      <c r="AJ634">
        <f t="shared" si="225"/>
        <v>0.73637414807196833</v>
      </c>
      <c r="AK634">
        <f t="shared" si="226"/>
        <v>8.1517785104596244E-2</v>
      </c>
      <c r="AL634">
        <f t="shared" si="227"/>
        <v>1.327088014839336</v>
      </c>
      <c r="AM634">
        <f t="shared" si="228"/>
        <v>0.7817992999413852</v>
      </c>
      <c r="AN634" s="89">
        <f t="shared" si="237"/>
        <v>1.2462906618999194</v>
      </c>
      <c r="AO634" s="89">
        <f t="shared" si="237"/>
        <v>1.246290661867854</v>
      </c>
      <c r="AP634" s="89">
        <f t="shared" si="237"/>
        <v>1.2462906606705981</v>
      </c>
      <c r="AQ634" s="89">
        <f t="shared" si="237"/>
        <v>1.2462906159678244</v>
      </c>
      <c r="AR634" s="89">
        <f t="shared" si="237"/>
        <v>1.2462889468736118</v>
      </c>
      <c r="AS634" s="89">
        <f t="shared" si="237"/>
        <v>1.2462266328299796</v>
      </c>
      <c r="AT634" s="89">
        <f t="shared" si="237"/>
        <v>1.2439083968856333</v>
      </c>
      <c r="AU634" s="89">
        <f t="shared" si="230"/>
        <v>1.1666747515830691</v>
      </c>
    </row>
    <row r="635" spans="3:64">
      <c r="C635" s="10"/>
      <c r="D635" s="10"/>
      <c r="Z635">
        <f t="shared" si="218"/>
        <v>0</v>
      </c>
      <c r="AA635" s="89">
        <f t="shared" si="219"/>
        <v>-0.23800536174947567</v>
      </c>
      <c r="AB635" s="89">
        <f t="shared" si="234"/>
        <v>-9999</v>
      </c>
      <c r="AC635" s="89">
        <f t="shared" si="235"/>
        <v>0</v>
      </c>
      <c r="AD635" s="89">
        <f t="shared" si="231"/>
        <v>-9999</v>
      </c>
      <c r="AE635" s="89">
        <f t="shared" si="236"/>
        <v>0</v>
      </c>
      <c r="AF635">
        <f t="shared" si="232"/>
        <v>-9999</v>
      </c>
      <c r="AG635" s="73"/>
      <c r="AH635">
        <f t="shared" si="223"/>
        <v>9.9128093979226504E-4</v>
      </c>
      <c r="AI635">
        <f t="shared" si="224"/>
        <v>1.0202694526724543</v>
      </c>
      <c r="AJ635">
        <f t="shared" si="225"/>
        <v>0.73637414807196833</v>
      </c>
      <c r="AK635">
        <f t="shared" si="226"/>
        <v>8.1517785104596244E-2</v>
      </c>
      <c r="AL635">
        <f t="shared" si="227"/>
        <v>1.327088014839336</v>
      </c>
      <c r="AM635">
        <f t="shared" si="228"/>
        <v>0.7817992999413852</v>
      </c>
      <c r="AN635" s="89">
        <f t="shared" si="237"/>
        <v>1.2462906618999194</v>
      </c>
      <c r="AO635" s="89">
        <f t="shared" si="237"/>
        <v>1.246290661867854</v>
      </c>
      <c r="AP635" s="89">
        <f t="shared" si="237"/>
        <v>1.2462906606705981</v>
      </c>
      <c r="AQ635" s="89">
        <f t="shared" si="237"/>
        <v>1.2462906159678244</v>
      </c>
      <c r="AR635" s="89">
        <f t="shared" si="237"/>
        <v>1.2462889468736118</v>
      </c>
      <c r="AS635" s="89">
        <f t="shared" si="237"/>
        <v>1.2462266328299796</v>
      </c>
      <c r="AT635" s="89">
        <f t="shared" si="237"/>
        <v>1.2439083968856333</v>
      </c>
      <c r="AU635" s="89">
        <f t="shared" si="230"/>
        <v>1.1666747515830691</v>
      </c>
    </row>
    <row r="636" spans="3:64">
      <c r="C636" s="10"/>
      <c r="D636" s="10"/>
      <c r="Z636">
        <f t="shared" si="218"/>
        <v>0</v>
      </c>
      <c r="AA636" s="89">
        <f t="shared" si="219"/>
        <v>-0.23800536174947567</v>
      </c>
      <c r="AB636" s="89">
        <f t="shared" si="234"/>
        <v>-9999</v>
      </c>
      <c r="AC636" s="89">
        <f t="shared" si="235"/>
        <v>0</v>
      </c>
      <c r="AD636" s="89">
        <f t="shared" si="231"/>
        <v>-9999</v>
      </c>
      <c r="AE636" s="89">
        <f t="shared" si="236"/>
        <v>0</v>
      </c>
      <c r="AF636">
        <f t="shared" si="232"/>
        <v>-9999</v>
      </c>
      <c r="AG636" s="73"/>
      <c r="AH636">
        <f t="shared" si="223"/>
        <v>9.9128093979226504E-4</v>
      </c>
      <c r="AI636">
        <f t="shared" si="224"/>
        <v>1.0202694526724543</v>
      </c>
      <c r="AJ636">
        <f t="shared" si="225"/>
        <v>0.73637414807196833</v>
      </c>
      <c r="AK636">
        <f t="shared" si="226"/>
        <v>8.1517785104596244E-2</v>
      </c>
      <c r="AL636">
        <f t="shared" si="227"/>
        <v>1.327088014839336</v>
      </c>
      <c r="AM636">
        <f t="shared" si="228"/>
        <v>0.7817992999413852</v>
      </c>
      <c r="AN636" s="89">
        <f t="shared" si="237"/>
        <v>1.2462906618999194</v>
      </c>
      <c r="AO636" s="89">
        <f t="shared" si="237"/>
        <v>1.246290661867854</v>
      </c>
      <c r="AP636" s="89">
        <f t="shared" si="237"/>
        <v>1.2462906606705981</v>
      </c>
      <c r="AQ636" s="89">
        <f t="shared" si="237"/>
        <v>1.2462906159678244</v>
      </c>
      <c r="AR636" s="89">
        <f t="shared" si="237"/>
        <v>1.2462889468736118</v>
      </c>
      <c r="AS636" s="89">
        <f t="shared" si="237"/>
        <v>1.2462266328299796</v>
      </c>
      <c r="AT636" s="89">
        <f t="shared" si="237"/>
        <v>1.2439083968856333</v>
      </c>
      <c r="AU636" s="89">
        <f t="shared" si="230"/>
        <v>1.1666747515830691</v>
      </c>
    </row>
    <row r="637" spans="3:64">
      <c r="C637" s="10"/>
      <c r="D637" s="10"/>
      <c r="Z637">
        <f t="shared" si="218"/>
        <v>0</v>
      </c>
      <c r="AA637" s="89">
        <f t="shared" si="219"/>
        <v>-0.23800536174947567</v>
      </c>
      <c r="AB637" s="89">
        <f t="shared" si="234"/>
        <v>-9999</v>
      </c>
      <c r="AC637" s="89">
        <f t="shared" si="235"/>
        <v>0</v>
      </c>
      <c r="AD637" s="89">
        <f t="shared" si="231"/>
        <v>-9999</v>
      </c>
      <c r="AE637" s="89">
        <f t="shared" si="236"/>
        <v>0</v>
      </c>
      <c r="AF637">
        <f t="shared" si="232"/>
        <v>-9999</v>
      </c>
      <c r="AG637" s="73"/>
      <c r="AH637">
        <f t="shared" si="223"/>
        <v>9.9128093979226504E-4</v>
      </c>
      <c r="AI637">
        <f t="shared" si="224"/>
        <v>1.0202694526724543</v>
      </c>
      <c r="AJ637">
        <f t="shared" si="225"/>
        <v>0.73637414807196833</v>
      </c>
      <c r="AK637">
        <f t="shared" si="226"/>
        <v>8.1517785104596244E-2</v>
      </c>
      <c r="AL637">
        <f t="shared" si="227"/>
        <v>1.327088014839336</v>
      </c>
      <c r="AM637">
        <f t="shared" si="228"/>
        <v>0.7817992999413852</v>
      </c>
      <c r="AN637" s="89">
        <f t="shared" si="237"/>
        <v>1.2462906618999194</v>
      </c>
      <c r="AO637" s="89">
        <f t="shared" si="237"/>
        <v>1.246290661867854</v>
      </c>
      <c r="AP637" s="89">
        <f t="shared" si="237"/>
        <v>1.2462906606705981</v>
      </c>
      <c r="AQ637" s="89">
        <f t="shared" si="237"/>
        <v>1.2462906159678244</v>
      </c>
      <c r="AR637" s="89">
        <f t="shared" si="237"/>
        <v>1.2462889468736118</v>
      </c>
      <c r="AS637" s="89">
        <f t="shared" si="237"/>
        <v>1.2462266328299796</v>
      </c>
      <c r="AT637" s="89">
        <f t="shared" si="237"/>
        <v>1.2439083968856333</v>
      </c>
      <c r="AU637" s="89">
        <f t="shared" si="230"/>
        <v>1.1666747515830691</v>
      </c>
    </row>
    <row r="638" spans="3:64">
      <c r="C638" s="10"/>
      <c r="D638" s="10"/>
      <c r="Z638">
        <f t="shared" si="218"/>
        <v>0</v>
      </c>
      <c r="AA638" s="89">
        <f t="shared" si="219"/>
        <v>-0.23800536174947567</v>
      </c>
      <c r="AB638" s="89">
        <f t="shared" si="234"/>
        <v>-9999</v>
      </c>
      <c r="AC638" s="89">
        <f t="shared" si="235"/>
        <v>0</v>
      </c>
      <c r="AD638" s="89">
        <f t="shared" si="231"/>
        <v>-9999</v>
      </c>
      <c r="AE638" s="89">
        <f t="shared" si="236"/>
        <v>0</v>
      </c>
      <c r="AF638">
        <f t="shared" si="232"/>
        <v>-9999</v>
      </c>
      <c r="AG638" s="73"/>
      <c r="AH638">
        <f t="shared" si="223"/>
        <v>9.9128093979226504E-4</v>
      </c>
      <c r="AI638">
        <f t="shared" si="224"/>
        <v>1.0202694526724543</v>
      </c>
      <c r="AJ638">
        <f t="shared" si="225"/>
        <v>0.73637414807196833</v>
      </c>
      <c r="AK638">
        <f t="shared" si="226"/>
        <v>8.1517785104596244E-2</v>
      </c>
      <c r="AL638">
        <f t="shared" si="227"/>
        <v>1.327088014839336</v>
      </c>
      <c r="AM638">
        <f t="shared" si="228"/>
        <v>0.7817992999413852</v>
      </c>
      <c r="AN638" s="89">
        <f t="shared" si="237"/>
        <v>1.2462906618999194</v>
      </c>
      <c r="AO638" s="89">
        <f t="shared" si="237"/>
        <v>1.246290661867854</v>
      </c>
      <c r="AP638" s="89">
        <f t="shared" si="237"/>
        <v>1.2462906606705981</v>
      </c>
      <c r="AQ638" s="89">
        <f t="shared" si="237"/>
        <v>1.2462906159678244</v>
      </c>
      <c r="AR638" s="89">
        <f t="shared" si="237"/>
        <v>1.2462889468736118</v>
      </c>
      <c r="AS638" s="89">
        <f t="shared" si="237"/>
        <v>1.2462266328299796</v>
      </c>
      <c r="AT638" s="89">
        <f t="shared" si="237"/>
        <v>1.2439083968856333</v>
      </c>
      <c r="AU638" s="89">
        <f t="shared" si="230"/>
        <v>1.1666747515830691</v>
      </c>
    </row>
    <row r="639" spans="3:64">
      <c r="C639" s="10"/>
      <c r="D639" s="10"/>
      <c r="Z639">
        <f t="shared" si="218"/>
        <v>0</v>
      </c>
      <c r="AA639" s="89">
        <f t="shared" si="219"/>
        <v>-0.23800536174947567</v>
      </c>
      <c r="AB639" s="89">
        <f t="shared" si="234"/>
        <v>-9999</v>
      </c>
      <c r="AC639" s="89">
        <f t="shared" si="235"/>
        <v>0</v>
      </c>
      <c r="AD639" s="89">
        <f t="shared" si="231"/>
        <v>-9999</v>
      </c>
      <c r="AE639" s="89">
        <f t="shared" si="236"/>
        <v>0</v>
      </c>
      <c r="AF639">
        <f t="shared" si="232"/>
        <v>-9999</v>
      </c>
      <c r="AG639" s="73"/>
      <c r="AH639">
        <f t="shared" si="223"/>
        <v>9.9128093979226504E-4</v>
      </c>
      <c r="AI639">
        <f t="shared" si="224"/>
        <v>1.0202694526724543</v>
      </c>
      <c r="AJ639">
        <f t="shared" si="225"/>
        <v>0.73637414807196833</v>
      </c>
      <c r="AK639">
        <f t="shared" si="226"/>
        <v>8.1517785104596244E-2</v>
      </c>
      <c r="AL639">
        <f t="shared" si="227"/>
        <v>1.327088014839336</v>
      </c>
      <c r="AM639">
        <f t="shared" si="228"/>
        <v>0.7817992999413852</v>
      </c>
      <c r="AN639" s="89">
        <f t="shared" si="237"/>
        <v>1.2462906618999194</v>
      </c>
      <c r="AO639" s="89">
        <f t="shared" si="237"/>
        <v>1.246290661867854</v>
      </c>
      <c r="AP639" s="89">
        <f t="shared" si="237"/>
        <v>1.2462906606705981</v>
      </c>
      <c r="AQ639" s="89">
        <f t="shared" si="237"/>
        <v>1.2462906159678244</v>
      </c>
      <c r="AR639" s="89">
        <f t="shared" si="237"/>
        <v>1.2462889468736118</v>
      </c>
      <c r="AS639" s="89">
        <f t="shared" si="237"/>
        <v>1.2462266328299796</v>
      </c>
      <c r="AT639" s="89">
        <f t="shared" si="237"/>
        <v>1.2439083968856333</v>
      </c>
      <c r="AU639" s="89">
        <f t="shared" si="230"/>
        <v>1.1666747515830691</v>
      </c>
    </row>
    <row r="640" spans="3:64">
      <c r="C640" s="10"/>
      <c r="D640" s="10"/>
      <c r="Z640">
        <f t="shared" si="218"/>
        <v>0</v>
      </c>
      <c r="AA640" s="89">
        <f t="shared" si="219"/>
        <v>-0.23800536174947567</v>
      </c>
      <c r="AB640" s="89">
        <f t="shared" si="234"/>
        <v>-9999</v>
      </c>
      <c r="AC640" s="89">
        <f t="shared" si="235"/>
        <v>0</v>
      </c>
      <c r="AD640" s="89">
        <f t="shared" si="231"/>
        <v>-9999</v>
      </c>
      <c r="AE640" s="89">
        <f t="shared" si="236"/>
        <v>0</v>
      </c>
      <c r="AF640">
        <f t="shared" si="232"/>
        <v>-9999</v>
      </c>
      <c r="AG640" s="73"/>
      <c r="AH640">
        <f t="shared" si="223"/>
        <v>9.9128093979226504E-4</v>
      </c>
      <c r="AI640">
        <f t="shared" si="224"/>
        <v>1.0202694526724543</v>
      </c>
      <c r="AJ640">
        <f t="shared" si="225"/>
        <v>0.73637414807196833</v>
      </c>
      <c r="AK640">
        <f t="shared" si="226"/>
        <v>8.1517785104596244E-2</v>
      </c>
      <c r="AL640">
        <f t="shared" si="227"/>
        <v>1.327088014839336</v>
      </c>
      <c r="AM640">
        <f t="shared" si="228"/>
        <v>0.7817992999413852</v>
      </c>
      <c r="AN640" s="89">
        <f t="shared" si="237"/>
        <v>1.2462906618999194</v>
      </c>
      <c r="AO640" s="89">
        <f t="shared" si="237"/>
        <v>1.246290661867854</v>
      </c>
      <c r="AP640" s="89">
        <f t="shared" si="237"/>
        <v>1.2462906606705981</v>
      </c>
      <c r="AQ640" s="89">
        <f t="shared" si="237"/>
        <v>1.2462906159678244</v>
      </c>
      <c r="AR640" s="89">
        <f t="shared" si="237"/>
        <v>1.2462889468736118</v>
      </c>
      <c r="AS640" s="89">
        <f t="shared" si="237"/>
        <v>1.2462266328299796</v>
      </c>
      <c r="AT640" s="89">
        <f t="shared" si="237"/>
        <v>1.2439083968856333</v>
      </c>
      <c r="AU640" s="89">
        <f t="shared" si="230"/>
        <v>1.1666747515830691</v>
      </c>
      <c r="AV640" s="89"/>
    </row>
    <row r="641" spans="3:47">
      <c r="C641" s="10"/>
      <c r="D641" s="10"/>
      <c r="Z641">
        <f t="shared" si="218"/>
        <v>0</v>
      </c>
      <c r="AA641" s="89">
        <f t="shared" si="219"/>
        <v>-0.23800536174947567</v>
      </c>
      <c r="AB641" s="89">
        <f t="shared" si="234"/>
        <v>-9999</v>
      </c>
      <c r="AC641" s="89">
        <f t="shared" si="235"/>
        <v>0</v>
      </c>
      <c r="AD641" s="89">
        <f t="shared" si="231"/>
        <v>-9999</v>
      </c>
      <c r="AE641" s="89">
        <f t="shared" si="236"/>
        <v>0</v>
      </c>
      <c r="AF641">
        <f t="shared" si="232"/>
        <v>-9999</v>
      </c>
      <c r="AG641" s="73"/>
      <c r="AH641">
        <f t="shared" si="223"/>
        <v>9.9128093979226504E-4</v>
      </c>
      <c r="AI641">
        <f t="shared" si="224"/>
        <v>1.0202694526724543</v>
      </c>
      <c r="AJ641">
        <f t="shared" si="225"/>
        <v>0.73637414807196833</v>
      </c>
      <c r="AK641">
        <f t="shared" si="226"/>
        <v>8.1517785104596244E-2</v>
      </c>
      <c r="AL641">
        <f t="shared" si="227"/>
        <v>1.327088014839336</v>
      </c>
      <c r="AM641">
        <f t="shared" si="228"/>
        <v>0.7817992999413852</v>
      </c>
      <c r="AN641" s="89">
        <f t="shared" si="237"/>
        <v>1.2462906618999194</v>
      </c>
      <c r="AO641" s="89">
        <f t="shared" si="237"/>
        <v>1.246290661867854</v>
      </c>
      <c r="AP641" s="89">
        <f t="shared" si="237"/>
        <v>1.2462906606705981</v>
      </c>
      <c r="AQ641" s="89">
        <f t="shared" si="237"/>
        <v>1.2462906159678244</v>
      </c>
      <c r="AR641" s="89">
        <f t="shared" si="237"/>
        <v>1.2462889468736118</v>
      </c>
      <c r="AS641" s="89">
        <f t="shared" si="237"/>
        <v>1.2462266328299796</v>
      </c>
      <c r="AT641" s="89">
        <f t="shared" si="237"/>
        <v>1.2439083968856333</v>
      </c>
      <c r="AU641" s="89">
        <f t="shared" si="230"/>
        <v>1.1666747515830691</v>
      </c>
    </row>
    <row r="642" spans="3:47">
      <c r="C642" s="10"/>
      <c r="D642" s="10"/>
      <c r="Z642">
        <f t="shared" si="218"/>
        <v>0</v>
      </c>
      <c r="AA642" s="89">
        <f t="shared" si="219"/>
        <v>-0.23800536174947567</v>
      </c>
      <c r="AB642" s="89">
        <f t="shared" si="234"/>
        <v>-9999</v>
      </c>
      <c r="AC642" s="89">
        <f t="shared" si="235"/>
        <v>0</v>
      </c>
      <c r="AD642" s="89">
        <f t="shared" si="231"/>
        <v>-9999</v>
      </c>
      <c r="AE642" s="89">
        <f t="shared" si="236"/>
        <v>0</v>
      </c>
      <c r="AF642">
        <f t="shared" si="232"/>
        <v>-9999</v>
      </c>
      <c r="AG642" s="73"/>
      <c r="AH642">
        <f t="shared" si="223"/>
        <v>9.9128093979226504E-4</v>
      </c>
      <c r="AI642">
        <f t="shared" si="224"/>
        <v>1.0202694526724543</v>
      </c>
      <c r="AJ642">
        <f t="shared" si="225"/>
        <v>0.73637414807196833</v>
      </c>
      <c r="AK642">
        <f t="shared" si="226"/>
        <v>8.1517785104596244E-2</v>
      </c>
      <c r="AL642">
        <f t="shared" si="227"/>
        <v>1.327088014839336</v>
      </c>
      <c r="AM642">
        <f t="shared" si="228"/>
        <v>0.7817992999413852</v>
      </c>
      <c r="AN642" s="89">
        <f t="shared" si="237"/>
        <v>1.2462906618999194</v>
      </c>
      <c r="AO642" s="89">
        <f t="shared" si="237"/>
        <v>1.246290661867854</v>
      </c>
      <c r="AP642" s="89">
        <f t="shared" si="237"/>
        <v>1.2462906606705981</v>
      </c>
      <c r="AQ642" s="89">
        <f t="shared" si="237"/>
        <v>1.2462906159678244</v>
      </c>
      <c r="AR642" s="89">
        <f t="shared" si="237"/>
        <v>1.2462889468736118</v>
      </c>
      <c r="AS642" s="89">
        <f t="shared" si="237"/>
        <v>1.2462266328299796</v>
      </c>
      <c r="AT642" s="89">
        <f t="shared" si="237"/>
        <v>1.2439083968856333</v>
      </c>
      <c r="AU642" s="89">
        <f t="shared" si="230"/>
        <v>1.1666747515830691</v>
      </c>
    </row>
    <row r="643" spans="3:47">
      <c r="C643" s="10"/>
      <c r="D643" s="10"/>
      <c r="Z643">
        <f t="shared" si="218"/>
        <v>0</v>
      </c>
      <c r="AA643" s="89">
        <f t="shared" si="219"/>
        <v>-0.23800536174947567</v>
      </c>
      <c r="AB643" s="89">
        <f t="shared" si="234"/>
        <v>-9999</v>
      </c>
      <c r="AC643" s="89">
        <f t="shared" si="235"/>
        <v>0</v>
      </c>
      <c r="AD643" s="89">
        <f t="shared" si="231"/>
        <v>-9999</v>
      </c>
      <c r="AE643" s="89">
        <f t="shared" si="236"/>
        <v>0</v>
      </c>
      <c r="AF643">
        <f t="shared" si="232"/>
        <v>-9999</v>
      </c>
      <c r="AG643" s="73"/>
      <c r="AH643">
        <f t="shared" si="223"/>
        <v>9.9128093979226504E-4</v>
      </c>
      <c r="AI643">
        <f t="shared" si="224"/>
        <v>1.0202694526724543</v>
      </c>
      <c r="AJ643">
        <f t="shared" si="225"/>
        <v>0.73637414807196833</v>
      </c>
      <c r="AK643">
        <f t="shared" si="226"/>
        <v>8.1517785104596244E-2</v>
      </c>
      <c r="AL643">
        <f t="shared" si="227"/>
        <v>1.327088014839336</v>
      </c>
      <c r="AM643">
        <f t="shared" si="228"/>
        <v>0.7817992999413852</v>
      </c>
      <c r="AN643" s="89">
        <f t="shared" si="237"/>
        <v>1.2462906618999194</v>
      </c>
      <c r="AO643" s="89">
        <f t="shared" si="237"/>
        <v>1.246290661867854</v>
      </c>
      <c r="AP643" s="89">
        <f t="shared" si="237"/>
        <v>1.2462906606705981</v>
      </c>
      <c r="AQ643" s="89">
        <f t="shared" si="237"/>
        <v>1.2462906159678244</v>
      </c>
      <c r="AR643" s="89">
        <f t="shared" si="237"/>
        <v>1.2462889468736118</v>
      </c>
      <c r="AS643" s="89">
        <f t="shared" si="237"/>
        <v>1.2462266328299796</v>
      </c>
      <c r="AT643" s="89">
        <f t="shared" si="237"/>
        <v>1.2439083968856333</v>
      </c>
      <c r="AU643" s="89">
        <f t="shared" si="230"/>
        <v>1.1666747515830691</v>
      </c>
    </row>
    <row r="644" spans="3:47">
      <c r="C644" s="10"/>
      <c r="D644" s="10"/>
      <c r="Z644">
        <f t="shared" si="218"/>
        <v>0</v>
      </c>
      <c r="AA644" s="89">
        <f t="shared" si="219"/>
        <v>-0.23800536174947567</v>
      </c>
      <c r="AB644" s="89">
        <f t="shared" si="234"/>
        <v>-9999</v>
      </c>
      <c r="AC644" s="89">
        <f t="shared" si="235"/>
        <v>0</v>
      </c>
      <c r="AD644" s="89">
        <f t="shared" si="231"/>
        <v>-9999</v>
      </c>
      <c r="AE644" s="89">
        <f t="shared" si="236"/>
        <v>0</v>
      </c>
      <c r="AF644">
        <f t="shared" si="232"/>
        <v>-9999</v>
      </c>
      <c r="AG644" s="73"/>
      <c r="AH644">
        <f t="shared" si="223"/>
        <v>9.9128093979226504E-4</v>
      </c>
      <c r="AI644">
        <f t="shared" si="224"/>
        <v>1.0202694526724543</v>
      </c>
      <c r="AJ644">
        <f t="shared" si="225"/>
        <v>0.73637414807196833</v>
      </c>
      <c r="AK644">
        <f t="shared" si="226"/>
        <v>8.1517785104596244E-2</v>
      </c>
      <c r="AL644">
        <f t="shared" si="227"/>
        <v>1.327088014839336</v>
      </c>
      <c r="AM644">
        <f t="shared" si="228"/>
        <v>0.7817992999413852</v>
      </c>
      <c r="AN644" s="89">
        <f t="shared" si="237"/>
        <v>1.2462906618999194</v>
      </c>
      <c r="AO644" s="89">
        <f t="shared" si="237"/>
        <v>1.246290661867854</v>
      </c>
      <c r="AP644" s="89">
        <f t="shared" si="237"/>
        <v>1.2462906606705981</v>
      </c>
      <c r="AQ644" s="89">
        <f t="shared" si="237"/>
        <v>1.2462906159678244</v>
      </c>
      <c r="AR644" s="89">
        <f t="shared" si="237"/>
        <v>1.2462889468736118</v>
      </c>
      <c r="AS644" s="89">
        <f t="shared" si="237"/>
        <v>1.2462266328299796</v>
      </c>
      <c r="AT644" s="89">
        <f t="shared" si="237"/>
        <v>1.2439083968856333</v>
      </c>
      <c r="AU644" s="89">
        <f t="shared" si="230"/>
        <v>1.1666747515830691</v>
      </c>
    </row>
    <row r="645" spans="3:47">
      <c r="C645" s="10"/>
      <c r="D645" s="10"/>
      <c r="Z645">
        <f t="shared" si="218"/>
        <v>0</v>
      </c>
      <c r="AA645" s="89">
        <f t="shared" si="219"/>
        <v>-0.23800536174947567</v>
      </c>
      <c r="AB645" s="89">
        <f t="shared" si="234"/>
        <v>-9999</v>
      </c>
      <c r="AC645" s="89">
        <f t="shared" si="235"/>
        <v>0</v>
      </c>
      <c r="AD645" s="89">
        <f t="shared" si="231"/>
        <v>-9999</v>
      </c>
      <c r="AE645" s="89">
        <f t="shared" si="236"/>
        <v>0</v>
      </c>
      <c r="AF645">
        <f t="shared" si="232"/>
        <v>-9999</v>
      </c>
      <c r="AG645" s="73"/>
      <c r="AH645">
        <f t="shared" si="223"/>
        <v>9.9128093979226504E-4</v>
      </c>
      <c r="AI645">
        <f t="shared" si="224"/>
        <v>1.0202694526724543</v>
      </c>
      <c r="AJ645">
        <f t="shared" si="225"/>
        <v>0.73637414807196833</v>
      </c>
      <c r="AK645">
        <f t="shared" si="226"/>
        <v>8.1517785104596244E-2</v>
      </c>
      <c r="AL645">
        <f t="shared" si="227"/>
        <v>1.327088014839336</v>
      </c>
      <c r="AM645">
        <f t="shared" si="228"/>
        <v>0.7817992999413852</v>
      </c>
      <c r="AN645" s="89">
        <f t="shared" ref="AN645:AT660" si="238">$AU645+$AB$7*SIN(AO645)</f>
        <v>1.2462906618999194</v>
      </c>
      <c r="AO645" s="89">
        <f t="shared" si="238"/>
        <v>1.246290661867854</v>
      </c>
      <c r="AP645" s="89">
        <f t="shared" si="238"/>
        <v>1.2462906606705981</v>
      </c>
      <c r="AQ645" s="89">
        <f t="shared" si="238"/>
        <v>1.2462906159678244</v>
      </c>
      <c r="AR645" s="89">
        <f t="shared" si="238"/>
        <v>1.2462889468736118</v>
      </c>
      <c r="AS645" s="89">
        <f t="shared" si="238"/>
        <v>1.2462266328299796</v>
      </c>
      <c r="AT645" s="89">
        <f t="shared" si="238"/>
        <v>1.2439083968856333</v>
      </c>
      <c r="AU645" s="89">
        <f t="shared" si="230"/>
        <v>1.1666747515830691</v>
      </c>
    </row>
    <row r="646" spans="3:47">
      <c r="C646" s="10"/>
      <c r="D646" s="10"/>
      <c r="Z646">
        <f t="shared" si="218"/>
        <v>0</v>
      </c>
      <c r="AA646" s="89">
        <f t="shared" si="219"/>
        <v>-0.23800536174947567</v>
      </c>
      <c r="AB646" s="89">
        <f t="shared" si="234"/>
        <v>-9999</v>
      </c>
      <c r="AC646" s="89">
        <f t="shared" si="235"/>
        <v>0</v>
      </c>
      <c r="AD646" s="89">
        <f t="shared" si="231"/>
        <v>-9999</v>
      </c>
      <c r="AE646" s="89">
        <f t="shared" si="236"/>
        <v>0</v>
      </c>
      <c r="AF646">
        <f t="shared" si="232"/>
        <v>-9999</v>
      </c>
      <c r="AG646" s="73"/>
      <c r="AH646">
        <f t="shared" si="223"/>
        <v>9.9128093979226504E-4</v>
      </c>
      <c r="AI646">
        <f t="shared" si="224"/>
        <v>1.0202694526724543</v>
      </c>
      <c r="AJ646">
        <f t="shared" si="225"/>
        <v>0.73637414807196833</v>
      </c>
      <c r="AK646">
        <f t="shared" si="226"/>
        <v>8.1517785104596244E-2</v>
      </c>
      <c r="AL646">
        <f t="shared" si="227"/>
        <v>1.327088014839336</v>
      </c>
      <c r="AM646">
        <f t="shared" si="228"/>
        <v>0.7817992999413852</v>
      </c>
      <c r="AN646" s="89">
        <f t="shared" si="238"/>
        <v>1.2462906618999194</v>
      </c>
      <c r="AO646" s="89">
        <f t="shared" si="238"/>
        <v>1.246290661867854</v>
      </c>
      <c r="AP646" s="89">
        <f t="shared" si="238"/>
        <v>1.2462906606705981</v>
      </c>
      <c r="AQ646" s="89">
        <f t="shared" si="238"/>
        <v>1.2462906159678244</v>
      </c>
      <c r="AR646" s="89">
        <f t="shared" si="238"/>
        <v>1.2462889468736118</v>
      </c>
      <c r="AS646" s="89">
        <f t="shared" si="238"/>
        <v>1.2462266328299796</v>
      </c>
      <c r="AT646" s="89">
        <f t="shared" si="238"/>
        <v>1.2439083968856333</v>
      </c>
      <c r="AU646" s="89">
        <f t="shared" si="230"/>
        <v>1.1666747515830691</v>
      </c>
    </row>
    <row r="647" spans="3:47">
      <c r="C647" s="10"/>
      <c r="D647" s="10"/>
      <c r="Z647">
        <f t="shared" si="218"/>
        <v>0</v>
      </c>
      <c r="AA647" s="89">
        <f t="shared" si="219"/>
        <v>-0.23800536174947567</v>
      </c>
      <c r="AB647" s="89">
        <f t="shared" si="234"/>
        <v>-9999</v>
      </c>
      <c r="AC647" s="89">
        <f t="shared" si="235"/>
        <v>0</v>
      </c>
      <c r="AD647" s="89">
        <f t="shared" si="231"/>
        <v>-9999</v>
      </c>
      <c r="AE647" s="89">
        <f t="shared" si="236"/>
        <v>0</v>
      </c>
      <c r="AF647">
        <f t="shared" si="232"/>
        <v>-9999</v>
      </c>
      <c r="AG647" s="73"/>
      <c r="AH647">
        <f t="shared" si="223"/>
        <v>9.9128093979226504E-4</v>
      </c>
      <c r="AI647">
        <f t="shared" si="224"/>
        <v>1.0202694526724543</v>
      </c>
      <c r="AJ647">
        <f t="shared" si="225"/>
        <v>0.73637414807196833</v>
      </c>
      <c r="AK647">
        <f t="shared" si="226"/>
        <v>8.1517785104596244E-2</v>
      </c>
      <c r="AL647">
        <f t="shared" si="227"/>
        <v>1.327088014839336</v>
      </c>
      <c r="AM647">
        <f t="shared" si="228"/>
        <v>0.7817992999413852</v>
      </c>
      <c r="AN647" s="89">
        <f t="shared" si="238"/>
        <v>1.2462906618999194</v>
      </c>
      <c r="AO647" s="89">
        <f t="shared" si="238"/>
        <v>1.246290661867854</v>
      </c>
      <c r="AP647" s="89">
        <f t="shared" si="238"/>
        <v>1.2462906606705981</v>
      </c>
      <c r="AQ647" s="89">
        <f t="shared" si="238"/>
        <v>1.2462906159678244</v>
      </c>
      <c r="AR647" s="89">
        <f t="shared" si="238"/>
        <v>1.2462889468736118</v>
      </c>
      <c r="AS647" s="89">
        <f t="shared" si="238"/>
        <v>1.2462266328299796</v>
      </c>
      <c r="AT647" s="89">
        <f t="shared" si="238"/>
        <v>1.2439083968856333</v>
      </c>
      <c r="AU647" s="89">
        <f t="shared" si="230"/>
        <v>1.1666747515830691</v>
      </c>
    </row>
    <row r="648" spans="3:47">
      <c r="C648" s="10"/>
      <c r="D648" s="10"/>
      <c r="Z648">
        <f t="shared" si="218"/>
        <v>0</v>
      </c>
      <c r="AA648" s="89">
        <f t="shared" si="219"/>
        <v>-0.23800536174947567</v>
      </c>
      <c r="AB648" s="89">
        <f t="shared" si="234"/>
        <v>-9999</v>
      </c>
      <c r="AC648" s="89">
        <f t="shared" si="235"/>
        <v>0</v>
      </c>
      <c r="AD648" s="89">
        <f t="shared" si="231"/>
        <v>-9999</v>
      </c>
      <c r="AE648" s="89">
        <f t="shared" si="236"/>
        <v>0</v>
      </c>
      <c r="AF648">
        <f t="shared" si="232"/>
        <v>-9999</v>
      </c>
      <c r="AG648" s="73"/>
      <c r="AH648">
        <f t="shared" si="223"/>
        <v>9.9128093979226504E-4</v>
      </c>
      <c r="AI648">
        <f t="shared" si="224"/>
        <v>1.0202694526724543</v>
      </c>
      <c r="AJ648">
        <f t="shared" si="225"/>
        <v>0.73637414807196833</v>
      </c>
      <c r="AK648">
        <f t="shared" si="226"/>
        <v>8.1517785104596244E-2</v>
      </c>
      <c r="AL648">
        <f t="shared" si="227"/>
        <v>1.327088014839336</v>
      </c>
      <c r="AM648">
        <f t="shared" si="228"/>
        <v>0.7817992999413852</v>
      </c>
      <c r="AN648" s="89">
        <f t="shared" si="238"/>
        <v>1.2462906618999194</v>
      </c>
      <c r="AO648" s="89">
        <f t="shared" si="238"/>
        <v>1.246290661867854</v>
      </c>
      <c r="AP648" s="89">
        <f t="shared" si="238"/>
        <v>1.2462906606705981</v>
      </c>
      <c r="AQ648" s="89">
        <f t="shared" si="238"/>
        <v>1.2462906159678244</v>
      </c>
      <c r="AR648" s="89">
        <f t="shared" si="238"/>
        <v>1.2462889468736118</v>
      </c>
      <c r="AS648" s="89">
        <f t="shared" si="238"/>
        <v>1.2462266328299796</v>
      </c>
      <c r="AT648" s="89">
        <f t="shared" si="238"/>
        <v>1.2439083968856333</v>
      </c>
      <c r="AU648" s="89">
        <f t="shared" si="230"/>
        <v>1.1666747515830691</v>
      </c>
    </row>
    <row r="649" spans="3:47">
      <c r="C649" s="10"/>
      <c r="D649" s="10"/>
      <c r="Z649">
        <f t="shared" si="218"/>
        <v>0</v>
      </c>
      <c r="AA649" s="89">
        <f t="shared" si="219"/>
        <v>-0.23800536174947567</v>
      </c>
      <c r="AB649" s="89">
        <f t="shared" si="234"/>
        <v>-9999</v>
      </c>
      <c r="AC649" s="89">
        <f t="shared" si="235"/>
        <v>0</v>
      </c>
      <c r="AD649" s="89">
        <f t="shared" si="231"/>
        <v>-9999</v>
      </c>
      <c r="AE649" s="89">
        <f t="shared" si="236"/>
        <v>0</v>
      </c>
      <c r="AF649">
        <f t="shared" si="232"/>
        <v>-9999</v>
      </c>
      <c r="AG649" s="73"/>
      <c r="AH649">
        <f t="shared" si="223"/>
        <v>9.9128093979226504E-4</v>
      </c>
      <c r="AI649">
        <f t="shared" si="224"/>
        <v>1.0202694526724543</v>
      </c>
      <c r="AJ649">
        <f t="shared" si="225"/>
        <v>0.73637414807196833</v>
      </c>
      <c r="AK649">
        <f t="shared" si="226"/>
        <v>8.1517785104596244E-2</v>
      </c>
      <c r="AL649">
        <f t="shared" si="227"/>
        <v>1.327088014839336</v>
      </c>
      <c r="AM649">
        <f t="shared" si="228"/>
        <v>0.7817992999413852</v>
      </c>
      <c r="AN649" s="89">
        <f t="shared" si="238"/>
        <v>1.2462906618999194</v>
      </c>
      <c r="AO649" s="89">
        <f t="shared" si="238"/>
        <v>1.246290661867854</v>
      </c>
      <c r="AP649" s="89">
        <f t="shared" si="238"/>
        <v>1.2462906606705981</v>
      </c>
      <c r="AQ649" s="89">
        <f t="shared" si="238"/>
        <v>1.2462906159678244</v>
      </c>
      <c r="AR649" s="89">
        <f t="shared" si="238"/>
        <v>1.2462889468736118</v>
      </c>
      <c r="AS649" s="89">
        <f t="shared" si="238"/>
        <v>1.2462266328299796</v>
      </c>
      <c r="AT649" s="89">
        <f t="shared" si="238"/>
        <v>1.2439083968856333</v>
      </c>
      <c r="AU649" s="89">
        <f t="shared" si="230"/>
        <v>1.1666747515830691</v>
      </c>
    </row>
    <row r="650" spans="3:47">
      <c r="C650" s="10"/>
      <c r="D650" s="10"/>
      <c r="Z650">
        <f t="shared" si="218"/>
        <v>0</v>
      </c>
      <c r="AA650" s="89">
        <f t="shared" si="219"/>
        <v>-0.23800536174947567</v>
      </c>
      <c r="AB650" s="89">
        <f t="shared" si="234"/>
        <v>-9999</v>
      </c>
      <c r="AC650" s="89">
        <f t="shared" si="235"/>
        <v>0</v>
      </c>
      <c r="AD650" s="89">
        <f t="shared" si="231"/>
        <v>-9999</v>
      </c>
      <c r="AE650" s="89">
        <f t="shared" si="236"/>
        <v>0</v>
      </c>
      <c r="AF650">
        <f t="shared" si="232"/>
        <v>-9999</v>
      </c>
      <c r="AG650" s="73"/>
      <c r="AH650">
        <f t="shared" si="223"/>
        <v>9.9128093979226504E-4</v>
      </c>
      <c r="AI650">
        <f t="shared" si="224"/>
        <v>1.0202694526724543</v>
      </c>
      <c r="AJ650">
        <f t="shared" si="225"/>
        <v>0.73637414807196833</v>
      </c>
      <c r="AK650">
        <f t="shared" si="226"/>
        <v>8.1517785104596244E-2</v>
      </c>
      <c r="AL650">
        <f t="shared" si="227"/>
        <v>1.327088014839336</v>
      </c>
      <c r="AM650">
        <f t="shared" si="228"/>
        <v>0.7817992999413852</v>
      </c>
      <c r="AN650" s="89">
        <f t="shared" si="238"/>
        <v>1.2462906618999194</v>
      </c>
      <c r="AO650" s="89">
        <f t="shared" si="238"/>
        <v>1.246290661867854</v>
      </c>
      <c r="AP650" s="89">
        <f t="shared" si="238"/>
        <v>1.2462906606705981</v>
      </c>
      <c r="AQ650" s="89">
        <f t="shared" si="238"/>
        <v>1.2462906159678244</v>
      </c>
      <c r="AR650" s="89">
        <f t="shared" si="238"/>
        <v>1.2462889468736118</v>
      </c>
      <c r="AS650" s="89">
        <f t="shared" si="238"/>
        <v>1.2462266328299796</v>
      </c>
      <c r="AT650" s="89">
        <f t="shared" si="238"/>
        <v>1.2439083968856333</v>
      </c>
      <c r="AU650" s="89">
        <f t="shared" si="230"/>
        <v>1.1666747515830691</v>
      </c>
    </row>
    <row r="651" spans="3:47">
      <c r="C651" s="10"/>
      <c r="D651" s="10"/>
      <c r="Z651">
        <f t="shared" si="218"/>
        <v>0</v>
      </c>
      <c r="AA651" s="89">
        <f t="shared" si="219"/>
        <v>-0.23800536174947567</v>
      </c>
      <c r="AB651" s="89">
        <f t="shared" si="234"/>
        <v>-9999</v>
      </c>
      <c r="AC651" s="89">
        <f t="shared" si="235"/>
        <v>0</v>
      </c>
      <c r="AD651" s="89">
        <f t="shared" si="231"/>
        <v>-9999</v>
      </c>
      <c r="AE651" s="89">
        <f t="shared" si="236"/>
        <v>0</v>
      </c>
      <c r="AF651">
        <f t="shared" si="232"/>
        <v>-9999</v>
      </c>
      <c r="AG651" s="73"/>
      <c r="AH651">
        <f t="shared" si="223"/>
        <v>9.9128093979226504E-4</v>
      </c>
      <c r="AI651">
        <f t="shared" si="224"/>
        <v>1.0202694526724543</v>
      </c>
      <c r="AJ651">
        <f t="shared" si="225"/>
        <v>0.73637414807196833</v>
      </c>
      <c r="AK651">
        <f t="shared" si="226"/>
        <v>8.1517785104596244E-2</v>
      </c>
      <c r="AL651">
        <f t="shared" si="227"/>
        <v>1.327088014839336</v>
      </c>
      <c r="AM651">
        <f t="shared" si="228"/>
        <v>0.7817992999413852</v>
      </c>
      <c r="AN651" s="89">
        <f t="shared" si="238"/>
        <v>1.2462906618999194</v>
      </c>
      <c r="AO651" s="89">
        <f t="shared" si="238"/>
        <v>1.246290661867854</v>
      </c>
      <c r="AP651" s="89">
        <f t="shared" si="238"/>
        <v>1.2462906606705981</v>
      </c>
      <c r="AQ651" s="89">
        <f t="shared" si="238"/>
        <v>1.2462906159678244</v>
      </c>
      <c r="AR651" s="89">
        <f t="shared" si="238"/>
        <v>1.2462889468736118</v>
      </c>
      <c r="AS651" s="89">
        <f t="shared" si="238"/>
        <v>1.2462266328299796</v>
      </c>
      <c r="AT651" s="89">
        <f t="shared" si="238"/>
        <v>1.2439083968856333</v>
      </c>
      <c r="AU651" s="89">
        <f t="shared" si="230"/>
        <v>1.1666747515830691</v>
      </c>
    </row>
    <row r="652" spans="3:47">
      <c r="C652" s="10"/>
      <c r="D652" s="10"/>
      <c r="Z652">
        <f t="shared" si="218"/>
        <v>0</v>
      </c>
      <c r="AA652" s="89">
        <f t="shared" si="219"/>
        <v>-0.23800536174947567</v>
      </c>
      <c r="AB652" s="89">
        <f t="shared" si="234"/>
        <v>-9999</v>
      </c>
      <c r="AC652" s="89">
        <f t="shared" si="235"/>
        <v>0</v>
      </c>
      <c r="AD652" s="89">
        <f t="shared" si="231"/>
        <v>-9999</v>
      </c>
      <c r="AE652" s="89">
        <f t="shared" si="236"/>
        <v>0</v>
      </c>
      <c r="AF652">
        <f t="shared" si="232"/>
        <v>-9999</v>
      </c>
      <c r="AG652" s="73"/>
      <c r="AH652">
        <f t="shared" si="223"/>
        <v>9.9128093979226504E-4</v>
      </c>
      <c r="AI652">
        <f t="shared" si="224"/>
        <v>1.0202694526724543</v>
      </c>
      <c r="AJ652">
        <f t="shared" si="225"/>
        <v>0.73637414807196833</v>
      </c>
      <c r="AK652">
        <f t="shared" si="226"/>
        <v>8.1517785104596244E-2</v>
      </c>
      <c r="AL652">
        <f t="shared" si="227"/>
        <v>1.327088014839336</v>
      </c>
      <c r="AM652">
        <f t="shared" si="228"/>
        <v>0.7817992999413852</v>
      </c>
      <c r="AN652" s="89">
        <f t="shared" si="238"/>
        <v>1.2462906618999194</v>
      </c>
      <c r="AO652" s="89">
        <f t="shared" si="238"/>
        <v>1.246290661867854</v>
      </c>
      <c r="AP652" s="89">
        <f t="shared" si="238"/>
        <v>1.2462906606705981</v>
      </c>
      <c r="AQ652" s="89">
        <f t="shared" si="238"/>
        <v>1.2462906159678244</v>
      </c>
      <c r="AR652" s="89">
        <f t="shared" si="238"/>
        <v>1.2462889468736118</v>
      </c>
      <c r="AS652" s="89">
        <f t="shared" si="238"/>
        <v>1.2462266328299796</v>
      </c>
      <c r="AT652" s="89">
        <f t="shared" si="238"/>
        <v>1.2439083968856333</v>
      </c>
      <c r="AU652" s="89">
        <f t="shared" si="230"/>
        <v>1.1666747515830691</v>
      </c>
    </row>
    <row r="653" spans="3:47">
      <c r="C653" s="10"/>
      <c r="D653" s="10"/>
      <c r="Z653">
        <f t="shared" si="218"/>
        <v>0</v>
      </c>
      <c r="AA653" s="89">
        <f t="shared" si="219"/>
        <v>-0.23800536174947567</v>
      </c>
      <c r="AB653" s="89">
        <f t="shared" si="234"/>
        <v>-9999</v>
      </c>
      <c r="AC653" s="89">
        <f t="shared" si="235"/>
        <v>0</v>
      </c>
      <c r="AD653" s="89">
        <f t="shared" si="231"/>
        <v>-9999</v>
      </c>
      <c r="AE653" s="89">
        <f t="shared" si="236"/>
        <v>0</v>
      </c>
      <c r="AF653">
        <f t="shared" si="232"/>
        <v>-9999</v>
      </c>
      <c r="AG653" s="73"/>
      <c r="AH653">
        <f t="shared" si="223"/>
        <v>9.9128093979226504E-4</v>
      </c>
      <c r="AI653">
        <f t="shared" si="224"/>
        <v>1.0202694526724543</v>
      </c>
      <c r="AJ653">
        <f t="shared" si="225"/>
        <v>0.73637414807196833</v>
      </c>
      <c r="AK653">
        <f t="shared" si="226"/>
        <v>8.1517785104596244E-2</v>
      </c>
      <c r="AL653">
        <f t="shared" si="227"/>
        <v>1.327088014839336</v>
      </c>
      <c r="AM653">
        <f t="shared" si="228"/>
        <v>0.7817992999413852</v>
      </c>
      <c r="AN653" s="89">
        <f t="shared" si="238"/>
        <v>1.2462906618999194</v>
      </c>
      <c r="AO653" s="89">
        <f t="shared" si="238"/>
        <v>1.246290661867854</v>
      </c>
      <c r="AP653" s="89">
        <f t="shared" si="238"/>
        <v>1.2462906606705981</v>
      </c>
      <c r="AQ653" s="89">
        <f t="shared" si="238"/>
        <v>1.2462906159678244</v>
      </c>
      <c r="AR653" s="89">
        <f t="shared" si="238"/>
        <v>1.2462889468736118</v>
      </c>
      <c r="AS653" s="89">
        <f t="shared" si="238"/>
        <v>1.2462266328299796</v>
      </c>
      <c r="AT653" s="89">
        <f t="shared" si="238"/>
        <v>1.2439083968856333</v>
      </c>
      <c r="AU653" s="89">
        <f t="shared" si="230"/>
        <v>1.1666747515830691</v>
      </c>
    </row>
    <row r="654" spans="3:47">
      <c r="C654" s="10"/>
      <c r="D654" s="10"/>
      <c r="Z654">
        <f t="shared" si="218"/>
        <v>0</v>
      </c>
      <c r="AA654" s="89">
        <f t="shared" si="219"/>
        <v>-0.23800536174947567</v>
      </c>
      <c r="AB654" s="89">
        <f t="shared" si="234"/>
        <v>-9999</v>
      </c>
      <c r="AC654" s="89">
        <f t="shared" si="235"/>
        <v>0</v>
      </c>
      <c r="AD654" s="89">
        <f t="shared" si="231"/>
        <v>-9999</v>
      </c>
      <c r="AE654" s="89">
        <f t="shared" si="236"/>
        <v>0</v>
      </c>
      <c r="AF654">
        <f t="shared" si="232"/>
        <v>-9999</v>
      </c>
      <c r="AG654" s="73"/>
      <c r="AH654">
        <f t="shared" si="223"/>
        <v>9.9128093979226504E-4</v>
      </c>
      <c r="AI654">
        <f t="shared" si="224"/>
        <v>1.0202694526724543</v>
      </c>
      <c r="AJ654">
        <f t="shared" si="225"/>
        <v>0.73637414807196833</v>
      </c>
      <c r="AK654">
        <f t="shared" si="226"/>
        <v>8.1517785104596244E-2</v>
      </c>
      <c r="AL654">
        <f t="shared" si="227"/>
        <v>1.327088014839336</v>
      </c>
      <c r="AM654">
        <f t="shared" si="228"/>
        <v>0.7817992999413852</v>
      </c>
      <c r="AN654" s="89">
        <f t="shared" si="238"/>
        <v>1.2462906618999194</v>
      </c>
      <c r="AO654" s="89">
        <f t="shared" si="238"/>
        <v>1.246290661867854</v>
      </c>
      <c r="AP654" s="89">
        <f t="shared" si="238"/>
        <v>1.2462906606705981</v>
      </c>
      <c r="AQ654" s="89">
        <f t="shared" si="238"/>
        <v>1.2462906159678244</v>
      </c>
      <c r="AR654" s="89">
        <f t="shared" si="238"/>
        <v>1.2462889468736118</v>
      </c>
      <c r="AS654" s="89">
        <f t="shared" si="238"/>
        <v>1.2462266328299796</v>
      </c>
      <c r="AT654" s="89">
        <f t="shared" si="238"/>
        <v>1.2439083968856333</v>
      </c>
      <c r="AU654" s="89">
        <f t="shared" si="230"/>
        <v>1.1666747515830691</v>
      </c>
    </row>
    <row r="655" spans="3:47">
      <c r="C655" s="10"/>
      <c r="D655" s="10"/>
      <c r="Z655">
        <f t="shared" si="218"/>
        <v>0</v>
      </c>
      <c r="AA655" s="89">
        <f t="shared" si="219"/>
        <v>-0.23800536174947567</v>
      </c>
      <c r="AB655" s="89">
        <f t="shared" si="234"/>
        <v>-9999</v>
      </c>
      <c r="AC655" s="89">
        <f t="shared" si="235"/>
        <v>0</v>
      </c>
      <c r="AD655" s="89">
        <f t="shared" si="231"/>
        <v>-9999</v>
      </c>
      <c r="AE655" s="89">
        <f t="shared" si="236"/>
        <v>0</v>
      </c>
      <c r="AF655">
        <f t="shared" si="232"/>
        <v>-9999</v>
      </c>
      <c r="AG655" s="73"/>
      <c r="AH655">
        <f t="shared" si="223"/>
        <v>9.9128093979226504E-4</v>
      </c>
      <c r="AI655">
        <f t="shared" si="224"/>
        <v>1.0202694526724543</v>
      </c>
      <c r="AJ655">
        <f t="shared" si="225"/>
        <v>0.73637414807196833</v>
      </c>
      <c r="AK655">
        <f t="shared" si="226"/>
        <v>8.1517785104596244E-2</v>
      </c>
      <c r="AL655">
        <f t="shared" si="227"/>
        <v>1.327088014839336</v>
      </c>
      <c r="AM655">
        <f t="shared" si="228"/>
        <v>0.7817992999413852</v>
      </c>
      <c r="AN655" s="89">
        <f t="shared" si="238"/>
        <v>1.2462906618999194</v>
      </c>
      <c r="AO655" s="89">
        <f t="shared" si="238"/>
        <v>1.246290661867854</v>
      </c>
      <c r="AP655" s="89">
        <f t="shared" si="238"/>
        <v>1.2462906606705981</v>
      </c>
      <c r="AQ655" s="89">
        <f t="shared" si="238"/>
        <v>1.2462906159678244</v>
      </c>
      <c r="AR655" s="89">
        <f t="shared" si="238"/>
        <v>1.2462889468736118</v>
      </c>
      <c r="AS655" s="89">
        <f t="shared" si="238"/>
        <v>1.2462266328299796</v>
      </c>
      <c r="AT655" s="89">
        <f t="shared" si="238"/>
        <v>1.2439083968856333</v>
      </c>
      <c r="AU655" s="89">
        <f t="shared" si="230"/>
        <v>1.1666747515830691</v>
      </c>
    </row>
    <row r="656" spans="3:47">
      <c r="C656" s="10"/>
      <c r="D656" s="10"/>
      <c r="Z656">
        <f t="shared" si="218"/>
        <v>0</v>
      </c>
      <c r="AA656" s="89">
        <f t="shared" si="219"/>
        <v>-0.23800536174947567</v>
      </c>
      <c r="AB656" s="89">
        <f t="shared" si="234"/>
        <v>-9999</v>
      </c>
      <c r="AC656" s="89">
        <f t="shared" si="235"/>
        <v>0</v>
      </c>
      <c r="AD656" s="89">
        <f t="shared" si="231"/>
        <v>-9999</v>
      </c>
      <c r="AE656" s="89">
        <f t="shared" si="236"/>
        <v>0</v>
      </c>
      <c r="AF656">
        <f t="shared" si="232"/>
        <v>-9999</v>
      </c>
      <c r="AG656" s="73"/>
      <c r="AH656">
        <f t="shared" si="223"/>
        <v>9.9128093979226504E-4</v>
      </c>
      <c r="AI656">
        <f t="shared" si="224"/>
        <v>1.0202694526724543</v>
      </c>
      <c r="AJ656">
        <f t="shared" si="225"/>
        <v>0.73637414807196833</v>
      </c>
      <c r="AK656">
        <f t="shared" si="226"/>
        <v>8.1517785104596244E-2</v>
      </c>
      <c r="AL656">
        <f t="shared" si="227"/>
        <v>1.327088014839336</v>
      </c>
      <c r="AM656">
        <f t="shared" si="228"/>
        <v>0.7817992999413852</v>
      </c>
      <c r="AN656" s="89">
        <f t="shared" si="238"/>
        <v>1.2462906618999194</v>
      </c>
      <c r="AO656" s="89">
        <f t="shared" si="238"/>
        <v>1.246290661867854</v>
      </c>
      <c r="AP656" s="89">
        <f t="shared" si="238"/>
        <v>1.2462906606705981</v>
      </c>
      <c r="AQ656" s="89">
        <f t="shared" si="238"/>
        <v>1.2462906159678244</v>
      </c>
      <c r="AR656" s="89">
        <f t="shared" si="238"/>
        <v>1.2462889468736118</v>
      </c>
      <c r="AS656" s="89">
        <f t="shared" si="238"/>
        <v>1.2462266328299796</v>
      </c>
      <c r="AT656" s="89">
        <f t="shared" si="238"/>
        <v>1.2439083968856333</v>
      </c>
      <c r="AU656" s="89">
        <f t="shared" si="230"/>
        <v>1.1666747515830691</v>
      </c>
    </row>
    <row r="657" spans="3:64">
      <c r="C657" s="10"/>
      <c r="D657" s="10"/>
      <c r="Z657">
        <f t="shared" si="218"/>
        <v>0</v>
      </c>
      <c r="AA657" s="89">
        <f t="shared" si="219"/>
        <v>-0.23800536174947567</v>
      </c>
      <c r="AB657" s="89">
        <f t="shared" si="234"/>
        <v>-9999</v>
      </c>
      <c r="AC657" s="89">
        <f t="shared" si="235"/>
        <v>0</v>
      </c>
      <c r="AD657" s="89">
        <f t="shared" si="231"/>
        <v>-9999</v>
      </c>
      <c r="AE657" s="89">
        <f t="shared" si="236"/>
        <v>0</v>
      </c>
      <c r="AF657">
        <f t="shared" si="232"/>
        <v>-9999</v>
      </c>
      <c r="AG657" s="73"/>
      <c r="AH657">
        <f t="shared" si="223"/>
        <v>9.9128093979226504E-4</v>
      </c>
      <c r="AI657">
        <f t="shared" si="224"/>
        <v>1.0202694526724543</v>
      </c>
      <c r="AJ657">
        <f t="shared" si="225"/>
        <v>0.73637414807196833</v>
      </c>
      <c r="AK657">
        <f t="shared" si="226"/>
        <v>8.1517785104596244E-2</v>
      </c>
      <c r="AL657">
        <f t="shared" si="227"/>
        <v>1.327088014839336</v>
      </c>
      <c r="AM657">
        <f t="shared" si="228"/>
        <v>0.7817992999413852</v>
      </c>
      <c r="AN657" s="89">
        <f t="shared" si="238"/>
        <v>1.2462906618999194</v>
      </c>
      <c r="AO657" s="89">
        <f t="shared" si="238"/>
        <v>1.246290661867854</v>
      </c>
      <c r="AP657" s="89">
        <f t="shared" si="238"/>
        <v>1.2462906606705981</v>
      </c>
      <c r="AQ657" s="89">
        <f t="shared" si="238"/>
        <v>1.2462906159678244</v>
      </c>
      <c r="AR657" s="89">
        <f t="shared" si="238"/>
        <v>1.2462889468736118</v>
      </c>
      <c r="AS657" s="89">
        <f t="shared" si="238"/>
        <v>1.2462266328299796</v>
      </c>
      <c r="AT657" s="89">
        <f t="shared" si="238"/>
        <v>1.2439083968856333</v>
      </c>
      <c r="AU657" s="89">
        <f t="shared" si="230"/>
        <v>1.1666747515830691</v>
      </c>
    </row>
    <row r="658" spans="3:64">
      <c r="C658" s="10"/>
      <c r="D658" s="10"/>
      <c r="Z658">
        <f t="shared" si="218"/>
        <v>0</v>
      </c>
      <c r="AA658" s="89">
        <f t="shared" si="219"/>
        <v>-0.23800536174947567</v>
      </c>
      <c r="AB658" s="89">
        <f t="shared" si="234"/>
        <v>-9999</v>
      </c>
      <c r="AC658" s="89">
        <f t="shared" si="235"/>
        <v>0</v>
      </c>
      <c r="AD658" s="89">
        <f t="shared" si="231"/>
        <v>-9999</v>
      </c>
      <c r="AE658" s="89">
        <f t="shared" si="236"/>
        <v>0</v>
      </c>
      <c r="AF658">
        <f t="shared" si="232"/>
        <v>-9999</v>
      </c>
      <c r="AG658" s="73"/>
      <c r="AH658">
        <f t="shared" si="223"/>
        <v>9.9128093979226504E-4</v>
      </c>
      <c r="AI658">
        <f t="shared" si="224"/>
        <v>1.0202694526724543</v>
      </c>
      <c r="AJ658">
        <f t="shared" si="225"/>
        <v>0.73637414807196833</v>
      </c>
      <c r="AK658">
        <f t="shared" si="226"/>
        <v>8.1517785104596244E-2</v>
      </c>
      <c r="AL658">
        <f t="shared" si="227"/>
        <v>1.327088014839336</v>
      </c>
      <c r="AM658">
        <f t="shared" si="228"/>
        <v>0.7817992999413852</v>
      </c>
      <c r="AN658" s="89">
        <f t="shared" si="238"/>
        <v>1.2462906618999194</v>
      </c>
      <c r="AO658" s="89">
        <f t="shared" si="238"/>
        <v>1.246290661867854</v>
      </c>
      <c r="AP658" s="89">
        <f t="shared" si="238"/>
        <v>1.2462906606705981</v>
      </c>
      <c r="AQ658" s="89">
        <f t="shared" si="238"/>
        <v>1.2462906159678244</v>
      </c>
      <c r="AR658" s="89">
        <f t="shared" si="238"/>
        <v>1.2462889468736118</v>
      </c>
      <c r="AS658" s="89">
        <f t="shared" si="238"/>
        <v>1.2462266328299796</v>
      </c>
      <c r="AT658" s="89">
        <f t="shared" si="238"/>
        <v>1.2439083968856333</v>
      </c>
      <c r="AU658" s="89">
        <f t="shared" si="230"/>
        <v>1.1666747515830691</v>
      </c>
    </row>
    <row r="659" spans="3:64">
      <c r="C659" s="10"/>
      <c r="D659" s="10"/>
      <c r="Z659">
        <f t="shared" si="218"/>
        <v>0</v>
      </c>
      <c r="AA659" s="89">
        <f t="shared" si="219"/>
        <v>-0.23800536174947567</v>
      </c>
      <c r="AB659" s="89">
        <f t="shared" si="234"/>
        <v>-9999</v>
      </c>
      <c r="AC659" s="89">
        <f t="shared" si="235"/>
        <v>0</v>
      </c>
      <c r="AD659" s="89">
        <f t="shared" si="231"/>
        <v>-9999</v>
      </c>
      <c r="AE659" s="89">
        <f t="shared" si="236"/>
        <v>0</v>
      </c>
      <c r="AF659">
        <f t="shared" si="232"/>
        <v>-9999</v>
      </c>
      <c r="AG659" s="73"/>
      <c r="AH659">
        <f t="shared" si="223"/>
        <v>9.9128093979226504E-4</v>
      </c>
      <c r="AI659">
        <f t="shared" si="224"/>
        <v>1.0202694526724543</v>
      </c>
      <c r="AJ659">
        <f t="shared" si="225"/>
        <v>0.73637414807196833</v>
      </c>
      <c r="AK659">
        <f t="shared" si="226"/>
        <v>8.1517785104596244E-2</v>
      </c>
      <c r="AL659">
        <f t="shared" si="227"/>
        <v>1.327088014839336</v>
      </c>
      <c r="AM659">
        <f t="shared" si="228"/>
        <v>0.7817992999413852</v>
      </c>
      <c r="AN659" s="89">
        <f t="shared" si="238"/>
        <v>1.2462906618999194</v>
      </c>
      <c r="AO659" s="89">
        <f t="shared" si="238"/>
        <v>1.246290661867854</v>
      </c>
      <c r="AP659" s="89">
        <f t="shared" si="238"/>
        <v>1.2462906606705981</v>
      </c>
      <c r="AQ659" s="89">
        <f t="shared" si="238"/>
        <v>1.2462906159678244</v>
      </c>
      <c r="AR659" s="89">
        <f t="shared" si="238"/>
        <v>1.2462889468736118</v>
      </c>
      <c r="AS659" s="89">
        <f t="shared" si="238"/>
        <v>1.2462266328299796</v>
      </c>
      <c r="AT659" s="89">
        <f t="shared" si="238"/>
        <v>1.2439083968856333</v>
      </c>
      <c r="AU659" s="89">
        <f t="shared" si="230"/>
        <v>1.1666747515830691</v>
      </c>
      <c r="AV659" s="89"/>
      <c r="AW659" s="89"/>
      <c r="AX659" s="89"/>
      <c r="AY659" s="89"/>
      <c r="AZ659" s="89"/>
      <c r="BA659" s="89"/>
      <c r="BB659" s="89"/>
      <c r="BC659" s="89"/>
      <c r="BD659" s="89"/>
      <c r="BE659" s="89"/>
      <c r="BF659" s="89"/>
      <c r="BG659" s="89"/>
      <c r="BH659" s="89"/>
      <c r="BI659" s="89"/>
      <c r="BJ659" s="89"/>
      <c r="BK659" s="89"/>
      <c r="BL659" s="89"/>
    </row>
    <row r="660" spans="3:64">
      <c r="C660" s="10"/>
      <c r="D660" s="10"/>
      <c r="Z660">
        <f t="shared" si="218"/>
        <v>0</v>
      </c>
      <c r="AA660" s="89">
        <f t="shared" si="219"/>
        <v>-0.23800536174947567</v>
      </c>
      <c r="AB660" s="89">
        <f t="shared" si="234"/>
        <v>-9999</v>
      </c>
      <c r="AC660" s="89">
        <f t="shared" si="235"/>
        <v>0</v>
      </c>
      <c r="AD660" s="89">
        <f t="shared" si="231"/>
        <v>-9999</v>
      </c>
      <c r="AE660" s="89">
        <f t="shared" si="236"/>
        <v>0</v>
      </c>
      <c r="AF660">
        <f t="shared" si="232"/>
        <v>-9999</v>
      </c>
      <c r="AG660" s="73"/>
      <c r="AH660">
        <f t="shared" si="223"/>
        <v>9.9128093979226504E-4</v>
      </c>
      <c r="AI660">
        <f t="shared" si="224"/>
        <v>1.0202694526724543</v>
      </c>
      <c r="AJ660">
        <f t="shared" si="225"/>
        <v>0.73637414807196833</v>
      </c>
      <c r="AK660">
        <f t="shared" si="226"/>
        <v>8.1517785104596244E-2</v>
      </c>
      <c r="AL660">
        <f t="shared" si="227"/>
        <v>1.327088014839336</v>
      </c>
      <c r="AM660">
        <f t="shared" si="228"/>
        <v>0.7817992999413852</v>
      </c>
      <c r="AN660" s="89">
        <f t="shared" si="238"/>
        <v>1.2462906618999194</v>
      </c>
      <c r="AO660" s="89">
        <f t="shared" si="238"/>
        <v>1.246290661867854</v>
      </c>
      <c r="AP660" s="89">
        <f t="shared" si="238"/>
        <v>1.2462906606705981</v>
      </c>
      <c r="AQ660" s="89">
        <f t="shared" si="238"/>
        <v>1.2462906159678244</v>
      </c>
      <c r="AR660" s="89">
        <f t="shared" si="238"/>
        <v>1.2462889468736118</v>
      </c>
      <c r="AS660" s="89">
        <f t="shared" si="238"/>
        <v>1.2462266328299796</v>
      </c>
      <c r="AT660" s="89">
        <f t="shared" si="238"/>
        <v>1.2439083968856333</v>
      </c>
      <c r="AU660" s="89">
        <f t="shared" si="230"/>
        <v>1.1666747515830691</v>
      </c>
    </row>
    <row r="661" spans="3:64">
      <c r="C661" s="10"/>
      <c r="D661" s="10"/>
      <c r="Z661">
        <f t="shared" ref="Z661:Z724" si="239">F661</f>
        <v>0</v>
      </c>
      <c r="AA661" s="89">
        <f t="shared" ref="AA661:AA724" si="240">AB$3+AB$4*Z661+AB$5*Z661^2+AH661</f>
        <v>-0.23800536174947567</v>
      </c>
      <c r="AB661" s="89">
        <f t="shared" si="234"/>
        <v>-9999</v>
      </c>
      <c r="AC661" s="89">
        <f t="shared" si="235"/>
        <v>0</v>
      </c>
      <c r="AD661" s="89">
        <f t="shared" si="231"/>
        <v>-9999</v>
      </c>
      <c r="AE661" s="89">
        <f t="shared" si="236"/>
        <v>0</v>
      </c>
      <c r="AF661">
        <f t="shared" si="232"/>
        <v>-9999</v>
      </c>
      <c r="AG661" s="73"/>
      <c r="AH661">
        <f t="shared" ref="AH661:AH724" si="241">$AB$6*($AB$11/AI661*AJ661+$AB$12)</f>
        <v>9.9128093979226504E-4</v>
      </c>
      <c r="AI661">
        <f t="shared" ref="AI661:AI724" si="242">1+$AB$7*COS(AL661)</f>
        <v>1.0202694526724543</v>
      </c>
      <c r="AJ661">
        <f t="shared" ref="AJ661:AJ724" si="243">SIN(AL661+RADIANS($AB$9))</f>
        <v>0.73637414807196833</v>
      </c>
      <c r="AK661">
        <f t="shared" ref="AK661:AK724" si="244">$AB$7*SIN(AL661)</f>
        <v>8.1517785104596244E-2</v>
      </c>
      <c r="AL661">
        <f t="shared" ref="AL661:AL724" si="245">2*ATAN(AM661)</f>
        <v>1.327088014839336</v>
      </c>
      <c r="AM661">
        <f t="shared" ref="AM661:AM724" si="246">SQRT((1+$AB$7)/(1-$AB$7))*TAN(AN661/2)</f>
        <v>0.7817992999413852</v>
      </c>
      <c r="AN661" s="89">
        <f t="shared" ref="AN661:AT676" si="247">$AU661+$AB$7*SIN(AO661)</f>
        <v>1.2462906618999194</v>
      </c>
      <c r="AO661" s="89">
        <f t="shared" si="247"/>
        <v>1.246290661867854</v>
      </c>
      <c r="AP661" s="89">
        <f t="shared" si="247"/>
        <v>1.2462906606705981</v>
      </c>
      <c r="AQ661" s="89">
        <f t="shared" si="247"/>
        <v>1.2462906159678244</v>
      </c>
      <c r="AR661" s="89">
        <f t="shared" si="247"/>
        <v>1.2462889468736118</v>
      </c>
      <c r="AS661" s="89">
        <f t="shared" si="247"/>
        <v>1.2462266328299796</v>
      </c>
      <c r="AT661" s="89">
        <f t="shared" si="247"/>
        <v>1.2439083968856333</v>
      </c>
      <c r="AU661" s="89">
        <f t="shared" ref="AU661:AU724" si="248">RADIANS($AB$9)+$AB$18*(F661-AB$15)</f>
        <v>1.1666747515830691</v>
      </c>
    </row>
    <row r="662" spans="3:64">
      <c r="C662" s="10"/>
      <c r="D662" s="10"/>
      <c r="Z662">
        <f t="shared" si="239"/>
        <v>0</v>
      </c>
      <c r="AA662" s="89">
        <f t="shared" si="240"/>
        <v>-0.23800536174947567</v>
      </c>
      <c r="AB662" s="89">
        <f t="shared" si="234"/>
        <v>-9999</v>
      </c>
      <c r="AC662" s="89">
        <f t="shared" si="235"/>
        <v>0</v>
      </c>
      <c r="AD662" s="89">
        <f t="shared" ref="AD662:AD725" si="249">IF(S662&lt;&gt;0,G662-AA662, -9999)</f>
        <v>-9999</v>
      </c>
      <c r="AE662" s="89">
        <f t="shared" si="236"/>
        <v>0</v>
      </c>
      <c r="AF662">
        <f t="shared" ref="AF662:AF725" si="250">IF(S662&lt;&gt;0,G662-P662, -9999)</f>
        <v>-9999</v>
      </c>
      <c r="AG662" s="73"/>
      <c r="AH662">
        <f t="shared" si="241"/>
        <v>9.9128093979226504E-4</v>
      </c>
      <c r="AI662">
        <f t="shared" si="242"/>
        <v>1.0202694526724543</v>
      </c>
      <c r="AJ662">
        <f t="shared" si="243"/>
        <v>0.73637414807196833</v>
      </c>
      <c r="AK662">
        <f t="shared" si="244"/>
        <v>8.1517785104596244E-2</v>
      </c>
      <c r="AL662">
        <f t="shared" si="245"/>
        <v>1.327088014839336</v>
      </c>
      <c r="AM662">
        <f t="shared" si="246"/>
        <v>0.7817992999413852</v>
      </c>
      <c r="AN662" s="89">
        <f t="shared" si="247"/>
        <v>1.2462906618999194</v>
      </c>
      <c r="AO662" s="89">
        <f t="shared" si="247"/>
        <v>1.246290661867854</v>
      </c>
      <c r="AP662" s="89">
        <f t="shared" si="247"/>
        <v>1.2462906606705981</v>
      </c>
      <c r="AQ662" s="89">
        <f t="shared" si="247"/>
        <v>1.2462906159678244</v>
      </c>
      <c r="AR662" s="89">
        <f t="shared" si="247"/>
        <v>1.2462889468736118</v>
      </c>
      <c r="AS662" s="89">
        <f t="shared" si="247"/>
        <v>1.2462266328299796</v>
      </c>
      <c r="AT662" s="89">
        <f t="shared" si="247"/>
        <v>1.2439083968856333</v>
      </c>
      <c r="AU662" s="89">
        <f t="shared" si="248"/>
        <v>1.1666747515830691</v>
      </c>
    </row>
    <row r="663" spans="3:64">
      <c r="C663" s="10"/>
      <c r="D663" s="10"/>
      <c r="Z663">
        <f t="shared" si="239"/>
        <v>0</v>
      </c>
      <c r="AA663" s="89">
        <f t="shared" si="240"/>
        <v>-0.23800536174947567</v>
      </c>
      <c r="AB663" s="89">
        <f t="shared" si="234"/>
        <v>-9999</v>
      </c>
      <c r="AC663" s="89">
        <f t="shared" si="235"/>
        <v>0</v>
      </c>
      <c r="AD663" s="89">
        <f t="shared" si="249"/>
        <v>-9999</v>
      </c>
      <c r="AE663" s="89">
        <f t="shared" si="236"/>
        <v>0</v>
      </c>
      <c r="AF663">
        <f t="shared" si="250"/>
        <v>-9999</v>
      </c>
      <c r="AG663" s="73"/>
      <c r="AH663">
        <f t="shared" si="241"/>
        <v>9.9128093979226504E-4</v>
      </c>
      <c r="AI663">
        <f t="shared" si="242"/>
        <v>1.0202694526724543</v>
      </c>
      <c r="AJ663">
        <f t="shared" si="243"/>
        <v>0.73637414807196833</v>
      </c>
      <c r="AK663">
        <f t="shared" si="244"/>
        <v>8.1517785104596244E-2</v>
      </c>
      <c r="AL663">
        <f t="shared" si="245"/>
        <v>1.327088014839336</v>
      </c>
      <c r="AM663">
        <f t="shared" si="246"/>
        <v>0.7817992999413852</v>
      </c>
      <c r="AN663" s="89">
        <f t="shared" si="247"/>
        <v>1.2462906618999194</v>
      </c>
      <c r="AO663" s="89">
        <f t="shared" si="247"/>
        <v>1.246290661867854</v>
      </c>
      <c r="AP663" s="89">
        <f t="shared" si="247"/>
        <v>1.2462906606705981</v>
      </c>
      <c r="AQ663" s="89">
        <f t="shared" si="247"/>
        <v>1.2462906159678244</v>
      </c>
      <c r="AR663" s="89">
        <f t="shared" si="247"/>
        <v>1.2462889468736118</v>
      </c>
      <c r="AS663" s="89">
        <f t="shared" si="247"/>
        <v>1.2462266328299796</v>
      </c>
      <c r="AT663" s="89">
        <f t="shared" si="247"/>
        <v>1.2439083968856333</v>
      </c>
      <c r="AU663" s="89">
        <f t="shared" si="248"/>
        <v>1.1666747515830691</v>
      </c>
    </row>
    <row r="664" spans="3:64">
      <c r="C664" s="10"/>
      <c r="D664" s="10"/>
      <c r="Z664">
        <f t="shared" si="239"/>
        <v>0</v>
      </c>
      <c r="AA664" s="89">
        <f t="shared" si="240"/>
        <v>-0.23800536174947567</v>
      </c>
      <c r="AB664" s="89">
        <f t="shared" si="234"/>
        <v>-9999</v>
      </c>
      <c r="AC664" s="89">
        <f t="shared" si="235"/>
        <v>0</v>
      </c>
      <c r="AD664" s="89">
        <f t="shared" si="249"/>
        <v>-9999</v>
      </c>
      <c r="AE664" s="89">
        <f t="shared" si="236"/>
        <v>0</v>
      </c>
      <c r="AF664">
        <f t="shared" si="250"/>
        <v>-9999</v>
      </c>
      <c r="AG664" s="73"/>
      <c r="AH664">
        <f t="shared" si="241"/>
        <v>9.9128093979226504E-4</v>
      </c>
      <c r="AI664">
        <f t="shared" si="242"/>
        <v>1.0202694526724543</v>
      </c>
      <c r="AJ664">
        <f t="shared" si="243"/>
        <v>0.73637414807196833</v>
      </c>
      <c r="AK664">
        <f t="shared" si="244"/>
        <v>8.1517785104596244E-2</v>
      </c>
      <c r="AL664">
        <f t="shared" si="245"/>
        <v>1.327088014839336</v>
      </c>
      <c r="AM664">
        <f t="shared" si="246"/>
        <v>0.7817992999413852</v>
      </c>
      <c r="AN664" s="89">
        <f t="shared" si="247"/>
        <v>1.2462906618999194</v>
      </c>
      <c r="AO664" s="89">
        <f t="shared" si="247"/>
        <v>1.246290661867854</v>
      </c>
      <c r="AP664" s="89">
        <f t="shared" si="247"/>
        <v>1.2462906606705981</v>
      </c>
      <c r="AQ664" s="89">
        <f t="shared" si="247"/>
        <v>1.2462906159678244</v>
      </c>
      <c r="AR664" s="89">
        <f t="shared" si="247"/>
        <v>1.2462889468736118</v>
      </c>
      <c r="AS664" s="89">
        <f t="shared" si="247"/>
        <v>1.2462266328299796</v>
      </c>
      <c r="AT664" s="89">
        <f t="shared" si="247"/>
        <v>1.2439083968856333</v>
      </c>
      <c r="AU664" s="89">
        <f t="shared" si="248"/>
        <v>1.1666747515830691</v>
      </c>
      <c r="AV664" s="89"/>
      <c r="AW664" s="89"/>
      <c r="AX664" s="89"/>
      <c r="AY664" s="89"/>
      <c r="AZ664" s="89"/>
      <c r="BA664" s="89"/>
      <c r="BB664" s="89"/>
      <c r="BC664" s="89"/>
      <c r="BD664" s="89"/>
      <c r="BE664" s="89"/>
      <c r="BF664" s="89"/>
      <c r="BG664" s="89"/>
      <c r="BH664" s="89"/>
      <c r="BI664" s="89"/>
      <c r="BJ664" s="89"/>
      <c r="BK664" s="89"/>
      <c r="BL664" s="89"/>
    </row>
    <row r="665" spans="3:64">
      <c r="C665" s="10"/>
      <c r="D665" s="10"/>
      <c r="Z665">
        <f t="shared" si="239"/>
        <v>0</v>
      </c>
      <c r="AA665" s="89">
        <f t="shared" si="240"/>
        <v>-0.23800536174947567</v>
      </c>
      <c r="AB665" s="89">
        <f t="shared" si="234"/>
        <v>-9999</v>
      </c>
      <c r="AC665" s="89">
        <f t="shared" si="235"/>
        <v>0</v>
      </c>
      <c r="AD665" s="89">
        <f t="shared" si="249"/>
        <v>-9999</v>
      </c>
      <c r="AE665" s="89">
        <f t="shared" si="236"/>
        <v>0</v>
      </c>
      <c r="AF665">
        <f t="shared" si="250"/>
        <v>-9999</v>
      </c>
      <c r="AG665" s="73"/>
      <c r="AH665">
        <f t="shared" si="241"/>
        <v>9.9128093979226504E-4</v>
      </c>
      <c r="AI665">
        <f t="shared" si="242"/>
        <v>1.0202694526724543</v>
      </c>
      <c r="AJ665">
        <f t="shared" si="243"/>
        <v>0.73637414807196833</v>
      </c>
      <c r="AK665">
        <f t="shared" si="244"/>
        <v>8.1517785104596244E-2</v>
      </c>
      <c r="AL665">
        <f t="shared" si="245"/>
        <v>1.327088014839336</v>
      </c>
      <c r="AM665">
        <f t="shared" si="246"/>
        <v>0.7817992999413852</v>
      </c>
      <c r="AN665" s="89">
        <f t="shared" si="247"/>
        <v>1.2462906618999194</v>
      </c>
      <c r="AO665" s="89">
        <f t="shared" si="247"/>
        <v>1.246290661867854</v>
      </c>
      <c r="AP665" s="89">
        <f t="shared" si="247"/>
        <v>1.2462906606705981</v>
      </c>
      <c r="AQ665" s="89">
        <f t="shared" si="247"/>
        <v>1.2462906159678244</v>
      </c>
      <c r="AR665" s="89">
        <f t="shared" si="247"/>
        <v>1.2462889468736118</v>
      </c>
      <c r="AS665" s="89">
        <f t="shared" si="247"/>
        <v>1.2462266328299796</v>
      </c>
      <c r="AT665" s="89">
        <f t="shared" si="247"/>
        <v>1.2439083968856333</v>
      </c>
      <c r="AU665" s="89">
        <f t="shared" si="248"/>
        <v>1.1666747515830691</v>
      </c>
    </row>
    <row r="666" spans="3:64">
      <c r="C666" s="10"/>
      <c r="D666" s="10"/>
      <c r="Z666">
        <f t="shared" si="239"/>
        <v>0</v>
      </c>
      <c r="AA666" s="89">
        <f t="shared" si="240"/>
        <v>-0.23800536174947567</v>
      </c>
      <c r="AB666" s="89">
        <f t="shared" si="234"/>
        <v>-9999</v>
      </c>
      <c r="AC666" s="89">
        <f t="shared" si="235"/>
        <v>0</v>
      </c>
      <c r="AD666" s="89">
        <f t="shared" si="249"/>
        <v>-9999</v>
      </c>
      <c r="AE666" s="89">
        <f t="shared" si="236"/>
        <v>0</v>
      </c>
      <c r="AF666">
        <f t="shared" si="250"/>
        <v>-9999</v>
      </c>
      <c r="AG666" s="73"/>
      <c r="AH666">
        <f t="shared" si="241"/>
        <v>9.9128093979226504E-4</v>
      </c>
      <c r="AI666">
        <f t="shared" si="242"/>
        <v>1.0202694526724543</v>
      </c>
      <c r="AJ666">
        <f t="shared" si="243"/>
        <v>0.73637414807196833</v>
      </c>
      <c r="AK666">
        <f t="shared" si="244"/>
        <v>8.1517785104596244E-2</v>
      </c>
      <c r="AL666">
        <f t="shared" si="245"/>
        <v>1.327088014839336</v>
      </c>
      <c r="AM666">
        <f t="shared" si="246"/>
        <v>0.7817992999413852</v>
      </c>
      <c r="AN666" s="89">
        <f t="shared" si="247"/>
        <v>1.2462906618999194</v>
      </c>
      <c r="AO666" s="89">
        <f t="shared" si="247"/>
        <v>1.246290661867854</v>
      </c>
      <c r="AP666" s="89">
        <f t="shared" si="247"/>
        <v>1.2462906606705981</v>
      </c>
      <c r="AQ666" s="89">
        <f t="shared" si="247"/>
        <v>1.2462906159678244</v>
      </c>
      <c r="AR666" s="89">
        <f t="shared" si="247"/>
        <v>1.2462889468736118</v>
      </c>
      <c r="AS666" s="89">
        <f t="shared" si="247"/>
        <v>1.2462266328299796</v>
      </c>
      <c r="AT666" s="89">
        <f t="shared" si="247"/>
        <v>1.2439083968856333</v>
      </c>
      <c r="AU666" s="89">
        <f t="shared" si="248"/>
        <v>1.1666747515830691</v>
      </c>
    </row>
    <row r="667" spans="3:64">
      <c r="C667" s="10"/>
      <c r="D667" s="10"/>
      <c r="Z667">
        <f t="shared" si="239"/>
        <v>0</v>
      </c>
      <c r="AA667" s="89">
        <f t="shared" si="240"/>
        <v>-0.23800536174947567</v>
      </c>
      <c r="AB667" s="89">
        <f t="shared" si="234"/>
        <v>-9999</v>
      </c>
      <c r="AC667" s="89">
        <f t="shared" si="235"/>
        <v>0</v>
      </c>
      <c r="AD667" s="89">
        <f t="shared" si="249"/>
        <v>-9999</v>
      </c>
      <c r="AE667" s="89">
        <f t="shared" si="236"/>
        <v>0</v>
      </c>
      <c r="AF667">
        <f t="shared" si="250"/>
        <v>-9999</v>
      </c>
      <c r="AG667" s="73"/>
      <c r="AH667">
        <f t="shared" si="241"/>
        <v>9.9128093979226504E-4</v>
      </c>
      <c r="AI667">
        <f t="shared" si="242"/>
        <v>1.0202694526724543</v>
      </c>
      <c r="AJ667">
        <f t="shared" si="243"/>
        <v>0.73637414807196833</v>
      </c>
      <c r="AK667">
        <f t="shared" si="244"/>
        <v>8.1517785104596244E-2</v>
      </c>
      <c r="AL667">
        <f t="shared" si="245"/>
        <v>1.327088014839336</v>
      </c>
      <c r="AM667">
        <f t="shared" si="246"/>
        <v>0.7817992999413852</v>
      </c>
      <c r="AN667" s="89">
        <f t="shared" si="247"/>
        <v>1.2462906618999194</v>
      </c>
      <c r="AO667" s="89">
        <f t="shared" si="247"/>
        <v>1.246290661867854</v>
      </c>
      <c r="AP667" s="89">
        <f t="shared" si="247"/>
        <v>1.2462906606705981</v>
      </c>
      <c r="AQ667" s="89">
        <f t="shared" si="247"/>
        <v>1.2462906159678244</v>
      </c>
      <c r="AR667" s="89">
        <f t="shared" si="247"/>
        <v>1.2462889468736118</v>
      </c>
      <c r="AS667" s="89">
        <f t="shared" si="247"/>
        <v>1.2462266328299796</v>
      </c>
      <c r="AT667" s="89">
        <f t="shared" si="247"/>
        <v>1.2439083968856333</v>
      </c>
      <c r="AU667" s="89">
        <f t="shared" si="248"/>
        <v>1.1666747515830691</v>
      </c>
    </row>
    <row r="668" spans="3:64">
      <c r="C668" s="10"/>
      <c r="D668" s="10"/>
      <c r="Z668">
        <f t="shared" si="239"/>
        <v>0</v>
      </c>
      <c r="AA668" s="89">
        <f t="shared" si="240"/>
        <v>-0.23800536174947567</v>
      </c>
      <c r="AB668" s="89">
        <f t="shared" si="234"/>
        <v>-9999</v>
      </c>
      <c r="AC668" s="89">
        <f t="shared" si="235"/>
        <v>0</v>
      </c>
      <c r="AD668" s="89">
        <f t="shared" si="249"/>
        <v>-9999</v>
      </c>
      <c r="AE668" s="89">
        <f t="shared" si="236"/>
        <v>0</v>
      </c>
      <c r="AF668">
        <f t="shared" si="250"/>
        <v>-9999</v>
      </c>
      <c r="AG668" s="73"/>
      <c r="AH668">
        <f t="shared" si="241"/>
        <v>9.9128093979226504E-4</v>
      </c>
      <c r="AI668">
        <f t="shared" si="242"/>
        <v>1.0202694526724543</v>
      </c>
      <c r="AJ668">
        <f t="shared" si="243"/>
        <v>0.73637414807196833</v>
      </c>
      <c r="AK668">
        <f t="shared" si="244"/>
        <v>8.1517785104596244E-2</v>
      </c>
      <c r="AL668">
        <f t="shared" si="245"/>
        <v>1.327088014839336</v>
      </c>
      <c r="AM668">
        <f t="shared" si="246"/>
        <v>0.7817992999413852</v>
      </c>
      <c r="AN668" s="89">
        <f t="shared" si="247"/>
        <v>1.2462906618999194</v>
      </c>
      <c r="AO668" s="89">
        <f t="shared" si="247"/>
        <v>1.246290661867854</v>
      </c>
      <c r="AP668" s="89">
        <f t="shared" si="247"/>
        <v>1.2462906606705981</v>
      </c>
      <c r="AQ668" s="89">
        <f t="shared" si="247"/>
        <v>1.2462906159678244</v>
      </c>
      <c r="AR668" s="89">
        <f t="shared" si="247"/>
        <v>1.2462889468736118</v>
      </c>
      <c r="AS668" s="89">
        <f t="shared" si="247"/>
        <v>1.2462266328299796</v>
      </c>
      <c r="AT668" s="89">
        <f t="shared" si="247"/>
        <v>1.2439083968856333</v>
      </c>
      <c r="AU668" s="89">
        <f t="shared" si="248"/>
        <v>1.1666747515830691</v>
      </c>
    </row>
    <row r="669" spans="3:64">
      <c r="C669" s="10"/>
      <c r="D669" s="10"/>
      <c r="Z669">
        <f t="shared" si="239"/>
        <v>0</v>
      </c>
      <c r="AA669" s="89">
        <f t="shared" si="240"/>
        <v>-0.23800536174947567</v>
      </c>
      <c r="AB669" s="89">
        <f t="shared" si="234"/>
        <v>-9999</v>
      </c>
      <c r="AC669" s="89">
        <f t="shared" si="235"/>
        <v>0</v>
      </c>
      <c r="AD669" s="89">
        <f t="shared" si="249"/>
        <v>-9999</v>
      </c>
      <c r="AE669" s="89">
        <f t="shared" si="236"/>
        <v>0</v>
      </c>
      <c r="AF669">
        <f t="shared" si="250"/>
        <v>-9999</v>
      </c>
      <c r="AG669" s="73"/>
      <c r="AH669">
        <f t="shared" si="241"/>
        <v>9.9128093979226504E-4</v>
      </c>
      <c r="AI669">
        <f t="shared" si="242"/>
        <v>1.0202694526724543</v>
      </c>
      <c r="AJ669">
        <f t="shared" si="243"/>
        <v>0.73637414807196833</v>
      </c>
      <c r="AK669">
        <f t="shared" si="244"/>
        <v>8.1517785104596244E-2</v>
      </c>
      <c r="AL669">
        <f t="shared" si="245"/>
        <v>1.327088014839336</v>
      </c>
      <c r="AM669">
        <f t="shared" si="246"/>
        <v>0.7817992999413852</v>
      </c>
      <c r="AN669" s="89">
        <f t="shared" si="247"/>
        <v>1.2462906618999194</v>
      </c>
      <c r="AO669" s="89">
        <f t="shared" si="247"/>
        <v>1.246290661867854</v>
      </c>
      <c r="AP669" s="89">
        <f t="shared" si="247"/>
        <v>1.2462906606705981</v>
      </c>
      <c r="AQ669" s="89">
        <f t="shared" si="247"/>
        <v>1.2462906159678244</v>
      </c>
      <c r="AR669" s="89">
        <f t="shared" si="247"/>
        <v>1.2462889468736118</v>
      </c>
      <c r="AS669" s="89">
        <f t="shared" si="247"/>
        <v>1.2462266328299796</v>
      </c>
      <c r="AT669" s="89">
        <f t="shared" si="247"/>
        <v>1.2439083968856333</v>
      </c>
      <c r="AU669" s="89">
        <f t="shared" si="248"/>
        <v>1.1666747515830691</v>
      </c>
      <c r="AV669" s="89"/>
      <c r="AX669" s="89"/>
    </row>
    <row r="670" spans="3:64">
      <c r="C670" s="10"/>
      <c r="D670" s="10"/>
      <c r="Z670">
        <f t="shared" si="239"/>
        <v>0</v>
      </c>
      <c r="AA670" s="89">
        <f t="shared" si="240"/>
        <v>-0.23800536174947567</v>
      </c>
      <c r="AB670" s="89">
        <f t="shared" si="234"/>
        <v>-9999</v>
      </c>
      <c r="AC670" s="89">
        <f t="shared" si="235"/>
        <v>0</v>
      </c>
      <c r="AD670" s="89">
        <f t="shared" si="249"/>
        <v>-9999</v>
      </c>
      <c r="AE670" s="89">
        <f t="shared" si="236"/>
        <v>0</v>
      </c>
      <c r="AF670">
        <f t="shared" si="250"/>
        <v>-9999</v>
      </c>
      <c r="AG670" s="73"/>
      <c r="AH670">
        <f t="shared" si="241"/>
        <v>9.9128093979226504E-4</v>
      </c>
      <c r="AI670">
        <f t="shared" si="242"/>
        <v>1.0202694526724543</v>
      </c>
      <c r="AJ670">
        <f t="shared" si="243"/>
        <v>0.73637414807196833</v>
      </c>
      <c r="AK670">
        <f t="shared" si="244"/>
        <v>8.1517785104596244E-2</v>
      </c>
      <c r="AL670">
        <f t="shared" si="245"/>
        <v>1.327088014839336</v>
      </c>
      <c r="AM670">
        <f t="shared" si="246"/>
        <v>0.7817992999413852</v>
      </c>
      <c r="AN670" s="89">
        <f t="shared" si="247"/>
        <v>1.2462906618999194</v>
      </c>
      <c r="AO670" s="89">
        <f t="shared" si="247"/>
        <v>1.246290661867854</v>
      </c>
      <c r="AP670" s="89">
        <f t="shared" si="247"/>
        <v>1.2462906606705981</v>
      </c>
      <c r="AQ670" s="89">
        <f t="shared" si="247"/>
        <v>1.2462906159678244</v>
      </c>
      <c r="AR670" s="89">
        <f t="shared" si="247"/>
        <v>1.2462889468736118</v>
      </c>
      <c r="AS670" s="89">
        <f t="shared" si="247"/>
        <v>1.2462266328299796</v>
      </c>
      <c r="AT670" s="89">
        <f t="shared" si="247"/>
        <v>1.2439083968856333</v>
      </c>
      <c r="AU670" s="89">
        <f t="shared" si="248"/>
        <v>1.1666747515830691</v>
      </c>
    </row>
    <row r="671" spans="3:64">
      <c r="C671" s="10"/>
      <c r="D671" s="10"/>
      <c r="Z671">
        <f t="shared" si="239"/>
        <v>0</v>
      </c>
      <c r="AA671" s="89">
        <f t="shared" si="240"/>
        <v>-0.23800536174947567</v>
      </c>
      <c r="AB671" s="89">
        <f t="shared" si="234"/>
        <v>-9999</v>
      </c>
      <c r="AC671" s="89">
        <f t="shared" si="235"/>
        <v>0</v>
      </c>
      <c r="AD671" s="89">
        <f t="shared" si="249"/>
        <v>-9999</v>
      </c>
      <c r="AE671" s="89">
        <f t="shared" si="236"/>
        <v>0</v>
      </c>
      <c r="AF671">
        <f t="shared" si="250"/>
        <v>-9999</v>
      </c>
      <c r="AG671" s="73"/>
      <c r="AH671">
        <f t="shared" si="241"/>
        <v>9.9128093979226504E-4</v>
      </c>
      <c r="AI671">
        <f t="shared" si="242"/>
        <v>1.0202694526724543</v>
      </c>
      <c r="AJ671">
        <f t="shared" si="243"/>
        <v>0.73637414807196833</v>
      </c>
      <c r="AK671">
        <f t="shared" si="244"/>
        <v>8.1517785104596244E-2</v>
      </c>
      <c r="AL671">
        <f t="shared" si="245"/>
        <v>1.327088014839336</v>
      </c>
      <c r="AM671">
        <f t="shared" si="246"/>
        <v>0.7817992999413852</v>
      </c>
      <c r="AN671" s="89">
        <f t="shared" si="247"/>
        <v>1.2462906618999194</v>
      </c>
      <c r="AO671" s="89">
        <f t="shared" si="247"/>
        <v>1.246290661867854</v>
      </c>
      <c r="AP671" s="89">
        <f t="shared" si="247"/>
        <v>1.2462906606705981</v>
      </c>
      <c r="AQ671" s="89">
        <f t="shared" si="247"/>
        <v>1.2462906159678244</v>
      </c>
      <c r="AR671" s="89">
        <f t="shared" si="247"/>
        <v>1.2462889468736118</v>
      </c>
      <c r="AS671" s="89">
        <f t="shared" si="247"/>
        <v>1.2462266328299796</v>
      </c>
      <c r="AT671" s="89">
        <f t="shared" si="247"/>
        <v>1.2439083968856333</v>
      </c>
      <c r="AU671" s="89">
        <f t="shared" si="248"/>
        <v>1.1666747515830691</v>
      </c>
    </row>
    <row r="672" spans="3:64">
      <c r="C672" s="10"/>
      <c r="D672" s="10"/>
      <c r="Z672">
        <f t="shared" si="239"/>
        <v>0</v>
      </c>
      <c r="AA672" s="89">
        <f t="shared" si="240"/>
        <v>-0.23800536174947567</v>
      </c>
      <c r="AB672" s="89">
        <f t="shared" si="234"/>
        <v>-9999</v>
      </c>
      <c r="AC672" s="89">
        <f t="shared" si="235"/>
        <v>0</v>
      </c>
      <c r="AD672" s="89">
        <f t="shared" si="249"/>
        <v>-9999</v>
      </c>
      <c r="AE672" s="89">
        <f t="shared" si="236"/>
        <v>0</v>
      </c>
      <c r="AF672">
        <f t="shared" si="250"/>
        <v>-9999</v>
      </c>
      <c r="AG672" s="73"/>
      <c r="AH672">
        <f t="shared" si="241"/>
        <v>9.9128093979226504E-4</v>
      </c>
      <c r="AI672">
        <f t="shared" si="242"/>
        <v>1.0202694526724543</v>
      </c>
      <c r="AJ672">
        <f t="shared" si="243"/>
        <v>0.73637414807196833</v>
      </c>
      <c r="AK672">
        <f t="shared" si="244"/>
        <v>8.1517785104596244E-2</v>
      </c>
      <c r="AL672">
        <f t="shared" si="245"/>
        <v>1.327088014839336</v>
      </c>
      <c r="AM672">
        <f t="shared" si="246"/>
        <v>0.7817992999413852</v>
      </c>
      <c r="AN672" s="89">
        <f t="shared" si="247"/>
        <v>1.2462906618999194</v>
      </c>
      <c r="AO672" s="89">
        <f t="shared" si="247"/>
        <v>1.246290661867854</v>
      </c>
      <c r="AP672" s="89">
        <f t="shared" si="247"/>
        <v>1.2462906606705981</v>
      </c>
      <c r="AQ672" s="89">
        <f t="shared" si="247"/>
        <v>1.2462906159678244</v>
      </c>
      <c r="AR672" s="89">
        <f t="shared" si="247"/>
        <v>1.2462889468736118</v>
      </c>
      <c r="AS672" s="89">
        <f t="shared" si="247"/>
        <v>1.2462266328299796</v>
      </c>
      <c r="AT672" s="89">
        <f t="shared" si="247"/>
        <v>1.2439083968856333</v>
      </c>
      <c r="AU672" s="89">
        <f t="shared" si="248"/>
        <v>1.1666747515830691</v>
      </c>
    </row>
    <row r="673" spans="3:47">
      <c r="C673" s="10"/>
      <c r="D673" s="10"/>
      <c r="Z673">
        <f t="shared" si="239"/>
        <v>0</v>
      </c>
      <c r="AA673" s="89">
        <f t="shared" si="240"/>
        <v>-0.23800536174947567</v>
      </c>
      <c r="AB673" s="89">
        <f t="shared" si="234"/>
        <v>-9999</v>
      </c>
      <c r="AC673" s="89">
        <f t="shared" si="235"/>
        <v>0</v>
      </c>
      <c r="AD673" s="89">
        <f t="shared" si="249"/>
        <v>-9999</v>
      </c>
      <c r="AE673" s="89">
        <f t="shared" si="236"/>
        <v>0</v>
      </c>
      <c r="AF673">
        <f t="shared" si="250"/>
        <v>-9999</v>
      </c>
      <c r="AG673" s="73"/>
      <c r="AH673">
        <f t="shared" si="241"/>
        <v>9.9128093979226504E-4</v>
      </c>
      <c r="AI673">
        <f t="shared" si="242"/>
        <v>1.0202694526724543</v>
      </c>
      <c r="AJ673">
        <f t="shared" si="243"/>
        <v>0.73637414807196833</v>
      </c>
      <c r="AK673">
        <f t="shared" si="244"/>
        <v>8.1517785104596244E-2</v>
      </c>
      <c r="AL673">
        <f t="shared" si="245"/>
        <v>1.327088014839336</v>
      </c>
      <c r="AM673">
        <f t="shared" si="246"/>
        <v>0.7817992999413852</v>
      </c>
      <c r="AN673" s="89">
        <f t="shared" si="247"/>
        <v>1.2462906618999194</v>
      </c>
      <c r="AO673" s="89">
        <f t="shared" si="247"/>
        <v>1.246290661867854</v>
      </c>
      <c r="AP673" s="89">
        <f t="shared" si="247"/>
        <v>1.2462906606705981</v>
      </c>
      <c r="AQ673" s="89">
        <f t="shared" si="247"/>
        <v>1.2462906159678244</v>
      </c>
      <c r="AR673" s="89">
        <f t="shared" si="247"/>
        <v>1.2462889468736118</v>
      </c>
      <c r="AS673" s="89">
        <f t="shared" si="247"/>
        <v>1.2462266328299796</v>
      </c>
      <c r="AT673" s="89">
        <f t="shared" si="247"/>
        <v>1.2439083968856333</v>
      </c>
      <c r="AU673" s="89">
        <f t="shared" si="248"/>
        <v>1.1666747515830691</v>
      </c>
    </row>
    <row r="674" spans="3:47">
      <c r="C674" s="10"/>
      <c r="D674" s="10"/>
      <c r="Z674">
        <f t="shared" si="239"/>
        <v>0</v>
      </c>
      <c r="AA674" s="89">
        <f t="shared" si="240"/>
        <v>-0.23800536174947567</v>
      </c>
      <c r="AB674" s="89">
        <f t="shared" si="234"/>
        <v>-9999</v>
      </c>
      <c r="AC674" s="89">
        <f t="shared" si="235"/>
        <v>0</v>
      </c>
      <c r="AD674" s="89">
        <f t="shared" si="249"/>
        <v>-9999</v>
      </c>
      <c r="AE674" s="89">
        <f t="shared" si="236"/>
        <v>0</v>
      </c>
      <c r="AF674">
        <f t="shared" si="250"/>
        <v>-9999</v>
      </c>
      <c r="AG674" s="73"/>
      <c r="AH674">
        <f t="shared" si="241"/>
        <v>9.9128093979226504E-4</v>
      </c>
      <c r="AI674">
        <f t="shared" si="242"/>
        <v>1.0202694526724543</v>
      </c>
      <c r="AJ674">
        <f t="shared" si="243"/>
        <v>0.73637414807196833</v>
      </c>
      <c r="AK674">
        <f t="shared" si="244"/>
        <v>8.1517785104596244E-2</v>
      </c>
      <c r="AL674">
        <f t="shared" si="245"/>
        <v>1.327088014839336</v>
      </c>
      <c r="AM674">
        <f t="shared" si="246"/>
        <v>0.7817992999413852</v>
      </c>
      <c r="AN674" s="89">
        <f t="shared" si="247"/>
        <v>1.2462906618999194</v>
      </c>
      <c r="AO674" s="89">
        <f t="shared" si="247"/>
        <v>1.246290661867854</v>
      </c>
      <c r="AP674" s="89">
        <f t="shared" si="247"/>
        <v>1.2462906606705981</v>
      </c>
      <c r="AQ674" s="89">
        <f t="shared" si="247"/>
        <v>1.2462906159678244</v>
      </c>
      <c r="AR674" s="89">
        <f t="shared" si="247"/>
        <v>1.2462889468736118</v>
      </c>
      <c r="AS674" s="89">
        <f t="shared" si="247"/>
        <v>1.2462266328299796</v>
      </c>
      <c r="AT674" s="89">
        <f t="shared" si="247"/>
        <v>1.2439083968856333</v>
      </c>
      <c r="AU674" s="89">
        <f t="shared" si="248"/>
        <v>1.1666747515830691</v>
      </c>
    </row>
    <row r="675" spans="3:47">
      <c r="C675" s="10"/>
      <c r="D675" s="10"/>
      <c r="Z675">
        <f t="shared" si="239"/>
        <v>0</v>
      </c>
      <c r="AA675" s="89">
        <f t="shared" si="240"/>
        <v>-0.23800536174947567</v>
      </c>
      <c r="AB675" s="89">
        <f t="shared" si="234"/>
        <v>-9999</v>
      </c>
      <c r="AC675" s="89">
        <f t="shared" si="235"/>
        <v>0</v>
      </c>
      <c r="AD675" s="89">
        <f t="shared" si="249"/>
        <v>-9999</v>
      </c>
      <c r="AE675" s="89">
        <f t="shared" si="236"/>
        <v>0</v>
      </c>
      <c r="AF675">
        <f t="shared" si="250"/>
        <v>-9999</v>
      </c>
      <c r="AG675" s="73"/>
      <c r="AH675">
        <f t="shared" si="241"/>
        <v>9.9128093979226504E-4</v>
      </c>
      <c r="AI675">
        <f t="shared" si="242"/>
        <v>1.0202694526724543</v>
      </c>
      <c r="AJ675">
        <f t="shared" si="243"/>
        <v>0.73637414807196833</v>
      </c>
      <c r="AK675">
        <f t="shared" si="244"/>
        <v>8.1517785104596244E-2</v>
      </c>
      <c r="AL675">
        <f t="shared" si="245"/>
        <v>1.327088014839336</v>
      </c>
      <c r="AM675">
        <f t="shared" si="246"/>
        <v>0.7817992999413852</v>
      </c>
      <c r="AN675" s="89">
        <f t="shared" si="247"/>
        <v>1.2462906618999194</v>
      </c>
      <c r="AO675" s="89">
        <f t="shared" si="247"/>
        <v>1.246290661867854</v>
      </c>
      <c r="AP675" s="89">
        <f t="shared" si="247"/>
        <v>1.2462906606705981</v>
      </c>
      <c r="AQ675" s="89">
        <f t="shared" si="247"/>
        <v>1.2462906159678244</v>
      </c>
      <c r="AR675" s="89">
        <f t="shared" si="247"/>
        <v>1.2462889468736118</v>
      </c>
      <c r="AS675" s="89">
        <f t="shared" si="247"/>
        <v>1.2462266328299796</v>
      </c>
      <c r="AT675" s="89">
        <f t="shared" si="247"/>
        <v>1.2439083968856333</v>
      </c>
      <c r="AU675" s="89">
        <f t="shared" si="248"/>
        <v>1.1666747515830691</v>
      </c>
    </row>
    <row r="676" spans="3:47">
      <c r="C676" s="10"/>
      <c r="D676" s="10"/>
      <c r="Z676">
        <f t="shared" si="239"/>
        <v>0</v>
      </c>
      <c r="AA676" s="89">
        <f t="shared" si="240"/>
        <v>-0.23800536174947567</v>
      </c>
      <c r="AB676" s="89">
        <f t="shared" si="234"/>
        <v>-9999</v>
      </c>
      <c r="AC676" s="89">
        <f t="shared" si="235"/>
        <v>0</v>
      </c>
      <c r="AD676" s="89">
        <f t="shared" si="249"/>
        <v>-9999</v>
      </c>
      <c r="AE676" s="89">
        <f t="shared" si="236"/>
        <v>0</v>
      </c>
      <c r="AF676">
        <f t="shared" si="250"/>
        <v>-9999</v>
      </c>
      <c r="AG676" s="73"/>
      <c r="AH676">
        <f t="shared" si="241"/>
        <v>9.9128093979226504E-4</v>
      </c>
      <c r="AI676">
        <f t="shared" si="242"/>
        <v>1.0202694526724543</v>
      </c>
      <c r="AJ676">
        <f t="shared" si="243"/>
        <v>0.73637414807196833</v>
      </c>
      <c r="AK676">
        <f t="shared" si="244"/>
        <v>8.1517785104596244E-2</v>
      </c>
      <c r="AL676">
        <f t="shared" si="245"/>
        <v>1.327088014839336</v>
      </c>
      <c r="AM676">
        <f t="shared" si="246"/>
        <v>0.7817992999413852</v>
      </c>
      <c r="AN676" s="89">
        <f t="shared" si="247"/>
        <v>1.2462906618999194</v>
      </c>
      <c r="AO676" s="89">
        <f t="shared" si="247"/>
        <v>1.246290661867854</v>
      </c>
      <c r="AP676" s="89">
        <f t="shared" si="247"/>
        <v>1.2462906606705981</v>
      </c>
      <c r="AQ676" s="89">
        <f t="shared" si="247"/>
        <v>1.2462906159678244</v>
      </c>
      <c r="AR676" s="89">
        <f t="shared" si="247"/>
        <v>1.2462889468736118</v>
      </c>
      <c r="AS676" s="89">
        <f t="shared" si="247"/>
        <v>1.2462266328299796</v>
      </c>
      <c r="AT676" s="89">
        <f t="shared" si="247"/>
        <v>1.2439083968856333</v>
      </c>
      <c r="AU676" s="89">
        <f t="shared" si="248"/>
        <v>1.1666747515830691</v>
      </c>
    </row>
    <row r="677" spans="3:47">
      <c r="C677" s="10"/>
      <c r="D677" s="10"/>
      <c r="Z677">
        <f t="shared" si="239"/>
        <v>0</v>
      </c>
      <c r="AA677" s="89">
        <f t="shared" si="240"/>
        <v>-0.23800536174947567</v>
      </c>
      <c r="AB677" s="89">
        <f t="shared" si="234"/>
        <v>-9999</v>
      </c>
      <c r="AC677" s="89">
        <f t="shared" si="235"/>
        <v>0</v>
      </c>
      <c r="AD677" s="89">
        <f t="shared" si="249"/>
        <v>-9999</v>
      </c>
      <c r="AE677" s="89">
        <f t="shared" si="236"/>
        <v>0</v>
      </c>
      <c r="AF677">
        <f t="shared" si="250"/>
        <v>-9999</v>
      </c>
      <c r="AG677" s="73"/>
      <c r="AH677">
        <f t="shared" si="241"/>
        <v>9.9128093979226504E-4</v>
      </c>
      <c r="AI677">
        <f t="shared" si="242"/>
        <v>1.0202694526724543</v>
      </c>
      <c r="AJ677">
        <f t="shared" si="243"/>
        <v>0.73637414807196833</v>
      </c>
      <c r="AK677">
        <f t="shared" si="244"/>
        <v>8.1517785104596244E-2</v>
      </c>
      <c r="AL677">
        <f t="shared" si="245"/>
        <v>1.327088014839336</v>
      </c>
      <c r="AM677">
        <f t="shared" si="246"/>
        <v>0.7817992999413852</v>
      </c>
      <c r="AN677" s="89">
        <f t="shared" ref="AN677:AT692" si="251">$AU677+$AB$7*SIN(AO677)</f>
        <v>1.2462906618999194</v>
      </c>
      <c r="AO677" s="89">
        <f t="shared" si="251"/>
        <v>1.246290661867854</v>
      </c>
      <c r="AP677" s="89">
        <f t="shared" si="251"/>
        <v>1.2462906606705981</v>
      </c>
      <c r="AQ677" s="89">
        <f t="shared" si="251"/>
        <v>1.2462906159678244</v>
      </c>
      <c r="AR677" s="89">
        <f t="shared" si="251"/>
        <v>1.2462889468736118</v>
      </c>
      <c r="AS677" s="89">
        <f t="shared" si="251"/>
        <v>1.2462266328299796</v>
      </c>
      <c r="AT677" s="89">
        <f t="shared" si="251"/>
        <v>1.2439083968856333</v>
      </c>
      <c r="AU677" s="89">
        <f t="shared" si="248"/>
        <v>1.1666747515830691</v>
      </c>
    </row>
    <row r="678" spans="3:47">
      <c r="C678" s="10"/>
      <c r="D678" s="10"/>
      <c r="Z678">
        <f t="shared" si="239"/>
        <v>0</v>
      </c>
      <c r="AA678" s="89">
        <f t="shared" si="240"/>
        <v>-0.23800536174947567</v>
      </c>
      <c r="AB678" s="89">
        <f t="shared" si="234"/>
        <v>-9999</v>
      </c>
      <c r="AC678" s="89">
        <f t="shared" si="235"/>
        <v>0</v>
      </c>
      <c r="AD678" s="89">
        <f t="shared" si="249"/>
        <v>-9999</v>
      </c>
      <c r="AE678" s="89">
        <f t="shared" si="236"/>
        <v>0</v>
      </c>
      <c r="AF678">
        <f t="shared" si="250"/>
        <v>-9999</v>
      </c>
      <c r="AG678" s="73"/>
      <c r="AH678">
        <f t="shared" si="241"/>
        <v>9.9128093979226504E-4</v>
      </c>
      <c r="AI678">
        <f t="shared" si="242"/>
        <v>1.0202694526724543</v>
      </c>
      <c r="AJ678">
        <f t="shared" si="243"/>
        <v>0.73637414807196833</v>
      </c>
      <c r="AK678">
        <f t="shared" si="244"/>
        <v>8.1517785104596244E-2</v>
      </c>
      <c r="AL678">
        <f t="shared" si="245"/>
        <v>1.327088014839336</v>
      </c>
      <c r="AM678">
        <f t="shared" si="246"/>
        <v>0.7817992999413852</v>
      </c>
      <c r="AN678" s="89">
        <f t="shared" si="251"/>
        <v>1.2462906618999194</v>
      </c>
      <c r="AO678" s="89">
        <f t="shared" si="251"/>
        <v>1.246290661867854</v>
      </c>
      <c r="AP678" s="89">
        <f t="shared" si="251"/>
        <v>1.2462906606705981</v>
      </c>
      <c r="AQ678" s="89">
        <f t="shared" si="251"/>
        <v>1.2462906159678244</v>
      </c>
      <c r="AR678" s="89">
        <f t="shared" si="251"/>
        <v>1.2462889468736118</v>
      </c>
      <c r="AS678" s="89">
        <f t="shared" si="251"/>
        <v>1.2462266328299796</v>
      </c>
      <c r="AT678" s="89">
        <f t="shared" si="251"/>
        <v>1.2439083968856333</v>
      </c>
      <c r="AU678" s="89">
        <f t="shared" si="248"/>
        <v>1.1666747515830691</v>
      </c>
    </row>
    <row r="679" spans="3:47">
      <c r="C679" s="10"/>
      <c r="D679" s="10"/>
      <c r="Z679">
        <f t="shared" si="239"/>
        <v>0</v>
      </c>
      <c r="AA679" s="89">
        <f t="shared" si="240"/>
        <v>-0.23800536174947567</v>
      </c>
      <c r="AB679" s="89">
        <f t="shared" ref="AB679:AB742" si="252">IF(S679&lt;&gt;0,G679-AH679, -9999)</f>
        <v>-9999</v>
      </c>
      <c r="AC679" s="89">
        <f t="shared" ref="AC679:AC742" si="253">+G679-P679</f>
        <v>0</v>
      </c>
      <c r="AD679" s="89">
        <f t="shared" si="249"/>
        <v>-9999</v>
      </c>
      <c r="AE679" s="89">
        <f t="shared" ref="AE679:AE742" si="254">+(G679-AA679)^2*S679</f>
        <v>0</v>
      </c>
      <c r="AF679">
        <f t="shared" si="250"/>
        <v>-9999</v>
      </c>
      <c r="AG679" s="73"/>
      <c r="AH679">
        <f t="shared" si="241"/>
        <v>9.9128093979226504E-4</v>
      </c>
      <c r="AI679">
        <f t="shared" si="242"/>
        <v>1.0202694526724543</v>
      </c>
      <c r="AJ679">
        <f t="shared" si="243"/>
        <v>0.73637414807196833</v>
      </c>
      <c r="AK679">
        <f t="shared" si="244"/>
        <v>8.1517785104596244E-2</v>
      </c>
      <c r="AL679">
        <f t="shared" si="245"/>
        <v>1.327088014839336</v>
      </c>
      <c r="AM679">
        <f t="shared" si="246"/>
        <v>0.7817992999413852</v>
      </c>
      <c r="AN679" s="89">
        <f t="shared" si="251"/>
        <v>1.2462906618999194</v>
      </c>
      <c r="AO679" s="89">
        <f t="shared" si="251"/>
        <v>1.246290661867854</v>
      </c>
      <c r="AP679" s="89">
        <f t="shared" si="251"/>
        <v>1.2462906606705981</v>
      </c>
      <c r="AQ679" s="89">
        <f t="shared" si="251"/>
        <v>1.2462906159678244</v>
      </c>
      <c r="AR679" s="89">
        <f t="shared" si="251"/>
        <v>1.2462889468736118</v>
      </c>
      <c r="AS679" s="89">
        <f t="shared" si="251"/>
        <v>1.2462266328299796</v>
      </c>
      <c r="AT679" s="89">
        <f t="shared" si="251"/>
        <v>1.2439083968856333</v>
      </c>
      <c r="AU679" s="89">
        <f t="shared" si="248"/>
        <v>1.1666747515830691</v>
      </c>
    </row>
    <row r="680" spans="3:47">
      <c r="C680" s="10"/>
      <c r="D680" s="10"/>
      <c r="Z680">
        <f t="shared" si="239"/>
        <v>0</v>
      </c>
      <c r="AA680" s="89">
        <f t="shared" si="240"/>
        <v>-0.23800536174947567</v>
      </c>
      <c r="AB680" s="89">
        <f t="shared" si="252"/>
        <v>-9999</v>
      </c>
      <c r="AC680" s="89">
        <f t="shared" si="253"/>
        <v>0</v>
      </c>
      <c r="AD680" s="89">
        <f t="shared" si="249"/>
        <v>-9999</v>
      </c>
      <c r="AE680" s="89">
        <f t="shared" si="254"/>
        <v>0</v>
      </c>
      <c r="AF680">
        <f t="shared" si="250"/>
        <v>-9999</v>
      </c>
      <c r="AG680" s="73"/>
      <c r="AH680">
        <f t="shared" si="241"/>
        <v>9.9128093979226504E-4</v>
      </c>
      <c r="AI680">
        <f t="shared" si="242"/>
        <v>1.0202694526724543</v>
      </c>
      <c r="AJ680">
        <f t="shared" si="243"/>
        <v>0.73637414807196833</v>
      </c>
      <c r="AK680">
        <f t="shared" si="244"/>
        <v>8.1517785104596244E-2</v>
      </c>
      <c r="AL680">
        <f t="shared" si="245"/>
        <v>1.327088014839336</v>
      </c>
      <c r="AM680">
        <f t="shared" si="246"/>
        <v>0.7817992999413852</v>
      </c>
      <c r="AN680" s="89">
        <f t="shared" si="251"/>
        <v>1.2462906618999194</v>
      </c>
      <c r="AO680" s="89">
        <f t="shared" si="251"/>
        <v>1.246290661867854</v>
      </c>
      <c r="AP680" s="89">
        <f t="shared" si="251"/>
        <v>1.2462906606705981</v>
      </c>
      <c r="AQ680" s="89">
        <f t="shared" si="251"/>
        <v>1.2462906159678244</v>
      </c>
      <c r="AR680" s="89">
        <f t="shared" si="251"/>
        <v>1.2462889468736118</v>
      </c>
      <c r="AS680" s="89">
        <f t="shared" si="251"/>
        <v>1.2462266328299796</v>
      </c>
      <c r="AT680" s="89">
        <f t="shared" si="251"/>
        <v>1.2439083968856333</v>
      </c>
      <c r="AU680" s="89">
        <f t="shared" si="248"/>
        <v>1.1666747515830691</v>
      </c>
    </row>
    <row r="681" spans="3:47">
      <c r="C681" s="10"/>
      <c r="D681" s="10"/>
      <c r="Z681">
        <f t="shared" si="239"/>
        <v>0</v>
      </c>
      <c r="AA681" s="89">
        <f t="shared" si="240"/>
        <v>-0.23800536174947567</v>
      </c>
      <c r="AB681" s="89">
        <f t="shared" si="252"/>
        <v>-9999</v>
      </c>
      <c r="AC681" s="89">
        <f t="shared" si="253"/>
        <v>0</v>
      </c>
      <c r="AD681" s="89">
        <f t="shared" si="249"/>
        <v>-9999</v>
      </c>
      <c r="AE681" s="89">
        <f t="shared" si="254"/>
        <v>0</v>
      </c>
      <c r="AF681">
        <f t="shared" si="250"/>
        <v>-9999</v>
      </c>
      <c r="AG681" s="73"/>
      <c r="AH681">
        <f t="shared" si="241"/>
        <v>9.9128093979226504E-4</v>
      </c>
      <c r="AI681">
        <f t="shared" si="242"/>
        <v>1.0202694526724543</v>
      </c>
      <c r="AJ681">
        <f t="shared" si="243"/>
        <v>0.73637414807196833</v>
      </c>
      <c r="AK681">
        <f t="shared" si="244"/>
        <v>8.1517785104596244E-2</v>
      </c>
      <c r="AL681">
        <f t="shared" si="245"/>
        <v>1.327088014839336</v>
      </c>
      <c r="AM681">
        <f t="shared" si="246"/>
        <v>0.7817992999413852</v>
      </c>
      <c r="AN681" s="89">
        <f t="shared" si="251"/>
        <v>1.2462906618999194</v>
      </c>
      <c r="AO681" s="89">
        <f t="shared" si="251"/>
        <v>1.246290661867854</v>
      </c>
      <c r="AP681" s="89">
        <f t="shared" si="251"/>
        <v>1.2462906606705981</v>
      </c>
      <c r="AQ681" s="89">
        <f t="shared" si="251"/>
        <v>1.2462906159678244</v>
      </c>
      <c r="AR681" s="89">
        <f t="shared" si="251"/>
        <v>1.2462889468736118</v>
      </c>
      <c r="AS681" s="89">
        <f t="shared" si="251"/>
        <v>1.2462266328299796</v>
      </c>
      <c r="AT681" s="89">
        <f t="shared" si="251"/>
        <v>1.2439083968856333</v>
      </c>
      <c r="AU681" s="89">
        <f t="shared" si="248"/>
        <v>1.1666747515830691</v>
      </c>
    </row>
    <row r="682" spans="3:47">
      <c r="C682" s="10"/>
      <c r="D682" s="10"/>
      <c r="Z682">
        <f t="shared" si="239"/>
        <v>0</v>
      </c>
      <c r="AA682" s="89">
        <f t="shared" si="240"/>
        <v>-0.23800536174947567</v>
      </c>
      <c r="AB682" s="89">
        <f t="shared" si="252"/>
        <v>-9999</v>
      </c>
      <c r="AC682" s="89">
        <f t="shared" si="253"/>
        <v>0</v>
      </c>
      <c r="AD682" s="89">
        <f t="shared" si="249"/>
        <v>-9999</v>
      </c>
      <c r="AE682" s="89">
        <f t="shared" si="254"/>
        <v>0</v>
      </c>
      <c r="AF682">
        <f t="shared" si="250"/>
        <v>-9999</v>
      </c>
      <c r="AG682" s="73"/>
      <c r="AH682">
        <f t="shared" si="241"/>
        <v>9.9128093979226504E-4</v>
      </c>
      <c r="AI682">
        <f t="shared" si="242"/>
        <v>1.0202694526724543</v>
      </c>
      <c r="AJ682">
        <f t="shared" si="243"/>
        <v>0.73637414807196833</v>
      </c>
      <c r="AK682">
        <f t="shared" si="244"/>
        <v>8.1517785104596244E-2</v>
      </c>
      <c r="AL682">
        <f t="shared" si="245"/>
        <v>1.327088014839336</v>
      </c>
      <c r="AM682">
        <f t="shared" si="246"/>
        <v>0.7817992999413852</v>
      </c>
      <c r="AN682" s="89">
        <f t="shared" si="251"/>
        <v>1.2462906618999194</v>
      </c>
      <c r="AO682" s="89">
        <f t="shared" si="251"/>
        <v>1.246290661867854</v>
      </c>
      <c r="AP682" s="89">
        <f t="shared" si="251"/>
        <v>1.2462906606705981</v>
      </c>
      <c r="AQ682" s="89">
        <f t="shared" si="251"/>
        <v>1.2462906159678244</v>
      </c>
      <c r="AR682" s="89">
        <f t="shared" si="251"/>
        <v>1.2462889468736118</v>
      </c>
      <c r="AS682" s="89">
        <f t="shared" si="251"/>
        <v>1.2462266328299796</v>
      </c>
      <c r="AT682" s="89">
        <f t="shared" si="251"/>
        <v>1.2439083968856333</v>
      </c>
      <c r="AU682" s="89">
        <f t="shared" si="248"/>
        <v>1.1666747515830691</v>
      </c>
    </row>
    <row r="683" spans="3:47">
      <c r="C683" s="10"/>
      <c r="D683" s="10"/>
      <c r="Z683">
        <f t="shared" si="239"/>
        <v>0</v>
      </c>
      <c r="AA683" s="89">
        <f t="shared" si="240"/>
        <v>-0.23800536174947567</v>
      </c>
      <c r="AB683" s="89">
        <f t="shared" si="252"/>
        <v>-9999</v>
      </c>
      <c r="AC683" s="89">
        <f t="shared" si="253"/>
        <v>0</v>
      </c>
      <c r="AD683" s="89">
        <f t="shared" si="249"/>
        <v>-9999</v>
      </c>
      <c r="AE683" s="89">
        <f t="shared" si="254"/>
        <v>0</v>
      </c>
      <c r="AF683">
        <f t="shared" si="250"/>
        <v>-9999</v>
      </c>
      <c r="AG683" s="73"/>
      <c r="AH683">
        <f t="shared" si="241"/>
        <v>9.9128093979226504E-4</v>
      </c>
      <c r="AI683">
        <f t="shared" si="242"/>
        <v>1.0202694526724543</v>
      </c>
      <c r="AJ683">
        <f t="shared" si="243"/>
        <v>0.73637414807196833</v>
      </c>
      <c r="AK683">
        <f t="shared" si="244"/>
        <v>8.1517785104596244E-2</v>
      </c>
      <c r="AL683">
        <f t="shared" si="245"/>
        <v>1.327088014839336</v>
      </c>
      <c r="AM683">
        <f t="shared" si="246"/>
        <v>0.7817992999413852</v>
      </c>
      <c r="AN683" s="89">
        <f t="shared" si="251"/>
        <v>1.2462906618999194</v>
      </c>
      <c r="AO683" s="89">
        <f t="shared" si="251"/>
        <v>1.246290661867854</v>
      </c>
      <c r="AP683" s="89">
        <f t="shared" si="251"/>
        <v>1.2462906606705981</v>
      </c>
      <c r="AQ683" s="89">
        <f t="shared" si="251"/>
        <v>1.2462906159678244</v>
      </c>
      <c r="AR683" s="89">
        <f t="shared" si="251"/>
        <v>1.2462889468736118</v>
      </c>
      <c r="AS683" s="89">
        <f t="shared" si="251"/>
        <v>1.2462266328299796</v>
      </c>
      <c r="AT683" s="89">
        <f t="shared" si="251"/>
        <v>1.2439083968856333</v>
      </c>
      <c r="AU683" s="89">
        <f t="shared" si="248"/>
        <v>1.1666747515830691</v>
      </c>
    </row>
    <row r="684" spans="3:47">
      <c r="C684" s="10"/>
      <c r="D684" s="10"/>
      <c r="Z684">
        <f t="shared" si="239"/>
        <v>0</v>
      </c>
      <c r="AA684" s="89">
        <f t="shared" si="240"/>
        <v>-0.23800536174947567</v>
      </c>
      <c r="AB684" s="89">
        <f t="shared" si="252"/>
        <v>-9999</v>
      </c>
      <c r="AC684" s="89">
        <f t="shared" si="253"/>
        <v>0</v>
      </c>
      <c r="AD684" s="89">
        <f t="shared" si="249"/>
        <v>-9999</v>
      </c>
      <c r="AE684" s="89">
        <f t="shared" si="254"/>
        <v>0</v>
      </c>
      <c r="AF684">
        <f t="shared" si="250"/>
        <v>-9999</v>
      </c>
      <c r="AG684" s="73"/>
      <c r="AH684">
        <f t="shared" si="241"/>
        <v>9.9128093979226504E-4</v>
      </c>
      <c r="AI684">
        <f t="shared" si="242"/>
        <v>1.0202694526724543</v>
      </c>
      <c r="AJ684">
        <f t="shared" si="243"/>
        <v>0.73637414807196833</v>
      </c>
      <c r="AK684">
        <f t="shared" si="244"/>
        <v>8.1517785104596244E-2</v>
      </c>
      <c r="AL684">
        <f t="shared" si="245"/>
        <v>1.327088014839336</v>
      </c>
      <c r="AM684">
        <f t="shared" si="246"/>
        <v>0.7817992999413852</v>
      </c>
      <c r="AN684" s="89">
        <f t="shared" si="251"/>
        <v>1.2462906618999194</v>
      </c>
      <c r="AO684" s="89">
        <f t="shared" si="251"/>
        <v>1.246290661867854</v>
      </c>
      <c r="AP684" s="89">
        <f t="shared" si="251"/>
        <v>1.2462906606705981</v>
      </c>
      <c r="AQ684" s="89">
        <f t="shared" si="251"/>
        <v>1.2462906159678244</v>
      </c>
      <c r="AR684" s="89">
        <f t="shared" si="251"/>
        <v>1.2462889468736118</v>
      </c>
      <c r="AS684" s="89">
        <f t="shared" si="251"/>
        <v>1.2462266328299796</v>
      </c>
      <c r="AT684" s="89">
        <f t="shared" si="251"/>
        <v>1.2439083968856333</v>
      </c>
      <c r="AU684" s="89">
        <f t="shared" si="248"/>
        <v>1.1666747515830691</v>
      </c>
    </row>
    <row r="685" spans="3:47">
      <c r="C685" s="10"/>
      <c r="D685" s="10"/>
      <c r="Z685">
        <f t="shared" si="239"/>
        <v>0</v>
      </c>
      <c r="AA685" s="89">
        <f t="shared" si="240"/>
        <v>-0.23800536174947567</v>
      </c>
      <c r="AB685" s="89">
        <f t="shared" si="252"/>
        <v>-9999</v>
      </c>
      <c r="AC685" s="89">
        <f t="shared" si="253"/>
        <v>0</v>
      </c>
      <c r="AD685" s="89">
        <f t="shared" si="249"/>
        <v>-9999</v>
      </c>
      <c r="AE685" s="89">
        <f t="shared" si="254"/>
        <v>0</v>
      </c>
      <c r="AF685">
        <f t="shared" si="250"/>
        <v>-9999</v>
      </c>
      <c r="AG685" s="73"/>
      <c r="AH685">
        <f t="shared" si="241"/>
        <v>9.9128093979226504E-4</v>
      </c>
      <c r="AI685">
        <f t="shared" si="242"/>
        <v>1.0202694526724543</v>
      </c>
      <c r="AJ685">
        <f t="shared" si="243"/>
        <v>0.73637414807196833</v>
      </c>
      <c r="AK685">
        <f t="shared" si="244"/>
        <v>8.1517785104596244E-2</v>
      </c>
      <c r="AL685">
        <f t="shared" si="245"/>
        <v>1.327088014839336</v>
      </c>
      <c r="AM685">
        <f t="shared" si="246"/>
        <v>0.7817992999413852</v>
      </c>
      <c r="AN685" s="89">
        <f t="shared" si="251"/>
        <v>1.2462906618999194</v>
      </c>
      <c r="AO685" s="89">
        <f t="shared" si="251"/>
        <v>1.246290661867854</v>
      </c>
      <c r="AP685" s="89">
        <f t="shared" si="251"/>
        <v>1.2462906606705981</v>
      </c>
      <c r="AQ685" s="89">
        <f t="shared" si="251"/>
        <v>1.2462906159678244</v>
      </c>
      <c r="AR685" s="89">
        <f t="shared" si="251"/>
        <v>1.2462889468736118</v>
      </c>
      <c r="AS685" s="89">
        <f t="shared" si="251"/>
        <v>1.2462266328299796</v>
      </c>
      <c r="AT685" s="89">
        <f t="shared" si="251"/>
        <v>1.2439083968856333</v>
      </c>
      <c r="AU685" s="89">
        <f t="shared" si="248"/>
        <v>1.1666747515830691</v>
      </c>
    </row>
    <row r="686" spans="3:47">
      <c r="C686" s="10"/>
      <c r="D686" s="10"/>
      <c r="Z686">
        <f t="shared" si="239"/>
        <v>0</v>
      </c>
      <c r="AA686" s="89">
        <f t="shared" si="240"/>
        <v>-0.23800536174947567</v>
      </c>
      <c r="AB686" s="89">
        <f t="shared" si="252"/>
        <v>-9999</v>
      </c>
      <c r="AC686" s="89">
        <f t="shared" si="253"/>
        <v>0</v>
      </c>
      <c r="AD686" s="89">
        <f t="shared" si="249"/>
        <v>-9999</v>
      </c>
      <c r="AE686" s="89">
        <f t="shared" si="254"/>
        <v>0</v>
      </c>
      <c r="AF686">
        <f t="shared" si="250"/>
        <v>-9999</v>
      </c>
      <c r="AG686" s="73"/>
      <c r="AH686">
        <f t="shared" si="241"/>
        <v>9.9128093979226504E-4</v>
      </c>
      <c r="AI686">
        <f t="shared" si="242"/>
        <v>1.0202694526724543</v>
      </c>
      <c r="AJ686">
        <f t="shared" si="243"/>
        <v>0.73637414807196833</v>
      </c>
      <c r="AK686">
        <f t="shared" si="244"/>
        <v>8.1517785104596244E-2</v>
      </c>
      <c r="AL686">
        <f t="shared" si="245"/>
        <v>1.327088014839336</v>
      </c>
      <c r="AM686">
        <f t="shared" si="246"/>
        <v>0.7817992999413852</v>
      </c>
      <c r="AN686" s="89">
        <f t="shared" si="251"/>
        <v>1.2462906618999194</v>
      </c>
      <c r="AO686" s="89">
        <f t="shared" si="251"/>
        <v>1.246290661867854</v>
      </c>
      <c r="AP686" s="89">
        <f t="shared" si="251"/>
        <v>1.2462906606705981</v>
      </c>
      <c r="AQ686" s="89">
        <f t="shared" si="251"/>
        <v>1.2462906159678244</v>
      </c>
      <c r="AR686" s="89">
        <f t="shared" si="251"/>
        <v>1.2462889468736118</v>
      </c>
      <c r="AS686" s="89">
        <f t="shared" si="251"/>
        <v>1.2462266328299796</v>
      </c>
      <c r="AT686" s="89">
        <f t="shared" si="251"/>
        <v>1.2439083968856333</v>
      </c>
      <c r="AU686" s="89">
        <f t="shared" si="248"/>
        <v>1.1666747515830691</v>
      </c>
    </row>
    <row r="687" spans="3:47">
      <c r="C687" s="10"/>
      <c r="D687" s="10"/>
      <c r="Z687">
        <f t="shared" si="239"/>
        <v>0</v>
      </c>
      <c r="AA687" s="89">
        <f t="shared" si="240"/>
        <v>-0.23800536174947567</v>
      </c>
      <c r="AB687" s="89">
        <f t="shared" si="252"/>
        <v>-9999</v>
      </c>
      <c r="AC687" s="89">
        <f t="shared" si="253"/>
        <v>0</v>
      </c>
      <c r="AD687" s="89">
        <f t="shared" si="249"/>
        <v>-9999</v>
      </c>
      <c r="AE687" s="89">
        <f t="shared" si="254"/>
        <v>0</v>
      </c>
      <c r="AF687">
        <f t="shared" si="250"/>
        <v>-9999</v>
      </c>
      <c r="AG687" s="73"/>
      <c r="AH687">
        <f t="shared" si="241"/>
        <v>9.9128093979226504E-4</v>
      </c>
      <c r="AI687">
        <f t="shared" si="242"/>
        <v>1.0202694526724543</v>
      </c>
      <c r="AJ687">
        <f t="shared" si="243"/>
        <v>0.73637414807196833</v>
      </c>
      <c r="AK687">
        <f t="shared" si="244"/>
        <v>8.1517785104596244E-2</v>
      </c>
      <c r="AL687">
        <f t="shared" si="245"/>
        <v>1.327088014839336</v>
      </c>
      <c r="AM687">
        <f t="shared" si="246"/>
        <v>0.7817992999413852</v>
      </c>
      <c r="AN687" s="89">
        <f t="shared" si="251"/>
        <v>1.2462906618999194</v>
      </c>
      <c r="AO687" s="89">
        <f t="shared" si="251"/>
        <v>1.246290661867854</v>
      </c>
      <c r="AP687" s="89">
        <f t="shared" si="251"/>
        <v>1.2462906606705981</v>
      </c>
      <c r="AQ687" s="89">
        <f t="shared" si="251"/>
        <v>1.2462906159678244</v>
      </c>
      <c r="AR687" s="89">
        <f t="shared" si="251"/>
        <v>1.2462889468736118</v>
      </c>
      <c r="AS687" s="89">
        <f t="shared" si="251"/>
        <v>1.2462266328299796</v>
      </c>
      <c r="AT687" s="89">
        <f t="shared" si="251"/>
        <v>1.2439083968856333</v>
      </c>
      <c r="AU687" s="89">
        <f t="shared" si="248"/>
        <v>1.1666747515830691</v>
      </c>
    </row>
    <row r="688" spans="3:47">
      <c r="C688" s="10"/>
      <c r="D688" s="10"/>
      <c r="Z688">
        <f t="shared" si="239"/>
        <v>0</v>
      </c>
      <c r="AA688" s="89">
        <f t="shared" si="240"/>
        <v>-0.23800536174947567</v>
      </c>
      <c r="AB688" s="89">
        <f t="shared" si="252"/>
        <v>-9999</v>
      </c>
      <c r="AC688" s="89">
        <f t="shared" si="253"/>
        <v>0</v>
      </c>
      <c r="AD688" s="89">
        <f t="shared" si="249"/>
        <v>-9999</v>
      </c>
      <c r="AE688" s="89">
        <f t="shared" si="254"/>
        <v>0</v>
      </c>
      <c r="AF688">
        <f t="shared" si="250"/>
        <v>-9999</v>
      </c>
      <c r="AG688" s="73"/>
      <c r="AH688">
        <f t="shared" si="241"/>
        <v>9.9128093979226504E-4</v>
      </c>
      <c r="AI688">
        <f t="shared" si="242"/>
        <v>1.0202694526724543</v>
      </c>
      <c r="AJ688">
        <f t="shared" si="243"/>
        <v>0.73637414807196833</v>
      </c>
      <c r="AK688">
        <f t="shared" si="244"/>
        <v>8.1517785104596244E-2</v>
      </c>
      <c r="AL688">
        <f t="shared" si="245"/>
        <v>1.327088014839336</v>
      </c>
      <c r="AM688">
        <f t="shared" si="246"/>
        <v>0.7817992999413852</v>
      </c>
      <c r="AN688" s="89">
        <f t="shared" si="251"/>
        <v>1.2462906618999194</v>
      </c>
      <c r="AO688" s="89">
        <f t="shared" si="251"/>
        <v>1.246290661867854</v>
      </c>
      <c r="AP688" s="89">
        <f t="shared" si="251"/>
        <v>1.2462906606705981</v>
      </c>
      <c r="AQ688" s="89">
        <f t="shared" si="251"/>
        <v>1.2462906159678244</v>
      </c>
      <c r="AR688" s="89">
        <f t="shared" si="251"/>
        <v>1.2462889468736118</v>
      </c>
      <c r="AS688" s="89">
        <f t="shared" si="251"/>
        <v>1.2462266328299796</v>
      </c>
      <c r="AT688" s="89">
        <f t="shared" si="251"/>
        <v>1.2439083968856333</v>
      </c>
      <c r="AU688" s="89">
        <f t="shared" si="248"/>
        <v>1.1666747515830691</v>
      </c>
    </row>
    <row r="689" spans="3:64">
      <c r="C689" s="10"/>
      <c r="D689" s="10"/>
      <c r="Z689">
        <f t="shared" si="239"/>
        <v>0</v>
      </c>
      <c r="AA689" s="89">
        <f t="shared" si="240"/>
        <v>-0.23800536174947567</v>
      </c>
      <c r="AB689" s="89">
        <f t="shared" si="252"/>
        <v>-9999</v>
      </c>
      <c r="AC689" s="89">
        <f t="shared" si="253"/>
        <v>0</v>
      </c>
      <c r="AD689" s="89">
        <f t="shared" si="249"/>
        <v>-9999</v>
      </c>
      <c r="AE689" s="89">
        <f t="shared" si="254"/>
        <v>0</v>
      </c>
      <c r="AF689">
        <f t="shared" si="250"/>
        <v>-9999</v>
      </c>
      <c r="AG689" s="73"/>
      <c r="AH689">
        <f t="shared" si="241"/>
        <v>9.9128093979226504E-4</v>
      </c>
      <c r="AI689">
        <f t="shared" si="242"/>
        <v>1.0202694526724543</v>
      </c>
      <c r="AJ689">
        <f t="shared" si="243"/>
        <v>0.73637414807196833</v>
      </c>
      <c r="AK689">
        <f t="shared" si="244"/>
        <v>8.1517785104596244E-2</v>
      </c>
      <c r="AL689">
        <f t="shared" si="245"/>
        <v>1.327088014839336</v>
      </c>
      <c r="AM689">
        <f t="shared" si="246"/>
        <v>0.7817992999413852</v>
      </c>
      <c r="AN689" s="89">
        <f t="shared" si="251"/>
        <v>1.2462906618999194</v>
      </c>
      <c r="AO689" s="89">
        <f t="shared" si="251"/>
        <v>1.246290661867854</v>
      </c>
      <c r="AP689" s="89">
        <f t="shared" si="251"/>
        <v>1.2462906606705981</v>
      </c>
      <c r="AQ689" s="89">
        <f t="shared" si="251"/>
        <v>1.2462906159678244</v>
      </c>
      <c r="AR689" s="89">
        <f t="shared" si="251"/>
        <v>1.2462889468736118</v>
      </c>
      <c r="AS689" s="89">
        <f t="shared" si="251"/>
        <v>1.2462266328299796</v>
      </c>
      <c r="AT689" s="89">
        <f t="shared" si="251"/>
        <v>1.2439083968856333</v>
      </c>
      <c r="AU689" s="89">
        <f t="shared" si="248"/>
        <v>1.1666747515830691</v>
      </c>
    </row>
    <row r="690" spans="3:64">
      <c r="C690" s="10"/>
      <c r="D690" s="10"/>
      <c r="Z690">
        <f t="shared" si="239"/>
        <v>0</v>
      </c>
      <c r="AA690" s="89">
        <f t="shared" si="240"/>
        <v>-0.23800536174947567</v>
      </c>
      <c r="AB690" s="89">
        <f t="shared" si="252"/>
        <v>-9999</v>
      </c>
      <c r="AC690" s="89">
        <f t="shared" si="253"/>
        <v>0</v>
      </c>
      <c r="AD690" s="89">
        <f t="shared" si="249"/>
        <v>-9999</v>
      </c>
      <c r="AE690" s="89">
        <f t="shared" si="254"/>
        <v>0</v>
      </c>
      <c r="AF690">
        <f t="shared" si="250"/>
        <v>-9999</v>
      </c>
      <c r="AG690" s="73"/>
      <c r="AH690">
        <f t="shared" si="241"/>
        <v>9.9128093979226504E-4</v>
      </c>
      <c r="AI690">
        <f t="shared" si="242"/>
        <v>1.0202694526724543</v>
      </c>
      <c r="AJ690">
        <f t="shared" si="243"/>
        <v>0.73637414807196833</v>
      </c>
      <c r="AK690">
        <f t="shared" si="244"/>
        <v>8.1517785104596244E-2</v>
      </c>
      <c r="AL690">
        <f t="shared" si="245"/>
        <v>1.327088014839336</v>
      </c>
      <c r="AM690">
        <f t="shared" si="246"/>
        <v>0.7817992999413852</v>
      </c>
      <c r="AN690" s="89">
        <f t="shared" si="251"/>
        <v>1.2462906618999194</v>
      </c>
      <c r="AO690" s="89">
        <f t="shared" si="251"/>
        <v>1.246290661867854</v>
      </c>
      <c r="AP690" s="89">
        <f t="shared" si="251"/>
        <v>1.2462906606705981</v>
      </c>
      <c r="AQ690" s="89">
        <f t="shared" si="251"/>
        <v>1.2462906159678244</v>
      </c>
      <c r="AR690" s="89">
        <f t="shared" si="251"/>
        <v>1.2462889468736118</v>
      </c>
      <c r="AS690" s="89">
        <f t="shared" si="251"/>
        <v>1.2462266328299796</v>
      </c>
      <c r="AT690" s="89">
        <f t="shared" si="251"/>
        <v>1.2439083968856333</v>
      </c>
      <c r="AU690" s="89">
        <f t="shared" si="248"/>
        <v>1.1666747515830691</v>
      </c>
    </row>
    <row r="691" spans="3:64">
      <c r="C691" s="10"/>
      <c r="D691" s="10"/>
      <c r="Z691">
        <f t="shared" si="239"/>
        <v>0</v>
      </c>
      <c r="AA691" s="89">
        <f t="shared" si="240"/>
        <v>-0.23800536174947567</v>
      </c>
      <c r="AB691" s="89">
        <f t="shared" si="252"/>
        <v>-9999</v>
      </c>
      <c r="AC691" s="89">
        <f t="shared" si="253"/>
        <v>0</v>
      </c>
      <c r="AD691" s="89">
        <f t="shared" si="249"/>
        <v>-9999</v>
      </c>
      <c r="AE691" s="89">
        <f t="shared" si="254"/>
        <v>0</v>
      </c>
      <c r="AF691">
        <f t="shared" si="250"/>
        <v>-9999</v>
      </c>
      <c r="AG691" s="73"/>
      <c r="AH691">
        <f t="shared" si="241"/>
        <v>9.9128093979226504E-4</v>
      </c>
      <c r="AI691">
        <f t="shared" si="242"/>
        <v>1.0202694526724543</v>
      </c>
      <c r="AJ691">
        <f t="shared" si="243"/>
        <v>0.73637414807196833</v>
      </c>
      <c r="AK691">
        <f t="shared" si="244"/>
        <v>8.1517785104596244E-2</v>
      </c>
      <c r="AL691">
        <f t="shared" si="245"/>
        <v>1.327088014839336</v>
      </c>
      <c r="AM691">
        <f t="shared" si="246"/>
        <v>0.7817992999413852</v>
      </c>
      <c r="AN691" s="89">
        <f t="shared" si="251"/>
        <v>1.2462906618999194</v>
      </c>
      <c r="AO691" s="89">
        <f t="shared" si="251"/>
        <v>1.246290661867854</v>
      </c>
      <c r="AP691" s="89">
        <f t="shared" si="251"/>
        <v>1.2462906606705981</v>
      </c>
      <c r="AQ691" s="89">
        <f t="shared" si="251"/>
        <v>1.2462906159678244</v>
      </c>
      <c r="AR691" s="89">
        <f t="shared" si="251"/>
        <v>1.2462889468736118</v>
      </c>
      <c r="AS691" s="89">
        <f t="shared" si="251"/>
        <v>1.2462266328299796</v>
      </c>
      <c r="AT691" s="89">
        <f t="shared" si="251"/>
        <v>1.2439083968856333</v>
      </c>
      <c r="AU691" s="89">
        <f t="shared" si="248"/>
        <v>1.1666747515830691</v>
      </c>
      <c r="AV691" s="89"/>
      <c r="AW691" s="89"/>
      <c r="AX691" s="89"/>
      <c r="AY691" s="89"/>
      <c r="AZ691" s="89"/>
      <c r="BA691" s="89"/>
      <c r="BB691" s="89"/>
      <c r="BC691" s="89"/>
      <c r="BD691" s="89"/>
      <c r="BE691" s="89"/>
      <c r="BF691" s="89"/>
      <c r="BG691" s="89"/>
      <c r="BH691" s="89"/>
      <c r="BI691" s="89"/>
      <c r="BJ691" s="89"/>
      <c r="BK691" s="89"/>
      <c r="BL691" s="89"/>
    </row>
    <row r="692" spans="3:64">
      <c r="C692" s="10"/>
      <c r="D692" s="10"/>
      <c r="Z692">
        <f t="shared" si="239"/>
        <v>0</v>
      </c>
      <c r="AA692" s="89">
        <f t="shared" si="240"/>
        <v>-0.23800536174947567</v>
      </c>
      <c r="AB692" s="89">
        <f t="shared" si="252"/>
        <v>-9999</v>
      </c>
      <c r="AC692" s="89">
        <f t="shared" si="253"/>
        <v>0</v>
      </c>
      <c r="AD692" s="89">
        <f t="shared" si="249"/>
        <v>-9999</v>
      </c>
      <c r="AE692" s="89">
        <f t="shared" si="254"/>
        <v>0</v>
      </c>
      <c r="AF692">
        <f t="shared" si="250"/>
        <v>-9999</v>
      </c>
      <c r="AG692" s="73"/>
      <c r="AH692">
        <f t="shared" si="241"/>
        <v>9.9128093979226504E-4</v>
      </c>
      <c r="AI692">
        <f t="shared" si="242"/>
        <v>1.0202694526724543</v>
      </c>
      <c r="AJ692">
        <f t="shared" si="243"/>
        <v>0.73637414807196833</v>
      </c>
      <c r="AK692">
        <f t="shared" si="244"/>
        <v>8.1517785104596244E-2</v>
      </c>
      <c r="AL692">
        <f t="shared" si="245"/>
        <v>1.327088014839336</v>
      </c>
      <c r="AM692">
        <f t="shared" si="246"/>
        <v>0.7817992999413852</v>
      </c>
      <c r="AN692" s="89">
        <f t="shared" si="251"/>
        <v>1.2462906618999194</v>
      </c>
      <c r="AO692" s="89">
        <f t="shared" si="251"/>
        <v>1.246290661867854</v>
      </c>
      <c r="AP692" s="89">
        <f t="shared" si="251"/>
        <v>1.2462906606705981</v>
      </c>
      <c r="AQ692" s="89">
        <f t="shared" si="251"/>
        <v>1.2462906159678244</v>
      </c>
      <c r="AR692" s="89">
        <f t="shared" si="251"/>
        <v>1.2462889468736118</v>
      </c>
      <c r="AS692" s="89">
        <f t="shared" si="251"/>
        <v>1.2462266328299796</v>
      </c>
      <c r="AT692" s="89">
        <f t="shared" si="251"/>
        <v>1.2439083968856333</v>
      </c>
      <c r="AU692" s="89">
        <f t="shared" si="248"/>
        <v>1.1666747515830691</v>
      </c>
    </row>
    <row r="693" spans="3:64">
      <c r="C693" s="10"/>
      <c r="D693" s="10"/>
      <c r="Z693">
        <f t="shared" si="239"/>
        <v>0</v>
      </c>
      <c r="AA693" s="89">
        <f t="shared" si="240"/>
        <v>-0.23800536174947567</v>
      </c>
      <c r="AB693" s="89">
        <f t="shared" si="252"/>
        <v>-9999</v>
      </c>
      <c r="AC693" s="89">
        <f t="shared" si="253"/>
        <v>0</v>
      </c>
      <c r="AD693" s="89">
        <f t="shared" si="249"/>
        <v>-9999</v>
      </c>
      <c r="AE693" s="89">
        <f t="shared" si="254"/>
        <v>0</v>
      </c>
      <c r="AF693">
        <f t="shared" si="250"/>
        <v>-9999</v>
      </c>
      <c r="AG693" s="73"/>
      <c r="AH693">
        <f t="shared" si="241"/>
        <v>9.9128093979226504E-4</v>
      </c>
      <c r="AI693">
        <f t="shared" si="242"/>
        <v>1.0202694526724543</v>
      </c>
      <c r="AJ693">
        <f t="shared" si="243"/>
        <v>0.73637414807196833</v>
      </c>
      <c r="AK693">
        <f t="shared" si="244"/>
        <v>8.1517785104596244E-2</v>
      </c>
      <c r="AL693">
        <f t="shared" si="245"/>
        <v>1.327088014839336</v>
      </c>
      <c r="AM693">
        <f t="shared" si="246"/>
        <v>0.7817992999413852</v>
      </c>
      <c r="AN693" s="89">
        <f t="shared" ref="AN693:AT708" si="255">$AU693+$AB$7*SIN(AO693)</f>
        <v>1.2462906618999194</v>
      </c>
      <c r="AO693" s="89">
        <f t="shared" si="255"/>
        <v>1.246290661867854</v>
      </c>
      <c r="AP693" s="89">
        <f t="shared" si="255"/>
        <v>1.2462906606705981</v>
      </c>
      <c r="AQ693" s="89">
        <f t="shared" si="255"/>
        <v>1.2462906159678244</v>
      </c>
      <c r="AR693" s="89">
        <f t="shared" si="255"/>
        <v>1.2462889468736118</v>
      </c>
      <c r="AS693" s="89">
        <f t="shared" si="255"/>
        <v>1.2462266328299796</v>
      </c>
      <c r="AT693" s="89">
        <f t="shared" si="255"/>
        <v>1.2439083968856333</v>
      </c>
      <c r="AU693" s="89">
        <f t="shared" si="248"/>
        <v>1.1666747515830691</v>
      </c>
    </row>
    <row r="694" spans="3:64">
      <c r="C694" s="10"/>
      <c r="D694" s="10"/>
      <c r="Z694">
        <f t="shared" si="239"/>
        <v>0</v>
      </c>
      <c r="AA694" s="89">
        <f t="shared" si="240"/>
        <v>-0.23800536174947567</v>
      </c>
      <c r="AB694" s="89">
        <f t="shared" si="252"/>
        <v>-9999</v>
      </c>
      <c r="AC694" s="89">
        <f t="shared" si="253"/>
        <v>0</v>
      </c>
      <c r="AD694" s="89">
        <f t="shared" si="249"/>
        <v>-9999</v>
      </c>
      <c r="AE694" s="89">
        <f t="shared" si="254"/>
        <v>0</v>
      </c>
      <c r="AF694">
        <f t="shared" si="250"/>
        <v>-9999</v>
      </c>
      <c r="AG694" s="73"/>
      <c r="AH694">
        <f t="shared" si="241"/>
        <v>9.9128093979226504E-4</v>
      </c>
      <c r="AI694">
        <f t="shared" si="242"/>
        <v>1.0202694526724543</v>
      </c>
      <c r="AJ694">
        <f t="shared" si="243"/>
        <v>0.73637414807196833</v>
      </c>
      <c r="AK694">
        <f t="shared" si="244"/>
        <v>8.1517785104596244E-2</v>
      </c>
      <c r="AL694">
        <f t="shared" si="245"/>
        <v>1.327088014839336</v>
      </c>
      <c r="AM694">
        <f t="shared" si="246"/>
        <v>0.7817992999413852</v>
      </c>
      <c r="AN694" s="89">
        <f t="shared" si="255"/>
        <v>1.2462906618999194</v>
      </c>
      <c r="AO694" s="89">
        <f t="shared" si="255"/>
        <v>1.246290661867854</v>
      </c>
      <c r="AP694" s="89">
        <f t="shared" si="255"/>
        <v>1.2462906606705981</v>
      </c>
      <c r="AQ694" s="89">
        <f t="shared" si="255"/>
        <v>1.2462906159678244</v>
      </c>
      <c r="AR694" s="89">
        <f t="shared" si="255"/>
        <v>1.2462889468736118</v>
      </c>
      <c r="AS694" s="89">
        <f t="shared" si="255"/>
        <v>1.2462266328299796</v>
      </c>
      <c r="AT694" s="89">
        <f t="shared" si="255"/>
        <v>1.2439083968856333</v>
      </c>
      <c r="AU694" s="89">
        <f t="shared" si="248"/>
        <v>1.1666747515830691</v>
      </c>
    </row>
    <row r="695" spans="3:64">
      <c r="C695" s="10"/>
      <c r="D695" s="10"/>
      <c r="Z695">
        <f t="shared" si="239"/>
        <v>0</v>
      </c>
      <c r="AA695" s="89">
        <f t="shared" si="240"/>
        <v>-0.23800536174947567</v>
      </c>
      <c r="AB695" s="89">
        <f t="shared" si="252"/>
        <v>-9999</v>
      </c>
      <c r="AC695" s="89">
        <f t="shared" si="253"/>
        <v>0</v>
      </c>
      <c r="AD695" s="89">
        <f t="shared" si="249"/>
        <v>-9999</v>
      </c>
      <c r="AE695" s="89">
        <f t="shared" si="254"/>
        <v>0</v>
      </c>
      <c r="AF695">
        <f t="shared" si="250"/>
        <v>-9999</v>
      </c>
      <c r="AG695" s="73"/>
      <c r="AH695">
        <f t="shared" si="241"/>
        <v>9.9128093979226504E-4</v>
      </c>
      <c r="AI695">
        <f t="shared" si="242"/>
        <v>1.0202694526724543</v>
      </c>
      <c r="AJ695">
        <f t="shared" si="243"/>
        <v>0.73637414807196833</v>
      </c>
      <c r="AK695">
        <f t="shared" si="244"/>
        <v>8.1517785104596244E-2</v>
      </c>
      <c r="AL695">
        <f t="shared" si="245"/>
        <v>1.327088014839336</v>
      </c>
      <c r="AM695">
        <f t="shared" si="246"/>
        <v>0.7817992999413852</v>
      </c>
      <c r="AN695" s="89">
        <f t="shared" si="255"/>
        <v>1.2462906618999194</v>
      </c>
      <c r="AO695" s="89">
        <f t="shared" si="255"/>
        <v>1.246290661867854</v>
      </c>
      <c r="AP695" s="89">
        <f t="shared" si="255"/>
        <v>1.2462906606705981</v>
      </c>
      <c r="AQ695" s="89">
        <f t="shared" si="255"/>
        <v>1.2462906159678244</v>
      </c>
      <c r="AR695" s="89">
        <f t="shared" si="255"/>
        <v>1.2462889468736118</v>
      </c>
      <c r="AS695" s="89">
        <f t="shared" si="255"/>
        <v>1.2462266328299796</v>
      </c>
      <c r="AT695" s="89">
        <f t="shared" si="255"/>
        <v>1.2439083968856333</v>
      </c>
      <c r="AU695" s="89">
        <f t="shared" si="248"/>
        <v>1.1666747515830691</v>
      </c>
    </row>
    <row r="696" spans="3:64">
      <c r="C696" s="10"/>
      <c r="D696" s="10"/>
      <c r="Z696">
        <f t="shared" si="239"/>
        <v>0</v>
      </c>
      <c r="AA696" s="89">
        <f t="shared" si="240"/>
        <v>-0.23800536174947567</v>
      </c>
      <c r="AB696" s="89">
        <f t="shared" si="252"/>
        <v>-9999</v>
      </c>
      <c r="AC696" s="89">
        <f t="shared" si="253"/>
        <v>0</v>
      </c>
      <c r="AD696" s="89">
        <f t="shared" si="249"/>
        <v>-9999</v>
      </c>
      <c r="AE696" s="89">
        <f t="shared" si="254"/>
        <v>0</v>
      </c>
      <c r="AF696">
        <f t="shared" si="250"/>
        <v>-9999</v>
      </c>
      <c r="AG696" s="73"/>
      <c r="AH696">
        <f t="shared" si="241"/>
        <v>9.9128093979226504E-4</v>
      </c>
      <c r="AI696">
        <f t="shared" si="242"/>
        <v>1.0202694526724543</v>
      </c>
      <c r="AJ696">
        <f t="shared" si="243"/>
        <v>0.73637414807196833</v>
      </c>
      <c r="AK696">
        <f t="shared" si="244"/>
        <v>8.1517785104596244E-2</v>
      </c>
      <c r="AL696">
        <f t="shared" si="245"/>
        <v>1.327088014839336</v>
      </c>
      <c r="AM696">
        <f t="shared" si="246"/>
        <v>0.7817992999413852</v>
      </c>
      <c r="AN696" s="89">
        <f t="shared" si="255"/>
        <v>1.2462906618999194</v>
      </c>
      <c r="AO696" s="89">
        <f t="shared" si="255"/>
        <v>1.246290661867854</v>
      </c>
      <c r="AP696" s="89">
        <f t="shared" si="255"/>
        <v>1.2462906606705981</v>
      </c>
      <c r="AQ696" s="89">
        <f t="shared" si="255"/>
        <v>1.2462906159678244</v>
      </c>
      <c r="AR696" s="89">
        <f t="shared" si="255"/>
        <v>1.2462889468736118</v>
      </c>
      <c r="AS696" s="89">
        <f t="shared" si="255"/>
        <v>1.2462266328299796</v>
      </c>
      <c r="AT696" s="89">
        <f t="shared" si="255"/>
        <v>1.2439083968856333</v>
      </c>
      <c r="AU696" s="89">
        <f t="shared" si="248"/>
        <v>1.1666747515830691</v>
      </c>
    </row>
    <row r="697" spans="3:64">
      <c r="C697" s="10"/>
      <c r="D697" s="10"/>
      <c r="Z697">
        <f t="shared" si="239"/>
        <v>0</v>
      </c>
      <c r="AA697" s="89">
        <f t="shared" si="240"/>
        <v>-0.23800536174947567</v>
      </c>
      <c r="AB697" s="89">
        <f t="shared" si="252"/>
        <v>-9999</v>
      </c>
      <c r="AC697" s="89">
        <f t="shared" si="253"/>
        <v>0</v>
      </c>
      <c r="AD697" s="89">
        <f t="shared" si="249"/>
        <v>-9999</v>
      </c>
      <c r="AE697" s="89">
        <f t="shared" si="254"/>
        <v>0</v>
      </c>
      <c r="AF697">
        <f t="shared" si="250"/>
        <v>-9999</v>
      </c>
      <c r="AG697" s="73"/>
      <c r="AH697">
        <f t="shared" si="241"/>
        <v>9.9128093979226504E-4</v>
      </c>
      <c r="AI697">
        <f t="shared" si="242"/>
        <v>1.0202694526724543</v>
      </c>
      <c r="AJ697">
        <f t="shared" si="243"/>
        <v>0.73637414807196833</v>
      </c>
      <c r="AK697">
        <f t="shared" si="244"/>
        <v>8.1517785104596244E-2</v>
      </c>
      <c r="AL697">
        <f t="shared" si="245"/>
        <v>1.327088014839336</v>
      </c>
      <c r="AM697">
        <f t="shared" si="246"/>
        <v>0.7817992999413852</v>
      </c>
      <c r="AN697" s="89">
        <f t="shared" si="255"/>
        <v>1.2462906618999194</v>
      </c>
      <c r="AO697" s="89">
        <f t="shared" si="255"/>
        <v>1.246290661867854</v>
      </c>
      <c r="AP697" s="89">
        <f t="shared" si="255"/>
        <v>1.2462906606705981</v>
      </c>
      <c r="AQ697" s="89">
        <f t="shared" si="255"/>
        <v>1.2462906159678244</v>
      </c>
      <c r="AR697" s="89">
        <f t="shared" si="255"/>
        <v>1.2462889468736118</v>
      </c>
      <c r="AS697" s="89">
        <f t="shared" si="255"/>
        <v>1.2462266328299796</v>
      </c>
      <c r="AT697" s="89">
        <f t="shared" si="255"/>
        <v>1.2439083968856333</v>
      </c>
      <c r="AU697" s="89">
        <f t="shared" si="248"/>
        <v>1.1666747515830691</v>
      </c>
    </row>
    <row r="698" spans="3:64">
      <c r="C698" s="10"/>
      <c r="D698" s="10"/>
      <c r="Z698">
        <f t="shared" si="239"/>
        <v>0</v>
      </c>
      <c r="AA698" s="89">
        <f t="shared" si="240"/>
        <v>-0.23800536174947567</v>
      </c>
      <c r="AB698" s="89">
        <f t="shared" si="252"/>
        <v>-9999</v>
      </c>
      <c r="AC698" s="89">
        <f t="shared" si="253"/>
        <v>0</v>
      </c>
      <c r="AD698" s="89">
        <f t="shared" si="249"/>
        <v>-9999</v>
      </c>
      <c r="AE698" s="89">
        <f t="shared" si="254"/>
        <v>0</v>
      </c>
      <c r="AF698">
        <f t="shared" si="250"/>
        <v>-9999</v>
      </c>
      <c r="AG698" s="73"/>
      <c r="AH698">
        <f t="shared" si="241"/>
        <v>9.9128093979226504E-4</v>
      </c>
      <c r="AI698">
        <f t="shared" si="242"/>
        <v>1.0202694526724543</v>
      </c>
      <c r="AJ698">
        <f t="shared" si="243"/>
        <v>0.73637414807196833</v>
      </c>
      <c r="AK698">
        <f t="shared" si="244"/>
        <v>8.1517785104596244E-2</v>
      </c>
      <c r="AL698">
        <f t="shared" si="245"/>
        <v>1.327088014839336</v>
      </c>
      <c r="AM698">
        <f t="shared" si="246"/>
        <v>0.7817992999413852</v>
      </c>
      <c r="AN698" s="89">
        <f t="shared" si="255"/>
        <v>1.2462906618999194</v>
      </c>
      <c r="AO698" s="89">
        <f t="shared" si="255"/>
        <v>1.246290661867854</v>
      </c>
      <c r="AP698" s="89">
        <f t="shared" si="255"/>
        <v>1.2462906606705981</v>
      </c>
      <c r="AQ698" s="89">
        <f t="shared" si="255"/>
        <v>1.2462906159678244</v>
      </c>
      <c r="AR698" s="89">
        <f t="shared" si="255"/>
        <v>1.2462889468736118</v>
      </c>
      <c r="AS698" s="89">
        <f t="shared" si="255"/>
        <v>1.2462266328299796</v>
      </c>
      <c r="AT698" s="89">
        <f t="shared" si="255"/>
        <v>1.2439083968856333</v>
      </c>
      <c r="AU698" s="89">
        <f t="shared" si="248"/>
        <v>1.1666747515830691</v>
      </c>
    </row>
    <row r="699" spans="3:64">
      <c r="C699" s="10"/>
      <c r="D699" s="10"/>
      <c r="Z699">
        <f t="shared" si="239"/>
        <v>0</v>
      </c>
      <c r="AA699" s="89">
        <f t="shared" si="240"/>
        <v>-0.23800536174947567</v>
      </c>
      <c r="AB699" s="89">
        <f t="shared" si="252"/>
        <v>-9999</v>
      </c>
      <c r="AC699" s="89">
        <f t="shared" si="253"/>
        <v>0</v>
      </c>
      <c r="AD699" s="89">
        <f t="shared" si="249"/>
        <v>-9999</v>
      </c>
      <c r="AE699" s="89">
        <f t="shared" si="254"/>
        <v>0</v>
      </c>
      <c r="AF699">
        <f t="shared" si="250"/>
        <v>-9999</v>
      </c>
      <c r="AG699" s="73"/>
      <c r="AH699">
        <f t="shared" si="241"/>
        <v>9.9128093979226504E-4</v>
      </c>
      <c r="AI699">
        <f t="shared" si="242"/>
        <v>1.0202694526724543</v>
      </c>
      <c r="AJ699">
        <f t="shared" si="243"/>
        <v>0.73637414807196833</v>
      </c>
      <c r="AK699">
        <f t="shared" si="244"/>
        <v>8.1517785104596244E-2</v>
      </c>
      <c r="AL699">
        <f t="shared" si="245"/>
        <v>1.327088014839336</v>
      </c>
      <c r="AM699">
        <f t="shared" si="246"/>
        <v>0.7817992999413852</v>
      </c>
      <c r="AN699" s="89">
        <f t="shared" si="255"/>
        <v>1.2462906618999194</v>
      </c>
      <c r="AO699" s="89">
        <f t="shared" si="255"/>
        <v>1.246290661867854</v>
      </c>
      <c r="AP699" s="89">
        <f t="shared" si="255"/>
        <v>1.2462906606705981</v>
      </c>
      <c r="AQ699" s="89">
        <f t="shared" si="255"/>
        <v>1.2462906159678244</v>
      </c>
      <c r="AR699" s="89">
        <f t="shared" si="255"/>
        <v>1.2462889468736118</v>
      </c>
      <c r="AS699" s="89">
        <f t="shared" si="255"/>
        <v>1.2462266328299796</v>
      </c>
      <c r="AT699" s="89">
        <f t="shared" si="255"/>
        <v>1.2439083968856333</v>
      </c>
      <c r="AU699" s="89">
        <f t="shared" si="248"/>
        <v>1.1666747515830691</v>
      </c>
    </row>
    <row r="700" spans="3:64">
      <c r="C700" s="10"/>
      <c r="D700" s="10"/>
      <c r="Z700">
        <f t="shared" si="239"/>
        <v>0</v>
      </c>
      <c r="AA700" s="89">
        <f t="shared" si="240"/>
        <v>-0.23800536174947567</v>
      </c>
      <c r="AB700" s="89">
        <f t="shared" si="252"/>
        <v>-9999</v>
      </c>
      <c r="AC700" s="89">
        <f t="shared" si="253"/>
        <v>0</v>
      </c>
      <c r="AD700" s="89">
        <f t="shared" si="249"/>
        <v>-9999</v>
      </c>
      <c r="AE700" s="89">
        <f t="shared" si="254"/>
        <v>0</v>
      </c>
      <c r="AF700">
        <f t="shared" si="250"/>
        <v>-9999</v>
      </c>
      <c r="AG700" s="73"/>
      <c r="AH700">
        <f t="shared" si="241"/>
        <v>9.9128093979226504E-4</v>
      </c>
      <c r="AI700">
        <f t="shared" si="242"/>
        <v>1.0202694526724543</v>
      </c>
      <c r="AJ700">
        <f t="shared" si="243"/>
        <v>0.73637414807196833</v>
      </c>
      <c r="AK700">
        <f t="shared" si="244"/>
        <v>8.1517785104596244E-2</v>
      </c>
      <c r="AL700">
        <f t="shared" si="245"/>
        <v>1.327088014839336</v>
      </c>
      <c r="AM700">
        <f t="shared" si="246"/>
        <v>0.7817992999413852</v>
      </c>
      <c r="AN700" s="89">
        <f t="shared" si="255"/>
        <v>1.2462906618999194</v>
      </c>
      <c r="AO700" s="89">
        <f t="shared" si="255"/>
        <v>1.246290661867854</v>
      </c>
      <c r="AP700" s="89">
        <f t="shared" si="255"/>
        <v>1.2462906606705981</v>
      </c>
      <c r="AQ700" s="89">
        <f t="shared" si="255"/>
        <v>1.2462906159678244</v>
      </c>
      <c r="AR700" s="89">
        <f t="shared" si="255"/>
        <v>1.2462889468736118</v>
      </c>
      <c r="AS700" s="89">
        <f t="shared" si="255"/>
        <v>1.2462266328299796</v>
      </c>
      <c r="AT700" s="89">
        <f t="shared" si="255"/>
        <v>1.2439083968856333</v>
      </c>
      <c r="AU700" s="89">
        <f t="shared" si="248"/>
        <v>1.1666747515830691</v>
      </c>
    </row>
    <row r="701" spans="3:64">
      <c r="C701" s="10"/>
      <c r="D701" s="10"/>
      <c r="Z701">
        <f t="shared" si="239"/>
        <v>0</v>
      </c>
      <c r="AA701" s="89">
        <f t="shared" si="240"/>
        <v>-0.23800536174947567</v>
      </c>
      <c r="AB701" s="89">
        <f t="shared" si="252"/>
        <v>-9999</v>
      </c>
      <c r="AC701" s="89">
        <f t="shared" si="253"/>
        <v>0</v>
      </c>
      <c r="AD701" s="89">
        <f t="shared" si="249"/>
        <v>-9999</v>
      </c>
      <c r="AE701" s="89">
        <f t="shared" si="254"/>
        <v>0</v>
      </c>
      <c r="AF701">
        <f t="shared" si="250"/>
        <v>-9999</v>
      </c>
      <c r="AG701" s="73"/>
      <c r="AH701">
        <f t="shared" si="241"/>
        <v>9.9128093979226504E-4</v>
      </c>
      <c r="AI701">
        <f t="shared" si="242"/>
        <v>1.0202694526724543</v>
      </c>
      <c r="AJ701">
        <f t="shared" si="243"/>
        <v>0.73637414807196833</v>
      </c>
      <c r="AK701">
        <f t="shared" si="244"/>
        <v>8.1517785104596244E-2</v>
      </c>
      <c r="AL701">
        <f t="shared" si="245"/>
        <v>1.327088014839336</v>
      </c>
      <c r="AM701">
        <f t="shared" si="246"/>
        <v>0.7817992999413852</v>
      </c>
      <c r="AN701" s="89">
        <f t="shared" si="255"/>
        <v>1.2462906618999194</v>
      </c>
      <c r="AO701" s="89">
        <f t="shared" si="255"/>
        <v>1.246290661867854</v>
      </c>
      <c r="AP701" s="89">
        <f t="shared" si="255"/>
        <v>1.2462906606705981</v>
      </c>
      <c r="AQ701" s="89">
        <f t="shared" si="255"/>
        <v>1.2462906159678244</v>
      </c>
      <c r="AR701" s="89">
        <f t="shared" si="255"/>
        <v>1.2462889468736118</v>
      </c>
      <c r="AS701" s="89">
        <f t="shared" si="255"/>
        <v>1.2462266328299796</v>
      </c>
      <c r="AT701" s="89">
        <f t="shared" si="255"/>
        <v>1.2439083968856333</v>
      </c>
      <c r="AU701" s="89">
        <f t="shared" si="248"/>
        <v>1.1666747515830691</v>
      </c>
    </row>
    <row r="702" spans="3:64">
      <c r="C702" s="10"/>
      <c r="D702" s="10"/>
      <c r="Z702">
        <f t="shared" si="239"/>
        <v>0</v>
      </c>
      <c r="AA702" s="89">
        <f t="shared" si="240"/>
        <v>-0.23800536174947567</v>
      </c>
      <c r="AB702" s="89">
        <f t="shared" si="252"/>
        <v>-9999</v>
      </c>
      <c r="AC702" s="89">
        <f t="shared" si="253"/>
        <v>0</v>
      </c>
      <c r="AD702" s="89">
        <f t="shared" si="249"/>
        <v>-9999</v>
      </c>
      <c r="AE702" s="89">
        <f t="shared" si="254"/>
        <v>0</v>
      </c>
      <c r="AF702">
        <f t="shared" si="250"/>
        <v>-9999</v>
      </c>
      <c r="AG702" s="73"/>
      <c r="AH702">
        <f t="shared" si="241"/>
        <v>9.9128093979226504E-4</v>
      </c>
      <c r="AI702">
        <f t="shared" si="242"/>
        <v>1.0202694526724543</v>
      </c>
      <c r="AJ702">
        <f t="shared" si="243"/>
        <v>0.73637414807196833</v>
      </c>
      <c r="AK702">
        <f t="shared" si="244"/>
        <v>8.1517785104596244E-2</v>
      </c>
      <c r="AL702">
        <f t="shared" si="245"/>
        <v>1.327088014839336</v>
      </c>
      <c r="AM702">
        <f t="shared" si="246"/>
        <v>0.7817992999413852</v>
      </c>
      <c r="AN702" s="89">
        <f t="shared" si="255"/>
        <v>1.2462906618999194</v>
      </c>
      <c r="AO702" s="89">
        <f t="shared" si="255"/>
        <v>1.246290661867854</v>
      </c>
      <c r="AP702" s="89">
        <f t="shared" si="255"/>
        <v>1.2462906606705981</v>
      </c>
      <c r="AQ702" s="89">
        <f t="shared" si="255"/>
        <v>1.2462906159678244</v>
      </c>
      <c r="AR702" s="89">
        <f t="shared" si="255"/>
        <v>1.2462889468736118</v>
      </c>
      <c r="AS702" s="89">
        <f t="shared" si="255"/>
        <v>1.2462266328299796</v>
      </c>
      <c r="AT702" s="89">
        <f t="shared" si="255"/>
        <v>1.2439083968856333</v>
      </c>
      <c r="AU702" s="89">
        <f t="shared" si="248"/>
        <v>1.1666747515830691</v>
      </c>
    </row>
    <row r="703" spans="3:64">
      <c r="C703" s="10"/>
      <c r="D703" s="10"/>
      <c r="Z703">
        <f t="shared" si="239"/>
        <v>0</v>
      </c>
      <c r="AA703" s="89">
        <f t="shared" si="240"/>
        <v>-0.23800536174947567</v>
      </c>
      <c r="AB703" s="89">
        <f t="shared" si="252"/>
        <v>-9999</v>
      </c>
      <c r="AC703" s="89">
        <f t="shared" si="253"/>
        <v>0</v>
      </c>
      <c r="AD703" s="89">
        <f t="shared" si="249"/>
        <v>-9999</v>
      </c>
      <c r="AE703" s="89">
        <f t="shared" si="254"/>
        <v>0</v>
      </c>
      <c r="AF703">
        <f t="shared" si="250"/>
        <v>-9999</v>
      </c>
      <c r="AG703" s="73"/>
      <c r="AH703">
        <f t="shared" si="241"/>
        <v>9.9128093979226504E-4</v>
      </c>
      <c r="AI703">
        <f t="shared" si="242"/>
        <v>1.0202694526724543</v>
      </c>
      <c r="AJ703">
        <f t="shared" si="243"/>
        <v>0.73637414807196833</v>
      </c>
      <c r="AK703">
        <f t="shared" si="244"/>
        <v>8.1517785104596244E-2</v>
      </c>
      <c r="AL703">
        <f t="shared" si="245"/>
        <v>1.327088014839336</v>
      </c>
      <c r="AM703">
        <f t="shared" si="246"/>
        <v>0.7817992999413852</v>
      </c>
      <c r="AN703" s="89">
        <f t="shared" si="255"/>
        <v>1.2462906618999194</v>
      </c>
      <c r="AO703" s="89">
        <f t="shared" si="255"/>
        <v>1.246290661867854</v>
      </c>
      <c r="AP703" s="89">
        <f t="shared" si="255"/>
        <v>1.2462906606705981</v>
      </c>
      <c r="AQ703" s="89">
        <f t="shared" si="255"/>
        <v>1.2462906159678244</v>
      </c>
      <c r="AR703" s="89">
        <f t="shared" si="255"/>
        <v>1.2462889468736118</v>
      </c>
      <c r="AS703" s="89">
        <f t="shared" si="255"/>
        <v>1.2462266328299796</v>
      </c>
      <c r="AT703" s="89">
        <f t="shared" si="255"/>
        <v>1.2439083968856333</v>
      </c>
      <c r="AU703" s="89">
        <f t="shared" si="248"/>
        <v>1.1666747515830691</v>
      </c>
    </row>
    <row r="704" spans="3:64">
      <c r="C704" s="10"/>
      <c r="D704" s="10"/>
      <c r="Z704">
        <f t="shared" si="239"/>
        <v>0</v>
      </c>
      <c r="AA704" s="89">
        <f t="shared" si="240"/>
        <v>-0.23800536174947567</v>
      </c>
      <c r="AB704" s="89">
        <f t="shared" si="252"/>
        <v>-9999</v>
      </c>
      <c r="AC704" s="89">
        <f t="shared" si="253"/>
        <v>0</v>
      </c>
      <c r="AD704" s="89">
        <f t="shared" si="249"/>
        <v>-9999</v>
      </c>
      <c r="AE704" s="89">
        <f t="shared" si="254"/>
        <v>0</v>
      </c>
      <c r="AF704">
        <f t="shared" si="250"/>
        <v>-9999</v>
      </c>
      <c r="AG704" s="73"/>
      <c r="AH704">
        <f t="shared" si="241"/>
        <v>9.9128093979226504E-4</v>
      </c>
      <c r="AI704">
        <f t="shared" si="242"/>
        <v>1.0202694526724543</v>
      </c>
      <c r="AJ704">
        <f t="shared" si="243"/>
        <v>0.73637414807196833</v>
      </c>
      <c r="AK704">
        <f t="shared" si="244"/>
        <v>8.1517785104596244E-2</v>
      </c>
      <c r="AL704">
        <f t="shared" si="245"/>
        <v>1.327088014839336</v>
      </c>
      <c r="AM704">
        <f t="shared" si="246"/>
        <v>0.7817992999413852</v>
      </c>
      <c r="AN704" s="89">
        <f t="shared" si="255"/>
        <v>1.2462906618999194</v>
      </c>
      <c r="AO704" s="89">
        <f t="shared" si="255"/>
        <v>1.246290661867854</v>
      </c>
      <c r="AP704" s="89">
        <f t="shared" si="255"/>
        <v>1.2462906606705981</v>
      </c>
      <c r="AQ704" s="89">
        <f t="shared" si="255"/>
        <v>1.2462906159678244</v>
      </c>
      <c r="AR704" s="89">
        <f t="shared" si="255"/>
        <v>1.2462889468736118</v>
      </c>
      <c r="AS704" s="89">
        <f t="shared" si="255"/>
        <v>1.2462266328299796</v>
      </c>
      <c r="AT704" s="89">
        <f t="shared" si="255"/>
        <v>1.2439083968856333</v>
      </c>
      <c r="AU704" s="89">
        <f t="shared" si="248"/>
        <v>1.1666747515830691</v>
      </c>
    </row>
    <row r="705" spans="3:47">
      <c r="C705" s="10"/>
      <c r="D705" s="10"/>
      <c r="Z705">
        <f t="shared" si="239"/>
        <v>0</v>
      </c>
      <c r="AA705" s="89">
        <f t="shared" si="240"/>
        <v>-0.23800536174947567</v>
      </c>
      <c r="AB705" s="89">
        <f t="shared" si="252"/>
        <v>-9999</v>
      </c>
      <c r="AC705" s="89">
        <f t="shared" si="253"/>
        <v>0</v>
      </c>
      <c r="AD705" s="89">
        <f t="shared" si="249"/>
        <v>-9999</v>
      </c>
      <c r="AE705" s="89">
        <f t="shared" si="254"/>
        <v>0</v>
      </c>
      <c r="AF705">
        <f t="shared" si="250"/>
        <v>-9999</v>
      </c>
      <c r="AG705" s="73"/>
      <c r="AH705">
        <f t="shared" si="241"/>
        <v>9.9128093979226504E-4</v>
      </c>
      <c r="AI705">
        <f t="shared" si="242"/>
        <v>1.0202694526724543</v>
      </c>
      <c r="AJ705">
        <f t="shared" si="243"/>
        <v>0.73637414807196833</v>
      </c>
      <c r="AK705">
        <f t="shared" si="244"/>
        <v>8.1517785104596244E-2</v>
      </c>
      <c r="AL705">
        <f t="shared" si="245"/>
        <v>1.327088014839336</v>
      </c>
      <c r="AM705">
        <f t="shared" si="246"/>
        <v>0.7817992999413852</v>
      </c>
      <c r="AN705" s="89">
        <f t="shared" si="255"/>
        <v>1.2462906618999194</v>
      </c>
      <c r="AO705" s="89">
        <f t="shared" si="255"/>
        <v>1.246290661867854</v>
      </c>
      <c r="AP705" s="89">
        <f t="shared" si="255"/>
        <v>1.2462906606705981</v>
      </c>
      <c r="AQ705" s="89">
        <f t="shared" si="255"/>
        <v>1.2462906159678244</v>
      </c>
      <c r="AR705" s="89">
        <f t="shared" si="255"/>
        <v>1.2462889468736118</v>
      </c>
      <c r="AS705" s="89">
        <f t="shared" si="255"/>
        <v>1.2462266328299796</v>
      </c>
      <c r="AT705" s="89">
        <f t="shared" si="255"/>
        <v>1.2439083968856333</v>
      </c>
      <c r="AU705" s="89">
        <f t="shared" si="248"/>
        <v>1.1666747515830691</v>
      </c>
    </row>
    <row r="706" spans="3:47">
      <c r="C706" s="10"/>
      <c r="D706" s="10"/>
      <c r="Z706">
        <f t="shared" si="239"/>
        <v>0</v>
      </c>
      <c r="AA706" s="89">
        <f t="shared" si="240"/>
        <v>-0.23800536174947567</v>
      </c>
      <c r="AB706" s="89">
        <f t="shared" si="252"/>
        <v>-9999</v>
      </c>
      <c r="AC706" s="89">
        <f t="shared" si="253"/>
        <v>0</v>
      </c>
      <c r="AD706" s="89">
        <f t="shared" si="249"/>
        <v>-9999</v>
      </c>
      <c r="AE706" s="89">
        <f t="shared" si="254"/>
        <v>0</v>
      </c>
      <c r="AF706">
        <f t="shared" si="250"/>
        <v>-9999</v>
      </c>
      <c r="AG706" s="73"/>
      <c r="AH706">
        <f t="shared" si="241"/>
        <v>9.9128093979226504E-4</v>
      </c>
      <c r="AI706">
        <f t="shared" si="242"/>
        <v>1.0202694526724543</v>
      </c>
      <c r="AJ706">
        <f t="shared" si="243"/>
        <v>0.73637414807196833</v>
      </c>
      <c r="AK706">
        <f t="shared" si="244"/>
        <v>8.1517785104596244E-2</v>
      </c>
      <c r="AL706">
        <f t="shared" si="245"/>
        <v>1.327088014839336</v>
      </c>
      <c r="AM706">
        <f t="shared" si="246"/>
        <v>0.7817992999413852</v>
      </c>
      <c r="AN706" s="89">
        <f t="shared" si="255"/>
        <v>1.2462906618999194</v>
      </c>
      <c r="AO706" s="89">
        <f t="shared" si="255"/>
        <v>1.246290661867854</v>
      </c>
      <c r="AP706" s="89">
        <f t="shared" si="255"/>
        <v>1.2462906606705981</v>
      </c>
      <c r="AQ706" s="89">
        <f t="shared" si="255"/>
        <v>1.2462906159678244</v>
      </c>
      <c r="AR706" s="89">
        <f t="shared" si="255"/>
        <v>1.2462889468736118</v>
      </c>
      <c r="AS706" s="89">
        <f t="shared" si="255"/>
        <v>1.2462266328299796</v>
      </c>
      <c r="AT706" s="89">
        <f t="shared" si="255"/>
        <v>1.2439083968856333</v>
      </c>
      <c r="AU706" s="89">
        <f t="shared" si="248"/>
        <v>1.1666747515830691</v>
      </c>
    </row>
    <row r="707" spans="3:47">
      <c r="C707" s="10"/>
      <c r="D707" s="10"/>
      <c r="Z707">
        <f t="shared" si="239"/>
        <v>0</v>
      </c>
      <c r="AA707" s="89">
        <f t="shared" si="240"/>
        <v>-0.23800536174947567</v>
      </c>
      <c r="AB707" s="89">
        <f t="shared" si="252"/>
        <v>-9999</v>
      </c>
      <c r="AC707" s="89">
        <f t="shared" si="253"/>
        <v>0</v>
      </c>
      <c r="AD707" s="89">
        <f t="shared" si="249"/>
        <v>-9999</v>
      </c>
      <c r="AE707" s="89">
        <f t="shared" si="254"/>
        <v>0</v>
      </c>
      <c r="AF707">
        <f t="shared" si="250"/>
        <v>-9999</v>
      </c>
      <c r="AG707" s="73"/>
      <c r="AH707">
        <f t="shared" si="241"/>
        <v>9.9128093979226504E-4</v>
      </c>
      <c r="AI707">
        <f t="shared" si="242"/>
        <v>1.0202694526724543</v>
      </c>
      <c r="AJ707">
        <f t="shared" si="243"/>
        <v>0.73637414807196833</v>
      </c>
      <c r="AK707">
        <f t="shared" si="244"/>
        <v>8.1517785104596244E-2</v>
      </c>
      <c r="AL707">
        <f t="shared" si="245"/>
        <v>1.327088014839336</v>
      </c>
      <c r="AM707">
        <f t="shared" si="246"/>
        <v>0.7817992999413852</v>
      </c>
      <c r="AN707" s="89">
        <f t="shared" si="255"/>
        <v>1.2462906618999194</v>
      </c>
      <c r="AO707" s="89">
        <f t="shared" si="255"/>
        <v>1.246290661867854</v>
      </c>
      <c r="AP707" s="89">
        <f t="shared" si="255"/>
        <v>1.2462906606705981</v>
      </c>
      <c r="AQ707" s="89">
        <f t="shared" si="255"/>
        <v>1.2462906159678244</v>
      </c>
      <c r="AR707" s="89">
        <f t="shared" si="255"/>
        <v>1.2462889468736118</v>
      </c>
      <c r="AS707" s="89">
        <f t="shared" si="255"/>
        <v>1.2462266328299796</v>
      </c>
      <c r="AT707" s="89">
        <f t="shared" si="255"/>
        <v>1.2439083968856333</v>
      </c>
      <c r="AU707" s="89">
        <f t="shared" si="248"/>
        <v>1.1666747515830691</v>
      </c>
    </row>
    <row r="708" spans="3:47">
      <c r="C708" s="10"/>
      <c r="D708" s="10"/>
      <c r="Z708">
        <f t="shared" si="239"/>
        <v>0</v>
      </c>
      <c r="AA708" s="89">
        <f t="shared" si="240"/>
        <v>-0.23800536174947567</v>
      </c>
      <c r="AB708" s="89">
        <f t="shared" si="252"/>
        <v>-9999</v>
      </c>
      <c r="AC708" s="89">
        <f t="shared" si="253"/>
        <v>0</v>
      </c>
      <c r="AD708" s="89">
        <f t="shared" si="249"/>
        <v>-9999</v>
      </c>
      <c r="AE708" s="89">
        <f t="shared" si="254"/>
        <v>0</v>
      </c>
      <c r="AF708">
        <f t="shared" si="250"/>
        <v>-9999</v>
      </c>
      <c r="AG708" s="73"/>
      <c r="AH708">
        <f t="shared" si="241"/>
        <v>9.9128093979226504E-4</v>
      </c>
      <c r="AI708">
        <f t="shared" si="242"/>
        <v>1.0202694526724543</v>
      </c>
      <c r="AJ708">
        <f t="shared" si="243"/>
        <v>0.73637414807196833</v>
      </c>
      <c r="AK708">
        <f t="shared" si="244"/>
        <v>8.1517785104596244E-2</v>
      </c>
      <c r="AL708">
        <f t="shared" si="245"/>
        <v>1.327088014839336</v>
      </c>
      <c r="AM708">
        <f t="shared" si="246"/>
        <v>0.7817992999413852</v>
      </c>
      <c r="AN708" s="89">
        <f t="shared" si="255"/>
        <v>1.2462906618999194</v>
      </c>
      <c r="AO708" s="89">
        <f t="shared" si="255"/>
        <v>1.246290661867854</v>
      </c>
      <c r="AP708" s="89">
        <f t="shared" si="255"/>
        <v>1.2462906606705981</v>
      </c>
      <c r="AQ708" s="89">
        <f t="shared" si="255"/>
        <v>1.2462906159678244</v>
      </c>
      <c r="AR708" s="89">
        <f t="shared" si="255"/>
        <v>1.2462889468736118</v>
      </c>
      <c r="AS708" s="89">
        <f t="shared" si="255"/>
        <v>1.2462266328299796</v>
      </c>
      <c r="AT708" s="89">
        <f t="shared" si="255"/>
        <v>1.2439083968856333</v>
      </c>
      <c r="AU708" s="89">
        <f t="shared" si="248"/>
        <v>1.1666747515830691</v>
      </c>
    </row>
    <row r="709" spans="3:47">
      <c r="C709" s="10"/>
      <c r="D709" s="10"/>
      <c r="Z709">
        <f t="shared" si="239"/>
        <v>0</v>
      </c>
      <c r="AA709" s="89">
        <f t="shared" si="240"/>
        <v>-0.23800536174947567</v>
      </c>
      <c r="AB709" s="89">
        <f t="shared" si="252"/>
        <v>-9999</v>
      </c>
      <c r="AC709" s="89">
        <f t="shared" si="253"/>
        <v>0</v>
      </c>
      <c r="AD709" s="89">
        <f t="shared" si="249"/>
        <v>-9999</v>
      </c>
      <c r="AE709" s="89">
        <f t="shared" si="254"/>
        <v>0</v>
      </c>
      <c r="AF709">
        <f t="shared" si="250"/>
        <v>-9999</v>
      </c>
      <c r="AG709" s="73"/>
      <c r="AH709">
        <f t="shared" si="241"/>
        <v>9.9128093979226504E-4</v>
      </c>
      <c r="AI709">
        <f t="shared" si="242"/>
        <v>1.0202694526724543</v>
      </c>
      <c r="AJ709">
        <f t="shared" si="243"/>
        <v>0.73637414807196833</v>
      </c>
      <c r="AK709">
        <f t="shared" si="244"/>
        <v>8.1517785104596244E-2</v>
      </c>
      <c r="AL709">
        <f t="shared" si="245"/>
        <v>1.327088014839336</v>
      </c>
      <c r="AM709">
        <f t="shared" si="246"/>
        <v>0.7817992999413852</v>
      </c>
      <c r="AN709" s="89">
        <f t="shared" ref="AN709:AT724" si="256">$AU709+$AB$7*SIN(AO709)</f>
        <v>1.2462906618999194</v>
      </c>
      <c r="AO709" s="89">
        <f t="shared" si="256"/>
        <v>1.246290661867854</v>
      </c>
      <c r="AP709" s="89">
        <f t="shared" si="256"/>
        <v>1.2462906606705981</v>
      </c>
      <c r="AQ709" s="89">
        <f t="shared" si="256"/>
        <v>1.2462906159678244</v>
      </c>
      <c r="AR709" s="89">
        <f t="shared" si="256"/>
        <v>1.2462889468736118</v>
      </c>
      <c r="AS709" s="89">
        <f t="shared" si="256"/>
        <v>1.2462266328299796</v>
      </c>
      <c r="AT709" s="89">
        <f t="shared" si="256"/>
        <v>1.2439083968856333</v>
      </c>
      <c r="AU709" s="89">
        <f t="shared" si="248"/>
        <v>1.1666747515830691</v>
      </c>
    </row>
    <row r="710" spans="3:47">
      <c r="C710" s="10"/>
      <c r="D710" s="10"/>
      <c r="Z710">
        <f t="shared" si="239"/>
        <v>0</v>
      </c>
      <c r="AA710" s="89">
        <f t="shared" si="240"/>
        <v>-0.23800536174947567</v>
      </c>
      <c r="AB710" s="89">
        <f t="shared" si="252"/>
        <v>-9999</v>
      </c>
      <c r="AC710" s="89">
        <f t="shared" si="253"/>
        <v>0</v>
      </c>
      <c r="AD710" s="89">
        <f t="shared" si="249"/>
        <v>-9999</v>
      </c>
      <c r="AE710" s="89">
        <f t="shared" si="254"/>
        <v>0</v>
      </c>
      <c r="AF710">
        <f t="shared" si="250"/>
        <v>-9999</v>
      </c>
      <c r="AG710" s="73"/>
      <c r="AH710">
        <f t="shared" si="241"/>
        <v>9.9128093979226504E-4</v>
      </c>
      <c r="AI710">
        <f t="shared" si="242"/>
        <v>1.0202694526724543</v>
      </c>
      <c r="AJ710">
        <f t="shared" si="243"/>
        <v>0.73637414807196833</v>
      </c>
      <c r="AK710">
        <f t="shared" si="244"/>
        <v>8.1517785104596244E-2</v>
      </c>
      <c r="AL710">
        <f t="shared" si="245"/>
        <v>1.327088014839336</v>
      </c>
      <c r="AM710">
        <f t="shared" si="246"/>
        <v>0.7817992999413852</v>
      </c>
      <c r="AN710" s="89">
        <f t="shared" si="256"/>
        <v>1.2462906618999194</v>
      </c>
      <c r="AO710" s="89">
        <f t="shared" si="256"/>
        <v>1.246290661867854</v>
      </c>
      <c r="AP710" s="89">
        <f t="shared" si="256"/>
        <v>1.2462906606705981</v>
      </c>
      <c r="AQ710" s="89">
        <f t="shared" si="256"/>
        <v>1.2462906159678244</v>
      </c>
      <c r="AR710" s="89">
        <f t="shared" si="256"/>
        <v>1.2462889468736118</v>
      </c>
      <c r="AS710" s="89">
        <f t="shared" si="256"/>
        <v>1.2462266328299796</v>
      </c>
      <c r="AT710" s="89">
        <f t="shared" si="256"/>
        <v>1.2439083968856333</v>
      </c>
      <c r="AU710" s="89">
        <f t="shared" si="248"/>
        <v>1.1666747515830691</v>
      </c>
    </row>
    <row r="711" spans="3:47">
      <c r="C711" s="10"/>
      <c r="D711" s="10"/>
      <c r="Z711">
        <f t="shared" si="239"/>
        <v>0</v>
      </c>
      <c r="AA711" s="89">
        <f t="shared" si="240"/>
        <v>-0.23800536174947567</v>
      </c>
      <c r="AB711" s="89">
        <f t="shared" si="252"/>
        <v>-9999</v>
      </c>
      <c r="AC711" s="89">
        <f t="shared" si="253"/>
        <v>0</v>
      </c>
      <c r="AD711" s="89">
        <f t="shared" si="249"/>
        <v>-9999</v>
      </c>
      <c r="AE711" s="89">
        <f t="shared" si="254"/>
        <v>0</v>
      </c>
      <c r="AF711">
        <f t="shared" si="250"/>
        <v>-9999</v>
      </c>
      <c r="AG711" s="73"/>
      <c r="AH711">
        <f t="shared" si="241"/>
        <v>9.9128093979226504E-4</v>
      </c>
      <c r="AI711">
        <f t="shared" si="242"/>
        <v>1.0202694526724543</v>
      </c>
      <c r="AJ711">
        <f t="shared" si="243"/>
        <v>0.73637414807196833</v>
      </c>
      <c r="AK711">
        <f t="shared" si="244"/>
        <v>8.1517785104596244E-2</v>
      </c>
      <c r="AL711">
        <f t="shared" si="245"/>
        <v>1.327088014839336</v>
      </c>
      <c r="AM711">
        <f t="shared" si="246"/>
        <v>0.7817992999413852</v>
      </c>
      <c r="AN711" s="89">
        <f t="shared" si="256"/>
        <v>1.2462906618999194</v>
      </c>
      <c r="AO711" s="89">
        <f t="shared" si="256"/>
        <v>1.246290661867854</v>
      </c>
      <c r="AP711" s="89">
        <f t="shared" si="256"/>
        <v>1.2462906606705981</v>
      </c>
      <c r="AQ711" s="89">
        <f t="shared" si="256"/>
        <v>1.2462906159678244</v>
      </c>
      <c r="AR711" s="89">
        <f t="shared" si="256"/>
        <v>1.2462889468736118</v>
      </c>
      <c r="AS711" s="89">
        <f t="shared" si="256"/>
        <v>1.2462266328299796</v>
      </c>
      <c r="AT711" s="89">
        <f t="shared" si="256"/>
        <v>1.2439083968856333</v>
      </c>
      <c r="AU711" s="89">
        <f t="shared" si="248"/>
        <v>1.1666747515830691</v>
      </c>
    </row>
    <row r="712" spans="3:47">
      <c r="C712" s="10"/>
      <c r="D712" s="10"/>
      <c r="Z712">
        <f t="shared" si="239"/>
        <v>0</v>
      </c>
      <c r="AA712" s="89">
        <f t="shared" si="240"/>
        <v>-0.23800536174947567</v>
      </c>
      <c r="AB712" s="89">
        <f t="shared" si="252"/>
        <v>-9999</v>
      </c>
      <c r="AC712" s="89">
        <f t="shared" si="253"/>
        <v>0</v>
      </c>
      <c r="AD712" s="89">
        <f t="shared" si="249"/>
        <v>-9999</v>
      </c>
      <c r="AE712" s="89">
        <f t="shared" si="254"/>
        <v>0</v>
      </c>
      <c r="AF712">
        <f t="shared" si="250"/>
        <v>-9999</v>
      </c>
      <c r="AG712" s="73"/>
      <c r="AH712">
        <f t="shared" si="241"/>
        <v>9.9128093979226504E-4</v>
      </c>
      <c r="AI712">
        <f t="shared" si="242"/>
        <v>1.0202694526724543</v>
      </c>
      <c r="AJ712">
        <f t="shared" si="243"/>
        <v>0.73637414807196833</v>
      </c>
      <c r="AK712">
        <f t="shared" si="244"/>
        <v>8.1517785104596244E-2</v>
      </c>
      <c r="AL712">
        <f t="shared" si="245"/>
        <v>1.327088014839336</v>
      </c>
      <c r="AM712">
        <f t="shared" si="246"/>
        <v>0.7817992999413852</v>
      </c>
      <c r="AN712" s="89">
        <f t="shared" si="256"/>
        <v>1.2462906618999194</v>
      </c>
      <c r="AO712" s="89">
        <f t="shared" si="256"/>
        <v>1.246290661867854</v>
      </c>
      <c r="AP712" s="89">
        <f t="shared" si="256"/>
        <v>1.2462906606705981</v>
      </c>
      <c r="AQ712" s="89">
        <f t="shared" si="256"/>
        <v>1.2462906159678244</v>
      </c>
      <c r="AR712" s="89">
        <f t="shared" si="256"/>
        <v>1.2462889468736118</v>
      </c>
      <c r="AS712" s="89">
        <f t="shared" si="256"/>
        <v>1.2462266328299796</v>
      </c>
      <c r="AT712" s="89">
        <f t="shared" si="256"/>
        <v>1.2439083968856333</v>
      </c>
      <c r="AU712" s="89">
        <f t="shared" si="248"/>
        <v>1.1666747515830691</v>
      </c>
    </row>
    <row r="713" spans="3:47">
      <c r="C713" s="10"/>
      <c r="D713" s="10"/>
      <c r="Z713">
        <f t="shared" si="239"/>
        <v>0</v>
      </c>
      <c r="AA713" s="89">
        <f t="shared" si="240"/>
        <v>-0.23800536174947567</v>
      </c>
      <c r="AB713" s="89">
        <f t="shared" si="252"/>
        <v>-9999</v>
      </c>
      <c r="AC713" s="89">
        <f t="shared" si="253"/>
        <v>0</v>
      </c>
      <c r="AD713" s="89">
        <f t="shared" si="249"/>
        <v>-9999</v>
      </c>
      <c r="AE713" s="89">
        <f t="shared" si="254"/>
        <v>0</v>
      </c>
      <c r="AF713">
        <f t="shared" si="250"/>
        <v>-9999</v>
      </c>
      <c r="AG713" s="73"/>
      <c r="AH713">
        <f t="shared" si="241"/>
        <v>9.9128093979226504E-4</v>
      </c>
      <c r="AI713">
        <f t="shared" si="242"/>
        <v>1.0202694526724543</v>
      </c>
      <c r="AJ713">
        <f t="shared" si="243"/>
        <v>0.73637414807196833</v>
      </c>
      <c r="AK713">
        <f t="shared" si="244"/>
        <v>8.1517785104596244E-2</v>
      </c>
      <c r="AL713">
        <f t="shared" si="245"/>
        <v>1.327088014839336</v>
      </c>
      <c r="AM713">
        <f t="shared" si="246"/>
        <v>0.7817992999413852</v>
      </c>
      <c r="AN713" s="89">
        <f t="shared" si="256"/>
        <v>1.2462906618999194</v>
      </c>
      <c r="AO713" s="89">
        <f t="shared" si="256"/>
        <v>1.246290661867854</v>
      </c>
      <c r="AP713" s="89">
        <f t="shared" si="256"/>
        <v>1.2462906606705981</v>
      </c>
      <c r="AQ713" s="89">
        <f t="shared" si="256"/>
        <v>1.2462906159678244</v>
      </c>
      <c r="AR713" s="89">
        <f t="shared" si="256"/>
        <v>1.2462889468736118</v>
      </c>
      <c r="AS713" s="89">
        <f t="shared" si="256"/>
        <v>1.2462266328299796</v>
      </c>
      <c r="AT713" s="89">
        <f t="shared" si="256"/>
        <v>1.2439083968856333</v>
      </c>
      <c r="AU713" s="89">
        <f t="shared" si="248"/>
        <v>1.1666747515830691</v>
      </c>
    </row>
    <row r="714" spans="3:47">
      <c r="C714" s="10"/>
      <c r="D714" s="10"/>
      <c r="Z714">
        <f t="shared" si="239"/>
        <v>0</v>
      </c>
      <c r="AA714" s="89">
        <f t="shared" si="240"/>
        <v>-0.23800536174947567</v>
      </c>
      <c r="AB714" s="89">
        <f t="shared" si="252"/>
        <v>-9999</v>
      </c>
      <c r="AC714" s="89">
        <f t="shared" si="253"/>
        <v>0</v>
      </c>
      <c r="AD714" s="89">
        <f t="shared" si="249"/>
        <v>-9999</v>
      </c>
      <c r="AE714" s="89">
        <f t="shared" si="254"/>
        <v>0</v>
      </c>
      <c r="AF714">
        <f t="shared" si="250"/>
        <v>-9999</v>
      </c>
      <c r="AG714" s="73"/>
      <c r="AH714">
        <f t="shared" si="241"/>
        <v>9.9128093979226504E-4</v>
      </c>
      <c r="AI714">
        <f t="shared" si="242"/>
        <v>1.0202694526724543</v>
      </c>
      <c r="AJ714">
        <f t="shared" si="243"/>
        <v>0.73637414807196833</v>
      </c>
      <c r="AK714">
        <f t="shared" si="244"/>
        <v>8.1517785104596244E-2</v>
      </c>
      <c r="AL714">
        <f t="shared" si="245"/>
        <v>1.327088014839336</v>
      </c>
      <c r="AM714">
        <f t="shared" si="246"/>
        <v>0.7817992999413852</v>
      </c>
      <c r="AN714" s="89">
        <f t="shared" si="256"/>
        <v>1.2462906618999194</v>
      </c>
      <c r="AO714" s="89">
        <f t="shared" si="256"/>
        <v>1.246290661867854</v>
      </c>
      <c r="AP714" s="89">
        <f t="shared" si="256"/>
        <v>1.2462906606705981</v>
      </c>
      <c r="AQ714" s="89">
        <f t="shared" si="256"/>
        <v>1.2462906159678244</v>
      </c>
      <c r="AR714" s="89">
        <f t="shared" si="256"/>
        <v>1.2462889468736118</v>
      </c>
      <c r="AS714" s="89">
        <f t="shared" si="256"/>
        <v>1.2462266328299796</v>
      </c>
      <c r="AT714" s="89">
        <f t="shared" si="256"/>
        <v>1.2439083968856333</v>
      </c>
      <c r="AU714" s="89">
        <f t="shared" si="248"/>
        <v>1.1666747515830691</v>
      </c>
    </row>
    <row r="715" spans="3:47">
      <c r="C715" s="10"/>
      <c r="D715" s="10"/>
      <c r="Z715">
        <f t="shared" si="239"/>
        <v>0</v>
      </c>
      <c r="AA715" s="89">
        <f t="shared" si="240"/>
        <v>-0.23800536174947567</v>
      </c>
      <c r="AB715" s="89">
        <f t="shared" si="252"/>
        <v>-9999</v>
      </c>
      <c r="AC715" s="89">
        <f t="shared" si="253"/>
        <v>0</v>
      </c>
      <c r="AD715" s="89">
        <f t="shared" si="249"/>
        <v>-9999</v>
      </c>
      <c r="AE715" s="89">
        <f t="shared" si="254"/>
        <v>0</v>
      </c>
      <c r="AF715">
        <f t="shared" si="250"/>
        <v>-9999</v>
      </c>
      <c r="AG715" s="73"/>
      <c r="AH715">
        <f t="shared" si="241"/>
        <v>9.9128093979226504E-4</v>
      </c>
      <c r="AI715">
        <f t="shared" si="242"/>
        <v>1.0202694526724543</v>
      </c>
      <c r="AJ715">
        <f t="shared" si="243"/>
        <v>0.73637414807196833</v>
      </c>
      <c r="AK715">
        <f t="shared" si="244"/>
        <v>8.1517785104596244E-2</v>
      </c>
      <c r="AL715">
        <f t="shared" si="245"/>
        <v>1.327088014839336</v>
      </c>
      <c r="AM715">
        <f t="shared" si="246"/>
        <v>0.7817992999413852</v>
      </c>
      <c r="AN715" s="89">
        <f t="shared" si="256"/>
        <v>1.2462906618999194</v>
      </c>
      <c r="AO715" s="89">
        <f t="shared" si="256"/>
        <v>1.246290661867854</v>
      </c>
      <c r="AP715" s="89">
        <f t="shared" si="256"/>
        <v>1.2462906606705981</v>
      </c>
      <c r="AQ715" s="89">
        <f t="shared" si="256"/>
        <v>1.2462906159678244</v>
      </c>
      <c r="AR715" s="89">
        <f t="shared" si="256"/>
        <v>1.2462889468736118</v>
      </c>
      <c r="AS715" s="89">
        <f t="shared" si="256"/>
        <v>1.2462266328299796</v>
      </c>
      <c r="AT715" s="89">
        <f t="shared" si="256"/>
        <v>1.2439083968856333</v>
      </c>
      <c r="AU715" s="89">
        <f t="shared" si="248"/>
        <v>1.1666747515830691</v>
      </c>
    </row>
    <row r="716" spans="3:47">
      <c r="C716" s="10"/>
      <c r="D716" s="10"/>
      <c r="Z716">
        <f t="shared" si="239"/>
        <v>0</v>
      </c>
      <c r="AA716" s="89">
        <f t="shared" si="240"/>
        <v>-0.23800536174947567</v>
      </c>
      <c r="AB716" s="89">
        <f t="shared" si="252"/>
        <v>-9999</v>
      </c>
      <c r="AC716" s="89">
        <f t="shared" si="253"/>
        <v>0</v>
      </c>
      <c r="AD716" s="89">
        <f t="shared" si="249"/>
        <v>-9999</v>
      </c>
      <c r="AE716" s="89">
        <f t="shared" si="254"/>
        <v>0</v>
      </c>
      <c r="AF716">
        <f t="shared" si="250"/>
        <v>-9999</v>
      </c>
      <c r="AG716" s="73"/>
      <c r="AH716">
        <f t="shared" si="241"/>
        <v>9.9128093979226504E-4</v>
      </c>
      <c r="AI716">
        <f t="shared" si="242"/>
        <v>1.0202694526724543</v>
      </c>
      <c r="AJ716">
        <f t="shared" si="243"/>
        <v>0.73637414807196833</v>
      </c>
      <c r="AK716">
        <f t="shared" si="244"/>
        <v>8.1517785104596244E-2</v>
      </c>
      <c r="AL716">
        <f t="shared" si="245"/>
        <v>1.327088014839336</v>
      </c>
      <c r="AM716">
        <f t="shared" si="246"/>
        <v>0.7817992999413852</v>
      </c>
      <c r="AN716" s="89">
        <f t="shared" si="256"/>
        <v>1.2462906618999194</v>
      </c>
      <c r="AO716" s="89">
        <f t="shared" si="256"/>
        <v>1.246290661867854</v>
      </c>
      <c r="AP716" s="89">
        <f t="shared" si="256"/>
        <v>1.2462906606705981</v>
      </c>
      <c r="AQ716" s="89">
        <f t="shared" si="256"/>
        <v>1.2462906159678244</v>
      </c>
      <c r="AR716" s="89">
        <f t="shared" si="256"/>
        <v>1.2462889468736118</v>
      </c>
      <c r="AS716" s="89">
        <f t="shared" si="256"/>
        <v>1.2462266328299796</v>
      </c>
      <c r="AT716" s="89">
        <f t="shared" si="256"/>
        <v>1.2439083968856333</v>
      </c>
      <c r="AU716" s="89">
        <f t="shared" si="248"/>
        <v>1.1666747515830691</v>
      </c>
    </row>
    <row r="717" spans="3:47">
      <c r="C717" s="10"/>
      <c r="D717" s="10"/>
      <c r="Z717">
        <f t="shared" si="239"/>
        <v>0</v>
      </c>
      <c r="AA717" s="89">
        <f t="shared" si="240"/>
        <v>-0.23800536174947567</v>
      </c>
      <c r="AB717" s="89">
        <f t="shared" si="252"/>
        <v>-9999</v>
      </c>
      <c r="AC717" s="89">
        <f t="shared" si="253"/>
        <v>0</v>
      </c>
      <c r="AD717" s="89">
        <f t="shared" si="249"/>
        <v>-9999</v>
      </c>
      <c r="AE717" s="89">
        <f t="shared" si="254"/>
        <v>0</v>
      </c>
      <c r="AF717">
        <f t="shared" si="250"/>
        <v>-9999</v>
      </c>
      <c r="AG717" s="73"/>
      <c r="AH717">
        <f t="shared" si="241"/>
        <v>9.9128093979226504E-4</v>
      </c>
      <c r="AI717">
        <f t="shared" si="242"/>
        <v>1.0202694526724543</v>
      </c>
      <c r="AJ717">
        <f t="shared" si="243"/>
        <v>0.73637414807196833</v>
      </c>
      <c r="AK717">
        <f t="shared" si="244"/>
        <v>8.1517785104596244E-2</v>
      </c>
      <c r="AL717">
        <f t="shared" si="245"/>
        <v>1.327088014839336</v>
      </c>
      <c r="AM717">
        <f t="shared" si="246"/>
        <v>0.7817992999413852</v>
      </c>
      <c r="AN717" s="89">
        <f t="shared" si="256"/>
        <v>1.2462906618999194</v>
      </c>
      <c r="AO717" s="89">
        <f t="shared" si="256"/>
        <v>1.246290661867854</v>
      </c>
      <c r="AP717" s="89">
        <f t="shared" si="256"/>
        <v>1.2462906606705981</v>
      </c>
      <c r="AQ717" s="89">
        <f t="shared" si="256"/>
        <v>1.2462906159678244</v>
      </c>
      <c r="AR717" s="89">
        <f t="shared" si="256"/>
        <v>1.2462889468736118</v>
      </c>
      <c r="AS717" s="89">
        <f t="shared" si="256"/>
        <v>1.2462266328299796</v>
      </c>
      <c r="AT717" s="89">
        <f t="shared" si="256"/>
        <v>1.2439083968856333</v>
      </c>
      <c r="AU717" s="89">
        <f t="shared" si="248"/>
        <v>1.1666747515830691</v>
      </c>
    </row>
    <row r="718" spans="3:47">
      <c r="C718" s="10"/>
      <c r="D718" s="10"/>
      <c r="Z718">
        <f t="shared" si="239"/>
        <v>0</v>
      </c>
      <c r="AA718" s="89">
        <f t="shared" si="240"/>
        <v>-0.23800536174947567</v>
      </c>
      <c r="AB718" s="89">
        <f t="shared" si="252"/>
        <v>-9999</v>
      </c>
      <c r="AC718" s="89">
        <f t="shared" si="253"/>
        <v>0</v>
      </c>
      <c r="AD718" s="89">
        <f t="shared" si="249"/>
        <v>-9999</v>
      </c>
      <c r="AE718" s="89">
        <f t="shared" si="254"/>
        <v>0</v>
      </c>
      <c r="AF718">
        <f t="shared" si="250"/>
        <v>-9999</v>
      </c>
      <c r="AG718" s="73"/>
      <c r="AH718">
        <f t="shared" si="241"/>
        <v>9.9128093979226504E-4</v>
      </c>
      <c r="AI718">
        <f t="shared" si="242"/>
        <v>1.0202694526724543</v>
      </c>
      <c r="AJ718">
        <f t="shared" si="243"/>
        <v>0.73637414807196833</v>
      </c>
      <c r="AK718">
        <f t="shared" si="244"/>
        <v>8.1517785104596244E-2</v>
      </c>
      <c r="AL718">
        <f t="shared" si="245"/>
        <v>1.327088014839336</v>
      </c>
      <c r="AM718">
        <f t="shared" si="246"/>
        <v>0.7817992999413852</v>
      </c>
      <c r="AN718" s="89">
        <f t="shared" si="256"/>
        <v>1.2462906618999194</v>
      </c>
      <c r="AO718" s="89">
        <f t="shared" si="256"/>
        <v>1.246290661867854</v>
      </c>
      <c r="AP718" s="89">
        <f t="shared" si="256"/>
        <v>1.2462906606705981</v>
      </c>
      <c r="AQ718" s="89">
        <f t="shared" si="256"/>
        <v>1.2462906159678244</v>
      </c>
      <c r="AR718" s="89">
        <f t="shared" si="256"/>
        <v>1.2462889468736118</v>
      </c>
      <c r="AS718" s="89">
        <f t="shared" si="256"/>
        <v>1.2462266328299796</v>
      </c>
      <c r="AT718" s="89">
        <f t="shared" si="256"/>
        <v>1.2439083968856333</v>
      </c>
      <c r="AU718" s="89">
        <f t="shared" si="248"/>
        <v>1.1666747515830691</v>
      </c>
    </row>
    <row r="719" spans="3:47">
      <c r="C719" s="10"/>
      <c r="D719" s="10"/>
      <c r="Z719">
        <f t="shared" si="239"/>
        <v>0</v>
      </c>
      <c r="AA719" s="89">
        <f t="shared" si="240"/>
        <v>-0.23800536174947567</v>
      </c>
      <c r="AB719" s="89">
        <f t="shared" si="252"/>
        <v>-9999</v>
      </c>
      <c r="AC719" s="89">
        <f t="shared" si="253"/>
        <v>0</v>
      </c>
      <c r="AD719" s="89">
        <f t="shared" si="249"/>
        <v>-9999</v>
      </c>
      <c r="AE719" s="89">
        <f t="shared" si="254"/>
        <v>0</v>
      </c>
      <c r="AF719">
        <f t="shared" si="250"/>
        <v>-9999</v>
      </c>
      <c r="AG719" s="73"/>
      <c r="AH719">
        <f t="shared" si="241"/>
        <v>9.9128093979226504E-4</v>
      </c>
      <c r="AI719">
        <f t="shared" si="242"/>
        <v>1.0202694526724543</v>
      </c>
      <c r="AJ719">
        <f t="shared" si="243"/>
        <v>0.73637414807196833</v>
      </c>
      <c r="AK719">
        <f t="shared" si="244"/>
        <v>8.1517785104596244E-2</v>
      </c>
      <c r="AL719">
        <f t="shared" si="245"/>
        <v>1.327088014839336</v>
      </c>
      <c r="AM719">
        <f t="shared" si="246"/>
        <v>0.7817992999413852</v>
      </c>
      <c r="AN719" s="89">
        <f t="shared" si="256"/>
        <v>1.2462906618999194</v>
      </c>
      <c r="AO719" s="89">
        <f t="shared" si="256"/>
        <v>1.246290661867854</v>
      </c>
      <c r="AP719" s="89">
        <f t="shared" si="256"/>
        <v>1.2462906606705981</v>
      </c>
      <c r="AQ719" s="89">
        <f t="shared" si="256"/>
        <v>1.2462906159678244</v>
      </c>
      <c r="AR719" s="89">
        <f t="shared" si="256"/>
        <v>1.2462889468736118</v>
      </c>
      <c r="AS719" s="89">
        <f t="shared" si="256"/>
        <v>1.2462266328299796</v>
      </c>
      <c r="AT719" s="89">
        <f t="shared" si="256"/>
        <v>1.2439083968856333</v>
      </c>
      <c r="AU719" s="89">
        <f t="shared" si="248"/>
        <v>1.1666747515830691</v>
      </c>
    </row>
    <row r="720" spans="3:47">
      <c r="C720" s="10"/>
      <c r="D720" s="10"/>
      <c r="Z720">
        <f t="shared" si="239"/>
        <v>0</v>
      </c>
      <c r="AA720" s="89">
        <f t="shared" si="240"/>
        <v>-0.23800536174947567</v>
      </c>
      <c r="AB720" s="89">
        <f t="shared" si="252"/>
        <v>-9999</v>
      </c>
      <c r="AC720" s="89">
        <f t="shared" si="253"/>
        <v>0</v>
      </c>
      <c r="AD720" s="89">
        <f t="shared" si="249"/>
        <v>-9999</v>
      </c>
      <c r="AE720" s="89">
        <f t="shared" si="254"/>
        <v>0</v>
      </c>
      <c r="AF720">
        <f t="shared" si="250"/>
        <v>-9999</v>
      </c>
      <c r="AG720" s="73"/>
      <c r="AH720">
        <f t="shared" si="241"/>
        <v>9.9128093979226504E-4</v>
      </c>
      <c r="AI720">
        <f t="shared" si="242"/>
        <v>1.0202694526724543</v>
      </c>
      <c r="AJ720">
        <f t="shared" si="243"/>
        <v>0.73637414807196833</v>
      </c>
      <c r="AK720">
        <f t="shared" si="244"/>
        <v>8.1517785104596244E-2</v>
      </c>
      <c r="AL720">
        <f t="shared" si="245"/>
        <v>1.327088014839336</v>
      </c>
      <c r="AM720">
        <f t="shared" si="246"/>
        <v>0.7817992999413852</v>
      </c>
      <c r="AN720" s="89">
        <f t="shared" si="256"/>
        <v>1.2462906618999194</v>
      </c>
      <c r="AO720" s="89">
        <f t="shared" si="256"/>
        <v>1.246290661867854</v>
      </c>
      <c r="AP720" s="89">
        <f t="shared" si="256"/>
        <v>1.2462906606705981</v>
      </c>
      <c r="AQ720" s="89">
        <f t="shared" si="256"/>
        <v>1.2462906159678244</v>
      </c>
      <c r="AR720" s="89">
        <f t="shared" si="256"/>
        <v>1.2462889468736118</v>
      </c>
      <c r="AS720" s="89">
        <f t="shared" si="256"/>
        <v>1.2462266328299796</v>
      </c>
      <c r="AT720" s="89">
        <f t="shared" si="256"/>
        <v>1.2439083968856333</v>
      </c>
      <c r="AU720" s="89">
        <f t="shared" si="248"/>
        <v>1.1666747515830691</v>
      </c>
    </row>
    <row r="721" spans="3:64">
      <c r="C721" s="10"/>
      <c r="D721" s="10"/>
      <c r="Z721">
        <f t="shared" si="239"/>
        <v>0</v>
      </c>
      <c r="AA721" s="89">
        <f t="shared" si="240"/>
        <v>-0.23800536174947567</v>
      </c>
      <c r="AB721" s="89">
        <f t="shared" si="252"/>
        <v>-9999</v>
      </c>
      <c r="AC721" s="89">
        <f t="shared" si="253"/>
        <v>0</v>
      </c>
      <c r="AD721" s="89">
        <f t="shared" si="249"/>
        <v>-9999</v>
      </c>
      <c r="AE721" s="89">
        <f t="shared" si="254"/>
        <v>0</v>
      </c>
      <c r="AF721">
        <f t="shared" si="250"/>
        <v>-9999</v>
      </c>
      <c r="AG721" s="73"/>
      <c r="AH721">
        <f t="shared" si="241"/>
        <v>9.9128093979226504E-4</v>
      </c>
      <c r="AI721">
        <f t="shared" si="242"/>
        <v>1.0202694526724543</v>
      </c>
      <c r="AJ721">
        <f t="shared" si="243"/>
        <v>0.73637414807196833</v>
      </c>
      <c r="AK721">
        <f t="shared" si="244"/>
        <v>8.1517785104596244E-2</v>
      </c>
      <c r="AL721">
        <f t="shared" si="245"/>
        <v>1.327088014839336</v>
      </c>
      <c r="AM721">
        <f t="shared" si="246"/>
        <v>0.7817992999413852</v>
      </c>
      <c r="AN721" s="89">
        <f t="shared" si="256"/>
        <v>1.2462906618999194</v>
      </c>
      <c r="AO721" s="89">
        <f t="shared" si="256"/>
        <v>1.246290661867854</v>
      </c>
      <c r="AP721" s="89">
        <f t="shared" si="256"/>
        <v>1.2462906606705981</v>
      </c>
      <c r="AQ721" s="89">
        <f t="shared" si="256"/>
        <v>1.2462906159678244</v>
      </c>
      <c r="AR721" s="89">
        <f t="shared" si="256"/>
        <v>1.2462889468736118</v>
      </c>
      <c r="AS721" s="89">
        <f t="shared" si="256"/>
        <v>1.2462266328299796</v>
      </c>
      <c r="AT721" s="89">
        <f t="shared" si="256"/>
        <v>1.2439083968856333</v>
      </c>
      <c r="AU721" s="89">
        <f t="shared" si="248"/>
        <v>1.1666747515830691</v>
      </c>
    </row>
    <row r="722" spans="3:64">
      <c r="C722" s="10"/>
      <c r="D722" s="10"/>
      <c r="Z722">
        <f t="shared" si="239"/>
        <v>0</v>
      </c>
      <c r="AA722" s="89">
        <f t="shared" si="240"/>
        <v>-0.23800536174947567</v>
      </c>
      <c r="AB722" s="89">
        <f t="shared" si="252"/>
        <v>-9999</v>
      </c>
      <c r="AC722" s="89">
        <f t="shared" si="253"/>
        <v>0</v>
      </c>
      <c r="AD722" s="89">
        <f t="shared" si="249"/>
        <v>-9999</v>
      </c>
      <c r="AE722" s="89">
        <f t="shared" si="254"/>
        <v>0</v>
      </c>
      <c r="AF722">
        <f t="shared" si="250"/>
        <v>-9999</v>
      </c>
      <c r="AG722" s="73"/>
      <c r="AH722">
        <f t="shared" si="241"/>
        <v>9.9128093979226504E-4</v>
      </c>
      <c r="AI722">
        <f t="shared" si="242"/>
        <v>1.0202694526724543</v>
      </c>
      <c r="AJ722">
        <f t="shared" si="243"/>
        <v>0.73637414807196833</v>
      </c>
      <c r="AK722">
        <f t="shared" si="244"/>
        <v>8.1517785104596244E-2</v>
      </c>
      <c r="AL722">
        <f t="shared" si="245"/>
        <v>1.327088014839336</v>
      </c>
      <c r="AM722">
        <f t="shared" si="246"/>
        <v>0.7817992999413852</v>
      </c>
      <c r="AN722" s="89">
        <f t="shared" si="256"/>
        <v>1.2462906618999194</v>
      </c>
      <c r="AO722" s="89">
        <f t="shared" si="256"/>
        <v>1.246290661867854</v>
      </c>
      <c r="AP722" s="89">
        <f t="shared" si="256"/>
        <v>1.2462906606705981</v>
      </c>
      <c r="AQ722" s="89">
        <f t="shared" si="256"/>
        <v>1.2462906159678244</v>
      </c>
      <c r="AR722" s="89">
        <f t="shared" si="256"/>
        <v>1.2462889468736118</v>
      </c>
      <c r="AS722" s="89">
        <f t="shared" si="256"/>
        <v>1.2462266328299796</v>
      </c>
      <c r="AT722" s="89">
        <f t="shared" si="256"/>
        <v>1.2439083968856333</v>
      </c>
      <c r="AU722" s="89">
        <f t="shared" si="248"/>
        <v>1.1666747515830691</v>
      </c>
    </row>
    <row r="723" spans="3:64">
      <c r="C723" s="10"/>
      <c r="D723" s="10"/>
      <c r="Z723">
        <f t="shared" si="239"/>
        <v>0</v>
      </c>
      <c r="AA723" s="89">
        <f t="shared" si="240"/>
        <v>-0.23800536174947567</v>
      </c>
      <c r="AB723" s="89">
        <f t="shared" si="252"/>
        <v>-9999</v>
      </c>
      <c r="AC723" s="89">
        <f t="shared" si="253"/>
        <v>0</v>
      </c>
      <c r="AD723" s="89">
        <f t="shared" si="249"/>
        <v>-9999</v>
      </c>
      <c r="AE723" s="89">
        <f t="shared" si="254"/>
        <v>0</v>
      </c>
      <c r="AF723">
        <f t="shared" si="250"/>
        <v>-9999</v>
      </c>
      <c r="AG723" s="73"/>
      <c r="AH723">
        <f t="shared" si="241"/>
        <v>9.9128093979226504E-4</v>
      </c>
      <c r="AI723">
        <f t="shared" si="242"/>
        <v>1.0202694526724543</v>
      </c>
      <c r="AJ723">
        <f t="shared" si="243"/>
        <v>0.73637414807196833</v>
      </c>
      <c r="AK723">
        <f t="shared" si="244"/>
        <v>8.1517785104596244E-2</v>
      </c>
      <c r="AL723">
        <f t="shared" si="245"/>
        <v>1.327088014839336</v>
      </c>
      <c r="AM723">
        <f t="shared" si="246"/>
        <v>0.7817992999413852</v>
      </c>
      <c r="AN723" s="89">
        <f t="shared" si="256"/>
        <v>1.2462906618999194</v>
      </c>
      <c r="AO723" s="89">
        <f t="shared" si="256"/>
        <v>1.246290661867854</v>
      </c>
      <c r="AP723" s="89">
        <f t="shared" si="256"/>
        <v>1.2462906606705981</v>
      </c>
      <c r="AQ723" s="89">
        <f t="shared" si="256"/>
        <v>1.2462906159678244</v>
      </c>
      <c r="AR723" s="89">
        <f t="shared" si="256"/>
        <v>1.2462889468736118</v>
      </c>
      <c r="AS723" s="89">
        <f t="shared" si="256"/>
        <v>1.2462266328299796</v>
      </c>
      <c r="AT723" s="89">
        <f t="shared" si="256"/>
        <v>1.2439083968856333</v>
      </c>
      <c r="AU723" s="89">
        <f t="shared" si="248"/>
        <v>1.1666747515830691</v>
      </c>
    </row>
    <row r="724" spans="3:64">
      <c r="C724" s="10"/>
      <c r="D724" s="10"/>
      <c r="Z724">
        <f t="shared" si="239"/>
        <v>0</v>
      </c>
      <c r="AA724" s="89">
        <f t="shared" si="240"/>
        <v>-0.23800536174947567</v>
      </c>
      <c r="AB724" s="89">
        <f t="shared" si="252"/>
        <v>-9999</v>
      </c>
      <c r="AC724" s="89">
        <f t="shared" si="253"/>
        <v>0</v>
      </c>
      <c r="AD724" s="89">
        <f t="shared" si="249"/>
        <v>-9999</v>
      </c>
      <c r="AE724" s="89">
        <f t="shared" si="254"/>
        <v>0</v>
      </c>
      <c r="AF724">
        <f t="shared" si="250"/>
        <v>-9999</v>
      </c>
      <c r="AG724" s="73"/>
      <c r="AH724">
        <f t="shared" si="241"/>
        <v>9.9128093979226504E-4</v>
      </c>
      <c r="AI724">
        <f t="shared" si="242"/>
        <v>1.0202694526724543</v>
      </c>
      <c r="AJ724">
        <f t="shared" si="243"/>
        <v>0.73637414807196833</v>
      </c>
      <c r="AK724">
        <f t="shared" si="244"/>
        <v>8.1517785104596244E-2</v>
      </c>
      <c r="AL724">
        <f t="shared" si="245"/>
        <v>1.327088014839336</v>
      </c>
      <c r="AM724">
        <f t="shared" si="246"/>
        <v>0.7817992999413852</v>
      </c>
      <c r="AN724" s="89">
        <f t="shared" si="256"/>
        <v>1.2462906618999194</v>
      </c>
      <c r="AO724" s="89">
        <f t="shared" si="256"/>
        <v>1.246290661867854</v>
      </c>
      <c r="AP724" s="89">
        <f t="shared" si="256"/>
        <v>1.2462906606705981</v>
      </c>
      <c r="AQ724" s="89">
        <f t="shared" si="256"/>
        <v>1.2462906159678244</v>
      </c>
      <c r="AR724" s="89">
        <f t="shared" si="256"/>
        <v>1.2462889468736118</v>
      </c>
      <c r="AS724" s="89">
        <f t="shared" si="256"/>
        <v>1.2462266328299796</v>
      </c>
      <c r="AT724" s="89">
        <f t="shared" si="256"/>
        <v>1.2439083968856333</v>
      </c>
      <c r="AU724" s="89">
        <f t="shared" si="248"/>
        <v>1.1666747515830691</v>
      </c>
    </row>
    <row r="725" spans="3:64">
      <c r="C725" s="10"/>
      <c r="D725" s="10"/>
      <c r="Z725">
        <f t="shared" ref="Z725:Z788" si="257">F725</f>
        <v>0</v>
      </c>
      <c r="AA725" s="89">
        <f t="shared" ref="AA725:AA788" si="258">AB$3+AB$4*Z725+AB$5*Z725^2+AH725</f>
        <v>-0.23800536174947567</v>
      </c>
      <c r="AB725" s="89">
        <f t="shared" si="252"/>
        <v>-9999</v>
      </c>
      <c r="AC725" s="89">
        <f t="shared" si="253"/>
        <v>0</v>
      </c>
      <c r="AD725" s="89">
        <f t="shared" si="249"/>
        <v>-9999</v>
      </c>
      <c r="AE725" s="89">
        <f t="shared" si="254"/>
        <v>0</v>
      </c>
      <c r="AF725">
        <f t="shared" si="250"/>
        <v>-9999</v>
      </c>
      <c r="AG725" s="73"/>
      <c r="AH725">
        <f t="shared" ref="AH725:AH788" si="259">$AB$6*($AB$11/AI725*AJ725+$AB$12)</f>
        <v>9.9128093979226504E-4</v>
      </c>
      <c r="AI725">
        <f t="shared" ref="AI725:AI788" si="260">1+$AB$7*COS(AL725)</f>
        <v>1.0202694526724543</v>
      </c>
      <c r="AJ725">
        <f t="shared" ref="AJ725:AJ788" si="261">SIN(AL725+RADIANS($AB$9))</f>
        <v>0.73637414807196833</v>
      </c>
      <c r="AK725">
        <f t="shared" ref="AK725:AK788" si="262">$AB$7*SIN(AL725)</f>
        <v>8.1517785104596244E-2</v>
      </c>
      <c r="AL725">
        <f t="shared" ref="AL725:AL788" si="263">2*ATAN(AM725)</f>
        <v>1.327088014839336</v>
      </c>
      <c r="AM725">
        <f t="shared" ref="AM725:AM788" si="264">SQRT((1+$AB$7)/(1-$AB$7))*TAN(AN725/2)</f>
        <v>0.7817992999413852</v>
      </c>
      <c r="AN725" s="89">
        <f t="shared" ref="AN725:AT740" si="265">$AU725+$AB$7*SIN(AO725)</f>
        <v>1.2462906618999194</v>
      </c>
      <c r="AO725" s="89">
        <f t="shared" si="265"/>
        <v>1.246290661867854</v>
      </c>
      <c r="AP725" s="89">
        <f t="shared" si="265"/>
        <v>1.2462906606705981</v>
      </c>
      <c r="AQ725" s="89">
        <f t="shared" si="265"/>
        <v>1.2462906159678244</v>
      </c>
      <c r="AR725" s="89">
        <f t="shared" si="265"/>
        <v>1.2462889468736118</v>
      </c>
      <c r="AS725" s="89">
        <f t="shared" si="265"/>
        <v>1.2462266328299796</v>
      </c>
      <c r="AT725" s="89">
        <f t="shared" si="265"/>
        <v>1.2439083968856333</v>
      </c>
      <c r="AU725" s="89">
        <f t="shared" ref="AU725:AU788" si="266">RADIANS($AB$9)+$AB$18*(F725-AB$15)</f>
        <v>1.1666747515830691</v>
      </c>
    </row>
    <row r="726" spans="3:64">
      <c r="C726" s="10"/>
      <c r="D726" s="10"/>
      <c r="Z726">
        <f t="shared" si="257"/>
        <v>0</v>
      </c>
      <c r="AA726" s="89">
        <f t="shared" si="258"/>
        <v>-0.23800536174947567</v>
      </c>
      <c r="AB726" s="89">
        <f t="shared" si="252"/>
        <v>-9999</v>
      </c>
      <c r="AC726" s="89">
        <f t="shared" si="253"/>
        <v>0</v>
      </c>
      <c r="AD726" s="89">
        <f t="shared" ref="AD726:AD789" si="267">IF(S726&lt;&gt;0,G726-AA726, -9999)</f>
        <v>-9999</v>
      </c>
      <c r="AE726" s="89">
        <f t="shared" si="254"/>
        <v>0</v>
      </c>
      <c r="AF726">
        <f t="shared" ref="AF726:AF789" si="268">IF(S726&lt;&gt;0,G726-P726, -9999)</f>
        <v>-9999</v>
      </c>
      <c r="AG726" s="73"/>
      <c r="AH726">
        <f t="shared" si="259"/>
        <v>9.9128093979226504E-4</v>
      </c>
      <c r="AI726">
        <f t="shared" si="260"/>
        <v>1.0202694526724543</v>
      </c>
      <c r="AJ726">
        <f t="shared" si="261"/>
        <v>0.73637414807196833</v>
      </c>
      <c r="AK726">
        <f t="shared" si="262"/>
        <v>8.1517785104596244E-2</v>
      </c>
      <c r="AL726">
        <f t="shared" si="263"/>
        <v>1.327088014839336</v>
      </c>
      <c r="AM726">
        <f t="shared" si="264"/>
        <v>0.7817992999413852</v>
      </c>
      <c r="AN726" s="89">
        <f t="shared" si="265"/>
        <v>1.2462906618999194</v>
      </c>
      <c r="AO726" s="89">
        <f t="shared" si="265"/>
        <v>1.246290661867854</v>
      </c>
      <c r="AP726" s="89">
        <f t="shared" si="265"/>
        <v>1.2462906606705981</v>
      </c>
      <c r="AQ726" s="89">
        <f t="shared" si="265"/>
        <v>1.2462906159678244</v>
      </c>
      <c r="AR726" s="89">
        <f t="shared" si="265"/>
        <v>1.2462889468736118</v>
      </c>
      <c r="AS726" s="89">
        <f t="shared" si="265"/>
        <v>1.2462266328299796</v>
      </c>
      <c r="AT726" s="89">
        <f t="shared" si="265"/>
        <v>1.2439083968856333</v>
      </c>
      <c r="AU726" s="89">
        <f t="shared" si="266"/>
        <v>1.1666747515830691</v>
      </c>
    </row>
    <row r="727" spans="3:64">
      <c r="C727" s="10"/>
      <c r="D727" s="10"/>
      <c r="Z727">
        <f t="shared" si="257"/>
        <v>0</v>
      </c>
      <c r="AA727" s="89">
        <f t="shared" si="258"/>
        <v>-0.23800536174947567</v>
      </c>
      <c r="AB727" s="89">
        <f t="shared" si="252"/>
        <v>-9999</v>
      </c>
      <c r="AC727" s="89">
        <f t="shared" si="253"/>
        <v>0</v>
      </c>
      <c r="AD727" s="89">
        <f t="shared" si="267"/>
        <v>-9999</v>
      </c>
      <c r="AE727" s="89">
        <f t="shared" si="254"/>
        <v>0</v>
      </c>
      <c r="AF727">
        <f t="shared" si="268"/>
        <v>-9999</v>
      </c>
      <c r="AG727" s="73"/>
      <c r="AH727">
        <f t="shared" si="259"/>
        <v>9.9128093979226504E-4</v>
      </c>
      <c r="AI727">
        <f t="shared" si="260"/>
        <v>1.0202694526724543</v>
      </c>
      <c r="AJ727">
        <f t="shared" si="261"/>
        <v>0.73637414807196833</v>
      </c>
      <c r="AK727">
        <f t="shared" si="262"/>
        <v>8.1517785104596244E-2</v>
      </c>
      <c r="AL727">
        <f t="shared" si="263"/>
        <v>1.327088014839336</v>
      </c>
      <c r="AM727">
        <f t="shared" si="264"/>
        <v>0.7817992999413852</v>
      </c>
      <c r="AN727" s="89">
        <f t="shared" si="265"/>
        <v>1.2462906618999194</v>
      </c>
      <c r="AO727" s="89">
        <f t="shared" si="265"/>
        <v>1.246290661867854</v>
      </c>
      <c r="AP727" s="89">
        <f t="shared" si="265"/>
        <v>1.2462906606705981</v>
      </c>
      <c r="AQ727" s="89">
        <f t="shared" si="265"/>
        <v>1.2462906159678244</v>
      </c>
      <c r="AR727" s="89">
        <f t="shared" si="265"/>
        <v>1.2462889468736118</v>
      </c>
      <c r="AS727" s="89">
        <f t="shared" si="265"/>
        <v>1.2462266328299796</v>
      </c>
      <c r="AT727" s="89">
        <f t="shared" si="265"/>
        <v>1.2439083968856333</v>
      </c>
      <c r="AU727" s="89">
        <f t="shared" si="266"/>
        <v>1.1666747515830691</v>
      </c>
      <c r="AV727" s="89"/>
    </row>
    <row r="728" spans="3:64">
      <c r="C728" s="10"/>
      <c r="D728" s="10"/>
      <c r="Z728">
        <f t="shared" si="257"/>
        <v>0</v>
      </c>
      <c r="AA728" s="89">
        <f t="shared" si="258"/>
        <v>-0.23800536174947567</v>
      </c>
      <c r="AB728" s="89">
        <f t="shared" si="252"/>
        <v>-9999</v>
      </c>
      <c r="AC728" s="89">
        <f t="shared" si="253"/>
        <v>0</v>
      </c>
      <c r="AD728" s="89">
        <f t="shared" si="267"/>
        <v>-9999</v>
      </c>
      <c r="AE728" s="89">
        <f t="shared" si="254"/>
        <v>0</v>
      </c>
      <c r="AF728">
        <f t="shared" si="268"/>
        <v>-9999</v>
      </c>
      <c r="AG728" s="73"/>
      <c r="AH728">
        <f t="shared" si="259"/>
        <v>9.9128093979226504E-4</v>
      </c>
      <c r="AI728">
        <f t="shared" si="260"/>
        <v>1.0202694526724543</v>
      </c>
      <c r="AJ728">
        <f t="shared" si="261"/>
        <v>0.73637414807196833</v>
      </c>
      <c r="AK728">
        <f t="shared" si="262"/>
        <v>8.1517785104596244E-2</v>
      </c>
      <c r="AL728">
        <f t="shared" si="263"/>
        <v>1.327088014839336</v>
      </c>
      <c r="AM728">
        <f t="shared" si="264"/>
        <v>0.7817992999413852</v>
      </c>
      <c r="AN728" s="89">
        <f t="shared" si="265"/>
        <v>1.2462906618999194</v>
      </c>
      <c r="AO728" s="89">
        <f t="shared" si="265"/>
        <v>1.246290661867854</v>
      </c>
      <c r="AP728" s="89">
        <f t="shared" si="265"/>
        <v>1.2462906606705981</v>
      </c>
      <c r="AQ728" s="89">
        <f t="shared" si="265"/>
        <v>1.2462906159678244</v>
      </c>
      <c r="AR728" s="89">
        <f t="shared" si="265"/>
        <v>1.2462889468736118</v>
      </c>
      <c r="AS728" s="89">
        <f t="shared" si="265"/>
        <v>1.2462266328299796</v>
      </c>
      <c r="AT728" s="89">
        <f t="shared" si="265"/>
        <v>1.2439083968856333</v>
      </c>
      <c r="AU728" s="89">
        <f t="shared" si="266"/>
        <v>1.1666747515830691</v>
      </c>
      <c r="AV728" s="89"/>
      <c r="AW728" s="89"/>
      <c r="AX728" s="89"/>
      <c r="AY728" s="89"/>
      <c r="AZ728" s="89"/>
      <c r="BA728" s="89"/>
      <c r="BB728" s="89"/>
      <c r="BC728" s="89"/>
      <c r="BD728" s="89"/>
      <c r="BE728" s="89"/>
      <c r="BF728" s="89"/>
      <c r="BG728" s="89"/>
      <c r="BH728" s="89"/>
      <c r="BI728" s="89"/>
      <c r="BJ728" s="89"/>
      <c r="BK728" s="89"/>
      <c r="BL728" s="89"/>
    </row>
    <row r="729" spans="3:64">
      <c r="C729" s="10"/>
      <c r="D729" s="10"/>
      <c r="Z729">
        <f t="shared" si="257"/>
        <v>0</v>
      </c>
      <c r="AA729" s="89">
        <f t="shared" si="258"/>
        <v>-0.23800536174947567</v>
      </c>
      <c r="AB729" s="89">
        <f t="shared" si="252"/>
        <v>-9999</v>
      </c>
      <c r="AC729" s="89">
        <f t="shared" si="253"/>
        <v>0</v>
      </c>
      <c r="AD729" s="89">
        <f t="shared" si="267"/>
        <v>-9999</v>
      </c>
      <c r="AE729" s="89">
        <f t="shared" si="254"/>
        <v>0</v>
      </c>
      <c r="AF729">
        <f t="shared" si="268"/>
        <v>-9999</v>
      </c>
      <c r="AG729" s="73"/>
      <c r="AH729">
        <f t="shared" si="259"/>
        <v>9.9128093979226504E-4</v>
      </c>
      <c r="AI729">
        <f t="shared" si="260"/>
        <v>1.0202694526724543</v>
      </c>
      <c r="AJ729">
        <f t="shared" si="261"/>
        <v>0.73637414807196833</v>
      </c>
      <c r="AK729">
        <f t="shared" si="262"/>
        <v>8.1517785104596244E-2</v>
      </c>
      <c r="AL729">
        <f t="shared" si="263"/>
        <v>1.327088014839336</v>
      </c>
      <c r="AM729">
        <f t="shared" si="264"/>
        <v>0.7817992999413852</v>
      </c>
      <c r="AN729" s="89">
        <f t="shared" si="265"/>
        <v>1.2462906618999194</v>
      </c>
      <c r="AO729" s="89">
        <f t="shared" si="265"/>
        <v>1.246290661867854</v>
      </c>
      <c r="AP729" s="89">
        <f t="shared" si="265"/>
        <v>1.2462906606705981</v>
      </c>
      <c r="AQ729" s="89">
        <f t="shared" si="265"/>
        <v>1.2462906159678244</v>
      </c>
      <c r="AR729" s="89">
        <f t="shared" si="265"/>
        <v>1.2462889468736118</v>
      </c>
      <c r="AS729" s="89">
        <f t="shared" si="265"/>
        <v>1.2462266328299796</v>
      </c>
      <c r="AT729" s="89">
        <f t="shared" si="265"/>
        <v>1.2439083968856333</v>
      </c>
      <c r="AU729" s="89">
        <f t="shared" si="266"/>
        <v>1.1666747515830691</v>
      </c>
    </row>
    <row r="730" spans="3:64">
      <c r="C730" s="10"/>
      <c r="D730" s="10"/>
      <c r="Z730">
        <f t="shared" si="257"/>
        <v>0</v>
      </c>
      <c r="AA730" s="89">
        <f t="shared" si="258"/>
        <v>-0.23800536174947567</v>
      </c>
      <c r="AB730" s="89">
        <f t="shared" si="252"/>
        <v>-9999</v>
      </c>
      <c r="AC730" s="89">
        <f t="shared" si="253"/>
        <v>0</v>
      </c>
      <c r="AD730" s="89">
        <f t="shared" si="267"/>
        <v>-9999</v>
      </c>
      <c r="AE730" s="89">
        <f t="shared" si="254"/>
        <v>0</v>
      </c>
      <c r="AF730">
        <f t="shared" si="268"/>
        <v>-9999</v>
      </c>
      <c r="AG730" s="73"/>
      <c r="AH730">
        <f t="shared" si="259"/>
        <v>9.9128093979226504E-4</v>
      </c>
      <c r="AI730">
        <f t="shared" si="260"/>
        <v>1.0202694526724543</v>
      </c>
      <c r="AJ730">
        <f t="shared" si="261"/>
        <v>0.73637414807196833</v>
      </c>
      <c r="AK730">
        <f t="shared" si="262"/>
        <v>8.1517785104596244E-2</v>
      </c>
      <c r="AL730">
        <f t="shared" si="263"/>
        <v>1.327088014839336</v>
      </c>
      <c r="AM730">
        <f t="shared" si="264"/>
        <v>0.7817992999413852</v>
      </c>
      <c r="AN730" s="89">
        <f t="shared" si="265"/>
        <v>1.2462906618999194</v>
      </c>
      <c r="AO730" s="89">
        <f t="shared" si="265"/>
        <v>1.246290661867854</v>
      </c>
      <c r="AP730" s="89">
        <f t="shared" si="265"/>
        <v>1.2462906606705981</v>
      </c>
      <c r="AQ730" s="89">
        <f t="shared" si="265"/>
        <v>1.2462906159678244</v>
      </c>
      <c r="AR730" s="89">
        <f t="shared" si="265"/>
        <v>1.2462889468736118</v>
      </c>
      <c r="AS730" s="89">
        <f t="shared" si="265"/>
        <v>1.2462266328299796</v>
      </c>
      <c r="AT730" s="89">
        <f t="shared" si="265"/>
        <v>1.2439083968856333</v>
      </c>
      <c r="AU730" s="89">
        <f t="shared" si="266"/>
        <v>1.1666747515830691</v>
      </c>
    </row>
    <row r="731" spans="3:64">
      <c r="C731" s="10"/>
      <c r="D731" s="10"/>
      <c r="Z731">
        <f t="shared" si="257"/>
        <v>0</v>
      </c>
      <c r="AA731" s="89">
        <f t="shared" si="258"/>
        <v>-0.23800536174947567</v>
      </c>
      <c r="AB731" s="89">
        <f t="shared" si="252"/>
        <v>-9999</v>
      </c>
      <c r="AC731" s="89">
        <f t="shared" si="253"/>
        <v>0</v>
      </c>
      <c r="AD731" s="89">
        <f t="shared" si="267"/>
        <v>-9999</v>
      </c>
      <c r="AE731" s="89">
        <f t="shared" si="254"/>
        <v>0</v>
      </c>
      <c r="AF731">
        <f t="shared" si="268"/>
        <v>-9999</v>
      </c>
      <c r="AG731" s="73"/>
      <c r="AH731">
        <f t="shared" si="259"/>
        <v>9.9128093979226504E-4</v>
      </c>
      <c r="AI731">
        <f t="shared" si="260"/>
        <v>1.0202694526724543</v>
      </c>
      <c r="AJ731">
        <f t="shared" si="261"/>
        <v>0.73637414807196833</v>
      </c>
      <c r="AK731">
        <f t="shared" si="262"/>
        <v>8.1517785104596244E-2</v>
      </c>
      <c r="AL731">
        <f t="shared" si="263"/>
        <v>1.327088014839336</v>
      </c>
      <c r="AM731">
        <f t="shared" si="264"/>
        <v>0.7817992999413852</v>
      </c>
      <c r="AN731" s="89">
        <f t="shared" si="265"/>
        <v>1.2462906618999194</v>
      </c>
      <c r="AO731" s="89">
        <f t="shared" si="265"/>
        <v>1.246290661867854</v>
      </c>
      <c r="AP731" s="89">
        <f t="shared" si="265"/>
        <v>1.2462906606705981</v>
      </c>
      <c r="AQ731" s="89">
        <f t="shared" si="265"/>
        <v>1.2462906159678244</v>
      </c>
      <c r="AR731" s="89">
        <f t="shared" si="265"/>
        <v>1.2462889468736118</v>
      </c>
      <c r="AS731" s="89">
        <f t="shared" si="265"/>
        <v>1.2462266328299796</v>
      </c>
      <c r="AT731" s="89">
        <f t="shared" si="265"/>
        <v>1.2439083968856333</v>
      </c>
      <c r="AU731" s="89">
        <f t="shared" si="266"/>
        <v>1.1666747515830691</v>
      </c>
    </row>
    <row r="732" spans="3:64">
      <c r="C732" s="10"/>
      <c r="D732" s="10"/>
      <c r="Z732">
        <f t="shared" si="257"/>
        <v>0</v>
      </c>
      <c r="AA732" s="89">
        <f t="shared" si="258"/>
        <v>-0.23800536174947567</v>
      </c>
      <c r="AB732" s="89">
        <f t="shared" si="252"/>
        <v>-9999</v>
      </c>
      <c r="AC732" s="89">
        <f t="shared" si="253"/>
        <v>0</v>
      </c>
      <c r="AD732" s="89">
        <f t="shared" si="267"/>
        <v>-9999</v>
      </c>
      <c r="AE732" s="89">
        <f t="shared" si="254"/>
        <v>0</v>
      </c>
      <c r="AF732">
        <f t="shared" si="268"/>
        <v>-9999</v>
      </c>
      <c r="AG732" s="73"/>
      <c r="AH732">
        <f t="shared" si="259"/>
        <v>9.9128093979226504E-4</v>
      </c>
      <c r="AI732">
        <f t="shared" si="260"/>
        <v>1.0202694526724543</v>
      </c>
      <c r="AJ732">
        <f t="shared" si="261"/>
        <v>0.73637414807196833</v>
      </c>
      <c r="AK732">
        <f t="shared" si="262"/>
        <v>8.1517785104596244E-2</v>
      </c>
      <c r="AL732">
        <f t="shared" si="263"/>
        <v>1.327088014839336</v>
      </c>
      <c r="AM732">
        <f t="shared" si="264"/>
        <v>0.7817992999413852</v>
      </c>
      <c r="AN732" s="89">
        <f t="shared" si="265"/>
        <v>1.2462906618999194</v>
      </c>
      <c r="AO732" s="89">
        <f t="shared" si="265"/>
        <v>1.246290661867854</v>
      </c>
      <c r="AP732" s="89">
        <f t="shared" si="265"/>
        <v>1.2462906606705981</v>
      </c>
      <c r="AQ732" s="89">
        <f t="shared" si="265"/>
        <v>1.2462906159678244</v>
      </c>
      <c r="AR732" s="89">
        <f t="shared" si="265"/>
        <v>1.2462889468736118</v>
      </c>
      <c r="AS732" s="89">
        <f t="shared" si="265"/>
        <v>1.2462266328299796</v>
      </c>
      <c r="AT732" s="89">
        <f t="shared" si="265"/>
        <v>1.2439083968856333</v>
      </c>
      <c r="AU732" s="89">
        <f t="shared" si="266"/>
        <v>1.1666747515830691</v>
      </c>
    </row>
    <row r="733" spans="3:64">
      <c r="C733" s="10"/>
      <c r="D733" s="10"/>
      <c r="Z733">
        <f t="shared" si="257"/>
        <v>0</v>
      </c>
      <c r="AA733" s="89">
        <f t="shared" si="258"/>
        <v>-0.23800536174947567</v>
      </c>
      <c r="AB733" s="89">
        <f t="shared" si="252"/>
        <v>-9999</v>
      </c>
      <c r="AC733" s="89">
        <f t="shared" si="253"/>
        <v>0</v>
      </c>
      <c r="AD733" s="89">
        <f t="shared" si="267"/>
        <v>-9999</v>
      </c>
      <c r="AE733" s="89">
        <f t="shared" si="254"/>
        <v>0</v>
      </c>
      <c r="AF733">
        <f t="shared" si="268"/>
        <v>-9999</v>
      </c>
      <c r="AG733" s="73"/>
      <c r="AH733">
        <f t="shared" si="259"/>
        <v>9.9128093979226504E-4</v>
      </c>
      <c r="AI733">
        <f t="shared" si="260"/>
        <v>1.0202694526724543</v>
      </c>
      <c r="AJ733">
        <f t="shared" si="261"/>
        <v>0.73637414807196833</v>
      </c>
      <c r="AK733">
        <f t="shared" si="262"/>
        <v>8.1517785104596244E-2</v>
      </c>
      <c r="AL733">
        <f t="shared" si="263"/>
        <v>1.327088014839336</v>
      </c>
      <c r="AM733">
        <f t="shared" si="264"/>
        <v>0.7817992999413852</v>
      </c>
      <c r="AN733" s="89">
        <f t="shared" si="265"/>
        <v>1.2462906618999194</v>
      </c>
      <c r="AO733" s="89">
        <f t="shared" si="265"/>
        <v>1.246290661867854</v>
      </c>
      <c r="AP733" s="89">
        <f t="shared" si="265"/>
        <v>1.2462906606705981</v>
      </c>
      <c r="AQ733" s="89">
        <f t="shared" si="265"/>
        <v>1.2462906159678244</v>
      </c>
      <c r="AR733" s="89">
        <f t="shared" si="265"/>
        <v>1.2462889468736118</v>
      </c>
      <c r="AS733" s="89">
        <f t="shared" si="265"/>
        <v>1.2462266328299796</v>
      </c>
      <c r="AT733" s="89">
        <f t="shared" si="265"/>
        <v>1.2439083968856333</v>
      </c>
      <c r="AU733" s="89">
        <f t="shared" si="266"/>
        <v>1.1666747515830691</v>
      </c>
    </row>
    <row r="734" spans="3:64">
      <c r="C734" s="10"/>
      <c r="D734" s="10"/>
      <c r="Z734">
        <f t="shared" si="257"/>
        <v>0</v>
      </c>
      <c r="AA734" s="89">
        <f t="shared" si="258"/>
        <v>-0.23800536174947567</v>
      </c>
      <c r="AB734" s="89">
        <f t="shared" si="252"/>
        <v>-9999</v>
      </c>
      <c r="AC734" s="89">
        <f t="shared" si="253"/>
        <v>0</v>
      </c>
      <c r="AD734" s="89">
        <f t="shared" si="267"/>
        <v>-9999</v>
      </c>
      <c r="AE734" s="89">
        <f t="shared" si="254"/>
        <v>0</v>
      </c>
      <c r="AF734">
        <f t="shared" si="268"/>
        <v>-9999</v>
      </c>
      <c r="AG734" s="73"/>
      <c r="AH734">
        <f t="shared" si="259"/>
        <v>9.9128093979226504E-4</v>
      </c>
      <c r="AI734">
        <f t="shared" si="260"/>
        <v>1.0202694526724543</v>
      </c>
      <c r="AJ734">
        <f t="shared" si="261"/>
        <v>0.73637414807196833</v>
      </c>
      <c r="AK734">
        <f t="shared" si="262"/>
        <v>8.1517785104596244E-2</v>
      </c>
      <c r="AL734">
        <f t="shared" si="263"/>
        <v>1.327088014839336</v>
      </c>
      <c r="AM734">
        <f t="shared" si="264"/>
        <v>0.7817992999413852</v>
      </c>
      <c r="AN734" s="89">
        <f t="shared" si="265"/>
        <v>1.2462906618999194</v>
      </c>
      <c r="AO734" s="89">
        <f t="shared" si="265"/>
        <v>1.246290661867854</v>
      </c>
      <c r="AP734" s="89">
        <f t="shared" si="265"/>
        <v>1.2462906606705981</v>
      </c>
      <c r="AQ734" s="89">
        <f t="shared" si="265"/>
        <v>1.2462906159678244</v>
      </c>
      <c r="AR734" s="89">
        <f t="shared" si="265"/>
        <v>1.2462889468736118</v>
      </c>
      <c r="AS734" s="89">
        <f t="shared" si="265"/>
        <v>1.2462266328299796</v>
      </c>
      <c r="AT734" s="89">
        <f t="shared" si="265"/>
        <v>1.2439083968856333</v>
      </c>
      <c r="AU734" s="89">
        <f t="shared" si="266"/>
        <v>1.1666747515830691</v>
      </c>
    </row>
    <row r="735" spans="3:64">
      <c r="C735" s="10"/>
      <c r="D735" s="10"/>
      <c r="Z735">
        <f t="shared" si="257"/>
        <v>0</v>
      </c>
      <c r="AA735" s="89">
        <f t="shared" si="258"/>
        <v>-0.23800536174947567</v>
      </c>
      <c r="AB735" s="89">
        <f t="shared" si="252"/>
        <v>-9999</v>
      </c>
      <c r="AC735" s="89">
        <f t="shared" si="253"/>
        <v>0</v>
      </c>
      <c r="AD735" s="89">
        <f t="shared" si="267"/>
        <v>-9999</v>
      </c>
      <c r="AE735" s="89">
        <f t="shared" si="254"/>
        <v>0</v>
      </c>
      <c r="AF735">
        <f t="shared" si="268"/>
        <v>-9999</v>
      </c>
      <c r="AG735" s="73"/>
      <c r="AH735">
        <f t="shared" si="259"/>
        <v>9.9128093979226504E-4</v>
      </c>
      <c r="AI735">
        <f t="shared" si="260"/>
        <v>1.0202694526724543</v>
      </c>
      <c r="AJ735">
        <f t="shared" si="261"/>
        <v>0.73637414807196833</v>
      </c>
      <c r="AK735">
        <f t="shared" si="262"/>
        <v>8.1517785104596244E-2</v>
      </c>
      <c r="AL735">
        <f t="shared" si="263"/>
        <v>1.327088014839336</v>
      </c>
      <c r="AM735">
        <f t="shared" si="264"/>
        <v>0.7817992999413852</v>
      </c>
      <c r="AN735" s="89">
        <f t="shared" si="265"/>
        <v>1.2462906618999194</v>
      </c>
      <c r="AO735" s="89">
        <f t="shared" si="265"/>
        <v>1.246290661867854</v>
      </c>
      <c r="AP735" s="89">
        <f t="shared" si="265"/>
        <v>1.2462906606705981</v>
      </c>
      <c r="AQ735" s="89">
        <f t="shared" si="265"/>
        <v>1.2462906159678244</v>
      </c>
      <c r="AR735" s="89">
        <f t="shared" si="265"/>
        <v>1.2462889468736118</v>
      </c>
      <c r="AS735" s="89">
        <f t="shared" si="265"/>
        <v>1.2462266328299796</v>
      </c>
      <c r="AT735" s="89">
        <f t="shared" si="265"/>
        <v>1.2439083968856333</v>
      </c>
      <c r="AU735" s="89">
        <f t="shared" si="266"/>
        <v>1.1666747515830691</v>
      </c>
    </row>
    <row r="736" spans="3:64">
      <c r="C736" s="10"/>
      <c r="D736" s="10"/>
      <c r="Z736">
        <f t="shared" si="257"/>
        <v>0</v>
      </c>
      <c r="AA736" s="89">
        <f t="shared" si="258"/>
        <v>-0.23800536174947567</v>
      </c>
      <c r="AB736" s="89">
        <f t="shared" si="252"/>
        <v>-9999</v>
      </c>
      <c r="AC736" s="89">
        <f t="shared" si="253"/>
        <v>0</v>
      </c>
      <c r="AD736" s="89">
        <f t="shared" si="267"/>
        <v>-9999</v>
      </c>
      <c r="AE736" s="89">
        <f t="shared" si="254"/>
        <v>0</v>
      </c>
      <c r="AF736">
        <f t="shared" si="268"/>
        <v>-9999</v>
      </c>
      <c r="AG736" s="73"/>
      <c r="AH736">
        <f t="shared" si="259"/>
        <v>9.9128093979226504E-4</v>
      </c>
      <c r="AI736">
        <f t="shared" si="260"/>
        <v>1.0202694526724543</v>
      </c>
      <c r="AJ736">
        <f t="shared" si="261"/>
        <v>0.73637414807196833</v>
      </c>
      <c r="AK736">
        <f t="shared" si="262"/>
        <v>8.1517785104596244E-2</v>
      </c>
      <c r="AL736">
        <f t="shared" si="263"/>
        <v>1.327088014839336</v>
      </c>
      <c r="AM736">
        <f t="shared" si="264"/>
        <v>0.7817992999413852</v>
      </c>
      <c r="AN736" s="89">
        <f t="shared" si="265"/>
        <v>1.2462906618999194</v>
      </c>
      <c r="AO736" s="89">
        <f t="shared" si="265"/>
        <v>1.246290661867854</v>
      </c>
      <c r="AP736" s="89">
        <f t="shared" si="265"/>
        <v>1.2462906606705981</v>
      </c>
      <c r="AQ736" s="89">
        <f t="shared" si="265"/>
        <v>1.2462906159678244</v>
      </c>
      <c r="AR736" s="89">
        <f t="shared" si="265"/>
        <v>1.2462889468736118</v>
      </c>
      <c r="AS736" s="89">
        <f t="shared" si="265"/>
        <v>1.2462266328299796</v>
      </c>
      <c r="AT736" s="89">
        <f t="shared" si="265"/>
        <v>1.2439083968856333</v>
      </c>
      <c r="AU736" s="89">
        <f t="shared" si="266"/>
        <v>1.1666747515830691</v>
      </c>
    </row>
    <row r="737" spans="3:64">
      <c r="C737" s="10"/>
      <c r="D737" s="10"/>
      <c r="Z737">
        <f t="shared" si="257"/>
        <v>0</v>
      </c>
      <c r="AA737" s="89">
        <f t="shared" si="258"/>
        <v>-0.23800536174947567</v>
      </c>
      <c r="AB737" s="89">
        <f t="shared" si="252"/>
        <v>-9999</v>
      </c>
      <c r="AC737" s="89">
        <f t="shared" si="253"/>
        <v>0</v>
      </c>
      <c r="AD737" s="89">
        <f t="shared" si="267"/>
        <v>-9999</v>
      </c>
      <c r="AE737" s="89">
        <f t="shared" si="254"/>
        <v>0</v>
      </c>
      <c r="AF737">
        <f t="shared" si="268"/>
        <v>-9999</v>
      </c>
      <c r="AG737" s="73"/>
      <c r="AH737">
        <f t="shared" si="259"/>
        <v>9.9128093979226504E-4</v>
      </c>
      <c r="AI737">
        <f t="shared" si="260"/>
        <v>1.0202694526724543</v>
      </c>
      <c r="AJ737">
        <f t="shared" si="261"/>
        <v>0.73637414807196833</v>
      </c>
      <c r="AK737">
        <f t="shared" si="262"/>
        <v>8.1517785104596244E-2</v>
      </c>
      <c r="AL737">
        <f t="shared" si="263"/>
        <v>1.327088014839336</v>
      </c>
      <c r="AM737">
        <f t="shared" si="264"/>
        <v>0.7817992999413852</v>
      </c>
      <c r="AN737" s="89">
        <f t="shared" si="265"/>
        <v>1.2462906618999194</v>
      </c>
      <c r="AO737" s="89">
        <f t="shared" si="265"/>
        <v>1.246290661867854</v>
      </c>
      <c r="AP737" s="89">
        <f t="shared" si="265"/>
        <v>1.2462906606705981</v>
      </c>
      <c r="AQ737" s="89">
        <f t="shared" si="265"/>
        <v>1.2462906159678244</v>
      </c>
      <c r="AR737" s="89">
        <f t="shared" si="265"/>
        <v>1.2462889468736118</v>
      </c>
      <c r="AS737" s="89">
        <f t="shared" si="265"/>
        <v>1.2462266328299796</v>
      </c>
      <c r="AT737" s="89">
        <f t="shared" si="265"/>
        <v>1.2439083968856333</v>
      </c>
      <c r="AU737" s="89">
        <f t="shared" si="266"/>
        <v>1.1666747515830691</v>
      </c>
    </row>
    <row r="738" spans="3:64">
      <c r="C738" s="10"/>
      <c r="D738" s="10"/>
      <c r="Z738">
        <f t="shared" si="257"/>
        <v>0</v>
      </c>
      <c r="AA738" s="89">
        <f t="shared" si="258"/>
        <v>-0.23800536174947567</v>
      </c>
      <c r="AB738" s="89">
        <f t="shared" si="252"/>
        <v>-9999</v>
      </c>
      <c r="AC738" s="89">
        <f t="shared" si="253"/>
        <v>0</v>
      </c>
      <c r="AD738" s="89">
        <f t="shared" si="267"/>
        <v>-9999</v>
      </c>
      <c r="AE738" s="89">
        <f t="shared" si="254"/>
        <v>0</v>
      </c>
      <c r="AF738">
        <f t="shared" si="268"/>
        <v>-9999</v>
      </c>
      <c r="AG738" s="73"/>
      <c r="AH738">
        <f t="shared" si="259"/>
        <v>9.9128093979226504E-4</v>
      </c>
      <c r="AI738">
        <f t="shared" si="260"/>
        <v>1.0202694526724543</v>
      </c>
      <c r="AJ738">
        <f t="shared" si="261"/>
        <v>0.73637414807196833</v>
      </c>
      <c r="AK738">
        <f t="shared" si="262"/>
        <v>8.1517785104596244E-2</v>
      </c>
      <c r="AL738">
        <f t="shared" si="263"/>
        <v>1.327088014839336</v>
      </c>
      <c r="AM738">
        <f t="shared" si="264"/>
        <v>0.7817992999413852</v>
      </c>
      <c r="AN738" s="89">
        <f t="shared" si="265"/>
        <v>1.2462906618999194</v>
      </c>
      <c r="AO738" s="89">
        <f t="shared" si="265"/>
        <v>1.246290661867854</v>
      </c>
      <c r="AP738" s="89">
        <f t="shared" si="265"/>
        <v>1.2462906606705981</v>
      </c>
      <c r="AQ738" s="89">
        <f t="shared" si="265"/>
        <v>1.2462906159678244</v>
      </c>
      <c r="AR738" s="89">
        <f t="shared" si="265"/>
        <v>1.2462889468736118</v>
      </c>
      <c r="AS738" s="89">
        <f t="shared" si="265"/>
        <v>1.2462266328299796</v>
      </c>
      <c r="AT738" s="89">
        <f t="shared" si="265"/>
        <v>1.2439083968856333</v>
      </c>
      <c r="AU738" s="89">
        <f t="shared" si="266"/>
        <v>1.1666747515830691</v>
      </c>
    </row>
    <row r="739" spans="3:64">
      <c r="C739" s="10"/>
      <c r="D739" s="10"/>
      <c r="Z739">
        <f t="shared" si="257"/>
        <v>0</v>
      </c>
      <c r="AA739" s="89">
        <f t="shared" si="258"/>
        <v>-0.23800536174947567</v>
      </c>
      <c r="AB739" s="89">
        <f t="shared" si="252"/>
        <v>-9999</v>
      </c>
      <c r="AC739" s="89">
        <f t="shared" si="253"/>
        <v>0</v>
      </c>
      <c r="AD739" s="89">
        <f t="shared" si="267"/>
        <v>-9999</v>
      </c>
      <c r="AE739" s="89">
        <f t="shared" si="254"/>
        <v>0</v>
      </c>
      <c r="AF739">
        <f t="shared" si="268"/>
        <v>-9999</v>
      </c>
      <c r="AG739" s="73"/>
      <c r="AH739">
        <f t="shared" si="259"/>
        <v>9.9128093979226504E-4</v>
      </c>
      <c r="AI739">
        <f t="shared" si="260"/>
        <v>1.0202694526724543</v>
      </c>
      <c r="AJ739">
        <f t="shared" si="261"/>
        <v>0.73637414807196833</v>
      </c>
      <c r="AK739">
        <f t="shared" si="262"/>
        <v>8.1517785104596244E-2</v>
      </c>
      <c r="AL739">
        <f t="shared" si="263"/>
        <v>1.327088014839336</v>
      </c>
      <c r="AM739">
        <f t="shared" si="264"/>
        <v>0.7817992999413852</v>
      </c>
      <c r="AN739" s="89">
        <f t="shared" si="265"/>
        <v>1.2462906618999194</v>
      </c>
      <c r="AO739" s="89">
        <f t="shared" si="265"/>
        <v>1.246290661867854</v>
      </c>
      <c r="AP739" s="89">
        <f t="shared" si="265"/>
        <v>1.2462906606705981</v>
      </c>
      <c r="AQ739" s="89">
        <f t="shared" si="265"/>
        <v>1.2462906159678244</v>
      </c>
      <c r="AR739" s="89">
        <f t="shared" si="265"/>
        <v>1.2462889468736118</v>
      </c>
      <c r="AS739" s="89">
        <f t="shared" si="265"/>
        <v>1.2462266328299796</v>
      </c>
      <c r="AT739" s="89">
        <f t="shared" si="265"/>
        <v>1.2439083968856333</v>
      </c>
      <c r="AU739" s="89">
        <f t="shared" si="266"/>
        <v>1.1666747515830691</v>
      </c>
    </row>
    <row r="740" spans="3:64">
      <c r="C740" s="10"/>
      <c r="D740" s="10"/>
      <c r="Z740">
        <f t="shared" si="257"/>
        <v>0</v>
      </c>
      <c r="AA740" s="89">
        <f t="shared" si="258"/>
        <v>-0.23800536174947567</v>
      </c>
      <c r="AB740" s="89">
        <f t="shared" si="252"/>
        <v>-9999</v>
      </c>
      <c r="AC740" s="89">
        <f t="shared" si="253"/>
        <v>0</v>
      </c>
      <c r="AD740" s="89">
        <f t="shared" si="267"/>
        <v>-9999</v>
      </c>
      <c r="AE740" s="89">
        <f t="shared" si="254"/>
        <v>0</v>
      </c>
      <c r="AF740">
        <f t="shared" si="268"/>
        <v>-9999</v>
      </c>
      <c r="AG740" s="73"/>
      <c r="AH740">
        <f t="shared" si="259"/>
        <v>9.9128093979226504E-4</v>
      </c>
      <c r="AI740">
        <f t="shared" si="260"/>
        <v>1.0202694526724543</v>
      </c>
      <c r="AJ740">
        <f t="shared" si="261"/>
        <v>0.73637414807196833</v>
      </c>
      <c r="AK740">
        <f t="shared" si="262"/>
        <v>8.1517785104596244E-2</v>
      </c>
      <c r="AL740">
        <f t="shared" si="263"/>
        <v>1.327088014839336</v>
      </c>
      <c r="AM740">
        <f t="shared" si="264"/>
        <v>0.7817992999413852</v>
      </c>
      <c r="AN740" s="89">
        <f t="shared" si="265"/>
        <v>1.2462906618999194</v>
      </c>
      <c r="AO740" s="89">
        <f t="shared" si="265"/>
        <v>1.246290661867854</v>
      </c>
      <c r="AP740" s="89">
        <f t="shared" si="265"/>
        <v>1.2462906606705981</v>
      </c>
      <c r="AQ740" s="89">
        <f t="shared" si="265"/>
        <v>1.2462906159678244</v>
      </c>
      <c r="AR740" s="89">
        <f t="shared" si="265"/>
        <v>1.2462889468736118</v>
      </c>
      <c r="AS740" s="89">
        <f t="shared" si="265"/>
        <v>1.2462266328299796</v>
      </c>
      <c r="AT740" s="89">
        <f t="shared" si="265"/>
        <v>1.2439083968856333</v>
      </c>
      <c r="AU740" s="89">
        <f t="shared" si="266"/>
        <v>1.1666747515830691</v>
      </c>
    </row>
    <row r="741" spans="3:64">
      <c r="C741" s="10"/>
      <c r="D741" s="10"/>
      <c r="Z741">
        <f t="shared" si="257"/>
        <v>0</v>
      </c>
      <c r="AA741" s="89">
        <f t="shared" si="258"/>
        <v>-0.23800536174947567</v>
      </c>
      <c r="AB741" s="89">
        <f t="shared" si="252"/>
        <v>-9999</v>
      </c>
      <c r="AC741" s="89">
        <f t="shared" si="253"/>
        <v>0</v>
      </c>
      <c r="AD741" s="89">
        <f t="shared" si="267"/>
        <v>-9999</v>
      </c>
      <c r="AE741" s="89">
        <f t="shared" si="254"/>
        <v>0</v>
      </c>
      <c r="AF741">
        <f t="shared" si="268"/>
        <v>-9999</v>
      </c>
      <c r="AG741" s="73"/>
      <c r="AH741">
        <f t="shared" si="259"/>
        <v>9.9128093979226504E-4</v>
      </c>
      <c r="AI741">
        <f t="shared" si="260"/>
        <v>1.0202694526724543</v>
      </c>
      <c r="AJ741">
        <f t="shared" si="261"/>
        <v>0.73637414807196833</v>
      </c>
      <c r="AK741">
        <f t="shared" si="262"/>
        <v>8.1517785104596244E-2</v>
      </c>
      <c r="AL741">
        <f t="shared" si="263"/>
        <v>1.327088014839336</v>
      </c>
      <c r="AM741">
        <f t="shared" si="264"/>
        <v>0.7817992999413852</v>
      </c>
      <c r="AN741" s="89">
        <f t="shared" ref="AN741:AT756" si="269">$AU741+$AB$7*SIN(AO741)</f>
        <v>1.2462906618999194</v>
      </c>
      <c r="AO741" s="89">
        <f t="shared" si="269"/>
        <v>1.246290661867854</v>
      </c>
      <c r="AP741" s="89">
        <f t="shared" si="269"/>
        <v>1.2462906606705981</v>
      </c>
      <c r="AQ741" s="89">
        <f t="shared" si="269"/>
        <v>1.2462906159678244</v>
      </c>
      <c r="AR741" s="89">
        <f t="shared" si="269"/>
        <v>1.2462889468736118</v>
      </c>
      <c r="AS741" s="89">
        <f t="shared" si="269"/>
        <v>1.2462266328299796</v>
      </c>
      <c r="AT741" s="89">
        <f t="shared" si="269"/>
        <v>1.2439083968856333</v>
      </c>
      <c r="AU741" s="89">
        <f t="shared" si="266"/>
        <v>1.1666747515830691</v>
      </c>
    </row>
    <row r="742" spans="3:64">
      <c r="C742" s="10"/>
      <c r="D742" s="10"/>
      <c r="Z742">
        <f t="shared" si="257"/>
        <v>0</v>
      </c>
      <c r="AA742" s="89">
        <f t="shared" si="258"/>
        <v>-0.23800536174947567</v>
      </c>
      <c r="AB742" s="89">
        <f t="shared" si="252"/>
        <v>-9999</v>
      </c>
      <c r="AC742" s="89">
        <f t="shared" si="253"/>
        <v>0</v>
      </c>
      <c r="AD742" s="89">
        <f t="shared" si="267"/>
        <v>-9999</v>
      </c>
      <c r="AE742" s="89">
        <f t="shared" si="254"/>
        <v>0</v>
      </c>
      <c r="AF742">
        <f t="shared" si="268"/>
        <v>-9999</v>
      </c>
      <c r="AG742" s="73"/>
      <c r="AH742">
        <f t="shared" si="259"/>
        <v>9.9128093979226504E-4</v>
      </c>
      <c r="AI742">
        <f t="shared" si="260"/>
        <v>1.0202694526724543</v>
      </c>
      <c r="AJ742">
        <f t="shared" si="261"/>
        <v>0.73637414807196833</v>
      </c>
      <c r="AK742">
        <f t="shared" si="262"/>
        <v>8.1517785104596244E-2</v>
      </c>
      <c r="AL742">
        <f t="shared" si="263"/>
        <v>1.327088014839336</v>
      </c>
      <c r="AM742">
        <f t="shared" si="264"/>
        <v>0.7817992999413852</v>
      </c>
      <c r="AN742" s="89">
        <f t="shared" si="269"/>
        <v>1.2462906618999194</v>
      </c>
      <c r="AO742" s="89">
        <f t="shared" si="269"/>
        <v>1.246290661867854</v>
      </c>
      <c r="AP742" s="89">
        <f t="shared" si="269"/>
        <v>1.2462906606705981</v>
      </c>
      <c r="AQ742" s="89">
        <f t="shared" si="269"/>
        <v>1.2462906159678244</v>
      </c>
      <c r="AR742" s="89">
        <f t="shared" si="269"/>
        <v>1.2462889468736118</v>
      </c>
      <c r="AS742" s="89">
        <f t="shared" si="269"/>
        <v>1.2462266328299796</v>
      </c>
      <c r="AT742" s="89">
        <f t="shared" si="269"/>
        <v>1.2439083968856333</v>
      </c>
      <c r="AU742" s="89">
        <f t="shared" si="266"/>
        <v>1.1666747515830691</v>
      </c>
    </row>
    <row r="743" spans="3:64">
      <c r="C743" s="10"/>
      <c r="D743" s="10"/>
      <c r="Z743">
        <f t="shared" si="257"/>
        <v>0</v>
      </c>
      <c r="AA743" s="89">
        <f t="shared" si="258"/>
        <v>-0.23800536174947567</v>
      </c>
      <c r="AB743" s="89">
        <f t="shared" ref="AB743:AB806" si="270">IF(S743&lt;&gt;0,G743-AH743, -9999)</f>
        <v>-9999</v>
      </c>
      <c r="AC743" s="89">
        <f t="shared" ref="AC743:AC806" si="271">+G743-P743</f>
        <v>0</v>
      </c>
      <c r="AD743" s="89">
        <f t="shared" si="267"/>
        <v>-9999</v>
      </c>
      <c r="AE743" s="89">
        <f t="shared" ref="AE743:AE806" si="272">+(G743-AA743)^2*S743</f>
        <v>0</v>
      </c>
      <c r="AF743">
        <f t="shared" si="268"/>
        <v>-9999</v>
      </c>
      <c r="AG743" s="73"/>
      <c r="AH743">
        <f t="shared" si="259"/>
        <v>9.9128093979226504E-4</v>
      </c>
      <c r="AI743">
        <f t="shared" si="260"/>
        <v>1.0202694526724543</v>
      </c>
      <c r="AJ743">
        <f t="shared" si="261"/>
        <v>0.73637414807196833</v>
      </c>
      <c r="AK743">
        <f t="shared" si="262"/>
        <v>8.1517785104596244E-2</v>
      </c>
      <c r="AL743">
        <f t="shared" si="263"/>
        <v>1.327088014839336</v>
      </c>
      <c r="AM743">
        <f t="shared" si="264"/>
        <v>0.7817992999413852</v>
      </c>
      <c r="AN743" s="89">
        <f t="shared" si="269"/>
        <v>1.2462906618999194</v>
      </c>
      <c r="AO743" s="89">
        <f t="shared" si="269"/>
        <v>1.246290661867854</v>
      </c>
      <c r="AP743" s="89">
        <f t="shared" si="269"/>
        <v>1.2462906606705981</v>
      </c>
      <c r="AQ743" s="89">
        <f t="shared" si="269"/>
        <v>1.2462906159678244</v>
      </c>
      <c r="AR743" s="89">
        <f t="shared" si="269"/>
        <v>1.2462889468736118</v>
      </c>
      <c r="AS743" s="89">
        <f t="shared" si="269"/>
        <v>1.2462266328299796</v>
      </c>
      <c r="AT743" s="89">
        <f t="shared" si="269"/>
        <v>1.2439083968856333</v>
      </c>
      <c r="AU743" s="89">
        <f t="shared" si="266"/>
        <v>1.1666747515830691</v>
      </c>
    </row>
    <row r="744" spans="3:64">
      <c r="C744" s="10"/>
      <c r="D744" s="10"/>
      <c r="Z744">
        <f t="shared" si="257"/>
        <v>0</v>
      </c>
      <c r="AA744" s="89">
        <f t="shared" si="258"/>
        <v>-0.23800536174947567</v>
      </c>
      <c r="AB744" s="89">
        <f t="shared" si="270"/>
        <v>-9999</v>
      </c>
      <c r="AC744" s="89">
        <f t="shared" si="271"/>
        <v>0</v>
      </c>
      <c r="AD744" s="89">
        <f t="shared" si="267"/>
        <v>-9999</v>
      </c>
      <c r="AE744" s="89">
        <f t="shared" si="272"/>
        <v>0</v>
      </c>
      <c r="AF744">
        <f t="shared" si="268"/>
        <v>-9999</v>
      </c>
      <c r="AG744" s="73"/>
      <c r="AH744">
        <f t="shared" si="259"/>
        <v>9.9128093979226504E-4</v>
      </c>
      <c r="AI744">
        <f t="shared" si="260"/>
        <v>1.0202694526724543</v>
      </c>
      <c r="AJ744">
        <f t="shared" si="261"/>
        <v>0.73637414807196833</v>
      </c>
      <c r="AK744">
        <f t="shared" si="262"/>
        <v>8.1517785104596244E-2</v>
      </c>
      <c r="AL744">
        <f t="shared" si="263"/>
        <v>1.327088014839336</v>
      </c>
      <c r="AM744">
        <f t="shared" si="264"/>
        <v>0.7817992999413852</v>
      </c>
      <c r="AN744" s="89">
        <f t="shared" si="269"/>
        <v>1.2462906618999194</v>
      </c>
      <c r="AO744" s="89">
        <f t="shared" si="269"/>
        <v>1.246290661867854</v>
      </c>
      <c r="AP744" s="89">
        <f t="shared" si="269"/>
        <v>1.2462906606705981</v>
      </c>
      <c r="AQ744" s="89">
        <f t="shared" si="269"/>
        <v>1.2462906159678244</v>
      </c>
      <c r="AR744" s="89">
        <f t="shared" si="269"/>
        <v>1.2462889468736118</v>
      </c>
      <c r="AS744" s="89">
        <f t="shared" si="269"/>
        <v>1.2462266328299796</v>
      </c>
      <c r="AT744" s="89">
        <f t="shared" si="269"/>
        <v>1.2439083968856333</v>
      </c>
      <c r="AU744" s="89">
        <f t="shared" si="266"/>
        <v>1.1666747515830691</v>
      </c>
    </row>
    <row r="745" spans="3:64">
      <c r="C745" s="10"/>
      <c r="D745" s="10"/>
      <c r="Z745">
        <f t="shared" si="257"/>
        <v>0</v>
      </c>
      <c r="AA745" s="89">
        <f t="shared" si="258"/>
        <v>-0.23800536174947567</v>
      </c>
      <c r="AB745" s="89">
        <f t="shared" si="270"/>
        <v>-9999</v>
      </c>
      <c r="AC745" s="89">
        <f t="shared" si="271"/>
        <v>0</v>
      </c>
      <c r="AD745" s="89">
        <f t="shared" si="267"/>
        <v>-9999</v>
      </c>
      <c r="AE745" s="89">
        <f t="shared" si="272"/>
        <v>0</v>
      </c>
      <c r="AF745">
        <f t="shared" si="268"/>
        <v>-9999</v>
      </c>
      <c r="AG745" s="73"/>
      <c r="AH745">
        <f t="shared" si="259"/>
        <v>9.9128093979226504E-4</v>
      </c>
      <c r="AI745">
        <f t="shared" si="260"/>
        <v>1.0202694526724543</v>
      </c>
      <c r="AJ745">
        <f t="shared" si="261"/>
        <v>0.73637414807196833</v>
      </c>
      <c r="AK745">
        <f t="shared" si="262"/>
        <v>8.1517785104596244E-2</v>
      </c>
      <c r="AL745">
        <f t="shared" si="263"/>
        <v>1.327088014839336</v>
      </c>
      <c r="AM745">
        <f t="shared" si="264"/>
        <v>0.7817992999413852</v>
      </c>
      <c r="AN745" s="89">
        <f t="shared" si="269"/>
        <v>1.2462906618999194</v>
      </c>
      <c r="AO745" s="89">
        <f t="shared" si="269"/>
        <v>1.246290661867854</v>
      </c>
      <c r="AP745" s="89">
        <f t="shared" si="269"/>
        <v>1.2462906606705981</v>
      </c>
      <c r="AQ745" s="89">
        <f t="shared" si="269"/>
        <v>1.2462906159678244</v>
      </c>
      <c r="AR745" s="89">
        <f t="shared" si="269"/>
        <v>1.2462889468736118</v>
      </c>
      <c r="AS745" s="89">
        <f t="shared" si="269"/>
        <v>1.2462266328299796</v>
      </c>
      <c r="AT745" s="89">
        <f t="shared" si="269"/>
        <v>1.2439083968856333</v>
      </c>
      <c r="AU745" s="89">
        <f t="shared" si="266"/>
        <v>1.1666747515830691</v>
      </c>
    </row>
    <row r="746" spans="3:64">
      <c r="C746" s="10"/>
      <c r="D746" s="10"/>
      <c r="Z746">
        <f t="shared" si="257"/>
        <v>0</v>
      </c>
      <c r="AA746" s="89">
        <f t="shared" si="258"/>
        <v>-0.23800536174947567</v>
      </c>
      <c r="AB746" s="89">
        <f t="shared" si="270"/>
        <v>-9999</v>
      </c>
      <c r="AC746" s="89">
        <f t="shared" si="271"/>
        <v>0</v>
      </c>
      <c r="AD746" s="89">
        <f t="shared" si="267"/>
        <v>-9999</v>
      </c>
      <c r="AE746" s="89">
        <f t="shared" si="272"/>
        <v>0</v>
      </c>
      <c r="AF746">
        <f t="shared" si="268"/>
        <v>-9999</v>
      </c>
      <c r="AG746" s="73"/>
      <c r="AH746">
        <f t="shared" si="259"/>
        <v>9.9128093979226504E-4</v>
      </c>
      <c r="AI746">
        <f t="shared" si="260"/>
        <v>1.0202694526724543</v>
      </c>
      <c r="AJ746">
        <f t="shared" si="261"/>
        <v>0.73637414807196833</v>
      </c>
      <c r="AK746">
        <f t="shared" si="262"/>
        <v>8.1517785104596244E-2</v>
      </c>
      <c r="AL746">
        <f t="shared" si="263"/>
        <v>1.327088014839336</v>
      </c>
      <c r="AM746">
        <f t="shared" si="264"/>
        <v>0.7817992999413852</v>
      </c>
      <c r="AN746" s="89">
        <f t="shared" si="269"/>
        <v>1.2462906618999194</v>
      </c>
      <c r="AO746" s="89">
        <f t="shared" si="269"/>
        <v>1.246290661867854</v>
      </c>
      <c r="AP746" s="89">
        <f t="shared" si="269"/>
        <v>1.2462906606705981</v>
      </c>
      <c r="AQ746" s="89">
        <f t="shared" si="269"/>
        <v>1.2462906159678244</v>
      </c>
      <c r="AR746" s="89">
        <f t="shared" si="269"/>
        <v>1.2462889468736118</v>
      </c>
      <c r="AS746" s="89">
        <f t="shared" si="269"/>
        <v>1.2462266328299796</v>
      </c>
      <c r="AT746" s="89">
        <f t="shared" si="269"/>
        <v>1.2439083968856333</v>
      </c>
      <c r="AU746" s="89">
        <f t="shared" si="266"/>
        <v>1.1666747515830691</v>
      </c>
    </row>
    <row r="747" spans="3:64">
      <c r="C747" s="10"/>
      <c r="D747" s="10"/>
      <c r="Z747">
        <f t="shared" si="257"/>
        <v>0</v>
      </c>
      <c r="AA747" s="89">
        <f t="shared" si="258"/>
        <v>-0.23800536174947567</v>
      </c>
      <c r="AB747" s="89">
        <f t="shared" si="270"/>
        <v>-9999</v>
      </c>
      <c r="AC747" s="89">
        <f t="shared" si="271"/>
        <v>0</v>
      </c>
      <c r="AD747" s="89">
        <f t="shared" si="267"/>
        <v>-9999</v>
      </c>
      <c r="AE747" s="89">
        <f t="shared" si="272"/>
        <v>0</v>
      </c>
      <c r="AF747">
        <f t="shared" si="268"/>
        <v>-9999</v>
      </c>
      <c r="AG747" s="73"/>
      <c r="AH747">
        <f t="shared" si="259"/>
        <v>9.9128093979226504E-4</v>
      </c>
      <c r="AI747">
        <f t="shared" si="260"/>
        <v>1.0202694526724543</v>
      </c>
      <c r="AJ747">
        <f t="shared" si="261"/>
        <v>0.73637414807196833</v>
      </c>
      <c r="AK747">
        <f t="shared" si="262"/>
        <v>8.1517785104596244E-2</v>
      </c>
      <c r="AL747">
        <f t="shared" si="263"/>
        <v>1.327088014839336</v>
      </c>
      <c r="AM747">
        <f t="shared" si="264"/>
        <v>0.7817992999413852</v>
      </c>
      <c r="AN747" s="89">
        <f t="shared" si="269"/>
        <v>1.2462906618999194</v>
      </c>
      <c r="AO747" s="89">
        <f t="shared" si="269"/>
        <v>1.246290661867854</v>
      </c>
      <c r="AP747" s="89">
        <f t="shared" si="269"/>
        <v>1.2462906606705981</v>
      </c>
      <c r="AQ747" s="89">
        <f t="shared" si="269"/>
        <v>1.2462906159678244</v>
      </c>
      <c r="AR747" s="89">
        <f t="shared" si="269"/>
        <v>1.2462889468736118</v>
      </c>
      <c r="AS747" s="89">
        <f t="shared" si="269"/>
        <v>1.2462266328299796</v>
      </c>
      <c r="AT747" s="89">
        <f t="shared" si="269"/>
        <v>1.2439083968856333</v>
      </c>
      <c r="AU747" s="89">
        <f t="shared" si="266"/>
        <v>1.1666747515830691</v>
      </c>
    </row>
    <row r="748" spans="3:64">
      <c r="C748" s="10"/>
      <c r="D748" s="10"/>
      <c r="Z748">
        <f t="shared" si="257"/>
        <v>0</v>
      </c>
      <c r="AA748" s="89">
        <f t="shared" si="258"/>
        <v>-0.23800536174947567</v>
      </c>
      <c r="AB748" s="89">
        <f t="shared" si="270"/>
        <v>-9999</v>
      </c>
      <c r="AC748" s="89">
        <f t="shared" si="271"/>
        <v>0</v>
      </c>
      <c r="AD748" s="89">
        <f t="shared" si="267"/>
        <v>-9999</v>
      </c>
      <c r="AE748" s="89">
        <f t="shared" si="272"/>
        <v>0</v>
      </c>
      <c r="AF748">
        <f t="shared" si="268"/>
        <v>-9999</v>
      </c>
      <c r="AG748" s="73"/>
      <c r="AH748">
        <f t="shared" si="259"/>
        <v>9.9128093979226504E-4</v>
      </c>
      <c r="AI748">
        <f t="shared" si="260"/>
        <v>1.0202694526724543</v>
      </c>
      <c r="AJ748">
        <f t="shared" si="261"/>
        <v>0.73637414807196833</v>
      </c>
      <c r="AK748">
        <f t="shared" si="262"/>
        <v>8.1517785104596244E-2</v>
      </c>
      <c r="AL748">
        <f t="shared" si="263"/>
        <v>1.327088014839336</v>
      </c>
      <c r="AM748">
        <f t="shared" si="264"/>
        <v>0.7817992999413852</v>
      </c>
      <c r="AN748" s="89">
        <f t="shared" si="269"/>
        <v>1.2462906618999194</v>
      </c>
      <c r="AO748" s="89">
        <f t="shared" si="269"/>
        <v>1.246290661867854</v>
      </c>
      <c r="AP748" s="89">
        <f t="shared" si="269"/>
        <v>1.2462906606705981</v>
      </c>
      <c r="AQ748" s="89">
        <f t="shared" si="269"/>
        <v>1.2462906159678244</v>
      </c>
      <c r="AR748" s="89">
        <f t="shared" si="269"/>
        <v>1.2462889468736118</v>
      </c>
      <c r="AS748" s="89">
        <f t="shared" si="269"/>
        <v>1.2462266328299796</v>
      </c>
      <c r="AT748" s="89">
        <f t="shared" si="269"/>
        <v>1.2439083968856333</v>
      </c>
      <c r="AU748" s="89">
        <f t="shared" si="266"/>
        <v>1.1666747515830691</v>
      </c>
      <c r="AV748" s="89"/>
      <c r="AW748" s="89"/>
      <c r="AX748" s="89"/>
      <c r="AY748" s="89"/>
      <c r="AZ748" s="89"/>
      <c r="BA748" s="89"/>
      <c r="BB748" s="89"/>
      <c r="BC748" s="89"/>
      <c r="BD748" s="89"/>
      <c r="BE748" s="89"/>
      <c r="BF748" s="89"/>
      <c r="BG748" s="89"/>
      <c r="BH748" s="89"/>
      <c r="BI748" s="89"/>
      <c r="BJ748" s="89"/>
      <c r="BK748" s="89"/>
      <c r="BL748" s="89"/>
    </row>
    <row r="749" spans="3:64">
      <c r="C749" s="10"/>
      <c r="D749" s="10"/>
      <c r="Z749">
        <f t="shared" si="257"/>
        <v>0</v>
      </c>
      <c r="AA749" s="89">
        <f t="shared" si="258"/>
        <v>-0.23800536174947567</v>
      </c>
      <c r="AB749" s="89">
        <f t="shared" si="270"/>
        <v>-9999</v>
      </c>
      <c r="AC749" s="89">
        <f t="shared" si="271"/>
        <v>0</v>
      </c>
      <c r="AD749" s="89">
        <f t="shared" si="267"/>
        <v>-9999</v>
      </c>
      <c r="AE749" s="89">
        <f t="shared" si="272"/>
        <v>0</v>
      </c>
      <c r="AF749">
        <f t="shared" si="268"/>
        <v>-9999</v>
      </c>
      <c r="AG749" s="73"/>
      <c r="AH749">
        <f t="shared" si="259"/>
        <v>9.9128093979226504E-4</v>
      </c>
      <c r="AI749">
        <f t="shared" si="260"/>
        <v>1.0202694526724543</v>
      </c>
      <c r="AJ749">
        <f t="shared" si="261"/>
        <v>0.73637414807196833</v>
      </c>
      <c r="AK749">
        <f t="shared" si="262"/>
        <v>8.1517785104596244E-2</v>
      </c>
      <c r="AL749">
        <f t="shared" si="263"/>
        <v>1.327088014839336</v>
      </c>
      <c r="AM749">
        <f t="shared" si="264"/>
        <v>0.7817992999413852</v>
      </c>
      <c r="AN749" s="89">
        <f t="shared" si="269"/>
        <v>1.2462906618999194</v>
      </c>
      <c r="AO749" s="89">
        <f t="shared" si="269"/>
        <v>1.246290661867854</v>
      </c>
      <c r="AP749" s="89">
        <f t="shared" si="269"/>
        <v>1.2462906606705981</v>
      </c>
      <c r="AQ749" s="89">
        <f t="shared" si="269"/>
        <v>1.2462906159678244</v>
      </c>
      <c r="AR749" s="89">
        <f t="shared" si="269"/>
        <v>1.2462889468736118</v>
      </c>
      <c r="AS749" s="89">
        <f t="shared" si="269"/>
        <v>1.2462266328299796</v>
      </c>
      <c r="AT749" s="89">
        <f t="shared" si="269"/>
        <v>1.2439083968856333</v>
      </c>
      <c r="AU749" s="89">
        <f t="shared" si="266"/>
        <v>1.1666747515830691</v>
      </c>
    </row>
    <row r="750" spans="3:64">
      <c r="C750" s="10"/>
      <c r="D750" s="10"/>
      <c r="Z750">
        <f t="shared" si="257"/>
        <v>0</v>
      </c>
      <c r="AA750" s="89">
        <f t="shared" si="258"/>
        <v>-0.23800536174947567</v>
      </c>
      <c r="AB750" s="89">
        <f t="shared" si="270"/>
        <v>-9999</v>
      </c>
      <c r="AC750" s="89">
        <f t="shared" si="271"/>
        <v>0</v>
      </c>
      <c r="AD750" s="89">
        <f t="shared" si="267"/>
        <v>-9999</v>
      </c>
      <c r="AE750" s="89">
        <f t="shared" si="272"/>
        <v>0</v>
      </c>
      <c r="AF750">
        <f t="shared" si="268"/>
        <v>-9999</v>
      </c>
      <c r="AG750" s="73"/>
      <c r="AH750">
        <f t="shared" si="259"/>
        <v>9.9128093979226504E-4</v>
      </c>
      <c r="AI750">
        <f t="shared" si="260"/>
        <v>1.0202694526724543</v>
      </c>
      <c r="AJ750">
        <f t="shared" si="261"/>
        <v>0.73637414807196833</v>
      </c>
      <c r="AK750">
        <f t="shared" si="262"/>
        <v>8.1517785104596244E-2</v>
      </c>
      <c r="AL750">
        <f t="shared" si="263"/>
        <v>1.327088014839336</v>
      </c>
      <c r="AM750">
        <f t="shared" si="264"/>
        <v>0.7817992999413852</v>
      </c>
      <c r="AN750" s="89">
        <f t="shared" si="269"/>
        <v>1.2462906618999194</v>
      </c>
      <c r="AO750" s="89">
        <f t="shared" si="269"/>
        <v>1.246290661867854</v>
      </c>
      <c r="AP750" s="89">
        <f t="shared" si="269"/>
        <v>1.2462906606705981</v>
      </c>
      <c r="AQ750" s="89">
        <f t="shared" si="269"/>
        <v>1.2462906159678244</v>
      </c>
      <c r="AR750" s="89">
        <f t="shared" si="269"/>
        <v>1.2462889468736118</v>
      </c>
      <c r="AS750" s="89">
        <f t="shared" si="269"/>
        <v>1.2462266328299796</v>
      </c>
      <c r="AT750" s="89">
        <f t="shared" si="269"/>
        <v>1.2439083968856333</v>
      </c>
      <c r="AU750" s="89">
        <f t="shared" si="266"/>
        <v>1.1666747515830691</v>
      </c>
    </row>
    <row r="751" spans="3:64">
      <c r="C751" s="10"/>
      <c r="D751" s="10"/>
      <c r="Z751">
        <f t="shared" si="257"/>
        <v>0</v>
      </c>
      <c r="AA751" s="89">
        <f t="shared" si="258"/>
        <v>-0.23800536174947567</v>
      </c>
      <c r="AB751" s="89">
        <f t="shared" si="270"/>
        <v>-9999</v>
      </c>
      <c r="AC751" s="89">
        <f t="shared" si="271"/>
        <v>0</v>
      </c>
      <c r="AD751" s="89">
        <f t="shared" si="267"/>
        <v>-9999</v>
      </c>
      <c r="AE751" s="89">
        <f t="shared" si="272"/>
        <v>0</v>
      </c>
      <c r="AF751">
        <f t="shared" si="268"/>
        <v>-9999</v>
      </c>
      <c r="AG751" s="73"/>
      <c r="AH751">
        <f t="shared" si="259"/>
        <v>9.9128093979226504E-4</v>
      </c>
      <c r="AI751">
        <f t="shared" si="260"/>
        <v>1.0202694526724543</v>
      </c>
      <c r="AJ751">
        <f t="shared" si="261"/>
        <v>0.73637414807196833</v>
      </c>
      <c r="AK751">
        <f t="shared" si="262"/>
        <v>8.1517785104596244E-2</v>
      </c>
      <c r="AL751">
        <f t="shared" si="263"/>
        <v>1.327088014839336</v>
      </c>
      <c r="AM751">
        <f t="shared" si="264"/>
        <v>0.7817992999413852</v>
      </c>
      <c r="AN751" s="89">
        <f t="shared" si="269"/>
        <v>1.2462906618999194</v>
      </c>
      <c r="AO751" s="89">
        <f t="shared" si="269"/>
        <v>1.246290661867854</v>
      </c>
      <c r="AP751" s="89">
        <f t="shared" si="269"/>
        <v>1.2462906606705981</v>
      </c>
      <c r="AQ751" s="89">
        <f t="shared" si="269"/>
        <v>1.2462906159678244</v>
      </c>
      <c r="AR751" s="89">
        <f t="shared" si="269"/>
        <v>1.2462889468736118</v>
      </c>
      <c r="AS751" s="89">
        <f t="shared" si="269"/>
        <v>1.2462266328299796</v>
      </c>
      <c r="AT751" s="89">
        <f t="shared" si="269"/>
        <v>1.2439083968856333</v>
      </c>
      <c r="AU751" s="89">
        <f t="shared" si="266"/>
        <v>1.1666747515830691</v>
      </c>
    </row>
    <row r="752" spans="3:64">
      <c r="C752" s="10"/>
      <c r="D752" s="10"/>
      <c r="Z752">
        <f t="shared" si="257"/>
        <v>0</v>
      </c>
      <c r="AA752" s="89">
        <f t="shared" si="258"/>
        <v>-0.23800536174947567</v>
      </c>
      <c r="AB752" s="89">
        <f t="shared" si="270"/>
        <v>-9999</v>
      </c>
      <c r="AC752" s="89">
        <f t="shared" si="271"/>
        <v>0</v>
      </c>
      <c r="AD752" s="89">
        <f t="shared" si="267"/>
        <v>-9999</v>
      </c>
      <c r="AE752" s="89">
        <f t="shared" si="272"/>
        <v>0</v>
      </c>
      <c r="AF752">
        <f t="shared" si="268"/>
        <v>-9999</v>
      </c>
      <c r="AG752" s="73"/>
      <c r="AH752">
        <f t="shared" si="259"/>
        <v>9.9128093979226504E-4</v>
      </c>
      <c r="AI752">
        <f t="shared" si="260"/>
        <v>1.0202694526724543</v>
      </c>
      <c r="AJ752">
        <f t="shared" si="261"/>
        <v>0.73637414807196833</v>
      </c>
      <c r="AK752">
        <f t="shared" si="262"/>
        <v>8.1517785104596244E-2</v>
      </c>
      <c r="AL752">
        <f t="shared" si="263"/>
        <v>1.327088014839336</v>
      </c>
      <c r="AM752">
        <f t="shared" si="264"/>
        <v>0.7817992999413852</v>
      </c>
      <c r="AN752" s="89">
        <f t="shared" si="269"/>
        <v>1.2462906618999194</v>
      </c>
      <c r="AO752" s="89">
        <f t="shared" si="269"/>
        <v>1.246290661867854</v>
      </c>
      <c r="AP752" s="89">
        <f t="shared" si="269"/>
        <v>1.2462906606705981</v>
      </c>
      <c r="AQ752" s="89">
        <f t="shared" si="269"/>
        <v>1.2462906159678244</v>
      </c>
      <c r="AR752" s="89">
        <f t="shared" si="269"/>
        <v>1.2462889468736118</v>
      </c>
      <c r="AS752" s="89">
        <f t="shared" si="269"/>
        <v>1.2462266328299796</v>
      </c>
      <c r="AT752" s="89">
        <f t="shared" si="269"/>
        <v>1.2439083968856333</v>
      </c>
      <c r="AU752" s="89">
        <f t="shared" si="266"/>
        <v>1.1666747515830691</v>
      </c>
    </row>
    <row r="753" spans="3:48">
      <c r="C753" s="10"/>
      <c r="D753" s="10"/>
      <c r="Z753">
        <f t="shared" si="257"/>
        <v>0</v>
      </c>
      <c r="AA753" s="89">
        <f t="shared" si="258"/>
        <v>-0.23800536174947567</v>
      </c>
      <c r="AB753" s="89">
        <f t="shared" si="270"/>
        <v>-9999</v>
      </c>
      <c r="AC753" s="89">
        <f t="shared" si="271"/>
        <v>0</v>
      </c>
      <c r="AD753" s="89">
        <f t="shared" si="267"/>
        <v>-9999</v>
      </c>
      <c r="AE753" s="89">
        <f t="shared" si="272"/>
        <v>0</v>
      </c>
      <c r="AF753">
        <f t="shared" si="268"/>
        <v>-9999</v>
      </c>
      <c r="AG753" s="73"/>
      <c r="AH753">
        <f t="shared" si="259"/>
        <v>9.9128093979226504E-4</v>
      </c>
      <c r="AI753">
        <f t="shared" si="260"/>
        <v>1.0202694526724543</v>
      </c>
      <c r="AJ753">
        <f t="shared" si="261"/>
        <v>0.73637414807196833</v>
      </c>
      <c r="AK753">
        <f t="shared" si="262"/>
        <v>8.1517785104596244E-2</v>
      </c>
      <c r="AL753">
        <f t="shared" si="263"/>
        <v>1.327088014839336</v>
      </c>
      <c r="AM753">
        <f t="shared" si="264"/>
        <v>0.7817992999413852</v>
      </c>
      <c r="AN753" s="89">
        <f t="shared" si="269"/>
        <v>1.2462906618999194</v>
      </c>
      <c r="AO753" s="89">
        <f t="shared" si="269"/>
        <v>1.246290661867854</v>
      </c>
      <c r="AP753" s="89">
        <f t="shared" si="269"/>
        <v>1.2462906606705981</v>
      </c>
      <c r="AQ753" s="89">
        <f t="shared" si="269"/>
        <v>1.2462906159678244</v>
      </c>
      <c r="AR753" s="89">
        <f t="shared" si="269"/>
        <v>1.2462889468736118</v>
      </c>
      <c r="AS753" s="89">
        <f t="shared" si="269"/>
        <v>1.2462266328299796</v>
      </c>
      <c r="AT753" s="89">
        <f t="shared" si="269"/>
        <v>1.2439083968856333</v>
      </c>
      <c r="AU753" s="89">
        <f t="shared" si="266"/>
        <v>1.1666747515830691</v>
      </c>
    </row>
    <row r="754" spans="3:48">
      <c r="C754" s="10"/>
      <c r="D754" s="10"/>
      <c r="Z754">
        <f t="shared" si="257"/>
        <v>0</v>
      </c>
      <c r="AA754" s="89">
        <f t="shared" si="258"/>
        <v>-0.23800536174947567</v>
      </c>
      <c r="AB754" s="89">
        <f t="shared" si="270"/>
        <v>-9999</v>
      </c>
      <c r="AC754" s="89">
        <f t="shared" si="271"/>
        <v>0</v>
      </c>
      <c r="AD754" s="89">
        <f t="shared" si="267"/>
        <v>-9999</v>
      </c>
      <c r="AE754" s="89">
        <f t="shared" si="272"/>
        <v>0</v>
      </c>
      <c r="AF754">
        <f t="shared" si="268"/>
        <v>-9999</v>
      </c>
      <c r="AG754" s="73"/>
      <c r="AH754">
        <f t="shared" si="259"/>
        <v>9.9128093979226504E-4</v>
      </c>
      <c r="AI754">
        <f t="shared" si="260"/>
        <v>1.0202694526724543</v>
      </c>
      <c r="AJ754">
        <f t="shared" si="261"/>
        <v>0.73637414807196833</v>
      </c>
      <c r="AK754">
        <f t="shared" si="262"/>
        <v>8.1517785104596244E-2</v>
      </c>
      <c r="AL754">
        <f t="shared" si="263"/>
        <v>1.327088014839336</v>
      </c>
      <c r="AM754">
        <f t="shared" si="264"/>
        <v>0.7817992999413852</v>
      </c>
      <c r="AN754" s="89">
        <f t="shared" si="269"/>
        <v>1.2462906618999194</v>
      </c>
      <c r="AO754" s="89">
        <f t="shared" si="269"/>
        <v>1.246290661867854</v>
      </c>
      <c r="AP754" s="89">
        <f t="shared" si="269"/>
        <v>1.2462906606705981</v>
      </c>
      <c r="AQ754" s="89">
        <f t="shared" si="269"/>
        <v>1.2462906159678244</v>
      </c>
      <c r="AR754" s="89">
        <f t="shared" si="269"/>
        <v>1.2462889468736118</v>
      </c>
      <c r="AS754" s="89">
        <f t="shared" si="269"/>
        <v>1.2462266328299796</v>
      </c>
      <c r="AT754" s="89">
        <f t="shared" si="269"/>
        <v>1.2439083968856333</v>
      </c>
      <c r="AU754" s="89">
        <f t="shared" si="266"/>
        <v>1.1666747515830691</v>
      </c>
    </row>
    <row r="755" spans="3:48">
      <c r="C755" s="10"/>
      <c r="D755" s="10"/>
      <c r="Z755">
        <f t="shared" si="257"/>
        <v>0</v>
      </c>
      <c r="AA755" s="89">
        <f t="shared" si="258"/>
        <v>-0.23800536174947567</v>
      </c>
      <c r="AB755" s="89">
        <f t="shared" si="270"/>
        <v>-9999</v>
      </c>
      <c r="AC755" s="89">
        <f t="shared" si="271"/>
        <v>0</v>
      </c>
      <c r="AD755" s="89">
        <f t="shared" si="267"/>
        <v>-9999</v>
      </c>
      <c r="AE755" s="89">
        <f t="shared" si="272"/>
        <v>0</v>
      </c>
      <c r="AF755">
        <f t="shared" si="268"/>
        <v>-9999</v>
      </c>
      <c r="AG755" s="73"/>
      <c r="AH755">
        <f t="shared" si="259"/>
        <v>9.9128093979226504E-4</v>
      </c>
      <c r="AI755">
        <f t="shared" si="260"/>
        <v>1.0202694526724543</v>
      </c>
      <c r="AJ755">
        <f t="shared" si="261"/>
        <v>0.73637414807196833</v>
      </c>
      <c r="AK755">
        <f t="shared" si="262"/>
        <v>8.1517785104596244E-2</v>
      </c>
      <c r="AL755">
        <f t="shared" si="263"/>
        <v>1.327088014839336</v>
      </c>
      <c r="AM755">
        <f t="shared" si="264"/>
        <v>0.7817992999413852</v>
      </c>
      <c r="AN755" s="89">
        <f t="shared" si="269"/>
        <v>1.2462906618999194</v>
      </c>
      <c r="AO755" s="89">
        <f t="shared" si="269"/>
        <v>1.246290661867854</v>
      </c>
      <c r="AP755" s="89">
        <f t="shared" si="269"/>
        <v>1.2462906606705981</v>
      </c>
      <c r="AQ755" s="89">
        <f t="shared" si="269"/>
        <v>1.2462906159678244</v>
      </c>
      <c r="AR755" s="89">
        <f t="shared" si="269"/>
        <v>1.2462889468736118</v>
      </c>
      <c r="AS755" s="89">
        <f t="shared" si="269"/>
        <v>1.2462266328299796</v>
      </c>
      <c r="AT755" s="89">
        <f t="shared" si="269"/>
        <v>1.2439083968856333</v>
      </c>
      <c r="AU755" s="89">
        <f t="shared" si="266"/>
        <v>1.1666747515830691</v>
      </c>
    </row>
    <row r="756" spans="3:48">
      <c r="C756" s="10"/>
      <c r="D756" s="10"/>
      <c r="Z756">
        <f t="shared" si="257"/>
        <v>0</v>
      </c>
      <c r="AA756" s="89">
        <f t="shared" si="258"/>
        <v>-0.23800536174947567</v>
      </c>
      <c r="AB756" s="89">
        <f t="shared" si="270"/>
        <v>-9999</v>
      </c>
      <c r="AC756" s="89">
        <f t="shared" si="271"/>
        <v>0</v>
      </c>
      <c r="AD756" s="89">
        <f t="shared" si="267"/>
        <v>-9999</v>
      </c>
      <c r="AE756" s="89">
        <f t="shared" si="272"/>
        <v>0</v>
      </c>
      <c r="AF756">
        <f t="shared" si="268"/>
        <v>-9999</v>
      </c>
      <c r="AG756" s="73"/>
      <c r="AH756">
        <f t="shared" si="259"/>
        <v>9.9128093979226504E-4</v>
      </c>
      <c r="AI756">
        <f t="shared" si="260"/>
        <v>1.0202694526724543</v>
      </c>
      <c r="AJ756">
        <f t="shared" si="261"/>
        <v>0.73637414807196833</v>
      </c>
      <c r="AK756">
        <f t="shared" si="262"/>
        <v>8.1517785104596244E-2</v>
      </c>
      <c r="AL756">
        <f t="shared" si="263"/>
        <v>1.327088014839336</v>
      </c>
      <c r="AM756">
        <f t="shared" si="264"/>
        <v>0.7817992999413852</v>
      </c>
      <c r="AN756" s="89">
        <f t="shared" si="269"/>
        <v>1.2462906618999194</v>
      </c>
      <c r="AO756" s="89">
        <f t="shared" si="269"/>
        <v>1.246290661867854</v>
      </c>
      <c r="AP756" s="89">
        <f t="shared" si="269"/>
        <v>1.2462906606705981</v>
      </c>
      <c r="AQ756" s="89">
        <f t="shared" si="269"/>
        <v>1.2462906159678244</v>
      </c>
      <c r="AR756" s="89">
        <f t="shared" si="269"/>
        <v>1.2462889468736118</v>
      </c>
      <c r="AS756" s="89">
        <f t="shared" si="269"/>
        <v>1.2462266328299796</v>
      </c>
      <c r="AT756" s="89">
        <f t="shared" si="269"/>
        <v>1.2439083968856333</v>
      </c>
      <c r="AU756" s="89">
        <f t="shared" si="266"/>
        <v>1.1666747515830691</v>
      </c>
    </row>
    <row r="757" spans="3:48">
      <c r="C757" s="10"/>
      <c r="D757" s="10"/>
      <c r="Z757">
        <f t="shared" si="257"/>
        <v>0</v>
      </c>
      <c r="AA757" s="89">
        <f t="shared" si="258"/>
        <v>-0.23800536174947567</v>
      </c>
      <c r="AB757" s="89">
        <f t="shared" si="270"/>
        <v>-9999</v>
      </c>
      <c r="AC757" s="89">
        <f t="shared" si="271"/>
        <v>0</v>
      </c>
      <c r="AD757" s="89">
        <f t="shared" si="267"/>
        <v>-9999</v>
      </c>
      <c r="AE757" s="89">
        <f t="shared" si="272"/>
        <v>0</v>
      </c>
      <c r="AF757">
        <f t="shared" si="268"/>
        <v>-9999</v>
      </c>
      <c r="AG757" s="73"/>
      <c r="AH757">
        <f t="shared" si="259"/>
        <v>9.9128093979226504E-4</v>
      </c>
      <c r="AI757">
        <f t="shared" si="260"/>
        <v>1.0202694526724543</v>
      </c>
      <c r="AJ757">
        <f t="shared" si="261"/>
        <v>0.73637414807196833</v>
      </c>
      <c r="AK757">
        <f t="shared" si="262"/>
        <v>8.1517785104596244E-2</v>
      </c>
      <c r="AL757">
        <f t="shared" si="263"/>
        <v>1.327088014839336</v>
      </c>
      <c r="AM757">
        <f t="shared" si="264"/>
        <v>0.7817992999413852</v>
      </c>
      <c r="AN757" s="89">
        <f t="shared" ref="AN757:AT772" si="273">$AU757+$AB$7*SIN(AO757)</f>
        <v>1.2462906618999194</v>
      </c>
      <c r="AO757" s="89">
        <f t="shared" si="273"/>
        <v>1.246290661867854</v>
      </c>
      <c r="AP757" s="89">
        <f t="shared" si="273"/>
        <v>1.2462906606705981</v>
      </c>
      <c r="AQ757" s="89">
        <f t="shared" si="273"/>
        <v>1.2462906159678244</v>
      </c>
      <c r="AR757" s="89">
        <f t="shared" si="273"/>
        <v>1.2462889468736118</v>
      </c>
      <c r="AS757" s="89">
        <f t="shared" si="273"/>
        <v>1.2462266328299796</v>
      </c>
      <c r="AT757" s="89">
        <f t="shared" si="273"/>
        <v>1.2439083968856333</v>
      </c>
      <c r="AU757" s="89">
        <f t="shared" si="266"/>
        <v>1.1666747515830691</v>
      </c>
    </row>
    <row r="758" spans="3:48">
      <c r="C758" s="10"/>
      <c r="D758" s="10"/>
      <c r="Z758">
        <f t="shared" si="257"/>
        <v>0</v>
      </c>
      <c r="AA758" s="89">
        <f t="shared" si="258"/>
        <v>-0.23800536174947567</v>
      </c>
      <c r="AB758" s="89">
        <f t="shared" si="270"/>
        <v>-9999</v>
      </c>
      <c r="AC758" s="89">
        <f t="shared" si="271"/>
        <v>0</v>
      </c>
      <c r="AD758" s="89">
        <f t="shared" si="267"/>
        <v>-9999</v>
      </c>
      <c r="AE758" s="89">
        <f t="shared" si="272"/>
        <v>0</v>
      </c>
      <c r="AF758">
        <f t="shared" si="268"/>
        <v>-9999</v>
      </c>
      <c r="AG758" s="73"/>
      <c r="AH758">
        <f t="shared" si="259"/>
        <v>9.9128093979226504E-4</v>
      </c>
      <c r="AI758">
        <f t="shared" si="260"/>
        <v>1.0202694526724543</v>
      </c>
      <c r="AJ758">
        <f t="shared" si="261"/>
        <v>0.73637414807196833</v>
      </c>
      <c r="AK758">
        <f t="shared" si="262"/>
        <v>8.1517785104596244E-2</v>
      </c>
      <c r="AL758">
        <f t="shared" si="263"/>
        <v>1.327088014839336</v>
      </c>
      <c r="AM758">
        <f t="shared" si="264"/>
        <v>0.7817992999413852</v>
      </c>
      <c r="AN758" s="89">
        <f t="shared" si="273"/>
        <v>1.2462906618999194</v>
      </c>
      <c r="AO758" s="89">
        <f t="shared" si="273"/>
        <v>1.246290661867854</v>
      </c>
      <c r="AP758" s="89">
        <f t="shared" si="273"/>
        <v>1.2462906606705981</v>
      </c>
      <c r="AQ758" s="89">
        <f t="shared" si="273"/>
        <v>1.2462906159678244</v>
      </c>
      <c r="AR758" s="89">
        <f t="shared" si="273"/>
        <v>1.2462889468736118</v>
      </c>
      <c r="AS758" s="89">
        <f t="shared" si="273"/>
        <v>1.2462266328299796</v>
      </c>
      <c r="AT758" s="89">
        <f t="shared" si="273"/>
        <v>1.2439083968856333</v>
      </c>
      <c r="AU758" s="89">
        <f t="shared" si="266"/>
        <v>1.1666747515830691</v>
      </c>
    </row>
    <row r="759" spans="3:48">
      <c r="C759" s="10"/>
      <c r="D759" s="10"/>
      <c r="Z759">
        <f t="shared" si="257"/>
        <v>0</v>
      </c>
      <c r="AA759" s="89">
        <f t="shared" si="258"/>
        <v>-0.23800536174947567</v>
      </c>
      <c r="AB759" s="89">
        <f t="shared" si="270"/>
        <v>-9999</v>
      </c>
      <c r="AC759" s="89">
        <f t="shared" si="271"/>
        <v>0</v>
      </c>
      <c r="AD759" s="89">
        <f t="shared" si="267"/>
        <v>-9999</v>
      </c>
      <c r="AE759" s="89">
        <f t="shared" si="272"/>
        <v>0</v>
      </c>
      <c r="AF759">
        <f t="shared" si="268"/>
        <v>-9999</v>
      </c>
      <c r="AG759" s="73"/>
      <c r="AH759">
        <f t="shared" si="259"/>
        <v>9.9128093979226504E-4</v>
      </c>
      <c r="AI759">
        <f t="shared" si="260"/>
        <v>1.0202694526724543</v>
      </c>
      <c r="AJ759">
        <f t="shared" si="261"/>
        <v>0.73637414807196833</v>
      </c>
      <c r="AK759">
        <f t="shared" si="262"/>
        <v>8.1517785104596244E-2</v>
      </c>
      <c r="AL759">
        <f t="shared" si="263"/>
        <v>1.327088014839336</v>
      </c>
      <c r="AM759">
        <f t="shared" si="264"/>
        <v>0.7817992999413852</v>
      </c>
      <c r="AN759" s="89">
        <f t="shared" si="273"/>
        <v>1.2462906618999194</v>
      </c>
      <c r="AO759" s="89">
        <f t="shared" si="273"/>
        <v>1.246290661867854</v>
      </c>
      <c r="AP759" s="89">
        <f t="shared" si="273"/>
        <v>1.2462906606705981</v>
      </c>
      <c r="AQ759" s="89">
        <f t="shared" si="273"/>
        <v>1.2462906159678244</v>
      </c>
      <c r="AR759" s="89">
        <f t="shared" si="273"/>
        <v>1.2462889468736118</v>
      </c>
      <c r="AS759" s="89">
        <f t="shared" si="273"/>
        <v>1.2462266328299796</v>
      </c>
      <c r="AT759" s="89">
        <f t="shared" si="273"/>
        <v>1.2439083968856333</v>
      </c>
      <c r="AU759" s="89">
        <f t="shared" si="266"/>
        <v>1.1666747515830691</v>
      </c>
      <c r="AV759" s="89"/>
    </row>
    <row r="760" spans="3:48">
      <c r="C760" s="10"/>
      <c r="D760" s="10"/>
      <c r="Z760">
        <f t="shared" si="257"/>
        <v>0</v>
      </c>
      <c r="AA760" s="89">
        <f t="shared" si="258"/>
        <v>-0.23800536174947567</v>
      </c>
      <c r="AB760" s="89">
        <f t="shared" si="270"/>
        <v>-9999</v>
      </c>
      <c r="AC760" s="89">
        <f t="shared" si="271"/>
        <v>0</v>
      </c>
      <c r="AD760" s="89">
        <f t="shared" si="267"/>
        <v>-9999</v>
      </c>
      <c r="AE760" s="89">
        <f t="shared" si="272"/>
        <v>0</v>
      </c>
      <c r="AF760">
        <f t="shared" si="268"/>
        <v>-9999</v>
      </c>
      <c r="AG760" s="73"/>
      <c r="AH760">
        <f t="shared" si="259"/>
        <v>9.9128093979226504E-4</v>
      </c>
      <c r="AI760">
        <f t="shared" si="260"/>
        <v>1.0202694526724543</v>
      </c>
      <c r="AJ760">
        <f t="shared" si="261"/>
        <v>0.73637414807196833</v>
      </c>
      <c r="AK760">
        <f t="shared" si="262"/>
        <v>8.1517785104596244E-2</v>
      </c>
      <c r="AL760">
        <f t="shared" si="263"/>
        <v>1.327088014839336</v>
      </c>
      <c r="AM760">
        <f t="shared" si="264"/>
        <v>0.7817992999413852</v>
      </c>
      <c r="AN760" s="89">
        <f t="shared" si="273"/>
        <v>1.2462906618999194</v>
      </c>
      <c r="AO760" s="89">
        <f t="shared" si="273"/>
        <v>1.246290661867854</v>
      </c>
      <c r="AP760" s="89">
        <f t="shared" si="273"/>
        <v>1.2462906606705981</v>
      </c>
      <c r="AQ760" s="89">
        <f t="shared" si="273"/>
        <v>1.2462906159678244</v>
      </c>
      <c r="AR760" s="89">
        <f t="shared" si="273"/>
        <v>1.2462889468736118</v>
      </c>
      <c r="AS760" s="89">
        <f t="shared" si="273"/>
        <v>1.2462266328299796</v>
      </c>
      <c r="AT760" s="89">
        <f t="shared" si="273"/>
        <v>1.2439083968856333</v>
      </c>
      <c r="AU760" s="89">
        <f t="shared" si="266"/>
        <v>1.1666747515830691</v>
      </c>
    </row>
    <row r="761" spans="3:48">
      <c r="C761" s="10"/>
      <c r="D761" s="10"/>
      <c r="Z761">
        <f t="shared" si="257"/>
        <v>0</v>
      </c>
      <c r="AA761" s="89">
        <f t="shared" si="258"/>
        <v>-0.23800536174947567</v>
      </c>
      <c r="AB761" s="89">
        <f t="shared" si="270"/>
        <v>-9999</v>
      </c>
      <c r="AC761" s="89">
        <f t="shared" si="271"/>
        <v>0</v>
      </c>
      <c r="AD761" s="89">
        <f t="shared" si="267"/>
        <v>-9999</v>
      </c>
      <c r="AE761" s="89">
        <f t="shared" si="272"/>
        <v>0</v>
      </c>
      <c r="AF761">
        <f t="shared" si="268"/>
        <v>-9999</v>
      </c>
      <c r="AG761" s="73"/>
      <c r="AH761">
        <f t="shared" si="259"/>
        <v>9.9128093979226504E-4</v>
      </c>
      <c r="AI761">
        <f t="shared" si="260"/>
        <v>1.0202694526724543</v>
      </c>
      <c r="AJ761">
        <f t="shared" si="261"/>
        <v>0.73637414807196833</v>
      </c>
      <c r="AK761">
        <f t="shared" si="262"/>
        <v>8.1517785104596244E-2</v>
      </c>
      <c r="AL761">
        <f t="shared" si="263"/>
        <v>1.327088014839336</v>
      </c>
      <c r="AM761">
        <f t="shared" si="264"/>
        <v>0.7817992999413852</v>
      </c>
      <c r="AN761" s="89">
        <f t="shared" si="273"/>
        <v>1.2462906618999194</v>
      </c>
      <c r="AO761" s="89">
        <f t="shared" si="273"/>
        <v>1.246290661867854</v>
      </c>
      <c r="AP761" s="89">
        <f t="shared" si="273"/>
        <v>1.2462906606705981</v>
      </c>
      <c r="AQ761" s="89">
        <f t="shared" si="273"/>
        <v>1.2462906159678244</v>
      </c>
      <c r="AR761" s="89">
        <f t="shared" si="273"/>
        <v>1.2462889468736118</v>
      </c>
      <c r="AS761" s="89">
        <f t="shared" si="273"/>
        <v>1.2462266328299796</v>
      </c>
      <c r="AT761" s="89">
        <f t="shared" si="273"/>
        <v>1.2439083968856333</v>
      </c>
      <c r="AU761" s="89">
        <f t="shared" si="266"/>
        <v>1.1666747515830691</v>
      </c>
    </row>
    <row r="762" spans="3:48">
      <c r="C762" s="10"/>
      <c r="D762" s="10"/>
      <c r="Z762">
        <f t="shared" si="257"/>
        <v>0</v>
      </c>
      <c r="AA762" s="89">
        <f t="shared" si="258"/>
        <v>-0.23800536174947567</v>
      </c>
      <c r="AB762" s="89">
        <f t="shared" si="270"/>
        <v>-9999</v>
      </c>
      <c r="AC762" s="89">
        <f t="shared" si="271"/>
        <v>0</v>
      </c>
      <c r="AD762" s="89">
        <f t="shared" si="267"/>
        <v>-9999</v>
      </c>
      <c r="AE762" s="89">
        <f t="shared" si="272"/>
        <v>0</v>
      </c>
      <c r="AF762">
        <f t="shared" si="268"/>
        <v>-9999</v>
      </c>
      <c r="AG762" s="73"/>
      <c r="AH762">
        <f t="shared" si="259"/>
        <v>9.9128093979226504E-4</v>
      </c>
      <c r="AI762">
        <f t="shared" si="260"/>
        <v>1.0202694526724543</v>
      </c>
      <c r="AJ762">
        <f t="shared" si="261"/>
        <v>0.73637414807196833</v>
      </c>
      <c r="AK762">
        <f t="shared" si="262"/>
        <v>8.1517785104596244E-2</v>
      </c>
      <c r="AL762">
        <f t="shared" si="263"/>
        <v>1.327088014839336</v>
      </c>
      <c r="AM762">
        <f t="shared" si="264"/>
        <v>0.7817992999413852</v>
      </c>
      <c r="AN762" s="89">
        <f t="shared" si="273"/>
        <v>1.2462906618999194</v>
      </c>
      <c r="AO762" s="89">
        <f t="shared" si="273"/>
        <v>1.246290661867854</v>
      </c>
      <c r="AP762" s="89">
        <f t="shared" si="273"/>
        <v>1.2462906606705981</v>
      </c>
      <c r="AQ762" s="89">
        <f t="shared" si="273"/>
        <v>1.2462906159678244</v>
      </c>
      <c r="AR762" s="89">
        <f t="shared" si="273"/>
        <v>1.2462889468736118</v>
      </c>
      <c r="AS762" s="89">
        <f t="shared" si="273"/>
        <v>1.2462266328299796</v>
      </c>
      <c r="AT762" s="89">
        <f t="shared" si="273"/>
        <v>1.2439083968856333</v>
      </c>
      <c r="AU762" s="89">
        <f t="shared" si="266"/>
        <v>1.1666747515830691</v>
      </c>
    </row>
    <row r="763" spans="3:48">
      <c r="C763" s="10"/>
      <c r="D763" s="10"/>
      <c r="Z763">
        <f t="shared" si="257"/>
        <v>0</v>
      </c>
      <c r="AA763" s="89">
        <f t="shared" si="258"/>
        <v>-0.23800536174947567</v>
      </c>
      <c r="AB763" s="89">
        <f t="shared" si="270"/>
        <v>-9999</v>
      </c>
      <c r="AC763" s="89">
        <f t="shared" si="271"/>
        <v>0</v>
      </c>
      <c r="AD763" s="89">
        <f t="shared" si="267"/>
        <v>-9999</v>
      </c>
      <c r="AE763" s="89">
        <f t="shared" si="272"/>
        <v>0</v>
      </c>
      <c r="AF763">
        <f t="shared" si="268"/>
        <v>-9999</v>
      </c>
      <c r="AG763" s="73"/>
      <c r="AH763">
        <f t="shared" si="259"/>
        <v>9.9128093979226504E-4</v>
      </c>
      <c r="AI763">
        <f t="shared" si="260"/>
        <v>1.0202694526724543</v>
      </c>
      <c r="AJ763">
        <f t="shared" si="261"/>
        <v>0.73637414807196833</v>
      </c>
      <c r="AK763">
        <f t="shared" si="262"/>
        <v>8.1517785104596244E-2</v>
      </c>
      <c r="AL763">
        <f t="shared" si="263"/>
        <v>1.327088014839336</v>
      </c>
      <c r="AM763">
        <f t="shared" si="264"/>
        <v>0.7817992999413852</v>
      </c>
      <c r="AN763" s="89">
        <f t="shared" si="273"/>
        <v>1.2462906618999194</v>
      </c>
      <c r="AO763" s="89">
        <f t="shared" si="273"/>
        <v>1.246290661867854</v>
      </c>
      <c r="AP763" s="89">
        <f t="shared" si="273"/>
        <v>1.2462906606705981</v>
      </c>
      <c r="AQ763" s="89">
        <f t="shared" si="273"/>
        <v>1.2462906159678244</v>
      </c>
      <c r="AR763" s="89">
        <f t="shared" si="273"/>
        <v>1.2462889468736118</v>
      </c>
      <c r="AS763" s="89">
        <f t="shared" si="273"/>
        <v>1.2462266328299796</v>
      </c>
      <c r="AT763" s="89">
        <f t="shared" si="273"/>
        <v>1.2439083968856333</v>
      </c>
      <c r="AU763" s="89">
        <f t="shared" si="266"/>
        <v>1.1666747515830691</v>
      </c>
    </row>
    <row r="764" spans="3:48">
      <c r="C764" s="10"/>
      <c r="D764" s="10"/>
      <c r="Z764">
        <f t="shared" si="257"/>
        <v>0</v>
      </c>
      <c r="AA764" s="89">
        <f t="shared" si="258"/>
        <v>-0.23800536174947567</v>
      </c>
      <c r="AB764" s="89">
        <f t="shared" si="270"/>
        <v>-9999</v>
      </c>
      <c r="AC764" s="89">
        <f t="shared" si="271"/>
        <v>0</v>
      </c>
      <c r="AD764" s="89">
        <f t="shared" si="267"/>
        <v>-9999</v>
      </c>
      <c r="AE764" s="89">
        <f t="shared" si="272"/>
        <v>0</v>
      </c>
      <c r="AF764">
        <f t="shared" si="268"/>
        <v>-9999</v>
      </c>
      <c r="AG764" s="73"/>
      <c r="AH764">
        <f t="shared" si="259"/>
        <v>9.9128093979226504E-4</v>
      </c>
      <c r="AI764">
        <f t="shared" si="260"/>
        <v>1.0202694526724543</v>
      </c>
      <c r="AJ764">
        <f t="shared" si="261"/>
        <v>0.73637414807196833</v>
      </c>
      <c r="AK764">
        <f t="shared" si="262"/>
        <v>8.1517785104596244E-2</v>
      </c>
      <c r="AL764">
        <f t="shared" si="263"/>
        <v>1.327088014839336</v>
      </c>
      <c r="AM764">
        <f t="shared" si="264"/>
        <v>0.7817992999413852</v>
      </c>
      <c r="AN764" s="89">
        <f t="shared" si="273"/>
        <v>1.2462906618999194</v>
      </c>
      <c r="AO764" s="89">
        <f t="shared" si="273"/>
        <v>1.246290661867854</v>
      </c>
      <c r="AP764" s="89">
        <f t="shared" si="273"/>
        <v>1.2462906606705981</v>
      </c>
      <c r="AQ764" s="89">
        <f t="shared" si="273"/>
        <v>1.2462906159678244</v>
      </c>
      <c r="AR764" s="89">
        <f t="shared" si="273"/>
        <v>1.2462889468736118</v>
      </c>
      <c r="AS764" s="89">
        <f t="shared" si="273"/>
        <v>1.2462266328299796</v>
      </c>
      <c r="AT764" s="89">
        <f t="shared" si="273"/>
        <v>1.2439083968856333</v>
      </c>
      <c r="AU764" s="89">
        <f t="shared" si="266"/>
        <v>1.1666747515830691</v>
      </c>
    </row>
    <row r="765" spans="3:48">
      <c r="C765" s="10"/>
      <c r="D765" s="10"/>
      <c r="Z765">
        <f t="shared" si="257"/>
        <v>0</v>
      </c>
      <c r="AA765" s="89">
        <f t="shared" si="258"/>
        <v>-0.23800536174947567</v>
      </c>
      <c r="AB765" s="89">
        <f t="shared" si="270"/>
        <v>-9999</v>
      </c>
      <c r="AC765" s="89">
        <f t="shared" si="271"/>
        <v>0</v>
      </c>
      <c r="AD765" s="89">
        <f t="shared" si="267"/>
        <v>-9999</v>
      </c>
      <c r="AE765" s="89">
        <f t="shared" si="272"/>
        <v>0</v>
      </c>
      <c r="AF765">
        <f t="shared" si="268"/>
        <v>-9999</v>
      </c>
      <c r="AG765" s="73"/>
      <c r="AH765">
        <f t="shared" si="259"/>
        <v>9.9128093979226504E-4</v>
      </c>
      <c r="AI765">
        <f t="shared" si="260"/>
        <v>1.0202694526724543</v>
      </c>
      <c r="AJ765">
        <f t="shared" si="261"/>
        <v>0.73637414807196833</v>
      </c>
      <c r="AK765">
        <f t="shared" si="262"/>
        <v>8.1517785104596244E-2</v>
      </c>
      <c r="AL765">
        <f t="shared" si="263"/>
        <v>1.327088014839336</v>
      </c>
      <c r="AM765">
        <f t="shared" si="264"/>
        <v>0.7817992999413852</v>
      </c>
      <c r="AN765" s="89">
        <f t="shared" si="273"/>
        <v>1.2462906618999194</v>
      </c>
      <c r="AO765" s="89">
        <f t="shared" si="273"/>
        <v>1.246290661867854</v>
      </c>
      <c r="AP765" s="89">
        <f t="shared" si="273"/>
        <v>1.2462906606705981</v>
      </c>
      <c r="AQ765" s="89">
        <f t="shared" si="273"/>
        <v>1.2462906159678244</v>
      </c>
      <c r="AR765" s="89">
        <f t="shared" si="273"/>
        <v>1.2462889468736118</v>
      </c>
      <c r="AS765" s="89">
        <f t="shared" si="273"/>
        <v>1.2462266328299796</v>
      </c>
      <c r="AT765" s="89">
        <f t="shared" si="273"/>
        <v>1.2439083968856333</v>
      </c>
      <c r="AU765" s="89">
        <f t="shared" si="266"/>
        <v>1.1666747515830691</v>
      </c>
    </row>
    <row r="766" spans="3:48">
      <c r="C766" s="10"/>
      <c r="D766" s="10"/>
      <c r="Z766">
        <f t="shared" si="257"/>
        <v>0</v>
      </c>
      <c r="AA766" s="89">
        <f t="shared" si="258"/>
        <v>-0.23800536174947567</v>
      </c>
      <c r="AB766" s="89">
        <f t="shared" si="270"/>
        <v>-9999</v>
      </c>
      <c r="AC766" s="89">
        <f t="shared" si="271"/>
        <v>0</v>
      </c>
      <c r="AD766" s="89">
        <f t="shared" si="267"/>
        <v>-9999</v>
      </c>
      <c r="AE766" s="89">
        <f t="shared" si="272"/>
        <v>0</v>
      </c>
      <c r="AF766">
        <f t="shared" si="268"/>
        <v>-9999</v>
      </c>
      <c r="AG766" s="73"/>
      <c r="AH766">
        <f t="shared" si="259"/>
        <v>9.9128093979226504E-4</v>
      </c>
      <c r="AI766">
        <f t="shared" si="260"/>
        <v>1.0202694526724543</v>
      </c>
      <c r="AJ766">
        <f t="shared" si="261"/>
        <v>0.73637414807196833</v>
      </c>
      <c r="AK766">
        <f t="shared" si="262"/>
        <v>8.1517785104596244E-2</v>
      </c>
      <c r="AL766">
        <f t="shared" si="263"/>
        <v>1.327088014839336</v>
      </c>
      <c r="AM766">
        <f t="shared" si="264"/>
        <v>0.7817992999413852</v>
      </c>
      <c r="AN766" s="89">
        <f t="shared" si="273"/>
        <v>1.2462906618999194</v>
      </c>
      <c r="AO766" s="89">
        <f t="shared" si="273"/>
        <v>1.246290661867854</v>
      </c>
      <c r="AP766" s="89">
        <f t="shared" si="273"/>
        <v>1.2462906606705981</v>
      </c>
      <c r="AQ766" s="89">
        <f t="shared" si="273"/>
        <v>1.2462906159678244</v>
      </c>
      <c r="AR766" s="89">
        <f t="shared" si="273"/>
        <v>1.2462889468736118</v>
      </c>
      <c r="AS766" s="89">
        <f t="shared" si="273"/>
        <v>1.2462266328299796</v>
      </c>
      <c r="AT766" s="89">
        <f t="shared" si="273"/>
        <v>1.2439083968856333</v>
      </c>
      <c r="AU766" s="89">
        <f t="shared" si="266"/>
        <v>1.1666747515830691</v>
      </c>
    </row>
    <row r="767" spans="3:48">
      <c r="C767" s="10"/>
      <c r="D767" s="10"/>
      <c r="Z767">
        <f t="shared" si="257"/>
        <v>0</v>
      </c>
      <c r="AA767" s="89">
        <f t="shared" si="258"/>
        <v>-0.23800536174947567</v>
      </c>
      <c r="AB767" s="89">
        <f t="shared" si="270"/>
        <v>-9999</v>
      </c>
      <c r="AC767" s="89">
        <f t="shared" si="271"/>
        <v>0</v>
      </c>
      <c r="AD767" s="89">
        <f t="shared" si="267"/>
        <v>-9999</v>
      </c>
      <c r="AE767" s="89">
        <f t="shared" si="272"/>
        <v>0</v>
      </c>
      <c r="AF767">
        <f t="shared" si="268"/>
        <v>-9999</v>
      </c>
      <c r="AG767" s="73"/>
      <c r="AH767">
        <f t="shared" si="259"/>
        <v>9.9128093979226504E-4</v>
      </c>
      <c r="AI767">
        <f t="shared" si="260"/>
        <v>1.0202694526724543</v>
      </c>
      <c r="AJ767">
        <f t="shared" si="261"/>
        <v>0.73637414807196833</v>
      </c>
      <c r="AK767">
        <f t="shared" si="262"/>
        <v>8.1517785104596244E-2</v>
      </c>
      <c r="AL767">
        <f t="shared" si="263"/>
        <v>1.327088014839336</v>
      </c>
      <c r="AM767">
        <f t="shared" si="264"/>
        <v>0.7817992999413852</v>
      </c>
      <c r="AN767" s="89">
        <f t="shared" si="273"/>
        <v>1.2462906618999194</v>
      </c>
      <c r="AO767" s="89">
        <f t="shared" si="273"/>
        <v>1.246290661867854</v>
      </c>
      <c r="AP767" s="89">
        <f t="shared" si="273"/>
        <v>1.2462906606705981</v>
      </c>
      <c r="AQ767" s="89">
        <f t="shared" si="273"/>
        <v>1.2462906159678244</v>
      </c>
      <c r="AR767" s="89">
        <f t="shared" si="273"/>
        <v>1.2462889468736118</v>
      </c>
      <c r="AS767" s="89">
        <f t="shared" si="273"/>
        <v>1.2462266328299796</v>
      </c>
      <c r="AT767" s="89">
        <f t="shared" si="273"/>
        <v>1.2439083968856333</v>
      </c>
      <c r="AU767" s="89">
        <f t="shared" si="266"/>
        <v>1.1666747515830691</v>
      </c>
    </row>
    <row r="768" spans="3:48">
      <c r="C768" s="10"/>
      <c r="D768" s="10"/>
      <c r="Z768">
        <f t="shared" si="257"/>
        <v>0</v>
      </c>
      <c r="AA768" s="89">
        <f t="shared" si="258"/>
        <v>-0.23800536174947567</v>
      </c>
      <c r="AB768" s="89">
        <f t="shared" si="270"/>
        <v>-9999</v>
      </c>
      <c r="AC768" s="89">
        <f t="shared" si="271"/>
        <v>0</v>
      </c>
      <c r="AD768" s="89">
        <f t="shared" si="267"/>
        <v>-9999</v>
      </c>
      <c r="AE768" s="89">
        <f t="shared" si="272"/>
        <v>0</v>
      </c>
      <c r="AF768">
        <f t="shared" si="268"/>
        <v>-9999</v>
      </c>
      <c r="AG768" s="73"/>
      <c r="AH768">
        <f t="shared" si="259"/>
        <v>9.9128093979226504E-4</v>
      </c>
      <c r="AI768">
        <f t="shared" si="260"/>
        <v>1.0202694526724543</v>
      </c>
      <c r="AJ768">
        <f t="shared" si="261"/>
        <v>0.73637414807196833</v>
      </c>
      <c r="AK768">
        <f t="shared" si="262"/>
        <v>8.1517785104596244E-2</v>
      </c>
      <c r="AL768">
        <f t="shared" si="263"/>
        <v>1.327088014839336</v>
      </c>
      <c r="AM768">
        <f t="shared" si="264"/>
        <v>0.7817992999413852</v>
      </c>
      <c r="AN768" s="89">
        <f t="shared" si="273"/>
        <v>1.2462906618999194</v>
      </c>
      <c r="AO768" s="89">
        <f t="shared" si="273"/>
        <v>1.246290661867854</v>
      </c>
      <c r="AP768" s="89">
        <f t="shared" si="273"/>
        <v>1.2462906606705981</v>
      </c>
      <c r="AQ768" s="89">
        <f t="shared" si="273"/>
        <v>1.2462906159678244</v>
      </c>
      <c r="AR768" s="89">
        <f t="shared" si="273"/>
        <v>1.2462889468736118</v>
      </c>
      <c r="AS768" s="89">
        <f t="shared" si="273"/>
        <v>1.2462266328299796</v>
      </c>
      <c r="AT768" s="89">
        <f t="shared" si="273"/>
        <v>1.2439083968856333</v>
      </c>
      <c r="AU768" s="89">
        <f t="shared" si="266"/>
        <v>1.1666747515830691</v>
      </c>
    </row>
    <row r="769" spans="3:64">
      <c r="C769" s="10"/>
      <c r="D769" s="10"/>
      <c r="Z769">
        <f t="shared" si="257"/>
        <v>0</v>
      </c>
      <c r="AA769" s="89">
        <f t="shared" si="258"/>
        <v>-0.23800536174947567</v>
      </c>
      <c r="AB769" s="89">
        <f t="shared" si="270"/>
        <v>-9999</v>
      </c>
      <c r="AC769" s="89">
        <f t="shared" si="271"/>
        <v>0</v>
      </c>
      <c r="AD769" s="89">
        <f t="shared" si="267"/>
        <v>-9999</v>
      </c>
      <c r="AE769" s="89">
        <f t="shared" si="272"/>
        <v>0</v>
      </c>
      <c r="AF769">
        <f t="shared" si="268"/>
        <v>-9999</v>
      </c>
      <c r="AG769" s="73"/>
      <c r="AH769">
        <f t="shared" si="259"/>
        <v>9.9128093979226504E-4</v>
      </c>
      <c r="AI769">
        <f t="shared" si="260"/>
        <v>1.0202694526724543</v>
      </c>
      <c r="AJ769">
        <f t="shared" si="261"/>
        <v>0.73637414807196833</v>
      </c>
      <c r="AK769">
        <f t="shared" si="262"/>
        <v>8.1517785104596244E-2</v>
      </c>
      <c r="AL769">
        <f t="shared" si="263"/>
        <v>1.327088014839336</v>
      </c>
      <c r="AM769">
        <f t="shared" si="264"/>
        <v>0.7817992999413852</v>
      </c>
      <c r="AN769" s="89">
        <f t="shared" si="273"/>
        <v>1.2462906618999194</v>
      </c>
      <c r="AO769" s="89">
        <f t="shared" si="273"/>
        <v>1.246290661867854</v>
      </c>
      <c r="AP769" s="89">
        <f t="shared" si="273"/>
        <v>1.2462906606705981</v>
      </c>
      <c r="AQ769" s="89">
        <f t="shared" si="273"/>
        <v>1.2462906159678244</v>
      </c>
      <c r="AR769" s="89">
        <f t="shared" si="273"/>
        <v>1.2462889468736118</v>
      </c>
      <c r="AS769" s="89">
        <f t="shared" si="273"/>
        <v>1.2462266328299796</v>
      </c>
      <c r="AT769" s="89">
        <f t="shared" si="273"/>
        <v>1.2439083968856333</v>
      </c>
      <c r="AU769" s="89">
        <f t="shared" si="266"/>
        <v>1.1666747515830691</v>
      </c>
      <c r="AV769" s="89"/>
      <c r="AX769" s="89"/>
      <c r="AY769" s="89"/>
      <c r="AZ769" s="89"/>
      <c r="BA769" s="89"/>
      <c r="BB769" s="89"/>
      <c r="BC769" s="89"/>
      <c r="BD769" s="89"/>
      <c r="BE769" s="89"/>
      <c r="BF769" s="89"/>
      <c r="BG769" s="89"/>
      <c r="BH769" s="89"/>
      <c r="BI769" s="89"/>
      <c r="BJ769" s="89"/>
      <c r="BK769" s="89"/>
      <c r="BL769" s="89"/>
    </row>
    <row r="770" spans="3:64">
      <c r="C770" s="10"/>
      <c r="D770" s="10"/>
      <c r="Z770">
        <f t="shared" si="257"/>
        <v>0</v>
      </c>
      <c r="AA770" s="89">
        <f t="shared" si="258"/>
        <v>-0.23800536174947567</v>
      </c>
      <c r="AB770" s="89">
        <f t="shared" si="270"/>
        <v>-9999</v>
      </c>
      <c r="AC770" s="89">
        <f t="shared" si="271"/>
        <v>0</v>
      </c>
      <c r="AD770" s="89">
        <f t="shared" si="267"/>
        <v>-9999</v>
      </c>
      <c r="AE770" s="89">
        <f t="shared" si="272"/>
        <v>0</v>
      </c>
      <c r="AF770">
        <f t="shared" si="268"/>
        <v>-9999</v>
      </c>
      <c r="AG770" s="73"/>
      <c r="AH770">
        <f t="shared" si="259"/>
        <v>9.9128093979226504E-4</v>
      </c>
      <c r="AI770">
        <f t="shared" si="260"/>
        <v>1.0202694526724543</v>
      </c>
      <c r="AJ770">
        <f t="shared" si="261"/>
        <v>0.73637414807196833</v>
      </c>
      <c r="AK770">
        <f t="shared" si="262"/>
        <v>8.1517785104596244E-2</v>
      </c>
      <c r="AL770">
        <f t="shared" si="263"/>
        <v>1.327088014839336</v>
      </c>
      <c r="AM770">
        <f t="shared" si="264"/>
        <v>0.7817992999413852</v>
      </c>
      <c r="AN770" s="89">
        <f t="shared" si="273"/>
        <v>1.2462906618999194</v>
      </c>
      <c r="AO770" s="89">
        <f t="shared" si="273"/>
        <v>1.246290661867854</v>
      </c>
      <c r="AP770" s="89">
        <f t="shared" si="273"/>
        <v>1.2462906606705981</v>
      </c>
      <c r="AQ770" s="89">
        <f t="shared" si="273"/>
        <v>1.2462906159678244</v>
      </c>
      <c r="AR770" s="89">
        <f t="shared" si="273"/>
        <v>1.2462889468736118</v>
      </c>
      <c r="AS770" s="89">
        <f t="shared" si="273"/>
        <v>1.2462266328299796</v>
      </c>
      <c r="AT770" s="89">
        <f t="shared" si="273"/>
        <v>1.2439083968856333</v>
      </c>
      <c r="AU770" s="89">
        <f t="shared" si="266"/>
        <v>1.1666747515830691</v>
      </c>
    </row>
    <row r="771" spans="3:64">
      <c r="C771" s="10"/>
      <c r="D771" s="10"/>
      <c r="Z771">
        <f t="shared" si="257"/>
        <v>0</v>
      </c>
      <c r="AA771" s="89">
        <f t="shared" si="258"/>
        <v>-0.23800536174947567</v>
      </c>
      <c r="AB771" s="89">
        <f t="shared" si="270"/>
        <v>-9999</v>
      </c>
      <c r="AC771" s="89">
        <f t="shared" si="271"/>
        <v>0</v>
      </c>
      <c r="AD771" s="89">
        <f t="shared" si="267"/>
        <v>-9999</v>
      </c>
      <c r="AE771" s="89">
        <f t="shared" si="272"/>
        <v>0</v>
      </c>
      <c r="AF771">
        <f t="shared" si="268"/>
        <v>-9999</v>
      </c>
      <c r="AG771" s="73"/>
      <c r="AH771">
        <f t="shared" si="259"/>
        <v>9.9128093979226504E-4</v>
      </c>
      <c r="AI771">
        <f t="shared" si="260"/>
        <v>1.0202694526724543</v>
      </c>
      <c r="AJ771">
        <f t="shared" si="261"/>
        <v>0.73637414807196833</v>
      </c>
      <c r="AK771">
        <f t="shared" si="262"/>
        <v>8.1517785104596244E-2</v>
      </c>
      <c r="AL771">
        <f t="shared" si="263"/>
        <v>1.327088014839336</v>
      </c>
      <c r="AM771">
        <f t="shared" si="264"/>
        <v>0.7817992999413852</v>
      </c>
      <c r="AN771" s="89">
        <f t="shared" si="273"/>
        <v>1.2462906618999194</v>
      </c>
      <c r="AO771" s="89">
        <f t="shared" si="273"/>
        <v>1.246290661867854</v>
      </c>
      <c r="AP771" s="89">
        <f t="shared" si="273"/>
        <v>1.2462906606705981</v>
      </c>
      <c r="AQ771" s="89">
        <f t="shared" si="273"/>
        <v>1.2462906159678244</v>
      </c>
      <c r="AR771" s="89">
        <f t="shared" si="273"/>
        <v>1.2462889468736118</v>
      </c>
      <c r="AS771" s="89">
        <f t="shared" si="273"/>
        <v>1.2462266328299796</v>
      </c>
      <c r="AT771" s="89">
        <f t="shared" si="273"/>
        <v>1.2439083968856333</v>
      </c>
      <c r="AU771" s="89">
        <f t="shared" si="266"/>
        <v>1.1666747515830691</v>
      </c>
    </row>
    <row r="772" spans="3:64">
      <c r="C772" s="10"/>
      <c r="D772" s="10"/>
      <c r="Z772">
        <f t="shared" si="257"/>
        <v>0</v>
      </c>
      <c r="AA772" s="89">
        <f t="shared" si="258"/>
        <v>-0.23800536174947567</v>
      </c>
      <c r="AB772" s="89">
        <f t="shared" si="270"/>
        <v>-9999</v>
      </c>
      <c r="AC772" s="89">
        <f t="shared" si="271"/>
        <v>0</v>
      </c>
      <c r="AD772" s="89">
        <f t="shared" si="267"/>
        <v>-9999</v>
      </c>
      <c r="AE772" s="89">
        <f t="shared" si="272"/>
        <v>0</v>
      </c>
      <c r="AF772">
        <f t="shared" si="268"/>
        <v>-9999</v>
      </c>
      <c r="AG772" s="73"/>
      <c r="AH772">
        <f t="shared" si="259"/>
        <v>9.9128093979226504E-4</v>
      </c>
      <c r="AI772">
        <f t="shared" si="260"/>
        <v>1.0202694526724543</v>
      </c>
      <c r="AJ772">
        <f t="shared" si="261"/>
        <v>0.73637414807196833</v>
      </c>
      <c r="AK772">
        <f t="shared" si="262"/>
        <v>8.1517785104596244E-2</v>
      </c>
      <c r="AL772">
        <f t="shared" si="263"/>
        <v>1.327088014839336</v>
      </c>
      <c r="AM772">
        <f t="shared" si="264"/>
        <v>0.7817992999413852</v>
      </c>
      <c r="AN772" s="89">
        <f t="shared" si="273"/>
        <v>1.2462906618999194</v>
      </c>
      <c r="AO772" s="89">
        <f t="shared" si="273"/>
        <v>1.246290661867854</v>
      </c>
      <c r="AP772" s="89">
        <f t="shared" si="273"/>
        <v>1.2462906606705981</v>
      </c>
      <c r="AQ772" s="89">
        <f t="shared" si="273"/>
        <v>1.2462906159678244</v>
      </c>
      <c r="AR772" s="89">
        <f t="shared" si="273"/>
        <v>1.2462889468736118</v>
      </c>
      <c r="AS772" s="89">
        <f t="shared" si="273"/>
        <v>1.2462266328299796</v>
      </c>
      <c r="AT772" s="89">
        <f t="shared" si="273"/>
        <v>1.2439083968856333</v>
      </c>
      <c r="AU772" s="89">
        <f t="shared" si="266"/>
        <v>1.1666747515830691</v>
      </c>
    </row>
    <row r="773" spans="3:64">
      <c r="C773" s="10"/>
      <c r="D773" s="10"/>
      <c r="Z773">
        <f t="shared" si="257"/>
        <v>0</v>
      </c>
      <c r="AA773" s="89">
        <f t="shared" si="258"/>
        <v>-0.23800536174947567</v>
      </c>
      <c r="AB773" s="89">
        <f t="shared" si="270"/>
        <v>-9999</v>
      </c>
      <c r="AC773" s="89">
        <f t="shared" si="271"/>
        <v>0</v>
      </c>
      <c r="AD773" s="89">
        <f t="shared" si="267"/>
        <v>-9999</v>
      </c>
      <c r="AE773" s="89">
        <f t="shared" si="272"/>
        <v>0</v>
      </c>
      <c r="AF773">
        <f t="shared" si="268"/>
        <v>-9999</v>
      </c>
      <c r="AG773" s="73"/>
      <c r="AH773">
        <f t="shared" si="259"/>
        <v>9.9128093979226504E-4</v>
      </c>
      <c r="AI773">
        <f t="shared" si="260"/>
        <v>1.0202694526724543</v>
      </c>
      <c r="AJ773">
        <f t="shared" si="261"/>
        <v>0.73637414807196833</v>
      </c>
      <c r="AK773">
        <f t="shared" si="262"/>
        <v>8.1517785104596244E-2</v>
      </c>
      <c r="AL773">
        <f t="shared" si="263"/>
        <v>1.327088014839336</v>
      </c>
      <c r="AM773">
        <f t="shared" si="264"/>
        <v>0.7817992999413852</v>
      </c>
      <c r="AN773" s="89">
        <f t="shared" ref="AN773:AT788" si="274">$AU773+$AB$7*SIN(AO773)</f>
        <v>1.2462906618999194</v>
      </c>
      <c r="AO773" s="89">
        <f t="shared" si="274"/>
        <v>1.246290661867854</v>
      </c>
      <c r="AP773" s="89">
        <f t="shared" si="274"/>
        <v>1.2462906606705981</v>
      </c>
      <c r="AQ773" s="89">
        <f t="shared" si="274"/>
        <v>1.2462906159678244</v>
      </c>
      <c r="AR773" s="89">
        <f t="shared" si="274"/>
        <v>1.2462889468736118</v>
      </c>
      <c r="AS773" s="89">
        <f t="shared" si="274"/>
        <v>1.2462266328299796</v>
      </c>
      <c r="AT773" s="89">
        <f t="shared" si="274"/>
        <v>1.2439083968856333</v>
      </c>
      <c r="AU773" s="89">
        <f t="shared" si="266"/>
        <v>1.1666747515830691</v>
      </c>
    </row>
    <row r="774" spans="3:64">
      <c r="C774" s="10"/>
      <c r="D774" s="10"/>
      <c r="Z774">
        <f t="shared" si="257"/>
        <v>0</v>
      </c>
      <c r="AA774" s="89">
        <f t="shared" si="258"/>
        <v>-0.23800536174947567</v>
      </c>
      <c r="AB774" s="89">
        <f t="shared" si="270"/>
        <v>-9999</v>
      </c>
      <c r="AC774" s="89">
        <f t="shared" si="271"/>
        <v>0</v>
      </c>
      <c r="AD774" s="89">
        <f t="shared" si="267"/>
        <v>-9999</v>
      </c>
      <c r="AE774" s="89">
        <f t="shared" si="272"/>
        <v>0</v>
      </c>
      <c r="AF774">
        <f t="shared" si="268"/>
        <v>-9999</v>
      </c>
      <c r="AG774" s="73"/>
      <c r="AH774">
        <f t="shared" si="259"/>
        <v>9.9128093979226504E-4</v>
      </c>
      <c r="AI774">
        <f t="shared" si="260"/>
        <v>1.0202694526724543</v>
      </c>
      <c r="AJ774">
        <f t="shared" si="261"/>
        <v>0.73637414807196833</v>
      </c>
      <c r="AK774">
        <f t="shared" si="262"/>
        <v>8.1517785104596244E-2</v>
      </c>
      <c r="AL774">
        <f t="shared" si="263"/>
        <v>1.327088014839336</v>
      </c>
      <c r="AM774">
        <f t="shared" si="264"/>
        <v>0.7817992999413852</v>
      </c>
      <c r="AN774" s="89">
        <f t="shared" si="274"/>
        <v>1.2462906618999194</v>
      </c>
      <c r="AO774" s="89">
        <f t="shared" si="274"/>
        <v>1.246290661867854</v>
      </c>
      <c r="AP774" s="89">
        <f t="shared" si="274"/>
        <v>1.2462906606705981</v>
      </c>
      <c r="AQ774" s="89">
        <f t="shared" si="274"/>
        <v>1.2462906159678244</v>
      </c>
      <c r="AR774" s="89">
        <f t="shared" si="274"/>
        <v>1.2462889468736118</v>
      </c>
      <c r="AS774" s="89">
        <f t="shared" si="274"/>
        <v>1.2462266328299796</v>
      </c>
      <c r="AT774" s="89">
        <f t="shared" si="274"/>
        <v>1.2439083968856333</v>
      </c>
      <c r="AU774" s="89">
        <f t="shared" si="266"/>
        <v>1.1666747515830691</v>
      </c>
      <c r="AV774" s="89"/>
      <c r="AW774" s="89"/>
      <c r="AX774" s="89"/>
      <c r="AY774" s="89"/>
      <c r="AZ774" s="89"/>
      <c r="BA774" s="89"/>
      <c r="BB774" s="89"/>
      <c r="BC774" s="89"/>
      <c r="BD774" s="89"/>
      <c r="BE774" s="89"/>
      <c r="BF774" s="89"/>
      <c r="BG774" s="89"/>
      <c r="BH774" s="89"/>
      <c r="BI774" s="89"/>
      <c r="BJ774" s="89"/>
      <c r="BK774" s="89"/>
      <c r="BL774" s="89"/>
    </row>
    <row r="775" spans="3:64">
      <c r="C775" s="10"/>
      <c r="D775" s="10"/>
      <c r="Z775">
        <f t="shared" si="257"/>
        <v>0</v>
      </c>
      <c r="AA775" s="89">
        <f t="shared" si="258"/>
        <v>-0.23800536174947567</v>
      </c>
      <c r="AB775" s="89">
        <f t="shared" si="270"/>
        <v>-9999</v>
      </c>
      <c r="AC775" s="89">
        <f t="shared" si="271"/>
        <v>0</v>
      </c>
      <c r="AD775" s="89">
        <f t="shared" si="267"/>
        <v>-9999</v>
      </c>
      <c r="AE775" s="89">
        <f t="shared" si="272"/>
        <v>0</v>
      </c>
      <c r="AF775">
        <f t="shared" si="268"/>
        <v>-9999</v>
      </c>
      <c r="AG775" s="73"/>
      <c r="AH775">
        <f t="shared" si="259"/>
        <v>9.9128093979226504E-4</v>
      </c>
      <c r="AI775">
        <f t="shared" si="260"/>
        <v>1.0202694526724543</v>
      </c>
      <c r="AJ775">
        <f t="shared" si="261"/>
        <v>0.73637414807196833</v>
      </c>
      <c r="AK775">
        <f t="shared" si="262"/>
        <v>8.1517785104596244E-2</v>
      </c>
      <c r="AL775">
        <f t="shared" si="263"/>
        <v>1.327088014839336</v>
      </c>
      <c r="AM775">
        <f t="shared" si="264"/>
        <v>0.7817992999413852</v>
      </c>
      <c r="AN775" s="89">
        <f t="shared" si="274"/>
        <v>1.2462906618999194</v>
      </c>
      <c r="AO775" s="89">
        <f t="shared" si="274"/>
        <v>1.246290661867854</v>
      </c>
      <c r="AP775" s="89">
        <f t="shared" si="274"/>
        <v>1.2462906606705981</v>
      </c>
      <c r="AQ775" s="89">
        <f t="shared" si="274"/>
        <v>1.2462906159678244</v>
      </c>
      <c r="AR775" s="89">
        <f t="shared" si="274"/>
        <v>1.2462889468736118</v>
      </c>
      <c r="AS775" s="89">
        <f t="shared" si="274"/>
        <v>1.2462266328299796</v>
      </c>
      <c r="AT775" s="89">
        <f t="shared" si="274"/>
        <v>1.2439083968856333</v>
      </c>
      <c r="AU775" s="89">
        <f t="shared" si="266"/>
        <v>1.1666747515830691</v>
      </c>
    </row>
    <row r="776" spans="3:64">
      <c r="C776" s="10"/>
      <c r="D776" s="10"/>
      <c r="Z776">
        <f t="shared" si="257"/>
        <v>0</v>
      </c>
      <c r="AA776" s="89">
        <f t="shared" si="258"/>
        <v>-0.23800536174947567</v>
      </c>
      <c r="AB776" s="89">
        <f t="shared" si="270"/>
        <v>-9999</v>
      </c>
      <c r="AC776" s="89">
        <f t="shared" si="271"/>
        <v>0</v>
      </c>
      <c r="AD776" s="89">
        <f t="shared" si="267"/>
        <v>-9999</v>
      </c>
      <c r="AE776" s="89">
        <f t="shared" si="272"/>
        <v>0</v>
      </c>
      <c r="AF776">
        <f t="shared" si="268"/>
        <v>-9999</v>
      </c>
      <c r="AG776" s="73"/>
      <c r="AH776">
        <f t="shared" si="259"/>
        <v>9.9128093979226504E-4</v>
      </c>
      <c r="AI776">
        <f t="shared" si="260"/>
        <v>1.0202694526724543</v>
      </c>
      <c r="AJ776">
        <f t="shared" si="261"/>
        <v>0.73637414807196833</v>
      </c>
      <c r="AK776">
        <f t="shared" si="262"/>
        <v>8.1517785104596244E-2</v>
      </c>
      <c r="AL776">
        <f t="shared" si="263"/>
        <v>1.327088014839336</v>
      </c>
      <c r="AM776">
        <f t="shared" si="264"/>
        <v>0.7817992999413852</v>
      </c>
      <c r="AN776" s="89">
        <f t="shared" si="274"/>
        <v>1.2462906618999194</v>
      </c>
      <c r="AO776" s="89">
        <f t="shared" si="274"/>
        <v>1.246290661867854</v>
      </c>
      <c r="AP776" s="89">
        <f t="shared" si="274"/>
        <v>1.2462906606705981</v>
      </c>
      <c r="AQ776" s="89">
        <f t="shared" si="274"/>
        <v>1.2462906159678244</v>
      </c>
      <c r="AR776" s="89">
        <f t="shared" si="274"/>
        <v>1.2462889468736118</v>
      </c>
      <c r="AS776" s="89">
        <f t="shared" si="274"/>
        <v>1.2462266328299796</v>
      </c>
      <c r="AT776" s="89">
        <f t="shared" si="274"/>
        <v>1.2439083968856333</v>
      </c>
      <c r="AU776" s="89">
        <f t="shared" si="266"/>
        <v>1.1666747515830691</v>
      </c>
    </row>
    <row r="777" spans="3:64">
      <c r="C777" s="10"/>
      <c r="D777" s="10"/>
      <c r="Z777">
        <f t="shared" si="257"/>
        <v>0</v>
      </c>
      <c r="AA777" s="89">
        <f t="shared" si="258"/>
        <v>-0.23800536174947567</v>
      </c>
      <c r="AB777" s="89">
        <f t="shared" si="270"/>
        <v>-9999</v>
      </c>
      <c r="AC777" s="89">
        <f t="shared" si="271"/>
        <v>0</v>
      </c>
      <c r="AD777" s="89">
        <f t="shared" si="267"/>
        <v>-9999</v>
      </c>
      <c r="AE777" s="89">
        <f t="shared" si="272"/>
        <v>0</v>
      </c>
      <c r="AF777">
        <f t="shared" si="268"/>
        <v>-9999</v>
      </c>
      <c r="AG777" s="73"/>
      <c r="AH777">
        <f t="shared" si="259"/>
        <v>9.9128093979226504E-4</v>
      </c>
      <c r="AI777">
        <f t="shared" si="260"/>
        <v>1.0202694526724543</v>
      </c>
      <c r="AJ777">
        <f t="shared" si="261"/>
        <v>0.73637414807196833</v>
      </c>
      <c r="AK777">
        <f t="shared" si="262"/>
        <v>8.1517785104596244E-2</v>
      </c>
      <c r="AL777">
        <f t="shared" si="263"/>
        <v>1.327088014839336</v>
      </c>
      <c r="AM777">
        <f t="shared" si="264"/>
        <v>0.7817992999413852</v>
      </c>
      <c r="AN777" s="89">
        <f t="shared" si="274"/>
        <v>1.2462906618999194</v>
      </c>
      <c r="AO777" s="89">
        <f t="shared" si="274"/>
        <v>1.246290661867854</v>
      </c>
      <c r="AP777" s="89">
        <f t="shared" si="274"/>
        <v>1.2462906606705981</v>
      </c>
      <c r="AQ777" s="89">
        <f t="shared" si="274"/>
        <v>1.2462906159678244</v>
      </c>
      <c r="AR777" s="89">
        <f t="shared" si="274"/>
        <v>1.2462889468736118</v>
      </c>
      <c r="AS777" s="89">
        <f t="shared" si="274"/>
        <v>1.2462266328299796</v>
      </c>
      <c r="AT777" s="89">
        <f t="shared" si="274"/>
        <v>1.2439083968856333</v>
      </c>
      <c r="AU777" s="89">
        <f t="shared" si="266"/>
        <v>1.1666747515830691</v>
      </c>
    </row>
    <row r="778" spans="3:64">
      <c r="C778" s="10"/>
      <c r="D778" s="10"/>
      <c r="Z778">
        <f t="shared" si="257"/>
        <v>0</v>
      </c>
      <c r="AA778" s="89">
        <f t="shared" si="258"/>
        <v>-0.23800536174947567</v>
      </c>
      <c r="AB778" s="89">
        <f t="shared" si="270"/>
        <v>-9999</v>
      </c>
      <c r="AC778" s="89">
        <f t="shared" si="271"/>
        <v>0</v>
      </c>
      <c r="AD778" s="89">
        <f t="shared" si="267"/>
        <v>-9999</v>
      </c>
      <c r="AE778" s="89">
        <f t="shared" si="272"/>
        <v>0</v>
      </c>
      <c r="AF778">
        <f t="shared" si="268"/>
        <v>-9999</v>
      </c>
      <c r="AG778" s="73"/>
      <c r="AH778">
        <f t="shared" si="259"/>
        <v>9.9128093979226504E-4</v>
      </c>
      <c r="AI778">
        <f t="shared" si="260"/>
        <v>1.0202694526724543</v>
      </c>
      <c r="AJ778">
        <f t="shared" si="261"/>
        <v>0.73637414807196833</v>
      </c>
      <c r="AK778">
        <f t="shared" si="262"/>
        <v>8.1517785104596244E-2</v>
      </c>
      <c r="AL778">
        <f t="shared" si="263"/>
        <v>1.327088014839336</v>
      </c>
      <c r="AM778">
        <f t="shared" si="264"/>
        <v>0.7817992999413852</v>
      </c>
      <c r="AN778" s="89">
        <f t="shared" si="274"/>
        <v>1.2462906618999194</v>
      </c>
      <c r="AO778" s="89">
        <f t="shared" si="274"/>
        <v>1.246290661867854</v>
      </c>
      <c r="AP778" s="89">
        <f t="shared" si="274"/>
        <v>1.2462906606705981</v>
      </c>
      <c r="AQ778" s="89">
        <f t="shared" si="274"/>
        <v>1.2462906159678244</v>
      </c>
      <c r="AR778" s="89">
        <f t="shared" si="274"/>
        <v>1.2462889468736118</v>
      </c>
      <c r="AS778" s="89">
        <f t="shared" si="274"/>
        <v>1.2462266328299796</v>
      </c>
      <c r="AT778" s="89">
        <f t="shared" si="274"/>
        <v>1.2439083968856333</v>
      </c>
      <c r="AU778" s="89">
        <f t="shared" si="266"/>
        <v>1.1666747515830691</v>
      </c>
    </row>
    <row r="779" spans="3:64">
      <c r="C779" s="10"/>
      <c r="D779" s="10"/>
      <c r="Z779">
        <f t="shared" si="257"/>
        <v>0</v>
      </c>
      <c r="AA779" s="89">
        <f t="shared" si="258"/>
        <v>-0.23800536174947567</v>
      </c>
      <c r="AB779" s="89">
        <f t="shared" si="270"/>
        <v>-9999</v>
      </c>
      <c r="AC779" s="89">
        <f t="shared" si="271"/>
        <v>0</v>
      </c>
      <c r="AD779" s="89">
        <f t="shared" si="267"/>
        <v>-9999</v>
      </c>
      <c r="AE779" s="89">
        <f t="shared" si="272"/>
        <v>0</v>
      </c>
      <c r="AF779">
        <f t="shared" si="268"/>
        <v>-9999</v>
      </c>
      <c r="AG779" s="73"/>
      <c r="AH779">
        <f t="shared" si="259"/>
        <v>9.9128093979226504E-4</v>
      </c>
      <c r="AI779">
        <f t="shared" si="260"/>
        <v>1.0202694526724543</v>
      </c>
      <c r="AJ779">
        <f t="shared" si="261"/>
        <v>0.73637414807196833</v>
      </c>
      <c r="AK779">
        <f t="shared" si="262"/>
        <v>8.1517785104596244E-2</v>
      </c>
      <c r="AL779">
        <f t="shared" si="263"/>
        <v>1.327088014839336</v>
      </c>
      <c r="AM779">
        <f t="shared" si="264"/>
        <v>0.7817992999413852</v>
      </c>
      <c r="AN779" s="89">
        <f t="shared" si="274"/>
        <v>1.2462906618999194</v>
      </c>
      <c r="AO779" s="89">
        <f t="shared" si="274"/>
        <v>1.246290661867854</v>
      </c>
      <c r="AP779" s="89">
        <f t="shared" si="274"/>
        <v>1.2462906606705981</v>
      </c>
      <c r="AQ779" s="89">
        <f t="shared" si="274"/>
        <v>1.2462906159678244</v>
      </c>
      <c r="AR779" s="89">
        <f t="shared" si="274"/>
        <v>1.2462889468736118</v>
      </c>
      <c r="AS779" s="89">
        <f t="shared" si="274"/>
        <v>1.2462266328299796</v>
      </c>
      <c r="AT779" s="89">
        <f t="shared" si="274"/>
        <v>1.2439083968856333</v>
      </c>
      <c r="AU779" s="89">
        <f t="shared" si="266"/>
        <v>1.1666747515830691</v>
      </c>
    </row>
    <row r="780" spans="3:64">
      <c r="C780" s="10"/>
      <c r="D780" s="10"/>
      <c r="Z780">
        <f t="shared" si="257"/>
        <v>0</v>
      </c>
      <c r="AA780" s="89">
        <f t="shared" si="258"/>
        <v>-0.23800536174947567</v>
      </c>
      <c r="AB780" s="89">
        <f t="shared" si="270"/>
        <v>-9999</v>
      </c>
      <c r="AC780" s="89">
        <f t="shared" si="271"/>
        <v>0</v>
      </c>
      <c r="AD780" s="89">
        <f t="shared" si="267"/>
        <v>-9999</v>
      </c>
      <c r="AE780" s="89">
        <f t="shared" si="272"/>
        <v>0</v>
      </c>
      <c r="AF780">
        <f t="shared" si="268"/>
        <v>-9999</v>
      </c>
      <c r="AG780" s="73"/>
      <c r="AH780">
        <f t="shared" si="259"/>
        <v>9.9128093979226504E-4</v>
      </c>
      <c r="AI780">
        <f t="shared" si="260"/>
        <v>1.0202694526724543</v>
      </c>
      <c r="AJ780">
        <f t="shared" si="261"/>
        <v>0.73637414807196833</v>
      </c>
      <c r="AK780">
        <f t="shared" si="262"/>
        <v>8.1517785104596244E-2</v>
      </c>
      <c r="AL780">
        <f t="shared" si="263"/>
        <v>1.327088014839336</v>
      </c>
      <c r="AM780">
        <f t="shared" si="264"/>
        <v>0.7817992999413852</v>
      </c>
      <c r="AN780" s="89">
        <f t="shared" si="274"/>
        <v>1.2462906618999194</v>
      </c>
      <c r="AO780" s="89">
        <f t="shared" si="274"/>
        <v>1.246290661867854</v>
      </c>
      <c r="AP780" s="89">
        <f t="shared" si="274"/>
        <v>1.2462906606705981</v>
      </c>
      <c r="AQ780" s="89">
        <f t="shared" si="274"/>
        <v>1.2462906159678244</v>
      </c>
      <c r="AR780" s="89">
        <f t="shared" si="274"/>
        <v>1.2462889468736118</v>
      </c>
      <c r="AS780" s="89">
        <f t="shared" si="274"/>
        <v>1.2462266328299796</v>
      </c>
      <c r="AT780" s="89">
        <f t="shared" si="274"/>
        <v>1.2439083968856333</v>
      </c>
      <c r="AU780" s="89">
        <f t="shared" si="266"/>
        <v>1.1666747515830691</v>
      </c>
    </row>
    <row r="781" spans="3:64">
      <c r="C781" s="10"/>
      <c r="D781" s="10"/>
      <c r="Z781">
        <f t="shared" si="257"/>
        <v>0</v>
      </c>
      <c r="AA781" s="89">
        <f t="shared" si="258"/>
        <v>-0.23800536174947567</v>
      </c>
      <c r="AB781" s="89">
        <f t="shared" si="270"/>
        <v>-9999</v>
      </c>
      <c r="AC781" s="89">
        <f t="shared" si="271"/>
        <v>0</v>
      </c>
      <c r="AD781" s="89">
        <f t="shared" si="267"/>
        <v>-9999</v>
      </c>
      <c r="AE781" s="89">
        <f t="shared" si="272"/>
        <v>0</v>
      </c>
      <c r="AF781">
        <f t="shared" si="268"/>
        <v>-9999</v>
      </c>
      <c r="AG781" s="73"/>
      <c r="AH781">
        <f t="shared" si="259"/>
        <v>9.9128093979226504E-4</v>
      </c>
      <c r="AI781">
        <f t="shared" si="260"/>
        <v>1.0202694526724543</v>
      </c>
      <c r="AJ781">
        <f t="shared" si="261"/>
        <v>0.73637414807196833</v>
      </c>
      <c r="AK781">
        <f t="shared" si="262"/>
        <v>8.1517785104596244E-2</v>
      </c>
      <c r="AL781">
        <f t="shared" si="263"/>
        <v>1.327088014839336</v>
      </c>
      <c r="AM781">
        <f t="shared" si="264"/>
        <v>0.7817992999413852</v>
      </c>
      <c r="AN781" s="89">
        <f t="shared" si="274"/>
        <v>1.2462906618999194</v>
      </c>
      <c r="AO781" s="89">
        <f t="shared" si="274"/>
        <v>1.246290661867854</v>
      </c>
      <c r="AP781" s="89">
        <f t="shared" si="274"/>
        <v>1.2462906606705981</v>
      </c>
      <c r="AQ781" s="89">
        <f t="shared" si="274"/>
        <v>1.2462906159678244</v>
      </c>
      <c r="AR781" s="89">
        <f t="shared" si="274"/>
        <v>1.2462889468736118</v>
      </c>
      <c r="AS781" s="89">
        <f t="shared" si="274"/>
        <v>1.2462266328299796</v>
      </c>
      <c r="AT781" s="89">
        <f t="shared" si="274"/>
        <v>1.2439083968856333</v>
      </c>
      <c r="AU781" s="89">
        <f t="shared" si="266"/>
        <v>1.1666747515830691</v>
      </c>
    </row>
    <row r="782" spans="3:64">
      <c r="C782" s="10"/>
      <c r="D782" s="10"/>
      <c r="Z782">
        <f t="shared" si="257"/>
        <v>0</v>
      </c>
      <c r="AA782" s="89">
        <f t="shared" si="258"/>
        <v>-0.23800536174947567</v>
      </c>
      <c r="AB782" s="89">
        <f t="shared" si="270"/>
        <v>-9999</v>
      </c>
      <c r="AC782" s="89">
        <f t="shared" si="271"/>
        <v>0</v>
      </c>
      <c r="AD782" s="89">
        <f t="shared" si="267"/>
        <v>-9999</v>
      </c>
      <c r="AE782" s="89">
        <f t="shared" si="272"/>
        <v>0</v>
      </c>
      <c r="AF782">
        <f t="shared" si="268"/>
        <v>-9999</v>
      </c>
      <c r="AG782" s="73"/>
      <c r="AH782">
        <f t="shared" si="259"/>
        <v>9.9128093979226504E-4</v>
      </c>
      <c r="AI782">
        <f t="shared" si="260"/>
        <v>1.0202694526724543</v>
      </c>
      <c r="AJ782">
        <f t="shared" si="261"/>
        <v>0.73637414807196833</v>
      </c>
      <c r="AK782">
        <f t="shared" si="262"/>
        <v>8.1517785104596244E-2</v>
      </c>
      <c r="AL782">
        <f t="shared" si="263"/>
        <v>1.327088014839336</v>
      </c>
      <c r="AM782">
        <f t="shared" si="264"/>
        <v>0.7817992999413852</v>
      </c>
      <c r="AN782" s="89">
        <f t="shared" si="274"/>
        <v>1.2462906618999194</v>
      </c>
      <c r="AO782" s="89">
        <f t="shared" si="274"/>
        <v>1.246290661867854</v>
      </c>
      <c r="AP782" s="89">
        <f t="shared" si="274"/>
        <v>1.2462906606705981</v>
      </c>
      <c r="AQ782" s="89">
        <f t="shared" si="274"/>
        <v>1.2462906159678244</v>
      </c>
      <c r="AR782" s="89">
        <f t="shared" si="274"/>
        <v>1.2462889468736118</v>
      </c>
      <c r="AS782" s="89">
        <f t="shared" si="274"/>
        <v>1.2462266328299796</v>
      </c>
      <c r="AT782" s="89">
        <f t="shared" si="274"/>
        <v>1.2439083968856333</v>
      </c>
      <c r="AU782" s="89">
        <f t="shared" si="266"/>
        <v>1.1666747515830691</v>
      </c>
    </row>
    <row r="783" spans="3:64">
      <c r="C783" s="10"/>
      <c r="D783" s="10"/>
      <c r="Z783">
        <f t="shared" si="257"/>
        <v>0</v>
      </c>
      <c r="AA783" s="89">
        <f t="shared" si="258"/>
        <v>-0.23800536174947567</v>
      </c>
      <c r="AB783" s="89">
        <f t="shared" si="270"/>
        <v>-9999</v>
      </c>
      <c r="AC783" s="89">
        <f t="shared" si="271"/>
        <v>0</v>
      </c>
      <c r="AD783" s="89">
        <f t="shared" si="267"/>
        <v>-9999</v>
      </c>
      <c r="AE783" s="89">
        <f t="shared" si="272"/>
        <v>0</v>
      </c>
      <c r="AF783">
        <f t="shared" si="268"/>
        <v>-9999</v>
      </c>
      <c r="AG783" s="73"/>
      <c r="AH783">
        <f t="shared" si="259"/>
        <v>9.9128093979226504E-4</v>
      </c>
      <c r="AI783">
        <f t="shared" si="260"/>
        <v>1.0202694526724543</v>
      </c>
      <c r="AJ783">
        <f t="shared" si="261"/>
        <v>0.73637414807196833</v>
      </c>
      <c r="AK783">
        <f t="shared" si="262"/>
        <v>8.1517785104596244E-2</v>
      </c>
      <c r="AL783">
        <f t="shared" si="263"/>
        <v>1.327088014839336</v>
      </c>
      <c r="AM783">
        <f t="shared" si="264"/>
        <v>0.7817992999413852</v>
      </c>
      <c r="AN783" s="89">
        <f t="shared" si="274"/>
        <v>1.2462906618999194</v>
      </c>
      <c r="AO783" s="89">
        <f t="shared" si="274"/>
        <v>1.246290661867854</v>
      </c>
      <c r="AP783" s="89">
        <f t="shared" si="274"/>
        <v>1.2462906606705981</v>
      </c>
      <c r="AQ783" s="89">
        <f t="shared" si="274"/>
        <v>1.2462906159678244</v>
      </c>
      <c r="AR783" s="89">
        <f t="shared" si="274"/>
        <v>1.2462889468736118</v>
      </c>
      <c r="AS783" s="89">
        <f t="shared" si="274"/>
        <v>1.2462266328299796</v>
      </c>
      <c r="AT783" s="89">
        <f t="shared" si="274"/>
        <v>1.2439083968856333</v>
      </c>
      <c r="AU783" s="89">
        <f t="shared" si="266"/>
        <v>1.1666747515830691</v>
      </c>
      <c r="AV783" s="89"/>
    </row>
    <row r="784" spans="3:64">
      <c r="C784" s="10"/>
      <c r="D784" s="10"/>
      <c r="Z784">
        <f t="shared" si="257"/>
        <v>0</v>
      </c>
      <c r="AA784" s="89">
        <f t="shared" si="258"/>
        <v>-0.23800536174947567</v>
      </c>
      <c r="AB784" s="89">
        <f t="shared" si="270"/>
        <v>-9999</v>
      </c>
      <c r="AC784" s="89">
        <f t="shared" si="271"/>
        <v>0</v>
      </c>
      <c r="AD784" s="89">
        <f t="shared" si="267"/>
        <v>-9999</v>
      </c>
      <c r="AE784" s="89">
        <f t="shared" si="272"/>
        <v>0</v>
      </c>
      <c r="AF784">
        <f t="shared" si="268"/>
        <v>-9999</v>
      </c>
      <c r="AG784" s="73"/>
      <c r="AH784">
        <f t="shared" si="259"/>
        <v>9.9128093979226504E-4</v>
      </c>
      <c r="AI784">
        <f t="shared" si="260"/>
        <v>1.0202694526724543</v>
      </c>
      <c r="AJ784">
        <f t="shared" si="261"/>
        <v>0.73637414807196833</v>
      </c>
      <c r="AK784">
        <f t="shared" si="262"/>
        <v>8.1517785104596244E-2</v>
      </c>
      <c r="AL784">
        <f t="shared" si="263"/>
        <v>1.327088014839336</v>
      </c>
      <c r="AM784">
        <f t="shared" si="264"/>
        <v>0.7817992999413852</v>
      </c>
      <c r="AN784" s="89">
        <f t="shared" si="274"/>
        <v>1.2462906618999194</v>
      </c>
      <c r="AO784" s="89">
        <f t="shared" si="274"/>
        <v>1.246290661867854</v>
      </c>
      <c r="AP784" s="89">
        <f t="shared" si="274"/>
        <v>1.2462906606705981</v>
      </c>
      <c r="AQ784" s="89">
        <f t="shared" si="274"/>
        <v>1.2462906159678244</v>
      </c>
      <c r="AR784" s="89">
        <f t="shared" si="274"/>
        <v>1.2462889468736118</v>
      </c>
      <c r="AS784" s="89">
        <f t="shared" si="274"/>
        <v>1.2462266328299796</v>
      </c>
      <c r="AT784" s="89">
        <f t="shared" si="274"/>
        <v>1.2439083968856333</v>
      </c>
      <c r="AU784" s="89">
        <f t="shared" si="266"/>
        <v>1.1666747515830691</v>
      </c>
    </row>
    <row r="785" spans="3:47">
      <c r="C785" s="10"/>
      <c r="D785" s="10"/>
      <c r="Z785">
        <f t="shared" si="257"/>
        <v>0</v>
      </c>
      <c r="AA785" s="89">
        <f t="shared" si="258"/>
        <v>-0.23800536174947567</v>
      </c>
      <c r="AB785" s="89">
        <f t="shared" si="270"/>
        <v>-9999</v>
      </c>
      <c r="AC785" s="89">
        <f t="shared" si="271"/>
        <v>0</v>
      </c>
      <c r="AD785" s="89">
        <f t="shared" si="267"/>
        <v>-9999</v>
      </c>
      <c r="AE785" s="89">
        <f t="shared" si="272"/>
        <v>0</v>
      </c>
      <c r="AF785">
        <f t="shared" si="268"/>
        <v>-9999</v>
      </c>
      <c r="AG785" s="73"/>
      <c r="AH785">
        <f t="shared" si="259"/>
        <v>9.9128093979226504E-4</v>
      </c>
      <c r="AI785">
        <f t="shared" si="260"/>
        <v>1.0202694526724543</v>
      </c>
      <c r="AJ785">
        <f t="shared" si="261"/>
        <v>0.73637414807196833</v>
      </c>
      <c r="AK785">
        <f t="shared" si="262"/>
        <v>8.1517785104596244E-2</v>
      </c>
      <c r="AL785">
        <f t="shared" si="263"/>
        <v>1.327088014839336</v>
      </c>
      <c r="AM785">
        <f t="shared" si="264"/>
        <v>0.7817992999413852</v>
      </c>
      <c r="AN785" s="89">
        <f t="shared" si="274"/>
        <v>1.2462906618999194</v>
      </c>
      <c r="AO785" s="89">
        <f t="shared" si="274"/>
        <v>1.246290661867854</v>
      </c>
      <c r="AP785" s="89">
        <f t="shared" si="274"/>
        <v>1.2462906606705981</v>
      </c>
      <c r="AQ785" s="89">
        <f t="shared" si="274"/>
        <v>1.2462906159678244</v>
      </c>
      <c r="AR785" s="89">
        <f t="shared" si="274"/>
        <v>1.2462889468736118</v>
      </c>
      <c r="AS785" s="89">
        <f t="shared" si="274"/>
        <v>1.2462266328299796</v>
      </c>
      <c r="AT785" s="89">
        <f t="shared" si="274"/>
        <v>1.2439083968856333</v>
      </c>
      <c r="AU785" s="89">
        <f t="shared" si="266"/>
        <v>1.1666747515830691</v>
      </c>
    </row>
    <row r="786" spans="3:47">
      <c r="C786" s="10"/>
      <c r="D786" s="10"/>
      <c r="Z786">
        <f t="shared" si="257"/>
        <v>0</v>
      </c>
      <c r="AA786" s="89">
        <f t="shared" si="258"/>
        <v>-0.23800536174947567</v>
      </c>
      <c r="AB786" s="89">
        <f t="shared" si="270"/>
        <v>-9999</v>
      </c>
      <c r="AC786" s="89">
        <f t="shared" si="271"/>
        <v>0</v>
      </c>
      <c r="AD786" s="89">
        <f t="shared" si="267"/>
        <v>-9999</v>
      </c>
      <c r="AE786" s="89">
        <f t="shared" si="272"/>
        <v>0</v>
      </c>
      <c r="AF786">
        <f t="shared" si="268"/>
        <v>-9999</v>
      </c>
      <c r="AG786" s="73"/>
      <c r="AH786">
        <f t="shared" si="259"/>
        <v>9.9128093979226504E-4</v>
      </c>
      <c r="AI786">
        <f t="shared" si="260"/>
        <v>1.0202694526724543</v>
      </c>
      <c r="AJ786">
        <f t="shared" si="261"/>
        <v>0.73637414807196833</v>
      </c>
      <c r="AK786">
        <f t="shared" si="262"/>
        <v>8.1517785104596244E-2</v>
      </c>
      <c r="AL786">
        <f t="shared" si="263"/>
        <v>1.327088014839336</v>
      </c>
      <c r="AM786">
        <f t="shared" si="264"/>
        <v>0.7817992999413852</v>
      </c>
      <c r="AN786" s="89">
        <f t="shared" si="274"/>
        <v>1.2462906618999194</v>
      </c>
      <c r="AO786" s="89">
        <f t="shared" si="274"/>
        <v>1.246290661867854</v>
      </c>
      <c r="AP786" s="89">
        <f t="shared" si="274"/>
        <v>1.2462906606705981</v>
      </c>
      <c r="AQ786" s="89">
        <f t="shared" si="274"/>
        <v>1.2462906159678244</v>
      </c>
      <c r="AR786" s="89">
        <f t="shared" si="274"/>
        <v>1.2462889468736118</v>
      </c>
      <c r="AS786" s="89">
        <f t="shared" si="274"/>
        <v>1.2462266328299796</v>
      </c>
      <c r="AT786" s="89">
        <f t="shared" si="274"/>
        <v>1.2439083968856333</v>
      </c>
      <c r="AU786" s="89">
        <f t="shared" si="266"/>
        <v>1.1666747515830691</v>
      </c>
    </row>
    <row r="787" spans="3:47">
      <c r="C787" s="10"/>
      <c r="D787" s="10"/>
      <c r="Z787">
        <f t="shared" si="257"/>
        <v>0</v>
      </c>
      <c r="AA787" s="89">
        <f t="shared" si="258"/>
        <v>-0.23800536174947567</v>
      </c>
      <c r="AB787" s="89">
        <f t="shared" si="270"/>
        <v>-9999</v>
      </c>
      <c r="AC787" s="89">
        <f t="shared" si="271"/>
        <v>0</v>
      </c>
      <c r="AD787" s="89">
        <f t="shared" si="267"/>
        <v>-9999</v>
      </c>
      <c r="AE787" s="89">
        <f t="shared" si="272"/>
        <v>0</v>
      </c>
      <c r="AF787">
        <f t="shared" si="268"/>
        <v>-9999</v>
      </c>
      <c r="AG787" s="73"/>
      <c r="AH787">
        <f t="shared" si="259"/>
        <v>9.9128093979226504E-4</v>
      </c>
      <c r="AI787">
        <f t="shared" si="260"/>
        <v>1.0202694526724543</v>
      </c>
      <c r="AJ787">
        <f t="shared" si="261"/>
        <v>0.73637414807196833</v>
      </c>
      <c r="AK787">
        <f t="shared" si="262"/>
        <v>8.1517785104596244E-2</v>
      </c>
      <c r="AL787">
        <f t="shared" si="263"/>
        <v>1.327088014839336</v>
      </c>
      <c r="AM787">
        <f t="shared" si="264"/>
        <v>0.7817992999413852</v>
      </c>
      <c r="AN787" s="89">
        <f t="shared" si="274"/>
        <v>1.2462906618999194</v>
      </c>
      <c r="AO787" s="89">
        <f t="shared" si="274"/>
        <v>1.246290661867854</v>
      </c>
      <c r="AP787" s="89">
        <f t="shared" si="274"/>
        <v>1.2462906606705981</v>
      </c>
      <c r="AQ787" s="89">
        <f t="shared" si="274"/>
        <v>1.2462906159678244</v>
      </c>
      <c r="AR787" s="89">
        <f t="shared" si="274"/>
        <v>1.2462889468736118</v>
      </c>
      <c r="AS787" s="89">
        <f t="shared" si="274"/>
        <v>1.2462266328299796</v>
      </c>
      <c r="AT787" s="89">
        <f t="shared" si="274"/>
        <v>1.2439083968856333</v>
      </c>
      <c r="AU787" s="89">
        <f t="shared" si="266"/>
        <v>1.1666747515830691</v>
      </c>
    </row>
    <row r="788" spans="3:47">
      <c r="C788" s="10"/>
      <c r="D788" s="10"/>
      <c r="Z788">
        <f t="shared" si="257"/>
        <v>0</v>
      </c>
      <c r="AA788" s="89">
        <f t="shared" si="258"/>
        <v>-0.23800536174947567</v>
      </c>
      <c r="AB788" s="89">
        <f t="shared" si="270"/>
        <v>-9999</v>
      </c>
      <c r="AC788" s="89">
        <f t="shared" si="271"/>
        <v>0</v>
      </c>
      <c r="AD788" s="89">
        <f t="shared" si="267"/>
        <v>-9999</v>
      </c>
      <c r="AE788" s="89">
        <f t="shared" si="272"/>
        <v>0</v>
      </c>
      <c r="AF788">
        <f t="shared" si="268"/>
        <v>-9999</v>
      </c>
      <c r="AG788" s="73"/>
      <c r="AH788">
        <f t="shared" si="259"/>
        <v>9.9128093979226504E-4</v>
      </c>
      <c r="AI788">
        <f t="shared" si="260"/>
        <v>1.0202694526724543</v>
      </c>
      <c r="AJ788">
        <f t="shared" si="261"/>
        <v>0.73637414807196833</v>
      </c>
      <c r="AK788">
        <f t="shared" si="262"/>
        <v>8.1517785104596244E-2</v>
      </c>
      <c r="AL788">
        <f t="shared" si="263"/>
        <v>1.327088014839336</v>
      </c>
      <c r="AM788">
        <f t="shared" si="264"/>
        <v>0.7817992999413852</v>
      </c>
      <c r="AN788" s="89">
        <f t="shared" si="274"/>
        <v>1.2462906618999194</v>
      </c>
      <c r="AO788" s="89">
        <f t="shared" si="274"/>
        <v>1.246290661867854</v>
      </c>
      <c r="AP788" s="89">
        <f t="shared" si="274"/>
        <v>1.2462906606705981</v>
      </c>
      <c r="AQ788" s="89">
        <f t="shared" si="274"/>
        <v>1.2462906159678244</v>
      </c>
      <c r="AR788" s="89">
        <f t="shared" si="274"/>
        <v>1.2462889468736118</v>
      </c>
      <c r="AS788" s="89">
        <f t="shared" si="274"/>
        <v>1.2462266328299796</v>
      </c>
      <c r="AT788" s="89">
        <f t="shared" si="274"/>
        <v>1.2439083968856333</v>
      </c>
      <c r="AU788" s="89">
        <f t="shared" si="266"/>
        <v>1.1666747515830691</v>
      </c>
    </row>
    <row r="789" spans="3:47">
      <c r="C789" s="10"/>
      <c r="D789" s="10"/>
      <c r="Z789">
        <f t="shared" ref="Z789:Z852" si="275">F789</f>
        <v>0</v>
      </c>
      <c r="AA789" s="89">
        <f t="shared" ref="AA789:AA852" si="276">AB$3+AB$4*Z789+AB$5*Z789^2+AH789</f>
        <v>-0.23800536174947567</v>
      </c>
      <c r="AB789" s="89">
        <f t="shared" si="270"/>
        <v>-9999</v>
      </c>
      <c r="AC789" s="89">
        <f t="shared" si="271"/>
        <v>0</v>
      </c>
      <c r="AD789" s="89">
        <f t="shared" si="267"/>
        <v>-9999</v>
      </c>
      <c r="AE789" s="89">
        <f t="shared" si="272"/>
        <v>0</v>
      </c>
      <c r="AF789">
        <f t="shared" si="268"/>
        <v>-9999</v>
      </c>
      <c r="AG789" s="73"/>
      <c r="AH789">
        <f t="shared" ref="AH789:AH852" si="277">$AB$6*($AB$11/AI789*AJ789+$AB$12)</f>
        <v>9.9128093979226504E-4</v>
      </c>
      <c r="AI789">
        <f t="shared" ref="AI789:AI852" si="278">1+$AB$7*COS(AL789)</f>
        <v>1.0202694526724543</v>
      </c>
      <c r="AJ789">
        <f t="shared" ref="AJ789:AJ852" si="279">SIN(AL789+RADIANS($AB$9))</f>
        <v>0.73637414807196833</v>
      </c>
      <c r="AK789">
        <f t="shared" ref="AK789:AK852" si="280">$AB$7*SIN(AL789)</f>
        <v>8.1517785104596244E-2</v>
      </c>
      <c r="AL789">
        <f t="shared" ref="AL789:AL852" si="281">2*ATAN(AM789)</f>
        <v>1.327088014839336</v>
      </c>
      <c r="AM789">
        <f t="shared" ref="AM789:AM852" si="282">SQRT((1+$AB$7)/(1-$AB$7))*TAN(AN789/2)</f>
        <v>0.7817992999413852</v>
      </c>
      <c r="AN789" s="89">
        <f t="shared" ref="AN789:AT804" si="283">$AU789+$AB$7*SIN(AO789)</f>
        <v>1.2462906618999194</v>
      </c>
      <c r="AO789" s="89">
        <f t="shared" si="283"/>
        <v>1.246290661867854</v>
      </c>
      <c r="AP789" s="89">
        <f t="shared" si="283"/>
        <v>1.2462906606705981</v>
      </c>
      <c r="AQ789" s="89">
        <f t="shared" si="283"/>
        <v>1.2462906159678244</v>
      </c>
      <c r="AR789" s="89">
        <f t="shared" si="283"/>
        <v>1.2462889468736118</v>
      </c>
      <c r="AS789" s="89">
        <f t="shared" si="283"/>
        <v>1.2462266328299796</v>
      </c>
      <c r="AT789" s="89">
        <f t="shared" si="283"/>
        <v>1.2439083968856333</v>
      </c>
      <c r="AU789" s="89">
        <f t="shared" ref="AU789:AU852" si="284">RADIANS($AB$9)+$AB$18*(F789-AB$15)</f>
        <v>1.1666747515830691</v>
      </c>
    </row>
    <row r="790" spans="3:47">
      <c r="C790" s="10"/>
      <c r="D790" s="10"/>
      <c r="Z790">
        <f t="shared" si="275"/>
        <v>0</v>
      </c>
      <c r="AA790" s="89">
        <f t="shared" si="276"/>
        <v>-0.23800536174947567</v>
      </c>
      <c r="AB790" s="89">
        <f t="shared" si="270"/>
        <v>-9999</v>
      </c>
      <c r="AC790" s="89">
        <f t="shared" si="271"/>
        <v>0</v>
      </c>
      <c r="AD790" s="89">
        <f t="shared" ref="AD790:AD853" si="285">IF(S790&lt;&gt;0,G790-AA790, -9999)</f>
        <v>-9999</v>
      </c>
      <c r="AE790" s="89">
        <f t="shared" si="272"/>
        <v>0</v>
      </c>
      <c r="AF790">
        <f t="shared" ref="AF790:AF853" si="286">IF(S790&lt;&gt;0,G790-P790, -9999)</f>
        <v>-9999</v>
      </c>
      <c r="AG790" s="73"/>
      <c r="AH790">
        <f t="shared" si="277"/>
        <v>9.9128093979226504E-4</v>
      </c>
      <c r="AI790">
        <f t="shared" si="278"/>
        <v>1.0202694526724543</v>
      </c>
      <c r="AJ790">
        <f t="shared" si="279"/>
        <v>0.73637414807196833</v>
      </c>
      <c r="AK790">
        <f t="shared" si="280"/>
        <v>8.1517785104596244E-2</v>
      </c>
      <c r="AL790">
        <f t="shared" si="281"/>
        <v>1.327088014839336</v>
      </c>
      <c r="AM790">
        <f t="shared" si="282"/>
        <v>0.7817992999413852</v>
      </c>
      <c r="AN790" s="89">
        <f t="shared" si="283"/>
        <v>1.2462906618999194</v>
      </c>
      <c r="AO790" s="89">
        <f t="shared" si="283"/>
        <v>1.246290661867854</v>
      </c>
      <c r="AP790" s="89">
        <f t="shared" si="283"/>
        <v>1.2462906606705981</v>
      </c>
      <c r="AQ790" s="89">
        <f t="shared" si="283"/>
        <v>1.2462906159678244</v>
      </c>
      <c r="AR790" s="89">
        <f t="shared" si="283"/>
        <v>1.2462889468736118</v>
      </c>
      <c r="AS790" s="89">
        <f t="shared" si="283"/>
        <v>1.2462266328299796</v>
      </c>
      <c r="AT790" s="89">
        <f t="shared" si="283"/>
        <v>1.2439083968856333</v>
      </c>
      <c r="AU790" s="89">
        <f t="shared" si="284"/>
        <v>1.1666747515830691</v>
      </c>
    </row>
    <row r="791" spans="3:47">
      <c r="C791" s="10"/>
      <c r="D791" s="10"/>
      <c r="Z791">
        <f t="shared" si="275"/>
        <v>0</v>
      </c>
      <c r="AA791" s="89">
        <f t="shared" si="276"/>
        <v>-0.23800536174947567</v>
      </c>
      <c r="AB791" s="89">
        <f t="shared" si="270"/>
        <v>-9999</v>
      </c>
      <c r="AC791" s="89">
        <f t="shared" si="271"/>
        <v>0</v>
      </c>
      <c r="AD791" s="89">
        <f t="shared" si="285"/>
        <v>-9999</v>
      </c>
      <c r="AE791" s="89">
        <f t="shared" si="272"/>
        <v>0</v>
      </c>
      <c r="AF791">
        <f t="shared" si="286"/>
        <v>-9999</v>
      </c>
      <c r="AG791" s="73"/>
      <c r="AH791">
        <f t="shared" si="277"/>
        <v>9.9128093979226504E-4</v>
      </c>
      <c r="AI791">
        <f t="shared" si="278"/>
        <v>1.0202694526724543</v>
      </c>
      <c r="AJ791">
        <f t="shared" si="279"/>
        <v>0.73637414807196833</v>
      </c>
      <c r="AK791">
        <f t="shared" si="280"/>
        <v>8.1517785104596244E-2</v>
      </c>
      <c r="AL791">
        <f t="shared" si="281"/>
        <v>1.327088014839336</v>
      </c>
      <c r="AM791">
        <f t="shared" si="282"/>
        <v>0.7817992999413852</v>
      </c>
      <c r="AN791" s="89">
        <f t="shared" si="283"/>
        <v>1.2462906618999194</v>
      </c>
      <c r="AO791" s="89">
        <f t="shared" si="283"/>
        <v>1.246290661867854</v>
      </c>
      <c r="AP791" s="89">
        <f t="shared" si="283"/>
        <v>1.2462906606705981</v>
      </c>
      <c r="AQ791" s="89">
        <f t="shared" si="283"/>
        <v>1.2462906159678244</v>
      </c>
      <c r="AR791" s="89">
        <f t="shared" si="283"/>
        <v>1.2462889468736118</v>
      </c>
      <c r="AS791" s="89">
        <f t="shared" si="283"/>
        <v>1.2462266328299796</v>
      </c>
      <c r="AT791" s="89">
        <f t="shared" si="283"/>
        <v>1.2439083968856333</v>
      </c>
      <c r="AU791" s="89">
        <f t="shared" si="284"/>
        <v>1.1666747515830691</v>
      </c>
    </row>
    <row r="792" spans="3:47">
      <c r="C792" s="10"/>
      <c r="D792" s="10"/>
      <c r="Z792">
        <f t="shared" si="275"/>
        <v>0</v>
      </c>
      <c r="AA792" s="89">
        <f t="shared" si="276"/>
        <v>-0.23800536174947567</v>
      </c>
      <c r="AB792" s="89">
        <f t="shared" si="270"/>
        <v>-9999</v>
      </c>
      <c r="AC792" s="89">
        <f t="shared" si="271"/>
        <v>0</v>
      </c>
      <c r="AD792" s="89">
        <f t="shared" si="285"/>
        <v>-9999</v>
      </c>
      <c r="AE792" s="89">
        <f t="shared" si="272"/>
        <v>0</v>
      </c>
      <c r="AF792">
        <f t="shared" si="286"/>
        <v>-9999</v>
      </c>
      <c r="AG792" s="73"/>
      <c r="AH792">
        <f t="shared" si="277"/>
        <v>9.9128093979226504E-4</v>
      </c>
      <c r="AI792">
        <f t="shared" si="278"/>
        <v>1.0202694526724543</v>
      </c>
      <c r="AJ792">
        <f t="shared" si="279"/>
        <v>0.73637414807196833</v>
      </c>
      <c r="AK792">
        <f t="shared" si="280"/>
        <v>8.1517785104596244E-2</v>
      </c>
      <c r="AL792">
        <f t="shared" si="281"/>
        <v>1.327088014839336</v>
      </c>
      <c r="AM792">
        <f t="shared" si="282"/>
        <v>0.7817992999413852</v>
      </c>
      <c r="AN792" s="89">
        <f t="shared" si="283"/>
        <v>1.2462906618999194</v>
      </c>
      <c r="AO792" s="89">
        <f t="shared" si="283"/>
        <v>1.246290661867854</v>
      </c>
      <c r="AP792" s="89">
        <f t="shared" si="283"/>
        <v>1.2462906606705981</v>
      </c>
      <c r="AQ792" s="89">
        <f t="shared" si="283"/>
        <v>1.2462906159678244</v>
      </c>
      <c r="AR792" s="89">
        <f t="shared" si="283"/>
        <v>1.2462889468736118</v>
      </c>
      <c r="AS792" s="89">
        <f t="shared" si="283"/>
        <v>1.2462266328299796</v>
      </c>
      <c r="AT792" s="89">
        <f t="shared" si="283"/>
        <v>1.2439083968856333</v>
      </c>
      <c r="AU792" s="89">
        <f t="shared" si="284"/>
        <v>1.1666747515830691</v>
      </c>
    </row>
    <row r="793" spans="3:47">
      <c r="C793" s="10"/>
      <c r="D793" s="10"/>
      <c r="Z793">
        <f t="shared" si="275"/>
        <v>0</v>
      </c>
      <c r="AA793" s="89">
        <f t="shared" si="276"/>
        <v>-0.23800536174947567</v>
      </c>
      <c r="AB793" s="89">
        <f t="shared" si="270"/>
        <v>-9999</v>
      </c>
      <c r="AC793" s="89">
        <f t="shared" si="271"/>
        <v>0</v>
      </c>
      <c r="AD793" s="89">
        <f t="shared" si="285"/>
        <v>-9999</v>
      </c>
      <c r="AE793" s="89">
        <f t="shared" si="272"/>
        <v>0</v>
      </c>
      <c r="AF793">
        <f t="shared" si="286"/>
        <v>-9999</v>
      </c>
      <c r="AG793" s="73"/>
      <c r="AH793">
        <f t="shared" si="277"/>
        <v>9.9128093979226504E-4</v>
      </c>
      <c r="AI793">
        <f t="shared" si="278"/>
        <v>1.0202694526724543</v>
      </c>
      <c r="AJ793">
        <f t="shared" si="279"/>
        <v>0.73637414807196833</v>
      </c>
      <c r="AK793">
        <f t="shared" si="280"/>
        <v>8.1517785104596244E-2</v>
      </c>
      <c r="AL793">
        <f t="shared" si="281"/>
        <v>1.327088014839336</v>
      </c>
      <c r="AM793">
        <f t="shared" si="282"/>
        <v>0.7817992999413852</v>
      </c>
      <c r="AN793" s="89">
        <f t="shared" si="283"/>
        <v>1.2462906618999194</v>
      </c>
      <c r="AO793" s="89">
        <f t="shared" si="283"/>
        <v>1.246290661867854</v>
      </c>
      <c r="AP793" s="89">
        <f t="shared" si="283"/>
        <v>1.2462906606705981</v>
      </c>
      <c r="AQ793" s="89">
        <f t="shared" si="283"/>
        <v>1.2462906159678244</v>
      </c>
      <c r="AR793" s="89">
        <f t="shared" si="283"/>
        <v>1.2462889468736118</v>
      </c>
      <c r="AS793" s="89">
        <f t="shared" si="283"/>
        <v>1.2462266328299796</v>
      </c>
      <c r="AT793" s="89">
        <f t="shared" si="283"/>
        <v>1.2439083968856333</v>
      </c>
      <c r="AU793" s="89">
        <f t="shared" si="284"/>
        <v>1.1666747515830691</v>
      </c>
    </row>
    <row r="794" spans="3:47">
      <c r="C794" s="10"/>
      <c r="D794" s="10"/>
      <c r="Z794">
        <f t="shared" si="275"/>
        <v>0</v>
      </c>
      <c r="AA794" s="89">
        <f t="shared" si="276"/>
        <v>-0.23800536174947567</v>
      </c>
      <c r="AB794" s="89">
        <f t="shared" si="270"/>
        <v>-9999</v>
      </c>
      <c r="AC794" s="89">
        <f t="shared" si="271"/>
        <v>0</v>
      </c>
      <c r="AD794" s="89">
        <f t="shared" si="285"/>
        <v>-9999</v>
      </c>
      <c r="AE794" s="89">
        <f t="shared" si="272"/>
        <v>0</v>
      </c>
      <c r="AF794">
        <f t="shared" si="286"/>
        <v>-9999</v>
      </c>
      <c r="AG794" s="73"/>
      <c r="AH794">
        <f t="shared" si="277"/>
        <v>9.9128093979226504E-4</v>
      </c>
      <c r="AI794">
        <f t="shared" si="278"/>
        <v>1.0202694526724543</v>
      </c>
      <c r="AJ794">
        <f t="shared" si="279"/>
        <v>0.73637414807196833</v>
      </c>
      <c r="AK794">
        <f t="shared" si="280"/>
        <v>8.1517785104596244E-2</v>
      </c>
      <c r="AL794">
        <f t="shared" si="281"/>
        <v>1.327088014839336</v>
      </c>
      <c r="AM794">
        <f t="shared" si="282"/>
        <v>0.7817992999413852</v>
      </c>
      <c r="AN794" s="89">
        <f t="shared" si="283"/>
        <v>1.2462906618999194</v>
      </c>
      <c r="AO794" s="89">
        <f t="shared" si="283"/>
        <v>1.246290661867854</v>
      </c>
      <c r="AP794" s="89">
        <f t="shared" si="283"/>
        <v>1.2462906606705981</v>
      </c>
      <c r="AQ794" s="89">
        <f t="shared" si="283"/>
        <v>1.2462906159678244</v>
      </c>
      <c r="AR794" s="89">
        <f t="shared" si="283"/>
        <v>1.2462889468736118</v>
      </c>
      <c r="AS794" s="89">
        <f t="shared" si="283"/>
        <v>1.2462266328299796</v>
      </c>
      <c r="AT794" s="89">
        <f t="shared" si="283"/>
        <v>1.2439083968856333</v>
      </c>
      <c r="AU794" s="89">
        <f t="shared" si="284"/>
        <v>1.1666747515830691</v>
      </c>
    </row>
    <row r="795" spans="3:47">
      <c r="C795" s="10"/>
      <c r="D795" s="10"/>
      <c r="Z795">
        <f t="shared" si="275"/>
        <v>0</v>
      </c>
      <c r="AA795" s="89">
        <f t="shared" si="276"/>
        <v>-0.23800536174947567</v>
      </c>
      <c r="AB795" s="89">
        <f t="shared" si="270"/>
        <v>-9999</v>
      </c>
      <c r="AC795" s="89">
        <f t="shared" si="271"/>
        <v>0</v>
      </c>
      <c r="AD795" s="89">
        <f t="shared" si="285"/>
        <v>-9999</v>
      </c>
      <c r="AE795" s="89">
        <f t="shared" si="272"/>
        <v>0</v>
      </c>
      <c r="AF795">
        <f t="shared" si="286"/>
        <v>-9999</v>
      </c>
      <c r="AG795" s="73"/>
      <c r="AH795">
        <f t="shared" si="277"/>
        <v>9.9128093979226504E-4</v>
      </c>
      <c r="AI795">
        <f t="shared" si="278"/>
        <v>1.0202694526724543</v>
      </c>
      <c r="AJ795">
        <f t="shared" si="279"/>
        <v>0.73637414807196833</v>
      </c>
      <c r="AK795">
        <f t="shared" si="280"/>
        <v>8.1517785104596244E-2</v>
      </c>
      <c r="AL795">
        <f t="shared" si="281"/>
        <v>1.327088014839336</v>
      </c>
      <c r="AM795">
        <f t="shared" si="282"/>
        <v>0.7817992999413852</v>
      </c>
      <c r="AN795" s="89">
        <f t="shared" si="283"/>
        <v>1.2462906618999194</v>
      </c>
      <c r="AO795" s="89">
        <f t="shared" si="283"/>
        <v>1.246290661867854</v>
      </c>
      <c r="AP795" s="89">
        <f t="shared" si="283"/>
        <v>1.2462906606705981</v>
      </c>
      <c r="AQ795" s="89">
        <f t="shared" si="283"/>
        <v>1.2462906159678244</v>
      </c>
      <c r="AR795" s="89">
        <f t="shared" si="283"/>
        <v>1.2462889468736118</v>
      </c>
      <c r="AS795" s="89">
        <f t="shared" si="283"/>
        <v>1.2462266328299796</v>
      </c>
      <c r="AT795" s="89">
        <f t="shared" si="283"/>
        <v>1.2439083968856333</v>
      </c>
      <c r="AU795" s="89">
        <f t="shared" si="284"/>
        <v>1.1666747515830691</v>
      </c>
    </row>
    <row r="796" spans="3:47">
      <c r="C796" s="10"/>
      <c r="D796" s="10"/>
      <c r="Z796">
        <f t="shared" si="275"/>
        <v>0</v>
      </c>
      <c r="AA796" s="89">
        <f t="shared" si="276"/>
        <v>-0.23800536174947567</v>
      </c>
      <c r="AB796" s="89">
        <f t="shared" si="270"/>
        <v>-9999</v>
      </c>
      <c r="AC796" s="89">
        <f t="shared" si="271"/>
        <v>0</v>
      </c>
      <c r="AD796" s="89">
        <f t="shared" si="285"/>
        <v>-9999</v>
      </c>
      <c r="AE796" s="89">
        <f t="shared" si="272"/>
        <v>0</v>
      </c>
      <c r="AF796">
        <f t="shared" si="286"/>
        <v>-9999</v>
      </c>
      <c r="AG796" s="73"/>
      <c r="AH796">
        <f t="shared" si="277"/>
        <v>9.9128093979226504E-4</v>
      </c>
      <c r="AI796">
        <f t="shared" si="278"/>
        <v>1.0202694526724543</v>
      </c>
      <c r="AJ796">
        <f t="shared" si="279"/>
        <v>0.73637414807196833</v>
      </c>
      <c r="AK796">
        <f t="shared" si="280"/>
        <v>8.1517785104596244E-2</v>
      </c>
      <c r="AL796">
        <f t="shared" si="281"/>
        <v>1.327088014839336</v>
      </c>
      <c r="AM796">
        <f t="shared" si="282"/>
        <v>0.7817992999413852</v>
      </c>
      <c r="AN796" s="89">
        <f t="shared" si="283"/>
        <v>1.2462906618999194</v>
      </c>
      <c r="AO796" s="89">
        <f t="shared" si="283"/>
        <v>1.246290661867854</v>
      </c>
      <c r="AP796" s="89">
        <f t="shared" si="283"/>
        <v>1.2462906606705981</v>
      </c>
      <c r="AQ796" s="89">
        <f t="shared" si="283"/>
        <v>1.2462906159678244</v>
      </c>
      <c r="AR796" s="89">
        <f t="shared" si="283"/>
        <v>1.2462889468736118</v>
      </c>
      <c r="AS796" s="89">
        <f t="shared" si="283"/>
        <v>1.2462266328299796</v>
      </c>
      <c r="AT796" s="89">
        <f t="shared" si="283"/>
        <v>1.2439083968856333</v>
      </c>
      <c r="AU796" s="89">
        <f t="shared" si="284"/>
        <v>1.1666747515830691</v>
      </c>
    </row>
    <row r="797" spans="3:47">
      <c r="C797" s="10"/>
      <c r="D797" s="10"/>
      <c r="Z797">
        <f t="shared" si="275"/>
        <v>0</v>
      </c>
      <c r="AA797" s="89">
        <f t="shared" si="276"/>
        <v>-0.23800536174947567</v>
      </c>
      <c r="AB797" s="89">
        <f t="shared" si="270"/>
        <v>-9999</v>
      </c>
      <c r="AC797" s="89">
        <f t="shared" si="271"/>
        <v>0</v>
      </c>
      <c r="AD797" s="89">
        <f t="shared" si="285"/>
        <v>-9999</v>
      </c>
      <c r="AE797" s="89">
        <f t="shared" si="272"/>
        <v>0</v>
      </c>
      <c r="AF797">
        <f t="shared" si="286"/>
        <v>-9999</v>
      </c>
      <c r="AG797" s="73"/>
      <c r="AH797">
        <f t="shared" si="277"/>
        <v>9.9128093979226504E-4</v>
      </c>
      <c r="AI797">
        <f t="shared" si="278"/>
        <v>1.0202694526724543</v>
      </c>
      <c r="AJ797">
        <f t="shared" si="279"/>
        <v>0.73637414807196833</v>
      </c>
      <c r="AK797">
        <f t="shared" si="280"/>
        <v>8.1517785104596244E-2</v>
      </c>
      <c r="AL797">
        <f t="shared" si="281"/>
        <v>1.327088014839336</v>
      </c>
      <c r="AM797">
        <f t="shared" si="282"/>
        <v>0.7817992999413852</v>
      </c>
      <c r="AN797" s="89">
        <f t="shared" si="283"/>
        <v>1.2462906618999194</v>
      </c>
      <c r="AO797" s="89">
        <f t="shared" si="283"/>
        <v>1.246290661867854</v>
      </c>
      <c r="AP797" s="89">
        <f t="shared" si="283"/>
        <v>1.2462906606705981</v>
      </c>
      <c r="AQ797" s="89">
        <f t="shared" si="283"/>
        <v>1.2462906159678244</v>
      </c>
      <c r="AR797" s="89">
        <f t="shared" si="283"/>
        <v>1.2462889468736118</v>
      </c>
      <c r="AS797" s="89">
        <f t="shared" si="283"/>
        <v>1.2462266328299796</v>
      </c>
      <c r="AT797" s="89">
        <f t="shared" si="283"/>
        <v>1.2439083968856333</v>
      </c>
      <c r="AU797" s="89">
        <f t="shared" si="284"/>
        <v>1.1666747515830691</v>
      </c>
    </row>
    <row r="798" spans="3:47">
      <c r="C798" s="10"/>
      <c r="D798" s="10"/>
      <c r="Z798">
        <f t="shared" si="275"/>
        <v>0</v>
      </c>
      <c r="AA798" s="89">
        <f t="shared" si="276"/>
        <v>-0.23800536174947567</v>
      </c>
      <c r="AB798" s="89">
        <f t="shared" si="270"/>
        <v>-9999</v>
      </c>
      <c r="AC798" s="89">
        <f t="shared" si="271"/>
        <v>0</v>
      </c>
      <c r="AD798" s="89">
        <f t="shared" si="285"/>
        <v>-9999</v>
      </c>
      <c r="AE798" s="89">
        <f t="shared" si="272"/>
        <v>0</v>
      </c>
      <c r="AF798">
        <f t="shared" si="286"/>
        <v>-9999</v>
      </c>
      <c r="AG798" s="73"/>
      <c r="AH798">
        <f t="shared" si="277"/>
        <v>9.9128093979226504E-4</v>
      </c>
      <c r="AI798">
        <f t="shared" si="278"/>
        <v>1.0202694526724543</v>
      </c>
      <c r="AJ798">
        <f t="shared" si="279"/>
        <v>0.73637414807196833</v>
      </c>
      <c r="AK798">
        <f t="shared" si="280"/>
        <v>8.1517785104596244E-2</v>
      </c>
      <c r="AL798">
        <f t="shared" si="281"/>
        <v>1.327088014839336</v>
      </c>
      <c r="AM798">
        <f t="shared" si="282"/>
        <v>0.7817992999413852</v>
      </c>
      <c r="AN798" s="89">
        <f t="shared" si="283"/>
        <v>1.2462906618999194</v>
      </c>
      <c r="AO798" s="89">
        <f t="shared" si="283"/>
        <v>1.246290661867854</v>
      </c>
      <c r="AP798" s="89">
        <f t="shared" si="283"/>
        <v>1.2462906606705981</v>
      </c>
      <c r="AQ798" s="89">
        <f t="shared" si="283"/>
        <v>1.2462906159678244</v>
      </c>
      <c r="AR798" s="89">
        <f t="shared" si="283"/>
        <v>1.2462889468736118</v>
      </c>
      <c r="AS798" s="89">
        <f t="shared" si="283"/>
        <v>1.2462266328299796</v>
      </c>
      <c r="AT798" s="89">
        <f t="shared" si="283"/>
        <v>1.2439083968856333</v>
      </c>
      <c r="AU798" s="89">
        <f t="shared" si="284"/>
        <v>1.1666747515830691</v>
      </c>
    </row>
    <row r="799" spans="3:47">
      <c r="C799" s="10"/>
      <c r="D799" s="10"/>
      <c r="Z799">
        <f t="shared" si="275"/>
        <v>0</v>
      </c>
      <c r="AA799" s="89">
        <f t="shared" si="276"/>
        <v>-0.23800536174947567</v>
      </c>
      <c r="AB799" s="89">
        <f t="shared" si="270"/>
        <v>-9999</v>
      </c>
      <c r="AC799" s="89">
        <f t="shared" si="271"/>
        <v>0</v>
      </c>
      <c r="AD799" s="89">
        <f t="shared" si="285"/>
        <v>-9999</v>
      </c>
      <c r="AE799" s="89">
        <f t="shared" si="272"/>
        <v>0</v>
      </c>
      <c r="AF799">
        <f t="shared" si="286"/>
        <v>-9999</v>
      </c>
      <c r="AG799" s="73"/>
      <c r="AH799">
        <f t="shared" si="277"/>
        <v>9.9128093979226504E-4</v>
      </c>
      <c r="AI799">
        <f t="shared" si="278"/>
        <v>1.0202694526724543</v>
      </c>
      <c r="AJ799">
        <f t="shared" si="279"/>
        <v>0.73637414807196833</v>
      </c>
      <c r="AK799">
        <f t="shared" si="280"/>
        <v>8.1517785104596244E-2</v>
      </c>
      <c r="AL799">
        <f t="shared" si="281"/>
        <v>1.327088014839336</v>
      </c>
      <c r="AM799">
        <f t="shared" si="282"/>
        <v>0.7817992999413852</v>
      </c>
      <c r="AN799" s="89">
        <f t="shared" si="283"/>
        <v>1.2462906618999194</v>
      </c>
      <c r="AO799" s="89">
        <f t="shared" si="283"/>
        <v>1.246290661867854</v>
      </c>
      <c r="AP799" s="89">
        <f t="shared" si="283"/>
        <v>1.2462906606705981</v>
      </c>
      <c r="AQ799" s="89">
        <f t="shared" si="283"/>
        <v>1.2462906159678244</v>
      </c>
      <c r="AR799" s="89">
        <f t="shared" si="283"/>
        <v>1.2462889468736118</v>
      </c>
      <c r="AS799" s="89">
        <f t="shared" si="283"/>
        <v>1.2462266328299796</v>
      </c>
      <c r="AT799" s="89">
        <f t="shared" si="283"/>
        <v>1.2439083968856333</v>
      </c>
      <c r="AU799" s="89">
        <f t="shared" si="284"/>
        <v>1.1666747515830691</v>
      </c>
    </row>
    <row r="800" spans="3:47">
      <c r="C800" s="10"/>
      <c r="D800" s="10"/>
      <c r="Z800">
        <f t="shared" si="275"/>
        <v>0</v>
      </c>
      <c r="AA800" s="89">
        <f t="shared" si="276"/>
        <v>-0.23800536174947567</v>
      </c>
      <c r="AB800" s="89">
        <f t="shared" si="270"/>
        <v>-9999</v>
      </c>
      <c r="AC800" s="89">
        <f t="shared" si="271"/>
        <v>0</v>
      </c>
      <c r="AD800" s="89">
        <f t="shared" si="285"/>
        <v>-9999</v>
      </c>
      <c r="AE800" s="89">
        <f t="shared" si="272"/>
        <v>0</v>
      </c>
      <c r="AF800">
        <f t="shared" si="286"/>
        <v>-9999</v>
      </c>
      <c r="AG800" s="73"/>
      <c r="AH800">
        <f t="shared" si="277"/>
        <v>9.9128093979226504E-4</v>
      </c>
      <c r="AI800">
        <f t="shared" si="278"/>
        <v>1.0202694526724543</v>
      </c>
      <c r="AJ800">
        <f t="shared" si="279"/>
        <v>0.73637414807196833</v>
      </c>
      <c r="AK800">
        <f t="shared" si="280"/>
        <v>8.1517785104596244E-2</v>
      </c>
      <c r="AL800">
        <f t="shared" si="281"/>
        <v>1.327088014839336</v>
      </c>
      <c r="AM800">
        <f t="shared" si="282"/>
        <v>0.7817992999413852</v>
      </c>
      <c r="AN800" s="89">
        <f t="shared" si="283"/>
        <v>1.2462906618999194</v>
      </c>
      <c r="AO800" s="89">
        <f t="shared" si="283"/>
        <v>1.246290661867854</v>
      </c>
      <c r="AP800" s="89">
        <f t="shared" si="283"/>
        <v>1.2462906606705981</v>
      </c>
      <c r="AQ800" s="89">
        <f t="shared" si="283"/>
        <v>1.2462906159678244</v>
      </c>
      <c r="AR800" s="89">
        <f t="shared" si="283"/>
        <v>1.2462889468736118</v>
      </c>
      <c r="AS800" s="89">
        <f t="shared" si="283"/>
        <v>1.2462266328299796</v>
      </c>
      <c r="AT800" s="89">
        <f t="shared" si="283"/>
        <v>1.2439083968856333</v>
      </c>
      <c r="AU800" s="89">
        <f t="shared" si="284"/>
        <v>1.1666747515830691</v>
      </c>
    </row>
    <row r="801" spans="3:47">
      <c r="C801" s="10"/>
      <c r="D801" s="10"/>
      <c r="Z801">
        <f t="shared" si="275"/>
        <v>0</v>
      </c>
      <c r="AA801" s="89">
        <f t="shared" si="276"/>
        <v>-0.23800536174947567</v>
      </c>
      <c r="AB801" s="89">
        <f t="shared" si="270"/>
        <v>-9999</v>
      </c>
      <c r="AC801" s="89">
        <f t="shared" si="271"/>
        <v>0</v>
      </c>
      <c r="AD801" s="89">
        <f t="shared" si="285"/>
        <v>-9999</v>
      </c>
      <c r="AE801" s="89">
        <f t="shared" si="272"/>
        <v>0</v>
      </c>
      <c r="AF801">
        <f t="shared" si="286"/>
        <v>-9999</v>
      </c>
      <c r="AG801" s="73"/>
      <c r="AH801">
        <f t="shared" si="277"/>
        <v>9.9128093979226504E-4</v>
      </c>
      <c r="AI801">
        <f t="shared" si="278"/>
        <v>1.0202694526724543</v>
      </c>
      <c r="AJ801">
        <f t="shared" si="279"/>
        <v>0.73637414807196833</v>
      </c>
      <c r="AK801">
        <f t="shared" si="280"/>
        <v>8.1517785104596244E-2</v>
      </c>
      <c r="AL801">
        <f t="shared" si="281"/>
        <v>1.327088014839336</v>
      </c>
      <c r="AM801">
        <f t="shared" si="282"/>
        <v>0.7817992999413852</v>
      </c>
      <c r="AN801" s="89">
        <f t="shared" si="283"/>
        <v>1.2462906618999194</v>
      </c>
      <c r="AO801" s="89">
        <f t="shared" si="283"/>
        <v>1.246290661867854</v>
      </c>
      <c r="AP801" s="89">
        <f t="shared" si="283"/>
        <v>1.2462906606705981</v>
      </c>
      <c r="AQ801" s="89">
        <f t="shared" si="283"/>
        <v>1.2462906159678244</v>
      </c>
      <c r="AR801" s="89">
        <f t="shared" si="283"/>
        <v>1.2462889468736118</v>
      </c>
      <c r="AS801" s="89">
        <f t="shared" si="283"/>
        <v>1.2462266328299796</v>
      </c>
      <c r="AT801" s="89">
        <f t="shared" si="283"/>
        <v>1.2439083968856333</v>
      </c>
      <c r="AU801" s="89">
        <f t="shared" si="284"/>
        <v>1.1666747515830691</v>
      </c>
    </row>
    <row r="802" spans="3:47">
      <c r="C802" s="10"/>
      <c r="D802" s="10"/>
      <c r="Z802">
        <f t="shared" si="275"/>
        <v>0</v>
      </c>
      <c r="AA802" s="89">
        <f t="shared" si="276"/>
        <v>-0.23800536174947567</v>
      </c>
      <c r="AB802" s="89">
        <f t="shared" si="270"/>
        <v>-9999</v>
      </c>
      <c r="AC802" s="89">
        <f t="shared" si="271"/>
        <v>0</v>
      </c>
      <c r="AD802" s="89">
        <f t="shared" si="285"/>
        <v>-9999</v>
      </c>
      <c r="AE802" s="89">
        <f t="shared" si="272"/>
        <v>0</v>
      </c>
      <c r="AF802">
        <f t="shared" si="286"/>
        <v>-9999</v>
      </c>
      <c r="AG802" s="73"/>
      <c r="AH802">
        <f t="shared" si="277"/>
        <v>9.9128093979226504E-4</v>
      </c>
      <c r="AI802">
        <f t="shared" si="278"/>
        <v>1.0202694526724543</v>
      </c>
      <c r="AJ802">
        <f t="shared" si="279"/>
        <v>0.73637414807196833</v>
      </c>
      <c r="AK802">
        <f t="shared" si="280"/>
        <v>8.1517785104596244E-2</v>
      </c>
      <c r="AL802">
        <f t="shared" si="281"/>
        <v>1.327088014839336</v>
      </c>
      <c r="AM802">
        <f t="shared" si="282"/>
        <v>0.7817992999413852</v>
      </c>
      <c r="AN802" s="89">
        <f t="shared" si="283"/>
        <v>1.2462906618999194</v>
      </c>
      <c r="AO802" s="89">
        <f t="shared" si="283"/>
        <v>1.246290661867854</v>
      </c>
      <c r="AP802" s="89">
        <f t="shared" si="283"/>
        <v>1.2462906606705981</v>
      </c>
      <c r="AQ802" s="89">
        <f t="shared" si="283"/>
        <v>1.2462906159678244</v>
      </c>
      <c r="AR802" s="89">
        <f t="shared" si="283"/>
        <v>1.2462889468736118</v>
      </c>
      <c r="AS802" s="89">
        <f t="shared" si="283"/>
        <v>1.2462266328299796</v>
      </c>
      <c r="AT802" s="89">
        <f t="shared" si="283"/>
        <v>1.2439083968856333</v>
      </c>
      <c r="AU802" s="89">
        <f t="shared" si="284"/>
        <v>1.1666747515830691</v>
      </c>
    </row>
    <row r="803" spans="3:47">
      <c r="C803" s="10"/>
      <c r="D803" s="10"/>
      <c r="Z803">
        <f t="shared" si="275"/>
        <v>0</v>
      </c>
      <c r="AA803" s="89">
        <f t="shared" si="276"/>
        <v>-0.23800536174947567</v>
      </c>
      <c r="AB803" s="89">
        <f t="shared" si="270"/>
        <v>-9999</v>
      </c>
      <c r="AC803" s="89">
        <f t="shared" si="271"/>
        <v>0</v>
      </c>
      <c r="AD803" s="89">
        <f t="shared" si="285"/>
        <v>-9999</v>
      </c>
      <c r="AE803" s="89">
        <f t="shared" si="272"/>
        <v>0</v>
      </c>
      <c r="AF803">
        <f t="shared" si="286"/>
        <v>-9999</v>
      </c>
      <c r="AG803" s="73"/>
      <c r="AH803">
        <f t="shared" si="277"/>
        <v>9.9128093979226504E-4</v>
      </c>
      <c r="AI803">
        <f t="shared" si="278"/>
        <v>1.0202694526724543</v>
      </c>
      <c r="AJ803">
        <f t="shared" si="279"/>
        <v>0.73637414807196833</v>
      </c>
      <c r="AK803">
        <f t="shared" si="280"/>
        <v>8.1517785104596244E-2</v>
      </c>
      <c r="AL803">
        <f t="shared" si="281"/>
        <v>1.327088014839336</v>
      </c>
      <c r="AM803">
        <f t="shared" si="282"/>
        <v>0.7817992999413852</v>
      </c>
      <c r="AN803" s="89">
        <f t="shared" si="283"/>
        <v>1.2462906618999194</v>
      </c>
      <c r="AO803" s="89">
        <f t="shared" si="283"/>
        <v>1.246290661867854</v>
      </c>
      <c r="AP803" s="89">
        <f t="shared" si="283"/>
        <v>1.2462906606705981</v>
      </c>
      <c r="AQ803" s="89">
        <f t="shared" si="283"/>
        <v>1.2462906159678244</v>
      </c>
      <c r="AR803" s="89">
        <f t="shared" si="283"/>
        <v>1.2462889468736118</v>
      </c>
      <c r="AS803" s="89">
        <f t="shared" si="283"/>
        <v>1.2462266328299796</v>
      </c>
      <c r="AT803" s="89">
        <f t="shared" si="283"/>
        <v>1.2439083968856333</v>
      </c>
      <c r="AU803" s="89">
        <f t="shared" si="284"/>
        <v>1.1666747515830691</v>
      </c>
    </row>
    <row r="804" spans="3:47">
      <c r="C804" s="10"/>
      <c r="D804" s="10"/>
      <c r="Z804">
        <f t="shared" si="275"/>
        <v>0</v>
      </c>
      <c r="AA804" s="89">
        <f t="shared" si="276"/>
        <v>-0.23800536174947567</v>
      </c>
      <c r="AB804" s="89">
        <f t="shared" si="270"/>
        <v>-9999</v>
      </c>
      <c r="AC804" s="89">
        <f t="shared" si="271"/>
        <v>0</v>
      </c>
      <c r="AD804" s="89">
        <f t="shared" si="285"/>
        <v>-9999</v>
      </c>
      <c r="AE804" s="89">
        <f t="shared" si="272"/>
        <v>0</v>
      </c>
      <c r="AF804">
        <f t="shared" si="286"/>
        <v>-9999</v>
      </c>
      <c r="AG804" s="73"/>
      <c r="AH804">
        <f t="shared" si="277"/>
        <v>9.9128093979226504E-4</v>
      </c>
      <c r="AI804">
        <f t="shared" si="278"/>
        <v>1.0202694526724543</v>
      </c>
      <c r="AJ804">
        <f t="shared" si="279"/>
        <v>0.73637414807196833</v>
      </c>
      <c r="AK804">
        <f t="shared" si="280"/>
        <v>8.1517785104596244E-2</v>
      </c>
      <c r="AL804">
        <f t="shared" si="281"/>
        <v>1.327088014839336</v>
      </c>
      <c r="AM804">
        <f t="shared" si="282"/>
        <v>0.7817992999413852</v>
      </c>
      <c r="AN804" s="89">
        <f t="shared" si="283"/>
        <v>1.2462906618999194</v>
      </c>
      <c r="AO804" s="89">
        <f t="shared" si="283"/>
        <v>1.246290661867854</v>
      </c>
      <c r="AP804" s="89">
        <f t="shared" si="283"/>
        <v>1.2462906606705981</v>
      </c>
      <c r="AQ804" s="89">
        <f t="shared" si="283"/>
        <v>1.2462906159678244</v>
      </c>
      <c r="AR804" s="89">
        <f t="shared" si="283"/>
        <v>1.2462889468736118</v>
      </c>
      <c r="AS804" s="89">
        <f t="shared" si="283"/>
        <v>1.2462266328299796</v>
      </c>
      <c r="AT804" s="89">
        <f t="shared" si="283"/>
        <v>1.2439083968856333</v>
      </c>
      <c r="AU804" s="89">
        <f t="shared" si="284"/>
        <v>1.1666747515830691</v>
      </c>
    </row>
    <row r="805" spans="3:47">
      <c r="C805" s="10"/>
      <c r="D805" s="10"/>
      <c r="Z805">
        <f t="shared" si="275"/>
        <v>0</v>
      </c>
      <c r="AA805" s="89">
        <f t="shared" si="276"/>
        <v>-0.23800536174947567</v>
      </c>
      <c r="AB805" s="89">
        <f t="shared" si="270"/>
        <v>-9999</v>
      </c>
      <c r="AC805" s="89">
        <f t="shared" si="271"/>
        <v>0</v>
      </c>
      <c r="AD805" s="89">
        <f t="shared" si="285"/>
        <v>-9999</v>
      </c>
      <c r="AE805" s="89">
        <f t="shared" si="272"/>
        <v>0</v>
      </c>
      <c r="AF805">
        <f t="shared" si="286"/>
        <v>-9999</v>
      </c>
      <c r="AG805" s="73"/>
      <c r="AH805">
        <f t="shared" si="277"/>
        <v>9.9128093979226504E-4</v>
      </c>
      <c r="AI805">
        <f t="shared" si="278"/>
        <v>1.0202694526724543</v>
      </c>
      <c r="AJ805">
        <f t="shared" si="279"/>
        <v>0.73637414807196833</v>
      </c>
      <c r="AK805">
        <f t="shared" si="280"/>
        <v>8.1517785104596244E-2</v>
      </c>
      <c r="AL805">
        <f t="shared" si="281"/>
        <v>1.327088014839336</v>
      </c>
      <c r="AM805">
        <f t="shared" si="282"/>
        <v>0.7817992999413852</v>
      </c>
      <c r="AN805" s="89">
        <f t="shared" ref="AN805:AT820" si="287">$AU805+$AB$7*SIN(AO805)</f>
        <v>1.2462906618999194</v>
      </c>
      <c r="AO805" s="89">
        <f t="shared" si="287"/>
        <v>1.246290661867854</v>
      </c>
      <c r="AP805" s="89">
        <f t="shared" si="287"/>
        <v>1.2462906606705981</v>
      </c>
      <c r="AQ805" s="89">
        <f t="shared" si="287"/>
        <v>1.2462906159678244</v>
      </c>
      <c r="AR805" s="89">
        <f t="shared" si="287"/>
        <v>1.2462889468736118</v>
      </c>
      <c r="AS805" s="89">
        <f t="shared" si="287"/>
        <v>1.2462266328299796</v>
      </c>
      <c r="AT805" s="89">
        <f t="shared" si="287"/>
        <v>1.2439083968856333</v>
      </c>
      <c r="AU805" s="89">
        <f t="shared" si="284"/>
        <v>1.1666747515830691</v>
      </c>
    </row>
    <row r="806" spans="3:47">
      <c r="C806" s="10"/>
      <c r="D806" s="10"/>
      <c r="Z806">
        <f t="shared" si="275"/>
        <v>0</v>
      </c>
      <c r="AA806" s="89">
        <f t="shared" si="276"/>
        <v>-0.23800536174947567</v>
      </c>
      <c r="AB806" s="89">
        <f t="shared" si="270"/>
        <v>-9999</v>
      </c>
      <c r="AC806" s="89">
        <f t="shared" si="271"/>
        <v>0</v>
      </c>
      <c r="AD806" s="89">
        <f t="shared" si="285"/>
        <v>-9999</v>
      </c>
      <c r="AE806" s="89">
        <f t="shared" si="272"/>
        <v>0</v>
      </c>
      <c r="AF806">
        <f t="shared" si="286"/>
        <v>-9999</v>
      </c>
      <c r="AG806" s="73"/>
      <c r="AH806">
        <f t="shared" si="277"/>
        <v>9.9128093979226504E-4</v>
      </c>
      <c r="AI806">
        <f t="shared" si="278"/>
        <v>1.0202694526724543</v>
      </c>
      <c r="AJ806">
        <f t="shared" si="279"/>
        <v>0.73637414807196833</v>
      </c>
      <c r="AK806">
        <f t="shared" si="280"/>
        <v>8.1517785104596244E-2</v>
      </c>
      <c r="AL806">
        <f t="shared" si="281"/>
        <v>1.327088014839336</v>
      </c>
      <c r="AM806">
        <f t="shared" si="282"/>
        <v>0.7817992999413852</v>
      </c>
      <c r="AN806" s="89">
        <f t="shared" si="287"/>
        <v>1.2462906618999194</v>
      </c>
      <c r="AO806" s="89">
        <f t="shared" si="287"/>
        <v>1.246290661867854</v>
      </c>
      <c r="AP806" s="89">
        <f t="shared" si="287"/>
        <v>1.2462906606705981</v>
      </c>
      <c r="AQ806" s="89">
        <f t="shared" si="287"/>
        <v>1.2462906159678244</v>
      </c>
      <c r="AR806" s="89">
        <f t="shared" si="287"/>
        <v>1.2462889468736118</v>
      </c>
      <c r="AS806" s="89">
        <f t="shared" si="287"/>
        <v>1.2462266328299796</v>
      </c>
      <c r="AT806" s="89">
        <f t="shared" si="287"/>
        <v>1.2439083968856333</v>
      </c>
      <c r="AU806" s="89">
        <f t="shared" si="284"/>
        <v>1.1666747515830691</v>
      </c>
    </row>
    <row r="807" spans="3:47">
      <c r="C807" s="10"/>
      <c r="D807" s="10"/>
      <c r="Z807">
        <f t="shared" si="275"/>
        <v>0</v>
      </c>
      <c r="AA807" s="89">
        <f t="shared" si="276"/>
        <v>-0.23800536174947567</v>
      </c>
      <c r="AB807" s="89">
        <f t="shared" ref="AB807:AB870" si="288">IF(S807&lt;&gt;0,G807-AH807, -9999)</f>
        <v>-9999</v>
      </c>
      <c r="AC807" s="89">
        <f t="shared" ref="AC807:AC870" si="289">+G807-P807</f>
        <v>0</v>
      </c>
      <c r="AD807" s="89">
        <f t="shared" si="285"/>
        <v>-9999</v>
      </c>
      <c r="AE807" s="89">
        <f t="shared" ref="AE807:AE870" si="290">+(G807-AA807)^2*S807</f>
        <v>0</v>
      </c>
      <c r="AF807">
        <f t="shared" si="286"/>
        <v>-9999</v>
      </c>
      <c r="AG807" s="73"/>
      <c r="AH807">
        <f t="shared" si="277"/>
        <v>9.9128093979226504E-4</v>
      </c>
      <c r="AI807">
        <f t="shared" si="278"/>
        <v>1.0202694526724543</v>
      </c>
      <c r="AJ807">
        <f t="shared" si="279"/>
        <v>0.73637414807196833</v>
      </c>
      <c r="AK807">
        <f t="shared" si="280"/>
        <v>8.1517785104596244E-2</v>
      </c>
      <c r="AL807">
        <f t="shared" si="281"/>
        <v>1.327088014839336</v>
      </c>
      <c r="AM807">
        <f t="shared" si="282"/>
        <v>0.7817992999413852</v>
      </c>
      <c r="AN807" s="89">
        <f t="shared" si="287"/>
        <v>1.2462906618999194</v>
      </c>
      <c r="AO807" s="89">
        <f t="shared" si="287"/>
        <v>1.246290661867854</v>
      </c>
      <c r="AP807" s="89">
        <f t="shared" si="287"/>
        <v>1.2462906606705981</v>
      </c>
      <c r="AQ807" s="89">
        <f t="shared" si="287"/>
        <v>1.2462906159678244</v>
      </c>
      <c r="AR807" s="89">
        <f t="shared" si="287"/>
        <v>1.2462889468736118</v>
      </c>
      <c r="AS807" s="89">
        <f t="shared" si="287"/>
        <v>1.2462266328299796</v>
      </c>
      <c r="AT807" s="89">
        <f t="shared" si="287"/>
        <v>1.2439083968856333</v>
      </c>
      <c r="AU807" s="89">
        <f t="shared" si="284"/>
        <v>1.1666747515830691</v>
      </c>
    </row>
    <row r="808" spans="3:47">
      <c r="C808" s="10"/>
      <c r="D808" s="10"/>
      <c r="Z808">
        <f t="shared" si="275"/>
        <v>0</v>
      </c>
      <c r="AA808" s="89">
        <f t="shared" si="276"/>
        <v>-0.23800536174947567</v>
      </c>
      <c r="AB808" s="89">
        <f t="shared" si="288"/>
        <v>-9999</v>
      </c>
      <c r="AC808" s="89">
        <f t="shared" si="289"/>
        <v>0</v>
      </c>
      <c r="AD808" s="89">
        <f t="shared" si="285"/>
        <v>-9999</v>
      </c>
      <c r="AE808" s="89">
        <f t="shared" si="290"/>
        <v>0</v>
      </c>
      <c r="AF808">
        <f t="shared" si="286"/>
        <v>-9999</v>
      </c>
      <c r="AG808" s="73"/>
      <c r="AH808">
        <f t="shared" si="277"/>
        <v>9.9128093979226504E-4</v>
      </c>
      <c r="AI808">
        <f t="shared" si="278"/>
        <v>1.0202694526724543</v>
      </c>
      <c r="AJ808">
        <f t="shared" si="279"/>
        <v>0.73637414807196833</v>
      </c>
      <c r="AK808">
        <f t="shared" si="280"/>
        <v>8.1517785104596244E-2</v>
      </c>
      <c r="AL808">
        <f t="shared" si="281"/>
        <v>1.327088014839336</v>
      </c>
      <c r="AM808">
        <f t="shared" si="282"/>
        <v>0.7817992999413852</v>
      </c>
      <c r="AN808" s="89">
        <f t="shared" si="287"/>
        <v>1.2462906618999194</v>
      </c>
      <c r="AO808" s="89">
        <f t="shared" si="287"/>
        <v>1.246290661867854</v>
      </c>
      <c r="AP808" s="89">
        <f t="shared" si="287"/>
        <v>1.2462906606705981</v>
      </c>
      <c r="AQ808" s="89">
        <f t="shared" si="287"/>
        <v>1.2462906159678244</v>
      </c>
      <c r="AR808" s="89">
        <f t="shared" si="287"/>
        <v>1.2462889468736118</v>
      </c>
      <c r="AS808" s="89">
        <f t="shared" si="287"/>
        <v>1.2462266328299796</v>
      </c>
      <c r="AT808" s="89">
        <f t="shared" si="287"/>
        <v>1.2439083968856333</v>
      </c>
      <c r="AU808" s="89">
        <f t="shared" si="284"/>
        <v>1.1666747515830691</v>
      </c>
    </row>
    <row r="809" spans="3:47">
      <c r="C809" s="10"/>
      <c r="D809" s="10"/>
      <c r="Z809">
        <f t="shared" si="275"/>
        <v>0</v>
      </c>
      <c r="AA809" s="89">
        <f t="shared" si="276"/>
        <v>-0.23800536174947567</v>
      </c>
      <c r="AB809" s="89">
        <f t="shared" si="288"/>
        <v>-9999</v>
      </c>
      <c r="AC809" s="89">
        <f t="shared" si="289"/>
        <v>0</v>
      </c>
      <c r="AD809" s="89">
        <f t="shared" si="285"/>
        <v>-9999</v>
      </c>
      <c r="AE809" s="89">
        <f t="shared" si="290"/>
        <v>0</v>
      </c>
      <c r="AF809">
        <f t="shared" si="286"/>
        <v>-9999</v>
      </c>
      <c r="AG809" s="73"/>
      <c r="AH809">
        <f t="shared" si="277"/>
        <v>9.9128093979226504E-4</v>
      </c>
      <c r="AI809">
        <f t="shared" si="278"/>
        <v>1.0202694526724543</v>
      </c>
      <c r="AJ809">
        <f t="shared" si="279"/>
        <v>0.73637414807196833</v>
      </c>
      <c r="AK809">
        <f t="shared" si="280"/>
        <v>8.1517785104596244E-2</v>
      </c>
      <c r="AL809">
        <f t="shared" si="281"/>
        <v>1.327088014839336</v>
      </c>
      <c r="AM809">
        <f t="shared" si="282"/>
        <v>0.7817992999413852</v>
      </c>
      <c r="AN809" s="89">
        <f t="shared" si="287"/>
        <v>1.2462906618999194</v>
      </c>
      <c r="AO809" s="89">
        <f t="shared" si="287"/>
        <v>1.246290661867854</v>
      </c>
      <c r="AP809" s="89">
        <f t="shared" si="287"/>
        <v>1.2462906606705981</v>
      </c>
      <c r="AQ809" s="89">
        <f t="shared" si="287"/>
        <v>1.2462906159678244</v>
      </c>
      <c r="AR809" s="89">
        <f t="shared" si="287"/>
        <v>1.2462889468736118</v>
      </c>
      <c r="AS809" s="89">
        <f t="shared" si="287"/>
        <v>1.2462266328299796</v>
      </c>
      <c r="AT809" s="89">
        <f t="shared" si="287"/>
        <v>1.2439083968856333</v>
      </c>
      <c r="AU809" s="89">
        <f t="shared" si="284"/>
        <v>1.1666747515830691</v>
      </c>
    </row>
    <row r="810" spans="3:47">
      <c r="C810" s="10"/>
      <c r="D810" s="10"/>
      <c r="Z810">
        <f t="shared" si="275"/>
        <v>0</v>
      </c>
      <c r="AA810" s="89">
        <f t="shared" si="276"/>
        <v>-0.23800536174947567</v>
      </c>
      <c r="AB810" s="89">
        <f t="shared" si="288"/>
        <v>-9999</v>
      </c>
      <c r="AC810" s="89">
        <f t="shared" si="289"/>
        <v>0</v>
      </c>
      <c r="AD810" s="89">
        <f t="shared" si="285"/>
        <v>-9999</v>
      </c>
      <c r="AE810" s="89">
        <f t="shared" si="290"/>
        <v>0</v>
      </c>
      <c r="AF810">
        <f t="shared" si="286"/>
        <v>-9999</v>
      </c>
      <c r="AG810" s="73"/>
      <c r="AH810">
        <f t="shared" si="277"/>
        <v>9.9128093979226504E-4</v>
      </c>
      <c r="AI810">
        <f t="shared" si="278"/>
        <v>1.0202694526724543</v>
      </c>
      <c r="AJ810">
        <f t="shared" si="279"/>
        <v>0.73637414807196833</v>
      </c>
      <c r="AK810">
        <f t="shared" si="280"/>
        <v>8.1517785104596244E-2</v>
      </c>
      <c r="AL810">
        <f t="shared" si="281"/>
        <v>1.327088014839336</v>
      </c>
      <c r="AM810">
        <f t="shared" si="282"/>
        <v>0.7817992999413852</v>
      </c>
      <c r="AN810" s="89">
        <f t="shared" si="287"/>
        <v>1.2462906618999194</v>
      </c>
      <c r="AO810" s="89">
        <f t="shared" si="287"/>
        <v>1.246290661867854</v>
      </c>
      <c r="AP810" s="89">
        <f t="shared" si="287"/>
        <v>1.2462906606705981</v>
      </c>
      <c r="AQ810" s="89">
        <f t="shared" si="287"/>
        <v>1.2462906159678244</v>
      </c>
      <c r="AR810" s="89">
        <f t="shared" si="287"/>
        <v>1.2462889468736118</v>
      </c>
      <c r="AS810" s="89">
        <f t="shared" si="287"/>
        <v>1.2462266328299796</v>
      </c>
      <c r="AT810" s="89">
        <f t="shared" si="287"/>
        <v>1.2439083968856333</v>
      </c>
      <c r="AU810" s="89">
        <f t="shared" si="284"/>
        <v>1.1666747515830691</v>
      </c>
    </row>
    <row r="811" spans="3:47">
      <c r="C811" s="10"/>
      <c r="D811" s="10"/>
      <c r="Z811">
        <f t="shared" si="275"/>
        <v>0</v>
      </c>
      <c r="AA811" s="89">
        <f t="shared" si="276"/>
        <v>-0.23800536174947567</v>
      </c>
      <c r="AB811" s="89">
        <f t="shared" si="288"/>
        <v>-9999</v>
      </c>
      <c r="AC811" s="89">
        <f t="shared" si="289"/>
        <v>0</v>
      </c>
      <c r="AD811" s="89">
        <f t="shared" si="285"/>
        <v>-9999</v>
      </c>
      <c r="AE811" s="89">
        <f t="shared" si="290"/>
        <v>0</v>
      </c>
      <c r="AF811">
        <f t="shared" si="286"/>
        <v>-9999</v>
      </c>
      <c r="AG811" s="73"/>
      <c r="AH811">
        <f t="shared" si="277"/>
        <v>9.9128093979226504E-4</v>
      </c>
      <c r="AI811">
        <f t="shared" si="278"/>
        <v>1.0202694526724543</v>
      </c>
      <c r="AJ811">
        <f t="shared" si="279"/>
        <v>0.73637414807196833</v>
      </c>
      <c r="AK811">
        <f t="shared" si="280"/>
        <v>8.1517785104596244E-2</v>
      </c>
      <c r="AL811">
        <f t="shared" si="281"/>
        <v>1.327088014839336</v>
      </c>
      <c r="AM811">
        <f t="shared" si="282"/>
        <v>0.7817992999413852</v>
      </c>
      <c r="AN811" s="89">
        <f t="shared" si="287"/>
        <v>1.2462906618999194</v>
      </c>
      <c r="AO811" s="89">
        <f t="shared" si="287"/>
        <v>1.246290661867854</v>
      </c>
      <c r="AP811" s="89">
        <f t="shared" si="287"/>
        <v>1.2462906606705981</v>
      </c>
      <c r="AQ811" s="89">
        <f t="shared" si="287"/>
        <v>1.2462906159678244</v>
      </c>
      <c r="AR811" s="89">
        <f t="shared" si="287"/>
        <v>1.2462889468736118</v>
      </c>
      <c r="AS811" s="89">
        <f t="shared" si="287"/>
        <v>1.2462266328299796</v>
      </c>
      <c r="AT811" s="89">
        <f t="shared" si="287"/>
        <v>1.2439083968856333</v>
      </c>
      <c r="AU811" s="89">
        <f t="shared" si="284"/>
        <v>1.1666747515830691</v>
      </c>
    </row>
    <row r="812" spans="3:47">
      <c r="C812" s="10"/>
      <c r="D812" s="10"/>
      <c r="Z812">
        <f t="shared" si="275"/>
        <v>0</v>
      </c>
      <c r="AA812" s="89">
        <f t="shared" si="276"/>
        <v>-0.23800536174947567</v>
      </c>
      <c r="AB812" s="89">
        <f t="shared" si="288"/>
        <v>-9999</v>
      </c>
      <c r="AC812" s="89">
        <f t="shared" si="289"/>
        <v>0</v>
      </c>
      <c r="AD812" s="89">
        <f t="shared" si="285"/>
        <v>-9999</v>
      </c>
      <c r="AE812" s="89">
        <f t="shared" si="290"/>
        <v>0</v>
      </c>
      <c r="AF812">
        <f t="shared" si="286"/>
        <v>-9999</v>
      </c>
      <c r="AG812" s="73"/>
      <c r="AH812">
        <f t="shared" si="277"/>
        <v>9.9128093979226504E-4</v>
      </c>
      <c r="AI812">
        <f t="shared" si="278"/>
        <v>1.0202694526724543</v>
      </c>
      <c r="AJ812">
        <f t="shared" si="279"/>
        <v>0.73637414807196833</v>
      </c>
      <c r="AK812">
        <f t="shared" si="280"/>
        <v>8.1517785104596244E-2</v>
      </c>
      <c r="AL812">
        <f t="shared" si="281"/>
        <v>1.327088014839336</v>
      </c>
      <c r="AM812">
        <f t="shared" si="282"/>
        <v>0.7817992999413852</v>
      </c>
      <c r="AN812" s="89">
        <f t="shared" si="287"/>
        <v>1.2462906618999194</v>
      </c>
      <c r="AO812" s="89">
        <f t="shared" si="287"/>
        <v>1.246290661867854</v>
      </c>
      <c r="AP812" s="89">
        <f t="shared" si="287"/>
        <v>1.2462906606705981</v>
      </c>
      <c r="AQ812" s="89">
        <f t="shared" si="287"/>
        <v>1.2462906159678244</v>
      </c>
      <c r="AR812" s="89">
        <f t="shared" si="287"/>
        <v>1.2462889468736118</v>
      </c>
      <c r="AS812" s="89">
        <f t="shared" si="287"/>
        <v>1.2462266328299796</v>
      </c>
      <c r="AT812" s="89">
        <f t="shared" si="287"/>
        <v>1.2439083968856333</v>
      </c>
      <c r="AU812" s="89">
        <f t="shared" si="284"/>
        <v>1.1666747515830691</v>
      </c>
    </row>
    <row r="813" spans="3:47">
      <c r="C813" s="10"/>
      <c r="D813" s="10"/>
      <c r="Z813">
        <f t="shared" si="275"/>
        <v>0</v>
      </c>
      <c r="AA813" s="89">
        <f t="shared" si="276"/>
        <v>-0.23800536174947567</v>
      </c>
      <c r="AB813" s="89">
        <f t="shared" si="288"/>
        <v>-9999</v>
      </c>
      <c r="AC813" s="89">
        <f t="shared" si="289"/>
        <v>0</v>
      </c>
      <c r="AD813" s="89">
        <f t="shared" si="285"/>
        <v>-9999</v>
      </c>
      <c r="AE813" s="89">
        <f t="shared" si="290"/>
        <v>0</v>
      </c>
      <c r="AF813">
        <f t="shared" si="286"/>
        <v>-9999</v>
      </c>
      <c r="AG813" s="73"/>
      <c r="AH813">
        <f t="shared" si="277"/>
        <v>9.9128093979226504E-4</v>
      </c>
      <c r="AI813">
        <f t="shared" si="278"/>
        <v>1.0202694526724543</v>
      </c>
      <c r="AJ813">
        <f t="shared" si="279"/>
        <v>0.73637414807196833</v>
      </c>
      <c r="AK813">
        <f t="shared" si="280"/>
        <v>8.1517785104596244E-2</v>
      </c>
      <c r="AL813">
        <f t="shared" si="281"/>
        <v>1.327088014839336</v>
      </c>
      <c r="AM813">
        <f t="shared" si="282"/>
        <v>0.7817992999413852</v>
      </c>
      <c r="AN813" s="89">
        <f t="shared" si="287"/>
        <v>1.2462906618999194</v>
      </c>
      <c r="AO813" s="89">
        <f t="shared" si="287"/>
        <v>1.246290661867854</v>
      </c>
      <c r="AP813" s="89">
        <f t="shared" si="287"/>
        <v>1.2462906606705981</v>
      </c>
      <c r="AQ813" s="89">
        <f t="shared" si="287"/>
        <v>1.2462906159678244</v>
      </c>
      <c r="AR813" s="89">
        <f t="shared" si="287"/>
        <v>1.2462889468736118</v>
      </c>
      <c r="AS813" s="89">
        <f t="shared" si="287"/>
        <v>1.2462266328299796</v>
      </c>
      <c r="AT813" s="89">
        <f t="shared" si="287"/>
        <v>1.2439083968856333</v>
      </c>
      <c r="AU813" s="89">
        <f t="shared" si="284"/>
        <v>1.1666747515830691</v>
      </c>
    </row>
    <row r="814" spans="3:47">
      <c r="C814" s="10"/>
      <c r="D814" s="10"/>
      <c r="Z814">
        <f t="shared" si="275"/>
        <v>0</v>
      </c>
      <c r="AA814" s="89">
        <f t="shared" si="276"/>
        <v>-0.23800536174947567</v>
      </c>
      <c r="AB814" s="89">
        <f t="shared" si="288"/>
        <v>-9999</v>
      </c>
      <c r="AC814" s="89">
        <f t="shared" si="289"/>
        <v>0</v>
      </c>
      <c r="AD814" s="89">
        <f t="shared" si="285"/>
        <v>-9999</v>
      </c>
      <c r="AE814" s="89">
        <f t="shared" si="290"/>
        <v>0</v>
      </c>
      <c r="AF814">
        <f t="shared" si="286"/>
        <v>-9999</v>
      </c>
      <c r="AG814" s="73"/>
      <c r="AH814">
        <f t="shared" si="277"/>
        <v>9.9128093979226504E-4</v>
      </c>
      <c r="AI814">
        <f t="shared" si="278"/>
        <v>1.0202694526724543</v>
      </c>
      <c r="AJ814">
        <f t="shared" si="279"/>
        <v>0.73637414807196833</v>
      </c>
      <c r="AK814">
        <f t="shared" si="280"/>
        <v>8.1517785104596244E-2</v>
      </c>
      <c r="AL814">
        <f t="shared" si="281"/>
        <v>1.327088014839336</v>
      </c>
      <c r="AM814">
        <f t="shared" si="282"/>
        <v>0.7817992999413852</v>
      </c>
      <c r="AN814" s="89">
        <f t="shared" si="287"/>
        <v>1.2462906618999194</v>
      </c>
      <c r="AO814" s="89">
        <f t="shared" si="287"/>
        <v>1.246290661867854</v>
      </c>
      <c r="AP814" s="89">
        <f t="shared" si="287"/>
        <v>1.2462906606705981</v>
      </c>
      <c r="AQ814" s="89">
        <f t="shared" si="287"/>
        <v>1.2462906159678244</v>
      </c>
      <c r="AR814" s="89">
        <f t="shared" si="287"/>
        <v>1.2462889468736118</v>
      </c>
      <c r="AS814" s="89">
        <f t="shared" si="287"/>
        <v>1.2462266328299796</v>
      </c>
      <c r="AT814" s="89">
        <f t="shared" si="287"/>
        <v>1.2439083968856333</v>
      </c>
      <c r="AU814" s="89">
        <f t="shared" si="284"/>
        <v>1.1666747515830691</v>
      </c>
    </row>
    <row r="815" spans="3:47">
      <c r="C815" s="10"/>
      <c r="D815" s="10"/>
      <c r="Z815">
        <f t="shared" si="275"/>
        <v>0</v>
      </c>
      <c r="AA815" s="89">
        <f t="shared" si="276"/>
        <v>-0.23800536174947567</v>
      </c>
      <c r="AB815" s="89">
        <f t="shared" si="288"/>
        <v>-9999</v>
      </c>
      <c r="AC815" s="89">
        <f t="shared" si="289"/>
        <v>0</v>
      </c>
      <c r="AD815" s="89">
        <f t="shared" si="285"/>
        <v>-9999</v>
      </c>
      <c r="AE815" s="89">
        <f t="shared" si="290"/>
        <v>0</v>
      </c>
      <c r="AF815">
        <f t="shared" si="286"/>
        <v>-9999</v>
      </c>
      <c r="AG815" s="73"/>
      <c r="AH815">
        <f t="shared" si="277"/>
        <v>9.9128093979226504E-4</v>
      </c>
      <c r="AI815">
        <f t="shared" si="278"/>
        <v>1.0202694526724543</v>
      </c>
      <c r="AJ815">
        <f t="shared" si="279"/>
        <v>0.73637414807196833</v>
      </c>
      <c r="AK815">
        <f t="shared" si="280"/>
        <v>8.1517785104596244E-2</v>
      </c>
      <c r="AL815">
        <f t="shared" si="281"/>
        <v>1.327088014839336</v>
      </c>
      <c r="AM815">
        <f t="shared" si="282"/>
        <v>0.7817992999413852</v>
      </c>
      <c r="AN815" s="89">
        <f t="shared" si="287"/>
        <v>1.2462906618999194</v>
      </c>
      <c r="AO815" s="89">
        <f t="shared" si="287"/>
        <v>1.246290661867854</v>
      </c>
      <c r="AP815" s="89">
        <f t="shared" si="287"/>
        <v>1.2462906606705981</v>
      </c>
      <c r="AQ815" s="89">
        <f t="shared" si="287"/>
        <v>1.2462906159678244</v>
      </c>
      <c r="AR815" s="89">
        <f t="shared" si="287"/>
        <v>1.2462889468736118</v>
      </c>
      <c r="AS815" s="89">
        <f t="shared" si="287"/>
        <v>1.2462266328299796</v>
      </c>
      <c r="AT815" s="89">
        <f t="shared" si="287"/>
        <v>1.2439083968856333</v>
      </c>
      <c r="AU815" s="89">
        <f t="shared" si="284"/>
        <v>1.1666747515830691</v>
      </c>
    </row>
    <row r="816" spans="3:47">
      <c r="C816" s="10"/>
      <c r="D816" s="10"/>
      <c r="Z816">
        <f t="shared" si="275"/>
        <v>0</v>
      </c>
      <c r="AA816" s="89">
        <f t="shared" si="276"/>
        <v>-0.23800536174947567</v>
      </c>
      <c r="AB816" s="89">
        <f t="shared" si="288"/>
        <v>-9999</v>
      </c>
      <c r="AC816" s="89">
        <f t="shared" si="289"/>
        <v>0</v>
      </c>
      <c r="AD816" s="89">
        <f t="shared" si="285"/>
        <v>-9999</v>
      </c>
      <c r="AE816" s="89">
        <f t="shared" si="290"/>
        <v>0</v>
      </c>
      <c r="AF816">
        <f t="shared" si="286"/>
        <v>-9999</v>
      </c>
      <c r="AG816" s="73"/>
      <c r="AH816">
        <f t="shared" si="277"/>
        <v>9.9128093979226504E-4</v>
      </c>
      <c r="AI816">
        <f t="shared" si="278"/>
        <v>1.0202694526724543</v>
      </c>
      <c r="AJ816">
        <f t="shared" si="279"/>
        <v>0.73637414807196833</v>
      </c>
      <c r="AK816">
        <f t="shared" si="280"/>
        <v>8.1517785104596244E-2</v>
      </c>
      <c r="AL816">
        <f t="shared" si="281"/>
        <v>1.327088014839336</v>
      </c>
      <c r="AM816">
        <f t="shared" si="282"/>
        <v>0.7817992999413852</v>
      </c>
      <c r="AN816" s="89">
        <f t="shared" si="287"/>
        <v>1.2462906618999194</v>
      </c>
      <c r="AO816" s="89">
        <f t="shared" si="287"/>
        <v>1.246290661867854</v>
      </c>
      <c r="AP816" s="89">
        <f t="shared" si="287"/>
        <v>1.2462906606705981</v>
      </c>
      <c r="AQ816" s="89">
        <f t="shared" si="287"/>
        <v>1.2462906159678244</v>
      </c>
      <c r="AR816" s="89">
        <f t="shared" si="287"/>
        <v>1.2462889468736118</v>
      </c>
      <c r="AS816" s="89">
        <f t="shared" si="287"/>
        <v>1.2462266328299796</v>
      </c>
      <c r="AT816" s="89">
        <f t="shared" si="287"/>
        <v>1.2439083968856333</v>
      </c>
      <c r="AU816" s="89">
        <f t="shared" si="284"/>
        <v>1.1666747515830691</v>
      </c>
    </row>
    <row r="817" spans="3:64">
      <c r="C817" s="10"/>
      <c r="D817" s="10"/>
      <c r="Z817">
        <f t="shared" si="275"/>
        <v>0</v>
      </c>
      <c r="AA817" s="89">
        <f t="shared" si="276"/>
        <v>-0.23800536174947567</v>
      </c>
      <c r="AB817" s="89">
        <f t="shared" si="288"/>
        <v>-9999</v>
      </c>
      <c r="AC817" s="89">
        <f t="shared" si="289"/>
        <v>0</v>
      </c>
      <c r="AD817" s="89">
        <f t="shared" si="285"/>
        <v>-9999</v>
      </c>
      <c r="AE817" s="89">
        <f t="shared" si="290"/>
        <v>0</v>
      </c>
      <c r="AF817">
        <f t="shared" si="286"/>
        <v>-9999</v>
      </c>
      <c r="AG817" s="73"/>
      <c r="AH817">
        <f t="shared" si="277"/>
        <v>9.9128093979226504E-4</v>
      </c>
      <c r="AI817">
        <f t="shared" si="278"/>
        <v>1.0202694526724543</v>
      </c>
      <c r="AJ817">
        <f t="shared" si="279"/>
        <v>0.73637414807196833</v>
      </c>
      <c r="AK817">
        <f t="shared" si="280"/>
        <v>8.1517785104596244E-2</v>
      </c>
      <c r="AL817">
        <f t="shared" si="281"/>
        <v>1.327088014839336</v>
      </c>
      <c r="AM817">
        <f t="shared" si="282"/>
        <v>0.7817992999413852</v>
      </c>
      <c r="AN817" s="89">
        <f t="shared" si="287"/>
        <v>1.2462906618999194</v>
      </c>
      <c r="AO817" s="89">
        <f t="shared" si="287"/>
        <v>1.246290661867854</v>
      </c>
      <c r="AP817" s="89">
        <f t="shared" si="287"/>
        <v>1.2462906606705981</v>
      </c>
      <c r="AQ817" s="89">
        <f t="shared" si="287"/>
        <v>1.2462906159678244</v>
      </c>
      <c r="AR817" s="89">
        <f t="shared" si="287"/>
        <v>1.2462889468736118</v>
      </c>
      <c r="AS817" s="89">
        <f t="shared" si="287"/>
        <v>1.2462266328299796</v>
      </c>
      <c r="AT817" s="89">
        <f t="shared" si="287"/>
        <v>1.2439083968856333</v>
      </c>
      <c r="AU817" s="89">
        <f t="shared" si="284"/>
        <v>1.1666747515830691</v>
      </c>
    </row>
    <row r="818" spans="3:64">
      <c r="C818" s="10"/>
      <c r="D818" s="10"/>
      <c r="Z818">
        <f t="shared" si="275"/>
        <v>0</v>
      </c>
      <c r="AA818" s="89">
        <f t="shared" si="276"/>
        <v>-0.23800536174947567</v>
      </c>
      <c r="AB818" s="89">
        <f t="shared" si="288"/>
        <v>-9999</v>
      </c>
      <c r="AC818" s="89">
        <f t="shared" si="289"/>
        <v>0</v>
      </c>
      <c r="AD818" s="89">
        <f t="shared" si="285"/>
        <v>-9999</v>
      </c>
      <c r="AE818" s="89">
        <f t="shared" si="290"/>
        <v>0</v>
      </c>
      <c r="AF818">
        <f t="shared" si="286"/>
        <v>-9999</v>
      </c>
      <c r="AG818" s="73"/>
      <c r="AH818">
        <f t="shared" si="277"/>
        <v>9.9128093979226504E-4</v>
      </c>
      <c r="AI818">
        <f t="shared" si="278"/>
        <v>1.0202694526724543</v>
      </c>
      <c r="AJ818">
        <f t="shared" si="279"/>
        <v>0.73637414807196833</v>
      </c>
      <c r="AK818">
        <f t="shared" si="280"/>
        <v>8.1517785104596244E-2</v>
      </c>
      <c r="AL818">
        <f t="shared" si="281"/>
        <v>1.327088014839336</v>
      </c>
      <c r="AM818">
        <f t="shared" si="282"/>
        <v>0.7817992999413852</v>
      </c>
      <c r="AN818" s="89">
        <f t="shared" si="287"/>
        <v>1.2462906618999194</v>
      </c>
      <c r="AO818" s="89">
        <f t="shared" si="287"/>
        <v>1.246290661867854</v>
      </c>
      <c r="AP818" s="89">
        <f t="shared" si="287"/>
        <v>1.2462906606705981</v>
      </c>
      <c r="AQ818" s="89">
        <f t="shared" si="287"/>
        <v>1.2462906159678244</v>
      </c>
      <c r="AR818" s="89">
        <f t="shared" si="287"/>
        <v>1.2462889468736118</v>
      </c>
      <c r="AS818" s="89">
        <f t="shared" si="287"/>
        <v>1.2462266328299796</v>
      </c>
      <c r="AT818" s="89">
        <f t="shared" si="287"/>
        <v>1.2439083968856333</v>
      </c>
      <c r="AU818" s="89">
        <f t="shared" si="284"/>
        <v>1.1666747515830691</v>
      </c>
    </row>
    <row r="819" spans="3:64">
      <c r="C819" s="10"/>
      <c r="D819" s="10"/>
      <c r="Z819">
        <f t="shared" si="275"/>
        <v>0</v>
      </c>
      <c r="AA819" s="89">
        <f t="shared" si="276"/>
        <v>-0.23800536174947567</v>
      </c>
      <c r="AB819" s="89">
        <f t="shared" si="288"/>
        <v>-9999</v>
      </c>
      <c r="AC819" s="89">
        <f t="shared" si="289"/>
        <v>0</v>
      </c>
      <c r="AD819" s="89">
        <f t="shared" si="285"/>
        <v>-9999</v>
      </c>
      <c r="AE819" s="89">
        <f t="shared" si="290"/>
        <v>0</v>
      </c>
      <c r="AF819">
        <f t="shared" si="286"/>
        <v>-9999</v>
      </c>
      <c r="AG819" s="73"/>
      <c r="AH819">
        <f t="shared" si="277"/>
        <v>9.9128093979226504E-4</v>
      </c>
      <c r="AI819">
        <f t="shared" si="278"/>
        <v>1.0202694526724543</v>
      </c>
      <c r="AJ819">
        <f t="shared" si="279"/>
        <v>0.73637414807196833</v>
      </c>
      <c r="AK819">
        <f t="shared" si="280"/>
        <v>8.1517785104596244E-2</v>
      </c>
      <c r="AL819">
        <f t="shared" si="281"/>
        <v>1.327088014839336</v>
      </c>
      <c r="AM819">
        <f t="shared" si="282"/>
        <v>0.7817992999413852</v>
      </c>
      <c r="AN819" s="89">
        <f t="shared" si="287"/>
        <v>1.2462906618999194</v>
      </c>
      <c r="AO819" s="89">
        <f t="shared" si="287"/>
        <v>1.246290661867854</v>
      </c>
      <c r="AP819" s="89">
        <f t="shared" si="287"/>
        <v>1.2462906606705981</v>
      </c>
      <c r="AQ819" s="89">
        <f t="shared" si="287"/>
        <v>1.2462906159678244</v>
      </c>
      <c r="AR819" s="89">
        <f t="shared" si="287"/>
        <v>1.2462889468736118</v>
      </c>
      <c r="AS819" s="89">
        <f t="shared" si="287"/>
        <v>1.2462266328299796</v>
      </c>
      <c r="AT819" s="89">
        <f t="shared" si="287"/>
        <v>1.2439083968856333</v>
      </c>
      <c r="AU819" s="89">
        <f t="shared" si="284"/>
        <v>1.1666747515830691</v>
      </c>
    </row>
    <row r="820" spans="3:64">
      <c r="C820" s="10"/>
      <c r="D820" s="10"/>
      <c r="Z820">
        <f t="shared" si="275"/>
        <v>0</v>
      </c>
      <c r="AA820" s="89">
        <f t="shared" si="276"/>
        <v>-0.23800536174947567</v>
      </c>
      <c r="AB820" s="89">
        <f t="shared" si="288"/>
        <v>-9999</v>
      </c>
      <c r="AC820" s="89">
        <f t="shared" si="289"/>
        <v>0</v>
      </c>
      <c r="AD820" s="89">
        <f t="shared" si="285"/>
        <v>-9999</v>
      </c>
      <c r="AE820" s="89">
        <f t="shared" si="290"/>
        <v>0</v>
      </c>
      <c r="AF820">
        <f t="shared" si="286"/>
        <v>-9999</v>
      </c>
      <c r="AG820" s="73"/>
      <c r="AH820">
        <f t="shared" si="277"/>
        <v>9.9128093979226504E-4</v>
      </c>
      <c r="AI820">
        <f t="shared" si="278"/>
        <v>1.0202694526724543</v>
      </c>
      <c r="AJ820">
        <f t="shared" si="279"/>
        <v>0.73637414807196833</v>
      </c>
      <c r="AK820">
        <f t="shared" si="280"/>
        <v>8.1517785104596244E-2</v>
      </c>
      <c r="AL820">
        <f t="shared" si="281"/>
        <v>1.327088014839336</v>
      </c>
      <c r="AM820">
        <f t="shared" si="282"/>
        <v>0.7817992999413852</v>
      </c>
      <c r="AN820" s="89">
        <f t="shared" si="287"/>
        <v>1.2462906618999194</v>
      </c>
      <c r="AO820" s="89">
        <f t="shared" si="287"/>
        <v>1.246290661867854</v>
      </c>
      <c r="AP820" s="89">
        <f t="shared" si="287"/>
        <v>1.2462906606705981</v>
      </c>
      <c r="AQ820" s="89">
        <f t="shared" si="287"/>
        <v>1.2462906159678244</v>
      </c>
      <c r="AR820" s="89">
        <f t="shared" si="287"/>
        <v>1.2462889468736118</v>
      </c>
      <c r="AS820" s="89">
        <f t="shared" si="287"/>
        <v>1.2462266328299796</v>
      </c>
      <c r="AT820" s="89">
        <f t="shared" si="287"/>
        <v>1.2439083968856333</v>
      </c>
      <c r="AU820" s="89">
        <f t="shared" si="284"/>
        <v>1.1666747515830691</v>
      </c>
    </row>
    <row r="821" spans="3:64">
      <c r="C821" s="10"/>
      <c r="D821" s="10"/>
      <c r="Z821">
        <f t="shared" si="275"/>
        <v>0</v>
      </c>
      <c r="AA821" s="89">
        <f t="shared" si="276"/>
        <v>-0.23800536174947567</v>
      </c>
      <c r="AB821" s="89">
        <f t="shared" si="288"/>
        <v>-9999</v>
      </c>
      <c r="AC821" s="89">
        <f t="shared" si="289"/>
        <v>0</v>
      </c>
      <c r="AD821" s="89">
        <f t="shared" si="285"/>
        <v>-9999</v>
      </c>
      <c r="AE821" s="89">
        <f t="shared" si="290"/>
        <v>0</v>
      </c>
      <c r="AF821">
        <f t="shared" si="286"/>
        <v>-9999</v>
      </c>
      <c r="AG821" s="73"/>
      <c r="AH821">
        <f t="shared" si="277"/>
        <v>9.9128093979226504E-4</v>
      </c>
      <c r="AI821">
        <f t="shared" si="278"/>
        <v>1.0202694526724543</v>
      </c>
      <c r="AJ821">
        <f t="shared" si="279"/>
        <v>0.73637414807196833</v>
      </c>
      <c r="AK821">
        <f t="shared" si="280"/>
        <v>8.1517785104596244E-2</v>
      </c>
      <c r="AL821">
        <f t="shared" si="281"/>
        <v>1.327088014839336</v>
      </c>
      <c r="AM821">
        <f t="shared" si="282"/>
        <v>0.7817992999413852</v>
      </c>
      <c r="AN821" s="89">
        <f t="shared" ref="AN821:AT836" si="291">$AU821+$AB$7*SIN(AO821)</f>
        <v>1.2462906618999194</v>
      </c>
      <c r="AO821" s="89">
        <f t="shared" si="291"/>
        <v>1.246290661867854</v>
      </c>
      <c r="AP821" s="89">
        <f t="shared" si="291"/>
        <v>1.2462906606705981</v>
      </c>
      <c r="AQ821" s="89">
        <f t="shared" si="291"/>
        <v>1.2462906159678244</v>
      </c>
      <c r="AR821" s="89">
        <f t="shared" si="291"/>
        <v>1.2462889468736118</v>
      </c>
      <c r="AS821" s="89">
        <f t="shared" si="291"/>
        <v>1.2462266328299796</v>
      </c>
      <c r="AT821" s="89">
        <f t="shared" si="291"/>
        <v>1.2439083968856333</v>
      </c>
      <c r="AU821" s="89">
        <f t="shared" si="284"/>
        <v>1.1666747515830691</v>
      </c>
      <c r="AV821" s="89"/>
      <c r="AW821" s="89"/>
      <c r="AX821" s="89"/>
      <c r="AY821" s="89"/>
      <c r="AZ821" s="89"/>
      <c r="BA821" s="89"/>
      <c r="BB821" s="89"/>
      <c r="BC821" s="89"/>
      <c r="BD821" s="89"/>
      <c r="BE821" s="89"/>
      <c r="BF821" s="89"/>
      <c r="BG821" s="89"/>
      <c r="BH821" s="89"/>
      <c r="BI821" s="89"/>
      <c r="BJ821" s="89"/>
      <c r="BK821" s="89"/>
      <c r="BL821" s="89"/>
    </row>
    <row r="822" spans="3:64">
      <c r="C822" s="10"/>
      <c r="D822" s="10"/>
      <c r="Z822">
        <f t="shared" si="275"/>
        <v>0</v>
      </c>
      <c r="AA822" s="89">
        <f t="shared" si="276"/>
        <v>-0.23800536174947567</v>
      </c>
      <c r="AB822" s="89">
        <f t="shared" si="288"/>
        <v>-9999</v>
      </c>
      <c r="AC822" s="89">
        <f t="shared" si="289"/>
        <v>0</v>
      </c>
      <c r="AD822" s="89">
        <f t="shared" si="285"/>
        <v>-9999</v>
      </c>
      <c r="AE822" s="89">
        <f t="shared" si="290"/>
        <v>0</v>
      </c>
      <c r="AF822">
        <f t="shared" si="286"/>
        <v>-9999</v>
      </c>
      <c r="AG822" s="73"/>
      <c r="AH822">
        <f t="shared" si="277"/>
        <v>9.9128093979226504E-4</v>
      </c>
      <c r="AI822">
        <f t="shared" si="278"/>
        <v>1.0202694526724543</v>
      </c>
      <c r="AJ822">
        <f t="shared" si="279"/>
        <v>0.73637414807196833</v>
      </c>
      <c r="AK822">
        <f t="shared" si="280"/>
        <v>8.1517785104596244E-2</v>
      </c>
      <c r="AL822">
        <f t="shared" si="281"/>
        <v>1.327088014839336</v>
      </c>
      <c r="AM822">
        <f t="shared" si="282"/>
        <v>0.7817992999413852</v>
      </c>
      <c r="AN822" s="89">
        <f t="shared" si="291"/>
        <v>1.2462906618999194</v>
      </c>
      <c r="AO822" s="89">
        <f t="shared" si="291"/>
        <v>1.246290661867854</v>
      </c>
      <c r="AP822" s="89">
        <f t="shared" si="291"/>
        <v>1.2462906606705981</v>
      </c>
      <c r="AQ822" s="89">
        <f t="shared" si="291"/>
        <v>1.2462906159678244</v>
      </c>
      <c r="AR822" s="89">
        <f t="shared" si="291"/>
        <v>1.2462889468736118</v>
      </c>
      <c r="AS822" s="89">
        <f t="shared" si="291"/>
        <v>1.2462266328299796</v>
      </c>
      <c r="AT822" s="89">
        <f t="shared" si="291"/>
        <v>1.2439083968856333</v>
      </c>
      <c r="AU822" s="89">
        <f t="shared" si="284"/>
        <v>1.1666747515830691</v>
      </c>
      <c r="AV822" s="89"/>
      <c r="AX822" s="89"/>
      <c r="AY822" s="89"/>
      <c r="AZ822" s="89"/>
      <c r="BA822" s="89"/>
      <c r="BB822" s="89"/>
      <c r="BC822" s="89"/>
      <c r="BD822" s="89"/>
      <c r="BE822" s="89"/>
      <c r="BF822" s="89"/>
      <c r="BG822" s="89"/>
      <c r="BH822" s="89"/>
      <c r="BI822" s="89"/>
      <c r="BJ822" s="89"/>
      <c r="BK822" s="89"/>
      <c r="BL822" s="89"/>
    </row>
    <row r="823" spans="3:64">
      <c r="C823" s="10"/>
      <c r="D823" s="10"/>
      <c r="Z823">
        <f t="shared" si="275"/>
        <v>0</v>
      </c>
      <c r="AA823" s="89">
        <f t="shared" si="276"/>
        <v>-0.23800536174947567</v>
      </c>
      <c r="AB823" s="89">
        <f t="shared" si="288"/>
        <v>-9999</v>
      </c>
      <c r="AC823" s="89">
        <f t="shared" si="289"/>
        <v>0</v>
      </c>
      <c r="AD823" s="89">
        <f t="shared" si="285"/>
        <v>-9999</v>
      </c>
      <c r="AE823" s="89">
        <f t="shared" si="290"/>
        <v>0</v>
      </c>
      <c r="AF823">
        <f t="shared" si="286"/>
        <v>-9999</v>
      </c>
      <c r="AG823" s="73"/>
      <c r="AH823">
        <f t="shared" si="277"/>
        <v>9.9128093979226504E-4</v>
      </c>
      <c r="AI823">
        <f t="shared" si="278"/>
        <v>1.0202694526724543</v>
      </c>
      <c r="AJ823">
        <f t="shared" si="279"/>
        <v>0.73637414807196833</v>
      </c>
      <c r="AK823">
        <f t="shared" si="280"/>
        <v>8.1517785104596244E-2</v>
      </c>
      <c r="AL823">
        <f t="shared" si="281"/>
        <v>1.327088014839336</v>
      </c>
      <c r="AM823">
        <f t="shared" si="282"/>
        <v>0.7817992999413852</v>
      </c>
      <c r="AN823" s="89">
        <f t="shared" si="291"/>
        <v>1.2462906618999194</v>
      </c>
      <c r="AO823" s="89">
        <f t="shared" si="291"/>
        <v>1.246290661867854</v>
      </c>
      <c r="AP823" s="89">
        <f t="shared" si="291"/>
        <v>1.2462906606705981</v>
      </c>
      <c r="AQ823" s="89">
        <f t="shared" si="291"/>
        <v>1.2462906159678244</v>
      </c>
      <c r="AR823" s="89">
        <f t="shared" si="291"/>
        <v>1.2462889468736118</v>
      </c>
      <c r="AS823" s="89">
        <f t="shared" si="291"/>
        <v>1.2462266328299796</v>
      </c>
      <c r="AT823" s="89">
        <f t="shared" si="291"/>
        <v>1.2439083968856333</v>
      </c>
      <c r="AU823" s="89">
        <f t="shared" si="284"/>
        <v>1.1666747515830691</v>
      </c>
    </row>
    <row r="824" spans="3:64">
      <c r="C824" s="10"/>
      <c r="D824" s="10"/>
      <c r="Z824">
        <f t="shared" si="275"/>
        <v>0</v>
      </c>
      <c r="AA824" s="89">
        <f t="shared" si="276"/>
        <v>-0.23800536174947567</v>
      </c>
      <c r="AB824" s="89">
        <f t="shared" si="288"/>
        <v>-9999</v>
      </c>
      <c r="AC824" s="89">
        <f t="shared" si="289"/>
        <v>0</v>
      </c>
      <c r="AD824" s="89">
        <f t="shared" si="285"/>
        <v>-9999</v>
      </c>
      <c r="AE824" s="89">
        <f t="shared" si="290"/>
        <v>0</v>
      </c>
      <c r="AF824">
        <f t="shared" si="286"/>
        <v>-9999</v>
      </c>
      <c r="AG824" s="73"/>
      <c r="AH824">
        <f t="shared" si="277"/>
        <v>9.9128093979226504E-4</v>
      </c>
      <c r="AI824">
        <f t="shared" si="278"/>
        <v>1.0202694526724543</v>
      </c>
      <c r="AJ824">
        <f t="shared" si="279"/>
        <v>0.73637414807196833</v>
      </c>
      <c r="AK824">
        <f t="shared" si="280"/>
        <v>8.1517785104596244E-2</v>
      </c>
      <c r="AL824">
        <f t="shared" si="281"/>
        <v>1.327088014839336</v>
      </c>
      <c r="AM824">
        <f t="shared" si="282"/>
        <v>0.7817992999413852</v>
      </c>
      <c r="AN824" s="89">
        <f t="shared" si="291"/>
        <v>1.2462906618999194</v>
      </c>
      <c r="AO824" s="89">
        <f t="shared" si="291"/>
        <v>1.246290661867854</v>
      </c>
      <c r="AP824" s="89">
        <f t="shared" si="291"/>
        <v>1.2462906606705981</v>
      </c>
      <c r="AQ824" s="89">
        <f t="shared" si="291"/>
        <v>1.2462906159678244</v>
      </c>
      <c r="AR824" s="89">
        <f t="shared" si="291"/>
        <v>1.2462889468736118</v>
      </c>
      <c r="AS824" s="89">
        <f t="shared" si="291"/>
        <v>1.2462266328299796</v>
      </c>
      <c r="AT824" s="89">
        <f t="shared" si="291"/>
        <v>1.2439083968856333</v>
      </c>
      <c r="AU824" s="89">
        <f t="shared" si="284"/>
        <v>1.1666747515830691</v>
      </c>
    </row>
    <row r="825" spans="3:64">
      <c r="C825" s="10"/>
      <c r="D825" s="10"/>
      <c r="Z825">
        <f t="shared" si="275"/>
        <v>0</v>
      </c>
      <c r="AA825" s="89">
        <f t="shared" si="276"/>
        <v>-0.23800536174947567</v>
      </c>
      <c r="AB825" s="89">
        <f t="shared" si="288"/>
        <v>-9999</v>
      </c>
      <c r="AC825" s="89">
        <f t="shared" si="289"/>
        <v>0</v>
      </c>
      <c r="AD825" s="89">
        <f t="shared" si="285"/>
        <v>-9999</v>
      </c>
      <c r="AE825" s="89">
        <f t="shared" si="290"/>
        <v>0</v>
      </c>
      <c r="AF825">
        <f t="shared" si="286"/>
        <v>-9999</v>
      </c>
      <c r="AG825" s="73"/>
      <c r="AH825">
        <f t="shared" si="277"/>
        <v>9.9128093979226504E-4</v>
      </c>
      <c r="AI825">
        <f t="shared" si="278"/>
        <v>1.0202694526724543</v>
      </c>
      <c r="AJ825">
        <f t="shared" si="279"/>
        <v>0.73637414807196833</v>
      </c>
      <c r="AK825">
        <f t="shared" si="280"/>
        <v>8.1517785104596244E-2</v>
      </c>
      <c r="AL825">
        <f t="shared" si="281"/>
        <v>1.327088014839336</v>
      </c>
      <c r="AM825">
        <f t="shared" si="282"/>
        <v>0.7817992999413852</v>
      </c>
      <c r="AN825" s="89">
        <f t="shared" si="291"/>
        <v>1.2462906618999194</v>
      </c>
      <c r="AO825" s="89">
        <f t="shared" si="291"/>
        <v>1.246290661867854</v>
      </c>
      <c r="AP825" s="89">
        <f t="shared" si="291"/>
        <v>1.2462906606705981</v>
      </c>
      <c r="AQ825" s="89">
        <f t="shared" si="291"/>
        <v>1.2462906159678244</v>
      </c>
      <c r="AR825" s="89">
        <f t="shared" si="291"/>
        <v>1.2462889468736118</v>
      </c>
      <c r="AS825" s="89">
        <f t="shared" si="291"/>
        <v>1.2462266328299796</v>
      </c>
      <c r="AT825" s="89">
        <f t="shared" si="291"/>
        <v>1.2439083968856333</v>
      </c>
      <c r="AU825" s="89">
        <f t="shared" si="284"/>
        <v>1.1666747515830691</v>
      </c>
    </row>
    <row r="826" spans="3:64">
      <c r="C826" s="10"/>
      <c r="D826" s="10"/>
      <c r="Z826">
        <f t="shared" si="275"/>
        <v>0</v>
      </c>
      <c r="AA826" s="89">
        <f t="shared" si="276"/>
        <v>-0.23800536174947567</v>
      </c>
      <c r="AB826" s="89">
        <f t="shared" si="288"/>
        <v>-9999</v>
      </c>
      <c r="AC826" s="89">
        <f t="shared" si="289"/>
        <v>0</v>
      </c>
      <c r="AD826" s="89">
        <f t="shared" si="285"/>
        <v>-9999</v>
      </c>
      <c r="AE826" s="89">
        <f t="shared" si="290"/>
        <v>0</v>
      </c>
      <c r="AF826">
        <f t="shared" si="286"/>
        <v>-9999</v>
      </c>
      <c r="AG826" s="73"/>
      <c r="AH826">
        <f t="shared" si="277"/>
        <v>9.9128093979226504E-4</v>
      </c>
      <c r="AI826">
        <f t="shared" si="278"/>
        <v>1.0202694526724543</v>
      </c>
      <c r="AJ826">
        <f t="shared" si="279"/>
        <v>0.73637414807196833</v>
      </c>
      <c r="AK826">
        <f t="shared" si="280"/>
        <v>8.1517785104596244E-2</v>
      </c>
      <c r="AL826">
        <f t="shared" si="281"/>
        <v>1.327088014839336</v>
      </c>
      <c r="AM826">
        <f t="shared" si="282"/>
        <v>0.7817992999413852</v>
      </c>
      <c r="AN826" s="89">
        <f t="shared" si="291"/>
        <v>1.2462906618999194</v>
      </c>
      <c r="AO826" s="89">
        <f t="shared" si="291"/>
        <v>1.246290661867854</v>
      </c>
      <c r="AP826" s="89">
        <f t="shared" si="291"/>
        <v>1.2462906606705981</v>
      </c>
      <c r="AQ826" s="89">
        <f t="shared" si="291"/>
        <v>1.2462906159678244</v>
      </c>
      <c r="AR826" s="89">
        <f t="shared" si="291"/>
        <v>1.2462889468736118</v>
      </c>
      <c r="AS826" s="89">
        <f t="shared" si="291"/>
        <v>1.2462266328299796</v>
      </c>
      <c r="AT826" s="89">
        <f t="shared" si="291"/>
        <v>1.2439083968856333</v>
      </c>
      <c r="AU826" s="89">
        <f t="shared" si="284"/>
        <v>1.1666747515830691</v>
      </c>
    </row>
    <row r="827" spans="3:64">
      <c r="C827" s="10"/>
      <c r="D827" s="10"/>
      <c r="Z827">
        <f t="shared" si="275"/>
        <v>0</v>
      </c>
      <c r="AA827" s="89">
        <f t="shared" si="276"/>
        <v>-0.23800536174947567</v>
      </c>
      <c r="AB827" s="89">
        <f t="shared" si="288"/>
        <v>-9999</v>
      </c>
      <c r="AC827" s="89">
        <f t="shared" si="289"/>
        <v>0</v>
      </c>
      <c r="AD827" s="89">
        <f t="shared" si="285"/>
        <v>-9999</v>
      </c>
      <c r="AE827" s="89">
        <f t="shared" si="290"/>
        <v>0</v>
      </c>
      <c r="AF827">
        <f t="shared" si="286"/>
        <v>-9999</v>
      </c>
      <c r="AG827" s="73"/>
      <c r="AH827">
        <f t="shared" si="277"/>
        <v>9.9128093979226504E-4</v>
      </c>
      <c r="AI827">
        <f t="shared" si="278"/>
        <v>1.0202694526724543</v>
      </c>
      <c r="AJ827">
        <f t="shared" si="279"/>
        <v>0.73637414807196833</v>
      </c>
      <c r="AK827">
        <f t="shared" si="280"/>
        <v>8.1517785104596244E-2</v>
      </c>
      <c r="AL827">
        <f t="shared" si="281"/>
        <v>1.327088014839336</v>
      </c>
      <c r="AM827">
        <f t="shared" si="282"/>
        <v>0.7817992999413852</v>
      </c>
      <c r="AN827" s="89">
        <f t="shared" si="291"/>
        <v>1.2462906618999194</v>
      </c>
      <c r="AO827" s="89">
        <f t="shared" si="291"/>
        <v>1.246290661867854</v>
      </c>
      <c r="AP827" s="89">
        <f t="shared" si="291"/>
        <v>1.2462906606705981</v>
      </c>
      <c r="AQ827" s="89">
        <f t="shared" si="291"/>
        <v>1.2462906159678244</v>
      </c>
      <c r="AR827" s="89">
        <f t="shared" si="291"/>
        <v>1.2462889468736118</v>
      </c>
      <c r="AS827" s="89">
        <f t="shared" si="291"/>
        <v>1.2462266328299796</v>
      </c>
      <c r="AT827" s="89">
        <f t="shared" si="291"/>
        <v>1.2439083968856333</v>
      </c>
      <c r="AU827" s="89">
        <f t="shared" si="284"/>
        <v>1.1666747515830691</v>
      </c>
    </row>
    <row r="828" spans="3:64">
      <c r="C828" s="10"/>
      <c r="D828" s="10"/>
      <c r="Z828">
        <f t="shared" si="275"/>
        <v>0</v>
      </c>
      <c r="AA828" s="89">
        <f t="shared" si="276"/>
        <v>-0.23800536174947567</v>
      </c>
      <c r="AB828" s="89">
        <f t="shared" si="288"/>
        <v>-9999</v>
      </c>
      <c r="AC828" s="89">
        <f t="shared" si="289"/>
        <v>0</v>
      </c>
      <c r="AD828" s="89">
        <f t="shared" si="285"/>
        <v>-9999</v>
      </c>
      <c r="AE828" s="89">
        <f t="shared" si="290"/>
        <v>0</v>
      </c>
      <c r="AF828">
        <f t="shared" si="286"/>
        <v>-9999</v>
      </c>
      <c r="AG828" s="73"/>
      <c r="AH828">
        <f t="shared" si="277"/>
        <v>9.9128093979226504E-4</v>
      </c>
      <c r="AI828">
        <f t="shared" si="278"/>
        <v>1.0202694526724543</v>
      </c>
      <c r="AJ828">
        <f t="shared" si="279"/>
        <v>0.73637414807196833</v>
      </c>
      <c r="AK828">
        <f t="shared" si="280"/>
        <v>8.1517785104596244E-2</v>
      </c>
      <c r="AL828">
        <f t="shared" si="281"/>
        <v>1.327088014839336</v>
      </c>
      <c r="AM828">
        <f t="shared" si="282"/>
        <v>0.7817992999413852</v>
      </c>
      <c r="AN828" s="89">
        <f t="shared" si="291"/>
        <v>1.2462906618999194</v>
      </c>
      <c r="AO828" s="89">
        <f t="shared" si="291"/>
        <v>1.246290661867854</v>
      </c>
      <c r="AP828" s="89">
        <f t="shared" si="291"/>
        <v>1.2462906606705981</v>
      </c>
      <c r="AQ828" s="89">
        <f t="shared" si="291"/>
        <v>1.2462906159678244</v>
      </c>
      <c r="AR828" s="89">
        <f t="shared" si="291"/>
        <v>1.2462889468736118</v>
      </c>
      <c r="AS828" s="89">
        <f t="shared" si="291"/>
        <v>1.2462266328299796</v>
      </c>
      <c r="AT828" s="89">
        <f t="shared" si="291"/>
        <v>1.2439083968856333</v>
      </c>
      <c r="AU828" s="89">
        <f t="shared" si="284"/>
        <v>1.1666747515830691</v>
      </c>
    </row>
    <row r="829" spans="3:64">
      <c r="C829" s="10"/>
      <c r="D829" s="10"/>
      <c r="Z829">
        <f t="shared" si="275"/>
        <v>0</v>
      </c>
      <c r="AA829" s="89">
        <f t="shared" si="276"/>
        <v>-0.23800536174947567</v>
      </c>
      <c r="AB829" s="89">
        <f t="shared" si="288"/>
        <v>-9999</v>
      </c>
      <c r="AC829" s="89">
        <f t="shared" si="289"/>
        <v>0</v>
      </c>
      <c r="AD829" s="89">
        <f t="shared" si="285"/>
        <v>-9999</v>
      </c>
      <c r="AE829" s="89">
        <f t="shared" si="290"/>
        <v>0</v>
      </c>
      <c r="AF829">
        <f t="shared" si="286"/>
        <v>-9999</v>
      </c>
      <c r="AG829" s="73"/>
      <c r="AH829">
        <f t="shared" si="277"/>
        <v>9.9128093979226504E-4</v>
      </c>
      <c r="AI829">
        <f t="shared" si="278"/>
        <v>1.0202694526724543</v>
      </c>
      <c r="AJ829">
        <f t="shared" si="279"/>
        <v>0.73637414807196833</v>
      </c>
      <c r="AK829">
        <f t="shared" si="280"/>
        <v>8.1517785104596244E-2</v>
      </c>
      <c r="AL829">
        <f t="shared" si="281"/>
        <v>1.327088014839336</v>
      </c>
      <c r="AM829">
        <f t="shared" si="282"/>
        <v>0.7817992999413852</v>
      </c>
      <c r="AN829" s="89">
        <f t="shared" si="291"/>
        <v>1.2462906618999194</v>
      </c>
      <c r="AO829" s="89">
        <f t="shared" si="291"/>
        <v>1.246290661867854</v>
      </c>
      <c r="AP829" s="89">
        <f t="shared" si="291"/>
        <v>1.2462906606705981</v>
      </c>
      <c r="AQ829" s="89">
        <f t="shared" si="291"/>
        <v>1.2462906159678244</v>
      </c>
      <c r="AR829" s="89">
        <f t="shared" si="291"/>
        <v>1.2462889468736118</v>
      </c>
      <c r="AS829" s="89">
        <f t="shared" si="291"/>
        <v>1.2462266328299796</v>
      </c>
      <c r="AT829" s="89">
        <f t="shared" si="291"/>
        <v>1.2439083968856333</v>
      </c>
      <c r="AU829" s="89">
        <f t="shared" si="284"/>
        <v>1.1666747515830691</v>
      </c>
    </row>
    <row r="830" spans="3:64">
      <c r="C830" s="10"/>
      <c r="D830" s="10"/>
      <c r="Z830">
        <f t="shared" si="275"/>
        <v>0</v>
      </c>
      <c r="AA830" s="89">
        <f t="shared" si="276"/>
        <v>-0.23800536174947567</v>
      </c>
      <c r="AB830" s="89">
        <f t="shared" si="288"/>
        <v>-9999</v>
      </c>
      <c r="AC830" s="89">
        <f t="shared" si="289"/>
        <v>0</v>
      </c>
      <c r="AD830" s="89">
        <f t="shared" si="285"/>
        <v>-9999</v>
      </c>
      <c r="AE830" s="89">
        <f t="shared" si="290"/>
        <v>0</v>
      </c>
      <c r="AF830">
        <f t="shared" si="286"/>
        <v>-9999</v>
      </c>
      <c r="AG830" s="73"/>
      <c r="AH830">
        <f t="shared" si="277"/>
        <v>9.9128093979226504E-4</v>
      </c>
      <c r="AI830">
        <f t="shared" si="278"/>
        <v>1.0202694526724543</v>
      </c>
      <c r="AJ830">
        <f t="shared" si="279"/>
        <v>0.73637414807196833</v>
      </c>
      <c r="AK830">
        <f t="shared" si="280"/>
        <v>8.1517785104596244E-2</v>
      </c>
      <c r="AL830">
        <f t="shared" si="281"/>
        <v>1.327088014839336</v>
      </c>
      <c r="AM830">
        <f t="shared" si="282"/>
        <v>0.7817992999413852</v>
      </c>
      <c r="AN830" s="89">
        <f t="shared" si="291"/>
        <v>1.2462906618999194</v>
      </c>
      <c r="AO830" s="89">
        <f t="shared" si="291"/>
        <v>1.246290661867854</v>
      </c>
      <c r="AP830" s="89">
        <f t="shared" si="291"/>
        <v>1.2462906606705981</v>
      </c>
      <c r="AQ830" s="89">
        <f t="shared" si="291"/>
        <v>1.2462906159678244</v>
      </c>
      <c r="AR830" s="89">
        <f t="shared" si="291"/>
        <v>1.2462889468736118</v>
      </c>
      <c r="AS830" s="89">
        <f t="shared" si="291"/>
        <v>1.2462266328299796</v>
      </c>
      <c r="AT830" s="89">
        <f t="shared" si="291"/>
        <v>1.2439083968856333</v>
      </c>
      <c r="AU830" s="89">
        <f t="shared" si="284"/>
        <v>1.1666747515830691</v>
      </c>
    </row>
    <row r="831" spans="3:64">
      <c r="C831" s="10"/>
      <c r="D831" s="10"/>
      <c r="Z831">
        <f t="shared" si="275"/>
        <v>0</v>
      </c>
      <c r="AA831" s="89">
        <f t="shared" si="276"/>
        <v>-0.23800536174947567</v>
      </c>
      <c r="AB831" s="89">
        <f t="shared" si="288"/>
        <v>-9999</v>
      </c>
      <c r="AC831" s="89">
        <f t="shared" si="289"/>
        <v>0</v>
      </c>
      <c r="AD831" s="89">
        <f t="shared" si="285"/>
        <v>-9999</v>
      </c>
      <c r="AE831" s="89">
        <f t="shared" si="290"/>
        <v>0</v>
      </c>
      <c r="AF831">
        <f t="shared" si="286"/>
        <v>-9999</v>
      </c>
      <c r="AG831" s="73"/>
      <c r="AH831">
        <f t="shared" si="277"/>
        <v>9.9128093979226504E-4</v>
      </c>
      <c r="AI831">
        <f t="shared" si="278"/>
        <v>1.0202694526724543</v>
      </c>
      <c r="AJ831">
        <f t="shared" si="279"/>
        <v>0.73637414807196833</v>
      </c>
      <c r="AK831">
        <f t="shared" si="280"/>
        <v>8.1517785104596244E-2</v>
      </c>
      <c r="AL831">
        <f t="shared" si="281"/>
        <v>1.327088014839336</v>
      </c>
      <c r="AM831">
        <f t="shared" si="282"/>
        <v>0.7817992999413852</v>
      </c>
      <c r="AN831" s="89">
        <f t="shared" si="291"/>
        <v>1.2462906618999194</v>
      </c>
      <c r="AO831" s="89">
        <f t="shared" si="291"/>
        <v>1.246290661867854</v>
      </c>
      <c r="AP831" s="89">
        <f t="shared" si="291"/>
        <v>1.2462906606705981</v>
      </c>
      <c r="AQ831" s="89">
        <f t="shared" si="291"/>
        <v>1.2462906159678244</v>
      </c>
      <c r="AR831" s="89">
        <f t="shared" si="291"/>
        <v>1.2462889468736118</v>
      </c>
      <c r="AS831" s="89">
        <f t="shared" si="291"/>
        <v>1.2462266328299796</v>
      </c>
      <c r="AT831" s="89">
        <f t="shared" si="291"/>
        <v>1.2439083968856333</v>
      </c>
      <c r="AU831" s="89">
        <f t="shared" si="284"/>
        <v>1.1666747515830691</v>
      </c>
    </row>
    <row r="832" spans="3:64">
      <c r="C832" s="10"/>
      <c r="D832" s="10"/>
      <c r="Z832">
        <f t="shared" si="275"/>
        <v>0</v>
      </c>
      <c r="AA832" s="89">
        <f t="shared" si="276"/>
        <v>-0.23800536174947567</v>
      </c>
      <c r="AB832" s="89">
        <f t="shared" si="288"/>
        <v>-9999</v>
      </c>
      <c r="AC832" s="89">
        <f t="shared" si="289"/>
        <v>0</v>
      </c>
      <c r="AD832" s="89">
        <f t="shared" si="285"/>
        <v>-9999</v>
      </c>
      <c r="AE832" s="89">
        <f t="shared" si="290"/>
        <v>0</v>
      </c>
      <c r="AF832">
        <f t="shared" si="286"/>
        <v>-9999</v>
      </c>
      <c r="AG832" s="73"/>
      <c r="AH832">
        <f t="shared" si="277"/>
        <v>9.9128093979226504E-4</v>
      </c>
      <c r="AI832">
        <f t="shared" si="278"/>
        <v>1.0202694526724543</v>
      </c>
      <c r="AJ832">
        <f t="shared" si="279"/>
        <v>0.73637414807196833</v>
      </c>
      <c r="AK832">
        <f t="shared" si="280"/>
        <v>8.1517785104596244E-2</v>
      </c>
      <c r="AL832">
        <f t="shared" si="281"/>
        <v>1.327088014839336</v>
      </c>
      <c r="AM832">
        <f t="shared" si="282"/>
        <v>0.7817992999413852</v>
      </c>
      <c r="AN832" s="89">
        <f t="shared" si="291"/>
        <v>1.2462906618999194</v>
      </c>
      <c r="AO832" s="89">
        <f t="shared" si="291"/>
        <v>1.246290661867854</v>
      </c>
      <c r="AP832" s="89">
        <f t="shared" si="291"/>
        <v>1.2462906606705981</v>
      </c>
      <c r="AQ832" s="89">
        <f t="shared" si="291"/>
        <v>1.2462906159678244</v>
      </c>
      <c r="AR832" s="89">
        <f t="shared" si="291"/>
        <v>1.2462889468736118</v>
      </c>
      <c r="AS832" s="89">
        <f t="shared" si="291"/>
        <v>1.2462266328299796</v>
      </c>
      <c r="AT832" s="89">
        <f t="shared" si="291"/>
        <v>1.2439083968856333</v>
      </c>
      <c r="AU832" s="89">
        <f t="shared" si="284"/>
        <v>1.1666747515830691</v>
      </c>
    </row>
    <row r="833" spans="3:50">
      <c r="C833" s="10"/>
      <c r="D833" s="10"/>
      <c r="Z833">
        <f t="shared" si="275"/>
        <v>0</v>
      </c>
      <c r="AA833" s="89">
        <f t="shared" si="276"/>
        <v>-0.23800536174947567</v>
      </c>
      <c r="AB833" s="89">
        <f t="shared" si="288"/>
        <v>-9999</v>
      </c>
      <c r="AC833" s="89">
        <f t="shared" si="289"/>
        <v>0</v>
      </c>
      <c r="AD833" s="89">
        <f t="shared" si="285"/>
        <v>-9999</v>
      </c>
      <c r="AE833" s="89">
        <f t="shared" si="290"/>
        <v>0</v>
      </c>
      <c r="AF833">
        <f t="shared" si="286"/>
        <v>-9999</v>
      </c>
      <c r="AG833" s="73"/>
      <c r="AH833">
        <f t="shared" si="277"/>
        <v>9.9128093979226504E-4</v>
      </c>
      <c r="AI833">
        <f t="shared" si="278"/>
        <v>1.0202694526724543</v>
      </c>
      <c r="AJ833">
        <f t="shared" si="279"/>
        <v>0.73637414807196833</v>
      </c>
      <c r="AK833">
        <f t="shared" si="280"/>
        <v>8.1517785104596244E-2</v>
      </c>
      <c r="AL833">
        <f t="shared" si="281"/>
        <v>1.327088014839336</v>
      </c>
      <c r="AM833">
        <f t="shared" si="282"/>
        <v>0.7817992999413852</v>
      </c>
      <c r="AN833" s="89">
        <f t="shared" si="291"/>
        <v>1.2462906618999194</v>
      </c>
      <c r="AO833" s="89">
        <f t="shared" si="291"/>
        <v>1.246290661867854</v>
      </c>
      <c r="AP833" s="89">
        <f t="shared" si="291"/>
        <v>1.2462906606705981</v>
      </c>
      <c r="AQ833" s="89">
        <f t="shared" si="291"/>
        <v>1.2462906159678244</v>
      </c>
      <c r="AR833" s="89">
        <f t="shared" si="291"/>
        <v>1.2462889468736118</v>
      </c>
      <c r="AS833" s="89">
        <f t="shared" si="291"/>
        <v>1.2462266328299796</v>
      </c>
      <c r="AT833" s="89">
        <f t="shared" si="291"/>
        <v>1.2439083968856333</v>
      </c>
      <c r="AU833" s="89">
        <f t="shared" si="284"/>
        <v>1.1666747515830691</v>
      </c>
      <c r="AV833" s="89"/>
      <c r="AX833" s="89"/>
    </row>
    <row r="834" spans="3:50">
      <c r="C834" s="10"/>
      <c r="D834" s="10"/>
      <c r="Z834">
        <f t="shared" si="275"/>
        <v>0</v>
      </c>
      <c r="AA834" s="89">
        <f t="shared" si="276"/>
        <v>-0.23800536174947567</v>
      </c>
      <c r="AB834" s="89">
        <f t="shared" si="288"/>
        <v>-9999</v>
      </c>
      <c r="AC834" s="89">
        <f t="shared" si="289"/>
        <v>0</v>
      </c>
      <c r="AD834" s="89">
        <f t="shared" si="285"/>
        <v>-9999</v>
      </c>
      <c r="AE834" s="89">
        <f t="shared" si="290"/>
        <v>0</v>
      </c>
      <c r="AF834">
        <f t="shared" si="286"/>
        <v>-9999</v>
      </c>
      <c r="AG834" s="73"/>
      <c r="AH834">
        <f t="shared" si="277"/>
        <v>9.9128093979226504E-4</v>
      </c>
      <c r="AI834">
        <f t="shared" si="278"/>
        <v>1.0202694526724543</v>
      </c>
      <c r="AJ834">
        <f t="shared" si="279"/>
        <v>0.73637414807196833</v>
      </c>
      <c r="AK834">
        <f t="shared" si="280"/>
        <v>8.1517785104596244E-2</v>
      </c>
      <c r="AL834">
        <f t="shared" si="281"/>
        <v>1.327088014839336</v>
      </c>
      <c r="AM834">
        <f t="shared" si="282"/>
        <v>0.7817992999413852</v>
      </c>
      <c r="AN834" s="89">
        <f t="shared" si="291"/>
        <v>1.2462906618999194</v>
      </c>
      <c r="AO834" s="89">
        <f t="shared" si="291"/>
        <v>1.246290661867854</v>
      </c>
      <c r="AP834" s="89">
        <f t="shared" si="291"/>
        <v>1.2462906606705981</v>
      </c>
      <c r="AQ834" s="89">
        <f t="shared" si="291"/>
        <v>1.2462906159678244</v>
      </c>
      <c r="AR834" s="89">
        <f t="shared" si="291"/>
        <v>1.2462889468736118</v>
      </c>
      <c r="AS834" s="89">
        <f t="shared" si="291"/>
        <v>1.2462266328299796</v>
      </c>
      <c r="AT834" s="89">
        <f t="shared" si="291"/>
        <v>1.2439083968856333</v>
      </c>
      <c r="AU834" s="89">
        <f t="shared" si="284"/>
        <v>1.1666747515830691</v>
      </c>
    </row>
    <row r="835" spans="3:50">
      <c r="C835" s="10"/>
      <c r="D835" s="10"/>
      <c r="Z835">
        <f t="shared" si="275"/>
        <v>0</v>
      </c>
      <c r="AA835" s="89">
        <f t="shared" si="276"/>
        <v>-0.23800536174947567</v>
      </c>
      <c r="AB835" s="89">
        <f t="shared" si="288"/>
        <v>-9999</v>
      </c>
      <c r="AC835" s="89">
        <f t="shared" si="289"/>
        <v>0</v>
      </c>
      <c r="AD835" s="89">
        <f t="shared" si="285"/>
        <v>-9999</v>
      </c>
      <c r="AE835" s="89">
        <f t="shared" si="290"/>
        <v>0</v>
      </c>
      <c r="AF835">
        <f t="shared" si="286"/>
        <v>-9999</v>
      </c>
      <c r="AG835" s="73"/>
      <c r="AH835">
        <f t="shared" si="277"/>
        <v>9.9128093979226504E-4</v>
      </c>
      <c r="AI835">
        <f t="shared" si="278"/>
        <v>1.0202694526724543</v>
      </c>
      <c r="AJ835">
        <f t="shared" si="279"/>
        <v>0.73637414807196833</v>
      </c>
      <c r="AK835">
        <f t="shared" si="280"/>
        <v>8.1517785104596244E-2</v>
      </c>
      <c r="AL835">
        <f t="shared" si="281"/>
        <v>1.327088014839336</v>
      </c>
      <c r="AM835">
        <f t="shared" si="282"/>
        <v>0.7817992999413852</v>
      </c>
      <c r="AN835" s="89">
        <f t="shared" si="291"/>
        <v>1.2462906618999194</v>
      </c>
      <c r="AO835" s="89">
        <f t="shared" si="291"/>
        <v>1.246290661867854</v>
      </c>
      <c r="AP835" s="89">
        <f t="shared" si="291"/>
        <v>1.2462906606705981</v>
      </c>
      <c r="AQ835" s="89">
        <f t="shared" si="291"/>
        <v>1.2462906159678244</v>
      </c>
      <c r="AR835" s="89">
        <f t="shared" si="291"/>
        <v>1.2462889468736118</v>
      </c>
      <c r="AS835" s="89">
        <f t="shared" si="291"/>
        <v>1.2462266328299796</v>
      </c>
      <c r="AT835" s="89">
        <f t="shared" si="291"/>
        <v>1.2439083968856333</v>
      </c>
      <c r="AU835" s="89">
        <f t="shared" si="284"/>
        <v>1.1666747515830691</v>
      </c>
    </row>
    <row r="836" spans="3:50">
      <c r="C836" s="10"/>
      <c r="D836" s="10"/>
      <c r="Z836">
        <f t="shared" si="275"/>
        <v>0</v>
      </c>
      <c r="AA836" s="89">
        <f t="shared" si="276"/>
        <v>-0.23800536174947567</v>
      </c>
      <c r="AB836" s="89">
        <f t="shared" si="288"/>
        <v>-9999</v>
      </c>
      <c r="AC836" s="89">
        <f t="shared" si="289"/>
        <v>0</v>
      </c>
      <c r="AD836" s="89">
        <f t="shared" si="285"/>
        <v>-9999</v>
      </c>
      <c r="AE836" s="89">
        <f t="shared" si="290"/>
        <v>0</v>
      </c>
      <c r="AF836">
        <f t="shared" si="286"/>
        <v>-9999</v>
      </c>
      <c r="AG836" s="73"/>
      <c r="AH836">
        <f t="shared" si="277"/>
        <v>9.9128093979226504E-4</v>
      </c>
      <c r="AI836">
        <f t="shared" si="278"/>
        <v>1.0202694526724543</v>
      </c>
      <c r="AJ836">
        <f t="shared" si="279"/>
        <v>0.73637414807196833</v>
      </c>
      <c r="AK836">
        <f t="shared" si="280"/>
        <v>8.1517785104596244E-2</v>
      </c>
      <c r="AL836">
        <f t="shared" si="281"/>
        <v>1.327088014839336</v>
      </c>
      <c r="AM836">
        <f t="shared" si="282"/>
        <v>0.7817992999413852</v>
      </c>
      <c r="AN836" s="89">
        <f t="shared" si="291"/>
        <v>1.2462906618999194</v>
      </c>
      <c r="AO836" s="89">
        <f t="shared" si="291"/>
        <v>1.246290661867854</v>
      </c>
      <c r="AP836" s="89">
        <f t="shared" si="291"/>
        <v>1.2462906606705981</v>
      </c>
      <c r="AQ836" s="89">
        <f t="shared" si="291"/>
        <v>1.2462906159678244</v>
      </c>
      <c r="AR836" s="89">
        <f t="shared" si="291"/>
        <v>1.2462889468736118</v>
      </c>
      <c r="AS836" s="89">
        <f t="shared" si="291"/>
        <v>1.2462266328299796</v>
      </c>
      <c r="AT836" s="89">
        <f t="shared" si="291"/>
        <v>1.2439083968856333</v>
      </c>
      <c r="AU836" s="89">
        <f t="shared" si="284"/>
        <v>1.1666747515830691</v>
      </c>
    </row>
    <row r="837" spans="3:50">
      <c r="C837" s="10"/>
      <c r="D837" s="10"/>
      <c r="Z837">
        <f t="shared" si="275"/>
        <v>0</v>
      </c>
      <c r="AA837" s="89">
        <f t="shared" si="276"/>
        <v>-0.23800536174947567</v>
      </c>
      <c r="AB837" s="89">
        <f t="shared" si="288"/>
        <v>-9999</v>
      </c>
      <c r="AC837" s="89">
        <f t="shared" si="289"/>
        <v>0</v>
      </c>
      <c r="AD837" s="89">
        <f t="shared" si="285"/>
        <v>-9999</v>
      </c>
      <c r="AE837" s="89">
        <f t="shared" si="290"/>
        <v>0</v>
      </c>
      <c r="AF837">
        <f t="shared" si="286"/>
        <v>-9999</v>
      </c>
      <c r="AG837" s="73"/>
      <c r="AH837">
        <f t="shared" si="277"/>
        <v>9.9128093979226504E-4</v>
      </c>
      <c r="AI837">
        <f t="shared" si="278"/>
        <v>1.0202694526724543</v>
      </c>
      <c r="AJ837">
        <f t="shared" si="279"/>
        <v>0.73637414807196833</v>
      </c>
      <c r="AK837">
        <f t="shared" si="280"/>
        <v>8.1517785104596244E-2</v>
      </c>
      <c r="AL837">
        <f t="shared" si="281"/>
        <v>1.327088014839336</v>
      </c>
      <c r="AM837">
        <f t="shared" si="282"/>
        <v>0.7817992999413852</v>
      </c>
      <c r="AN837" s="89">
        <f t="shared" ref="AN837:AT852" si="292">$AU837+$AB$7*SIN(AO837)</f>
        <v>1.2462906618999194</v>
      </c>
      <c r="AO837" s="89">
        <f t="shared" si="292"/>
        <v>1.246290661867854</v>
      </c>
      <c r="AP837" s="89">
        <f t="shared" si="292"/>
        <v>1.2462906606705981</v>
      </c>
      <c r="AQ837" s="89">
        <f t="shared" si="292"/>
        <v>1.2462906159678244</v>
      </c>
      <c r="AR837" s="89">
        <f t="shared" si="292"/>
        <v>1.2462889468736118</v>
      </c>
      <c r="AS837" s="89">
        <f t="shared" si="292"/>
        <v>1.2462266328299796</v>
      </c>
      <c r="AT837" s="89">
        <f t="shared" si="292"/>
        <v>1.2439083968856333</v>
      </c>
      <c r="AU837" s="89">
        <f t="shared" si="284"/>
        <v>1.1666747515830691</v>
      </c>
    </row>
    <row r="838" spans="3:50">
      <c r="C838" s="10"/>
      <c r="D838" s="10"/>
      <c r="Z838">
        <f t="shared" si="275"/>
        <v>0</v>
      </c>
      <c r="AA838" s="89">
        <f t="shared" si="276"/>
        <v>-0.23800536174947567</v>
      </c>
      <c r="AB838" s="89">
        <f t="shared" si="288"/>
        <v>-9999</v>
      </c>
      <c r="AC838" s="89">
        <f t="shared" si="289"/>
        <v>0</v>
      </c>
      <c r="AD838" s="89">
        <f t="shared" si="285"/>
        <v>-9999</v>
      </c>
      <c r="AE838" s="89">
        <f t="shared" si="290"/>
        <v>0</v>
      </c>
      <c r="AF838">
        <f t="shared" si="286"/>
        <v>-9999</v>
      </c>
      <c r="AG838" s="73"/>
      <c r="AH838">
        <f t="shared" si="277"/>
        <v>9.9128093979226504E-4</v>
      </c>
      <c r="AI838">
        <f t="shared" si="278"/>
        <v>1.0202694526724543</v>
      </c>
      <c r="AJ838">
        <f t="shared" si="279"/>
        <v>0.73637414807196833</v>
      </c>
      <c r="AK838">
        <f t="shared" si="280"/>
        <v>8.1517785104596244E-2</v>
      </c>
      <c r="AL838">
        <f t="shared" si="281"/>
        <v>1.327088014839336</v>
      </c>
      <c r="AM838">
        <f t="shared" si="282"/>
        <v>0.7817992999413852</v>
      </c>
      <c r="AN838" s="89">
        <f t="shared" si="292"/>
        <v>1.2462906618999194</v>
      </c>
      <c r="AO838" s="89">
        <f t="shared" si="292"/>
        <v>1.246290661867854</v>
      </c>
      <c r="AP838" s="89">
        <f t="shared" si="292"/>
        <v>1.2462906606705981</v>
      </c>
      <c r="AQ838" s="89">
        <f t="shared" si="292"/>
        <v>1.2462906159678244</v>
      </c>
      <c r="AR838" s="89">
        <f t="shared" si="292"/>
        <v>1.2462889468736118</v>
      </c>
      <c r="AS838" s="89">
        <f t="shared" si="292"/>
        <v>1.2462266328299796</v>
      </c>
      <c r="AT838" s="89">
        <f t="shared" si="292"/>
        <v>1.2439083968856333</v>
      </c>
      <c r="AU838" s="89">
        <f t="shared" si="284"/>
        <v>1.1666747515830691</v>
      </c>
    </row>
    <row r="839" spans="3:50">
      <c r="C839" s="10"/>
      <c r="D839" s="10"/>
      <c r="Z839">
        <f t="shared" si="275"/>
        <v>0</v>
      </c>
      <c r="AA839" s="89">
        <f t="shared" si="276"/>
        <v>-0.23800536174947567</v>
      </c>
      <c r="AB839" s="89">
        <f t="shared" si="288"/>
        <v>-9999</v>
      </c>
      <c r="AC839" s="89">
        <f t="shared" si="289"/>
        <v>0</v>
      </c>
      <c r="AD839" s="89">
        <f t="shared" si="285"/>
        <v>-9999</v>
      </c>
      <c r="AE839" s="89">
        <f t="shared" si="290"/>
        <v>0</v>
      </c>
      <c r="AF839">
        <f t="shared" si="286"/>
        <v>-9999</v>
      </c>
      <c r="AG839" s="73"/>
      <c r="AH839">
        <f t="shared" si="277"/>
        <v>9.9128093979226504E-4</v>
      </c>
      <c r="AI839">
        <f t="shared" si="278"/>
        <v>1.0202694526724543</v>
      </c>
      <c r="AJ839">
        <f t="shared" si="279"/>
        <v>0.73637414807196833</v>
      </c>
      <c r="AK839">
        <f t="shared" si="280"/>
        <v>8.1517785104596244E-2</v>
      </c>
      <c r="AL839">
        <f t="shared" si="281"/>
        <v>1.327088014839336</v>
      </c>
      <c r="AM839">
        <f t="shared" si="282"/>
        <v>0.7817992999413852</v>
      </c>
      <c r="AN839" s="89">
        <f t="shared" si="292"/>
        <v>1.2462906618999194</v>
      </c>
      <c r="AO839" s="89">
        <f t="shared" si="292"/>
        <v>1.246290661867854</v>
      </c>
      <c r="AP839" s="89">
        <f t="shared" si="292"/>
        <v>1.2462906606705981</v>
      </c>
      <c r="AQ839" s="89">
        <f t="shared" si="292"/>
        <v>1.2462906159678244</v>
      </c>
      <c r="AR839" s="89">
        <f t="shared" si="292"/>
        <v>1.2462889468736118</v>
      </c>
      <c r="AS839" s="89">
        <f t="shared" si="292"/>
        <v>1.2462266328299796</v>
      </c>
      <c r="AT839" s="89">
        <f t="shared" si="292"/>
        <v>1.2439083968856333</v>
      </c>
      <c r="AU839" s="89">
        <f t="shared" si="284"/>
        <v>1.1666747515830691</v>
      </c>
    </row>
    <row r="840" spans="3:50">
      <c r="C840" s="10"/>
      <c r="D840" s="10"/>
      <c r="Z840">
        <f t="shared" si="275"/>
        <v>0</v>
      </c>
      <c r="AA840" s="89">
        <f t="shared" si="276"/>
        <v>-0.23800536174947567</v>
      </c>
      <c r="AB840" s="89">
        <f t="shared" si="288"/>
        <v>-9999</v>
      </c>
      <c r="AC840" s="89">
        <f t="shared" si="289"/>
        <v>0</v>
      </c>
      <c r="AD840" s="89">
        <f t="shared" si="285"/>
        <v>-9999</v>
      </c>
      <c r="AE840" s="89">
        <f t="shared" si="290"/>
        <v>0</v>
      </c>
      <c r="AF840">
        <f t="shared" si="286"/>
        <v>-9999</v>
      </c>
      <c r="AG840" s="73"/>
      <c r="AH840">
        <f t="shared" si="277"/>
        <v>9.9128093979226504E-4</v>
      </c>
      <c r="AI840">
        <f t="shared" si="278"/>
        <v>1.0202694526724543</v>
      </c>
      <c r="AJ840">
        <f t="shared" si="279"/>
        <v>0.73637414807196833</v>
      </c>
      <c r="AK840">
        <f t="shared" si="280"/>
        <v>8.1517785104596244E-2</v>
      </c>
      <c r="AL840">
        <f t="shared" si="281"/>
        <v>1.327088014839336</v>
      </c>
      <c r="AM840">
        <f t="shared" si="282"/>
        <v>0.7817992999413852</v>
      </c>
      <c r="AN840" s="89">
        <f t="shared" si="292"/>
        <v>1.2462906618999194</v>
      </c>
      <c r="AO840" s="89">
        <f t="shared" si="292"/>
        <v>1.246290661867854</v>
      </c>
      <c r="AP840" s="89">
        <f t="shared" si="292"/>
        <v>1.2462906606705981</v>
      </c>
      <c r="AQ840" s="89">
        <f t="shared" si="292"/>
        <v>1.2462906159678244</v>
      </c>
      <c r="AR840" s="89">
        <f t="shared" si="292"/>
        <v>1.2462889468736118</v>
      </c>
      <c r="AS840" s="89">
        <f t="shared" si="292"/>
        <v>1.2462266328299796</v>
      </c>
      <c r="AT840" s="89">
        <f t="shared" si="292"/>
        <v>1.2439083968856333</v>
      </c>
      <c r="AU840" s="89">
        <f t="shared" si="284"/>
        <v>1.1666747515830691</v>
      </c>
    </row>
    <row r="841" spans="3:50">
      <c r="C841" s="10"/>
      <c r="D841" s="10"/>
      <c r="Z841">
        <f t="shared" si="275"/>
        <v>0</v>
      </c>
      <c r="AA841" s="89">
        <f t="shared" si="276"/>
        <v>-0.23800536174947567</v>
      </c>
      <c r="AB841" s="89">
        <f t="shared" si="288"/>
        <v>-9999</v>
      </c>
      <c r="AC841" s="89">
        <f t="shared" si="289"/>
        <v>0</v>
      </c>
      <c r="AD841" s="89">
        <f t="shared" si="285"/>
        <v>-9999</v>
      </c>
      <c r="AE841" s="89">
        <f t="shared" si="290"/>
        <v>0</v>
      </c>
      <c r="AF841">
        <f t="shared" si="286"/>
        <v>-9999</v>
      </c>
      <c r="AG841" s="73"/>
      <c r="AH841">
        <f t="shared" si="277"/>
        <v>9.9128093979226504E-4</v>
      </c>
      <c r="AI841">
        <f t="shared" si="278"/>
        <v>1.0202694526724543</v>
      </c>
      <c r="AJ841">
        <f t="shared" si="279"/>
        <v>0.73637414807196833</v>
      </c>
      <c r="AK841">
        <f t="shared" si="280"/>
        <v>8.1517785104596244E-2</v>
      </c>
      <c r="AL841">
        <f t="shared" si="281"/>
        <v>1.327088014839336</v>
      </c>
      <c r="AM841">
        <f t="shared" si="282"/>
        <v>0.7817992999413852</v>
      </c>
      <c r="AN841" s="89">
        <f t="shared" si="292"/>
        <v>1.2462906618999194</v>
      </c>
      <c r="AO841" s="89">
        <f t="shared" si="292"/>
        <v>1.246290661867854</v>
      </c>
      <c r="AP841" s="89">
        <f t="shared" si="292"/>
        <v>1.2462906606705981</v>
      </c>
      <c r="AQ841" s="89">
        <f t="shared" si="292"/>
        <v>1.2462906159678244</v>
      </c>
      <c r="AR841" s="89">
        <f t="shared" si="292"/>
        <v>1.2462889468736118</v>
      </c>
      <c r="AS841" s="89">
        <f t="shared" si="292"/>
        <v>1.2462266328299796</v>
      </c>
      <c r="AT841" s="89">
        <f t="shared" si="292"/>
        <v>1.2439083968856333</v>
      </c>
      <c r="AU841" s="89">
        <f t="shared" si="284"/>
        <v>1.1666747515830691</v>
      </c>
    </row>
    <row r="842" spans="3:50">
      <c r="C842" s="10"/>
      <c r="D842" s="10"/>
      <c r="Z842">
        <f t="shared" si="275"/>
        <v>0</v>
      </c>
      <c r="AA842" s="89">
        <f t="shared" si="276"/>
        <v>-0.23800536174947567</v>
      </c>
      <c r="AB842" s="89">
        <f t="shared" si="288"/>
        <v>-9999</v>
      </c>
      <c r="AC842" s="89">
        <f t="shared" si="289"/>
        <v>0</v>
      </c>
      <c r="AD842" s="89">
        <f t="shared" si="285"/>
        <v>-9999</v>
      </c>
      <c r="AE842" s="89">
        <f t="shared" si="290"/>
        <v>0</v>
      </c>
      <c r="AF842">
        <f t="shared" si="286"/>
        <v>-9999</v>
      </c>
      <c r="AG842" s="73"/>
      <c r="AH842">
        <f t="shared" si="277"/>
        <v>9.9128093979226504E-4</v>
      </c>
      <c r="AI842">
        <f t="shared" si="278"/>
        <v>1.0202694526724543</v>
      </c>
      <c r="AJ842">
        <f t="shared" si="279"/>
        <v>0.73637414807196833</v>
      </c>
      <c r="AK842">
        <f t="shared" si="280"/>
        <v>8.1517785104596244E-2</v>
      </c>
      <c r="AL842">
        <f t="shared" si="281"/>
        <v>1.327088014839336</v>
      </c>
      <c r="AM842">
        <f t="shared" si="282"/>
        <v>0.7817992999413852</v>
      </c>
      <c r="AN842" s="89">
        <f t="shared" si="292"/>
        <v>1.2462906618999194</v>
      </c>
      <c r="AO842" s="89">
        <f t="shared" si="292"/>
        <v>1.246290661867854</v>
      </c>
      <c r="AP842" s="89">
        <f t="shared" si="292"/>
        <v>1.2462906606705981</v>
      </c>
      <c r="AQ842" s="89">
        <f t="shared" si="292"/>
        <v>1.2462906159678244</v>
      </c>
      <c r="AR842" s="89">
        <f t="shared" si="292"/>
        <v>1.2462889468736118</v>
      </c>
      <c r="AS842" s="89">
        <f t="shared" si="292"/>
        <v>1.2462266328299796</v>
      </c>
      <c r="AT842" s="89">
        <f t="shared" si="292"/>
        <v>1.2439083968856333</v>
      </c>
      <c r="AU842" s="89">
        <f t="shared" si="284"/>
        <v>1.1666747515830691</v>
      </c>
    </row>
    <row r="843" spans="3:50">
      <c r="C843" s="10"/>
      <c r="D843" s="10"/>
      <c r="Z843">
        <f t="shared" si="275"/>
        <v>0</v>
      </c>
      <c r="AA843" s="89">
        <f t="shared" si="276"/>
        <v>-0.23800536174947567</v>
      </c>
      <c r="AB843" s="89">
        <f t="shared" si="288"/>
        <v>-9999</v>
      </c>
      <c r="AC843" s="89">
        <f t="shared" si="289"/>
        <v>0</v>
      </c>
      <c r="AD843" s="89">
        <f t="shared" si="285"/>
        <v>-9999</v>
      </c>
      <c r="AE843" s="89">
        <f t="shared" si="290"/>
        <v>0</v>
      </c>
      <c r="AF843">
        <f t="shared" si="286"/>
        <v>-9999</v>
      </c>
      <c r="AG843" s="73"/>
      <c r="AH843">
        <f t="shared" si="277"/>
        <v>9.9128093979226504E-4</v>
      </c>
      <c r="AI843">
        <f t="shared" si="278"/>
        <v>1.0202694526724543</v>
      </c>
      <c r="AJ843">
        <f t="shared" si="279"/>
        <v>0.73637414807196833</v>
      </c>
      <c r="AK843">
        <f t="shared" si="280"/>
        <v>8.1517785104596244E-2</v>
      </c>
      <c r="AL843">
        <f t="shared" si="281"/>
        <v>1.327088014839336</v>
      </c>
      <c r="AM843">
        <f t="shared" si="282"/>
        <v>0.7817992999413852</v>
      </c>
      <c r="AN843" s="89">
        <f t="shared" si="292"/>
        <v>1.2462906618999194</v>
      </c>
      <c r="AO843" s="89">
        <f t="shared" si="292"/>
        <v>1.246290661867854</v>
      </c>
      <c r="AP843" s="89">
        <f t="shared" si="292"/>
        <v>1.2462906606705981</v>
      </c>
      <c r="AQ843" s="89">
        <f t="shared" si="292"/>
        <v>1.2462906159678244</v>
      </c>
      <c r="AR843" s="89">
        <f t="shared" si="292"/>
        <v>1.2462889468736118</v>
      </c>
      <c r="AS843" s="89">
        <f t="shared" si="292"/>
        <v>1.2462266328299796</v>
      </c>
      <c r="AT843" s="89">
        <f t="shared" si="292"/>
        <v>1.2439083968856333</v>
      </c>
      <c r="AU843" s="89">
        <f t="shared" si="284"/>
        <v>1.1666747515830691</v>
      </c>
    </row>
    <row r="844" spans="3:50">
      <c r="C844" s="10"/>
      <c r="D844" s="10"/>
      <c r="Z844">
        <f t="shared" si="275"/>
        <v>0</v>
      </c>
      <c r="AA844" s="89">
        <f t="shared" si="276"/>
        <v>-0.23800536174947567</v>
      </c>
      <c r="AB844" s="89">
        <f t="shared" si="288"/>
        <v>-9999</v>
      </c>
      <c r="AC844" s="89">
        <f t="shared" si="289"/>
        <v>0</v>
      </c>
      <c r="AD844" s="89">
        <f t="shared" si="285"/>
        <v>-9999</v>
      </c>
      <c r="AE844" s="89">
        <f t="shared" si="290"/>
        <v>0</v>
      </c>
      <c r="AF844">
        <f t="shared" si="286"/>
        <v>-9999</v>
      </c>
      <c r="AG844" s="73"/>
      <c r="AH844">
        <f t="shared" si="277"/>
        <v>9.9128093979226504E-4</v>
      </c>
      <c r="AI844">
        <f t="shared" si="278"/>
        <v>1.0202694526724543</v>
      </c>
      <c r="AJ844">
        <f t="shared" si="279"/>
        <v>0.73637414807196833</v>
      </c>
      <c r="AK844">
        <f t="shared" si="280"/>
        <v>8.1517785104596244E-2</v>
      </c>
      <c r="AL844">
        <f t="shared" si="281"/>
        <v>1.327088014839336</v>
      </c>
      <c r="AM844">
        <f t="shared" si="282"/>
        <v>0.7817992999413852</v>
      </c>
      <c r="AN844" s="89">
        <f t="shared" si="292"/>
        <v>1.2462906618999194</v>
      </c>
      <c r="AO844" s="89">
        <f t="shared" si="292"/>
        <v>1.246290661867854</v>
      </c>
      <c r="AP844" s="89">
        <f t="shared" si="292"/>
        <v>1.2462906606705981</v>
      </c>
      <c r="AQ844" s="89">
        <f t="shared" si="292"/>
        <v>1.2462906159678244</v>
      </c>
      <c r="AR844" s="89">
        <f t="shared" si="292"/>
        <v>1.2462889468736118</v>
      </c>
      <c r="AS844" s="89">
        <f t="shared" si="292"/>
        <v>1.2462266328299796</v>
      </c>
      <c r="AT844" s="89">
        <f t="shared" si="292"/>
        <v>1.2439083968856333</v>
      </c>
      <c r="AU844" s="89">
        <f t="shared" si="284"/>
        <v>1.1666747515830691</v>
      </c>
    </row>
    <row r="845" spans="3:50">
      <c r="C845" s="10"/>
      <c r="D845" s="10"/>
      <c r="Z845">
        <f t="shared" si="275"/>
        <v>0</v>
      </c>
      <c r="AA845" s="89">
        <f t="shared" si="276"/>
        <v>-0.23800536174947567</v>
      </c>
      <c r="AB845" s="89">
        <f t="shared" si="288"/>
        <v>-9999</v>
      </c>
      <c r="AC845" s="89">
        <f t="shared" si="289"/>
        <v>0</v>
      </c>
      <c r="AD845" s="89">
        <f t="shared" si="285"/>
        <v>-9999</v>
      </c>
      <c r="AE845" s="89">
        <f t="shared" si="290"/>
        <v>0</v>
      </c>
      <c r="AF845">
        <f t="shared" si="286"/>
        <v>-9999</v>
      </c>
      <c r="AG845" s="73"/>
      <c r="AH845">
        <f t="shared" si="277"/>
        <v>9.9128093979226504E-4</v>
      </c>
      <c r="AI845">
        <f t="shared" si="278"/>
        <v>1.0202694526724543</v>
      </c>
      <c r="AJ845">
        <f t="shared" si="279"/>
        <v>0.73637414807196833</v>
      </c>
      <c r="AK845">
        <f t="shared" si="280"/>
        <v>8.1517785104596244E-2</v>
      </c>
      <c r="AL845">
        <f t="shared" si="281"/>
        <v>1.327088014839336</v>
      </c>
      <c r="AM845">
        <f t="shared" si="282"/>
        <v>0.7817992999413852</v>
      </c>
      <c r="AN845" s="89">
        <f t="shared" si="292"/>
        <v>1.2462906618999194</v>
      </c>
      <c r="AO845" s="89">
        <f t="shared" si="292"/>
        <v>1.246290661867854</v>
      </c>
      <c r="AP845" s="89">
        <f t="shared" si="292"/>
        <v>1.2462906606705981</v>
      </c>
      <c r="AQ845" s="89">
        <f t="shared" si="292"/>
        <v>1.2462906159678244</v>
      </c>
      <c r="AR845" s="89">
        <f t="shared" si="292"/>
        <v>1.2462889468736118</v>
      </c>
      <c r="AS845" s="89">
        <f t="shared" si="292"/>
        <v>1.2462266328299796</v>
      </c>
      <c r="AT845" s="89">
        <f t="shared" si="292"/>
        <v>1.2439083968856333</v>
      </c>
      <c r="AU845" s="89">
        <f t="shared" si="284"/>
        <v>1.1666747515830691</v>
      </c>
    </row>
    <row r="846" spans="3:50">
      <c r="C846" s="10"/>
      <c r="D846" s="10"/>
      <c r="Z846">
        <f t="shared" si="275"/>
        <v>0</v>
      </c>
      <c r="AA846" s="89">
        <f t="shared" si="276"/>
        <v>-0.23800536174947567</v>
      </c>
      <c r="AB846" s="89">
        <f t="shared" si="288"/>
        <v>-9999</v>
      </c>
      <c r="AC846" s="89">
        <f t="shared" si="289"/>
        <v>0</v>
      </c>
      <c r="AD846" s="89">
        <f t="shared" si="285"/>
        <v>-9999</v>
      </c>
      <c r="AE846" s="89">
        <f t="shared" si="290"/>
        <v>0</v>
      </c>
      <c r="AF846">
        <f t="shared" si="286"/>
        <v>-9999</v>
      </c>
      <c r="AG846" s="73"/>
      <c r="AH846">
        <f t="shared" si="277"/>
        <v>9.9128093979226504E-4</v>
      </c>
      <c r="AI846">
        <f t="shared" si="278"/>
        <v>1.0202694526724543</v>
      </c>
      <c r="AJ846">
        <f t="shared" si="279"/>
        <v>0.73637414807196833</v>
      </c>
      <c r="AK846">
        <f t="shared" si="280"/>
        <v>8.1517785104596244E-2</v>
      </c>
      <c r="AL846">
        <f t="shared" si="281"/>
        <v>1.327088014839336</v>
      </c>
      <c r="AM846">
        <f t="shared" si="282"/>
        <v>0.7817992999413852</v>
      </c>
      <c r="AN846" s="89">
        <f t="shared" si="292"/>
        <v>1.2462906618999194</v>
      </c>
      <c r="AO846" s="89">
        <f t="shared" si="292"/>
        <v>1.246290661867854</v>
      </c>
      <c r="AP846" s="89">
        <f t="shared" si="292"/>
        <v>1.2462906606705981</v>
      </c>
      <c r="AQ846" s="89">
        <f t="shared" si="292"/>
        <v>1.2462906159678244</v>
      </c>
      <c r="AR846" s="89">
        <f t="shared" si="292"/>
        <v>1.2462889468736118</v>
      </c>
      <c r="AS846" s="89">
        <f t="shared" si="292"/>
        <v>1.2462266328299796</v>
      </c>
      <c r="AT846" s="89">
        <f t="shared" si="292"/>
        <v>1.2439083968856333</v>
      </c>
      <c r="AU846" s="89">
        <f t="shared" si="284"/>
        <v>1.1666747515830691</v>
      </c>
    </row>
    <row r="847" spans="3:50">
      <c r="C847" s="10"/>
      <c r="D847" s="10"/>
      <c r="Z847">
        <f t="shared" si="275"/>
        <v>0</v>
      </c>
      <c r="AA847" s="89">
        <f t="shared" si="276"/>
        <v>-0.23800536174947567</v>
      </c>
      <c r="AB847" s="89">
        <f t="shared" si="288"/>
        <v>-9999</v>
      </c>
      <c r="AC847" s="89">
        <f t="shared" si="289"/>
        <v>0</v>
      </c>
      <c r="AD847" s="89">
        <f t="shared" si="285"/>
        <v>-9999</v>
      </c>
      <c r="AE847" s="89">
        <f t="shared" si="290"/>
        <v>0</v>
      </c>
      <c r="AF847">
        <f t="shared" si="286"/>
        <v>-9999</v>
      </c>
      <c r="AG847" s="73"/>
      <c r="AH847">
        <f t="shared" si="277"/>
        <v>9.9128093979226504E-4</v>
      </c>
      <c r="AI847">
        <f t="shared" si="278"/>
        <v>1.0202694526724543</v>
      </c>
      <c r="AJ847">
        <f t="shared" si="279"/>
        <v>0.73637414807196833</v>
      </c>
      <c r="AK847">
        <f t="shared" si="280"/>
        <v>8.1517785104596244E-2</v>
      </c>
      <c r="AL847">
        <f t="shared" si="281"/>
        <v>1.327088014839336</v>
      </c>
      <c r="AM847">
        <f t="shared" si="282"/>
        <v>0.7817992999413852</v>
      </c>
      <c r="AN847" s="89">
        <f t="shared" si="292"/>
        <v>1.2462906618999194</v>
      </c>
      <c r="AO847" s="89">
        <f t="shared" si="292"/>
        <v>1.246290661867854</v>
      </c>
      <c r="AP847" s="89">
        <f t="shared" si="292"/>
        <v>1.2462906606705981</v>
      </c>
      <c r="AQ847" s="89">
        <f t="shared" si="292"/>
        <v>1.2462906159678244</v>
      </c>
      <c r="AR847" s="89">
        <f t="shared" si="292"/>
        <v>1.2462889468736118</v>
      </c>
      <c r="AS847" s="89">
        <f t="shared" si="292"/>
        <v>1.2462266328299796</v>
      </c>
      <c r="AT847" s="89">
        <f t="shared" si="292"/>
        <v>1.2439083968856333</v>
      </c>
      <c r="AU847" s="89">
        <f t="shared" si="284"/>
        <v>1.1666747515830691</v>
      </c>
    </row>
    <row r="848" spans="3:50">
      <c r="C848" s="10"/>
      <c r="D848" s="10"/>
      <c r="Z848">
        <f t="shared" si="275"/>
        <v>0</v>
      </c>
      <c r="AA848" s="89">
        <f t="shared" si="276"/>
        <v>-0.23800536174947567</v>
      </c>
      <c r="AB848" s="89">
        <f t="shared" si="288"/>
        <v>-9999</v>
      </c>
      <c r="AC848" s="89">
        <f t="shared" si="289"/>
        <v>0</v>
      </c>
      <c r="AD848" s="89">
        <f t="shared" si="285"/>
        <v>-9999</v>
      </c>
      <c r="AE848" s="89">
        <f t="shared" si="290"/>
        <v>0</v>
      </c>
      <c r="AF848">
        <f t="shared" si="286"/>
        <v>-9999</v>
      </c>
      <c r="AG848" s="73"/>
      <c r="AH848">
        <f t="shared" si="277"/>
        <v>9.9128093979226504E-4</v>
      </c>
      <c r="AI848">
        <f t="shared" si="278"/>
        <v>1.0202694526724543</v>
      </c>
      <c r="AJ848">
        <f t="shared" si="279"/>
        <v>0.73637414807196833</v>
      </c>
      <c r="AK848">
        <f t="shared" si="280"/>
        <v>8.1517785104596244E-2</v>
      </c>
      <c r="AL848">
        <f t="shared" si="281"/>
        <v>1.327088014839336</v>
      </c>
      <c r="AM848">
        <f t="shared" si="282"/>
        <v>0.7817992999413852</v>
      </c>
      <c r="AN848" s="89">
        <f t="shared" si="292"/>
        <v>1.2462906618999194</v>
      </c>
      <c r="AO848" s="89">
        <f t="shared" si="292"/>
        <v>1.246290661867854</v>
      </c>
      <c r="AP848" s="89">
        <f t="shared" si="292"/>
        <v>1.2462906606705981</v>
      </c>
      <c r="AQ848" s="89">
        <f t="shared" si="292"/>
        <v>1.2462906159678244</v>
      </c>
      <c r="AR848" s="89">
        <f t="shared" si="292"/>
        <v>1.2462889468736118</v>
      </c>
      <c r="AS848" s="89">
        <f t="shared" si="292"/>
        <v>1.2462266328299796</v>
      </c>
      <c r="AT848" s="89">
        <f t="shared" si="292"/>
        <v>1.2439083968856333</v>
      </c>
      <c r="AU848" s="89">
        <f t="shared" si="284"/>
        <v>1.1666747515830691</v>
      </c>
    </row>
    <row r="849" spans="3:47">
      <c r="C849" s="10"/>
      <c r="D849" s="10"/>
      <c r="Z849">
        <f t="shared" si="275"/>
        <v>0</v>
      </c>
      <c r="AA849" s="89">
        <f t="shared" si="276"/>
        <v>-0.23800536174947567</v>
      </c>
      <c r="AB849" s="89">
        <f t="shared" si="288"/>
        <v>-9999</v>
      </c>
      <c r="AC849" s="89">
        <f t="shared" si="289"/>
        <v>0</v>
      </c>
      <c r="AD849" s="89">
        <f t="shared" si="285"/>
        <v>-9999</v>
      </c>
      <c r="AE849" s="89">
        <f t="shared" si="290"/>
        <v>0</v>
      </c>
      <c r="AF849">
        <f t="shared" si="286"/>
        <v>-9999</v>
      </c>
      <c r="AG849" s="73"/>
      <c r="AH849">
        <f t="shared" si="277"/>
        <v>9.9128093979226504E-4</v>
      </c>
      <c r="AI849">
        <f t="shared" si="278"/>
        <v>1.0202694526724543</v>
      </c>
      <c r="AJ849">
        <f t="shared" si="279"/>
        <v>0.73637414807196833</v>
      </c>
      <c r="AK849">
        <f t="shared" si="280"/>
        <v>8.1517785104596244E-2</v>
      </c>
      <c r="AL849">
        <f t="shared" si="281"/>
        <v>1.327088014839336</v>
      </c>
      <c r="AM849">
        <f t="shared" si="282"/>
        <v>0.7817992999413852</v>
      </c>
      <c r="AN849" s="89">
        <f t="shared" si="292"/>
        <v>1.2462906618999194</v>
      </c>
      <c r="AO849" s="89">
        <f t="shared" si="292"/>
        <v>1.246290661867854</v>
      </c>
      <c r="AP849" s="89">
        <f t="shared" si="292"/>
        <v>1.2462906606705981</v>
      </c>
      <c r="AQ849" s="89">
        <f t="shared" si="292"/>
        <v>1.2462906159678244</v>
      </c>
      <c r="AR849" s="89">
        <f t="shared" si="292"/>
        <v>1.2462889468736118</v>
      </c>
      <c r="AS849" s="89">
        <f t="shared" si="292"/>
        <v>1.2462266328299796</v>
      </c>
      <c r="AT849" s="89">
        <f t="shared" si="292"/>
        <v>1.2439083968856333</v>
      </c>
      <c r="AU849" s="89">
        <f t="shared" si="284"/>
        <v>1.1666747515830691</v>
      </c>
    </row>
    <row r="850" spans="3:47">
      <c r="C850" s="10"/>
      <c r="D850" s="10"/>
      <c r="Z850">
        <f t="shared" si="275"/>
        <v>0</v>
      </c>
      <c r="AA850" s="89">
        <f t="shared" si="276"/>
        <v>-0.23800536174947567</v>
      </c>
      <c r="AB850" s="89">
        <f t="shared" si="288"/>
        <v>-9999</v>
      </c>
      <c r="AC850" s="89">
        <f t="shared" si="289"/>
        <v>0</v>
      </c>
      <c r="AD850" s="89">
        <f t="shared" si="285"/>
        <v>-9999</v>
      </c>
      <c r="AE850" s="89">
        <f t="shared" si="290"/>
        <v>0</v>
      </c>
      <c r="AF850">
        <f t="shared" si="286"/>
        <v>-9999</v>
      </c>
      <c r="AG850" s="73"/>
      <c r="AH850">
        <f t="shared" si="277"/>
        <v>9.9128093979226504E-4</v>
      </c>
      <c r="AI850">
        <f t="shared" si="278"/>
        <v>1.0202694526724543</v>
      </c>
      <c r="AJ850">
        <f t="shared" si="279"/>
        <v>0.73637414807196833</v>
      </c>
      <c r="AK850">
        <f t="shared" si="280"/>
        <v>8.1517785104596244E-2</v>
      </c>
      <c r="AL850">
        <f t="shared" si="281"/>
        <v>1.327088014839336</v>
      </c>
      <c r="AM850">
        <f t="shared" si="282"/>
        <v>0.7817992999413852</v>
      </c>
      <c r="AN850" s="89">
        <f t="shared" si="292"/>
        <v>1.2462906618999194</v>
      </c>
      <c r="AO850" s="89">
        <f t="shared" si="292"/>
        <v>1.246290661867854</v>
      </c>
      <c r="AP850" s="89">
        <f t="shared" si="292"/>
        <v>1.2462906606705981</v>
      </c>
      <c r="AQ850" s="89">
        <f t="shared" si="292"/>
        <v>1.2462906159678244</v>
      </c>
      <c r="AR850" s="89">
        <f t="shared" si="292"/>
        <v>1.2462889468736118</v>
      </c>
      <c r="AS850" s="89">
        <f t="shared" si="292"/>
        <v>1.2462266328299796</v>
      </c>
      <c r="AT850" s="89">
        <f t="shared" si="292"/>
        <v>1.2439083968856333</v>
      </c>
      <c r="AU850" s="89">
        <f t="shared" si="284"/>
        <v>1.1666747515830691</v>
      </c>
    </row>
    <row r="851" spans="3:47">
      <c r="C851" s="10"/>
      <c r="D851" s="10"/>
      <c r="Z851">
        <f t="shared" si="275"/>
        <v>0</v>
      </c>
      <c r="AA851" s="89">
        <f t="shared" si="276"/>
        <v>-0.23800536174947567</v>
      </c>
      <c r="AB851" s="89">
        <f t="shared" si="288"/>
        <v>-9999</v>
      </c>
      <c r="AC851" s="89">
        <f t="shared" si="289"/>
        <v>0</v>
      </c>
      <c r="AD851" s="89">
        <f t="shared" si="285"/>
        <v>-9999</v>
      </c>
      <c r="AE851" s="89">
        <f t="shared" si="290"/>
        <v>0</v>
      </c>
      <c r="AF851">
        <f t="shared" si="286"/>
        <v>-9999</v>
      </c>
      <c r="AG851" s="73"/>
      <c r="AH851">
        <f t="shared" si="277"/>
        <v>9.9128093979226504E-4</v>
      </c>
      <c r="AI851">
        <f t="shared" si="278"/>
        <v>1.0202694526724543</v>
      </c>
      <c r="AJ851">
        <f t="shared" si="279"/>
        <v>0.73637414807196833</v>
      </c>
      <c r="AK851">
        <f t="shared" si="280"/>
        <v>8.1517785104596244E-2</v>
      </c>
      <c r="AL851">
        <f t="shared" si="281"/>
        <v>1.327088014839336</v>
      </c>
      <c r="AM851">
        <f t="shared" si="282"/>
        <v>0.7817992999413852</v>
      </c>
      <c r="AN851" s="89">
        <f t="shared" si="292"/>
        <v>1.2462906618999194</v>
      </c>
      <c r="AO851" s="89">
        <f t="shared" si="292"/>
        <v>1.246290661867854</v>
      </c>
      <c r="AP851" s="89">
        <f t="shared" si="292"/>
        <v>1.2462906606705981</v>
      </c>
      <c r="AQ851" s="89">
        <f t="shared" si="292"/>
        <v>1.2462906159678244</v>
      </c>
      <c r="AR851" s="89">
        <f t="shared" si="292"/>
        <v>1.2462889468736118</v>
      </c>
      <c r="AS851" s="89">
        <f t="shared" si="292"/>
        <v>1.2462266328299796</v>
      </c>
      <c r="AT851" s="89">
        <f t="shared" si="292"/>
        <v>1.2439083968856333</v>
      </c>
      <c r="AU851" s="89">
        <f t="shared" si="284"/>
        <v>1.1666747515830691</v>
      </c>
    </row>
    <row r="852" spans="3:47">
      <c r="C852" s="10"/>
      <c r="D852" s="10"/>
      <c r="Z852">
        <f t="shared" si="275"/>
        <v>0</v>
      </c>
      <c r="AA852" s="89">
        <f t="shared" si="276"/>
        <v>-0.23800536174947567</v>
      </c>
      <c r="AB852" s="89">
        <f t="shared" si="288"/>
        <v>-9999</v>
      </c>
      <c r="AC852" s="89">
        <f t="shared" si="289"/>
        <v>0</v>
      </c>
      <c r="AD852" s="89">
        <f t="shared" si="285"/>
        <v>-9999</v>
      </c>
      <c r="AE852" s="89">
        <f t="shared" si="290"/>
        <v>0</v>
      </c>
      <c r="AF852">
        <f t="shared" si="286"/>
        <v>-9999</v>
      </c>
      <c r="AG852" s="73"/>
      <c r="AH852">
        <f t="shared" si="277"/>
        <v>9.9128093979226504E-4</v>
      </c>
      <c r="AI852">
        <f t="shared" si="278"/>
        <v>1.0202694526724543</v>
      </c>
      <c r="AJ852">
        <f t="shared" si="279"/>
        <v>0.73637414807196833</v>
      </c>
      <c r="AK852">
        <f t="shared" si="280"/>
        <v>8.1517785104596244E-2</v>
      </c>
      <c r="AL852">
        <f t="shared" si="281"/>
        <v>1.327088014839336</v>
      </c>
      <c r="AM852">
        <f t="shared" si="282"/>
        <v>0.7817992999413852</v>
      </c>
      <c r="AN852" s="89">
        <f t="shared" si="292"/>
        <v>1.2462906618999194</v>
      </c>
      <c r="AO852" s="89">
        <f t="shared" si="292"/>
        <v>1.246290661867854</v>
      </c>
      <c r="AP852" s="89">
        <f t="shared" si="292"/>
        <v>1.2462906606705981</v>
      </c>
      <c r="AQ852" s="89">
        <f t="shared" si="292"/>
        <v>1.2462906159678244</v>
      </c>
      <c r="AR852" s="89">
        <f t="shared" si="292"/>
        <v>1.2462889468736118</v>
      </c>
      <c r="AS852" s="89">
        <f t="shared" si="292"/>
        <v>1.2462266328299796</v>
      </c>
      <c r="AT852" s="89">
        <f t="shared" si="292"/>
        <v>1.2439083968856333</v>
      </c>
      <c r="AU852" s="89">
        <f t="shared" si="284"/>
        <v>1.1666747515830691</v>
      </c>
    </row>
    <row r="853" spans="3:47">
      <c r="C853" s="10"/>
      <c r="D853" s="10"/>
      <c r="Z853">
        <f t="shared" ref="Z853:Z916" si="293">F853</f>
        <v>0</v>
      </c>
      <c r="AA853" s="89">
        <f t="shared" ref="AA853:AA916" si="294">AB$3+AB$4*Z853+AB$5*Z853^2+AH853</f>
        <v>-0.23800536174947567</v>
      </c>
      <c r="AB853" s="89">
        <f t="shared" si="288"/>
        <v>-9999</v>
      </c>
      <c r="AC853" s="89">
        <f t="shared" si="289"/>
        <v>0</v>
      </c>
      <c r="AD853" s="89">
        <f t="shared" si="285"/>
        <v>-9999</v>
      </c>
      <c r="AE853" s="89">
        <f t="shared" si="290"/>
        <v>0</v>
      </c>
      <c r="AF853">
        <f t="shared" si="286"/>
        <v>-9999</v>
      </c>
      <c r="AG853" s="73"/>
      <c r="AH853">
        <f t="shared" ref="AH853:AH916" si="295">$AB$6*($AB$11/AI853*AJ853+$AB$12)</f>
        <v>9.9128093979226504E-4</v>
      </c>
      <c r="AI853">
        <f t="shared" ref="AI853:AI916" si="296">1+$AB$7*COS(AL853)</f>
        <v>1.0202694526724543</v>
      </c>
      <c r="AJ853">
        <f t="shared" ref="AJ853:AJ916" si="297">SIN(AL853+RADIANS($AB$9))</f>
        <v>0.73637414807196833</v>
      </c>
      <c r="AK853">
        <f t="shared" ref="AK853:AK916" si="298">$AB$7*SIN(AL853)</f>
        <v>8.1517785104596244E-2</v>
      </c>
      <c r="AL853">
        <f t="shared" ref="AL853:AL916" si="299">2*ATAN(AM853)</f>
        <v>1.327088014839336</v>
      </c>
      <c r="AM853">
        <f t="shared" ref="AM853:AM916" si="300">SQRT((1+$AB$7)/(1-$AB$7))*TAN(AN853/2)</f>
        <v>0.7817992999413852</v>
      </c>
      <c r="AN853" s="89">
        <f t="shared" ref="AN853:AT868" si="301">$AU853+$AB$7*SIN(AO853)</f>
        <v>1.2462906618999194</v>
      </c>
      <c r="AO853" s="89">
        <f t="shared" si="301"/>
        <v>1.246290661867854</v>
      </c>
      <c r="AP853" s="89">
        <f t="shared" si="301"/>
        <v>1.2462906606705981</v>
      </c>
      <c r="AQ853" s="89">
        <f t="shared" si="301"/>
        <v>1.2462906159678244</v>
      </c>
      <c r="AR853" s="89">
        <f t="shared" si="301"/>
        <v>1.2462889468736118</v>
      </c>
      <c r="AS853" s="89">
        <f t="shared" si="301"/>
        <v>1.2462266328299796</v>
      </c>
      <c r="AT853" s="89">
        <f t="shared" si="301"/>
        <v>1.2439083968856333</v>
      </c>
      <c r="AU853" s="89">
        <f t="shared" ref="AU853:AU916" si="302">RADIANS($AB$9)+$AB$18*(F853-AB$15)</f>
        <v>1.1666747515830691</v>
      </c>
    </row>
    <row r="854" spans="3:47">
      <c r="C854" s="10"/>
      <c r="D854" s="10"/>
      <c r="Z854">
        <f t="shared" si="293"/>
        <v>0</v>
      </c>
      <c r="AA854" s="89">
        <f t="shared" si="294"/>
        <v>-0.23800536174947567</v>
      </c>
      <c r="AB854" s="89">
        <f t="shared" si="288"/>
        <v>-9999</v>
      </c>
      <c r="AC854" s="89">
        <f t="shared" si="289"/>
        <v>0</v>
      </c>
      <c r="AD854" s="89">
        <f t="shared" ref="AD854:AD917" si="303">IF(S854&lt;&gt;0,G854-AA854, -9999)</f>
        <v>-9999</v>
      </c>
      <c r="AE854" s="89">
        <f t="shared" si="290"/>
        <v>0</v>
      </c>
      <c r="AF854">
        <f t="shared" ref="AF854:AF917" si="304">IF(S854&lt;&gt;0,G854-P854, -9999)</f>
        <v>-9999</v>
      </c>
      <c r="AG854" s="73"/>
      <c r="AH854">
        <f t="shared" si="295"/>
        <v>9.9128093979226504E-4</v>
      </c>
      <c r="AI854">
        <f t="shared" si="296"/>
        <v>1.0202694526724543</v>
      </c>
      <c r="AJ854">
        <f t="shared" si="297"/>
        <v>0.73637414807196833</v>
      </c>
      <c r="AK854">
        <f t="shared" si="298"/>
        <v>8.1517785104596244E-2</v>
      </c>
      <c r="AL854">
        <f t="shared" si="299"/>
        <v>1.327088014839336</v>
      </c>
      <c r="AM854">
        <f t="shared" si="300"/>
        <v>0.7817992999413852</v>
      </c>
      <c r="AN854" s="89">
        <f t="shared" si="301"/>
        <v>1.2462906618999194</v>
      </c>
      <c r="AO854" s="89">
        <f t="shared" si="301"/>
        <v>1.246290661867854</v>
      </c>
      <c r="AP854" s="89">
        <f t="shared" si="301"/>
        <v>1.2462906606705981</v>
      </c>
      <c r="AQ854" s="89">
        <f t="shared" si="301"/>
        <v>1.2462906159678244</v>
      </c>
      <c r="AR854" s="89">
        <f t="shared" si="301"/>
        <v>1.2462889468736118</v>
      </c>
      <c r="AS854" s="89">
        <f t="shared" si="301"/>
        <v>1.2462266328299796</v>
      </c>
      <c r="AT854" s="89">
        <f t="shared" si="301"/>
        <v>1.2439083968856333</v>
      </c>
      <c r="AU854" s="89">
        <f t="shared" si="302"/>
        <v>1.1666747515830691</v>
      </c>
    </row>
    <row r="855" spans="3:47">
      <c r="C855" s="10"/>
      <c r="D855" s="10"/>
      <c r="Z855">
        <f t="shared" si="293"/>
        <v>0</v>
      </c>
      <c r="AA855" s="89">
        <f t="shared" si="294"/>
        <v>-0.23800536174947567</v>
      </c>
      <c r="AB855" s="89">
        <f t="shared" si="288"/>
        <v>-9999</v>
      </c>
      <c r="AC855" s="89">
        <f t="shared" si="289"/>
        <v>0</v>
      </c>
      <c r="AD855" s="89">
        <f t="shared" si="303"/>
        <v>-9999</v>
      </c>
      <c r="AE855" s="89">
        <f t="shared" si="290"/>
        <v>0</v>
      </c>
      <c r="AF855">
        <f t="shared" si="304"/>
        <v>-9999</v>
      </c>
      <c r="AG855" s="73"/>
      <c r="AH855">
        <f t="shared" si="295"/>
        <v>9.9128093979226504E-4</v>
      </c>
      <c r="AI855">
        <f t="shared" si="296"/>
        <v>1.0202694526724543</v>
      </c>
      <c r="AJ855">
        <f t="shared" si="297"/>
        <v>0.73637414807196833</v>
      </c>
      <c r="AK855">
        <f t="shared" si="298"/>
        <v>8.1517785104596244E-2</v>
      </c>
      <c r="AL855">
        <f t="shared" si="299"/>
        <v>1.327088014839336</v>
      </c>
      <c r="AM855">
        <f t="shared" si="300"/>
        <v>0.7817992999413852</v>
      </c>
      <c r="AN855" s="89">
        <f t="shared" si="301"/>
        <v>1.2462906618999194</v>
      </c>
      <c r="AO855" s="89">
        <f t="shared" si="301"/>
        <v>1.246290661867854</v>
      </c>
      <c r="AP855" s="89">
        <f t="shared" si="301"/>
        <v>1.2462906606705981</v>
      </c>
      <c r="AQ855" s="89">
        <f t="shared" si="301"/>
        <v>1.2462906159678244</v>
      </c>
      <c r="AR855" s="89">
        <f t="shared" si="301"/>
        <v>1.2462889468736118</v>
      </c>
      <c r="AS855" s="89">
        <f t="shared" si="301"/>
        <v>1.2462266328299796</v>
      </c>
      <c r="AT855" s="89">
        <f t="shared" si="301"/>
        <v>1.2439083968856333</v>
      </c>
      <c r="AU855" s="89">
        <f t="shared" si="302"/>
        <v>1.1666747515830691</v>
      </c>
    </row>
    <row r="856" spans="3:47">
      <c r="C856" s="10"/>
      <c r="D856" s="10"/>
      <c r="Z856">
        <f t="shared" si="293"/>
        <v>0</v>
      </c>
      <c r="AA856" s="89">
        <f t="shared" si="294"/>
        <v>-0.23800536174947567</v>
      </c>
      <c r="AB856" s="89">
        <f t="shared" si="288"/>
        <v>-9999</v>
      </c>
      <c r="AC856" s="89">
        <f t="shared" si="289"/>
        <v>0</v>
      </c>
      <c r="AD856" s="89">
        <f t="shared" si="303"/>
        <v>-9999</v>
      </c>
      <c r="AE856" s="89">
        <f t="shared" si="290"/>
        <v>0</v>
      </c>
      <c r="AF856">
        <f t="shared" si="304"/>
        <v>-9999</v>
      </c>
      <c r="AG856" s="73"/>
      <c r="AH856">
        <f t="shared" si="295"/>
        <v>9.9128093979226504E-4</v>
      </c>
      <c r="AI856">
        <f t="shared" si="296"/>
        <v>1.0202694526724543</v>
      </c>
      <c r="AJ856">
        <f t="shared" si="297"/>
        <v>0.73637414807196833</v>
      </c>
      <c r="AK856">
        <f t="shared" si="298"/>
        <v>8.1517785104596244E-2</v>
      </c>
      <c r="AL856">
        <f t="shared" si="299"/>
        <v>1.327088014839336</v>
      </c>
      <c r="AM856">
        <f t="shared" si="300"/>
        <v>0.7817992999413852</v>
      </c>
      <c r="AN856" s="89">
        <f t="shared" si="301"/>
        <v>1.2462906618999194</v>
      </c>
      <c r="AO856" s="89">
        <f t="shared" si="301"/>
        <v>1.246290661867854</v>
      </c>
      <c r="AP856" s="89">
        <f t="shared" si="301"/>
        <v>1.2462906606705981</v>
      </c>
      <c r="AQ856" s="89">
        <f t="shared" si="301"/>
        <v>1.2462906159678244</v>
      </c>
      <c r="AR856" s="89">
        <f t="shared" si="301"/>
        <v>1.2462889468736118</v>
      </c>
      <c r="AS856" s="89">
        <f t="shared" si="301"/>
        <v>1.2462266328299796</v>
      </c>
      <c r="AT856" s="89">
        <f t="shared" si="301"/>
        <v>1.2439083968856333</v>
      </c>
      <c r="AU856" s="89">
        <f t="shared" si="302"/>
        <v>1.1666747515830691</v>
      </c>
    </row>
    <row r="857" spans="3:47">
      <c r="C857" s="10"/>
      <c r="D857" s="10"/>
      <c r="Z857">
        <f t="shared" si="293"/>
        <v>0</v>
      </c>
      <c r="AA857" s="89">
        <f t="shared" si="294"/>
        <v>-0.23800536174947567</v>
      </c>
      <c r="AB857" s="89">
        <f t="shared" si="288"/>
        <v>-9999</v>
      </c>
      <c r="AC857" s="89">
        <f t="shared" si="289"/>
        <v>0</v>
      </c>
      <c r="AD857" s="89">
        <f t="shared" si="303"/>
        <v>-9999</v>
      </c>
      <c r="AE857" s="89">
        <f t="shared" si="290"/>
        <v>0</v>
      </c>
      <c r="AF857">
        <f t="shared" si="304"/>
        <v>-9999</v>
      </c>
      <c r="AG857" s="73"/>
      <c r="AH857">
        <f t="shared" si="295"/>
        <v>9.9128093979226504E-4</v>
      </c>
      <c r="AI857">
        <f t="shared" si="296"/>
        <v>1.0202694526724543</v>
      </c>
      <c r="AJ857">
        <f t="shared" si="297"/>
        <v>0.73637414807196833</v>
      </c>
      <c r="AK857">
        <f t="shared" si="298"/>
        <v>8.1517785104596244E-2</v>
      </c>
      <c r="AL857">
        <f t="shared" si="299"/>
        <v>1.327088014839336</v>
      </c>
      <c r="AM857">
        <f t="shared" si="300"/>
        <v>0.7817992999413852</v>
      </c>
      <c r="AN857" s="89">
        <f t="shared" si="301"/>
        <v>1.2462906618999194</v>
      </c>
      <c r="AO857" s="89">
        <f t="shared" si="301"/>
        <v>1.246290661867854</v>
      </c>
      <c r="AP857" s="89">
        <f t="shared" si="301"/>
        <v>1.2462906606705981</v>
      </c>
      <c r="AQ857" s="89">
        <f t="shared" si="301"/>
        <v>1.2462906159678244</v>
      </c>
      <c r="AR857" s="89">
        <f t="shared" si="301"/>
        <v>1.2462889468736118</v>
      </c>
      <c r="AS857" s="89">
        <f t="shared" si="301"/>
        <v>1.2462266328299796</v>
      </c>
      <c r="AT857" s="89">
        <f t="shared" si="301"/>
        <v>1.2439083968856333</v>
      </c>
      <c r="AU857" s="89">
        <f t="shared" si="302"/>
        <v>1.1666747515830691</v>
      </c>
    </row>
    <row r="858" spans="3:47">
      <c r="C858" s="10"/>
      <c r="D858" s="10"/>
      <c r="Z858">
        <f t="shared" si="293"/>
        <v>0</v>
      </c>
      <c r="AA858" s="89">
        <f t="shared" si="294"/>
        <v>-0.23800536174947567</v>
      </c>
      <c r="AB858" s="89">
        <f t="shared" si="288"/>
        <v>-9999</v>
      </c>
      <c r="AC858" s="89">
        <f t="shared" si="289"/>
        <v>0</v>
      </c>
      <c r="AD858" s="89">
        <f t="shared" si="303"/>
        <v>-9999</v>
      </c>
      <c r="AE858" s="89">
        <f t="shared" si="290"/>
        <v>0</v>
      </c>
      <c r="AF858">
        <f t="shared" si="304"/>
        <v>-9999</v>
      </c>
      <c r="AG858" s="73"/>
      <c r="AH858">
        <f t="shared" si="295"/>
        <v>9.9128093979226504E-4</v>
      </c>
      <c r="AI858">
        <f t="shared" si="296"/>
        <v>1.0202694526724543</v>
      </c>
      <c r="AJ858">
        <f t="shared" si="297"/>
        <v>0.73637414807196833</v>
      </c>
      <c r="AK858">
        <f t="shared" si="298"/>
        <v>8.1517785104596244E-2</v>
      </c>
      <c r="AL858">
        <f t="shared" si="299"/>
        <v>1.327088014839336</v>
      </c>
      <c r="AM858">
        <f t="shared" si="300"/>
        <v>0.7817992999413852</v>
      </c>
      <c r="AN858" s="89">
        <f t="shared" si="301"/>
        <v>1.2462906618999194</v>
      </c>
      <c r="AO858" s="89">
        <f t="shared" si="301"/>
        <v>1.246290661867854</v>
      </c>
      <c r="AP858" s="89">
        <f t="shared" si="301"/>
        <v>1.2462906606705981</v>
      </c>
      <c r="AQ858" s="89">
        <f t="shared" si="301"/>
        <v>1.2462906159678244</v>
      </c>
      <c r="AR858" s="89">
        <f t="shared" si="301"/>
        <v>1.2462889468736118</v>
      </c>
      <c r="AS858" s="89">
        <f t="shared" si="301"/>
        <v>1.2462266328299796</v>
      </c>
      <c r="AT858" s="89">
        <f t="shared" si="301"/>
        <v>1.2439083968856333</v>
      </c>
      <c r="AU858" s="89">
        <f t="shared" si="302"/>
        <v>1.1666747515830691</v>
      </c>
    </row>
    <row r="859" spans="3:47">
      <c r="C859" s="10"/>
      <c r="D859" s="10"/>
      <c r="Z859">
        <f t="shared" si="293"/>
        <v>0</v>
      </c>
      <c r="AA859" s="89">
        <f t="shared" si="294"/>
        <v>-0.23800536174947567</v>
      </c>
      <c r="AB859" s="89">
        <f t="shared" si="288"/>
        <v>-9999</v>
      </c>
      <c r="AC859" s="89">
        <f t="shared" si="289"/>
        <v>0</v>
      </c>
      <c r="AD859" s="89">
        <f t="shared" si="303"/>
        <v>-9999</v>
      </c>
      <c r="AE859" s="89">
        <f t="shared" si="290"/>
        <v>0</v>
      </c>
      <c r="AF859">
        <f t="shared" si="304"/>
        <v>-9999</v>
      </c>
      <c r="AG859" s="73"/>
      <c r="AH859">
        <f t="shared" si="295"/>
        <v>9.9128093979226504E-4</v>
      </c>
      <c r="AI859">
        <f t="shared" si="296"/>
        <v>1.0202694526724543</v>
      </c>
      <c r="AJ859">
        <f t="shared" si="297"/>
        <v>0.73637414807196833</v>
      </c>
      <c r="AK859">
        <f t="shared" si="298"/>
        <v>8.1517785104596244E-2</v>
      </c>
      <c r="AL859">
        <f t="shared" si="299"/>
        <v>1.327088014839336</v>
      </c>
      <c r="AM859">
        <f t="shared" si="300"/>
        <v>0.7817992999413852</v>
      </c>
      <c r="AN859" s="89">
        <f t="shared" si="301"/>
        <v>1.2462906618999194</v>
      </c>
      <c r="AO859" s="89">
        <f t="shared" si="301"/>
        <v>1.246290661867854</v>
      </c>
      <c r="AP859" s="89">
        <f t="shared" si="301"/>
        <v>1.2462906606705981</v>
      </c>
      <c r="AQ859" s="89">
        <f t="shared" si="301"/>
        <v>1.2462906159678244</v>
      </c>
      <c r="AR859" s="89">
        <f t="shared" si="301"/>
        <v>1.2462889468736118</v>
      </c>
      <c r="AS859" s="89">
        <f t="shared" si="301"/>
        <v>1.2462266328299796</v>
      </c>
      <c r="AT859" s="89">
        <f t="shared" si="301"/>
        <v>1.2439083968856333</v>
      </c>
      <c r="AU859" s="89">
        <f t="shared" si="302"/>
        <v>1.1666747515830691</v>
      </c>
    </row>
    <row r="860" spans="3:47">
      <c r="C860" s="10"/>
      <c r="D860" s="10"/>
      <c r="Z860">
        <f t="shared" si="293"/>
        <v>0</v>
      </c>
      <c r="AA860" s="89">
        <f t="shared" si="294"/>
        <v>-0.23800536174947567</v>
      </c>
      <c r="AB860" s="89">
        <f t="shared" si="288"/>
        <v>-9999</v>
      </c>
      <c r="AC860" s="89">
        <f t="shared" si="289"/>
        <v>0</v>
      </c>
      <c r="AD860" s="89">
        <f t="shared" si="303"/>
        <v>-9999</v>
      </c>
      <c r="AE860" s="89">
        <f t="shared" si="290"/>
        <v>0</v>
      </c>
      <c r="AF860">
        <f t="shared" si="304"/>
        <v>-9999</v>
      </c>
      <c r="AG860" s="73"/>
      <c r="AH860">
        <f t="shared" si="295"/>
        <v>9.9128093979226504E-4</v>
      </c>
      <c r="AI860">
        <f t="shared" si="296"/>
        <v>1.0202694526724543</v>
      </c>
      <c r="AJ860">
        <f t="shared" si="297"/>
        <v>0.73637414807196833</v>
      </c>
      <c r="AK860">
        <f t="shared" si="298"/>
        <v>8.1517785104596244E-2</v>
      </c>
      <c r="AL860">
        <f t="shared" si="299"/>
        <v>1.327088014839336</v>
      </c>
      <c r="AM860">
        <f t="shared" si="300"/>
        <v>0.7817992999413852</v>
      </c>
      <c r="AN860" s="89">
        <f t="shared" si="301"/>
        <v>1.2462906618999194</v>
      </c>
      <c r="AO860" s="89">
        <f t="shared" si="301"/>
        <v>1.246290661867854</v>
      </c>
      <c r="AP860" s="89">
        <f t="shared" si="301"/>
        <v>1.2462906606705981</v>
      </c>
      <c r="AQ860" s="89">
        <f t="shared" si="301"/>
        <v>1.2462906159678244</v>
      </c>
      <c r="AR860" s="89">
        <f t="shared" si="301"/>
        <v>1.2462889468736118</v>
      </c>
      <c r="AS860" s="89">
        <f t="shared" si="301"/>
        <v>1.2462266328299796</v>
      </c>
      <c r="AT860" s="89">
        <f t="shared" si="301"/>
        <v>1.2439083968856333</v>
      </c>
      <c r="AU860" s="89">
        <f t="shared" si="302"/>
        <v>1.1666747515830691</v>
      </c>
    </row>
    <row r="861" spans="3:47">
      <c r="C861" s="10"/>
      <c r="D861" s="10"/>
      <c r="Z861">
        <f t="shared" si="293"/>
        <v>0</v>
      </c>
      <c r="AA861" s="89">
        <f t="shared" si="294"/>
        <v>-0.23800536174947567</v>
      </c>
      <c r="AB861" s="89">
        <f t="shared" si="288"/>
        <v>-9999</v>
      </c>
      <c r="AC861" s="89">
        <f t="shared" si="289"/>
        <v>0</v>
      </c>
      <c r="AD861" s="89">
        <f t="shared" si="303"/>
        <v>-9999</v>
      </c>
      <c r="AE861" s="89">
        <f t="shared" si="290"/>
        <v>0</v>
      </c>
      <c r="AF861">
        <f t="shared" si="304"/>
        <v>-9999</v>
      </c>
      <c r="AG861" s="73"/>
      <c r="AH861">
        <f t="shared" si="295"/>
        <v>9.9128093979226504E-4</v>
      </c>
      <c r="AI861">
        <f t="shared" si="296"/>
        <v>1.0202694526724543</v>
      </c>
      <c r="AJ861">
        <f t="shared" si="297"/>
        <v>0.73637414807196833</v>
      </c>
      <c r="AK861">
        <f t="shared" si="298"/>
        <v>8.1517785104596244E-2</v>
      </c>
      <c r="AL861">
        <f t="shared" si="299"/>
        <v>1.327088014839336</v>
      </c>
      <c r="AM861">
        <f t="shared" si="300"/>
        <v>0.7817992999413852</v>
      </c>
      <c r="AN861" s="89">
        <f t="shared" si="301"/>
        <v>1.2462906618999194</v>
      </c>
      <c r="AO861" s="89">
        <f t="shared" si="301"/>
        <v>1.246290661867854</v>
      </c>
      <c r="AP861" s="89">
        <f t="shared" si="301"/>
        <v>1.2462906606705981</v>
      </c>
      <c r="AQ861" s="89">
        <f t="shared" si="301"/>
        <v>1.2462906159678244</v>
      </c>
      <c r="AR861" s="89">
        <f t="shared" si="301"/>
        <v>1.2462889468736118</v>
      </c>
      <c r="AS861" s="89">
        <f t="shared" si="301"/>
        <v>1.2462266328299796</v>
      </c>
      <c r="AT861" s="89">
        <f t="shared" si="301"/>
        <v>1.2439083968856333</v>
      </c>
      <c r="AU861" s="89">
        <f t="shared" si="302"/>
        <v>1.1666747515830691</v>
      </c>
    </row>
    <row r="862" spans="3:47">
      <c r="C862" s="10"/>
      <c r="D862" s="10"/>
      <c r="Z862">
        <f t="shared" si="293"/>
        <v>0</v>
      </c>
      <c r="AA862" s="89">
        <f t="shared" si="294"/>
        <v>-0.23800536174947567</v>
      </c>
      <c r="AB862" s="89">
        <f t="shared" si="288"/>
        <v>-9999</v>
      </c>
      <c r="AC862" s="89">
        <f t="shared" si="289"/>
        <v>0</v>
      </c>
      <c r="AD862" s="89">
        <f t="shared" si="303"/>
        <v>-9999</v>
      </c>
      <c r="AE862" s="89">
        <f t="shared" si="290"/>
        <v>0</v>
      </c>
      <c r="AF862">
        <f t="shared" si="304"/>
        <v>-9999</v>
      </c>
      <c r="AG862" s="73"/>
      <c r="AH862">
        <f t="shared" si="295"/>
        <v>9.9128093979226504E-4</v>
      </c>
      <c r="AI862">
        <f t="shared" si="296"/>
        <v>1.0202694526724543</v>
      </c>
      <c r="AJ862">
        <f t="shared" si="297"/>
        <v>0.73637414807196833</v>
      </c>
      <c r="AK862">
        <f t="shared" si="298"/>
        <v>8.1517785104596244E-2</v>
      </c>
      <c r="AL862">
        <f t="shared" si="299"/>
        <v>1.327088014839336</v>
      </c>
      <c r="AM862">
        <f t="shared" si="300"/>
        <v>0.7817992999413852</v>
      </c>
      <c r="AN862" s="89">
        <f t="shared" si="301"/>
        <v>1.2462906618999194</v>
      </c>
      <c r="AO862" s="89">
        <f t="shared" si="301"/>
        <v>1.246290661867854</v>
      </c>
      <c r="AP862" s="89">
        <f t="shared" si="301"/>
        <v>1.2462906606705981</v>
      </c>
      <c r="AQ862" s="89">
        <f t="shared" si="301"/>
        <v>1.2462906159678244</v>
      </c>
      <c r="AR862" s="89">
        <f t="shared" si="301"/>
        <v>1.2462889468736118</v>
      </c>
      <c r="AS862" s="89">
        <f t="shared" si="301"/>
        <v>1.2462266328299796</v>
      </c>
      <c r="AT862" s="89">
        <f t="shared" si="301"/>
        <v>1.2439083968856333</v>
      </c>
      <c r="AU862" s="89">
        <f t="shared" si="302"/>
        <v>1.1666747515830691</v>
      </c>
    </row>
    <row r="863" spans="3:47">
      <c r="C863" s="10"/>
      <c r="D863" s="10"/>
      <c r="Z863">
        <f t="shared" si="293"/>
        <v>0</v>
      </c>
      <c r="AA863" s="89">
        <f t="shared" si="294"/>
        <v>-0.23800536174947567</v>
      </c>
      <c r="AB863" s="89">
        <f t="shared" si="288"/>
        <v>-9999</v>
      </c>
      <c r="AC863" s="89">
        <f t="shared" si="289"/>
        <v>0</v>
      </c>
      <c r="AD863" s="89">
        <f t="shared" si="303"/>
        <v>-9999</v>
      </c>
      <c r="AE863" s="89">
        <f t="shared" si="290"/>
        <v>0</v>
      </c>
      <c r="AF863">
        <f t="shared" si="304"/>
        <v>-9999</v>
      </c>
      <c r="AG863" s="73"/>
      <c r="AH863">
        <f t="shared" si="295"/>
        <v>9.9128093979226504E-4</v>
      </c>
      <c r="AI863">
        <f t="shared" si="296"/>
        <v>1.0202694526724543</v>
      </c>
      <c r="AJ863">
        <f t="shared" si="297"/>
        <v>0.73637414807196833</v>
      </c>
      <c r="AK863">
        <f t="shared" si="298"/>
        <v>8.1517785104596244E-2</v>
      </c>
      <c r="AL863">
        <f t="shared" si="299"/>
        <v>1.327088014839336</v>
      </c>
      <c r="AM863">
        <f t="shared" si="300"/>
        <v>0.7817992999413852</v>
      </c>
      <c r="AN863" s="89">
        <f t="shared" si="301"/>
        <v>1.2462906618999194</v>
      </c>
      <c r="AO863" s="89">
        <f t="shared" si="301"/>
        <v>1.246290661867854</v>
      </c>
      <c r="AP863" s="89">
        <f t="shared" si="301"/>
        <v>1.2462906606705981</v>
      </c>
      <c r="AQ863" s="89">
        <f t="shared" si="301"/>
        <v>1.2462906159678244</v>
      </c>
      <c r="AR863" s="89">
        <f t="shared" si="301"/>
        <v>1.2462889468736118</v>
      </c>
      <c r="AS863" s="89">
        <f t="shared" si="301"/>
        <v>1.2462266328299796</v>
      </c>
      <c r="AT863" s="89">
        <f t="shared" si="301"/>
        <v>1.2439083968856333</v>
      </c>
      <c r="AU863" s="89">
        <f t="shared" si="302"/>
        <v>1.1666747515830691</v>
      </c>
    </row>
    <row r="864" spans="3:47">
      <c r="C864" s="10"/>
      <c r="D864" s="10"/>
      <c r="Z864">
        <f t="shared" si="293"/>
        <v>0</v>
      </c>
      <c r="AA864" s="89">
        <f t="shared" si="294"/>
        <v>-0.23800536174947567</v>
      </c>
      <c r="AB864" s="89">
        <f t="shared" si="288"/>
        <v>-9999</v>
      </c>
      <c r="AC864" s="89">
        <f t="shared" si="289"/>
        <v>0</v>
      </c>
      <c r="AD864" s="89">
        <f t="shared" si="303"/>
        <v>-9999</v>
      </c>
      <c r="AE864" s="89">
        <f t="shared" si="290"/>
        <v>0</v>
      </c>
      <c r="AF864">
        <f t="shared" si="304"/>
        <v>-9999</v>
      </c>
      <c r="AG864" s="73"/>
      <c r="AH864">
        <f t="shared" si="295"/>
        <v>9.9128093979226504E-4</v>
      </c>
      <c r="AI864">
        <f t="shared" si="296"/>
        <v>1.0202694526724543</v>
      </c>
      <c r="AJ864">
        <f t="shared" si="297"/>
        <v>0.73637414807196833</v>
      </c>
      <c r="AK864">
        <f t="shared" si="298"/>
        <v>8.1517785104596244E-2</v>
      </c>
      <c r="AL864">
        <f t="shared" si="299"/>
        <v>1.327088014839336</v>
      </c>
      <c r="AM864">
        <f t="shared" si="300"/>
        <v>0.7817992999413852</v>
      </c>
      <c r="AN864" s="89">
        <f t="shared" si="301"/>
        <v>1.2462906618999194</v>
      </c>
      <c r="AO864" s="89">
        <f t="shared" si="301"/>
        <v>1.246290661867854</v>
      </c>
      <c r="AP864" s="89">
        <f t="shared" si="301"/>
        <v>1.2462906606705981</v>
      </c>
      <c r="AQ864" s="89">
        <f t="shared" si="301"/>
        <v>1.2462906159678244</v>
      </c>
      <c r="AR864" s="89">
        <f t="shared" si="301"/>
        <v>1.2462889468736118</v>
      </c>
      <c r="AS864" s="89">
        <f t="shared" si="301"/>
        <v>1.2462266328299796</v>
      </c>
      <c r="AT864" s="89">
        <f t="shared" si="301"/>
        <v>1.2439083968856333</v>
      </c>
      <c r="AU864" s="89">
        <f t="shared" si="302"/>
        <v>1.1666747515830691</v>
      </c>
    </row>
    <row r="865" spans="3:47">
      <c r="C865" s="10"/>
      <c r="D865" s="10"/>
      <c r="Z865">
        <f t="shared" si="293"/>
        <v>0</v>
      </c>
      <c r="AA865" s="89">
        <f t="shared" si="294"/>
        <v>-0.23800536174947567</v>
      </c>
      <c r="AB865" s="89">
        <f t="shared" si="288"/>
        <v>-9999</v>
      </c>
      <c r="AC865" s="89">
        <f t="shared" si="289"/>
        <v>0</v>
      </c>
      <c r="AD865" s="89">
        <f t="shared" si="303"/>
        <v>-9999</v>
      </c>
      <c r="AE865" s="89">
        <f t="shared" si="290"/>
        <v>0</v>
      </c>
      <c r="AF865">
        <f t="shared" si="304"/>
        <v>-9999</v>
      </c>
      <c r="AG865" s="73"/>
      <c r="AH865">
        <f t="shared" si="295"/>
        <v>9.9128093979226504E-4</v>
      </c>
      <c r="AI865">
        <f t="shared" si="296"/>
        <v>1.0202694526724543</v>
      </c>
      <c r="AJ865">
        <f t="shared" si="297"/>
        <v>0.73637414807196833</v>
      </c>
      <c r="AK865">
        <f t="shared" si="298"/>
        <v>8.1517785104596244E-2</v>
      </c>
      <c r="AL865">
        <f t="shared" si="299"/>
        <v>1.327088014839336</v>
      </c>
      <c r="AM865">
        <f t="shared" si="300"/>
        <v>0.7817992999413852</v>
      </c>
      <c r="AN865" s="89">
        <f t="shared" si="301"/>
        <v>1.2462906618999194</v>
      </c>
      <c r="AO865" s="89">
        <f t="shared" si="301"/>
        <v>1.246290661867854</v>
      </c>
      <c r="AP865" s="89">
        <f t="shared" si="301"/>
        <v>1.2462906606705981</v>
      </c>
      <c r="AQ865" s="89">
        <f t="shared" si="301"/>
        <v>1.2462906159678244</v>
      </c>
      <c r="AR865" s="89">
        <f t="shared" si="301"/>
        <v>1.2462889468736118</v>
      </c>
      <c r="AS865" s="89">
        <f t="shared" si="301"/>
        <v>1.2462266328299796</v>
      </c>
      <c r="AT865" s="89">
        <f t="shared" si="301"/>
        <v>1.2439083968856333</v>
      </c>
      <c r="AU865" s="89">
        <f t="shared" si="302"/>
        <v>1.1666747515830691</v>
      </c>
    </row>
    <row r="866" spans="3:47">
      <c r="C866" s="10"/>
      <c r="D866" s="10"/>
      <c r="Z866">
        <f t="shared" si="293"/>
        <v>0</v>
      </c>
      <c r="AA866" s="89">
        <f t="shared" si="294"/>
        <v>-0.23800536174947567</v>
      </c>
      <c r="AB866" s="89">
        <f t="shared" si="288"/>
        <v>-9999</v>
      </c>
      <c r="AC866" s="89">
        <f t="shared" si="289"/>
        <v>0</v>
      </c>
      <c r="AD866" s="89">
        <f t="shared" si="303"/>
        <v>-9999</v>
      </c>
      <c r="AE866" s="89">
        <f t="shared" si="290"/>
        <v>0</v>
      </c>
      <c r="AF866">
        <f t="shared" si="304"/>
        <v>-9999</v>
      </c>
      <c r="AG866" s="73"/>
      <c r="AH866">
        <f t="shared" si="295"/>
        <v>9.9128093979226504E-4</v>
      </c>
      <c r="AI866">
        <f t="shared" si="296"/>
        <v>1.0202694526724543</v>
      </c>
      <c r="AJ866">
        <f t="shared" si="297"/>
        <v>0.73637414807196833</v>
      </c>
      <c r="AK866">
        <f t="shared" si="298"/>
        <v>8.1517785104596244E-2</v>
      </c>
      <c r="AL866">
        <f t="shared" si="299"/>
        <v>1.327088014839336</v>
      </c>
      <c r="AM866">
        <f t="shared" si="300"/>
        <v>0.7817992999413852</v>
      </c>
      <c r="AN866" s="89">
        <f t="shared" si="301"/>
        <v>1.2462906618999194</v>
      </c>
      <c r="AO866" s="89">
        <f t="shared" si="301"/>
        <v>1.246290661867854</v>
      </c>
      <c r="AP866" s="89">
        <f t="shared" si="301"/>
        <v>1.2462906606705981</v>
      </c>
      <c r="AQ866" s="89">
        <f t="shared" si="301"/>
        <v>1.2462906159678244</v>
      </c>
      <c r="AR866" s="89">
        <f t="shared" si="301"/>
        <v>1.2462889468736118</v>
      </c>
      <c r="AS866" s="89">
        <f t="shared" si="301"/>
        <v>1.2462266328299796</v>
      </c>
      <c r="AT866" s="89">
        <f t="shared" si="301"/>
        <v>1.2439083968856333</v>
      </c>
      <c r="AU866" s="89">
        <f t="shared" si="302"/>
        <v>1.1666747515830691</v>
      </c>
    </row>
    <row r="867" spans="3:47">
      <c r="C867" s="10"/>
      <c r="D867" s="10"/>
      <c r="Z867">
        <f t="shared" si="293"/>
        <v>0</v>
      </c>
      <c r="AA867" s="89">
        <f t="shared" si="294"/>
        <v>-0.23800536174947567</v>
      </c>
      <c r="AB867" s="89">
        <f t="shared" si="288"/>
        <v>-9999</v>
      </c>
      <c r="AC867" s="89">
        <f t="shared" si="289"/>
        <v>0</v>
      </c>
      <c r="AD867" s="89">
        <f t="shared" si="303"/>
        <v>-9999</v>
      </c>
      <c r="AE867" s="89">
        <f t="shared" si="290"/>
        <v>0</v>
      </c>
      <c r="AF867">
        <f t="shared" si="304"/>
        <v>-9999</v>
      </c>
      <c r="AG867" s="73"/>
      <c r="AH867">
        <f t="shared" si="295"/>
        <v>9.9128093979226504E-4</v>
      </c>
      <c r="AI867">
        <f t="shared" si="296"/>
        <v>1.0202694526724543</v>
      </c>
      <c r="AJ867">
        <f t="shared" si="297"/>
        <v>0.73637414807196833</v>
      </c>
      <c r="AK867">
        <f t="shared" si="298"/>
        <v>8.1517785104596244E-2</v>
      </c>
      <c r="AL867">
        <f t="shared" si="299"/>
        <v>1.327088014839336</v>
      </c>
      <c r="AM867">
        <f t="shared" si="300"/>
        <v>0.7817992999413852</v>
      </c>
      <c r="AN867" s="89">
        <f t="shared" si="301"/>
        <v>1.2462906618999194</v>
      </c>
      <c r="AO867" s="89">
        <f t="shared" si="301"/>
        <v>1.246290661867854</v>
      </c>
      <c r="AP867" s="89">
        <f t="shared" si="301"/>
        <v>1.2462906606705981</v>
      </c>
      <c r="AQ867" s="89">
        <f t="shared" si="301"/>
        <v>1.2462906159678244</v>
      </c>
      <c r="AR867" s="89">
        <f t="shared" si="301"/>
        <v>1.2462889468736118</v>
      </c>
      <c r="AS867" s="89">
        <f t="shared" si="301"/>
        <v>1.2462266328299796</v>
      </c>
      <c r="AT867" s="89">
        <f t="shared" si="301"/>
        <v>1.2439083968856333</v>
      </c>
      <c r="AU867" s="89">
        <f t="shared" si="302"/>
        <v>1.1666747515830691</v>
      </c>
    </row>
    <row r="868" spans="3:47">
      <c r="C868" s="10"/>
      <c r="D868" s="10"/>
      <c r="Z868">
        <f t="shared" si="293"/>
        <v>0</v>
      </c>
      <c r="AA868" s="89">
        <f t="shared" si="294"/>
        <v>-0.23800536174947567</v>
      </c>
      <c r="AB868" s="89">
        <f t="shared" si="288"/>
        <v>-9999</v>
      </c>
      <c r="AC868" s="89">
        <f t="shared" si="289"/>
        <v>0</v>
      </c>
      <c r="AD868" s="89">
        <f t="shared" si="303"/>
        <v>-9999</v>
      </c>
      <c r="AE868" s="89">
        <f t="shared" si="290"/>
        <v>0</v>
      </c>
      <c r="AF868">
        <f t="shared" si="304"/>
        <v>-9999</v>
      </c>
      <c r="AG868" s="73"/>
      <c r="AH868">
        <f t="shared" si="295"/>
        <v>9.9128093979226504E-4</v>
      </c>
      <c r="AI868">
        <f t="shared" si="296"/>
        <v>1.0202694526724543</v>
      </c>
      <c r="AJ868">
        <f t="shared" si="297"/>
        <v>0.73637414807196833</v>
      </c>
      <c r="AK868">
        <f t="shared" si="298"/>
        <v>8.1517785104596244E-2</v>
      </c>
      <c r="AL868">
        <f t="shared" si="299"/>
        <v>1.327088014839336</v>
      </c>
      <c r="AM868">
        <f t="shared" si="300"/>
        <v>0.7817992999413852</v>
      </c>
      <c r="AN868" s="89">
        <f t="shared" si="301"/>
        <v>1.2462906618999194</v>
      </c>
      <c r="AO868" s="89">
        <f t="shared" si="301"/>
        <v>1.246290661867854</v>
      </c>
      <c r="AP868" s="89">
        <f t="shared" si="301"/>
        <v>1.2462906606705981</v>
      </c>
      <c r="AQ868" s="89">
        <f t="shared" si="301"/>
        <v>1.2462906159678244</v>
      </c>
      <c r="AR868" s="89">
        <f t="shared" si="301"/>
        <v>1.2462889468736118</v>
      </c>
      <c r="AS868" s="89">
        <f t="shared" si="301"/>
        <v>1.2462266328299796</v>
      </c>
      <c r="AT868" s="89">
        <f t="shared" si="301"/>
        <v>1.2439083968856333</v>
      </c>
      <c r="AU868" s="89">
        <f t="shared" si="302"/>
        <v>1.1666747515830691</v>
      </c>
    </row>
    <row r="869" spans="3:47">
      <c r="C869" s="10"/>
      <c r="D869" s="10"/>
      <c r="Z869">
        <f t="shared" si="293"/>
        <v>0</v>
      </c>
      <c r="AA869" s="89">
        <f t="shared" si="294"/>
        <v>-0.23800536174947567</v>
      </c>
      <c r="AB869" s="89">
        <f t="shared" si="288"/>
        <v>-9999</v>
      </c>
      <c r="AC869" s="89">
        <f t="shared" si="289"/>
        <v>0</v>
      </c>
      <c r="AD869" s="89">
        <f t="shared" si="303"/>
        <v>-9999</v>
      </c>
      <c r="AE869" s="89">
        <f t="shared" si="290"/>
        <v>0</v>
      </c>
      <c r="AF869">
        <f t="shared" si="304"/>
        <v>-9999</v>
      </c>
      <c r="AG869" s="73"/>
      <c r="AH869">
        <f t="shared" si="295"/>
        <v>9.9128093979226504E-4</v>
      </c>
      <c r="AI869">
        <f t="shared" si="296"/>
        <v>1.0202694526724543</v>
      </c>
      <c r="AJ869">
        <f t="shared" si="297"/>
        <v>0.73637414807196833</v>
      </c>
      <c r="AK869">
        <f t="shared" si="298"/>
        <v>8.1517785104596244E-2</v>
      </c>
      <c r="AL869">
        <f t="shared" si="299"/>
        <v>1.327088014839336</v>
      </c>
      <c r="AM869">
        <f t="shared" si="300"/>
        <v>0.7817992999413852</v>
      </c>
      <c r="AN869" s="89">
        <f t="shared" ref="AN869:AT884" si="305">$AU869+$AB$7*SIN(AO869)</f>
        <v>1.2462906618999194</v>
      </c>
      <c r="AO869" s="89">
        <f t="shared" si="305"/>
        <v>1.246290661867854</v>
      </c>
      <c r="AP869" s="89">
        <f t="shared" si="305"/>
        <v>1.2462906606705981</v>
      </c>
      <c r="AQ869" s="89">
        <f t="shared" si="305"/>
        <v>1.2462906159678244</v>
      </c>
      <c r="AR869" s="89">
        <f t="shared" si="305"/>
        <v>1.2462889468736118</v>
      </c>
      <c r="AS869" s="89">
        <f t="shared" si="305"/>
        <v>1.2462266328299796</v>
      </c>
      <c r="AT869" s="89">
        <f t="shared" si="305"/>
        <v>1.2439083968856333</v>
      </c>
      <c r="AU869" s="89">
        <f t="shared" si="302"/>
        <v>1.1666747515830691</v>
      </c>
    </row>
    <row r="870" spans="3:47">
      <c r="C870" s="10"/>
      <c r="D870" s="10"/>
      <c r="Z870">
        <f t="shared" si="293"/>
        <v>0</v>
      </c>
      <c r="AA870" s="89">
        <f t="shared" si="294"/>
        <v>-0.23800536174947567</v>
      </c>
      <c r="AB870" s="89">
        <f t="shared" si="288"/>
        <v>-9999</v>
      </c>
      <c r="AC870" s="89">
        <f t="shared" si="289"/>
        <v>0</v>
      </c>
      <c r="AD870" s="89">
        <f t="shared" si="303"/>
        <v>-9999</v>
      </c>
      <c r="AE870" s="89">
        <f t="shared" si="290"/>
        <v>0</v>
      </c>
      <c r="AF870">
        <f t="shared" si="304"/>
        <v>-9999</v>
      </c>
      <c r="AG870" s="73"/>
      <c r="AH870">
        <f t="shared" si="295"/>
        <v>9.9128093979226504E-4</v>
      </c>
      <c r="AI870">
        <f t="shared" si="296"/>
        <v>1.0202694526724543</v>
      </c>
      <c r="AJ870">
        <f t="shared" si="297"/>
        <v>0.73637414807196833</v>
      </c>
      <c r="AK870">
        <f t="shared" si="298"/>
        <v>8.1517785104596244E-2</v>
      </c>
      <c r="AL870">
        <f t="shared" si="299"/>
        <v>1.327088014839336</v>
      </c>
      <c r="AM870">
        <f t="shared" si="300"/>
        <v>0.7817992999413852</v>
      </c>
      <c r="AN870" s="89">
        <f t="shared" si="305"/>
        <v>1.2462906618999194</v>
      </c>
      <c r="AO870" s="89">
        <f t="shared" si="305"/>
        <v>1.246290661867854</v>
      </c>
      <c r="AP870" s="89">
        <f t="shared" si="305"/>
        <v>1.2462906606705981</v>
      </c>
      <c r="AQ870" s="89">
        <f t="shared" si="305"/>
        <v>1.2462906159678244</v>
      </c>
      <c r="AR870" s="89">
        <f t="shared" si="305"/>
        <v>1.2462889468736118</v>
      </c>
      <c r="AS870" s="89">
        <f t="shared" si="305"/>
        <v>1.2462266328299796</v>
      </c>
      <c r="AT870" s="89">
        <f t="shared" si="305"/>
        <v>1.2439083968856333</v>
      </c>
      <c r="AU870" s="89">
        <f t="shared" si="302"/>
        <v>1.1666747515830691</v>
      </c>
    </row>
    <row r="871" spans="3:47">
      <c r="C871" s="10"/>
      <c r="D871" s="10"/>
      <c r="Z871">
        <f t="shared" si="293"/>
        <v>0</v>
      </c>
      <c r="AA871" s="89">
        <f t="shared" si="294"/>
        <v>-0.23800536174947567</v>
      </c>
      <c r="AB871" s="89">
        <f t="shared" ref="AB871:AB934" si="306">IF(S871&lt;&gt;0,G871-AH871, -9999)</f>
        <v>-9999</v>
      </c>
      <c r="AC871" s="89">
        <f t="shared" ref="AC871:AC934" si="307">+G871-P871</f>
        <v>0</v>
      </c>
      <c r="AD871" s="89">
        <f t="shared" si="303"/>
        <v>-9999</v>
      </c>
      <c r="AE871" s="89">
        <f t="shared" ref="AE871:AE934" si="308">+(G871-AA871)^2*S871</f>
        <v>0</v>
      </c>
      <c r="AF871">
        <f t="shared" si="304"/>
        <v>-9999</v>
      </c>
      <c r="AG871" s="73"/>
      <c r="AH871">
        <f t="shared" si="295"/>
        <v>9.9128093979226504E-4</v>
      </c>
      <c r="AI871">
        <f t="shared" si="296"/>
        <v>1.0202694526724543</v>
      </c>
      <c r="AJ871">
        <f t="shared" si="297"/>
        <v>0.73637414807196833</v>
      </c>
      <c r="AK871">
        <f t="shared" si="298"/>
        <v>8.1517785104596244E-2</v>
      </c>
      <c r="AL871">
        <f t="shared" si="299"/>
        <v>1.327088014839336</v>
      </c>
      <c r="AM871">
        <f t="shared" si="300"/>
        <v>0.7817992999413852</v>
      </c>
      <c r="AN871" s="89">
        <f t="shared" si="305"/>
        <v>1.2462906618999194</v>
      </c>
      <c r="AO871" s="89">
        <f t="shared" si="305"/>
        <v>1.246290661867854</v>
      </c>
      <c r="AP871" s="89">
        <f t="shared" si="305"/>
        <v>1.2462906606705981</v>
      </c>
      <c r="AQ871" s="89">
        <f t="shared" si="305"/>
        <v>1.2462906159678244</v>
      </c>
      <c r="AR871" s="89">
        <f t="shared" si="305"/>
        <v>1.2462889468736118</v>
      </c>
      <c r="AS871" s="89">
        <f t="shared" si="305"/>
        <v>1.2462266328299796</v>
      </c>
      <c r="AT871" s="89">
        <f t="shared" si="305"/>
        <v>1.2439083968856333</v>
      </c>
      <c r="AU871" s="89">
        <f t="shared" si="302"/>
        <v>1.1666747515830691</v>
      </c>
    </row>
    <row r="872" spans="3:47">
      <c r="C872" s="10"/>
      <c r="D872" s="10"/>
      <c r="Z872">
        <f t="shared" si="293"/>
        <v>0</v>
      </c>
      <c r="AA872" s="89">
        <f t="shared" si="294"/>
        <v>-0.23800536174947567</v>
      </c>
      <c r="AB872" s="89">
        <f t="shared" si="306"/>
        <v>-9999</v>
      </c>
      <c r="AC872" s="89">
        <f t="shared" si="307"/>
        <v>0</v>
      </c>
      <c r="AD872" s="89">
        <f t="shared" si="303"/>
        <v>-9999</v>
      </c>
      <c r="AE872" s="89">
        <f t="shared" si="308"/>
        <v>0</v>
      </c>
      <c r="AF872">
        <f t="shared" si="304"/>
        <v>-9999</v>
      </c>
      <c r="AG872" s="73"/>
      <c r="AH872">
        <f t="shared" si="295"/>
        <v>9.9128093979226504E-4</v>
      </c>
      <c r="AI872">
        <f t="shared" si="296"/>
        <v>1.0202694526724543</v>
      </c>
      <c r="AJ872">
        <f t="shared" si="297"/>
        <v>0.73637414807196833</v>
      </c>
      <c r="AK872">
        <f t="shared" si="298"/>
        <v>8.1517785104596244E-2</v>
      </c>
      <c r="AL872">
        <f t="shared" si="299"/>
        <v>1.327088014839336</v>
      </c>
      <c r="AM872">
        <f t="shared" si="300"/>
        <v>0.7817992999413852</v>
      </c>
      <c r="AN872" s="89">
        <f t="shared" si="305"/>
        <v>1.2462906618999194</v>
      </c>
      <c r="AO872" s="89">
        <f t="shared" si="305"/>
        <v>1.246290661867854</v>
      </c>
      <c r="AP872" s="89">
        <f t="shared" si="305"/>
        <v>1.2462906606705981</v>
      </c>
      <c r="AQ872" s="89">
        <f t="shared" si="305"/>
        <v>1.2462906159678244</v>
      </c>
      <c r="AR872" s="89">
        <f t="shared" si="305"/>
        <v>1.2462889468736118</v>
      </c>
      <c r="AS872" s="89">
        <f t="shared" si="305"/>
        <v>1.2462266328299796</v>
      </c>
      <c r="AT872" s="89">
        <f t="shared" si="305"/>
        <v>1.2439083968856333</v>
      </c>
      <c r="AU872" s="89">
        <f t="shared" si="302"/>
        <v>1.1666747515830691</v>
      </c>
    </row>
    <row r="873" spans="3:47">
      <c r="C873" s="10"/>
      <c r="D873" s="10"/>
      <c r="Z873">
        <f t="shared" si="293"/>
        <v>0</v>
      </c>
      <c r="AA873" s="89">
        <f t="shared" si="294"/>
        <v>-0.23800536174947567</v>
      </c>
      <c r="AB873" s="89">
        <f t="shared" si="306"/>
        <v>-9999</v>
      </c>
      <c r="AC873" s="89">
        <f t="shared" si="307"/>
        <v>0</v>
      </c>
      <c r="AD873" s="89">
        <f t="shared" si="303"/>
        <v>-9999</v>
      </c>
      <c r="AE873" s="89">
        <f t="shared" si="308"/>
        <v>0</v>
      </c>
      <c r="AF873">
        <f t="shared" si="304"/>
        <v>-9999</v>
      </c>
      <c r="AG873" s="73"/>
      <c r="AH873">
        <f t="shared" si="295"/>
        <v>9.9128093979226504E-4</v>
      </c>
      <c r="AI873">
        <f t="shared" si="296"/>
        <v>1.0202694526724543</v>
      </c>
      <c r="AJ873">
        <f t="shared" si="297"/>
        <v>0.73637414807196833</v>
      </c>
      <c r="AK873">
        <f t="shared" si="298"/>
        <v>8.1517785104596244E-2</v>
      </c>
      <c r="AL873">
        <f t="shared" si="299"/>
        <v>1.327088014839336</v>
      </c>
      <c r="AM873">
        <f t="shared" si="300"/>
        <v>0.7817992999413852</v>
      </c>
      <c r="AN873" s="89">
        <f t="shared" si="305"/>
        <v>1.2462906618999194</v>
      </c>
      <c r="AO873" s="89">
        <f t="shared" si="305"/>
        <v>1.246290661867854</v>
      </c>
      <c r="AP873" s="89">
        <f t="shared" si="305"/>
        <v>1.2462906606705981</v>
      </c>
      <c r="AQ873" s="89">
        <f t="shared" si="305"/>
        <v>1.2462906159678244</v>
      </c>
      <c r="AR873" s="89">
        <f t="shared" si="305"/>
        <v>1.2462889468736118</v>
      </c>
      <c r="AS873" s="89">
        <f t="shared" si="305"/>
        <v>1.2462266328299796</v>
      </c>
      <c r="AT873" s="89">
        <f t="shared" si="305"/>
        <v>1.2439083968856333</v>
      </c>
      <c r="AU873" s="89">
        <f t="shared" si="302"/>
        <v>1.1666747515830691</v>
      </c>
    </row>
    <row r="874" spans="3:47">
      <c r="C874" s="10"/>
      <c r="D874" s="10"/>
      <c r="Z874">
        <f t="shared" si="293"/>
        <v>0</v>
      </c>
      <c r="AA874" s="89">
        <f t="shared" si="294"/>
        <v>-0.23800536174947567</v>
      </c>
      <c r="AB874" s="89">
        <f t="shared" si="306"/>
        <v>-9999</v>
      </c>
      <c r="AC874" s="89">
        <f t="shared" si="307"/>
        <v>0</v>
      </c>
      <c r="AD874" s="89">
        <f t="shared" si="303"/>
        <v>-9999</v>
      </c>
      <c r="AE874" s="89">
        <f t="shared" si="308"/>
        <v>0</v>
      </c>
      <c r="AF874">
        <f t="shared" si="304"/>
        <v>-9999</v>
      </c>
      <c r="AG874" s="73"/>
      <c r="AH874">
        <f t="shared" si="295"/>
        <v>9.9128093979226504E-4</v>
      </c>
      <c r="AI874">
        <f t="shared" si="296"/>
        <v>1.0202694526724543</v>
      </c>
      <c r="AJ874">
        <f t="shared" si="297"/>
        <v>0.73637414807196833</v>
      </c>
      <c r="AK874">
        <f t="shared" si="298"/>
        <v>8.1517785104596244E-2</v>
      </c>
      <c r="AL874">
        <f t="shared" si="299"/>
        <v>1.327088014839336</v>
      </c>
      <c r="AM874">
        <f t="shared" si="300"/>
        <v>0.7817992999413852</v>
      </c>
      <c r="AN874" s="89">
        <f t="shared" si="305"/>
        <v>1.2462906618999194</v>
      </c>
      <c r="AO874" s="89">
        <f t="shared" si="305"/>
        <v>1.246290661867854</v>
      </c>
      <c r="AP874" s="89">
        <f t="shared" si="305"/>
        <v>1.2462906606705981</v>
      </c>
      <c r="AQ874" s="89">
        <f t="shared" si="305"/>
        <v>1.2462906159678244</v>
      </c>
      <c r="AR874" s="89">
        <f t="shared" si="305"/>
        <v>1.2462889468736118</v>
      </c>
      <c r="AS874" s="89">
        <f t="shared" si="305"/>
        <v>1.2462266328299796</v>
      </c>
      <c r="AT874" s="89">
        <f t="shared" si="305"/>
        <v>1.2439083968856333</v>
      </c>
      <c r="AU874" s="89">
        <f t="shared" si="302"/>
        <v>1.1666747515830691</v>
      </c>
    </row>
    <row r="875" spans="3:47">
      <c r="C875" s="10"/>
      <c r="D875" s="10"/>
      <c r="Z875">
        <f t="shared" si="293"/>
        <v>0</v>
      </c>
      <c r="AA875" s="89">
        <f t="shared" si="294"/>
        <v>-0.23800536174947567</v>
      </c>
      <c r="AB875" s="89">
        <f t="shared" si="306"/>
        <v>-9999</v>
      </c>
      <c r="AC875" s="89">
        <f t="shared" si="307"/>
        <v>0</v>
      </c>
      <c r="AD875" s="89">
        <f t="shared" si="303"/>
        <v>-9999</v>
      </c>
      <c r="AE875" s="89">
        <f t="shared" si="308"/>
        <v>0</v>
      </c>
      <c r="AF875">
        <f t="shared" si="304"/>
        <v>-9999</v>
      </c>
      <c r="AG875" s="73"/>
      <c r="AH875">
        <f t="shared" si="295"/>
        <v>9.9128093979226504E-4</v>
      </c>
      <c r="AI875">
        <f t="shared" si="296"/>
        <v>1.0202694526724543</v>
      </c>
      <c r="AJ875">
        <f t="shared" si="297"/>
        <v>0.73637414807196833</v>
      </c>
      <c r="AK875">
        <f t="shared" si="298"/>
        <v>8.1517785104596244E-2</v>
      </c>
      <c r="AL875">
        <f t="shared" si="299"/>
        <v>1.327088014839336</v>
      </c>
      <c r="AM875">
        <f t="shared" si="300"/>
        <v>0.7817992999413852</v>
      </c>
      <c r="AN875" s="89">
        <f t="shared" si="305"/>
        <v>1.2462906618999194</v>
      </c>
      <c r="AO875" s="89">
        <f t="shared" si="305"/>
        <v>1.246290661867854</v>
      </c>
      <c r="AP875" s="89">
        <f t="shared" si="305"/>
        <v>1.2462906606705981</v>
      </c>
      <c r="AQ875" s="89">
        <f t="shared" si="305"/>
        <v>1.2462906159678244</v>
      </c>
      <c r="AR875" s="89">
        <f t="shared" si="305"/>
        <v>1.2462889468736118</v>
      </c>
      <c r="AS875" s="89">
        <f t="shared" si="305"/>
        <v>1.2462266328299796</v>
      </c>
      <c r="AT875" s="89">
        <f t="shared" si="305"/>
        <v>1.2439083968856333</v>
      </c>
      <c r="AU875" s="89">
        <f t="shared" si="302"/>
        <v>1.1666747515830691</v>
      </c>
    </row>
    <row r="876" spans="3:47">
      <c r="C876" s="10"/>
      <c r="D876" s="10"/>
      <c r="Z876">
        <f t="shared" si="293"/>
        <v>0</v>
      </c>
      <c r="AA876" s="89">
        <f t="shared" si="294"/>
        <v>-0.23800536174947567</v>
      </c>
      <c r="AB876" s="89">
        <f t="shared" si="306"/>
        <v>-9999</v>
      </c>
      <c r="AC876" s="89">
        <f t="shared" si="307"/>
        <v>0</v>
      </c>
      <c r="AD876" s="89">
        <f t="shared" si="303"/>
        <v>-9999</v>
      </c>
      <c r="AE876" s="89">
        <f t="shared" si="308"/>
        <v>0</v>
      </c>
      <c r="AF876">
        <f t="shared" si="304"/>
        <v>-9999</v>
      </c>
      <c r="AG876" s="73"/>
      <c r="AH876">
        <f t="shared" si="295"/>
        <v>9.9128093979226504E-4</v>
      </c>
      <c r="AI876">
        <f t="shared" si="296"/>
        <v>1.0202694526724543</v>
      </c>
      <c r="AJ876">
        <f t="shared" si="297"/>
        <v>0.73637414807196833</v>
      </c>
      <c r="AK876">
        <f t="shared" si="298"/>
        <v>8.1517785104596244E-2</v>
      </c>
      <c r="AL876">
        <f t="shared" si="299"/>
        <v>1.327088014839336</v>
      </c>
      <c r="AM876">
        <f t="shared" si="300"/>
        <v>0.7817992999413852</v>
      </c>
      <c r="AN876" s="89">
        <f t="shared" si="305"/>
        <v>1.2462906618999194</v>
      </c>
      <c r="AO876" s="89">
        <f t="shared" si="305"/>
        <v>1.246290661867854</v>
      </c>
      <c r="AP876" s="89">
        <f t="shared" si="305"/>
        <v>1.2462906606705981</v>
      </c>
      <c r="AQ876" s="89">
        <f t="shared" si="305"/>
        <v>1.2462906159678244</v>
      </c>
      <c r="AR876" s="89">
        <f t="shared" si="305"/>
        <v>1.2462889468736118</v>
      </c>
      <c r="AS876" s="89">
        <f t="shared" si="305"/>
        <v>1.2462266328299796</v>
      </c>
      <c r="AT876" s="89">
        <f t="shared" si="305"/>
        <v>1.2439083968856333</v>
      </c>
      <c r="AU876" s="89">
        <f t="shared" si="302"/>
        <v>1.1666747515830691</v>
      </c>
    </row>
    <row r="877" spans="3:47">
      <c r="C877" s="10"/>
      <c r="D877" s="10"/>
      <c r="Z877">
        <f t="shared" si="293"/>
        <v>0</v>
      </c>
      <c r="AA877" s="89">
        <f t="shared" si="294"/>
        <v>-0.23800536174947567</v>
      </c>
      <c r="AB877" s="89">
        <f t="shared" si="306"/>
        <v>-9999</v>
      </c>
      <c r="AC877" s="89">
        <f t="shared" si="307"/>
        <v>0</v>
      </c>
      <c r="AD877" s="89">
        <f t="shared" si="303"/>
        <v>-9999</v>
      </c>
      <c r="AE877" s="89">
        <f t="shared" si="308"/>
        <v>0</v>
      </c>
      <c r="AF877">
        <f t="shared" si="304"/>
        <v>-9999</v>
      </c>
      <c r="AG877" s="73"/>
      <c r="AH877">
        <f t="shared" si="295"/>
        <v>9.9128093979226504E-4</v>
      </c>
      <c r="AI877">
        <f t="shared" si="296"/>
        <v>1.0202694526724543</v>
      </c>
      <c r="AJ877">
        <f t="shared" si="297"/>
        <v>0.73637414807196833</v>
      </c>
      <c r="AK877">
        <f t="shared" si="298"/>
        <v>8.1517785104596244E-2</v>
      </c>
      <c r="AL877">
        <f t="shared" si="299"/>
        <v>1.327088014839336</v>
      </c>
      <c r="AM877">
        <f t="shared" si="300"/>
        <v>0.7817992999413852</v>
      </c>
      <c r="AN877" s="89">
        <f t="shared" si="305"/>
        <v>1.2462906618999194</v>
      </c>
      <c r="AO877" s="89">
        <f t="shared" si="305"/>
        <v>1.246290661867854</v>
      </c>
      <c r="AP877" s="89">
        <f t="shared" si="305"/>
        <v>1.2462906606705981</v>
      </c>
      <c r="AQ877" s="89">
        <f t="shared" si="305"/>
        <v>1.2462906159678244</v>
      </c>
      <c r="AR877" s="89">
        <f t="shared" si="305"/>
        <v>1.2462889468736118</v>
      </c>
      <c r="AS877" s="89">
        <f t="shared" si="305"/>
        <v>1.2462266328299796</v>
      </c>
      <c r="AT877" s="89">
        <f t="shared" si="305"/>
        <v>1.2439083968856333</v>
      </c>
      <c r="AU877" s="89">
        <f t="shared" si="302"/>
        <v>1.1666747515830691</v>
      </c>
    </row>
    <row r="878" spans="3:47">
      <c r="C878" s="10"/>
      <c r="D878" s="10"/>
      <c r="Z878">
        <f t="shared" si="293"/>
        <v>0</v>
      </c>
      <c r="AA878" s="89">
        <f t="shared" si="294"/>
        <v>-0.23800536174947567</v>
      </c>
      <c r="AB878" s="89">
        <f t="shared" si="306"/>
        <v>-9999</v>
      </c>
      <c r="AC878" s="89">
        <f t="shared" si="307"/>
        <v>0</v>
      </c>
      <c r="AD878" s="89">
        <f t="shared" si="303"/>
        <v>-9999</v>
      </c>
      <c r="AE878" s="89">
        <f t="shared" si="308"/>
        <v>0</v>
      </c>
      <c r="AF878">
        <f t="shared" si="304"/>
        <v>-9999</v>
      </c>
      <c r="AG878" s="73"/>
      <c r="AH878">
        <f t="shared" si="295"/>
        <v>9.9128093979226504E-4</v>
      </c>
      <c r="AI878">
        <f t="shared" si="296"/>
        <v>1.0202694526724543</v>
      </c>
      <c r="AJ878">
        <f t="shared" si="297"/>
        <v>0.73637414807196833</v>
      </c>
      <c r="AK878">
        <f t="shared" si="298"/>
        <v>8.1517785104596244E-2</v>
      </c>
      <c r="AL878">
        <f t="shared" si="299"/>
        <v>1.327088014839336</v>
      </c>
      <c r="AM878">
        <f t="shared" si="300"/>
        <v>0.7817992999413852</v>
      </c>
      <c r="AN878" s="89">
        <f t="shared" si="305"/>
        <v>1.2462906618999194</v>
      </c>
      <c r="AO878" s="89">
        <f t="shared" si="305"/>
        <v>1.246290661867854</v>
      </c>
      <c r="AP878" s="89">
        <f t="shared" si="305"/>
        <v>1.2462906606705981</v>
      </c>
      <c r="AQ878" s="89">
        <f t="shared" si="305"/>
        <v>1.2462906159678244</v>
      </c>
      <c r="AR878" s="89">
        <f t="shared" si="305"/>
        <v>1.2462889468736118</v>
      </c>
      <c r="AS878" s="89">
        <f t="shared" si="305"/>
        <v>1.2462266328299796</v>
      </c>
      <c r="AT878" s="89">
        <f t="shared" si="305"/>
        <v>1.2439083968856333</v>
      </c>
      <c r="AU878" s="89">
        <f t="shared" si="302"/>
        <v>1.1666747515830691</v>
      </c>
    </row>
    <row r="879" spans="3:47">
      <c r="C879" s="10"/>
      <c r="D879" s="10"/>
      <c r="Z879">
        <f t="shared" si="293"/>
        <v>0</v>
      </c>
      <c r="AA879" s="89">
        <f t="shared" si="294"/>
        <v>-0.23800536174947567</v>
      </c>
      <c r="AB879" s="89">
        <f t="shared" si="306"/>
        <v>-9999</v>
      </c>
      <c r="AC879" s="89">
        <f t="shared" si="307"/>
        <v>0</v>
      </c>
      <c r="AD879" s="89">
        <f t="shared" si="303"/>
        <v>-9999</v>
      </c>
      <c r="AE879" s="89">
        <f t="shared" si="308"/>
        <v>0</v>
      </c>
      <c r="AF879">
        <f t="shared" si="304"/>
        <v>-9999</v>
      </c>
      <c r="AG879" s="73"/>
      <c r="AH879">
        <f t="shared" si="295"/>
        <v>9.9128093979226504E-4</v>
      </c>
      <c r="AI879">
        <f t="shared" si="296"/>
        <v>1.0202694526724543</v>
      </c>
      <c r="AJ879">
        <f t="shared" si="297"/>
        <v>0.73637414807196833</v>
      </c>
      <c r="AK879">
        <f t="shared" si="298"/>
        <v>8.1517785104596244E-2</v>
      </c>
      <c r="AL879">
        <f t="shared" si="299"/>
        <v>1.327088014839336</v>
      </c>
      <c r="AM879">
        <f t="shared" si="300"/>
        <v>0.7817992999413852</v>
      </c>
      <c r="AN879" s="89">
        <f t="shared" si="305"/>
        <v>1.2462906618999194</v>
      </c>
      <c r="AO879" s="89">
        <f t="shared" si="305"/>
        <v>1.246290661867854</v>
      </c>
      <c r="AP879" s="89">
        <f t="shared" si="305"/>
        <v>1.2462906606705981</v>
      </c>
      <c r="AQ879" s="89">
        <f t="shared" si="305"/>
        <v>1.2462906159678244</v>
      </c>
      <c r="AR879" s="89">
        <f t="shared" si="305"/>
        <v>1.2462889468736118</v>
      </c>
      <c r="AS879" s="89">
        <f t="shared" si="305"/>
        <v>1.2462266328299796</v>
      </c>
      <c r="AT879" s="89">
        <f t="shared" si="305"/>
        <v>1.2439083968856333</v>
      </c>
      <c r="AU879" s="89">
        <f t="shared" si="302"/>
        <v>1.1666747515830691</v>
      </c>
    </row>
    <row r="880" spans="3:47">
      <c r="C880" s="10"/>
      <c r="D880" s="10"/>
      <c r="Z880">
        <f t="shared" si="293"/>
        <v>0</v>
      </c>
      <c r="AA880" s="89">
        <f t="shared" si="294"/>
        <v>-0.23800536174947567</v>
      </c>
      <c r="AB880" s="89">
        <f t="shared" si="306"/>
        <v>-9999</v>
      </c>
      <c r="AC880" s="89">
        <f t="shared" si="307"/>
        <v>0</v>
      </c>
      <c r="AD880" s="89">
        <f t="shared" si="303"/>
        <v>-9999</v>
      </c>
      <c r="AE880" s="89">
        <f t="shared" si="308"/>
        <v>0</v>
      </c>
      <c r="AF880">
        <f t="shared" si="304"/>
        <v>-9999</v>
      </c>
      <c r="AG880" s="73"/>
      <c r="AH880">
        <f t="shared" si="295"/>
        <v>9.9128093979226504E-4</v>
      </c>
      <c r="AI880">
        <f t="shared" si="296"/>
        <v>1.0202694526724543</v>
      </c>
      <c r="AJ880">
        <f t="shared" si="297"/>
        <v>0.73637414807196833</v>
      </c>
      <c r="AK880">
        <f t="shared" si="298"/>
        <v>8.1517785104596244E-2</v>
      </c>
      <c r="AL880">
        <f t="shared" si="299"/>
        <v>1.327088014839336</v>
      </c>
      <c r="AM880">
        <f t="shared" si="300"/>
        <v>0.7817992999413852</v>
      </c>
      <c r="AN880" s="89">
        <f t="shared" si="305"/>
        <v>1.2462906618999194</v>
      </c>
      <c r="AO880" s="89">
        <f t="shared" si="305"/>
        <v>1.246290661867854</v>
      </c>
      <c r="AP880" s="89">
        <f t="shared" si="305"/>
        <v>1.2462906606705981</v>
      </c>
      <c r="AQ880" s="89">
        <f t="shared" si="305"/>
        <v>1.2462906159678244</v>
      </c>
      <c r="AR880" s="89">
        <f t="shared" si="305"/>
        <v>1.2462889468736118</v>
      </c>
      <c r="AS880" s="89">
        <f t="shared" si="305"/>
        <v>1.2462266328299796</v>
      </c>
      <c r="AT880" s="89">
        <f t="shared" si="305"/>
        <v>1.2439083968856333</v>
      </c>
      <c r="AU880" s="89">
        <f t="shared" si="302"/>
        <v>1.1666747515830691</v>
      </c>
    </row>
    <row r="881" spans="3:48">
      <c r="C881" s="10"/>
      <c r="D881" s="10"/>
      <c r="Z881">
        <f t="shared" si="293"/>
        <v>0</v>
      </c>
      <c r="AA881" s="89">
        <f t="shared" si="294"/>
        <v>-0.23800536174947567</v>
      </c>
      <c r="AB881" s="89">
        <f t="shared" si="306"/>
        <v>-9999</v>
      </c>
      <c r="AC881" s="89">
        <f t="shared" si="307"/>
        <v>0</v>
      </c>
      <c r="AD881" s="89">
        <f t="shared" si="303"/>
        <v>-9999</v>
      </c>
      <c r="AE881" s="89">
        <f t="shared" si="308"/>
        <v>0</v>
      </c>
      <c r="AF881">
        <f t="shared" si="304"/>
        <v>-9999</v>
      </c>
      <c r="AG881" s="73"/>
      <c r="AH881">
        <f t="shared" si="295"/>
        <v>9.9128093979226504E-4</v>
      </c>
      <c r="AI881">
        <f t="shared" si="296"/>
        <v>1.0202694526724543</v>
      </c>
      <c r="AJ881">
        <f t="shared" si="297"/>
        <v>0.73637414807196833</v>
      </c>
      <c r="AK881">
        <f t="shared" si="298"/>
        <v>8.1517785104596244E-2</v>
      </c>
      <c r="AL881">
        <f t="shared" si="299"/>
        <v>1.327088014839336</v>
      </c>
      <c r="AM881">
        <f t="shared" si="300"/>
        <v>0.7817992999413852</v>
      </c>
      <c r="AN881" s="89">
        <f t="shared" si="305"/>
        <v>1.2462906618999194</v>
      </c>
      <c r="AO881" s="89">
        <f t="shared" si="305"/>
        <v>1.246290661867854</v>
      </c>
      <c r="AP881" s="89">
        <f t="shared" si="305"/>
        <v>1.2462906606705981</v>
      </c>
      <c r="AQ881" s="89">
        <f t="shared" si="305"/>
        <v>1.2462906159678244</v>
      </c>
      <c r="AR881" s="89">
        <f t="shared" si="305"/>
        <v>1.2462889468736118</v>
      </c>
      <c r="AS881" s="89">
        <f t="shared" si="305"/>
        <v>1.2462266328299796</v>
      </c>
      <c r="AT881" s="89">
        <f t="shared" si="305"/>
        <v>1.2439083968856333</v>
      </c>
      <c r="AU881" s="89">
        <f t="shared" si="302"/>
        <v>1.1666747515830691</v>
      </c>
    </row>
    <row r="882" spans="3:48">
      <c r="C882" s="10"/>
      <c r="D882" s="10"/>
      <c r="Z882">
        <f t="shared" si="293"/>
        <v>0</v>
      </c>
      <c r="AA882" s="89">
        <f t="shared" si="294"/>
        <v>-0.23800536174947567</v>
      </c>
      <c r="AB882" s="89">
        <f t="shared" si="306"/>
        <v>-9999</v>
      </c>
      <c r="AC882" s="89">
        <f t="shared" si="307"/>
        <v>0</v>
      </c>
      <c r="AD882" s="89">
        <f t="shared" si="303"/>
        <v>-9999</v>
      </c>
      <c r="AE882" s="89">
        <f t="shared" si="308"/>
        <v>0</v>
      </c>
      <c r="AF882">
        <f t="shared" si="304"/>
        <v>-9999</v>
      </c>
      <c r="AG882" s="73"/>
      <c r="AH882">
        <f t="shared" si="295"/>
        <v>9.9128093979226504E-4</v>
      </c>
      <c r="AI882">
        <f t="shared" si="296"/>
        <v>1.0202694526724543</v>
      </c>
      <c r="AJ882">
        <f t="shared" si="297"/>
        <v>0.73637414807196833</v>
      </c>
      <c r="AK882">
        <f t="shared" si="298"/>
        <v>8.1517785104596244E-2</v>
      </c>
      <c r="AL882">
        <f t="shared" si="299"/>
        <v>1.327088014839336</v>
      </c>
      <c r="AM882">
        <f t="shared" si="300"/>
        <v>0.7817992999413852</v>
      </c>
      <c r="AN882" s="89">
        <f t="shared" si="305"/>
        <v>1.2462906618999194</v>
      </c>
      <c r="AO882" s="89">
        <f t="shared" si="305"/>
        <v>1.246290661867854</v>
      </c>
      <c r="AP882" s="89">
        <f t="shared" si="305"/>
        <v>1.2462906606705981</v>
      </c>
      <c r="AQ882" s="89">
        <f t="shared" si="305"/>
        <v>1.2462906159678244</v>
      </c>
      <c r="AR882" s="89">
        <f t="shared" si="305"/>
        <v>1.2462889468736118</v>
      </c>
      <c r="AS882" s="89">
        <f t="shared" si="305"/>
        <v>1.2462266328299796</v>
      </c>
      <c r="AT882" s="89">
        <f t="shared" si="305"/>
        <v>1.2439083968856333</v>
      </c>
      <c r="AU882" s="89">
        <f t="shared" si="302"/>
        <v>1.1666747515830691</v>
      </c>
    </row>
    <row r="883" spans="3:48">
      <c r="C883" s="10"/>
      <c r="D883" s="10"/>
      <c r="Z883">
        <f t="shared" si="293"/>
        <v>0</v>
      </c>
      <c r="AA883" s="89">
        <f t="shared" si="294"/>
        <v>-0.23800536174947567</v>
      </c>
      <c r="AB883" s="89">
        <f t="shared" si="306"/>
        <v>-9999</v>
      </c>
      <c r="AC883" s="89">
        <f t="shared" si="307"/>
        <v>0</v>
      </c>
      <c r="AD883" s="89">
        <f t="shared" si="303"/>
        <v>-9999</v>
      </c>
      <c r="AE883" s="89">
        <f t="shared" si="308"/>
        <v>0</v>
      </c>
      <c r="AF883">
        <f t="shared" si="304"/>
        <v>-9999</v>
      </c>
      <c r="AG883" s="73"/>
      <c r="AH883">
        <f t="shared" si="295"/>
        <v>9.9128093979226504E-4</v>
      </c>
      <c r="AI883">
        <f t="shared" si="296"/>
        <v>1.0202694526724543</v>
      </c>
      <c r="AJ883">
        <f t="shared" si="297"/>
        <v>0.73637414807196833</v>
      </c>
      <c r="AK883">
        <f t="shared" si="298"/>
        <v>8.1517785104596244E-2</v>
      </c>
      <c r="AL883">
        <f t="shared" si="299"/>
        <v>1.327088014839336</v>
      </c>
      <c r="AM883">
        <f t="shared" si="300"/>
        <v>0.7817992999413852</v>
      </c>
      <c r="AN883" s="89">
        <f t="shared" si="305"/>
        <v>1.2462906618999194</v>
      </c>
      <c r="AO883" s="89">
        <f t="shared" si="305"/>
        <v>1.246290661867854</v>
      </c>
      <c r="AP883" s="89">
        <f t="shared" si="305"/>
        <v>1.2462906606705981</v>
      </c>
      <c r="AQ883" s="89">
        <f t="shared" si="305"/>
        <v>1.2462906159678244</v>
      </c>
      <c r="AR883" s="89">
        <f t="shared" si="305"/>
        <v>1.2462889468736118</v>
      </c>
      <c r="AS883" s="89">
        <f t="shared" si="305"/>
        <v>1.2462266328299796</v>
      </c>
      <c r="AT883" s="89">
        <f t="shared" si="305"/>
        <v>1.2439083968856333</v>
      </c>
      <c r="AU883" s="89">
        <f t="shared" si="302"/>
        <v>1.1666747515830691</v>
      </c>
    </row>
    <row r="884" spans="3:48">
      <c r="C884" s="10"/>
      <c r="D884" s="10"/>
      <c r="Z884">
        <f t="shared" si="293"/>
        <v>0</v>
      </c>
      <c r="AA884" s="89">
        <f t="shared" si="294"/>
        <v>-0.23800536174947567</v>
      </c>
      <c r="AB884" s="89">
        <f t="shared" si="306"/>
        <v>-9999</v>
      </c>
      <c r="AC884" s="89">
        <f t="shared" si="307"/>
        <v>0</v>
      </c>
      <c r="AD884" s="89">
        <f t="shared" si="303"/>
        <v>-9999</v>
      </c>
      <c r="AE884" s="89">
        <f t="shared" si="308"/>
        <v>0</v>
      </c>
      <c r="AF884">
        <f t="shared" si="304"/>
        <v>-9999</v>
      </c>
      <c r="AG884" s="73"/>
      <c r="AH884">
        <f t="shared" si="295"/>
        <v>9.9128093979226504E-4</v>
      </c>
      <c r="AI884">
        <f t="shared" si="296"/>
        <v>1.0202694526724543</v>
      </c>
      <c r="AJ884">
        <f t="shared" si="297"/>
        <v>0.73637414807196833</v>
      </c>
      <c r="AK884">
        <f t="shared" si="298"/>
        <v>8.1517785104596244E-2</v>
      </c>
      <c r="AL884">
        <f t="shared" si="299"/>
        <v>1.327088014839336</v>
      </c>
      <c r="AM884">
        <f t="shared" si="300"/>
        <v>0.7817992999413852</v>
      </c>
      <c r="AN884" s="89">
        <f t="shared" si="305"/>
        <v>1.2462906618999194</v>
      </c>
      <c r="AO884" s="89">
        <f t="shared" si="305"/>
        <v>1.246290661867854</v>
      </c>
      <c r="AP884" s="89">
        <f t="shared" si="305"/>
        <v>1.2462906606705981</v>
      </c>
      <c r="AQ884" s="89">
        <f t="shared" si="305"/>
        <v>1.2462906159678244</v>
      </c>
      <c r="AR884" s="89">
        <f t="shared" si="305"/>
        <v>1.2462889468736118</v>
      </c>
      <c r="AS884" s="89">
        <f t="shared" si="305"/>
        <v>1.2462266328299796</v>
      </c>
      <c r="AT884" s="89">
        <f t="shared" si="305"/>
        <v>1.2439083968856333</v>
      </c>
      <c r="AU884" s="89">
        <f t="shared" si="302"/>
        <v>1.1666747515830691</v>
      </c>
    </row>
    <row r="885" spans="3:48">
      <c r="C885" s="10"/>
      <c r="D885" s="10"/>
      <c r="Z885">
        <f t="shared" si="293"/>
        <v>0</v>
      </c>
      <c r="AA885" s="89">
        <f t="shared" si="294"/>
        <v>-0.23800536174947567</v>
      </c>
      <c r="AB885" s="89">
        <f t="shared" si="306"/>
        <v>-9999</v>
      </c>
      <c r="AC885" s="89">
        <f t="shared" si="307"/>
        <v>0</v>
      </c>
      <c r="AD885" s="89">
        <f t="shared" si="303"/>
        <v>-9999</v>
      </c>
      <c r="AE885" s="89">
        <f t="shared" si="308"/>
        <v>0</v>
      </c>
      <c r="AF885">
        <f t="shared" si="304"/>
        <v>-9999</v>
      </c>
      <c r="AG885" s="73"/>
      <c r="AH885">
        <f t="shared" si="295"/>
        <v>9.9128093979226504E-4</v>
      </c>
      <c r="AI885">
        <f t="shared" si="296"/>
        <v>1.0202694526724543</v>
      </c>
      <c r="AJ885">
        <f t="shared" si="297"/>
        <v>0.73637414807196833</v>
      </c>
      <c r="AK885">
        <f t="shared" si="298"/>
        <v>8.1517785104596244E-2</v>
      </c>
      <c r="AL885">
        <f t="shared" si="299"/>
        <v>1.327088014839336</v>
      </c>
      <c r="AM885">
        <f t="shared" si="300"/>
        <v>0.7817992999413852</v>
      </c>
      <c r="AN885" s="89">
        <f t="shared" ref="AN885:AT900" si="309">$AU885+$AB$7*SIN(AO885)</f>
        <v>1.2462906618999194</v>
      </c>
      <c r="AO885" s="89">
        <f t="shared" si="309"/>
        <v>1.246290661867854</v>
      </c>
      <c r="AP885" s="89">
        <f t="shared" si="309"/>
        <v>1.2462906606705981</v>
      </c>
      <c r="AQ885" s="89">
        <f t="shared" si="309"/>
        <v>1.2462906159678244</v>
      </c>
      <c r="AR885" s="89">
        <f t="shared" si="309"/>
        <v>1.2462889468736118</v>
      </c>
      <c r="AS885" s="89">
        <f t="shared" si="309"/>
        <v>1.2462266328299796</v>
      </c>
      <c r="AT885" s="89">
        <f t="shared" si="309"/>
        <v>1.2439083968856333</v>
      </c>
      <c r="AU885" s="89">
        <f t="shared" si="302"/>
        <v>1.1666747515830691</v>
      </c>
    </row>
    <row r="886" spans="3:48">
      <c r="C886" s="10"/>
      <c r="D886" s="10"/>
      <c r="Z886">
        <f t="shared" si="293"/>
        <v>0</v>
      </c>
      <c r="AA886" s="89">
        <f t="shared" si="294"/>
        <v>-0.23800536174947567</v>
      </c>
      <c r="AB886" s="89">
        <f t="shared" si="306"/>
        <v>-9999</v>
      </c>
      <c r="AC886" s="89">
        <f t="shared" si="307"/>
        <v>0</v>
      </c>
      <c r="AD886" s="89">
        <f t="shared" si="303"/>
        <v>-9999</v>
      </c>
      <c r="AE886" s="89">
        <f t="shared" si="308"/>
        <v>0</v>
      </c>
      <c r="AF886">
        <f t="shared" si="304"/>
        <v>-9999</v>
      </c>
      <c r="AG886" s="73"/>
      <c r="AH886">
        <f t="shared" si="295"/>
        <v>9.9128093979226504E-4</v>
      </c>
      <c r="AI886">
        <f t="shared" si="296"/>
        <v>1.0202694526724543</v>
      </c>
      <c r="AJ886">
        <f t="shared" si="297"/>
        <v>0.73637414807196833</v>
      </c>
      <c r="AK886">
        <f t="shared" si="298"/>
        <v>8.1517785104596244E-2</v>
      </c>
      <c r="AL886">
        <f t="shared" si="299"/>
        <v>1.327088014839336</v>
      </c>
      <c r="AM886">
        <f t="shared" si="300"/>
        <v>0.7817992999413852</v>
      </c>
      <c r="AN886" s="89">
        <f t="shared" si="309"/>
        <v>1.2462906618999194</v>
      </c>
      <c r="AO886" s="89">
        <f t="shared" si="309"/>
        <v>1.246290661867854</v>
      </c>
      <c r="AP886" s="89">
        <f t="shared" si="309"/>
        <v>1.2462906606705981</v>
      </c>
      <c r="AQ886" s="89">
        <f t="shared" si="309"/>
        <v>1.2462906159678244</v>
      </c>
      <c r="AR886" s="89">
        <f t="shared" si="309"/>
        <v>1.2462889468736118</v>
      </c>
      <c r="AS886" s="89">
        <f t="shared" si="309"/>
        <v>1.2462266328299796</v>
      </c>
      <c r="AT886" s="89">
        <f t="shared" si="309"/>
        <v>1.2439083968856333</v>
      </c>
      <c r="AU886" s="89">
        <f t="shared" si="302"/>
        <v>1.1666747515830691</v>
      </c>
    </row>
    <row r="887" spans="3:48">
      <c r="C887" s="10"/>
      <c r="D887" s="10"/>
      <c r="Z887">
        <f t="shared" si="293"/>
        <v>0</v>
      </c>
      <c r="AA887" s="89">
        <f t="shared" si="294"/>
        <v>-0.23800536174947567</v>
      </c>
      <c r="AB887" s="89">
        <f t="shared" si="306"/>
        <v>-9999</v>
      </c>
      <c r="AC887" s="89">
        <f t="shared" si="307"/>
        <v>0</v>
      </c>
      <c r="AD887" s="89">
        <f t="shared" si="303"/>
        <v>-9999</v>
      </c>
      <c r="AE887" s="89">
        <f t="shared" si="308"/>
        <v>0</v>
      </c>
      <c r="AF887">
        <f t="shared" si="304"/>
        <v>-9999</v>
      </c>
      <c r="AG887" s="73"/>
      <c r="AH887">
        <f t="shared" si="295"/>
        <v>9.9128093979226504E-4</v>
      </c>
      <c r="AI887">
        <f t="shared" si="296"/>
        <v>1.0202694526724543</v>
      </c>
      <c r="AJ887">
        <f t="shared" si="297"/>
        <v>0.73637414807196833</v>
      </c>
      <c r="AK887">
        <f t="shared" si="298"/>
        <v>8.1517785104596244E-2</v>
      </c>
      <c r="AL887">
        <f t="shared" si="299"/>
        <v>1.327088014839336</v>
      </c>
      <c r="AM887">
        <f t="shared" si="300"/>
        <v>0.7817992999413852</v>
      </c>
      <c r="AN887" s="89">
        <f t="shared" si="309"/>
        <v>1.2462906618999194</v>
      </c>
      <c r="AO887" s="89">
        <f t="shared" si="309"/>
        <v>1.246290661867854</v>
      </c>
      <c r="AP887" s="89">
        <f t="shared" si="309"/>
        <v>1.2462906606705981</v>
      </c>
      <c r="AQ887" s="89">
        <f t="shared" si="309"/>
        <v>1.2462906159678244</v>
      </c>
      <c r="AR887" s="89">
        <f t="shared" si="309"/>
        <v>1.2462889468736118</v>
      </c>
      <c r="AS887" s="89">
        <f t="shared" si="309"/>
        <v>1.2462266328299796</v>
      </c>
      <c r="AT887" s="89">
        <f t="shared" si="309"/>
        <v>1.2439083968856333</v>
      </c>
      <c r="AU887" s="89">
        <f t="shared" si="302"/>
        <v>1.1666747515830691</v>
      </c>
    </row>
    <row r="888" spans="3:48">
      <c r="C888" s="10"/>
      <c r="D888" s="10"/>
      <c r="Z888">
        <f t="shared" si="293"/>
        <v>0</v>
      </c>
      <c r="AA888" s="89">
        <f t="shared" si="294"/>
        <v>-0.23800536174947567</v>
      </c>
      <c r="AB888" s="89">
        <f t="shared" si="306"/>
        <v>-9999</v>
      </c>
      <c r="AC888" s="89">
        <f t="shared" si="307"/>
        <v>0</v>
      </c>
      <c r="AD888" s="89">
        <f t="shared" si="303"/>
        <v>-9999</v>
      </c>
      <c r="AE888" s="89">
        <f t="shared" si="308"/>
        <v>0</v>
      </c>
      <c r="AF888">
        <f t="shared" si="304"/>
        <v>-9999</v>
      </c>
      <c r="AG888" s="73"/>
      <c r="AH888">
        <f t="shared" si="295"/>
        <v>9.9128093979226504E-4</v>
      </c>
      <c r="AI888">
        <f t="shared" si="296"/>
        <v>1.0202694526724543</v>
      </c>
      <c r="AJ888">
        <f t="shared" si="297"/>
        <v>0.73637414807196833</v>
      </c>
      <c r="AK888">
        <f t="shared" si="298"/>
        <v>8.1517785104596244E-2</v>
      </c>
      <c r="AL888">
        <f t="shared" si="299"/>
        <v>1.327088014839336</v>
      </c>
      <c r="AM888">
        <f t="shared" si="300"/>
        <v>0.7817992999413852</v>
      </c>
      <c r="AN888" s="89">
        <f t="shared" si="309"/>
        <v>1.2462906618999194</v>
      </c>
      <c r="AO888" s="89">
        <f t="shared" si="309"/>
        <v>1.246290661867854</v>
      </c>
      <c r="AP888" s="89">
        <f t="shared" si="309"/>
        <v>1.2462906606705981</v>
      </c>
      <c r="AQ888" s="89">
        <f t="shared" si="309"/>
        <v>1.2462906159678244</v>
      </c>
      <c r="AR888" s="89">
        <f t="shared" si="309"/>
        <v>1.2462889468736118</v>
      </c>
      <c r="AS888" s="89">
        <f t="shared" si="309"/>
        <v>1.2462266328299796</v>
      </c>
      <c r="AT888" s="89">
        <f t="shared" si="309"/>
        <v>1.2439083968856333</v>
      </c>
      <c r="AU888" s="89">
        <f t="shared" si="302"/>
        <v>1.1666747515830691</v>
      </c>
      <c r="AV888" s="89"/>
    </row>
    <row r="889" spans="3:48">
      <c r="C889" s="10"/>
      <c r="D889" s="10"/>
      <c r="Z889">
        <f t="shared" si="293"/>
        <v>0</v>
      </c>
      <c r="AA889" s="89">
        <f t="shared" si="294"/>
        <v>-0.23800536174947567</v>
      </c>
      <c r="AB889" s="89">
        <f t="shared" si="306"/>
        <v>-9999</v>
      </c>
      <c r="AC889" s="89">
        <f t="shared" si="307"/>
        <v>0</v>
      </c>
      <c r="AD889" s="89">
        <f t="shared" si="303"/>
        <v>-9999</v>
      </c>
      <c r="AE889" s="89">
        <f t="shared" si="308"/>
        <v>0</v>
      </c>
      <c r="AF889">
        <f t="shared" si="304"/>
        <v>-9999</v>
      </c>
      <c r="AG889" s="73"/>
      <c r="AH889">
        <f t="shared" si="295"/>
        <v>9.9128093979226504E-4</v>
      </c>
      <c r="AI889">
        <f t="shared" si="296"/>
        <v>1.0202694526724543</v>
      </c>
      <c r="AJ889">
        <f t="shared" si="297"/>
        <v>0.73637414807196833</v>
      </c>
      <c r="AK889">
        <f t="shared" si="298"/>
        <v>8.1517785104596244E-2</v>
      </c>
      <c r="AL889">
        <f t="shared" si="299"/>
        <v>1.327088014839336</v>
      </c>
      <c r="AM889">
        <f t="shared" si="300"/>
        <v>0.7817992999413852</v>
      </c>
      <c r="AN889" s="89">
        <f t="shared" si="309"/>
        <v>1.2462906618999194</v>
      </c>
      <c r="AO889" s="89">
        <f t="shared" si="309"/>
        <v>1.246290661867854</v>
      </c>
      <c r="AP889" s="89">
        <f t="shared" si="309"/>
        <v>1.2462906606705981</v>
      </c>
      <c r="AQ889" s="89">
        <f t="shared" si="309"/>
        <v>1.2462906159678244</v>
      </c>
      <c r="AR889" s="89">
        <f t="shared" si="309"/>
        <v>1.2462889468736118</v>
      </c>
      <c r="AS889" s="89">
        <f t="shared" si="309"/>
        <v>1.2462266328299796</v>
      </c>
      <c r="AT889" s="89">
        <f t="shared" si="309"/>
        <v>1.2439083968856333</v>
      </c>
      <c r="AU889" s="89">
        <f t="shared" si="302"/>
        <v>1.1666747515830691</v>
      </c>
    </row>
    <row r="890" spans="3:48">
      <c r="C890" s="10"/>
      <c r="D890" s="10"/>
      <c r="Z890">
        <f t="shared" si="293"/>
        <v>0</v>
      </c>
      <c r="AA890" s="89">
        <f t="shared" si="294"/>
        <v>-0.23800536174947567</v>
      </c>
      <c r="AB890" s="89">
        <f t="shared" si="306"/>
        <v>-9999</v>
      </c>
      <c r="AC890" s="89">
        <f t="shared" si="307"/>
        <v>0</v>
      </c>
      <c r="AD890" s="89">
        <f t="shared" si="303"/>
        <v>-9999</v>
      </c>
      <c r="AE890" s="89">
        <f t="shared" si="308"/>
        <v>0</v>
      </c>
      <c r="AF890">
        <f t="shared" si="304"/>
        <v>-9999</v>
      </c>
      <c r="AG890" s="73"/>
      <c r="AH890">
        <f t="shared" si="295"/>
        <v>9.9128093979226504E-4</v>
      </c>
      <c r="AI890">
        <f t="shared" si="296"/>
        <v>1.0202694526724543</v>
      </c>
      <c r="AJ890">
        <f t="shared" si="297"/>
        <v>0.73637414807196833</v>
      </c>
      <c r="AK890">
        <f t="shared" si="298"/>
        <v>8.1517785104596244E-2</v>
      </c>
      <c r="AL890">
        <f t="shared" si="299"/>
        <v>1.327088014839336</v>
      </c>
      <c r="AM890">
        <f t="shared" si="300"/>
        <v>0.7817992999413852</v>
      </c>
      <c r="AN890" s="89">
        <f t="shared" si="309"/>
        <v>1.2462906618999194</v>
      </c>
      <c r="AO890" s="89">
        <f t="shared" si="309"/>
        <v>1.246290661867854</v>
      </c>
      <c r="AP890" s="89">
        <f t="shared" si="309"/>
        <v>1.2462906606705981</v>
      </c>
      <c r="AQ890" s="89">
        <f t="shared" si="309"/>
        <v>1.2462906159678244</v>
      </c>
      <c r="AR890" s="89">
        <f t="shared" si="309"/>
        <v>1.2462889468736118</v>
      </c>
      <c r="AS890" s="89">
        <f t="shared" si="309"/>
        <v>1.2462266328299796</v>
      </c>
      <c r="AT890" s="89">
        <f t="shared" si="309"/>
        <v>1.2439083968856333</v>
      </c>
      <c r="AU890" s="89">
        <f t="shared" si="302"/>
        <v>1.1666747515830691</v>
      </c>
    </row>
    <row r="891" spans="3:48">
      <c r="C891" s="10"/>
      <c r="D891" s="10"/>
      <c r="Z891">
        <f t="shared" si="293"/>
        <v>0</v>
      </c>
      <c r="AA891" s="89">
        <f t="shared" si="294"/>
        <v>-0.23800536174947567</v>
      </c>
      <c r="AB891" s="89">
        <f t="shared" si="306"/>
        <v>-9999</v>
      </c>
      <c r="AC891" s="89">
        <f t="shared" si="307"/>
        <v>0</v>
      </c>
      <c r="AD891" s="89">
        <f t="shared" si="303"/>
        <v>-9999</v>
      </c>
      <c r="AE891" s="89">
        <f t="shared" si="308"/>
        <v>0</v>
      </c>
      <c r="AF891">
        <f t="shared" si="304"/>
        <v>-9999</v>
      </c>
      <c r="AG891" s="73"/>
      <c r="AH891">
        <f t="shared" si="295"/>
        <v>9.9128093979226504E-4</v>
      </c>
      <c r="AI891">
        <f t="shared" si="296"/>
        <v>1.0202694526724543</v>
      </c>
      <c r="AJ891">
        <f t="shared" si="297"/>
        <v>0.73637414807196833</v>
      </c>
      <c r="AK891">
        <f t="shared" si="298"/>
        <v>8.1517785104596244E-2</v>
      </c>
      <c r="AL891">
        <f t="shared" si="299"/>
        <v>1.327088014839336</v>
      </c>
      <c r="AM891">
        <f t="shared" si="300"/>
        <v>0.7817992999413852</v>
      </c>
      <c r="AN891" s="89">
        <f t="shared" si="309"/>
        <v>1.2462906618999194</v>
      </c>
      <c r="AO891" s="89">
        <f t="shared" si="309"/>
        <v>1.246290661867854</v>
      </c>
      <c r="AP891" s="89">
        <f t="shared" si="309"/>
        <v>1.2462906606705981</v>
      </c>
      <c r="AQ891" s="89">
        <f t="shared" si="309"/>
        <v>1.2462906159678244</v>
      </c>
      <c r="AR891" s="89">
        <f t="shared" si="309"/>
        <v>1.2462889468736118</v>
      </c>
      <c r="AS891" s="89">
        <f t="shared" si="309"/>
        <v>1.2462266328299796</v>
      </c>
      <c r="AT891" s="89">
        <f t="shared" si="309"/>
        <v>1.2439083968856333</v>
      </c>
      <c r="AU891" s="89">
        <f t="shared" si="302"/>
        <v>1.1666747515830691</v>
      </c>
    </row>
    <row r="892" spans="3:48">
      <c r="C892" s="10"/>
      <c r="D892" s="10"/>
      <c r="Z892">
        <f t="shared" si="293"/>
        <v>0</v>
      </c>
      <c r="AA892" s="89">
        <f t="shared" si="294"/>
        <v>-0.23800536174947567</v>
      </c>
      <c r="AB892" s="89">
        <f t="shared" si="306"/>
        <v>-9999</v>
      </c>
      <c r="AC892" s="89">
        <f t="shared" si="307"/>
        <v>0</v>
      </c>
      <c r="AD892" s="89">
        <f t="shared" si="303"/>
        <v>-9999</v>
      </c>
      <c r="AE892" s="89">
        <f t="shared" si="308"/>
        <v>0</v>
      </c>
      <c r="AF892">
        <f t="shared" si="304"/>
        <v>-9999</v>
      </c>
      <c r="AG892" s="73"/>
      <c r="AH892">
        <f t="shared" si="295"/>
        <v>9.9128093979226504E-4</v>
      </c>
      <c r="AI892">
        <f t="shared" si="296"/>
        <v>1.0202694526724543</v>
      </c>
      <c r="AJ892">
        <f t="shared" si="297"/>
        <v>0.73637414807196833</v>
      </c>
      <c r="AK892">
        <f t="shared" si="298"/>
        <v>8.1517785104596244E-2</v>
      </c>
      <c r="AL892">
        <f t="shared" si="299"/>
        <v>1.327088014839336</v>
      </c>
      <c r="AM892">
        <f t="shared" si="300"/>
        <v>0.7817992999413852</v>
      </c>
      <c r="AN892" s="89">
        <f t="shared" si="309"/>
        <v>1.2462906618999194</v>
      </c>
      <c r="AO892" s="89">
        <f t="shared" si="309"/>
        <v>1.246290661867854</v>
      </c>
      <c r="AP892" s="89">
        <f t="shared" si="309"/>
        <v>1.2462906606705981</v>
      </c>
      <c r="AQ892" s="89">
        <f t="shared" si="309"/>
        <v>1.2462906159678244</v>
      </c>
      <c r="AR892" s="89">
        <f t="shared" si="309"/>
        <v>1.2462889468736118</v>
      </c>
      <c r="AS892" s="89">
        <f t="shared" si="309"/>
        <v>1.2462266328299796</v>
      </c>
      <c r="AT892" s="89">
        <f t="shared" si="309"/>
        <v>1.2439083968856333</v>
      </c>
      <c r="AU892" s="89">
        <f t="shared" si="302"/>
        <v>1.1666747515830691</v>
      </c>
    </row>
    <row r="893" spans="3:48">
      <c r="C893" s="10"/>
      <c r="D893" s="10"/>
      <c r="Z893">
        <f t="shared" si="293"/>
        <v>0</v>
      </c>
      <c r="AA893" s="89">
        <f t="shared" si="294"/>
        <v>-0.23800536174947567</v>
      </c>
      <c r="AB893" s="89">
        <f t="shared" si="306"/>
        <v>-9999</v>
      </c>
      <c r="AC893" s="89">
        <f t="shared" si="307"/>
        <v>0</v>
      </c>
      <c r="AD893" s="89">
        <f t="shared" si="303"/>
        <v>-9999</v>
      </c>
      <c r="AE893" s="89">
        <f t="shared" si="308"/>
        <v>0</v>
      </c>
      <c r="AF893">
        <f t="shared" si="304"/>
        <v>-9999</v>
      </c>
      <c r="AG893" s="73"/>
      <c r="AH893">
        <f t="shared" si="295"/>
        <v>9.9128093979226504E-4</v>
      </c>
      <c r="AI893">
        <f t="shared" si="296"/>
        <v>1.0202694526724543</v>
      </c>
      <c r="AJ893">
        <f t="shared" si="297"/>
        <v>0.73637414807196833</v>
      </c>
      <c r="AK893">
        <f t="shared" si="298"/>
        <v>8.1517785104596244E-2</v>
      </c>
      <c r="AL893">
        <f t="shared" si="299"/>
        <v>1.327088014839336</v>
      </c>
      <c r="AM893">
        <f t="shared" si="300"/>
        <v>0.7817992999413852</v>
      </c>
      <c r="AN893" s="89">
        <f t="shared" si="309"/>
        <v>1.2462906618999194</v>
      </c>
      <c r="AO893" s="89">
        <f t="shared" si="309"/>
        <v>1.246290661867854</v>
      </c>
      <c r="AP893" s="89">
        <f t="shared" si="309"/>
        <v>1.2462906606705981</v>
      </c>
      <c r="AQ893" s="89">
        <f t="shared" si="309"/>
        <v>1.2462906159678244</v>
      </c>
      <c r="AR893" s="89">
        <f t="shared" si="309"/>
        <v>1.2462889468736118</v>
      </c>
      <c r="AS893" s="89">
        <f t="shared" si="309"/>
        <v>1.2462266328299796</v>
      </c>
      <c r="AT893" s="89">
        <f t="shared" si="309"/>
        <v>1.2439083968856333</v>
      </c>
      <c r="AU893" s="89">
        <f t="shared" si="302"/>
        <v>1.1666747515830691</v>
      </c>
    </row>
    <row r="894" spans="3:48">
      <c r="C894" s="10"/>
      <c r="D894" s="10"/>
      <c r="Z894">
        <f t="shared" si="293"/>
        <v>0</v>
      </c>
      <c r="AA894" s="89">
        <f t="shared" si="294"/>
        <v>-0.23800536174947567</v>
      </c>
      <c r="AB894" s="89">
        <f t="shared" si="306"/>
        <v>-9999</v>
      </c>
      <c r="AC894" s="89">
        <f t="shared" si="307"/>
        <v>0</v>
      </c>
      <c r="AD894" s="89">
        <f t="shared" si="303"/>
        <v>-9999</v>
      </c>
      <c r="AE894" s="89">
        <f t="shared" si="308"/>
        <v>0</v>
      </c>
      <c r="AF894">
        <f t="shared" si="304"/>
        <v>-9999</v>
      </c>
      <c r="AG894" s="73"/>
      <c r="AH894">
        <f t="shared" si="295"/>
        <v>9.9128093979226504E-4</v>
      </c>
      <c r="AI894">
        <f t="shared" si="296"/>
        <v>1.0202694526724543</v>
      </c>
      <c r="AJ894">
        <f t="shared" si="297"/>
        <v>0.73637414807196833</v>
      </c>
      <c r="AK894">
        <f t="shared" si="298"/>
        <v>8.1517785104596244E-2</v>
      </c>
      <c r="AL894">
        <f t="shared" si="299"/>
        <v>1.327088014839336</v>
      </c>
      <c r="AM894">
        <f t="shared" si="300"/>
        <v>0.7817992999413852</v>
      </c>
      <c r="AN894" s="89">
        <f t="shared" si="309"/>
        <v>1.2462906618999194</v>
      </c>
      <c r="AO894" s="89">
        <f t="shared" si="309"/>
        <v>1.246290661867854</v>
      </c>
      <c r="AP894" s="89">
        <f t="shared" si="309"/>
        <v>1.2462906606705981</v>
      </c>
      <c r="AQ894" s="89">
        <f t="shared" si="309"/>
        <v>1.2462906159678244</v>
      </c>
      <c r="AR894" s="89">
        <f t="shared" si="309"/>
        <v>1.2462889468736118</v>
      </c>
      <c r="AS894" s="89">
        <f t="shared" si="309"/>
        <v>1.2462266328299796</v>
      </c>
      <c r="AT894" s="89">
        <f t="shared" si="309"/>
        <v>1.2439083968856333</v>
      </c>
      <c r="AU894" s="89">
        <f t="shared" si="302"/>
        <v>1.1666747515830691</v>
      </c>
    </row>
    <row r="895" spans="3:48">
      <c r="C895" s="10"/>
      <c r="D895" s="10"/>
      <c r="Z895">
        <f t="shared" si="293"/>
        <v>0</v>
      </c>
      <c r="AA895" s="89">
        <f t="shared" si="294"/>
        <v>-0.23800536174947567</v>
      </c>
      <c r="AB895" s="89">
        <f t="shared" si="306"/>
        <v>-9999</v>
      </c>
      <c r="AC895" s="89">
        <f t="shared" si="307"/>
        <v>0</v>
      </c>
      <c r="AD895" s="89">
        <f t="shared" si="303"/>
        <v>-9999</v>
      </c>
      <c r="AE895" s="89">
        <f t="shared" si="308"/>
        <v>0</v>
      </c>
      <c r="AF895">
        <f t="shared" si="304"/>
        <v>-9999</v>
      </c>
      <c r="AG895" s="73"/>
      <c r="AH895">
        <f t="shared" si="295"/>
        <v>9.9128093979226504E-4</v>
      </c>
      <c r="AI895">
        <f t="shared" si="296"/>
        <v>1.0202694526724543</v>
      </c>
      <c r="AJ895">
        <f t="shared" si="297"/>
        <v>0.73637414807196833</v>
      </c>
      <c r="AK895">
        <f t="shared" si="298"/>
        <v>8.1517785104596244E-2</v>
      </c>
      <c r="AL895">
        <f t="shared" si="299"/>
        <v>1.327088014839336</v>
      </c>
      <c r="AM895">
        <f t="shared" si="300"/>
        <v>0.7817992999413852</v>
      </c>
      <c r="AN895" s="89">
        <f t="shared" si="309"/>
        <v>1.2462906618999194</v>
      </c>
      <c r="AO895" s="89">
        <f t="shared" si="309"/>
        <v>1.246290661867854</v>
      </c>
      <c r="AP895" s="89">
        <f t="shared" si="309"/>
        <v>1.2462906606705981</v>
      </c>
      <c r="AQ895" s="89">
        <f t="shared" si="309"/>
        <v>1.2462906159678244</v>
      </c>
      <c r="AR895" s="89">
        <f t="shared" si="309"/>
        <v>1.2462889468736118</v>
      </c>
      <c r="AS895" s="89">
        <f t="shared" si="309"/>
        <v>1.2462266328299796</v>
      </c>
      <c r="AT895" s="89">
        <f t="shared" si="309"/>
        <v>1.2439083968856333</v>
      </c>
      <c r="AU895" s="89">
        <f t="shared" si="302"/>
        <v>1.1666747515830691</v>
      </c>
    </row>
    <row r="896" spans="3:48">
      <c r="C896" s="10"/>
      <c r="D896" s="10"/>
      <c r="Z896">
        <f t="shared" si="293"/>
        <v>0</v>
      </c>
      <c r="AA896" s="89">
        <f t="shared" si="294"/>
        <v>-0.23800536174947567</v>
      </c>
      <c r="AB896" s="89">
        <f t="shared" si="306"/>
        <v>-9999</v>
      </c>
      <c r="AC896" s="89">
        <f t="shared" si="307"/>
        <v>0</v>
      </c>
      <c r="AD896" s="89">
        <f t="shared" si="303"/>
        <v>-9999</v>
      </c>
      <c r="AE896" s="89">
        <f t="shared" si="308"/>
        <v>0</v>
      </c>
      <c r="AF896">
        <f t="shared" si="304"/>
        <v>-9999</v>
      </c>
      <c r="AG896" s="73"/>
      <c r="AH896">
        <f t="shared" si="295"/>
        <v>9.9128093979226504E-4</v>
      </c>
      <c r="AI896">
        <f t="shared" si="296"/>
        <v>1.0202694526724543</v>
      </c>
      <c r="AJ896">
        <f t="shared" si="297"/>
        <v>0.73637414807196833</v>
      </c>
      <c r="AK896">
        <f t="shared" si="298"/>
        <v>8.1517785104596244E-2</v>
      </c>
      <c r="AL896">
        <f t="shared" si="299"/>
        <v>1.327088014839336</v>
      </c>
      <c r="AM896">
        <f t="shared" si="300"/>
        <v>0.7817992999413852</v>
      </c>
      <c r="AN896" s="89">
        <f t="shared" si="309"/>
        <v>1.2462906618999194</v>
      </c>
      <c r="AO896" s="89">
        <f t="shared" si="309"/>
        <v>1.246290661867854</v>
      </c>
      <c r="AP896" s="89">
        <f t="shared" si="309"/>
        <v>1.2462906606705981</v>
      </c>
      <c r="AQ896" s="89">
        <f t="shared" si="309"/>
        <v>1.2462906159678244</v>
      </c>
      <c r="AR896" s="89">
        <f t="shared" si="309"/>
        <v>1.2462889468736118</v>
      </c>
      <c r="AS896" s="89">
        <f t="shared" si="309"/>
        <v>1.2462266328299796</v>
      </c>
      <c r="AT896" s="89">
        <f t="shared" si="309"/>
        <v>1.2439083968856333</v>
      </c>
      <c r="AU896" s="89">
        <f t="shared" si="302"/>
        <v>1.1666747515830691</v>
      </c>
    </row>
    <row r="897" spans="3:64">
      <c r="C897" s="10"/>
      <c r="D897" s="10"/>
      <c r="Z897">
        <f t="shared" si="293"/>
        <v>0</v>
      </c>
      <c r="AA897" s="89">
        <f t="shared" si="294"/>
        <v>-0.23800536174947567</v>
      </c>
      <c r="AB897" s="89">
        <f t="shared" si="306"/>
        <v>-9999</v>
      </c>
      <c r="AC897" s="89">
        <f t="shared" si="307"/>
        <v>0</v>
      </c>
      <c r="AD897" s="89">
        <f t="shared" si="303"/>
        <v>-9999</v>
      </c>
      <c r="AE897" s="89">
        <f t="shared" si="308"/>
        <v>0</v>
      </c>
      <c r="AF897">
        <f t="shared" si="304"/>
        <v>-9999</v>
      </c>
      <c r="AG897" s="73"/>
      <c r="AH897">
        <f t="shared" si="295"/>
        <v>9.9128093979226504E-4</v>
      </c>
      <c r="AI897">
        <f t="shared" si="296"/>
        <v>1.0202694526724543</v>
      </c>
      <c r="AJ897">
        <f t="shared" si="297"/>
        <v>0.73637414807196833</v>
      </c>
      <c r="AK897">
        <f t="shared" si="298"/>
        <v>8.1517785104596244E-2</v>
      </c>
      <c r="AL897">
        <f t="shared" si="299"/>
        <v>1.327088014839336</v>
      </c>
      <c r="AM897">
        <f t="shared" si="300"/>
        <v>0.7817992999413852</v>
      </c>
      <c r="AN897" s="89">
        <f t="shared" si="309"/>
        <v>1.2462906618999194</v>
      </c>
      <c r="AO897" s="89">
        <f t="shared" si="309"/>
        <v>1.246290661867854</v>
      </c>
      <c r="AP897" s="89">
        <f t="shared" si="309"/>
        <v>1.2462906606705981</v>
      </c>
      <c r="AQ897" s="89">
        <f t="shared" si="309"/>
        <v>1.2462906159678244</v>
      </c>
      <c r="AR897" s="89">
        <f t="shared" si="309"/>
        <v>1.2462889468736118</v>
      </c>
      <c r="AS897" s="89">
        <f t="shared" si="309"/>
        <v>1.2462266328299796</v>
      </c>
      <c r="AT897" s="89">
        <f t="shared" si="309"/>
        <v>1.2439083968856333</v>
      </c>
      <c r="AU897" s="89">
        <f t="shared" si="302"/>
        <v>1.1666747515830691</v>
      </c>
    </row>
    <row r="898" spans="3:64">
      <c r="C898" s="10"/>
      <c r="D898" s="10"/>
      <c r="Z898">
        <f t="shared" si="293"/>
        <v>0</v>
      </c>
      <c r="AA898" s="89">
        <f t="shared" si="294"/>
        <v>-0.23800536174947567</v>
      </c>
      <c r="AB898" s="89">
        <f t="shared" si="306"/>
        <v>-9999</v>
      </c>
      <c r="AC898" s="89">
        <f t="shared" si="307"/>
        <v>0</v>
      </c>
      <c r="AD898" s="89">
        <f t="shared" si="303"/>
        <v>-9999</v>
      </c>
      <c r="AE898" s="89">
        <f t="shared" si="308"/>
        <v>0</v>
      </c>
      <c r="AF898">
        <f t="shared" si="304"/>
        <v>-9999</v>
      </c>
      <c r="AG898" s="73"/>
      <c r="AH898">
        <f t="shared" si="295"/>
        <v>9.9128093979226504E-4</v>
      </c>
      <c r="AI898">
        <f t="shared" si="296"/>
        <v>1.0202694526724543</v>
      </c>
      <c r="AJ898">
        <f t="shared" si="297"/>
        <v>0.73637414807196833</v>
      </c>
      <c r="AK898">
        <f t="shared" si="298"/>
        <v>8.1517785104596244E-2</v>
      </c>
      <c r="AL898">
        <f t="shared" si="299"/>
        <v>1.327088014839336</v>
      </c>
      <c r="AM898">
        <f t="shared" si="300"/>
        <v>0.7817992999413852</v>
      </c>
      <c r="AN898" s="89">
        <f t="shared" si="309"/>
        <v>1.2462906618999194</v>
      </c>
      <c r="AO898" s="89">
        <f t="shared" si="309"/>
        <v>1.246290661867854</v>
      </c>
      <c r="AP898" s="89">
        <f t="shared" si="309"/>
        <v>1.2462906606705981</v>
      </c>
      <c r="AQ898" s="89">
        <f t="shared" si="309"/>
        <v>1.2462906159678244</v>
      </c>
      <c r="AR898" s="89">
        <f t="shared" si="309"/>
        <v>1.2462889468736118</v>
      </c>
      <c r="AS898" s="89">
        <f t="shared" si="309"/>
        <v>1.2462266328299796</v>
      </c>
      <c r="AT898" s="89">
        <f t="shared" si="309"/>
        <v>1.2439083968856333</v>
      </c>
      <c r="AU898" s="89">
        <f t="shared" si="302"/>
        <v>1.1666747515830691</v>
      </c>
    </row>
    <row r="899" spans="3:64">
      <c r="C899" s="10"/>
      <c r="D899" s="10"/>
      <c r="Z899">
        <f t="shared" si="293"/>
        <v>0</v>
      </c>
      <c r="AA899" s="89">
        <f t="shared" si="294"/>
        <v>-0.23800536174947567</v>
      </c>
      <c r="AB899" s="89">
        <f t="shared" si="306"/>
        <v>-9999</v>
      </c>
      <c r="AC899" s="89">
        <f t="shared" si="307"/>
        <v>0</v>
      </c>
      <c r="AD899" s="89">
        <f t="shared" si="303"/>
        <v>-9999</v>
      </c>
      <c r="AE899" s="89">
        <f t="shared" si="308"/>
        <v>0</v>
      </c>
      <c r="AF899">
        <f t="shared" si="304"/>
        <v>-9999</v>
      </c>
      <c r="AG899" s="73"/>
      <c r="AH899">
        <f t="shared" si="295"/>
        <v>9.9128093979226504E-4</v>
      </c>
      <c r="AI899">
        <f t="shared" si="296"/>
        <v>1.0202694526724543</v>
      </c>
      <c r="AJ899">
        <f t="shared" si="297"/>
        <v>0.73637414807196833</v>
      </c>
      <c r="AK899">
        <f t="shared" si="298"/>
        <v>8.1517785104596244E-2</v>
      </c>
      <c r="AL899">
        <f t="shared" si="299"/>
        <v>1.327088014839336</v>
      </c>
      <c r="AM899">
        <f t="shared" si="300"/>
        <v>0.7817992999413852</v>
      </c>
      <c r="AN899" s="89">
        <f t="shared" si="309"/>
        <v>1.2462906618999194</v>
      </c>
      <c r="AO899" s="89">
        <f t="shared" si="309"/>
        <v>1.246290661867854</v>
      </c>
      <c r="AP899" s="89">
        <f t="shared" si="309"/>
        <v>1.2462906606705981</v>
      </c>
      <c r="AQ899" s="89">
        <f t="shared" si="309"/>
        <v>1.2462906159678244</v>
      </c>
      <c r="AR899" s="89">
        <f t="shared" si="309"/>
        <v>1.2462889468736118</v>
      </c>
      <c r="AS899" s="89">
        <f t="shared" si="309"/>
        <v>1.2462266328299796</v>
      </c>
      <c r="AT899" s="89">
        <f t="shared" si="309"/>
        <v>1.2439083968856333</v>
      </c>
      <c r="AU899" s="89">
        <f t="shared" si="302"/>
        <v>1.1666747515830691</v>
      </c>
    </row>
    <row r="900" spans="3:64">
      <c r="C900" s="10"/>
      <c r="D900" s="10"/>
      <c r="Z900">
        <f t="shared" si="293"/>
        <v>0</v>
      </c>
      <c r="AA900" s="89">
        <f t="shared" si="294"/>
        <v>-0.23800536174947567</v>
      </c>
      <c r="AB900" s="89">
        <f t="shared" si="306"/>
        <v>-9999</v>
      </c>
      <c r="AC900" s="89">
        <f t="shared" si="307"/>
        <v>0</v>
      </c>
      <c r="AD900" s="89">
        <f t="shared" si="303"/>
        <v>-9999</v>
      </c>
      <c r="AE900" s="89">
        <f t="shared" si="308"/>
        <v>0</v>
      </c>
      <c r="AF900">
        <f t="shared" si="304"/>
        <v>-9999</v>
      </c>
      <c r="AG900" s="73"/>
      <c r="AH900">
        <f t="shared" si="295"/>
        <v>9.9128093979226504E-4</v>
      </c>
      <c r="AI900">
        <f t="shared" si="296"/>
        <v>1.0202694526724543</v>
      </c>
      <c r="AJ900">
        <f t="shared" si="297"/>
        <v>0.73637414807196833</v>
      </c>
      <c r="AK900">
        <f t="shared" si="298"/>
        <v>8.1517785104596244E-2</v>
      </c>
      <c r="AL900">
        <f t="shared" si="299"/>
        <v>1.327088014839336</v>
      </c>
      <c r="AM900">
        <f t="shared" si="300"/>
        <v>0.7817992999413852</v>
      </c>
      <c r="AN900" s="89">
        <f t="shared" si="309"/>
        <v>1.2462906618999194</v>
      </c>
      <c r="AO900" s="89">
        <f t="shared" si="309"/>
        <v>1.246290661867854</v>
      </c>
      <c r="AP900" s="89">
        <f t="shared" si="309"/>
        <v>1.2462906606705981</v>
      </c>
      <c r="AQ900" s="89">
        <f t="shared" si="309"/>
        <v>1.2462906159678244</v>
      </c>
      <c r="AR900" s="89">
        <f t="shared" si="309"/>
        <v>1.2462889468736118</v>
      </c>
      <c r="AS900" s="89">
        <f t="shared" si="309"/>
        <v>1.2462266328299796</v>
      </c>
      <c r="AT900" s="89">
        <f t="shared" si="309"/>
        <v>1.2439083968856333</v>
      </c>
      <c r="AU900" s="89">
        <f t="shared" si="302"/>
        <v>1.1666747515830691</v>
      </c>
    </row>
    <row r="901" spans="3:64">
      <c r="C901" s="10"/>
      <c r="D901" s="10"/>
      <c r="Z901">
        <f t="shared" si="293"/>
        <v>0</v>
      </c>
      <c r="AA901" s="89">
        <f t="shared" si="294"/>
        <v>-0.23800536174947567</v>
      </c>
      <c r="AB901" s="89">
        <f t="shared" si="306"/>
        <v>-9999</v>
      </c>
      <c r="AC901" s="89">
        <f t="shared" si="307"/>
        <v>0</v>
      </c>
      <c r="AD901" s="89">
        <f t="shared" si="303"/>
        <v>-9999</v>
      </c>
      <c r="AE901" s="89">
        <f t="shared" si="308"/>
        <v>0</v>
      </c>
      <c r="AF901">
        <f t="shared" si="304"/>
        <v>-9999</v>
      </c>
      <c r="AG901" s="73"/>
      <c r="AH901">
        <f t="shared" si="295"/>
        <v>9.9128093979226504E-4</v>
      </c>
      <c r="AI901">
        <f t="shared" si="296"/>
        <v>1.0202694526724543</v>
      </c>
      <c r="AJ901">
        <f t="shared" si="297"/>
        <v>0.73637414807196833</v>
      </c>
      <c r="AK901">
        <f t="shared" si="298"/>
        <v>8.1517785104596244E-2</v>
      </c>
      <c r="AL901">
        <f t="shared" si="299"/>
        <v>1.327088014839336</v>
      </c>
      <c r="AM901">
        <f t="shared" si="300"/>
        <v>0.7817992999413852</v>
      </c>
      <c r="AN901" s="89">
        <f t="shared" ref="AN901:AT916" si="310">$AU901+$AB$7*SIN(AO901)</f>
        <v>1.2462906618999194</v>
      </c>
      <c r="AO901" s="89">
        <f t="shared" si="310"/>
        <v>1.246290661867854</v>
      </c>
      <c r="AP901" s="89">
        <f t="shared" si="310"/>
        <v>1.2462906606705981</v>
      </c>
      <c r="AQ901" s="89">
        <f t="shared" si="310"/>
        <v>1.2462906159678244</v>
      </c>
      <c r="AR901" s="89">
        <f t="shared" si="310"/>
        <v>1.2462889468736118</v>
      </c>
      <c r="AS901" s="89">
        <f t="shared" si="310"/>
        <v>1.2462266328299796</v>
      </c>
      <c r="AT901" s="89">
        <f t="shared" si="310"/>
        <v>1.2439083968856333</v>
      </c>
      <c r="AU901" s="89">
        <f t="shared" si="302"/>
        <v>1.1666747515830691</v>
      </c>
    </row>
    <row r="902" spans="3:64">
      <c r="C902" s="10"/>
      <c r="D902" s="10"/>
      <c r="Z902">
        <f t="shared" si="293"/>
        <v>0</v>
      </c>
      <c r="AA902" s="89">
        <f t="shared" si="294"/>
        <v>-0.23800536174947567</v>
      </c>
      <c r="AB902" s="89">
        <f t="shared" si="306"/>
        <v>-9999</v>
      </c>
      <c r="AC902" s="89">
        <f t="shared" si="307"/>
        <v>0</v>
      </c>
      <c r="AD902" s="89">
        <f t="shared" si="303"/>
        <v>-9999</v>
      </c>
      <c r="AE902" s="89">
        <f t="shared" si="308"/>
        <v>0</v>
      </c>
      <c r="AF902">
        <f t="shared" si="304"/>
        <v>-9999</v>
      </c>
      <c r="AG902" s="73"/>
      <c r="AH902">
        <f t="shared" si="295"/>
        <v>9.9128093979226504E-4</v>
      </c>
      <c r="AI902">
        <f t="shared" si="296"/>
        <v>1.0202694526724543</v>
      </c>
      <c r="AJ902">
        <f t="shared" si="297"/>
        <v>0.73637414807196833</v>
      </c>
      <c r="AK902">
        <f t="shared" si="298"/>
        <v>8.1517785104596244E-2</v>
      </c>
      <c r="AL902">
        <f t="shared" si="299"/>
        <v>1.327088014839336</v>
      </c>
      <c r="AM902">
        <f t="shared" si="300"/>
        <v>0.7817992999413852</v>
      </c>
      <c r="AN902" s="89">
        <f t="shared" si="310"/>
        <v>1.2462906618999194</v>
      </c>
      <c r="AO902" s="89">
        <f t="shared" si="310"/>
        <v>1.246290661867854</v>
      </c>
      <c r="AP902" s="89">
        <f t="shared" si="310"/>
        <v>1.2462906606705981</v>
      </c>
      <c r="AQ902" s="89">
        <f t="shared" si="310"/>
        <v>1.2462906159678244</v>
      </c>
      <c r="AR902" s="89">
        <f t="shared" si="310"/>
        <v>1.2462889468736118</v>
      </c>
      <c r="AS902" s="89">
        <f t="shared" si="310"/>
        <v>1.2462266328299796</v>
      </c>
      <c r="AT902" s="89">
        <f t="shared" si="310"/>
        <v>1.2439083968856333</v>
      </c>
      <c r="AU902" s="89">
        <f t="shared" si="302"/>
        <v>1.1666747515830691</v>
      </c>
    </row>
    <row r="903" spans="3:64">
      <c r="C903" s="10"/>
      <c r="D903" s="10"/>
      <c r="Z903">
        <f t="shared" si="293"/>
        <v>0</v>
      </c>
      <c r="AA903" s="89">
        <f t="shared" si="294"/>
        <v>-0.23800536174947567</v>
      </c>
      <c r="AB903" s="89">
        <f t="shared" si="306"/>
        <v>-9999</v>
      </c>
      <c r="AC903" s="89">
        <f t="shared" si="307"/>
        <v>0</v>
      </c>
      <c r="AD903" s="89">
        <f t="shared" si="303"/>
        <v>-9999</v>
      </c>
      <c r="AE903" s="89">
        <f t="shared" si="308"/>
        <v>0</v>
      </c>
      <c r="AF903">
        <f t="shared" si="304"/>
        <v>-9999</v>
      </c>
      <c r="AG903" s="73"/>
      <c r="AH903">
        <f t="shared" si="295"/>
        <v>9.9128093979226504E-4</v>
      </c>
      <c r="AI903">
        <f t="shared" si="296"/>
        <v>1.0202694526724543</v>
      </c>
      <c r="AJ903">
        <f t="shared" si="297"/>
        <v>0.73637414807196833</v>
      </c>
      <c r="AK903">
        <f t="shared" si="298"/>
        <v>8.1517785104596244E-2</v>
      </c>
      <c r="AL903">
        <f t="shared" si="299"/>
        <v>1.327088014839336</v>
      </c>
      <c r="AM903">
        <f t="shared" si="300"/>
        <v>0.7817992999413852</v>
      </c>
      <c r="AN903" s="89">
        <f t="shared" si="310"/>
        <v>1.2462906618999194</v>
      </c>
      <c r="AO903" s="89">
        <f t="shared" si="310"/>
        <v>1.246290661867854</v>
      </c>
      <c r="AP903" s="89">
        <f t="shared" si="310"/>
        <v>1.2462906606705981</v>
      </c>
      <c r="AQ903" s="89">
        <f t="shared" si="310"/>
        <v>1.2462906159678244</v>
      </c>
      <c r="AR903" s="89">
        <f t="shared" si="310"/>
        <v>1.2462889468736118</v>
      </c>
      <c r="AS903" s="89">
        <f t="shared" si="310"/>
        <v>1.2462266328299796</v>
      </c>
      <c r="AT903" s="89">
        <f t="shared" si="310"/>
        <v>1.2439083968856333</v>
      </c>
      <c r="AU903" s="89">
        <f t="shared" si="302"/>
        <v>1.1666747515830691</v>
      </c>
      <c r="AV903" s="89"/>
      <c r="AW903" s="89"/>
      <c r="AX903" s="89"/>
      <c r="AY903" s="89"/>
      <c r="AZ903" s="89"/>
      <c r="BA903" s="89"/>
      <c r="BB903" s="89"/>
      <c r="BC903" s="89"/>
      <c r="BD903" s="89"/>
      <c r="BE903" s="89"/>
      <c r="BF903" s="89"/>
      <c r="BG903" s="89"/>
      <c r="BH903" s="89"/>
      <c r="BI903" s="89"/>
      <c r="BJ903" s="89"/>
      <c r="BK903" s="89"/>
      <c r="BL903" s="89"/>
    </row>
    <row r="904" spans="3:64">
      <c r="C904" s="10"/>
      <c r="D904" s="10"/>
      <c r="Z904">
        <f t="shared" si="293"/>
        <v>0</v>
      </c>
      <c r="AA904" s="89">
        <f t="shared" si="294"/>
        <v>-0.23800536174947567</v>
      </c>
      <c r="AB904" s="89">
        <f t="shared" si="306"/>
        <v>-9999</v>
      </c>
      <c r="AC904" s="89">
        <f t="shared" si="307"/>
        <v>0</v>
      </c>
      <c r="AD904" s="89">
        <f t="shared" si="303"/>
        <v>-9999</v>
      </c>
      <c r="AE904" s="89">
        <f t="shared" si="308"/>
        <v>0</v>
      </c>
      <c r="AF904">
        <f t="shared" si="304"/>
        <v>-9999</v>
      </c>
      <c r="AG904" s="73"/>
      <c r="AH904">
        <f t="shared" si="295"/>
        <v>9.9128093979226504E-4</v>
      </c>
      <c r="AI904">
        <f t="shared" si="296"/>
        <v>1.0202694526724543</v>
      </c>
      <c r="AJ904">
        <f t="shared" si="297"/>
        <v>0.73637414807196833</v>
      </c>
      <c r="AK904">
        <f t="shared" si="298"/>
        <v>8.1517785104596244E-2</v>
      </c>
      <c r="AL904">
        <f t="shared" si="299"/>
        <v>1.327088014839336</v>
      </c>
      <c r="AM904">
        <f t="shared" si="300"/>
        <v>0.7817992999413852</v>
      </c>
      <c r="AN904" s="89">
        <f t="shared" si="310"/>
        <v>1.2462906618999194</v>
      </c>
      <c r="AO904" s="89">
        <f t="shared" si="310"/>
        <v>1.246290661867854</v>
      </c>
      <c r="AP904" s="89">
        <f t="shared" si="310"/>
        <v>1.2462906606705981</v>
      </c>
      <c r="AQ904" s="89">
        <f t="shared" si="310"/>
        <v>1.2462906159678244</v>
      </c>
      <c r="AR904" s="89">
        <f t="shared" si="310"/>
        <v>1.2462889468736118</v>
      </c>
      <c r="AS904" s="89">
        <f t="shared" si="310"/>
        <v>1.2462266328299796</v>
      </c>
      <c r="AT904" s="89">
        <f t="shared" si="310"/>
        <v>1.2439083968856333</v>
      </c>
      <c r="AU904" s="89">
        <f t="shared" si="302"/>
        <v>1.1666747515830691</v>
      </c>
    </row>
    <row r="905" spans="3:64">
      <c r="C905" s="10"/>
      <c r="D905" s="10"/>
      <c r="Z905">
        <f t="shared" si="293"/>
        <v>0</v>
      </c>
      <c r="AA905" s="89">
        <f t="shared" si="294"/>
        <v>-0.23800536174947567</v>
      </c>
      <c r="AB905" s="89">
        <f t="shared" si="306"/>
        <v>-9999</v>
      </c>
      <c r="AC905" s="89">
        <f t="shared" si="307"/>
        <v>0</v>
      </c>
      <c r="AD905" s="89">
        <f t="shared" si="303"/>
        <v>-9999</v>
      </c>
      <c r="AE905" s="89">
        <f t="shared" si="308"/>
        <v>0</v>
      </c>
      <c r="AF905">
        <f t="shared" si="304"/>
        <v>-9999</v>
      </c>
      <c r="AG905" s="73"/>
      <c r="AH905">
        <f t="shared" si="295"/>
        <v>9.9128093979226504E-4</v>
      </c>
      <c r="AI905">
        <f t="shared" si="296"/>
        <v>1.0202694526724543</v>
      </c>
      <c r="AJ905">
        <f t="shared" si="297"/>
        <v>0.73637414807196833</v>
      </c>
      <c r="AK905">
        <f t="shared" si="298"/>
        <v>8.1517785104596244E-2</v>
      </c>
      <c r="AL905">
        <f t="shared" si="299"/>
        <v>1.327088014839336</v>
      </c>
      <c r="AM905">
        <f t="shared" si="300"/>
        <v>0.7817992999413852</v>
      </c>
      <c r="AN905" s="89">
        <f t="shared" si="310"/>
        <v>1.2462906618999194</v>
      </c>
      <c r="AO905" s="89">
        <f t="shared" si="310"/>
        <v>1.246290661867854</v>
      </c>
      <c r="AP905" s="89">
        <f t="shared" si="310"/>
        <v>1.2462906606705981</v>
      </c>
      <c r="AQ905" s="89">
        <f t="shared" si="310"/>
        <v>1.2462906159678244</v>
      </c>
      <c r="AR905" s="89">
        <f t="shared" si="310"/>
        <v>1.2462889468736118</v>
      </c>
      <c r="AS905" s="89">
        <f t="shared" si="310"/>
        <v>1.2462266328299796</v>
      </c>
      <c r="AT905" s="89">
        <f t="shared" si="310"/>
        <v>1.2439083968856333</v>
      </c>
      <c r="AU905" s="89">
        <f t="shared" si="302"/>
        <v>1.1666747515830691</v>
      </c>
    </row>
    <row r="906" spans="3:64">
      <c r="C906" s="10"/>
      <c r="D906" s="10"/>
      <c r="Z906">
        <f t="shared" si="293"/>
        <v>0</v>
      </c>
      <c r="AA906" s="89">
        <f t="shared" si="294"/>
        <v>-0.23800536174947567</v>
      </c>
      <c r="AB906" s="89">
        <f t="shared" si="306"/>
        <v>-9999</v>
      </c>
      <c r="AC906" s="89">
        <f t="shared" si="307"/>
        <v>0</v>
      </c>
      <c r="AD906" s="89">
        <f t="shared" si="303"/>
        <v>-9999</v>
      </c>
      <c r="AE906" s="89">
        <f t="shared" si="308"/>
        <v>0</v>
      </c>
      <c r="AF906">
        <f t="shared" si="304"/>
        <v>-9999</v>
      </c>
      <c r="AG906" s="73"/>
      <c r="AH906">
        <f t="shared" si="295"/>
        <v>9.9128093979226504E-4</v>
      </c>
      <c r="AI906">
        <f t="shared" si="296"/>
        <v>1.0202694526724543</v>
      </c>
      <c r="AJ906">
        <f t="shared" si="297"/>
        <v>0.73637414807196833</v>
      </c>
      <c r="AK906">
        <f t="shared" si="298"/>
        <v>8.1517785104596244E-2</v>
      </c>
      <c r="AL906">
        <f t="shared" si="299"/>
        <v>1.327088014839336</v>
      </c>
      <c r="AM906">
        <f t="shared" si="300"/>
        <v>0.7817992999413852</v>
      </c>
      <c r="AN906" s="89">
        <f t="shared" si="310"/>
        <v>1.2462906618999194</v>
      </c>
      <c r="AO906" s="89">
        <f t="shared" si="310"/>
        <v>1.246290661867854</v>
      </c>
      <c r="AP906" s="89">
        <f t="shared" si="310"/>
        <v>1.2462906606705981</v>
      </c>
      <c r="AQ906" s="89">
        <f t="shared" si="310"/>
        <v>1.2462906159678244</v>
      </c>
      <c r="AR906" s="89">
        <f t="shared" si="310"/>
        <v>1.2462889468736118</v>
      </c>
      <c r="AS906" s="89">
        <f t="shared" si="310"/>
        <v>1.2462266328299796</v>
      </c>
      <c r="AT906" s="89">
        <f t="shared" si="310"/>
        <v>1.2439083968856333</v>
      </c>
      <c r="AU906" s="89">
        <f t="shared" si="302"/>
        <v>1.1666747515830691</v>
      </c>
    </row>
    <row r="907" spans="3:64">
      <c r="C907" s="10"/>
      <c r="D907" s="10"/>
      <c r="Z907">
        <f t="shared" si="293"/>
        <v>0</v>
      </c>
      <c r="AA907" s="89">
        <f t="shared" si="294"/>
        <v>-0.23800536174947567</v>
      </c>
      <c r="AB907" s="89">
        <f t="shared" si="306"/>
        <v>-9999</v>
      </c>
      <c r="AC907" s="89">
        <f t="shared" si="307"/>
        <v>0</v>
      </c>
      <c r="AD907" s="89">
        <f t="shared" si="303"/>
        <v>-9999</v>
      </c>
      <c r="AE907" s="89">
        <f t="shared" si="308"/>
        <v>0</v>
      </c>
      <c r="AF907">
        <f t="shared" si="304"/>
        <v>-9999</v>
      </c>
      <c r="AG907" s="73"/>
      <c r="AH907">
        <f t="shared" si="295"/>
        <v>9.9128093979226504E-4</v>
      </c>
      <c r="AI907">
        <f t="shared" si="296"/>
        <v>1.0202694526724543</v>
      </c>
      <c r="AJ907">
        <f t="shared" si="297"/>
        <v>0.73637414807196833</v>
      </c>
      <c r="AK907">
        <f t="shared" si="298"/>
        <v>8.1517785104596244E-2</v>
      </c>
      <c r="AL907">
        <f t="shared" si="299"/>
        <v>1.327088014839336</v>
      </c>
      <c r="AM907">
        <f t="shared" si="300"/>
        <v>0.7817992999413852</v>
      </c>
      <c r="AN907" s="89">
        <f t="shared" si="310"/>
        <v>1.2462906618999194</v>
      </c>
      <c r="AO907" s="89">
        <f t="shared" si="310"/>
        <v>1.246290661867854</v>
      </c>
      <c r="AP907" s="89">
        <f t="shared" si="310"/>
        <v>1.2462906606705981</v>
      </c>
      <c r="AQ907" s="89">
        <f t="shared" si="310"/>
        <v>1.2462906159678244</v>
      </c>
      <c r="AR907" s="89">
        <f t="shared" si="310"/>
        <v>1.2462889468736118</v>
      </c>
      <c r="AS907" s="89">
        <f t="shared" si="310"/>
        <v>1.2462266328299796</v>
      </c>
      <c r="AT907" s="89">
        <f t="shared" si="310"/>
        <v>1.2439083968856333</v>
      </c>
      <c r="AU907" s="89">
        <f t="shared" si="302"/>
        <v>1.1666747515830691</v>
      </c>
      <c r="AV907" s="89"/>
      <c r="AW907" s="89"/>
      <c r="AX907" s="89"/>
      <c r="AY907" s="89"/>
      <c r="AZ907" s="89"/>
      <c r="BA907" s="89"/>
      <c r="BB907" s="89"/>
      <c r="BC907" s="89"/>
      <c r="BD907" s="89"/>
      <c r="BE907" s="89"/>
      <c r="BF907" s="89"/>
      <c r="BG907" s="89"/>
      <c r="BH907" s="89"/>
      <c r="BI907" s="89"/>
      <c r="BJ907" s="89"/>
      <c r="BK907" s="89"/>
      <c r="BL907" s="89"/>
    </row>
    <row r="908" spans="3:64">
      <c r="C908" s="10"/>
      <c r="D908" s="10"/>
      <c r="Z908">
        <f t="shared" si="293"/>
        <v>0</v>
      </c>
      <c r="AA908" s="89">
        <f t="shared" si="294"/>
        <v>-0.23800536174947567</v>
      </c>
      <c r="AB908" s="89">
        <f t="shared" si="306"/>
        <v>-9999</v>
      </c>
      <c r="AC908" s="89">
        <f t="shared" si="307"/>
        <v>0</v>
      </c>
      <c r="AD908" s="89">
        <f t="shared" si="303"/>
        <v>-9999</v>
      </c>
      <c r="AE908" s="89">
        <f t="shared" si="308"/>
        <v>0</v>
      </c>
      <c r="AF908">
        <f t="shared" si="304"/>
        <v>-9999</v>
      </c>
      <c r="AG908" s="73"/>
      <c r="AH908">
        <f t="shared" si="295"/>
        <v>9.9128093979226504E-4</v>
      </c>
      <c r="AI908">
        <f t="shared" si="296"/>
        <v>1.0202694526724543</v>
      </c>
      <c r="AJ908">
        <f t="shared" si="297"/>
        <v>0.73637414807196833</v>
      </c>
      <c r="AK908">
        <f t="shared" si="298"/>
        <v>8.1517785104596244E-2</v>
      </c>
      <c r="AL908">
        <f t="shared" si="299"/>
        <v>1.327088014839336</v>
      </c>
      <c r="AM908">
        <f t="shared" si="300"/>
        <v>0.7817992999413852</v>
      </c>
      <c r="AN908" s="89">
        <f t="shared" si="310"/>
        <v>1.2462906618999194</v>
      </c>
      <c r="AO908" s="89">
        <f t="shared" si="310"/>
        <v>1.246290661867854</v>
      </c>
      <c r="AP908" s="89">
        <f t="shared" si="310"/>
        <v>1.2462906606705981</v>
      </c>
      <c r="AQ908" s="89">
        <f t="shared" si="310"/>
        <v>1.2462906159678244</v>
      </c>
      <c r="AR908" s="89">
        <f t="shared" si="310"/>
        <v>1.2462889468736118</v>
      </c>
      <c r="AS908" s="89">
        <f t="shared" si="310"/>
        <v>1.2462266328299796</v>
      </c>
      <c r="AT908" s="89">
        <f t="shared" si="310"/>
        <v>1.2439083968856333</v>
      </c>
      <c r="AU908" s="89">
        <f t="shared" si="302"/>
        <v>1.1666747515830691</v>
      </c>
    </row>
    <row r="909" spans="3:64">
      <c r="C909" s="10"/>
      <c r="D909" s="10"/>
      <c r="Z909">
        <f t="shared" si="293"/>
        <v>0</v>
      </c>
      <c r="AA909" s="89">
        <f t="shared" si="294"/>
        <v>-0.23800536174947567</v>
      </c>
      <c r="AB909" s="89">
        <f t="shared" si="306"/>
        <v>-9999</v>
      </c>
      <c r="AC909" s="89">
        <f t="shared" si="307"/>
        <v>0</v>
      </c>
      <c r="AD909" s="89">
        <f t="shared" si="303"/>
        <v>-9999</v>
      </c>
      <c r="AE909" s="89">
        <f t="shared" si="308"/>
        <v>0</v>
      </c>
      <c r="AF909">
        <f t="shared" si="304"/>
        <v>-9999</v>
      </c>
      <c r="AG909" s="73"/>
      <c r="AH909">
        <f t="shared" si="295"/>
        <v>9.9128093979226504E-4</v>
      </c>
      <c r="AI909">
        <f t="shared" si="296"/>
        <v>1.0202694526724543</v>
      </c>
      <c r="AJ909">
        <f t="shared" si="297"/>
        <v>0.73637414807196833</v>
      </c>
      <c r="AK909">
        <f t="shared" si="298"/>
        <v>8.1517785104596244E-2</v>
      </c>
      <c r="AL909">
        <f t="shared" si="299"/>
        <v>1.327088014839336</v>
      </c>
      <c r="AM909">
        <f t="shared" si="300"/>
        <v>0.7817992999413852</v>
      </c>
      <c r="AN909" s="89">
        <f t="shared" si="310"/>
        <v>1.2462906618999194</v>
      </c>
      <c r="AO909" s="89">
        <f t="shared" si="310"/>
        <v>1.246290661867854</v>
      </c>
      <c r="AP909" s="89">
        <f t="shared" si="310"/>
        <v>1.2462906606705981</v>
      </c>
      <c r="AQ909" s="89">
        <f t="shared" si="310"/>
        <v>1.2462906159678244</v>
      </c>
      <c r="AR909" s="89">
        <f t="shared" si="310"/>
        <v>1.2462889468736118</v>
      </c>
      <c r="AS909" s="89">
        <f t="shared" si="310"/>
        <v>1.2462266328299796</v>
      </c>
      <c r="AT909" s="89">
        <f t="shared" si="310"/>
        <v>1.2439083968856333</v>
      </c>
      <c r="AU909" s="89">
        <f t="shared" si="302"/>
        <v>1.1666747515830691</v>
      </c>
    </row>
    <row r="910" spans="3:64">
      <c r="C910" s="10"/>
      <c r="D910" s="10"/>
      <c r="Z910">
        <f t="shared" si="293"/>
        <v>0</v>
      </c>
      <c r="AA910" s="89">
        <f t="shared" si="294"/>
        <v>-0.23800536174947567</v>
      </c>
      <c r="AB910" s="89">
        <f t="shared" si="306"/>
        <v>-9999</v>
      </c>
      <c r="AC910" s="89">
        <f t="shared" si="307"/>
        <v>0</v>
      </c>
      <c r="AD910" s="89">
        <f t="shared" si="303"/>
        <v>-9999</v>
      </c>
      <c r="AE910" s="89">
        <f t="shared" si="308"/>
        <v>0</v>
      </c>
      <c r="AF910">
        <f t="shared" si="304"/>
        <v>-9999</v>
      </c>
      <c r="AG910" s="73"/>
      <c r="AH910">
        <f t="shared" si="295"/>
        <v>9.9128093979226504E-4</v>
      </c>
      <c r="AI910">
        <f t="shared" si="296"/>
        <v>1.0202694526724543</v>
      </c>
      <c r="AJ910">
        <f t="shared" si="297"/>
        <v>0.73637414807196833</v>
      </c>
      <c r="AK910">
        <f t="shared" si="298"/>
        <v>8.1517785104596244E-2</v>
      </c>
      <c r="AL910">
        <f t="shared" si="299"/>
        <v>1.327088014839336</v>
      </c>
      <c r="AM910">
        <f t="shared" si="300"/>
        <v>0.7817992999413852</v>
      </c>
      <c r="AN910" s="89">
        <f t="shared" si="310"/>
        <v>1.2462906618999194</v>
      </c>
      <c r="AO910" s="89">
        <f t="shared" si="310"/>
        <v>1.246290661867854</v>
      </c>
      <c r="AP910" s="89">
        <f t="shared" si="310"/>
        <v>1.2462906606705981</v>
      </c>
      <c r="AQ910" s="89">
        <f t="shared" si="310"/>
        <v>1.2462906159678244</v>
      </c>
      <c r="AR910" s="89">
        <f t="shared" si="310"/>
        <v>1.2462889468736118</v>
      </c>
      <c r="AS910" s="89">
        <f t="shared" si="310"/>
        <v>1.2462266328299796</v>
      </c>
      <c r="AT910" s="89">
        <f t="shared" si="310"/>
        <v>1.2439083968856333</v>
      </c>
      <c r="AU910" s="89">
        <f t="shared" si="302"/>
        <v>1.1666747515830691</v>
      </c>
    </row>
    <row r="911" spans="3:64">
      <c r="C911" s="10"/>
      <c r="D911" s="10"/>
      <c r="Z911">
        <f t="shared" si="293"/>
        <v>0</v>
      </c>
      <c r="AA911" s="89">
        <f t="shared" si="294"/>
        <v>-0.23800536174947567</v>
      </c>
      <c r="AB911" s="89">
        <f t="shared" si="306"/>
        <v>-9999</v>
      </c>
      <c r="AC911" s="89">
        <f t="shared" si="307"/>
        <v>0</v>
      </c>
      <c r="AD911" s="89">
        <f t="shared" si="303"/>
        <v>-9999</v>
      </c>
      <c r="AE911" s="89">
        <f t="shared" si="308"/>
        <v>0</v>
      </c>
      <c r="AF911">
        <f t="shared" si="304"/>
        <v>-9999</v>
      </c>
      <c r="AG911" s="73"/>
      <c r="AH911">
        <f t="shared" si="295"/>
        <v>9.9128093979226504E-4</v>
      </c>
      <c r="AI911">
        <f t="shared" si="296"/>
        <v>1.0202694526724543</v>
      </c>
      <c r="AJ911">
        <f t="shared" si="297"/>
        <v>0.73637414807196833</v>
      </c>
      <c r="AK911">
        <f t="shared" si="298"/>
        <v>8.1517785104596244E-2</v>
      </c>
      <c r="AL911">
        <f t="shared" si="299"/>
        <v>1.327088014839336</v>
      </c>
      <c r="AM911">
        <f t="shared" si="300"/>
        <v>0.7817992999413852</v>
      </c>
      <c r="AN911" s="89">
        <f t="shared" si="310"/>
        <v>1.2462906618999194</v>
      </c>
      <c r="AO911" s="89">
        <f t="shared" si="310"/>
        <v>1.246290661867854</v>
      </c>
      <c r="AP911" s="89">
        <f t="shared" si="310"/>
        <v>1.2462906606705981</v>
      </c>
      <c r="AQ911" s="89">
        <f t="shared" si="310"/>
        <v>1.2462906159678244</v>
      </c>
      <c r="AR911" s="89">
        <f t="shared" si="310"/>
        <v>1.2462889468736118</v>
      </c>
      <c r="AS911" s="89">
        <f t="shared" si="310"/>
        <v>1.2462266328299796</v>
      </c>
      <c r="AT911" s="89">
        <f t="shared" si="310"/>
        <v>1.2439083968856333</v>
      </c>
      <c r="AU911" s="89">
        <f t="shared" si="302"/>
        <v>1.1666747515830691</v>
      </c>
      <c r="AV911" s="89"/>
      <c r="AW911" s="89"/>
      <c r="AX911" s="89"/>
      <c r="AY911" s="89"/>
      <c r="AZ911" s="89"/>
      <c r="BA911" s="89"/>
      <c r="BB911" s="89"/>
      <c r="BC911" s="89"/>
      <c r="BD911" s="89"/>
      <c r="BE911" s="89"/>
      <c r="BF911" s="89"/>
      <c r="BG911" s="89"/>
      <c r="BH911" s="89"/>
      <c r="BI911" s="89"/>
      <c r="BJ911" s="89"/>
      <c r="BK911" s="89"/>
      <c r="BL911" s="89"/>
    </row>
    <row r="912" spans="3:64">
      <c r="C912" s="10"/>
      <c r="D912" s="10"/>
      <c r="Z912">
        <f t="shared" si="293"/>
        <v>0</v>
      </c>
      <c r="AA912" s="89">
        <f t="shared" si="294"/>
        <v>-0.23800536174947567</v>
      </c>
      <c r="AB912" s="89">
        <f t="shared" si="306"/>
        <v>-9999</v>
      </c>
      <c r="AC912" s="89">
        <f t="shared" si="307"/>
        <v>0</v>
      </c>
      <c r="AD912" s="89">
        <f t="shared" si="303"/>
        <v>-9999</v>
      </c>
      <c r="AE912" s="89">
        <f t="shared" si="308"/>
        <v>0</v>
      </c>
      <c r="AF912">
        <f t="shared" si="304"/>
        <v>-9999</v>
      </c>
      <c r="AG912" s="73"/>
      <c r="AH912">
        <f t="shared" si="295"/>
        <v>9.9128093979226504E-4</v>
      </c>
      <c r="AI912">
        <f t="shared" si="296"/>
        <v>1.0202694526724543</v>
      </c>
      <c r="AJ912">
        <f t="shared" si="297"/>
        <v>0.73637414807196833</v>
      </c>
      <c r="AK912">
        <f t="shared" si="298"/>
        <v>8.1517785104596244E-2</v>
      </c>
      <c r="AL912">
        <f t="shared" si="299"/>
        <v>1.327088014839336</v>
      </c>
      <c r="AM912">
        <f t="shared" si="300"/>
        <v>0.7817992999413852</v>
      </c>
      <c r="AN912" s="89">
        <f t="shared" si="310"/>
        <v>1.2462906618999194</v>
      </c>
      <c r="AO912" s="89">
        <f t="shared" si="310"/>
        <v>1.246290661867854</v>
      </c>
      <c r="AP912" s="89">
        <f t="shared" si="310"/>
        <v>1.2462906606705981</v>
      </c>
      <c r="AQ912" s="89">
        <f t="shared" si="310"/>
        <v>1.2462906159678244</v>
      </c>
      <c r="AR912" s="89">
        <f t="shared" si="310"/>
        <v>1.2462889468736118</v>
      </c>
      <c r="AS912" s="89">
        <f t="shared" si="310"/>
        <v>1.2462266328299796</v>
      </c>
      <c r="AT912" s="89">
        <f t="shared" si="310"/>
        <v>1.2439083968856333</v>
      </c>
      <c r="AU912" s="89">
        <f t="shared" si="302"/>
        <v>1.1666747515830691</v>
      </c>
    </row>
    <row r="913" spans="3:64">
      <c r="C913" s="10"/>
      <c r="D913" s="10"/>
      <c r="Z913">
        <f t="shared" si="293"/>
        <v>0</v>
      </c>
      <c r="AA913" s="89">
        <f t="shared" si="294"/>
        <v>-0.23800536174947567</v>
      </c>
      <c r="AB913" s="89">
        <f t="shared" si="306"/>
        <v>-9999</v>
      </c>
      <c r="AC913" s="89">
        <f t="shared" si="307"/>
        <v>0</v>
      </c>
      <c r="AD913" s="89">
        <f t="shared" si="303"/>
        <v>-9999</v>
      </c>
      <c r="AE913" s="89">
        <f t="shared" si="308"/>
        <v>0</v>
      </c>
      <c r="AF913">
        <f t="shared" si="304"/>
        <v>-9999</v>
      </c>
      <c r="AG913" s="73"/>
      <c r="AH913">
        <f t="shared" si="295"/>
        <v>9.9128093979226504E-4</v>
      </c>
      <c r="AI913">
        <f t="shared" si="296"/>
        <v>1.0202694526724543</v>
      </c>
      <c r="AJ913">
        <f t="shared" si="297"/>
        <v>0.73637414807196833</v>
      </c>
      <c r="AK913">
        <f t="shared" si="298"/>
        <v>8.1517785104596244E-2</v>
      </c>
      <c r="AL913">
        <f t="shared" si="299"/>
        <v>1.327088014839336</v>
      </c>
      <c r="AM913">
        <f t="shared" si="300"/>
        <v>0.7817992999413852</v>
      </c>
      <c r="AN913" s="89">
        <f t="shared" si="310"/>
        <v>1.2462906618999194</v>
      </c>
      <c r="AO913" s="89">
        <f t="shared" si="310"/>
        <v>1.246290661867854</v>
      </c>
      <c r="AP913" s="89">
        <f t="shared" si="310"/>
        <v>1.2462906606705981</v>
      </c>
      <c r="AQ913" s="89">
        <f t="shared" si="310"/>
        <v>1.2462906159678244</v>
      </c>
      <c r="AR913" s="89">
        <f t="shared" si="310"/>
        <v>1.2462889468736118</v>
      </c>
      <c r="AS913" s="89">
        <f t="shared" si="310"/>
        <v>1.2462266328299796</v>
      </c>
      <c r="AT913" s="89">
        <f t="shared" si="310"/>
        <v>1.2439083968856333</v>
      </c>
      <c r="AU913" s="89">
        <f t="shared" si="302"/>
        <v>1.1666747515830691</v>
      </c>
    </row>
    <row r="914" spans="3:64">
      <c r="C914" s="10"/>
      <c r="D914" s="10"/>
      <c r="Z914">
        <f t="shared" si="293"/>
        <v>0</v>
      </c>
      <c r="AA914" s="89">
        <f t="shared" si="294"/>
        <v>-0.23800536174947567</v>
      </c>
      <c r="AB914" s="89">
        <f t="shared" si="306"/>
        <v>-9999</v>
      </c>
      <c r="AC914" s="89">
        <f t="shared" si="307"/>
        <v>0</v>
      </c>
      <c r="AD914" s="89">
        <f t="shared" si="303"/>
        <v>-9999</v>
      </c>
      <c r="AE914" s="89">
        <f t="shared" si="308"/>
        <v>0</v>
      </c>
      <c r="AF914">
        <f t="shared" si="304"/>
        <v>-9999</v>
      </c>
      <c r="AG914" s="73"/>
      <c r="AH914">
        <f t="shared" si="295"/>
        <v>9.9128093979226504E-4</v>
      </c>
      <c r="AI914">
        <f t="shared" si="296"/>
        <v>1.0202694526724543</v>
      </c>
      <c r="AJ914">
        <f t="shared" si="297"/>
        <v>0.73637414807196833</v>
      </c>
      <c r="AK914">
        <f t="shared" si="298"/>
        <v>8.1517785104596244E-2</v>
      </c>
      <c r="AL914">
        <f t="shared" si="299"/>
        <v>1.327088014839336</v>
      </c>
      <c r="AM914">
        <f t="shared" si="300"/>
        <v>0.7817992999413852</v>
      </c>
      <c r="AN914" s="89">
        <f t="shared" si="310"/>
        <v>1.2462906618999194</v>
      </c>
      <c r="AO914" s="89">
        <f t="shared" si="310"/>
        <v>1.246290661867854</v>
      </c>
      <c r="AP914" s="89">
        <f t="shared" si="310"/>
        <v>1.2462906606705981</v>
      </c>
      <c r="AQ914" s="89">
        <f t="shared" si="310"/>
        <v>1.2462906159678244</v>
      </c>
      <c r="AR914" s="89">
        <f t="shared" si="310"/>
        <v>1.2462889468736118</v>
      </c>
      <c r="AS914" s="89">
        <f t="shared" si="310"/>
        <v>1.2462266328299796</v>
      </c>
      <c r="AT914" s="89">
        <f t="shared" si="310"/>
        <v>1.2439083968856333</v>
      </c>
      <c r="AU914" s="89">
        <f t="shared" si="302"/>
        <v>1.1666747515830691</v>
      </c>
    </row>
    <row r="915" spans="3:64">
      <c r="C915" s="10"/>
      <c r="D915" s="10"/>
      <c r="Z915">
        <f t="shared" si="293"/>
        <v>0</v>
      </c>
      <c r="AA915" s="89">
        <f t="shared" si="294"/>
        <v>-0.23800536174947567</v>
      </c>
      <c r="AB915" s="89">
        <f t="shared" si="306"/>
        <v>-9999</v>
      </c>
      <c r="AC915" s="89">
        <f t="shared" si="307"/>
        <v>0</v>
      </c>
      <c r="AD915" s="89">
        <f t="shared" si="303"/>
        <v>-9999</v>
      </c>
      <c r="AE915" s="89">
        <f t="shared" si="308"/>
        <v>0</v>
      </c>
      <c r="AF915">
        <f t="shared" si="304"/>
        <v>-9999</v>
      </c>
      <c r="AG915" s="73"/>
      <c r="AH915">
        <f t="shared" si="295"/>
        <v>9.9128093979226504E-4</v>
      </c>
      <c r="AI915">
        <f t="shared" si="296"/>
        <v>1.0202694526724543</v>
      </c>
      <c r="AJ915">
        <f t="shared" si="297"/>
        <v>0.73637414807196833</v>
      </c>
      <c r="AK915">
        <f t="shared" si="298"/>
        <v>8.1517785104596244E-2</v>
      </c>
      <c r="AL915">
        <f t="shared" si="299"/>
        <v>1.327088014839336</v>
      </c>
      <c r="AM915">
        <f t="shared" si="300"/>
        <v>0.7817992999413852</v>
      </c>
      <c r="AN915" s="89">
        <f t="shared" si="310"/>
        <v>1.2462906618999194</v>
      </c>
      <c r="AO915" s="89">
        <f t="shared" si="310"/>
        <v>1.246290661867854</v>
      </c>
      <c r="AP915" s="89">
        <f t="shared" si="310"/>
        <v>1.2462906606705981</v>
      </c>
      <c r="AQ915" s="89">
        <f t="shared" si="310"/>
        <v>1.2462906159678244</v>
      </c>
      <c r="AR915" s="89">
        <f t="shared" si="310"/>
        <v>1.2462889468736118</v>
      </c>
      <c r="AS915" s="89">
        <f t="shared" si="310"/>
        <v>1.2462266328299796</v>
      </c>
      <c r="AT915" s="89">
        <f t="shared" si="310"/>
        <v>1.2439083968856333</v>
      </c>
      <c r="AU915" s="89">
        <f t="shared" si="302"/>
        <v>1.1666747515830691</v>
      </c>
    </row>
    <row r="916" spans="3:64">
      <c r="C916" s="10"/>
      <c r="D916" s="10"/>
      <c r="Z916">
        <f t="shared" si="293"/>
        <v>0</v>
      </c>
      <c r="AA916" s="89">
        <f t="shared" si="294"/>
        <v>-0.23800536174947567</v>
      </c>
      <c r="AB916" s="89">
        <f t="shared" si="306"/>
        <v>-9999</v>
      </c>
      <c r="AC916" s="89">
        <f t="shared" si="307"/>
        <v>0</v>
      </c>
      <c r="AD916" s="89">
        <f t="shared" si="303"/>
        <v>-9999</v>
      </c>
      <c r="AE916" s="89">
        <f t="shared" si="308"/>
        <v>0</v>
      </c>
      <c r="AF916">
        <f t="shared" si="304"/>
        <v>-9999</v>
      </c>
      <c r="AG916" s="73"/>
      <c r="AH916">
        <f t="shared" si="295"/>
        <v>9.9128093979226504E-4</v>
      </c>
      <c r="AI916">
        <f t="shared" si="296"/>
        <v>1.0202694526724543</v>
      </c>
      <c r="AJ916">
        <f t="shared" si="297"/>
        <v>0.73637414807196833</v>
      </c>
      <c r="AK916">
        <f t="shared" si="298"/>
        <v>8.1517785104596244E-2</v>
      </c>
      <c r="AL916">
        <f t="shared" si="299"/>
        <v>1.327088014839336</v>
      </c>
      <c r="AM916">
        <f t="shared" si="300"/>
        <v>0.7817992999413852</v>
      </c>
      <c r="AN916" s="89">
        <f t="shared" si="310"/>
        <v>1.2462906618999194</v>
      </c>
      <c r="AO916" s="89">
        <f t="shared" si="310"/>
        <v>1.246290661867854</v>
      </c>
      <c r="AP916" s="89">
        <f t="shared" si="310"/>
        <v>1.2462906606705981</v>
      </c>
      <c r="AQ916" s="89">
        <f t="shared" si="310"/>
        <v>1.2462906159678244</v>
      </c>
      <c r="AR916" s="89">
        <f t="shared" si="310"/>
        <v>1.2462889468736118</v>
      </c>
      <c r="AS916" s="89">
        <f t="shared" si="310"/>
        <v>1.2462266328299796</v>
      </c>
      <c r="AT916" s="89">
        <f t="shared" si="310"/>
        <v>1.2439083968856333</v>
      </c>
      <c r="AU916" s="89">
        <f t="shared" si="302"/>
        <v>1.1666747515830691</v>
      </c>
    </row>
    <row r="917" spans="3:64">
      <c r="C917" s="10"/>
      <c r="D917" s="10"/>
      <c r="Z917">
        <f t="shared" ref="Z917:Z980" si="311">F917</f>
        <v>0</v>
      </c>
      <c r="AA917" s="89">
        <f t="shared" ref="AA917:AA980" si="312">AB$3+AB$4*Z917+AB$5*Z917^2+AH917</f>
        <v>-0.23800536174947567</v>
      </c>
      <c r="AB917" s="89">
        <f t="shared" si="306"/>
        <v>-9999</v>
      </c>
      <c r="AC917" s="89">
        <f t="shared" si="307"/>
        <v>0</v>
      </c>
      <c r="AD917" s="89">
        <f t="shared" si="303"/>
        <v>-9999</v>
      </c>
      <c r="AE917" s="89">
        <f t="shared" si="308"/>
        <v>0</v>
      </c>
      <c r="AF917">
        <f t="shared" si="304"/>
        <v>-9999</v>
      </c>
      <c r="AG917" s="73"/>
      <c r="AH917">
        <f t="shared" ref="AH917:AH980" si="313">$AB$6*($AB$11/AI917*AJ917+$AB$12)</f>
        <v>9.9128093979226504E-4</v>
      </c>
      <c r="AI917">
        <f t="shared" ref="AI917:AI980" si="314">1+$AB$7*COS(AL917)</f>
        <v>1.0202694526724543</v>
      </c>
      <c r="AJ917">
        <f t="shared" ref="AJ917:AJ980" si="315">SIN(AL917+RADIANS($AB$9))</f>
        <v>0.73637414807196833</v>
      </c>
      <c r="AK917">
        <f t="shared" ref="AK917:AK980" si="316">$AB$7*SIN(AL917)</f>
        <v>8.1517785104596244E-2</v>
      </c>
      <c r="AL917">
        <f t="shared" ref="AL917:AL980" si="317">2*ATAN(AM917)</f>
        <v>1.327088014839336</v>
      </c>
      <c r="AM917">
        <f t="shared" ref="AM917:AM980" si="318">SQRT((1+$AB$7)/(1-$AB$7))*TAN(AN917/2)</f>
        <v>0.7817992999413852</v>
      </c>
      <c r="AN917" s="89">
        <f t="shared" ref="AN917:AT932" si="319">$AU917+$AB$7*SIN(AO917)</f>
        <v>1.2462906618999194</v>
      </c>
      <c r="AO917" s="89">
        <f t="shared" si="319"/>
        <v>1.246290661867854</v>
      </c>
      <c r="AP917" s="89">
        <f t="shared" si="319"/>
        <v>1.2462906606705981</v>
      </c>
      <c r="AQ917" s="89">
        <f t="shared" si="319"/>
        <v>1.2462906159678244</v>
      </c>
      <c r="AR917" s="89">
        <f t="shared" si="319"/>
        <v>1.2462889468736118</v>
      </c>
      <c r="AS917" s="89">
        <f t="shared" si="319"/>
        <v>1.2462266328299796</v>
      </c>
      <c r="AT917" s="89">
        <f t="shared" si="319"/>
        <v>1.2439083968856333</v>
      </c>
      <c r="AU917" s="89">
        <f t="shared" ref="AU917:AU980" si="320">RADIANS($AB$9)+$AB$18*(F917-AB$15)</f>
        <v>1.1666747515830691</v>
      </c>
    </row>
    <row r="918" spans="3:64">
      <c r="C918" s="10"/>
      <c r="D918" s="10"/>
      <c r="Z918">
        <f t="shared" si="311"/>
        <v>0</v>
      </c>
      <c r="AA918" s="89">
        <f t="shared" si="312"/>
        <v>-0.23800536174947567</v>
      </c>
      <c r="AB918" s="89">
        <f t="shared" si="306"/>
        <v>-9999</v>
      </c>
      <c r="AC918" s="89">
        <f t="shared" si="307"/>
        <v>0</v>
      </c>
      <c r="AD918" s="89">
        <f t="shared" ref="AD918:AD981" si="321">IF(S918&lt;&gt;0,G918-AA918, -9999)</f>
        <v>-9999</v>
      </c>
      <c r="AE918" s="89">
        <f t="shared" si="308"/>
        <v>0</v>
      </c>
      <c r="AF918">
        <f t="shared" ref="AF918:AF981" si="322">IF(S918&lt;&gt;0,G918-P918, -9999)</f>
        <v>-9999</v>
      </c>
      <c r="AG918" s="73"/>
      <c r="AH918">
        <f t="shared" si="313"/>
        <v>9.9128093979226504E-4</v>
      </c>
      <c r="AI918">
        <f t="shared" si="314"/>
        <v>1.0202694526724543</v>
      </c>
      <c r="AJ918">
        <f t="shared" si="315"/>
        <v>0.73637414807196833</v>
      </c>
      <c r="AK918">
        <f t="shared" si="316"/>
        <v>8.1517785104596244E-2</v>
      </c>
      <c r="AL918">
        <f t="shared" si="317"/>
        <v>1.327088014839336</v>
      </c>
      <c r="AM918">
        <f t="shared" si="318"/>
        <v>0.7817992999413852</v>
      </c>
      <c r="AN918" s="89">
        <f t="shared" si="319"/>
        <v>1.2462906618999194</v>
      </c>
      <c r="AO918" s="89">
        <f t="shared" si="319"/>
        <v>1.246290661867854</v>
      </c>
      <c r="AP918" s="89">
        <f t="shared" si="319"/>
        <v>1.2462906606705981</v>
      </c>
      <c r="AQ918" s="89">
        <f t="shared" si="319"/>
        <v>1.2462906159678244</v>
      </c>
      <c r="AR918" s="89">
        <f t="shared" si="319"/>
        <v>1.2462889468736118</v>
      </c>
      <c r="AS918" s="89">
        <f t="shared" si="319"/>
        <v>1.2462266328299796</v>
      </c>
      <c r="AT918" s="89">
        <f t="shared" si="319"/>
        <v>1.2439083968856333</v>
      </c>
      <c r="AU918" s="89">
        <f t="shared" si="320"/>
        <v>1.1666747515830691</v>
      </c>
    </row>
    <row r="919" spans="3:64">
      <c r="C919" s="10"/>
      <c r="D919" s="10"/>
      <c r="Z919">
        <f t="shared" si="311"/>
        <v>0</v>
      </c>
      <c r="AA919" s="89">
        <f t="shared" si="312"/>
        <v>-0.23800536174947567</v>
      </c>
      <c r="AB919" s="89">
        <f t="shared" si="306"/>
        <v>-9999</v>
      </c>
      <c r="AC919" s="89">
        <f t="shared" si="307"/>
        <v>0</v>
      </c>
      <c r="AD919" s="89">
        <f t="shared" si="321"/>
        <v>-9999</v>
      </c>
      <c r="AE919" s="89">
        <f t="shared" si="308"/>
        <v>0</v>
      </c>
      <c r="AF919">
        <f t="shared" si="322"/>
        <v>-9999</v>
      </c>
      <c r="AG919" s="73"/>
      <c r="AH919">
        <f t="shared" si="313"/>
        <v>9.9128093979226504E-4</v>
      </c>
      <c r="AI919">
        <f t="shared" si="314"/>
        <v>1.0202694526724543</v>
      </c>
      <c r="AJ919">
        <f t="shared" si="315"/>
        <v>0.73637414807196833</v>
      </c>
      <c r="AK919">
        <f t="shared" si="316"/>
        <v>8.1517785104596244E-2</v>
      </c>
      <c r="AL919">
        <f t="shared" si="317"/>
        <v>1.327088014839336</v>
      </c>
      <c r="AM919">
        <f t="shared" si="318"/>
        <v>0.7817992999413852</v>
      </c>
      <c r="AN919" s="89">
        <f t="shared" si="319"/>
        <v>1.2462906618999194</v>
      </c>
      <c r="AO919" s="89">
        <f t="shared" si="319"/>
        <v>1.246290661867854</v>
      </c>
      <c r="AP919" s="89">
        <f t="shared" si="319"/>
        <v>1.2462906606705981</v>
      </c>
      <c r="AQ919" s="89">
        <f t="shared" si="319"/>
        <v>1.2462906159678244</v>
      </c>
      <c r="AR919" s="89">
        <f t="shared" si="319"/>
        <v>1.2462889468736118</v>
      </c>
      <c r="AS919" s="89">
        <f t="shared" si="319"/>
        <v>1.2462266328299796</v>
      </c>
      <c r="AT919" s="89">
        <f t="shared" si="319"/>
        <v>1.2439083968856333</v>
      </c>
      <c r="AU919" s="89">
        <f t="shared" si="320"/>
        <v>1.1666747515830691</v>
      </c>
    </row>
    <row r="920" spans="3:64">
      <c r="C920" s="10"/>
      <c r="D920" s="10"/>
      <c r="Z920">
        <f t="shared" si="311"/>
        <v>0</v>
      </c>
      <c r="AA920" s="89">
        <f t="shared" si="312"/>
        <v>-0.23800536174947567</v>
      </c>
      <c r="AB920" s="89">
        <f t="shared" si="306"/>
        <v>-9999</v>
      </c>
      <c r="AC920" s="89">
        <f t="shared" si="307"/>
        <v>0</v>
      </c>
      <c r="AD920" s="89">
        <f t="shared" si="321"/>
        <v>-9999</v>
      </c>
      <c r="AE920" s="89">
        <f t="shared" si="308"/>
        <v>0</v>
      </c>
      <c r="AF920">
        <f t="shared" si="322"/>
        <v>-9999</v>
      </c>
      <c r="AG920" s="73"/>
      <c r="AH920">
        <f t="shared" si="313"/>
        <v>9.9128093979226504E-4</v>
      </c>
      <c r="AI920">
        <f t="shared" si="314"/>
        <v>1.0202694526724543</v>
      </c>
      <c r="AJ920">
        <f t="shared" si="315"/>
        <v>0.73637414807196833</v>
      </c>
      <c r="AK920">
        <f t="shared" si="316"/>
        <v>8.1517785104596244E-2</v>
      </c>
      <c r="AL920">
        <f t="shared" si="317"/>
        <v>1.327088014839336</v>
      </c>
      <c r="AM920">
        <f t="shared" si="318"/>
        <v>0.7817992999413852</v>
      </c>
      <c r="AN920" s="89">
        <f t="shared" si="319"/>
        <v>1.2462906618999194</v>
      </c>
      <c r="AO920" s="89">
        <f t="shared" si="319"/>
        <v>1.246290661867854</v>
      </c>
      <c r="AP920" s="89">
        <f t="shared" si="319"/>
        <v>1.2462906606705981</v>
      </c>
      <c r="AQ920" s="89">
        <f t="shared" si="319"/>
        <v>1.2462906159678244</v>
      </c>
      <c r="AR920" s="89">
        <f t="shared" si="319"/>
        <v>1.2462889468736118</v>
      </c>
      <c r="AS920" s="89">
        <f t="shared" si="319"/>
        <v>1.2462266328299796</v>
      </c>
      <c r="AT920" s="89">
        <f t="shared" si="319"/>
        <v>1.2439083968856333</v>
      </c>
      <c r="AU920" s="89">
        <f t="shared" si="320"/>
        <v>1.1666747515830691</v>
      </c>
      <c r="AV920" s="89"/>
      <c r="AW920" s="89"/>
      <c r="AX920" s="89"/>
      <c r="AY920" s="89"/>
      <c r="AZ920" s="89"/>
      <c r="BA920" s="89"/>
      <c r="BB920" s="89"/>
      <c r="BC920" s="89"/>
      <c r="BD920" s="89"/>
      <c r="BE920" s="89"/>
      <c r="BF920" s="89"/>
      <c r="BG920" s="89"/>
      <c r="BH920" s="89"/>
      <c r="BI920" s="89"/>
      <c r="BJ920" s="89"/>
      <c r="BK920" s="89"/>
      <c r="BL920" s="89"/>
    </row>
    <row r="921" spans="3:64">
      <c r="C921" s="10"/>
      <c r="D921" s="10"/>
      <c r="Z921">
        <f t="shared" si="311"/>
        <v>0</v>
      </c>
      <c r="AA921" s="89">
        <f t="shared" si="312"/>
        <v>-0.23800536174947567</v>
      </c>
      <c r="AB921" s="89">
        <f t="shared" si="306"/>
        <v>-9999</v>
      </c>
      <c r="AC921" s="89">
        <f t="shared" si="307"/>
        <v>0</v>
      </c>
      <c r="AD921" s="89">
        <f t="shared" si="321"/>
        <v>-9999</v>
      </c>
      <c r="AE921" s="89">
        <f t="shared" si="308"/>
        <v>0</v>
      </c>
      <c r="AF921">
        <f t="shared" si="322"/>
        <v>-9999</v>
      </c>
      <c r="AG921" s="73"/>
      <c r="AH921">
        <f t="shared" si="313"/>
        <v>9.9128093979226504E-4</v>
      </c>
      <c r="AI921">
        <f t="shared" si="314"/>
        <v>1.0202694526724543</v>
      </c>
      <c r="AJ921">
        <f t="shared" si="315"/>
        <v>0.73637414807196833</v>
      </c>
      <c r="AK921">
        <f t="shared" si="316"/>
        <v>8.1517785104596244E-2</v>
      </c>
      <c r="AL921">
        <f t="shared" si="317"/>
        <v>1.327088014839336</v>
      </c>
      <c r="AM921">
        <f t="shared" si="318"/>
        <v>0.7817992999413852</v>
      </c>
      <c r="AN921" s="89">
        <f t="shared" si="319"/>
        <v>1.2462906618999194</v>
      </c>
      <c r="AO921" s="89">
        <f t="shared" si="319"/>
        <v>1.246290661867854</v>
      </c>
      <c r="AP921" s="89">
        <f t="shared" si="319"/>
        <v>1.2462906606705981</v>
      </c>
      <c r="AQ921" s="89">
        <f t="shared" si="319"/>
        <v>1.2462906159678244</v>
      </c>
      <c r="AR921" s="89">
        <f t="shared" si="319"/>
        <v>1.2462889468736118</v>
      </c>
      <c r="AS921" s="89">
        <f t="shared" si="319"/>
        <v>1.2462266328299796</v>
      </c>
      <c r="AT921" s="89">
        <f t="shared" si="319"/>
        <v>1.2439083968856333</v>
      </c>
      <c r="AU921" s="89">
        <f t="shared" si="320"/>
        <v>1.1666747515830691</v>
      </c>
    </row>
    <row r="922" spans="3:64">
      <c r="C922" s="10"/>
      <c r="D922" s="10"/>
      <c r="Z922">
        <f t="shared" si="311"/>
        <v>0</v>
      </c>
      <c r="AA922" s="89">
        <f t="shared" si="312"/>
        <v>-0.23800536174947567</v>
      </c>
      <c r="AB922" s="89">
        <f t="shared" si="306"/>
        <v>-9999</v>
      </c>
      <c r="AC922" s="89">
        <f t="shared" si="307"/>
        <v>0</v>
      </c>
      <c r="AD922" s="89">
        <f t="shared" si="321"/>
        <v>-9999</v>
      </c>
      <c r="AE922" s="89">
        <f t="shared" si="308"/>
        <v>0</v>
      </c>
      <c r="AF922">
        <f t="shared" si="322"/>
        <v>-9999</v>
      </c>
      <c r="AG922" s="73"/>
      <c r="AH922">
        <f t="shared" si="313"/>
        <v>9.9128093979226504E-4</v>
      </c>
      <c r="AI922">
        <f t="shared" si="314"/>
        <v>1.0202694526724543</v>
      </c>
      <c r="AJ922">
        <f t="shared" si="315"/>
        <v>0.73637414807196833</v>
      </c>
      <c r="AK922">
        <f t="shared" si="316"/>
        <v>8.1517785104596244E-2</v>
      </c>
      <c r="AL922">
        <f t="shared" si="317"/>
        <v>1.327088014839336</v>
      </c>
      <c r="AM922">
        <f t="shared" si="318"/>
        <v>0.7817992999413852</v>
      </c>
      <c r="AN922" s="89">
        <f t="shared" si="319"/>
        <v>1.2462906618999194</v>
      </c>
      <c r="AO922" s="89">
        <f t="shared" si="319"/>
        <v>1.246290661867854</v>
      </c>
      <c r="AP922" s="89">
        <f t="shared" si="319"/>
        <v>1.2462906606705981</v>
      </c>
      <c r="AQ922" s="89">
        <f t="shared" si="319"/>
        <v>1.2462906159678244</v>
      </c>
      <c r="AR922" s="89">
        <f t="shared" si="319"/>
        <v>1.2462889468736118</v>
      </c>
      <c r="AS922" s="89">
        <f t="shared" si="319"/>
        <v>1.2462266328299796</v>
      </c>
      <c r="AT922" s="89">
        <f t="shared" si="319"/>
        <v>1.2439083968856333</v>
      </c>
      <c r="AU922" s="89">
        <f t="shared" si="320"/>
        <v>1.1666747515830691</v>
      </c>
    </row>
    <row r="923" spans="3:64">
      <c r="C923" s="10"/>
      <c r="D923" s="10"/>
      <c r="Z923">
        <f t="shared" si="311"/>
        <v>0</v>
      </c>
      <c r="AA923" s="89">
        <f t="shared" si="312"/>
        <v>-0.23800536174947567</v>
      </c>
      <c r="AB923" s="89">
        <f t="shared" si="306"/>
        <v>-9999</v>
      </c>
      <c r="AC923" s="89">
        <f t="shared" si="307"/>
        <v>0</v>
      </c>
      <c r="AD923" s="89">
        <f t="shared" si="321"/>
        <v>-9999</v>
      </c>
      <c r="AE923" s="89">
        <f t="shared" si="308"/>
        <v>0</v>
      </c>
      <c r="AF923">
        <f t="shared" si="322"/>
        <v>-9999</v>
      </c>
      <c r="AG923" s="73"/>
      <c r="AH923">
        <f t="shared" si="313"/>
        <v>9.9128093979226504E-4</v>
      </c>
      <c r="AI923">
        <f t="shared" si="314"/>
        <v>1.0202694526724543</v>
      </c>
      <c r="AJ923">
        <f t="shared" si="315"/>
        <v>0.73637414807196833</v>
      </c>
      <c r="AK923">
        <f t="shared" si="316"/>
        <v>8.1517785104596244E-2</v>
      </c>
      <c r="AL923">
        <f t="shared" si="317"/>
        <v>1.327088014839336</v>
      </c>
      <c r="AM923">
        <f t="shared" si="318"/>
        <v>0.7817992999413852</v>
      </c>
      <c r="AN923" s="89">
        <f t="shared" si="319"/>
        <v>1.2462906618999194</v>
      </c>
      <c r="AO923" s="89">
        <f t="shared" si="319"/>
        <v>1.246290661867854</v>
      </c>
      <c r="AP923" s="89">
        <f t="shared" si="319"/>
        <v>1.2462906606705981</v>
      </c>
      <c r="AQ923" s="89">
        <f t="shared" si="319"/>
        <v>1.2462906159678244</v>
      </c>
      <c r="AR923" s="89">
        <f t="shared" si="319"/>
        <v>1.2462889468736118</v>
      </c>
      <c r="AS923" s="89">
        <f t="shared" si="319"/>
        <v>1.2462266328299796</v>
      </c>
      <c r="AT923" s="89">
        <f t="shared" si="319"/>
        <v>1.2439083968856333</v>
      </c>
      <c r="AU923" s="89">
        <f t="shared" si="320"/>
        <v>1.1666747515830691</v>
      </c>
    </row>
    <row r="924" spans="3:64">
      <c r="C924" s="10"/>
      <c r="D924" s="10"/>
      <c r="Z924">
        <f t="shared" si="311"/>
        <v>0</v>
      </c>
      <c r="AA924" s="89">
        <f t="shared" si="312"/>
        <v>-0.23800536174947567</v>
      </c>
      <c r="AB924" s="89">
        <f t="shared" si="306"/>
        <v>-9999</v>
      </c>
      <c r="AC924" s="89">
        <f t="shared" si="307"/>
        <v>0</v>
      </c>
      <c r="AD924" s="89">
        <f t="shared" si="321"/>
        <v>-9999</v>
      </c>
      <c r="AE924" s="89">
        <f t="shared" si="308"/>
        <v>0</v>
      </c>
      <c r="AF924">
        <f t="shared" si="322"/>
        <v>-9999</v>
      </c>
      <c r="AG924" s="73"/>
      <c r="AH924">
        <f t="shared" si="313"/>
        <v>9.9128093979226504E-4</v>
      </c>
      <c r="AI924">
        <f t="shared" si="314"/>
        <v>1.0202694526724543</v>
      </c>
      <c r="AJ924">
        <f t="shared" si="315"/>
        <v>0.73637414807196833</v>
      </c>
      <c r="AK924">
        <f t="shared" si="316"/>
        <v>8.1517785104596244E-2</v>
      </c>
      <c r="AL924">
        <f t="shared" si="317"/>
        <v>1.327088014839336</v>
      </c>
      <c r="AM924">
        <f t="shared" si="318"/>
        <v>0.7817992999413852</v>
      </c>
      <c r="AN924" s="89">
        <f t="shared" si="319"/>
        <v>1.2462906618999194</v>
      </c>
      <c r="AO924" s="89">
        <f t="shared" si="319"/>
        <v>1.246290661867854</v>
      </c>
      <c r="AP924" s="89">
        <f t="shared" si="319"/>
        <v>1.2462906606705981</v>
      </c>
      <c r="AQ924" s="89">
        <f t="shared" si="319"/>
        <v>1.2462906159678244</v>
      </c>
      <c r="AR924" s="89">
        <f t="shared" si="319"/>
        <v>1.2462889468736118</v>
      </c>
      <c r="AS924" s="89">
        <f t="shared" si="319"/>
        <v>1.2462266328299796</v>
      </c>
      <c r="AT924" s="89">
        <f t="shared" si="319"/>
        <v>1.2439083968856333</v>
      </c>
      <c r="AU924" s="89">
        <f t="shared" si="320"/>
        <v>1.1666747515830691</v>
      </c>
    </row>
    <row r="925" spans="3:64">
      <c r="C925" s="10"/>
      <c r="D925" s="10"/>
      <c r="Z925">
        <f t="shared" si="311"/>
        <v>0</v>
      </c>
      <c r="AA925" s="89">
        <f t="shared" si="312"/>
        <v>-0.23800536174947567</v>
      </c>
      <c r="AB925" s="89">
        <f t="shared" si="306"/>
        <v>-9999</v>
      </c>
      <c r="AC925" s="89">
        <f t="shared" si="307"/>
        <v>0</v>
      </c>
      <c r="AD925" s="89">
        <f t="shared" si="321"/>
        <v>-9999</v>
      </c>
      <c r="AE925" s="89">
        <f t="shared" si="308"/>
        <v>0</v>
      </c>
      <c r="AF925">
        <f t="shared" si="322"/>
        <v>-9999</v>
      </c>
      <c r="AG925" s="73"/>
      <c r="AH925">
        <f t="shared" si="313"/>
        <v>9.9128093979226504E-4</v>
      </c>
      <c r="AI925">
        <f t="shared" si="314"/>
        <v>1.0202694526724543</v>
      </c>
      <c r="AJ925">
        <f t="shared" si="315"/>
        <v>0.73637414807196833</v>
      </c>
      <c r="AK925">
        <f t="shared" si="316"/>
        <v>8.1517785104596244E-2</v>
      </c>
      <c r="AL925">
        <f t="shared" si="317"/>
        <v>1.327088014839336</v>
      </c>
      <c r="AM925">
        <f t="shared" si="318"/>
        <v>0.7817992999413852</v>
      </c>
      <c r="AN925" s="89">
        <f t="shared" si="319"/>
        <v>1.2462906618999194</v>
      </c>
      <c r="AO925" s="89">
        <f t="shared" si="319"/>
        <v>1.246290661867854</v>
      </c>
      <c r="AP925" s="89">
        <f t="shared" si="319"/>
        <v>1.2462906606705981</v>
      </c>
      <c r="AQ925" s="89">
        <f t="shared" si="319"/>
        <v>1.2462906159678244</v>
      </c>
      <c r="AR925" s="89">
        <f t="shared" si="319"/>
        <v>1.2462889468736118</v>
      </c>
      <c r="AS925" s="89">
        <f t="shared" si="319"/>
        <v>1.2462266328299796</v>
      </c>
      <c r="AT925" s="89">
        <f t="shared" si="319"/>
        <v>1.2439083968856333</v>
      </c>
      <c r="AU925" s="89">
        <f t="shared" si="320"/>
        <v>1.1666747515830691</v>
      </c>
    </row>
    <row r="926" spans="3:64">
      <c r="C926" s="10"/>
      <c r="D926" s="10"/>
      <c r="Z926">
        <f t="shared" si="311"/>
        <v>0</v>
      </c>
      <c r="AA926" s="89">
        <f t="shared" si="312"/>
        <v>-0.23800536174947567</v>
      </c>
      <c r="AB926" s="89">
        <f t="shared" si="306"/>
        <v>-9999</v>
      </c>
      <c r="AC926" s="89">
        <f t="shared" si="307"/>
        <v>0</v>
      </c>
      <c r="AD926" s="89">
        <f t="shared" si="321"/>
        <v>-9999</v>
      </c>
      <c r="AE926" s="89">
        <f t="shared" si="308"/>
        <v>0</v>
      </c>
      <c r="AF926">
        <f t="shared" si="322"/>
        <v>-9999</v>
      </c>
      <c r="AG926" s="73"/>
      <c r="AH926">
        <f t="shared" si="313"/>
        <v>9.9128093979226504E-4</v>
      </c>
      <c r="AI926">
        <f t="shared" si="314"/>
        <v>1.0202694526724543</v>
      </c>
      <c r="AJ926">
        <f t="shared" si="315"/>
        <v>0.73637414807196833</v>
      </c>
      <c r="AK926">
        <f t="shared" si="316"/>
        <v>8.1517785104596244E-2</v>
      </c>
      <c r="AL926">
        <f t="shared" si="317"/>
        <v>1.327088014839336</v>
      </c>
      <c r="AM926">
        <f t="shared" si="318"/>
        <v>0.7817992999413852</v>
      </c>
      <c r="AN926" s="89">
        <f t="shared" si="319"/>
        <v>1.2462906618999194</v>
      </c>
      <c r="AO926" s="89">
        <f t="shared" si="319"/>
        <v>1.246290661867854</v>
      </c>
      <c r="AP926" s="89">
        <f t="shared" si="319"/>
        <v>1.2462906606705981</v>
      </c>
      <c r="AQ926" s="89">
        <f t="shared" si="319"/>
        <v>1.2462906159678244</v>
      </c>
      <c r="AR926" s="89">
        <f t="shared" si="319"/>
        <v>1.2462889468736118</v>
      </c>
      <c r="AS926" s="89">
        <f t="shared" si="319"/>
        <v>1.2462266328299796</v>
      </c>
      <c r="AT926" s="89">
        <f t="shared" si="319"/>
        <v>1.2439083968856333</v>
      </c>
      <c r="AU926" s="89">
        <f t="shared" si="320"/>
        <v>1.1666747515830691</v>
      </c>
    </row>
    <row r="927" spans="3:64">
      <c r="C927" s="10"/>
      <c r="D927" s="10"/>
      <c r="Z927">
        <f t="shared" si="311"/>
        <v>0</v>
      </c>
      <c r="AA927" s="89">
        <f t="shared" si="312"/>
        <v>-0.23800536174947567</v>
      </c>
      <c r="AB927" s="89">
        <f t="shared" si="306"/>
        <v>-9999</v>
      </c>
      <c r="AC927" s="89">
        <f t="shared" si="307"/>
        <v>0</v>
      </c>
      <c r="AD927" s="89">
        <f t="shared" si="321"/>
        <v>-9999</v>
      </c>
      <c r="AE927" s="89">
        <f t="shared" si="308"/>
        <v>0</v>
      </c>
      <c r="AF927">
        <f t="shared" si="322"/>
        <v>-9999</v>
      </c>
      <c r="AG927" s="73"/>
      <c r="AH927">
        <f t="shared" si="313"/>
        <v>9.9128093979226504E-4</v>
      </c>
      <c r="AI927">
        <f t="shared" si="314"/>
        <v>1.0202694526724543</v>
      </c>
      <c r="AJ927">
        <f t="shared" si="315"/>
        <v>0.73637414807196833</v>
      </c>
      <c r="AK927">
        <f t="shared" si="316"/>
        <v>8.1517785104596244E-2</v>
      </c>
      <c r="AL927">
        <f t="shared" si="317"/>
        <v>1.327088014839336</v>
      </c>
      <c r="AM927">
        <f t="shared" si="318"/>
        <v>0.7817992999413852</v>
      </c>
      <c r="AN927" s="89">
        <f t="shared" si="319"/>
        <v>1.2462906618999194</v>
      </c>
      <c r="AO927" s="89">
        <f t="shared" si="319"/>
        <v>1.246290661867854</v>
      </c>
      <c r="AP927" s="89">
        <f t="shared" si="319"/>
        <v>1.2462906606705981</v>
      </c>
      <c r="AQ927" s="89">
        <f t="shared" si="319"/>
        <v>1.2462906159678244</v>
      </c>
      <c r="AR927" s="89">
        <f t="shared" si="319"/>
        <v>1.2462889468736118</v>
      </c>
      <c r="AS927" s="89">
        <f t="shared" si="319"/>
        <v>1.2462266328299796</v>
      </c>
      <c r="AT927" s="89">
        <f t="shared" si="319"/>
        <v>1.2439083968856333</v>
      </c>
      <c r="AU927" s="89">
        <f t="shared" si="320"/>
        <v>1.1666747515830691</v>
      </c>
    </row>
    <row r="928" spans="3:64">
      <c r="C928" s="10"/>
      <c r="D928" s="10"/>
      <c r="Z928">
        <f t="shared" si="311"/>
        <v>0</v>
      </c>
      <c r="AA928" s="89">
        <f t="shared" si="312"/>
        <v>-0.23800536174947567</v>
      </c>
      <c r="AB928" s="89">
        <f t="shared" si="306"/>
        <v>-9999</v>
      </c>
      <c r="AC928" s="89">
        <f t="shared" si="307"/>
        <v>0</v>
      </c>
      <c r="AD928" s="89">
        <f t="shared" si="321"/>
        <v>-9999</v>
      </c>
      <c r="AE928" s="89">
        <f t="shared" si="308"/>
        <v>0</v>
      </c>
      <c r="AF928">
        <f t="shared" si="322"/>
        <v>-9999</v>
      </c>
      <c r="AG928" s="73"/>
      <c r="AH928">
        <f t="shared" si="313"/>
        <v>9.9128093979226504E-4</v>
      </c>
      <c r="AI928">
        <f t="shared" si="314"/>
        <v>1.0202694526724543</v>
      </c>
      <c r="AJ928">
        <f t="shared" si="315"/>
        <v>0.73637414807196833</v>
      </c>
      <c r="AK928">
        <f t="shared" si="316"/>
        <v>8.1517785104596244E-2</v>
      </c>
      <c r="AL928">
        <f t="shared" si="317"/>
        <v>1.327088014839336</v>
      </c>
      <c r="AM928">
        <f t="shared" si="318"/>
        <v>0.7817992999413852</v>
      </c>
      <c r="AN928" s="89">
        <f t="shared" si="319"/>
        <v>1.2462906618999194</v>
      </c>
      <c r="AO928" s="89">
        <f t="shared" si="319"/>
        <v>1.246290661867854</v>
      </c>
      <c r="AP928" s="89">
        <f t="shared" si="319"/>
        <v>1.2462906606705981</v>
      </c>
      <c r="AQ928" s="89">
        <f t="shared" si="319"/>
        <v>1.2462906159678244</v>
      </c>
      <c r="AR928" s="89">
        <f t="shared" si="319"/>
        <v>1.2462889468736118</v>
      </c>
      <c r="AS928" s="89">
        <f t="shared" si="319"/>
        <v>1.2462266328299796</v>
      </c>
      <c r="AT928" s="89">
        <f t="shared" si="319"/>
        <v>1.2439083968856333</v>
      </c>
      <c r="AU928" s="89">
        <f t="shared" si="320"/>
        <v>1.1666747515830691</v>
      </c>
    </row>
    <row r="929" spans="3:64">
      <c r="C929" s="10"/>
      <c r="D929" s="10"/>
      <c r="Z929">
        <f t="shared" si="311"/>
        <v>0</v>
      </c>
      <c r="AA929" s="89">
        <f t="shared" si="312"/>
        <v>-0.23800536174947567</v>
      </c>
      <c r="AB929" s="89">
        <f t="shared" si="306"/>
        <v>-9999</v>
      </c>
      <c r="AC929" s="89">
        <f t="shared" si="307"/>
        <v>0</v>
      </c>
      <c r="AD929" s="89">
        <f t="shared" si="321"/>
        <v>-9999</v>
      </c>
      <c r="AE929" s="89">
        <f t="shared" si="308"/>
        <v>0</v>
      </c>
      <c r="AF929">
        <f t="shared" si="322"/>
        <v>-9999</v>
      </c>
      <c r="AG929" s="73"/>
      <c r="AH929">
        <f t="shared" si="313"/>
        <v>9.9128093979226504E-4</v>
      </c>
      <c r="AI929">
        <f t="shared" si="314"/>
        <v>1.0202694526724543</v>
      </c>
      <c r="AJ929">
        <f t="shared" si="315"/>
        <v>0.73637414807196833</v>
      </c>
      <c r="AK929">
        <f t="shared" si="316"/>
        <v>8.1517785104596244E-2</v>
      </c>
      <c r="AL929">
        <f t="shared" si="317"/>
        <v>1.327088014839336</v>
      </c>
      <c r="AM929">
        <f t="shared" si="318"/>
        <v>0.7817992999413852</v>
      </c>
      <c r="AN929" s="89">
        <f t="shared" si="319"/>
        <v>1.2462906618999194</v>
      </c>
      <c r="AO929" s="89">
        <f t="shared" si="319"/>
        <v>1.246290661867854</v>
      </c>
      <c r="AP929" s="89">
        <f t="shared" si="319"/>
        <v>1.2462906606705981</v>
      </c>
      <c r="AQ929" s="89">
        <f t="shared" si="319"/>
        <v>1.2462906159678244</v>
      </c>
      <c r="AR929" s="89">
        <f t="shared" si="319"/>
        <v>1.2462889468736118</v>
      </c>
      <c r="AS929" s="89">
        <f t="shared" si="319"/>
        <v>1.2462266328299796</v>
      </c>
      <c r="AT929" s="89">
        <f t="shared" si="319"/>
        <v>1.2439083968856333</v>
      </c>
      <c r="AU929" s="89">
        <f t="shared" si="320"/>
        <v>1.1666747515830691</v>
      </c>
    </row>
    <row r="930" spans="3:64">
      <c r="C930" s="10"/>
      <c r="D930" s="10"/>
      <c r="Z930">
        <f t="shared" si="311"/>
        <v>0</v>
      </c>
      <c r="AA930" s="89">
        <f t="shared" si="312"/>
        <v>-0.23800536174947567</v>
      </c>
      <c r="AB930" s="89">
        <f t="shared" si="306"/>
        <v>-9999</v>
      </c>
      <c r="AC930" s="89">
        <f t="shared" si="307"/>
        <v>0</v>
      </c>
      <c r="AD930" s="89">
        <f t="shared" si="321"/>
        <v>-9999</v>
      </c>
      <c r="AE930" s="89">
        <f t="shared" si="308"/>
        <v>0</v>
      </c>
      <c r="AF930">
        <f t="shared" si="322"/>
        <v>-9999</v>
      </c>
      <c r="AG930" s="73"/>
      <c r="AH930">
        <f t="shared" si="313"/>
        <v>9.9128093979226504E-4</v>
      </c>
      <c r="AI930">
        <f t="shared" si="314"/>
        <v>1.0202694526724543</v>
      </c>
      <c r="AJ930">
        <f t="shared" si="315"/>
        <v>0.73637414807196833</v>
      </c>
      <c r="AK930">
        <f t="shared" si="316"/>
        <v>8.1517785104596244E-2</v>
      </c>
      <c r="AL930">
        <f t="shared" si="317"/>
        <v>1.327088014839336</v>
      </c>
      <c r="AM930">
        <f t="shared" si="318"/>
        <v>0.7817992999413852</v>
      </c>
      <c r="AN930" s="89">
        <f t="shared" si="319"/>
        <v>1.2462906618999194</v>
      </c>
      <c r="AO930" s="89">
        <f t="shared" si="319"/>
        <v>1.246290661867854</v>
      </c>
      <c r="AP930" s="89">
        <f t="shared" si="319"/>
        <v>1.2462906606705981</v>
      </c>
      <c r="AQ930" s="89">
        <f t="shared" si="319"/>
        <v>1.2462906159678244</v>
      </c>
      <c r="AR930" s="89">
        <f t="shared" si="319"/>
        <v>1.2462889468736118</v>
      </c>
      <c r="AS930" s="89">
        <f t="shared" si="319"/>
        <v>1.2462266328299796</v>
      </c>
      <c r="AT930" s="89">
        <f t="shared" si="319"/>
        <v>1.2439083968856333</v>
      </c>
      <c r="AU930" s="89">
        <f t="shared" si="320"/>
        <v>1.1666747515830691</v>
      </c>
    </row>
    <row r="931" spans="3:64">
      <c r="C931" s="10"/>
      <c r="D931" s="10"/>
      <c r="Z931">
        <f t="shared" si="311"/>
        <v>0</v>
      </c>
      <c r="AA931" s="89">
        <f t="shared" si="312"/>
        <v>-0.23800536174947567</v>
      </c>
      <c r="AB931" s="89">
        <f t="shared" si="306"/>
        <v>-9999</v>
      </c>
      <c r="AC931" s="89">
        <f t="shared" si="307"/>
        <v>0</v>
      </c>
      <c r="AD931" s="89">
        <f t="shared" si="321"/>
        <v>-9999</v>
      </c>
      <c r="AE931" s="89">
        <f t="shared" si="308"/>
        <v>0</v>
      </c>
      <c r="AF931">
        <f t="shared" si="322"/>
        <v>-9999</v>
      </c>
      <c r="AG931" s="73"/>
      <c r="AH931">
        <f t="shared" si="313"/>
        <v>9.9128093979226504E-4</v>
      </c>
      <c r="AI931">
        <f t="shared" si="314"/>
        <v>1.0202694526724543</v>
      </c>
      <c r="AJ931">
        <f t="shared" si="315"/>
        <v>0.73637414807196833</v>
      </c>
      <c r="AK931">
        <f t="shared" si="316"/>
        <v>8.1517785104596244E-2</v>
      </c>
      <c r="AL931">
        <f t="shared" si="317"/>
        <v>1.327088014839336</v>
      </c>
      <c r="AM931">
        <f t="shared" si="318"/>
        <v>0.7817992999413852</v>
      </c>
      <c r="AN931" s="89">
        <f t="shared" si="319"/>
        <v>1.2462906618999194</v>
      </c>
      <c r="AO931" s="89">
        <f t="shared" si="319"/>
        <v>1.246290661867854</v>
      </c>
      <c r="AP931" s="89">
        <f t="shared" si="319"/>
        <v>1.2462906606705981</v>
      </c>
      <c r="AQ931" s="89">
        <f t="shared" si="319"/>
        <v>1.2462906159678244</v>
      </c>
      <c r="AR931" s="89">
        <f t="shared" si="319"/>
        <v>1.2462889468736118</v>
      </c>
      <c r="AS931" s="89">
        <f t="shared" si="319"/>
        <v>1.2462266328299796</v>
      </c>
      <c r="AT931" s="89">
        <f t="shared" si="319"/>
        <v>1.2439083968856333</v>
      </c>
      <c r="AU931" s="89">
        <f t="shared" si="320"/>
        <v>1.1666747515830691</v>
      </c>
    </row>
    <row r="932" spans="3:64">
      <c r="C932" s="10"/>
      <c r="D932" s="10"/>
      <c r="Z932">
        <f t="shared" si="311"/>
        <v>0</v>
      </c>
      <c r="AA932" s="89">
        <f t="shared" si="312"/>
        <v>-0.23800536174947567</v>
      </c>
      <c r="AB932" s="89">
        <f t="shared" si="306"/>
        <v>-9999</v>
      </c>
      <c r="AC932" s="89">
        <f t="shared" si="307"/>
        <v>0</v>
      </c>
      <c r="AD932" s="89">
        <f t="shared" si="321"/>
        <v>-9999</v>
      </c>
      <c r="AE932" s="89">
        <f t="shared" si="308"/>
        <v>0</v>
      </c>
      <c r="AF932">
        <f t="shared" si="322"/>
        <v>-9999</v>
      </c>
      <c r="AG932" s="73"/>
      <c r="AH932">
        <f t="shared" si="313"/>
        <v>9.9128093979226504E-4</v>
      </c>
      <c r="AI932">
        <f t="shared" si="314"/>
        <v>1.0202694526724543</v>
      </c>
      <c r="AJ932">
        <f t="shared" si="315"/>
        <v>0.73637414807196833</v>
      </c>
      <c r="AK932">
        <f t="shared" si="316"/>
        <v>8.1517785104596244E-2</v>
      </c>
      <c r="AL932">
        <f t="shared" si="317"/>
        <v>1.327088014839336</v>
      </c>
      <c r="AM932">
        <f t="shared" si="318"/>
        <v>0.7817992999413852</v>
      </c>
      <c r="AN932" s="89">
        <f t="shared" si="319"/>
        <v>1.2462906618999194</v>
      </c>
      <c r="AO932" s="89">
        <f t="shared" si="319"/>
        <v>1.246290661867854</v>
      </c>
      <c r="AP932" s="89">
        <f t="shared" si="319"/>
        <v>1.2462906606705981</v>
      </c>
      <c r="AQ932" s="89">
        <f t="shared" si="319"/>
        <v>1.2462906159678244</v>
      </c>
      <c r="AR932" s="89">
        <f t="shared" si="319"/>
        <v>1.2462889468736118</v>
      </c>
      <c r="AS932" s="89">
        <f t="shared" si="319"/>
        <v>1.2462266328299796</v>
      </c>
      <c r="AT932" s="89">
        <f t="shared" si="319"/>
        <v>1.2439083968856333</v>
      </c>
      <c r="AU932" s="89">
        <f t="shared" si="320"/>
        <v>1.1666747515830691</v>
      </c>
    </row>
    <row r="933" spans="3:64">
      <c r="C933" s="10"/>
      <c r="D933" s="10"/>
      <c r="Z933">
        <f t="shared" si="311"/>
        <v>0</v>
      </c>
      <c r="AA933" s="89">
        <f t="shared" si="312"/>
        <v>-0.23800536174947567</v>
      </c>
      <c r="AB933" s="89">
        <f t="shared" si="306"/>
        <v>-9999</v>
      </c>
      <c r="AC933" s="89">
        <f t="shared" si="307"/>
        <v>0</v>
      </c>
      <c r="AD933" s="89">
        <f t="shared" si="321"/>
        <v>-9999</v>
      </c>
      <c r="AE933" s="89">
        <f t="shared" si="308"/>
        <v>0</v>
      </c>
      <c r="AF933">
        <f t="shared" si="322"/>
        <v>-9999</v>
      </c>
      <c r="AG933" s="73"/>
      <c r="AH933">
        <f t="shared" si="313"/>
        <v>9.9128093979226504E-4</v>
      </c>
      <c r="AI933">
        <f t="shared" si="314"/>
        <v>1.0202694526724543</v>
      </c>
      <c r="AJ933">
        <f t="shared" si="315"/>
        <v>0.73637414807196833</v>
      </c>
      <c r="AK933">
        <f t="shared" si="316"/>
        <v>8.1517785104596244E-2</v>
      </c>
      <c r="AL933">
        <f t="shared" si="317"/>
        <v>1.327088014839336</v>
      </c>
      <c r="AM933">
        <f t="shared" si="318"/>
        <v>0.7817992999413852</v>
      </c>
      <c r="AN933" s="89">
        <f t="shared" ref="AN933:AT948" si="323">$AU933+$AB$7*SIN(AO933)</f>
        <v>1.2462906618999194</v>
      </c>
      <c r="AO933" s="89">
        <f t="shared" si="323"/>
        <v>1.246290661867854</v>
      </c>
      <c r="AP933" s="89">
        <f t="shared" si="323"/>
        <v>1.2462906606705981</v>
      </c>
      <c r="AQ933" s="89">
        <f t="shared" si="323"/>
        <v>1.2462906159678244</v>
      </c>
      <c r="AR933" s="89">
        <f t="shared" si="323"/>
        <v>1.2462889468736118</v>
      </c>
      <c r="AS933" s="89">
        <f t="shared" si="323"/>
        <v>1.2462266328299796</v>
      </c>
      <c r="AT933" s="89">
        <f t="shared" si="323"/>
        <v>1.2439083968856333</v>
      </c>
      <c r="AU933" s="89">
        <f t="shared" si="320"/>
        <v>1.1666747515830691</v>
      </c>
    </row>
    <row r="934" spans="3:64">
      <c r="C934" s="10"/>
      <c r="D934" s="10"/>
      <c r="Z934">
        <f t="shared" si="311"/>
        <v>0</v>
      </c>
      <c r="AA934" s="89">
        <f t="shared" si="312"/>
        <v>-0.23800536174947567</v>
      </c>
      <c r="AB934" s="89">
        <f t="shared" si="306"/>
        <v>-9999</v>
      </c>
      <c r="AC934" s="89">
        <f t="shared" si="307"/>
        <v>0</v>
      </c>
      <c r="AD934" s="89">
        <f t="shared" si="321"/>
        <v>-9999</v>
      </c>
      <c r="AE934" s="89">
        <f t="shared" si="308"/>
        <v>0</v>
      </c>
      <c r="AF934">
        <f t="shared" si="322"/>
        <v>-9999</v>
      </c>
      <c r="AG934" s="73"/>
      <c r="AH934">
        <f t="shared" si="313"/>
        <v>9.9128093979226504E-4</v>
      </c>
      <c r="AI934">
        <f t="shared" si="314"/>
        <v>1.0202694526724543</v>
      </c>
      <c r="AJ934">
        <f t="shared" si="315"/>
        <v>0.73637414807196833</v>
      </c>
      <c r="AK934">
        <f t="shared" si="316"/>
        <v>8.1517785104596244E-2</v>
      </c>
      <c r="AL934">
        <f t="shared" si="317"/>
        <v>1.327088014839336</v>
      </c>
      <c r="AM934">
        <f t="shared" si="318"/>
        <v>0.7817992999413852</v>
      </c>
      <c r="AN934" s="89">
        <f t="shared" si="323"/>
        <v>1.2462906618999194</v>
      </c>
      <c r="AO934" s="89">
        <f t="shared" si="323"/>
        <v>1.246290661867854</v>
      </c>
      <c r="AP934" s="89">
        <f t="shared" si="323"/>
        <v>1.2462906606705981</v>
      </c>
      <c r="AQ934" s="89">
        <f t="shared" si="323"/>
        <v>1.2462906159678244</v>
      </c>
      <c r="AR934" s="89">
        <f t="shared" si="323"/>
        <v>1.2462889468736118</v>
      </c>
      <c r="AS934" s="89">
        <f t="shared" si="323"/>
        <v>1.2462266328299796</v>
      </c>
      <c r="AT934" s="89">
        <f t="shared" si="323"/>
        <v>1.2439083968856333</v>
      </c>
      <c r="AU934" s="89">
        <f t="shared" si="320"/>
        <v>1.1666747515830691</v>
      </c>
    </row>
    <row r="935" spans="3:64">
      <c r="C935" s="10"/>
      <c r="D935" s="10"/>
      <c r="Z935">
        <f t="shared" si="311"/>
        <v>0</v>
      </c>
      <c r="AA935" s="89">
        <f t="shared" si="312"/>
        <v>-0.23800536174947567</v>
      </c>
      <c r="AB935" s="89">
        <f t="shared" ref="AB935:AB998" si="324">IF(S935&lt;&gt;0,G935-AH935, -9999)</f>
        <v>-9999</v>
      </c>
      <c r="AC935" s="89">
        <f t="shared" ref="AC935:AC998" si="325">+G935-P935</f>
        <v>0</v>
      </c>
      <c r="AD935" s="89">
        <f t="shared" si="321"/>
        <v>-9999</v>
      </c>
      <c r="AE935" s="89">
        <f t="shared" ref="AE935:AE998" si="326">+(G935-AA935)^2*S935</f>
        <v>0</v>
      </c>
      <c r="AF935">
        <f t="shared" si="322"/>
        <v>-9999</v>
      </c>
      <c r="AG935" s="73"/>
      <c r="AH935">
        <f t="shared" si="313"/>
        <v>9.9128093979226504E-4</v>
      </c>
      <c r="AI935">
        <f t="shared" si="314"/>
        <v>1.0202694526724543</v>
      </c>
      <c r="AJ935">
        <f t="shared" si="315"/>
        <v>0.73637414807196833</v>
      </c>
      <c r="AK935">
        <f t="shared" si="316"/>
        <v>8.1517785104596244E-2</v>
      </c>
      <c r="AL935">
        <f t="shared" si="317"/>
        <v>1.327088014839336</v>
      </c>
      <c r="AM935">
        <f t="shared" si="318"/>
        <v>0.7817992999413852</v>
      </c>
      <c r="AN935" s="89">
        <f t="shared" si="323"/>
        <v>1.2462906618999194</v>
      </c>
      <c r="AO935" s="89">
        <f t="shared" si="323"/>
        <v>1.246290661867854</v>
      </c>
      <c r="AP935" s="89">
        <f t="shared" si="323"/>
        <v>1.2462906606705981</v>
      </c>
      <c r="AQ935" s="89">
        <f t="shared" si="323"/>
        <v>1.2462906159678244</v>
      </c>
      <c r="AR935" s="89">
        <f t="shared" si="323"/>
        <v>1.2462889468736118</v>
      </c>
      <c r="AS935" s="89">
        <f t="shared" si="323"/>
        <v>1.2462266328299796</v>
      </c>
      <c r="AT935" s="89">
        <f t="shared" si="323"/>
        <v>1.2439083968856333</v>
      </c>
      <c r="AU935" s="89">
        <f t="shared" si="320"/>
        <v>1.1666747515830691</v>
      </c>
    </row>
    <row r="936" spans="3:64">
      <c r="C936" s="10"/>
      <c r="D936" s="10"/>
      <c r="Z936">
        <f t="shared" si="311"/>
        <v>0</v>
      </c>
      <c r="AA936" s="89">
        <f t="shared" si="312"/>
        <v>-0.23800536174947567</v>
      </c>
      <c r="AB936" s="89">
        <f t="shared" si="324"/>
        <v>-9999</v>
      </c>
      <c r="AC936" s="89">
        <f t="shared" si="325"/>
        <v>0</v>
      </c>
      <c r="AD936" s="89">
        <f t="shared" si="321"/>
        <v>-9999</v>
      </c>
      <c r="AE936" s="89">
        <f t="shared" si="326"/>
        <v>0</v>
      </c>
      <c r="AF936">
        <f t="shared" si="322"/>
        <v>-9999</v>
      </c>
      <c r="AG936" s="73"/>
      <c r="AH936">
        <f t="shared" si="313"/>
        <v>9.9128093979226504E-4</v>
      </c>
      <c r="AI936">
        <f t="shared" si="314"/>
        <v>1.0202694526724543</v>
      </c>
      <c r="AJ936">
        <f t="shared" si="315"/>
        <v>0.73637414807196833</v>
      </c>
      <c r="AK936">
        <f t="shared" si="316"/>
        <v>8.1517785104596244E-2</v>
      </c>
      <c r="AL936">
        <f t="shared" si="317"/>
        <v>1.327088014839336</v>
      </c>
      <c r="AM936">
        <f t="shared" si="318"/>
        <v>0.7817992999413852</v>
      </c>
      <c r="AN936" s="89">
        <f t="shared" si="323"/>
        <v>1.2462906618999194</v>
      </c>
      <c r="AO936" s="89">
        <f t="shared" si="323"/>
        <v>1.246290661867854</v>
      </c>
      <c r="AP936" s="89">
        <f t="shared" si="323"/>
        <v>1.2462906606705981</v>
      </c>
      <c r="AQ936" s="89">
        <f t="shared" si="323"/>
        <v>1.2462906159678244</v>
      </c>
      <c r="AR936" s="89">
        <f t="shared" si="323"/>
        <v>1.2462889468736118</v>
      </c>
      <c r="AS936" s="89">
        <f t="shared" si="323"/>
        <v>1.2462266328299796</v>
      </c>
      <c r="AT936" s="89">
        <f t="shared" si="323"/>
        <v>1.2439083968856333</v>
      </c>
      <c r="AU936" s="89">
        <f t="shared" si="320"/>
        <v>1.1666747515830691</v>
      </c>
      <c r="AV936" s="89"/>
      <c r="AW936" s="89"/>
      <c r="AX936" s="89"/>
      <c r="AY936" s="89"/>
      <c r="AZ936" s="89"/>
      <c r="BA936" s="89"/>
      <c r="BB936" s="89"/>
      <c r="BC936" s="89"/>
      <c r="BD936" s="89"/>
      <c r="BE936" s="89"/>
      <c r="BF936" s="89"/>
      <c r="BG936" s="89"/>
      <c r="BH936" s="89"/>
      <c r="BI936" s="89"/>
      <c r="BJ936" s="89"/>
      <c r="BK936" s="89"/>
      <c r="BL936" s="89"/>
    </row>
    <row r="937" spans="3:64">
      <c r="C937" s="10"/>
      <c r="D937" s="10"/>
      <c r="Z937">
        <f t="shared" si="311"/>
        <v>0</v>
      </c>
      <c r="AA937" s="89">
        <f t="shared" si="312"/>
        <v>-0.23800536174947567</v>
      </c>
      <c r="AB937" s="89">
        <f t="shared" si="324"/>
        <v>-9999</v>
      </c>
      <c r="AC937" s="89">
        <f t="shared" si="325"/>
        <v>0</v>
      </c>
      <c r="AD937" s="89">
        <f t="shared" si="321"/>
        <v>-9999</v>
      </c>
      <c r="AE937" s="89">
        <f t="shared" si="326"/>
        <v>0</v>
      </c>
      <c r="AF937">
        <f t="shared" si="322"/>
        <v>-9999</v>
      </c>
      <c r="AG937" s="73"/>
      <c r="AH937">
        <f t="shared" si="313"/>
        <v>9.9128093979226504E-4</v>
      </c>
      <c r="AI937">
        <f t="shared" si="314"/>
        <v>1.0202694526724543</v>
      </c>
      <c r="AJ937">
        <f t="shared" si="315"/>
        <v>0.73637414807196833</v>
      </c>
      <c r="AK937">
        <f t="shared" si="316"/>
        <v>8.1517785104596244E-2</v>
      </c>
      <c r="AL937">
        <f t="shared" si="317"/>
        <v>1.327088014839336</v>
      </c>
      <c r="AM937">
        <f t="shared" si="318"/>
        <v>0.7817992999413852</v>
      </c>
      <c r="AN937" s="89">
        <f t="shared" si="323"/>
        <v>1.2462906618999194</v>
      </c>
      <c r="AO937" s="89">
        <f t="shared" si="323"/>
        <v>1.246290661867854</v>
      </c>
      <c r="AP937" s="89">
        <f t="shared" si="323"/>
        <v>1.2462906606705981</v>
      </c>
      <c r="AQ937" s="89">
        <f t="shared" si="323"/>
        <v>1.2462906159678244</v>
      </c>
      <c r="AR937" s="89">
        <f t="shared" si="323"/>
        <v>1.2462889468736118</v>
      </c>
      <c r="AS937" s="89">
        <f t="shared" si="323"/>
        <v>1.2462266328299796</v>
      </c>
      <c r="AT937" s="89">
        <f t="shared" si="323"/>
        <v>1.2439083968856333</v>
      </c>
      <c r="AU937" s="89">
        <f t="shared" si="320"/>
        <v>1.1666747515830691</v>
      </c>
    </row>
    <row r="938" spans="3:64">
      <c r="C938" s="10"/>
      <c r="D938" s="10"/>
      <c r="Z938">
        <f t="shared" si="311"/>
        <v>0</v>
      </c>
      <c r="AA938" s="89">
        <f t="shared" si="312"/>
        <v>-0.23800536174947567</v>
      </c>
      <c r="AB938" s="89">
        <f t="shared" si="324"/>
        <v>-9999</v>
      </c>
      <c r="AC938" s="89">
        <f t="shared" si="325"/>
        <v>0</v>
      </c>
      <c r="AD938" s="89">
        <f t="shared" si="321"/>
        <v>-9999</v>
      </c>
      <c r="AE938" s="89">
        <f t="shared" si="326"/>
        <v>0</v>
      </c>
      <c r="AF938">
        <f t="shared" si="322"/>
        <v>-9999</v>
      </c>
      <c r="AG938" s="73"/>
      <c r="AH938">
        <f t="shared" si="313"/>
        <v>9.9128093979226504E-4</v>
      </c>
      <c r="AI938">
        <f t="shared" si="314"/>
        <v>1.0202694526724543</v>
      </c>
      <c r="AJ938">
        <f t="shared" si="315"/>
        <v>0.73637414807196833</v>
      </c>
      <c r="AK938">
        <f t="shared" si="316"/>
        <v>8.1517785104596244E-2</v>
      </c>
      <c r="AL938">
        <f t="shared" si="317"/>
        <v>1.327088014839336</v>
      </c>
      <c r="AM938">
        <f t="shared" si="318"/>
        <v>0.7817992999413852</v>
      </c>
      <c r="AN938" s="89">
        <f t="shared" si="323"/>
        <v>1.2462906618999194</v>
      </c>
      <c r="AO938" s="89">
        <f t="shared" si="323"/>
        <v>1.246290661867854</v>
      </c>
      <c r="AP938" s="89">
        <f t="shared" si="323"/>
        <v>1.2462906606705981</v>
      </c>
      <c r="AQ938" s="89">
        <f t="shared" si="323"/>
        <v>1.2462906159678244</v>
      </c>
      <c r="AR938" s="89">
        <f t="shared" si="323"/>
        <v>1.2462889468736118</v>
      </c>
      <c r="AS938" s="89">
        <f t="shared" si="323"/>
        <v>1.2462266328299796</v>
      </c>
      <c r="AT938" s="89">
        <f t="shared" si="323"/>
        <v>1.2439083968856333</v>
      </c>
      <c r="AU938" s="89">
        <f t="shared" si="320"/>
        <v>1.1666747515830691</v>
      </c>
    </row>
    <row r="939" spans="3:64">
      <c r="C939" s="10"/>
      <c r="D939" s="10"/>
      <c r="Z939">
        <f t="shared" si="311"/>
        <v>0</v>
      </c>
      <c r="AA939" s="89">
        <f t="shared" si="312"/>
        <v>-0.23800536174947567</v>
      </c>
      <c r="AB939" s="89">
        <f t="shared" si="324"/>
        <v>-9999</v>
      </c>
      <c r="AC939" s="89">
        <f t="shared" si="325"/>
        <v>0</v>
      </c>
      <c r="AD939" s="89">
        <f t="shared" si="321"/>
        <v>-9999</v>
      </c>
      <c r="AE939" s="89">
        <f t="shared" si="326"/>
        <v>0</v>
      </c>
      <c r="AF939">
        <f t="shared" si="322"/>
        <v>-9999</v>
      </c>
      <c r="AG939" s="73"/>
      <c r="AH939">
        <f t="shared" si="313"/>
        <v>9.9128093979226504E-4</v>
      </c>
      <c r="AI939">
        <f t="shared" si="314"/>
        <v>1.0202694526724543</v>
      </c>
      <c r="AJ939">
        <f t="shared" si="315"/>
        <v>0.73637414807196833</v>
      </c>
      <c r="AK939">
        <f t="shared" si="316"/>
        <v>8.1517785104596244E-2</v>
      </c>
      <c r="AL939">
        <f t="shared" si="317"/>
        <v>1.327088014839336</v>
      </c>
      <c r="AM939">
        <f t="shared" si="318"/>
        <v>0.7817992999413852</v>
      </c>
      <c r="AN939" s="89">
        <f t="shared" si="323"/>
        <v>1.2462906618999194</v>
      </c>
      <c r="AO939" s="89">
        <f t="shared" si="323"/>
        <v>1.246290661867854</v>
      </c>
      <c r="AP939" s="89">
        <f t="shared" si="323"/>
        <v>1.2462906606705981</v>
      </c>
      <c r="AQ939" s="89">
        <f t="shared" si="323"/>
        <v>1.2462906159678244</v>
      </c>
      <c r="AR939" s="89">
        <f t="shared" si="323"/>
        <v>1.2462889468736118</v>
      </c>
      <c r="AS939" s="89">
        <f t="shared" si="323"/>
        <v>1.2462266328299796</v>
      </c>
      <c r="AT939" s="89">
        <f t="shared" si="323"/>
        <v>1.2439083968856333</v>
      </c>
      <c r="AU939" s="89">
        <f t="shared" si="320"/>
        <v>1.1666747515830691</v>
      </c>
    </row>
    <row r="940" spans="3:64">
      <c r="C940" s="10"/>
      <c r="D940" s="10"/>
      <c r="Z940">
        <f t="shared" si="311"/>
        <v>0</v>
      </c>
      <c r="AA940" s="89">
        <f t="shared" si="312"/>
        <v>-0.23800536174947567</v>
      </c>
      <c r="AB940" s="89">
        <f t="shared" si="324"/>
        <v>-9999</v>
      </c>
      <c r="AC940" s="89">
        <f t="shared" si="325"/>
        <v>0</v>
      </c>
      <c r="AD940" s="89">
        <f t="shared" si="321"/>
        <v>-9999</v>
      </c>
      <c r="AE940" s="89">
        <f t="shared" si="326"/>
        <v>0</v>
      </c>
      <c r="AF940">
        <f t="shared" si="322"/>
        <v>-9999</v>
      </c>
      <c r="AG940" s="73"/>
      <c r="AH940">
        <f t="shared" si="313"/>
        <v>9.9128093979226504E-4</v>
      </c>
      <c r="AI940">
        <f t="shared" si="314"/>
        <v>1.0202694526724543</v>
      </c>
      <c r="AJ940">
        <f t="shared" si="315"/>
        <v>0.73637414807196833</v>
      </c>
      <c r="AK940">
        <f t="shared" si="316"/>
        <v>8.1517785104596244E-2</v>
      </c>
      <c r="AL940">
        <f t="shared" si="317"/>
        <v>1.327088014839336</v>
      </c>
      <c r="AM940">
        <f t="shared" si="318"/>
        <v>0.7817992999413852</v>
      </c>
      <c r="AN940" s="89">
        <f t="shared" si="323"/>
        <v>1.2462906618999194</v>
      </c>
      <c r="AO940" s="89">
        <f t="shared" si="323"/>
        <v>1.246290661867854</v>
      </c>
      <c r="AP940" s="89">
        <f t="shared" si="323"/>
        <v>1.2462906606705981</v>
      </c>
      <c r="AQ940" s="89">
        <f t="shared" si="323"/>
        <v>1.2462906159678244</v>
      </c>
      <c r="AR940" s="89">
        <f t="shared" si="323"/>
        <v>1.2462889468736118</v>
      </c>
      <c r="AS940" s="89">
        <f t="shared" si="323"/>
        <v>1.2462266328299796</v>
      </c>
      <c r="AT940" s="89">
        <f t="shared" si="323"/>
        <v>1.2439083968856333</v>
      </c>
      <c r="AU940" s="89">
        <f t="shared" si="320"/>
        <v>1.1666747515830691</v>
      </c>
    </row>
    <row r="941" spans="3:64">
      <c r="C941" s="10"/>
      <c r="D941" s="10"/>
      <c r="Z941">
        <f t="shared" si="311"/>
        <v>0</v>
      </c>
      <c r="AA941" s="89">
        <f t="shared" si="312"/>
        <v>-0.23800536174947567</v>
      </c>
      <c r="AB941" s="89">
        <f t="shared" si="324"/>
        <v>-9999</v>
      </c>
      <c r="AC941" s="89">
        <f t="shared" si="325"/>
        <v>0</v>
      </c>
      <c r="AD941" s="89">
        <f t="shared" si="321"/>
        <v>-9999</v>
      </c>
      <c r="AE941" s="89">
        <f t="shared" si="326"/>
        <v>0</v>
      </c>
      <c r="AF941">
        <f t="shared" si="322"/>
        <v>-9999</v>
      </c>
      <c r="AG941" s="73"/>
      <c r="AH941">
        <f t="shared" si="313"/>
        <v>9.9128093979226504E-4</v>
      </c>
      <c r="AI941">
        <f t="shared" si="314"/>
        <v>1.0202694526724543</v>
      </c>
      <c r="AJ941">
        <f t="shared" si="315"/>
        <v>0.73637414807196833</v>
      </c>
      <c r="AK941">
        <f t="shared" si="316"/>
        <v>8.1517785104596244E-2</v>
      </c>
      <c r="AL941">
        <f t="shared" si="317"/>
        <v>1.327088014839336</v>
      </c>
      <c r="AM941">
        <f t="shared" si="318"/>
        <v>0.7817992999413852</v>
      </c>
      <c r="AN941" s="89">
        <f t="shared" si="323"/>
        <v>1.2462906618999194</v>
      </c>
      <c r="AO941" s="89">
        <f t="shared" si="323"/>
        <v>1.246290661867854</v>
      </c>
      <c r="AP941" s="89">
        <f t="shared" si="323"/>
        <v>1.2462906606705981</v>
      </c>
      <c r="AQ941" s="89">
        <f t="shared" si="323"/>
        <v>1.2462906159678244</v>
      </c>
      <c r="AR941" s="89">
        <f t="shared" si="323"/>
        <v>1.2462889468736118</v>
      </c>
      <c r="AS941" s="89">
        <f t="shared" si="323"/>
        <v>1.2462266328299796</v>
      </c>
      <c r="AT941" s="89">
        <f t="shared" si="323"/>
        <v>1.2439083968856333</v>
      </c>
      <c r="AU941" s="89">
        <f t="shared" si="320"/>
        <v>1.1666747515830691</v>
      </c>
    </row>
    <row r="942" spans="3:64">
      <c r="C942" s="10"/>
      <c r="D942" s="10"/>
      <c r="Z942">
        <f t="shared" si="311"/>
        <v>0</v>
      </c>
      <c r="AA942" s="89">
        <f t="shared" si="312"/>
        <v>-0.23800536174947567</v>
      </c>
      <c r="AB942" s="89">
        <f t="shared" si="324"/>
        <v>-9999</v>
      </c>
      <c r="AC942" s="89">
        <f t="shared" si="325"/>
        <v>0</v>
      </c>
      <c r="AD942" s="89">
        <f t="shared" si="321"/>
        <v>-9999</v>
      </c>
      <c r="AE942" s="89">
        <f t="shared" si="326"/>
        <v>0</v>
      </c>
      <c r="AF942">
        <f t="shared" si="322"/>
        <v>-9999</v>
      </c>
      <c r="AG942" s="73"/>
      <c r="AH942">
        <f t="shared" si="313"/>
        <v>9.9128093979226504E-4</v>
      </c>
      <c r="AI942">
        <f t="shared" si="314"/>
        <v>1.0202694526724543</v>
      </c>
      <c r="AJ942">
        <f t="shared" si="315"/>
        <v>0.73637414807196833</v>
      </c>
      <c r="AK942">
        <f t="shared" si="316"/>
        <v>8.1517785104596244E-2</v>
      </c>
      <c r="AL942">
        <f t="shared" si="317"/>
        <v>1.327088014839336</v>
      </c>
      <c r="AM942">
        <f t="shared" si="318"/>
        <v>0.7817992999413852</v>
      </c>
      <c r="AN942" s="89">
        <f t="shared" si="323"/>
        <v>1.2462906618999194</v>
      </c>
      <c r="AO942" s="89">
        <f t="shared" si="323"/>
        <v>1.246290661867854</v>
      </c>
      <c r="AP942" s="89">
        <f t="shared" si="323"/>
        <v>1.2462906606705981</v>
      </c>
      <c r="AQ942" s="89">
        <f t="shared" si="323"/>
        <v>1.2462906159678244</v>
      </c>
      <c r="AR942" s="89">
        <f t="shared" si="323"/>
        <v>1.2462889468736118</v>
      </c>
      <c r="AS942" s="89">
        <f t="shared" si="323"/>
        <v>1.2462266328299796</v>
      </c>
      <c r="AT942" s="89">
        <f t="shared" si="323"/>
        <v>1.2439083968856333</v>
      </c>
      <c r="AU942" s="89">
        <f t="shared" si="320"/>
        <v>1.1666747515830691</v>
      </c>
    </row>
    <row r="943" spans="3:64">
      <c r="C943" s="10"/>
      <c r="D943" s="10"/>
      <c r="Z943">
        <f t="shared" si="311"/>
        <v>0</v>
      </c>
      <c r="AA943" s="89">
        <f t="shared" si="312"/>
        <v>-0.23800536174947567</v>
      </c>
      <c r="AB943" s="89">
        <f t="shared" si="324"/>
        <v>-9999</v>
      </c>
      <c r="AC943" s="89">
        <f t="shared" si="325"/>
        <v>0</v>
      </c>
      <c r="AD943" s="89">
        <f t="shared" si="321"/>
        <v>-9999</v>
      </c>
      <c r="AE943" s="89">
        <f t="shared" si="326"/>
        <v>0</v>
      </c>
      <c r="AF943">
        <f t="shared" si="322"/>
        <v>-9999</v>
      </c>
      <c r="AG943" s="73"/>
      <c r="AH943">
        <f t="shared" si="313"/>
        <v>9.9128093979226504E-4</v>
      </c>
      <c r="AI943">
        <f t="shared" si="314"/>
        <v>1.0202694526724543</v>
      </c>
      <c r="AJ943">
        <f t="shared" si="315"/>
        <v>0.73637414807196833</v>
      </c>
      <c r="AK943">
        <f t="shared" si="316"/>
        <v>8.1517785104596244E-2</v>
      </c>
      <c r="AL943">
        <f t="shared" si="317"/>
        <v>1.327088014839336</v>
      </c>
      <c r="AM943">
        <f t="shared" si="318"/>
        <v>0.7817992999413852</v>
      </c>
      <c r="AN943" s="89">
        <f t="shared" si="323"/>
        <v>1.2462906618999194</v>
      </c>
      <c r="AO943" s="89">
        <f t="shared" si="323"/>
        <v>1.246290661867854</v>
      </c>
      <c r="AP943" s="89">
        <f t="shared" si="323"/>
        <v>1.2462906606705981</v>
      </c>
      <c r="AQ943" s="89">
        <f t="shared" si="323"/>
        <v>1.2462906159678244</v>
      </c>
      <c r="AR943" s="89">
        <f t="shared" si="323"/>
        <v>1.2462889468736118</v>
      </c>
      <c r="AS943" s="89">
        <f t="shared" si="323"/>
        <v>1.2462266328299796</v>
      </c>
      <c r="AT943" s="89">
        <f t="shared" si="323"/>
        <v>1.2439083968856333</v>
      </c>
      <c r="AU943" s="89">
        <f t="shared" si="320"/>
        <v>1.1666747515830691</v>
      </c>
      <c r="AV943" s="89"/>
      <c r="AW943" s="89"/>
      <c r="AX943" s="89"/>
      <c r="AY943" s="89"/>
      <c r="AZ943" s="89"/>
      <c r="BA943" s="89"/>
      <c r="BB943" s="89"/>
      <c r="BC943" s="89"/>
      <c r="BD943" s="89"/>
      <c r="BE943" s="89"/>
      <c r="BF943" s="89"/>
      <c r="BG943" s="89"/>
      <c r="BH943" s="89"/>
      <c r="BI943" s="89"/>
      <c r="BJ943" s="89"/>
      <c r="BK943" s="89"/>
      <c r="BL943" s="89"/>
    </row>
    <row r="944" spans="3:64">
      <c r="C944" s="10"/>
      <c r="D944" s="10"/>
      <c r="Z944">
        <f t="shared" si="311"/>
        <v>0</v>
      </c>
      <c r="AA944" s="89">
        <f t="shared" si="312"/>
        <v>-0.23800536174947567</v>
      </c>
      <c r="AB944" s="89">
        <f t="shared" si="324"/>
        <v>-9999</v>
      </c>
      <c r="AC944" s="89">
        <f t="shared" si="325"/>
        <v>0</v>
      </c>
      <c r="AD944" s="89">
        <f t="shared" si="321"/>
        <v>-9999</v>
      </c>
      <c r="AE944" s="89">
        <f t="shared" si="326"/>
        <v>0</v>
      </c>
      <c r="AF944">
        <f t="shared" si="322"/>
        <v>-9999</v>
      </c>
      <c r="AG944" s="73"/>
      <c r="AH944">
        <f t="shared" si="313"/>
        <v>9.9128093979226504E-4</v>
      </c>
      <c r="AI944">
        <f t="shared" si="314"/>
        <v>1.0202694526724543</v>
      </c>
      <c r="AJ944">
        <f t="shared" si="315"/>
        <v>0.73637414807196833</v>
      </c>
      <c r="AK944">
        <f t="shared" si="316"/>
        <v>8.1517785104596244E-2</v>
      </c>
      <c r="AL944">
        <f t="shared" si="317"/>
        <v>1.327088014839336</v>
      </c>
      <c r="AM944">
        <f t="shared" si="318"/>
        <v>0.7817992999413852</v>
      </c>
      <c r="AN944" s="89">
        <f t="shared" si="323"/>
        <v>1.2462906618999194</v>
      </c>
      <c r="AO944" s="89">
        <f t="shared" si="323"/>
        <v>1.246290661867854</v>
      </c>
      <c r="AP944" s="89">
        <f t="shared" si="323"/>
        <v>1.2462906606705981</v>
      </c>
      <c r="AQ944" s="89">
        <f t="shared" si="323"/>
        <v>1.2462906159678244</v>
      </c>
      <c r="AR944" s="89">
        <f t="shared" si="323"/>
        <v>1.2462889468736118</v>
      </c>
      <c r="AS944" s="89">
        <f t="shared" si="323"/>
        <v>1.2462266328299796</v>
      </c>
      <c r="AT944" s="89">
        <f t="shared" si="323"/>
        <v>1.2439083968856333</v>
      </c>
      <c r="AU944" s="89">
        <f t="shared" si="320"/>
        <v>1.1666747515830691</v>
      </c>
    </row>
    <row r="945" spans="3:64">
      <c r="C945" s="10"/>
      <c r="D945" s="10"/>
      <c r="Z945">
        <f t="shared" si="311"/>
        <v>0</v>
      </c>
      <c r="AA945" s="89">
        <f t="shared" si="312"/>
        <v>-0.23800536174947567</v>
      </c>
      <c r="AB945" s="89">
        <f t="shared" si="324"/>
        <v>-9999</v>
      </c>
      <c r="AC945" s="89">
        <f t="shared" si="325"/>
        <v>0</v>
      </c>
      <c r="AD945" s="89">
        <f t="shared" si="321"/>
        <v>-9999</v>
      </c>
      <c r="AE945" s="89">
        <f t="shared" si="326"/>
        <v>0</v>
      </c>
      <c r="AF945">
        <f t="shared" si="322"/>
        <v>-9999</v>
      </c>
      <c r="AG945" s="73"/>
      <c r="AH945">
        <f t="shared" si="313"/>
        <v>9.9128093979226504E-4</v>
      </c>
      <c r="AI945">
        <f t="shared" si="314"/>
        <v>1.0202694526724543</v>
      </c>
      <c r="AJ945">
        <f t="shared" si="315"/>
        <v>0.73637414807196833</v>
      </c>
      <c r="AK945">
        <f t="shared" si="316"/>
        <v>8.1517785104596244E-2</v>
      </c>
      <c r="AL945">
        <f t="shared" si="317"/>
        <v>1.327088014839336</v>
      </c>
      <c r="AM945">
        <f t="shared" si="318"/>
        <v>0.7817992999413852</v>
      </c>
      <c r="AN945" s="89">
        <f t="shared" si="323"/>
        <v>1.2462906618999194</v>
      </c>
      <c r="AO945" s="89">
        <f t="shared" si="323"/>
        <v>1.246290661867854</v>
      </c>
      <c r="AP945" s="89">
        <f t="shared" si="323"/>
        <v>1.2462906606705981</v>
      </c>
      <c r="AQ945" s="89">
        <f t="shared" si="323"/>
        <v>1.2462906159678244</v>
      </c>
      <c r="AR945" s="89">
        <f t="shared" si="323"/>
        <v>1.2462889468736118</v>
      </c>
      <c r="AS945" s="89">
        <f t="shared" si="323"/>
        <v>1.2462266328299796</v>
      </c>
      <c r="AT945" s="89">
        <f t="shared" si="323"/>
        <v>1.2439083968856333</v>
      </c>
      <c r="AU945" s="89">
        <f t="shared" si="320"/>
        <v>1.1666747515830691</v>
      </c>
    </row>
    <row r="946" spans="3:64">
      <c r="C946" s="10"/>
      <c r="D946" s="10"/>
      <c r="Z946">
        <f t="shared" si="311"/>
        <v>0</v>
      </c>
      <c r="AA946" s="89">
        <f t="shared" si="312"/>
        <v>-0.23800536174947567</v>
      </c>
      <c r="AB946" s="89">
        <f t="shared" si="324"/>
        <v>-9999</v>
      </c>
      <c r="AC946" s="89">
        <f t="shared" si="325"/>
        <v>0</v>
      </c>
      <c r="AD946" s="89">
        <f t="shared" si="321"/>
        <v>-9999</v>
      </c>
      <c r="AE946" s="89">
        <f t="shared" si="326"/>
        <v>0</v>
      </c>
      <c r="AF946">
        <f t="shared" si="322"/>
        <v>-9999</v>
      </c>
      <c r="AG946" s="73"/>
      <c r="AH946">
        <f t="shared" si="313"/>
        <v>9.9128093979226504E-4</v>
      </c>
      <c r="AI946">
        <f t="shared" si="314"/>
        <v>1.0202694526724543</v>
      </c>
      <c r="AJ946">
        <f t="shared" si="315"/>
        <v>0.73637414807196833</v>
      </c>
      <c r="AK946">
        <f t="shared" si="316"/>
        <v>8.1517785104596244E-2</v>
      </c>
      <c r="AL946">
        <f t="shared" si="317"/>
        <v>1.327088014839336</v>
      </c>
      <c r="AM946">
        <f t="shared" si="318"/>
        <v>0.7817992999413852</v>
      </c>
      <c r="AN946" s="89">
        <f t="shared" si="323"/>
        <v>1.2462906618999194</v>
      </c>
      <c r="AO946" s="89">
        <f t="shared" si="323"/>
        <v>1.246290661867854</v>
      </c>
      <c r="AP946" s="89">
        <f t="shared" si="323"/>
        <v>1.2462906606705981</v>
      </c>
      <c r="AQ946" s="89">
        <f t="shared" si="323"/>
        <v>1.2462906159678244</v>
      </c>
      <c r="AR946" s="89">
        <f t="shared" si="323"/>
        <v>1.2462889468736118</v>
      </c>
      <c r="AS946" s="89">
        <f t="shared" si="323"/>
        <v>1.2462266328299796</v>
      </c>
      <c r="AT946" s="89">
        <f t="shared" si="323"/>
        <v>1.2439083968856333</v>
      </c>
      <c r="AU946" s="89">
        <f t="shared" si="320"/>
        <v>1.1666747515830691</v>
      </c>
    </row>
    <row r="947" spans="3:64">
      <c r="C947" s="10"/>
      <c r="D947" s="10"/>
      <c r="Z947">
        <f t="shared" si="311"/>
        <v>0</v>
      </c>
      <c r="AA947" s="89">
        <f t="shared" si="312"/>
        <v>-0.23800536174947567</v>
      </c>
      <c r="AB947" s="89">
        <f t="shared" si="324"/>
        <v>-9999</v>
      </c>
      <c r="AC947" s="89">
        <f t="shared" si="325"/>
        <v>0</v>
      </c>
      <c r="AD947" s="89">
        <f t="shared" si="321"/>
        <v>-9999</v>
      </c>
      <c r="AE947" s="89">
        <f t="shared" si="326"/>
        <v>0</v>
      </c>
      <c r="AF947">
        <f t="shared" si="322"/>
        <v>-9999</v>
      </c>
      <c r="AG947" s="73"/>
      <c r="AH947">
        <f t="shared" si="313"/>
        <v>9.9128093979226504E-4</v>
      </c>
      <c r="AI947">
        <f t="shared" si="314"/>
        <v>1.0202694526724543</v>
      </c>
      <c r="AJ947">
        <f t="shared" si="315"/>
        <v>0.73637414807196833</v>
      </c>
      <c r="AK947">
        <f t="shared" si="316"/>
        <v>8.1517785104596244E-2</v>
      </c>
      <c r="AL947">
        <f t="shared" si="317"/>
        <v>1.327088014839336</v>
      </c>
      <c r="AM947">
        <f t="shared" si="318"/>
        <v>0.7817992999413852</v>
      </c>
      <c r="AN947" s="89">
        <f t="shared" si="323"/>
        <v>1.2462906618999194</v>
      </c>
      <c r="AO947" s="89">
        <f t="shared" si="323"/>
        <v>1.246290661867854</v>
      </c>
      <c r="AP947" s="89">
        <f t="shared" si="323"/>
        <v>1.2462906606705981</v>
      </c>
      <c r="AQ947" s="89">
        <f t="shared" si="323"/>
        <v>1.2462906159678244</v>
      </c>
      <c r="AR947" s="89">
        <f t="shared" si="323"/>
        <v>1.2462889468736118</v>
      </c>
      <c r="AS947" s="89">
        <f t="shared" si="323"/>
        <v>1.2462266328299796</v>
      </c>
      <c r="AT947" s="89">
        <f t="shared" si="323"/>
        <v>1.2439083968856333</v>
      </c>
      <c r="AU947" s="89">
        <f t="shared" si="320"/>
        <v>1.1666747515830691</v>
      </c>
    </row>
    <row r="948" spans="3:64">
      <c r="C948" s="10"/>
      <c r="D948" s="10"/>
      <c r="Z948">
        <f t="shared" si="311"/>
        <v>0</v>
      </c>
      <c r="AA948" s="89">
        <f t="shared" si="312"/>
        <v>-0.23800536174947567</v>
      </c>
      <c r="AB948" s="89">
        <f t="shared" si="324"/>
        <v>-9999</v>
      </c>
      <c r="AC948" s="89">
        <f t="shared" si="325"/>
        <v>0</v>
      </c>
      <c r="AD948" s="89">
        <f t="shared" si="321"/>
        <v>-9999</v>
      </c>
      <c r="AE948" s="89">
        <f t="shared" si="326"/>
        <v>0</v>
      </c>
      <c r="AF948">
        <f t="shared" si="322"/>
        <v>-9999</v>
      </c>
      <c r="AG948" s="73"/>
      <c r="AH948">
        <f t="shared" si="313"/>
        <v>9.9128093979226504E-4</v>
      </c>
      <c r="AI948">
        <f t="shared" si="314"/>
        <v>1.0202694526724543</v>
      </c>
      <c r="AJ948">
        <f t="shared" si="315"/>
        <v>0.73637414807196833</v>
      </c>
      <c r="AK948">
        <f t="shared" si="316"/>
        <v>8.1517785104596244E-2</v>
      </c>
      <c r="AL948">
        <f t="shared" si="317"/>
        <v>1.327088014839336</v>
      </c>
      <c r="AM948">
        <f t="shared" si="318"/>
        <v>0.7817992999413852</v>
      </c>
      <c r="AN948" s="89">
        <f t="shared" si="323"/>
        <v>1.2462906618999194</v>
      </c>
      <c r="AO948" s="89">
        <f t="shared" si="323"/>
        <v>1.246290661867854</v>
      </c>
      <c r="AP948" s="89">
        <f t="shared" si="323"/>
        <v>1.2462906606705981</v>
      </c>
      <c r="AQ948" s="89">
        <f t="shared" si="323"/>
        <v>1.2462906159678244</v>
      </c>
      <c r="AR948" s="89">
        <f t="shared" si="323"/>
        <v>1.2462889468736118</v>
      </c>
      <c r="AS948" s="89">
        <f t="shared" si="323"/>
        <v>1.2462266328299796</v>
      </c>
      <c r="AT948" s="89">
        <f t="shared" si="323"/>
        <v>1.2439083968856333</v>
      </c>
      <c r="AU948" s="89">
        <f t="shared" si="320"/>
        <v>1.1666747515830691</v>
      </c>
    </row>
    <row r="949" spans="3:64">
      <c r="C949" s="10"/>
      <c r="D949" s="10"/>
      <c r="Z949">
        <f t="shared" si="311"/>
        <v>0</v>
      </c>
      <c r="AA949" s="89">
        <f t="shared" si="312"/>
        <v>-0.23800536174947567</v>
      </c>
      <c r="AB949" s="89">
        <f t="shared" si="324"/>
        <v>-9999</v>
      </c>
      <c r="AC949" s="89">
        <f t="shared" si="325"/>
        <v>0</v>
      </c>
      <c r="AD949" s="89">
        <f t="shared" si="321"/>
        <v>-9999</v>
      </c>
      <c r="AE949" s="89">
        <f t="shared" si="326"/>
        <v>0</v>
      </c>
      <c r="AF949">
        <f t="shared" si="322"/>
        <v>-9999</v>
      </c>
      <c r="AG949" s="73"/>
      <c r="AH949">
        <f t="shared" si="313"/>
        <v>9.9128093979226504E-4</v>
      </c>
      <c r="AI949">
        <f t="shared" si="314"/>
        <v>1.0202694526724543</v>
      </c>
      <c r="AJ949">
        <f t="shared" si="315"/>
        <v>0.73637414807196833</v>
      </c>
      <c r="AK949">
        <f t="shared" si="316"/>
        <v>8.1517785104596244E-2</v>
      </c>
      <c r="AL949">
        <f t="shared" si="317"/>
        <v>1.327088014839336</v>
      </c>
      <c r="AM949">
        <f t="shared" si="318"/>
        <v>0.7817992999413852</v>
      </c>
      <c r="AN949" s="89">
        <f t="shared" ref="AN949:AT964" si="327">$AU949+$AB$7*SIN(AO949)</f>
        <v>1.2462906618999194</v>
      </c>
      <c r="AO949" s="89">
        <f t="shared" si="327"/>
        <v>1.246290661867854</v>
      </c>
      <c r="AP949" s="89">
        <f t="shared" si="327"/>
        <v>1.2462906606705981</v>
      </c>
      <c r="AQ949" s="89">
        <f t="shared" si="327"/>
        <v>1.2462906159678244</v>
      </c>
      <c r="AR949" s="89">
        <f t="shared" si="327"/>
        <v>1.2462889468736118</v>
      </c>
      <c r="AS949" s="89">
        <f t="shared" si="327"/>
        <v>1.2462266328299796</v>
      </c>
      <c r="AT949" s="89">
        <f t="shared" si="327"/>
        <v>1.2439083968856333</v>
      </c>
      <c r="AU949" s="89">
        <f t="shared" si="320"/>
        <v>1.1666747515830691</v>
      </c>
      <c r="AV949" s="89"/>
      <c r="AW949" s="89"/>
      <c r="AX949" s="89"/>
      <c r="AY949" s="89"/>
      <c r="AZ949" s="89"/>
      <c r="BA949" s="89"/>
      <c r="BB949" s="89"/>
      <c r="BC949" s="89"/>
      <c r="BD949" s="89"/>
      <c r="BE949" s="89"/>
      <c r="BF949" s="89"/>
      <c r="BG949" s="89"/>
      <c r="BH949" s="89"/>
      <c r="BI949" s="89"/>
      <c r="BJ949" s="89"/>
      <c r="BK949" s="89"/>
      <c r="BL949" s="89"/>
    </row>
    <row r="950" spans="3:64">
      <c r="C950" s="10"/>
      <c r="D950" s="10"/>
      <c r="Z950">
        <f t="shared" si="311"/>
        <v>0</v>
      </c>
      <c r="AA950" s="89">
        <f t="shared" si="312"/>
        <v>-0.23800536174947567</v>
      </c>
      <c r="AB950" s="89">
        <f t="shared" si="324"/>
        <v>-9999</v>
      </c>
      <c r="AC950" s="89">
        <f t="shared" si="325"/>
        <v>0</v>
      </c>
      <c r="AD950" s="89">
        <f t="shared" si="321"/>
        <v>-9999</v>
      </c>
      <c r="AE950" s="89">
        <f t="shared" si="326"/>
        <v>0</v>
      </c>
      <c r="AF950">
        <f t="shared" si="322"/>
        <v>-9999</v>
      </c>
      <c r="AG950" s="73"/>
      <c r="AH950">
        <f t="shared" si="313"/>
        <v>9.9128093979226504E-4</v>
      </c>
      <c r="AI950">
        <f t="shared" si="314"/>
        <v>1.0202694526724543</v>
      </c>
      <c r="AJ950">
        <f t="shared" si="315"/>
        <v>0.73637414807196833</v>
      </c>
      <c r="AK950">
        <f t="shared" si="316"/>
        <v>8.1517785104596244E-2</v>
      </c>
      <c r="AL950">
        <f t="shared" si="317"/>
        <v>1.327088014839336</v>
      </c>
      <c r="AM950">
        <f t="shared" si="318"/>
        <v>0.7817992999413852</v>
      </c>
      <c r="AN950" s="89">
        <f t="shared" si="327"/>
        <v>1.2462906618999194</v>
      </c>
      <c r="AO950" s="89">
        <f t="shared" si="327"/>
        <v>1.246290661867854</v>
      </c>
      <c r="AP950" s="89">
        <f t="shared" si="327"/>
        <v>1.2462906606705981</v>
      </c>
      <c r="AQ950" s="89">
        <f t="shared" si="327"/>
        <v>1.2462906159678244</v>
      </c>
      <c r="AR950" s="89">
        <f t="shared" si="327"/>
        <v>1.2462889468736118</v>
      </c>
      <c r="AS950" s="89">
        <f t="shared" si="327"/>
        <v>1.2462266328299796</v>
      </c>
      <c r="AT950" s="89">
        <f t="shared" si="327"/>
        <v>1.2439083968856333</v>
      </c>
      <c r="AU950" s="89">
        <f t="shared" si="320"/>
        <v>1.1666747515830691</v>
      </c>
    </row>
    <row r="951" spans="3:64">
      <c r="C951" s="10"/>
      <c r="D951" s="10"/>
      <c r="Z951">
        <f t="shared" si="311"/>
        <v>0</v>
      </c>
      <c r="AA951" s="89">
        <f t="shared" si="312"/>
        <v>-0.23800536174947567</v>
      </c>
      <c r="AB951" s="89">
        <f t="shared" si="324"/>
        <v>-9999</v>
      </c>
      <c r="AC951" s="89">
        <f t="shared" si="325"/>
        <v>0</v>
      </c>
      <c r="AD951" s="89">
        <f t="shared" si="321"/>
        <v>-9999</v>
      </c>
      <c r="AE951" s="89">
        <f t="shared" si="326"/>
        <v>0</v>
      </c>
      <c r="AF951">
        <f t="shared" si="322"/>
        <v>-9999</v>
      </c>
      <c r="AG951" s="73"/>
      <c r="AH951">
        <f t="shared" si="313"/>
        <v>9.9128093979226504E-4</v>
      </c>
      <c r="AI951">
        <f t="shared" si="314"/>
        <v>1.0202694526724543</v>
      </c>
      <c r="AJ951">
        <f t="shared" si="315"/>
        <v>0.73637414807196833</v>
      </c>
      <c r="AK951">
        <f t="shared" si="316"/>
        <v>8.1517785104596244E-2</v>
      </c>
      <c r="AL951">
        <f t="shared" si="317"/>
        <v>1.327088014839336</v>
      </c>
      <c r="AM951">
        <f t="shared" si="318"/>
        <v>0.7817992999413852</v>
      </c>
      <c r="AN951" s="89">
        <f t="shared" si="327"/>
        <v>1.2462906618999194</v>
      </c>
      <c r="AO951" s="89">
        <f t="shared" si="327"/>
        <v>1.246290661867854</v>
      </c>
      <c r="AP951" s="89">
        <f t="shared" si="327"/>
        <v>1.2462906606705981</v>
      </c>
      <c r="AQ951" s="89">
        <f t="shared" si="327"/>
        <v>1.2462906159678244</v>
      </c>
      <c r="AR951" s="89">
        <f t="shared" si="327"/>
        <v>1.2462889468736118</v>
      </c>
      <c r="AS951" s="89">
        <f t="shared" si="327"/>
        <v>1.2462266328299796</v>
      </c>
      <c r="AT951" s="89">
        <f t="shared" si="327"/>
        <v>1.2439083968856333</v>
      </c>
      <c r="AU951" s="89">
        <f t="shared" si="320"/>
        <v>1.1666747515830691</v>
      </c>
      <c r="AV951" s="89"/>
      <c r="AW951" s="89"/>
      <c r="AX951" s="89"/>
      <c r="AY951" s="89"/>
      <c r="AZ951" s="89"/>
      <c r="BA951" s="89"/>
      <c r="BB951" s="89"/>
      <c r="BC951" s="89"/>
      <c r="BD951" s="89"/>
      <c r="BE951" s="89"/>
      <c r="BF951" s="89"/>
      <c r="BG951" s="89"/>
      <c r="BH951" s="89"/>
      <c r="BI951" s="89"/>
      <c r="BJ951" s="89"/>
      <c r="BK951" s="89"/>
      <c r="BL951" s="89"/>
    </row>
    <row r="952" spans="3:64">
      <c r="C952" s="10"/>
      <c r="D952" s="10"/>
      <c r="Z952">
        <f t="shared" si="311"/>
        <v>0</v>
      </c>
      <c r="AA952" s="89">
        <f t="shared" si="312"/>
        <v>-0.23800536174947567</v>
      </c>
      <c r="AB952" s="89">
        <f t="shared" si="324"/>
        <v>-9999</v>
      </c>
      <c r="AC952" s="89">
        <f t="shared" si="325"/>
        <v>0</v>
      </c>
      <c r="AD952" s="89">
        <f t="shared" si="321"/>
        <v>-9999</v>
      </c>
      <c r="AE952" s="89">
        <f t="shared" si="326"/>
        <v>0</v>
      </c>
      <c r="AF952">
        <f t="shared" si="322"/>
        <v>-9999</v>
      </c>
      <c r="AG952" s="73"/>
      <c r="AH952">
        <f t="shared" si="313"/>
        <v>9.9128093979226504E-4</v>
      </c>
      <c r="AI952">
        <f t="shared" si="314"/>
        <v>1.0202694526724543</v>
      </c>
      <c r="AJ952">
        <f t="shared" si="315"/>
        <v>0.73637414807196833</v>
      </c>
      <c r="AK952">
        <f t="shared" si="316"/>
        <v>8.1517785104596244E-2</v>
      </c>
      <c r="AL952">
        <f t="shared" si="317"/>
        <v>1.327088014839336</v>
      </c>
      <c r="AM952">
        <f t="shared" si="318"/>
        <v>0.7817992999413852</v>
      </c>
      <c r="AN952" s="89">
        <f t="shared" si="327"/>
        <v>1.2462906618999194</v>
      </c>
      <c r="AO952" s="89">
        <f t="shared" si="327"/>
        <v>1.246290661867854</v>
      </c>
      <c r="AP952" s="89">
        <f t="shared" si="327"/>
        <v>1.2462906606705981</v>
      </c>
      <c r="AQ952" s="89">
        <f t="shared" si="327"/>
        <v>1.2462906159678244</v>
      </c>
      <c r="AR952" s="89">
        <f t="shared" si="327"/>
        <v>1.2462889468736118</v>
      </c>
      <c r="AS952" s="89">
        <f t="shared" si="327"/>
        <v>1.2462266328299796</v>
      </c>
      <c r="AT952" s="89">
        <f t="shared" si="327"/>
        <v>1.2439083968856333</v>
      </c>
      <c r="AU952" s="89">
        <f t="shared" si="320"/>
        <v>1.1666747515830691</v>
      </c>
    </row>
    <row r="953" spans="3:64">
      <c r="C953" s="10"/>
      <c r="D953" s="10"/>
      <c r="Z953">
        <f t="shared" si="311"/>
        <v>0</v>
      </c>
      <c r="AA953" s="89">
        <f t="shared" si="312"/>
        <v>-0.23800536174947567</v>
      </c>
      <c r="AB953" s="89">
        <f t="shared" si="324"/>
        <v>-9999</v>
      </c>
      <c r="AC953" s="89">
        <f t="shared" si="325"/>
        <v>0</v>
      </c>
      <c r="AD953" s="89">
        <f t="shared" si="321"/>
        <v>-9999</v>
      </c>
      <c r="AE953" s="89">
        <f t="shared" si="326"/>
        <v>0</v>
      </c>
      <c r="AF953">
        <f t="shared" si="322"/>
        <v>-9999</v>
      </c>
      <c r="AG953" s="73"/>
      <c r="AH953">
        <f t="shared" si="313"/>
        <v>9.9128093979226504E-4</v>
      </c>
      <c r="AI953">
        <f t="shared" si="314"/>
        <v>1.0202694526724543</v>
      </c>
      <c r="AJ953">
        <f t="shared" si="315"/>
        <v>0.73637414807196833</v>
      </c>
      <c r="AK953">
        <f t="shared" si="316"/>
        <v>8.1517785104596244E-2</v>
      </c>
      <c r="AL953">
        <f t="shared" si="317"/>
        <v>1.327088014839336</v>
      </c>
      <c r="AM953">
        <f t="shared" si="318"/>
        <v>0.7817992999413852</v>
      </c>
      <c r="AN953" s="89">
        <f t="shared" si="327"/>
        <v>1.2462906618999194</v>
      </c>
      <c r="AO953" s="89">
        <f t="shared" si="327"/>
        <v>1.246290661867854</v>
      </c>
      <c r="AP953" s="89">
        <f t="shared" si="327"/>
        <v>1.2462906606705981</v>
      </c>
      <c r="AQ953" s="89">
        <f t="shared" si="327"/>
        <v>1.2462906159678244</v>
      </c>
      <c r="AR953" s="89">
        <f t="shared" si="327"/>
        <v>1.2462889468736118</v>
      </c>
      <c r="AS953" s="89">
        <f t="shared" si="327"/>
        <v>1.2462266328299796</v>
      </c>
      <c r="AT953" s="89">
        <f t="shared" si="327"/>
        <v>1.2439083968856333</v>
      </c>
      <c r="AU953" s="89">
        <f t="shared" si="320"/>
        <v>1.1666747515830691</v>
      </c>
      <c r="AV953" s="89"/>
    </row>
    <row r="954" spans="3:64">
      <c r="C954" s="10"/>
      <c r="D954" s="10"/>
      <c r="Z954">
        <f t="shared" si="311"/>
        <v>0</v>
      </c>
      <c r="AA954" s="89">
        <f t="shared" si="312"/>
        <v>-0.23800536174947567</v>
      </c>
      <c r="AB954" s="89">
        <f t="shared" si="324"/>
        <v>-9999</v>
      </c>
      <c r="AC954" s="89">
        <f t="shared" si="325"/>
        <v>0</v>
      </c>
      <c r="AD954" s="89">
        <f t="shared" si="321"/>
        <v>-9999</v>
      </c>
      <c r="AE954" s="89">
        <f t="shared" si="326"/>
        <v>0</v>
      </c>
      <c r="AF954">
        <f t="shared" si="322"/>
        <v>-9999</v>
      </c>
      <c r="AG954" s="73"/>
      <c r="AH954">
        <f t="shared" si="313"/>
        <v>9.9128093979226504E-4</v>
      </c>
      <c r="AI954">
        <f t="shared" si="314"/>
        <v>1.0202694526724543</v>
      </c>
      <c r="AJ954">
        <f t="shared" si="315"/>
        <v>0.73637414807196833</v>
      </c>
      <c r="AK954">
        <f t="shared" si="316"/>
        <v>8.1517785104596244E-2</v>
      </c>
      <c r="AL954">
        <f t="shared" si="317"/>
        <v>1.327088014839336</v>
      </c>
      <c r="AM954">
        <f t="shared" si="318"/>
        <v>0.7817992999413852</v>
      </c>
      <c r="AN954" s="89">
        <f t="shared" si="327"/>
        <v>1.2462906618999194</v>
      </c>
      <c r="AO954" s="89">
        <f t="shared" si="327"/>
        <v>1.246290661867854</v>
      </c>
      <c r="AP954" s="89">
        <f t="shared" si="327"/>
        <v>1.2462906606705981</v>
      </c>
      <c r="AQ954" s="89">
        <f t="shared" si="327"/>
        <v>1.2462906159678244</v>
      </c>
      <c r="AR954" s="89">
        <f t="shared" si="327"/>
        <v>1.2462889468736118</v>
      </c>
      <c r="AS954" s="89">
        <f t="shared" si="327"/>
        <v>1.2462266328299796</v>
      </c>
      <c r="AT954" s="89">
        <f t="shared" si="327"/>
        <v>1.2439083968856333</v>
      </c>
      <c r="AU954" s="89">
        <f t="shared" si="320"/>
        <v>1.1666747515830691</v>
      </c>
    </row>
    <row r="955" spans="3:64">
      <c r="C955" s="10"/>
      <c r="D955" s="10"/>
      <c r="Z955">
        <f t="shared" si="311"/>
        <v>0</v>
      </c>
      <c r="AA955" s="89">
        <f t="shared" si="312"/>
        <v>-0.23800536174947567</v>
      </c>
      <c r="AB955" s="89">
        <f t="shared" si="324"/>
        <v>-9999</v>
      </c>
      <c r="AC955" s="89">
        <f t="shared" si="325"/>
        <v>0</v>
      </c>
      <c r="AD955" s="89">
        <f t="shared" si="321"/>
        <v>-9999</v>
      </c>
      <c r="AE955" s="89">
        <f t="shared" si="326"/>
        <v>0</v>
      </c>
      <c r="AF955">
        <f t="shared" si="322"/>
        <v>-9999</v>
      </c>
      <c r="AG955" s="73"/>
      <c r="AH955">
        <f t="shared" si="313"/>
        <v>9.9128093979226504E-4</v>
      </c>
      <c r="AI955">
        <f t="shared" si="314"/>
        <v>1.0202694526724543</v>
      </c>
      <c r="AJ955">
        <f t="shared" si="315"/>
        <v>0.73637414807196833</v>
      </c>
      <c r="AK955">
        <f t="shared" si="316"/>
        <v>8.1517785104596244E-2</v>
      </c>
      <c r="AL955">
        <f t="shared" si="317"/>
        <v>1.327088014839336</v>
      </c>
      <c r="AM955">
        <f t="shared" si="318"/>
        <v>0.7817992999413852</v>
      </c>
      <c r="AN955" s="89">
        <f t="shared" si="327"/>
        <v>1.2462906618999194</v>
      </c>
      <c r="AO955" s="89">
        <f t="shared" si="327"/>
        <v>1.246290661867854</v>
      </c>
      <c r="AP955" s="89">
        <f t="shared" si="327"/>
        <v>1.2462906606705981</v>
      </c>
      <c r="AQ955" s="89">
        <f t="shared" si="327"/>
        <v>1.2462906159678244</v>
      </c>
      <c r="AR955" s="89">
        <f t="shared" si="327"/>
        <v>1.2462889468736118</v>
      </c>
      <c r="AS955" s="89">
        <f t="shared" si="327"/>
        <v>1.2462266328299796</v>
      </c>
      <c r="AT955" s="89">
        <f t="shared" si="327"/>
        <v>1.2439083968856333</v>
      </c>
      <c r="AU955" s="89">
        <f t="shared" si="320"/>
        <v>1.1666747515830691</v>
      </c>
    </row>
    <row r="956" spans="3:64">
      <c r="C956" s="10"/>
      <c r="D956" s="10"/>
      <c r="Z956">
        <f t="shared" si="311"/>
        <v>0</v>
      </c>
      <c r="AA956" s="89">
        <f t="shared" si="312"/>
        <v>-0.23800536174947567</v>
      </c>
      <c r="AB956" s="89">
        <f t="shared" si="324"/>
        <v>-9999</v>
      </c>
      <c r="AC956" s="89">
        <f t="shared" si="325"/>
        <v>0</v>
      </c>
      <c r="AD956" s="89">
        <f t="shared" si="321"/>
        <v>-9999</v>
      </c>
      <c r="AE956" s="89">
        <f t="shared" si="326"/>
        <v>0</v>
      </c>
      <c r="AF956">
        <f t="shared" si="322"/>
        <v>-9999</v>
      </c>
      <c r="AG956" s="73"/>
      <c r="AH956">
        <f t="shared" si="313"/>
        <v>9.9128093979226504E-4</v>
      </c>
      <c r="AI956">
        <f t="shared" si="314"/>
        <v>1.0202694526724543</v>
      </c>
      <c r="AJ956">
        <f t="shared" si="315"/>
        <v>0.73637414807196833</v>
      </c>
      <c r="AK956">
        <f t="shared" si="316"/>
        <v>8.1517785104596244E-2</v>
      </c>
      <c r="AL956">
        <f t="shared" si="317"/>
        <v>1.327088014839336</v>
      </c>
      <c r="AM956">
        <f t="shared" si="318"/>
        <v>0.7817992999413852</v>
      </c>
      <c r="AN956" s="89">
        <f t="shared" si="327"/>
        <v>1.2462906618999194</v>
      </c>
      <c r="AO956" s="89">
        <f t="shared" si="327"/>
        <v>1.246290661867854</v>
      </c>
      <c r="AP956" s="89">
        <f t="shared" si="327"/>
        <v>1.2462906606705981</v>
      </c>
      <c r="AQ956" s="89">
        <f t="shared" si="327"/>
        <v>1.2462906159678244</v>
      </c>
      <c r="AR956" s="89">
        <f t="shared" si="327"/>
        <v>1.2462889468736118</v>
      </c>
      <c r="AS956" s="89">
        <f t="shared" si="327"/>
        <v>1.2462266328299796</v>
      </c>
      <c r="AT956" s="89">
        <f t="shared" si="327"/>
        <v>1.2439083968856333</v>
      </c>
      <c r="AU956" s="89">
        <f t="shared" si="320"/>
        <v>1.1666747515830691</v>
      </c>
    </row>
    <row r="957" spans="3:64">
      <c r="C957" s="10"/>
      <c r="D957" s="10"/>
      <c r="Z957">
        <f t="shared" si="311"/>
        <v>0</v>
      </c>
      <c r="AA957" s="89">
        <f t="shared" si="312"/>
        <v>-0.23800536174947567</v>
      </c>
      <c r="AB957" s="89">
        <f t="shared" si="324"/>
        <v>-9999</v>
      </c>
      <c r="AC957" s="89">
        <f t="shared" si="325"/>
        <v>0</v>
      </c>
      <c r="AD957" s="89">
        <f t="shared" si="321"/>
        <v>-9999</v>
      </c>
      <c r="AE957" s="89">
        <f t="shared" si="326"/>
        <v>0</v>
      </c>
      <c r="AF957">
        <f t="shared" si="322"/>
        <v>-9999</v>
      </c>
      <c r="AG957" s="73"/>
      <c r="AH957">
        <f t="shared" si="313"/>
        <v>9.9128093979226504E-4</v>
      </c>
      <c r="AI957">
        <f t="shared" si="314"/>
        <v>1.0202694526724543</v>
      </c>
      <c r="AJ957">
        <f t="shared" si="315"/>
        <v>0.73637414807196833</v>
      </c>
      <c r="AK957">
        <f t="shared" si="316"/>
        <v>8.1517785104596244E-2</v>
      </c>
      <c r="AL957">
        <f t="shared" si="317"/>
        <v>1.327088014839336</v>
      </c>
      <c r="AM957">
        <f t="shared" si="318"/>
        <v>0.7817992999413852</v>
      </c>
      <c r="AN957" s="89">
        <f t="shared" si="327"/>
        <v>1.2462906618999194</v>
      </c>
      <c r="AO957" s="89">
        <f t="shared" si="327"/>
        <v>1.246290661867854</v>
      </c>
      <c r="AP957" s="89">
        <f t="shared" si="327"/>
        <v>1.2462906606705981</v>
      </c>
      <c r="AQ957" s="89">
        <f t="shared" si="327"/>
        <v>1.2462906159678244</v>
      </c>
      <c r="AR957" s="89">
        <f t="shared" si="327"/>
        <v>1.2462889468736118</v>
      </c>
      <c r="AS957" s="89">
        <f t="shared" si="327"/>
        <v>1.2462266328299796</v>
      </c>
      <c r="AT957" s="89">
        <f t="shared" si="327"/>
        <v>1.2439083968856333</v>
      </c>
      <c r="AU957" s="89">
        <f t="shared" si="320"/>
        <v>1.1666747515830691</v>
      </c>
    </row>
    <row r="958" spans="3:64">
      <c r="C958" s="10"/>
      <c r="D958" s="10"/>
      <c r="Z958">
        <f t="shared" si="311"/>
        <v>0</v>
      </c>
      <c r="AA958" s="89">
        <f t="shared" si="312"/>
        <v>-0.23800536174947567</v>
      </c>
      <c r="AB958" s="89">
        <f t="shared" si="324"/>
        <v>-9999</v>
      </c>
      <c r="AC958" s="89">
        <f t="shared" si="325"/>
        <v>0</v>
      </c>
      <c r="AD958" s="89">
        <f t="shared" si="321"/>
        <v>-9999</v>
      </c>
      <c r="AE958" s="89">
        <f t="shared" si="326"/>
        <v>0</v>
      </c>
      <c r="AF958">
        <f t="shared" si="322"/>
        <v>-9999</v>
      </c>
      <c r="AG958" s="73"/>
      <c r="AH958">
        <f t="shared" si="313"/>
        <v>9.9128093979226504E-4</v>
      </c>
      <c r="AI958">
        <f t="shared" si="314"/>
        <v>1.0202694526724543</v>
      </c>
      <c r="AJ958">
        <f t="shared" si="315"/>
        <v>0.73637414807196833</v>
      </c>
      <c r="AK958">
        <f t="shared" si="316"/>
        <v>8.1517785104596244E-2</v>
      </c>
      <c r="AL958">
        <f t="shared" si="317"/>
        <v>1.327088014839336</v>
      </c>
      <c r="AM958">
        <f t="shared" si="318"/>
        <v>0.7817992999413852</v>
      </c>
      <c r="AN958" s="89">
        <f t="shared" si="327"/>
        <v>1.2462906618999194</v>
      </c>
      <c r="AO958" s="89">
        <f t="shared" si="327"/>
        <v>1.246290661867854</v>
      </c>
      <c r="AP958" s="89">
        <f t="shared" si="327"/>
        <v>1.2462906606705981</v>
      </c>
      <c r="AQ958" s="89">
        <f t="shared" si="327"/>
        <v>1.2462906159678244</v>
      </c>
      <c r="AR958" s="89">
        <f t="shared" si="327"/>
        <v>1.2462889468736118</v>
      </c>
      <c r="AS958" s="89">
        <f t="shared" si="327"/>
        <v>1.2462266328299796</v>
      </c>
      <c r="AT958" s="89">
        <f t="shared" si="327"/>
        <v>1.2439083968856333</v>
      </c>
      <c r="AU958" s="89">
        <f t="shared" si="320"/>
        <v>1.1666747515830691</v>
      </c>
    </row>
    <row r="959" spans="3:64">
      <c r="C959" s="10"/>
      <c r="D959" s="10"/>
      <c r="Z959">
        <f t="shared" si="311"/>
        <v>0</v>
      </c>
      <c r="AA959" s="89">
        <f t="shared" si="312"/>
        <v>-0.23800536174947567</v>
      </c>
      <c r="AB959" s="89">
        <f t="shared" si="324"/>
        <v>-9999</v>
      </c>
      <c r="AC959" s="89">
        <f t="shared" si="325"/>
        <v>0</v>
      </c>
      <c r="AD959" s="89">
        <f t="shared" si="321"/>
        <v>-9999</v>
      </c>
      <c r="AE959" s="89">
        <f t="shared" si="326"/>
        <v>0</v>
      </c>
      <c r="AF959">
        <f t="shared" si="322"/>
        <v>-9999</v>
      </c>
      <c r="AG959" s="73"/>
      <c r="AH959">
        <f t="shared" si="313"/>
        <v>9.9128093979226504E-4</v>
      </c>
      <c r="AI959">
        <f t="shared" si="314"/>
        <v>1.0202694526724543</v>
      </c>
      <c r="AJ959">
        <f t="shared" si="315"/>
        <v>0.73637414807196833</v>
      </c>
      <c r="AK959">
        <f t="shared" si="316"/>
        <v>8.1517785104596244E-2</v>
      </c>
      <c r="AL959">
        <f t="shared" si="317"/>
        <v>1.327088014839336</v>
      </c>
      <c r="AM959">
        <f t="shared" si="318"/>
        <v>0.7817992999413852</v>
      </c>
      <c r="AN959" s="89">
        <f t="shared" si="327"/>
        <v>1.2462906618999194</v>
      </c>
      <c r="AO959" s="89">
        <f t="shared" si="327"/>
        <v>1.246290661867854</v>
      </c>
      <c r="AP959" s="89">
        <f t="shared" si="327"/>
        <v>1.2462906606705981</v>
      </c>
      <c r="AQ959" s="89">
        <f t="shared" si="327"/>
        <v>1.2462906159678244</v>
      </c>
      <c r="AR959" s="89">
        <f t="shared" si="327"/>
        <v>1.2462889468736118</v>
      </c>
      <c r="AS959" s="89">
        <f t="shared" si="327"/>
        <v>1.2462266328299796</v>
      </c>
      <c r="AT959" s="89">
        <f t="shared" si="327"/>
        <v>1.2439083968856333</v>
      </c>
      <c r="AU959" s="89">
        <f t="shared" si="320"/>
        <v>1.1666747515830691</v>
      </c>
      <c r="AV959" s="89"/>
    </row>
    <row r="960" spans="3:64">
      <c r="C960" s="10"/>
      <c r="D960" s="10"/>
      <c r="Z960">
        <f t="shared" si="311"/>
        <v>0</v>
      </c>
      <c r="AA960" s="89">
        <f t="shared" si="312"/>
        <v>-0.23800536174947567</v>
      </c>
      <c r="AB960" s="89">
        <f t="shared" si="324"/>
        <v>-9999</v>
      </c>
      <c r="AC960" s="89">
        <f t="shared" si="325"/>
        <v>0</v>
      </c>
      <c r="AD960" s="89">
        <f t="shared" si="321"/>
        <v>-9999</v>
      </c>
      <c r="AE960" s="89">
        <f t="shared" si="326"/>
        <v>0</v>
      </c>
      <c r="AF960">
        <f t="shared" si="322"/>
        <v>-9999</v>
      </c>
      <c r="AG960" s="73"/>
      <c r="AH960">
        <f t="shared" si="313"/>
        <v>9.9128093979226504E-4</v>
      </c>
      <c r="AI960">
        <f t="shared" si="314"/>
        <v>1.0202694526724543</v>
      </c>
      <c r="AJ960">
        <f t="shared" si="315"/>
        <v>0.73637414807196833</v>
      </c>
      <c r="AK960">
        <f t="shared" si="316"/>
        <v>8.1517785104596244E-2</v>
      </c>
      <c r="AL960">
        <f t="shared" si="317"/>
        <v>1.327088014839336</v>
      </c>
      <c r="AM960">
        <f t="shared" si="318"/>
        <v>0.7817992999413852</v>
      </c>
      <c r="AN960" s="89">
        <f t="shared" si="327"/>
        <v>1.2462906618999194</v>
      </c>
      <c r="AO960" s="89">
        <f t="shared" si="327"/>
        <v>1.246290661867854</v>
      </c>
      <c r="AP960" s="89">
        <f t="shared" si="327"/>
        <v>1.2462906606705981</v>
      </c>
      <c r="AQ960" s="89">
        <f t="shared" si="327"/>
        <v>1.2462906159678244</v>
      </c>
      <c r="AR960" s="89">
        <f t="shared" si="327"/>
        <v>1.2462889468736118</v>
      </c>
      <c r="AS960" s="89">
        <f t="shared" si="327"/>
        <v>1.2462266328299796</v>
      </c>
      <c r="AT960" s="89">
        <f t="shared" si="327"/>
        <v>1.2439083968856333</v>
      </c>
      <c r="AU960" s="89">
        <f t="shared" si="320"/>
        <v>1.1666747515830691</v>
      </c>
    </row>
    <row r="961" spans="3:48">
      <c r="C961" s="10"/>
      <c r="D961" s="10"/>
      <c r="Z961">
        <f t="shared" si="311"/>
        <v>0</v>
      </c>
      <c r="AA961" s="89">
        <f t="shared" si="312"/>
        <v>-0.23800536174947567</v>
      </c>
      <c r="AB961" s="89">
        <f t="shared" si="324"/>
        <v>-9999</v>
      </c>
      <c r="AC961" s="89">
        <f t="shared" si="325"/>
        <v>0</v>
      </c>
      <c r="AD961" s="89">
        <f t="shared" si="321"/>
        <v>-9999</v>
      </c>
      <c r="AE961" s="89">
        <f t="shared" si="326"/>
        <v>0</v>
      </c>
      <c r="AF961">
        <f t="shared" si="322"/>
        <v>-9999</v>
      </c>
      <c r="AG961" s="73"/>
      <c r="AH961">
        <f t="shared" si="313"/>
        <v>9.9128093979226504E-4</v>
      </c>
      <c r="AI961">
        <f t="shared" si="314"/>
        <v>1.0202694526724543</v>
      </c>
      <c r="AJ961">
        <f t="shared" si="315"/>
        <v>0.73637414807196833</v>
      </c>
      <c r="AK961">
        <f t="shared" si="316"/>
        <v>8.1517785104596244E-2</v>
      </c>
      <c r="AL961">
        <f t="shared" si="317"/>
        <v>1.327088014839336</v>
      </c>
      <c r="AM961">
        <f t="shared" si="318"/>
        <v>0.7817992999413852</v>
      </c>
      <c r="AN961" s="89">
        <f t="shared" si="327"/>
        <v>1.2462906618999194</v>
      </c>
      <c r="AO961" s="89">
        <f t="shared" si="327"/>
        <v>1.246290661867854</v>
      </c>
      <c r="AP961" s="89">
        <f t="shared" si="327"/>
        <v>1.2462906606705981</v>
      </c>
      <c r="AQ961" s="89">
        <f t="shared" si="327"/>
        <v>1.2462906159678244</v>
      </c>
      <c r="AR961" s="89">
        <f t="shared" si="327"/>
        <v>1.2462889468736118</v>
      </c>
      <c r="AS961" s="89">
        <f t="shared" si="327"/>
        <v>1.2462266328299796</v>
      </c>
      <c r="AT961" s="89">
        <f t="shared" si="327"/>
        <v>1.2439083968856333</v>
      </c>
      <c r="AU961" s="89">
        <f t="shared" si="320"/>
        <v>1.1666747515830691</v>
      </c>
    </row>
    <row r="962" spans="3:48">
      <c r="C962" s="10"/>
      <c r="D962" s="10"/>
      <c r="Z962">
        <f t="shared" si="311"/>
        <v>0</v>
      </c>
      <c r="AA962" s="89">
        <f t="shared" si="312"/>
        <v>-0.23800536174947567</v>
      </c>
      <c r="AB962" s="89">
        <f t="shared" si="324"/>
        <v>-9999</v>
      </c>
      <c r="AC962" s="89">
        <f t="shared" si="325"/>
        <v>0</v>
      </c>
      <c r="AD962" s="89">
        <f t="shared" si="321"/>
        <v>-9999</v>
      </c>
      <c r="AE962" s="89">
        <f t="shared" si="326"/>
        <v>0</v>
      </c>
      <c r="AF962">
        <f t="shared" si="322"/>
        <v>-9999</v>
      </c>
      <c r="AG962" s="73"/>
      <c r="AH962">
        <f t="shared" si="313"/>
        <v>9.9128093979226504E-4</v>
      </c>
      <c r="AI962">
        <f t="shared" si="314"/>
        <v>1.0202694526724543</v>
      </c>
      <c r="AJ962">
        <f t="shared" si="315"/>
        <v>0.73637414807196833</v>
      </c>
      <c r="AK962">
        <f t="shared" si="316"/>
        <v>8.1517785104596244E-2</v>
      </c>
      <c r="AL962">
        <f t="shared" si="317"/>
        <v>1.327088014839336</v>
      </c>
      <c r="AM962">
        <f t="shared" si="318"/>
        <v>0.7817992999413852</v>
      </c>
      <c r="AN962" s="89">
        <f t="shared" si="327"/>
        <v>1.2462906618999194</v>
      </c>
      <c r="AO962" s="89">
        <f t="shared" si="327"/>
        <v>1.246290661867854</v>
      </c>
      <c r="AP962" s="89">
        <f t="shared" si="327"/>
        <v>1.2462906606705981</v>
      </c>
      <c r="AQ962" s="89">
        <f t="shared" si="327"/>
        <v>1.2462906159678244</v>
      </c>
      <c r="AR962" s="89">
        <f t="shared" si="327"/>
        <v>1.2462889468736118</v>
      </c>
      <c r="AS962" s="89">
        <f t="shared" si="327"/>
        <v>1.2462266328299796</v>
      </c>
      <c r="AT962" s="89">
        <f t="shared" si="327"/>
        <v>1.2439083968856333</v>
      </c>
      <c r="AU962" s="89">
        <f t="shared" si="320"/>
        <v>1.1666747515830691</v>
      </c>
    </row>
    <row r="963" spans="3:48">
      <c r="C963" s="10"/>
      <c r="D963" s="10"/>
      <c r="Z963">
        <f t="shared" si="311"/>
        <v>0</v>
      </c>
      <c r="AA963" s="89">
        <f t="shared" si="312"/>
        <v>-0.23800536174947567</v>
      </c>
      <c r="AB963" s="89">
        <f t="shared" si="324"/>
        <v>-9999</v>
      </c>
      <c r="AC963" s="89">
        <f t="shared" si="325"/>
        <v>0</v>
      </c>
      <c r="AD963" s="89">
        <f t="shared" si="321"/>
        <v>-9999</v>
      </c>
      <c r="AE963" s="89">
        <f t="shared" si="326"/>
        <v>0</v>
      </c>
      <c r="AF963">
        <f t="shared" si="322"/>
        <v>-9999</v>
      </c>
      <c r="AG963" s="73"/>
      <c r="AH963">
        <f t="shared" si="313"/>
        <v>9.9128093979226504E-4</v>
      </c>
      <c r="AI963">
        <f t="shared" si="314"/>
        <v>1.0202694526724543</v>
      </c>
      <c r="AJ963">
        <f t="shared" si="315"/>
        <v>0.73637414807196833</v>
      </c>
      <c r="AK963">
        <f t="shared" si="316"/>
        <v>8.1517785104596244E-2</v>
      </c>
      <c r="AL963">
        <f t="shared" si="317"/>
        <v>1.327088014839336</v>
      </c>
      <c r="AM963">
        <f t="shared" si="318"/>
        <v>0.7817992999413852</v>
      </c>
      <c r="AN963" s="89">
        <f t="shared" si="327"/>
        <v>1.2462906618999194</v>
      </c>
      <c r="AO963" s="89">
        <f t="shared" si="327"/>
        <v>1.246290661867854</v>
      </c>
      <c r="AP963" s="89">
        <f t="shared" si="327"/>
        <v>1.2462906606705981</v>
      </c>
      <c r="AQ963" s="89">
        <f t="shared" si="327"/>
        <v>1.2462906159678244</v>
      </c>
      <c r="AR963" s="89">
        <f t="shared" si="327"/>
        <v>1.2462889468736118</v>
      </c>
      <c r="AS963" s="89">
        <f t="shared" si="327"/>
        <v>1.2462266328299796</v>
      </c>
      <c r="AT963" s="89">
        <f t="shared" si="327"/>
        <v>1.2439083968856333</v>
      </c>
      <c r="AU963" s="89">
        <f t="shared" si="320"/>
        <v>1.1666747515830691</v>
      </c>
    </row>
    <row r="964" spans="3:48">
      <c r="C964" s="10"/>
      <c r="D964" s="10"/>
      <c r="Z964">
        <f t="shared" si="311"/>
        <v>0</v>
      </c>
      <c r="AA964" s="89">
        <f t="shared" si="312"/>
        <v>-0.23800536174947567</v>
      </c>
      <c r="AB964" s="89">
        <f t="shared" si="324"/>
        <v>-9999</v>
      </c>
      <c r="AC964" s="89">
        <f t="shared" si="325"/>
        <v>0</v>
      </c>
      <c r="AD964" s="89">
        <f t="shared" si="321"/>
        <v>-9999</v>
      </c>
      <c r="AE964" s="89">
        <f t="shared" si="326"/>
        <v>0</v>
      </c>
      <c r="AF964">
        <f t="shared" si="322"/>
        <v>-9999</v>
      </c>
      <c r="AG964" s="73"/>
      <c r="AH964">
        <f t="shared" si="313"/>
        <v>9.9128093979226504E-4</v>
      </c>
      <c r="AI964">
        <f t="shared" si="314"/>
        <v>1.0202694526724543</v>
      </c>
      <c r="AJ964">
        <f t="shared" si="315"/>
        <v>0.73637414807196833</v>
      </c>
      <c r="AK964">
        <f t="shared" si="316"/>
        <v>8.1517785104596244E-2</v>
      </c>
      <c r="AL964">
        <f t="shared" si="317"/>
        <v>1.327088014839336</v>
      </c>
      <c r="AM964">
        <f t="shared" si="318"/>
        <v>0.7817992999413852</v>
      </c>
      <c r="AN964" s="89">
        <f t="shared" si="327"/>
        <v>1.2462906618999194</v>
      </c>
      <c r="AO964" s="89">
        <f t="shared" si="327"/>
        <v>1.246290661867854</v>
      </c>
      <c r="AP964" s="89">
        <f t="shared" si="327"/>
        <v>1.2462906606705981</v>
      </c>
      <c r="AQ964" s="89">
        <f t="shared" si="327"/>
        <v>1.2462906159678244</v>
      </c>
      <c r="AR964" s="89">
        <f t="shared" si="327"/>
        <v>1.2462889468736118</v>
      </c>
      <c r="AS964" s="89">
        <f t="shared" si="327"/>
        <v>1.2462266328299796</v>
      </c>
      <c r="AT964" s="89">
        <f t="shared" si="327"/>
        <v>1.2439083968856333</v>
      </c>
      <c r="AU964" s="89">
        <f t="shared" si="320"/>
        <v>1.1666747515830691</v>
      </c>
    </row>
    <row r="965" spans="3:48">
      <c r="C965" s="10"/>
      <c r="D965" s="10"/>
      <c r="Z965">
        <f t="shared" si="311"/>
        <v>0</v>
      </c>
      <c r="AA965" s="89">
        <f t="shared" si="312"/>
        <v>-0.23800536174947567</v>
      </c>
      <c r="AB965" s="89">
        <f t="shared" si="324"/>
        <v>-9999</v>
      </c>
      <c r="AC965" s="89">
        <f t="shared" si="325"/>
        <v>0</v>
      </c>
      <c r="AD965" s="89">
        <f t="shared" si="321"/>
        <v>-9999</v>
      </c>
      <c r="AE965" s="89">
        <f t="shared" si="326"/>
        <v>0</v>
      </c>
      <c r="AF965">
        <f t="shared" si="322"/>
        <v>-9999</v>
      </c>
      <c r="AG965" s="73"/>
      <c r="AH965">
        <f t="shared" si="313"/>
        <v>9.9128093979226504E-4</v>
      </c>
      <c r="AI965">
        <f t="shared" si="314"/>
        <v>1.0202694526724543</v>
      </c>
      <c r="AJ965">
        <f t="shared" si="315"/>
        <v>0.73637414807196833</v>
      </c>
      <c r="AK965">
        <f t="shared" si="316"/>
        <v>8.1517785104596244E-2</v>
      </c>
      <c r="AL965">
        <f t="shared" si="317"/>
        <v>1.327088014839336</v>
      </c>
      <c r="AM965">
        <f t="shared" si="318"/>
        <v>0.7817992999413852</v>
      </c>
      <c r="AN965" s="89">
        <f t="shared" ref="AN965:AT980" si="328">$AU965+$AB$7*SIN(AO965)</f>
        <v>1.2462906618999194</v>
      </c>
      <c r="AO965" s="89">
        <f t="shared" si="328"/>
        <v>1.246290661867854</v>
      </c>
      <c r="AP965" s="89">
        <f t="shared" si="328"/>
        <v>1.2462906606705981</v>
      </c>
      <c r="AQ965" s="89">
        <f t="shared" si="328"/>
        <v>1.2462906159678244</v>
      </c>
      <c r="AR965" s="89">
        <f t="shared" si="328"/>
        <v>1.2462889468736118</v>
      </c>
      <c r="AS965" s="89">
        <f t="shared" si="328"/>
        <v>1.2462266328299796</v>
      </c>
      <c r="AT965" s="89">
        <f t="shared" si="328"/>
        <v>1.2439083968856333</v>
      </c>
      <c r="AU965" s="89">
        <f t="shared" si="320"/>
        <v>1.1666747515830691</v>
      </c>
    </row>
    <row r="966" spans="3:48">
      <c r="C966" s="10"/>
      <c r="D966" s="10"/>
      <c r="Z966">
        <f t="shared" si="311"/>
        <v>0</v>
      </c>
      <c r="AA966" s="89">
        <f t="shared" si="312"/>
        <v>-0.23800536174947567</v>
      </c>
      <c r="AB966" s="89">
        <f t="shared" si="324"/>
        <v>-9999</v>
      </c>
      <c r="AC966" s="89">
        <f t="shared" si="325"/>
        <v>0</v>
      </c>
      <c r="AD966" s="89">
        <f t="shared" si="321"/>
        <v>-9999</v>
      </c>
      <c r="AE966" s="89">
        <f t="shared" si="326"/>
        <v>0</v>
      </c>
      <c r="AF966">
        <f t="shared" si="322"/>
        <v>-9999</v>
      </c>
      <c r="AG966" s="73"/>
      <c r="AH966">
        <f t="shared" si="313"/>
        <v>9.9128093979226504E-4</v>
      </c>
      <c r="AI966">
        <f t="shared" si="314"/>
        <v>1.0202694526724543</v>
      </c>
      <c r="AJ966">
        <f t="shared" si="315"/>
        <v>0.73637414807196833</v>
      </c>
      <c r="AK966">
        <f t="shared" si="316"/>
        <v>8.1517785104596244E-2</v>
      </c>
      <c r="AL966">
        <f t="shared" si="317"/>
        <v>1.327088014839336</v>
      </c>
      <c r="AM966">
        <f t="shared" si="318"/>
        <v>0.7817992999413852</v>
      </c>
      <c r="AN966" s="89">
        <f t="shared" si="328"/>
        <v>1.2462906618999194</v>
      </c>
      <c r="AO966" s="89">
        <f t="shared" si="328"/>
        <v>1.246290661867854</v>
      </c>
      <c r="AP966" s="89">
        <f t="shared" si="328"/>
        <v>1.2462906606705981</v>
      </c>
      <c r="AQ966" s="89">
        <f t="shared" si="328"/>
        <v>1.2462906159678244</v>
      </c>
      <c r="AR966" s="89">
        <f t="shared" si="328"/>
        <v>1.2462889468736118</v>
      </c>
      <c r="AS966" s="89">
        <f t="shared" si="328"/>
        <v>1.2462266328299796</v>
      </c>
      <c r="AT966" s="89">
        <f t="shared" si="328"/>
        <v>1.2439083968856333</v>
      </c>
      <c r="AU966" s="89">
        <f t="shared" si="320"/>
        <v>1.1666747515830691</v>
      </c>
    </row>
    <row r="967" spans="3:48">
      <c r="C967" s="10"/>
      <c r="D967" s="10"/>
      <c r="Z967">
        <f t="shared" si="311"/>
        <v>0</v>
      </c>
      <c r="AA967" s="89">
        <f t="shared" si="312"/>
        <v>-0.23800536174947567</v>
      </c>
      <c r="AB967" s="89">
        <f t="shared" si="324"/>
        <v>-9999</v>
      </c>
      <c r="AC967" s="89">
        <f t="shared" si="325"/>
        <v>0</v>
      </c>
      <c r="AD967" s="89">
        <f t="shared" si="321"/>
        <v>-9999</v>
      </c>
      <c r="AE967" s="89">
        <f t="shared" si="326"/>
        <v>0</v>
      </c>
      <c r="AF967">
        <f t="shared" si="322"/>
        <v>-9999</v>
      </c>
      <c r="AG967" s="73"/>
      <c r="AH967">
        <f t="shared" si="313"/>
        <v>9.9128093979226504E-4</v>
      </c>
      <c r="AI967">
        <f t="shared" si="314"/>
        <v>1.0202694526724543</v>
      </c>
      <c r="AJ967">
        <f t="shared" si="315"/>
        <v>0.73637414807196833</v>
      </c>
      <c r="AK967">
        <f t="shared" si="316"/>
        <v>8.1517785104596244E-2</v>
      </c>
      <c r="AL967">
        <f t="shared" si="317"/>
        <v>1.327088014839336</v>
      </c>
      <c r="AM967">
        <f t="shared" si="318"/>
        <v>0.7817992999413852</v>
      </c>
      <c r="AN967" s="89">
        <f t="shared" si="328"/>
        <v>1.2462906618999194</v>
      </c>
      <c r="AO967" s="89">
        <f t="shared" si="328"/>
        <v>1.246290661867854</v>
      </c>
      <c r="AP967" s="89">
        <f t="shared" si="328"/>
        <v>1.2462906606705981</v>
      </c>
      <c r="AQ967" s="89">
        <f t="shared" si="328"/>
        <v>1.2462906159678244</v>
      </c>
      <c r="AR967" s="89">
        <f t="shared" si="328"/>
        <v>1.2462889468736118</v>
      </c>
      <c r="AS967" s="89">
        <f t="shared" si="328"/>
        <v>1.2462266328299796</v>
      </c>
      <c r="AT967" s="89">
        <f t="shared" si="328"/>
        <v>1.2439083968856333</v>
      </c>
      <c r="AU967" s="89">
        <f t="shared" si="320"/>
        <v>1.1666747515830691</v>
      </c>
    </row>
    <row r="968" spans="3:48">
      <c r="C968" s="10"/>
      <c r="D968" s="10"/>
      <c r="Z968">
        <f t="shared" si="311"/>
        <v>0</v>
      </c>
      <c r="AA968" s="89">
        <f t="shared" si="312"/>
        <v>-0.23800536174947567</v>
      </c>
      <c r="AB968" s="89">
        <f t="shared" si="324"/>
        <v>-9999</v>
      </c>
      <c r="AC968" s="89">
        <f t="shared" si="325"/>
        <v>0</v>
      </c>
      <c r="AD968" s="89">
        <f t="shared" si="321"/>
        <v>-9999</v>
      </c>
      <c r="AE968" s="89">
        <f t="shared" si="326"/>
        <v>0</v>
      </c>
      <c r="AF968">
        <f t="shared" si="322"/>
        <v>-9999</v>
      </c>
      <c r="AG968" s="73"/>
      <c r="AH968">
        <f t="shared" si="313"/>
        <v>9.9128093979226504E-4</v>
      </c>
      <c r="AI968">
        <f t="shared" si="314"/>
        <v>1.0202694526724543</v>
      </c>
      <c r="AJ968">
        <f t="shared" si="315"/>
        <v>0.73637414807196833</v>
      </c>
      <c r="AK968">
        <f t="shared" si="316"/>
        <v>8.1517785104596244E-2</v>
      </c>
      <c r="AL968">
        <f t="shared" si="317"/>
        <v>1.327088014839336</v>
      </c>
      <c r="AM968">
        <f t="shared" si="318"/>
        <v>0.7817992999413852</v>
      </c>
      <c r="AN968" s="89">
        <f t="shared" si="328"/>
        <v>1.2462906618999194</v>
      </c>
      <c r="AO968" s="89">
        <f t="shared" si="328"/>
        <v>1.246290661867854</v>
      </c>
      <c r="AP968" s="89">
        <f t="shared" si="328"/>
        <v>1.2462906606705981</v>
      </c>
      <c r="AQ968" s="89">
        <f t="shared" si="328"/>
        <v>1.2462906159678244</v>
      </c>
      <c r="AR968" s="89">
        <f t="shared" si="328"/>
        <v>1.2462889468736118</v>
      </c>
      <c r="AS968" s="89">
        <f t="shared" si="328"/>
        <v>1.2462266328299796</v>
      </c>
      <c r="AT968" s="89">
        <f t="shared" si="328"/>
        <v>1.2439083968856333</v>
      </c>
      <c r="AU968" s="89">
        <f t="shared" si="320"/>
        <v>1.1666747515830691</v>
      </c>
    </row>
    <row r="969" spans="3:48">
      <c r="C969" s="10"/>
      <c r="D969" s="10"/>
      <c r="Z969">
        <f t="shared" si="311"/>
        <v>0</v>
      </c>
      <c r="AA969" s="89">
        <f t="shared" si="312"/>
        <v>-0.23800536174947567</v>
      </c>
      <c r="AB969" s="89">
        <f t="shared" si="324"/>
        <v>-9999</v>
      </c>
      <c r="AC969" s="89">
        <f t="shared" si="325"/>
        <v>0</v>
      </c>
      <c r="AD969" s="89">
        <f t="shared" si="321"/>
        <v>-9999</v>
      </c>
      <c r="AE969" s="89">
        <f t="shared" si="326"/>
        <v>0</v>
      </c>
      <c r="AF969">
        <f t="shared" si="322"/>
        <v>-9999</v>
      </c>
      <c r="AG969" s="73"/>
      <c r="AH969">
        <f t="shared" si="313"/>
        <v>9.9128093979226504E-4</v>
      </c>
      <c r="AI969">
        <f t="shared" si="314"/>
        <v>1.0202694526724543</v>
      </c>
      <c r="AJ969">
        <f t="shared" si="315"/>
        <v>0.73637414807196833</v>
      </c>
      <c r="AK969">
        <f t="shared" si="316"/>
        <v>8.1517785104596244E-2</v>
      </c>
      <c r="AL969">
        <f t="shared" si="317"/>
        <v>1.327088014839336</v>
      </c>
      <c r="AM969">
        <f t="shared" si="318"/>
        <v>0.7817992999413852</v>
      </c>
      <c r="AN969" s="89">
        <f t="shared" si="328"/>
        <v>1.2462906618999194</v>
      </c>
      <c r="AO969" s="89">
        <f t="shared" si="328"/>
        <v>1.246290661867854</v>
      </c>
      <c r="AP969" s="89">
        <f t="shared" si="328"/>
        <v>1.2462906606705981</v>
      </c>
      <c r="AQ969" s="89">
        <f t="shared" si="328"/>
        <v>1.2462906159678244</v>
      </c>
      <c r="AR969" s="89">
        <f t="shared" si="328"/>
        <v>1.2462889468736118</v>
      </c>
      <c r="AS969" s="89">
        <f t="shared" si="328"/>
        <v>1.2462266328299796</v>
      </c>
      <c r="AT969" s="89">
        <f t="shared" si="328"/>
        <v>1.2439083968856333</v>
      </c>
      <c r="AU969" s="89">
        <f t="shared" si="320"/>
        <v>1.1666747515830691</v>
      </c>
    </row>
    <row r="970" spans="3:48">
      <c r="C970" s="10"/>
      <c r="D970" s="10"/>
      <c r="Z970">
        <f t="shared" si="311"/>
        <v>0</v>
      </c>
      <c r="AA970" s="89">
        <f t="shared" si="312"/>
        <v>-0.23800536174947567</v>
      </c>
      <c r="AB970" s="89">
        <f t="shared" si="324"/>
        <v>-9999</v>
      </c>
      <c r="AC970" s="89">
        <f t="shared" si="325"/>
        <v>0</v>
      </c>
      <c r="AD970" s="89">
        <f t="shared" si="321"/>
        <v>-9999</v>
      </c>
      <c r="AE970" s="89">
        <f t="shared" si="326"/>
        <v>0</v>
      </c>
      <c r="AF970">
        <f t="shared" si="322"/>
        <v>-9999</v>
      </c>
      <c r="AG970" s="73"/>
      <c r="AH970">
        <f t="shared" si="313"/>
        <v>9.9128093979226504E-4</v>
      </c>
      <c r="AI970">
        <f t="shared" si="314"/>
        <v>1.0202694526724543</v>
      </c>
      <c r="AJ970">
        <f t="shared" si="315"/>
        <v>0.73637414807196833</v>
      </c>
      <c r="AK970">
        <f t="shared" si="316"/>
        <v>8.1517785104596244E-2</v>
      </c>
      <c r="AL970">
        <f t="shared" si="317"/>
        <v>1.327088014839336</v>
      </c>
      <c r="AM970">
        <f t="shared" si="318"/>
        <v>0.7817992999413852</v>
      </c>
      <c r="AN970" s="89">
        <f t="shared" si="328"/>
        <v>1.2462906618999194</v>
      </c>
      <c r="AO970" s="89">
        <f t="shared" si="328"/>
        <v>1.246290661867854</v>
      </c>
      <c r="AP970" s="89">
        <f t="shared" si="328"/>
        <v>1.2462906606705981</v>
      </c>
      <c r="AQ970" s="89">
        <f t="shared" si="328"/>
        <v>1.2462906159678244</v>
      </c>
      <c r="AR970" s="89">
        <f t="shared" si="328"/>
        <v>1.2462889468736118</v>
      </c>
      <c r="AS970" s="89">
        <f t="shared" si="328"/>
        <v>1.2462266328299796</v>
      </c>
      <c r="AT970" s="89">
        <f t="shared" si="328"/>
        <v>1.2439083968856333</v>
      </c>
      <c r="AU970" s="89">
        <f t="shared" si="320"/>
        <v>1.1666747515830691</v>
      </c>
      <c r="AV970" s="89"/>
    </row>
    <row r="971" spans="3:48">
      <c r="C971" s="10"/>
      <c r="D971" s="10"/>
      <c r="Z971">
        <f t="shared" si="311"/>
        <v>0</v>
      </c>
      <c r="AA971" s="89">
        <f t="shared" si="312"/>
        <v>-0.23800536174947567</v>
      </c>
      <c r="AB971" s="89">
        <f t="shared" si="324"/>
        <v>-9999</v>
      </c>
      <c r="AC971" s="89">
        <f t="shared" si="325"/>
        <v>0</v>
      </c>
      <c r="AD971" s="89">
        <f t="shared" si="321"/>
        <v>-9999</v>
      </c>
      <c r="AE971" s="89">
        <f t="shared" si="326"/>
        <v>0</v>
      </c>
      <c r="AF971">
        <f t="shared" si="322"/>
        <v>-9999</v>
      </c>
      <c r="AG971" s="73"/>
      <c r="AH971">
        <f t="shared" si="313"/>
        <v>9.9128093979226504E-4</v>
      </c>
      <c r="AI971">
        <f t="shared" si="314"/>
        <v>1.0202694526724543</v>
      </c>
      <c r="AJ971">
        <f t="shared" si="315"/>
        <v>0.73637414807196833</v>
      </c>
      <c r="AK971">
        <f t="shared" si="316"/>
        <v>8.1517785104596244E-2</v>
      </c>
      <c r="AL971">
        <f t="shared" si="317"/>
        <v>1.327088014839336</v>
      </c>
      <c r="AM971">
        <f t="shared" si="318"/>
        <v>0.7817992999413852</v>
      </c>
      <c r="AN971" s="89">
        <f t="shared" si="328"/>
        <v>1.2462906618999194</v>
      </c>
      <c r="AO971" s="89">
        <f t="shared" si="328"/>
        <v>1.246290661867854</v>
      </c>
      <c r="AP971" s="89">
        <f t="shared" si="328"/>
        <v>1.2462906606705981</v>
      </c>
      <c r="AQ971" s="89">
        <f t="shared" si="328"/>
        <v>1.2462906159678244</v>
      </c>
      <c r="AR971" s="89">
        <f t="shared" si="328"/>
        <v>1.2462889468736118</v>
      </c>
      <c r="AS971" s="89">
        <f t="shared" si="328"/>
        <v>1.2462266328299796</v>
      </c>
      <c r="AT971" s="89">
        <f t="shared" si="328"/>
        <v>1.2439083968856333</v>
      </c>
      <c r="AU971" s="89">
        <f t="shared" si="320"/>
        <v>1.1666747515830691</v>
      </c>
    </row>
    <row r="972" spans="3:48">
      <c r="C972" s="10"/>
      <c r="D972" s="10"/>
      <c r="Z972">
        <f t="shared" si="311"/>
        <v>0</v>
      </c>
      <c r="AA972" s="89">
        <f t="shared" si="312"/>
        <v>-0.23800536174947567</v>
      </c>
      <c r="AB972" s="89">
        <f t="shared" si="324"/>
        <v>-9999</v>
      </c>
      <c r="AC972" s="89">
        <f t="shared" si="325"/>
        <v>0</v>
      </c>
      <c r="AD972" s="89">
        <f t="shared" si="321"/>
        <v>-9999</v>
      </c>
      <c r="AE972" s="89">
        <f t="shared" si="326"/>
        <v>0</v>
      </c>
      <c r="AF972">
        <f t="shared" si="322"/>
        <v>-9999</v>
      </c>
      <c r="AG972" s="73"/>
      <c r="AH972">
        <f t="shared" si="313"/>
        <v>9.9128093979226504E-4</v>
      </c>
      <c r="AI972">
        <f t="shared" si="314"/>
        <v>1.0202694526724543</v>
      </c>
      <c r="AJ972">
        <f t="shared" si="315"/>
        <v>0.73637414807196833</v>
      </c>
      <c r="AK972">
        <f t="shared" si="316"/>
        <v>8.1517785104596244E-2</v>
      </c>
      <c r="AL972">
        <f t="shared" si="317"/>
        <v>1.327088014839336</v>
      </c>
      <c r="AM972">
        <f t="shared" si="318"/>
        <v>0.7817992999413852</v>
      </c>
      <c r="AN972" s="89">
        <f t="shared" si="328"/>
        <v>1.2462906618999194</v>
      </c>
      <c r="AO972" s="89">
        <f t="shared" si="328"/>
        <v>1.246290661867854</v>
      </c>
      <c r="AP972" s="89">
        <f t="shared" si="328"/>
        <v>1.2462906606705981</v>
      </c>
      <c r="AQ972" s="89">
        <f t="shared" si="328"/>
        <v>1.2462906159678244</v>
      </c>
      <c r="AR972" s="89">
        <f t="shared" si="328"/>
        <v>1.2462889468736118</v>
      </c>
      <c r="AS972" s="89">
        <f t="shared" si="328"/>
        <v>1.2462266328299796</v>
      </c>
      <c r="AT972" s="89">
        <f t="shared" si="328"/>
        <v>1.2439083968856333</v>
      </c>
      <c r="AU972" s="89">
        <f t="shared" si="320"/>
        <v>1.1666747515830691</v>
      </c>
    </row>
    <row r="973" spans="3:48">
      <c r="C973" s="10"/>
      <c r="D973" s="10"/>
      <c r="Z973">
        <f t="shared" si="311"/>
        <v>0</v>
      </c>
      <c r="AA973" s="89">
        <f t="shared" si="312"/>
        <v>-0.23800536174947567</v>
      </c>
      <c r="AB973" s="89">
        <f t="shared" si="324"/>
        <v>-9999</v>
      </c>
      <c r="AC973" s="89">
        <f t="shared" si="325"/>
        <v>0</v>
      </c>
      <c r="AD973" s="89">
        <f t="shared" si="321"/>
        <v>-9999</v>
      </c>
      <c r="AE973" s="89">
        <f t="shared" si="326"/>
        <v>0</v>
      </c>
      <c r="AF973">
        <f t="shared" si="322"/>
        <v>-9999</v>
      </c>
      <c r="AG973" s="73"/>
      <c r="AH973">
        <f t="shared" si="313"/>
        <v>9.9128093979226504E-4</v>
      </c>
      <c r="AI973">
        <f t="shared" si="314"/>
        <v>1.0202694526724543</v>
      </c>
      <c r="AJ973">
        <f t="shared" si="315"/>
        <v>0.73637414807196833</v>
      </c>
      <c r="AK973">
        <f t="shared" si="316"/>
        <v>8.1517785104596244E-2</v>
      </c>
      <c r="AL973">
        <f t="shared" si="317"/>
        <v>1.327088014839336</v>
      </c>
      <c r="AM973">
        <f t="shared" si="318"/>
        <v>0.7817992999413852</v>
      </c>
      <c r="AN973" s="89">
        <f t="shared" si="328"/>
        <v>1.2462906618999194</v>
      </c>
      <c r="AO973" s="89">
        <f t="shared" si="328"/>
        <v>1.246290661867854</v>
      </c>
      <c r="AP973" s="89">
        <f t="shared" si="328"/>
        <v>1.2462906606705981</v>
      </c>
      <c r="AQ973" s="89">
        <f t="shared" si="328"/>
        <v>1.2462906159678244</v>
      </c>
      <c r="AR973" s="89">
        <f t="shared" si="328"/>
        <v>1.2462889468736118</v>
      </c>
      <c r="AS973" s="89">
        <f t="shared" si="328"/>
        <v>1.2462266328299796</v>
      </c>
      <c r="AT973" s="89">
        <f t="shared" si="328"/>
        <v>1.2439083968856333</v>
      </c>
      <c r="AU973" s="89">
        <f t="shared" si="320"/>
        <v>1.1666747515830691</v>
      </c>
    </row>
    <row r="974" spans="3:48">
      <c r="C974" s="10"/>
      <c r="D974" s="10"/>
      <c r="Z974">
        <f t="shared" si="311"/>
        <v>0</v>
      </c>
      <c r="AA974" s="89">
        <f t="shared" si="312"/>
        <v>-0.23800536174947567</v>
      </c>
      <c r="AB974" s="89">
        <f t="shared" si="324"/>
        <v>-9999</v>
      </c>
      <c r="AC974" s="89">
        <f t="shared" si="325"/>
        <v>0</v>
      </c>
      <c r="AD974" s="89">
        <f t="shared" si="321"/>
        <v>-9999</v>
      </c>
      <c r="AE974" s="89">
        <f t="shared" si="326"/>
        <v>0</v>
      </c>
      <c r="AF974">
        <f t="shared" si="322"/>
        <v>-9999</v>
      </c>
      <c r="AG974" s="73"/>
      <c r="AH974">
        <f t="shared" si="313"/>
        <v>9.9128093979226504E-4</v>
      </c>
      <c r="AI974">
        <f t="shared" si="314"/>
        <v>1.0202694526724543</v>
      </c>
      <c r="AJ974">
        <f t="shared" si="315"/>
        <v>0.73637414807196833</v>
      </c>
      <c r="AK974">
        <f t="shared" si="316"/>
        <v>8.1517785104596244E-2</v>
      </c>
      <c r="AL974">
        <f t="shared" si="317"/>
        <v>1.327088014839336</v>
      </c>
      <c r="AM974">
        <f t="shared" si="318"/>
        <v>0.7817992999413852</v>
      </c>
      <c r="AN974" s="89">
        <f t="shared" si="328"/>
        <v>1.2462906618999194</v>
      </c>
      <c r="AO974" s="89">
        <f t="shared" si="328"/>
        <v>1.246290661867854</v>
      </c>
      <c r="AP974" s="89">
        <f t="shared" si="328"/>
        <v>1.2462906606705981</v>
      </c>
      <c r="AQ974" s="89">
        <f t="shared" si="328"/>
        <v>1.2462906159678244</v>
      </c>
      <c r="AR974" s="89">
        <f t="shared" si="328"/>
        <v>1.2462889468736118</v>
      </c>
      <c r="AS974" s="89">
        <f t="shared" si="328"/>
        <v>1.2462266328299796</v>
      </c>
      <c r="AT974" s="89">
        <f t="shared" si="328"/>
        <v>1.2439083968856333</v>
      </c>
      <c r="AU974" s="89">
        <f t="shared" si="320"/>
        <v>1.1666747515830691</v>
      </c>
    </row>
    <row r="975" spans="3:48">
      <c r="C975" s="10"/>
      <c r="D975" s="10"/>
      <c r="Z975">
        <f t="shared" si="311"/>
        <v>0</v>
      </c>
      <c r="AA975" s="89">
        <f t="shared" si="312"/>
        <v>-0.23800536174947567</v>
      </c>
      <c r="AB975" s="89">
        <f t="shared" si="324"/>
        <v>-9999</v>
      </c>
      <c r="AC975" s="89">
        <f t="shared" si="325"/>
        <v>0</v>
      </c>
      <c r="AD975" s="89">
        <f t="shared" si="321"/>
        <v>-9999</v>
      </c>
      <c r="AE975" s="89">
        <f t="shared" si="326"/>
        <v>0</v>
      </c>
      <c r="AF975">
        <f t="shared" si="322"/>
        <v>-9999</v>
      </c>
      <c r="AG975" s="73"/>
      <c r="AH975">
        <f t="shared" si="313"/>
        <v>9.9128093979226504E-4</v>
      </c>
      <c r="AI975">
        <f t="shared" si="314"/>
        <v>1.0202694526724543</v>
      </c>
      <c r="AJ975">
        <f t="shared" si="315"/>
        <v>0.73637414807196833</v>
      </c>
      <c r="AK975">
        <f t="shared" si="316"/>
        <v>8.1517785104596244E-2</v>
      </c>
      <c r="AL975">
        <f t="shared" si="317"/>
        <v>1.327088014839336</v>
      </c>
      <c r="AM975">
        <f t="shared" si="318"/>
        <v>0.7817992999413852</v>
      </c>
      <c r="AN975" s="89">
        <f t="shared" si="328"/>
        <v>1.2462906618999194</v>
      </c>
      <c r="AO975" s="89">
        <f t="shared" si="328"/>
        <v>1.246290661867854</v>
      </c>
      <c r="AP975" s="89">
        <f t="shared" si="328"/>
        <v>1.2462906606705981</v>
      </c>
      <c r="AQ975" s="89">
        <f t="shared" si="328"/>
        <v>1.2462906159678244</v>
      </c>
      <c r="AR975" s="89">
        <f t="shared" si="328"/>
        <v>1.2462889468736118</v>
      </c>
      <c r="AS975" s="89">
        <f t="shared" si="328"/>
        <v>1.2462266328299796</v>
      </c>
      <c r="AT975" s="89">
        <f t="shared" si="328"/>
        <v>1.2439083968856333</v>
      </c>
      <c r="AU975" s="89">
        <f t="shared" si="320"/>
        <v>1.1666747515830691</v>
      </c>
    </row>
    <row r="976" spans="3:48">
      <c r="C976" s="10"/>
      <c r="D976" s="10"/>
      <c r="Z976">
        <f t="shared" si="311"/>
        <v>0</v>
      </c>
      <c r="AA976" s="89">
        <f t="shared" si="312"/>
        <v>-0.23800536174947567</v>
      </c>
      <c r="AB976" s="89">
        <f t="shared" si="324"/>
        <v>-9999</v>
      </c>
      <c r="AC976" s="89">
        <f t="shared" si="325"/>
        <v>0</v>
      </c>
      <c r="AD976" s="89">
        <f t="shared" si="321"/>
        <v>-9999</v>
      </c>
      <c r="AE976" s="89">
        <f t="shared" si="326"/>
        <v>0</v>
      </c>
      <c r="AF976">
        <f t="shared" si="322"/>
        <v>-9999</v>
      </c>
      <c r="AG976" s="73"/>
      <c r="AH976">
        <f t="shared" si="313"/>
        <v>9.9128093979226504E-4</v>
      </c>
      <c r="AI976">
        <f t="shared" si="314"/>
        <v>1.0202694526724543</v>
      </c>
      <c r="AJ976">
        <f t="shared" si="315"/>
        <v>0.73637414807196833</v>
      </c>
      <c r="AK976">
        <f t="shared" si="316"/>
        <v>8.1517785104596244E-2</v>
      </c>
      <c r="AL976">
        <f t="shared" si="317"/>
        <v>1.327088014839336</v>
      </c>
      <c r="AM976">
        <f t="shared" si="318"/>
        <v>0.7817992999413852</v>
      </c>
      <c r="AN976" s="89">
        <f t="shared" si="328"/>
        <v>1.2462906618999194</v>
      </c>
      <c r="AO976" s="89">
        <f t="shared" si="328"/>
        <v>1.246290661867854</v>
      </c>
      <c r="AP976" s="89">
        <f t="shared" si="328"/>
        <v>1.2462906606705981</v>
      </c>
      <c r="AQ976" s="89">
        <f t="shared" si="328"/>
        <v>1.2462906159678244</v>
      </c>
      <c r="AR976" s="89">
        <f t="shared" si="328"/>
        <v>1.2462889468736118</v>
      </c>
      <c r="AS976" s="89">
        <f t="shared" si="328"/>
        <v>1.2462266328299796</v>
      </c>
      <c r="AT976" s="89">
        <f t="shared" si="328"/>
        <v>1.2439083968856333</v>
      </c>
      <c r="AU976" s="89">
        <f t="shared" si="320"/>
        <v>1.1666747515830691</v>
      </c>
      <c r="AV976" s="89"/>
    </row>
    <row r="977" spans="3:64">
      <c r="C977" s="10"/>
      <c r="D977" s="10"/>
      <c r="Z977">
        <f t="shared" si="311"/>
        <v>0</v>
      </c>
      <c r="AA977" s="89">
        <f t="shared" si="312"/>
        <v>-0.23800536174947567</v>
      </c>
      <c r="AB977" s="89">
        <f t="shared" si="324"/>
        <v>-9999</v>
      </c>
      <c r="AC977" s="89">
        <f t="shared" si="325"/>
        <v>0</v>
      </c>
      <c r="AD977" s="89">
        <f t="shared" si="321"/>
        <v>-9999</v>
      </c>
      <c r="AE977" s="89">
        <f t="shared" si="326"/>
        <v>0</v>
      </c>
      <c r="AF977">
        <f t="shared" si="322"/>
        <v>-9999</v>
      </c>
      <c r="AG977" s="73"/>
      <c r="AH977">
        <f t="shared" si="313"/>
        <v>9.9128093979226504E-4</v>
      </c>
      <c r="AI977">
        <f t="shared" si="314"/>
        <v>1.0202694526724543</v>
      </c>
      <c r="AJ977">
        <f t="shared" si="315"/>
        <v>0.73637414807196833</v>
      </c>
      <c r="AK977">
        <f t="shared" si="316"/>
        <v>8.1517785104596244E-2</v>
      </c>
      <c r="AL977">
        <f t="shared" si="317"/>
        <v>1.327088014839336</v>
      </c>
      <c r="AM977">
        <f t="shared" si="318"/>
        <v>0.7817992999413852</v>
      </c>
      <c r="AN977" s="89">
        <f t="shared" si="328"/>
        <v>1.2462906618999194</v>
      </c>
      <c r="AO977" s="89">
        <f t="shared" si="328"/>
        <v>1.246290661867854</v>
      </c>
      <c r="AP977" s="89">
        <f t="shared" si="328"/>
        <v>1.2462906606705981</v>
      </c>
      <c r="AQ977" s="89">
        <f t="shared" si="328"/>
        <v>1.2462906159678244</v>
      </c>
      <c r="AR977" s="89">
        <f t="shared" si="328"/>
        <v>1.2462889468736118</v>
      </c>
      <c r="AS977" s="89">
        <f t="shared" si="328"/>
        <v>1.2462266328299796</v>
      </c>
      <c r="AT977" s="89">
        <f t="shared" si="328"/>
        <v>1.2439083968856333</v>
      </c>
      <c r="AU977" s="89">
        <f t="shared" si="320"/>
        <v>1.1666747515830691</v>
      </c>
    </row>
    <row r="978" spans="3:64">
      <c r="C978" s="10"/>
      <c r="D978" s="10"/>
      <c r="Z978">
        <f t="shared" si="311"/>
        <v>0</v>
      </c>
      <c r="AA978" s="89">
        <f t="shared" si="312"/>
        <v>-0.23800536174947567</v>
      </c>
      <c r="AB978" s="89">
        <f t="shared" si="324"/>
        <v>-9999</v>
      </c>
      <c r="AC978" s="89">
        <f t="shared" si="325"/>
        <v>0</v>
      </c>
      <c r="AD978" s="89">
        <f t="shared" si="321"/>
        <v>-9999</v>
      </c>
      <c r="AE978" s="89">
        <f t="shared" si="326"/>
        <v>0</v>
      </c>
      <c r="AF978">
        <f t="shared" si="322"/>
        <v>-9999</v>
      </c>
      <c r="AG978" s="73"/>
      <c r="AH978">
        <f t="shared" si="313"/>
        <v>9.9128093979226504E-4</v>
      </c>
      <c r="AI978">
        <f t="shared" si="314"/>
        <v>1.0202694526724543</v>
      </c>
      <c r="AJ978">
        <f t="shared" si="315"/>
        <v>0.73637414807196833</v>
      </c>
      <c r="AK978">
        <f t="shared" si="316"/>
        <v>8.1517785104596244E-2</v>
      </c>
      <c r="AL978">
        <f t="shared" si="317"/>
        <v>1.327088014839336</v>
      </c>
      <c r="AM978">
        <f t="shared" si="318"/>
        <v>0.7817992999413852</v>
      </c>
      <c r="AN978" s="89">
        <f t="shared" si="328"/>
        <v>1.2462906618999194</v>
      </c>
      <c r="AO978" s="89">
        <f t="shared" si="328"/>
        <v>1.246290661867854</v>
      </c>
      <c r="AP978" s="89">
        <f t="shared" si="328"/>
        <v>1.2462906606705981</v>
      </c>
      <c r="AQ978" s="89">
        <f t="shared" si="328"/>
        <v>1.2462906159678244</v>
      </c>
      <c r="AR978" s="89">
        <f t="shared" si="328"/>
        <v>1.2462889468736118</v>
      </c>
      <c r="AS978" s="89">
        <f t="shared" si="328"/>
        <v>1.2462266328299796</v>
      </c>
      <c r="AT978" s="89">
        <f t="shared" si="328"/>
        <v>1.2439083968856333</v>
      </c>
      <c r="AU978" s="89">
        <f t="shared" si="320"/>
        <v>1.1666747515830691</v>
      </c>
    </row>
    <row r="979" spans="3:64">
      <c r="C979" s="10"/>
      <c r="D979" s="10"/>
      <c r="Z979">
        <f t="shared" si="311"/>
        <v>0</v>
      </c>
      <c r="AA979" s="89">
        <f t="shared" si="312"/>
        <v>-0.23800536174947567</v>
      </c>
      <c r="AB979" s="89">
        <f t="shared" si="324"/>
        <v>-9999</v>
      </c>
      <c r="AC979" s="89">
        <f t="shared" si="325"/>
        <v>0</v>
      </c>
      <c r="AD979" s="89">
        <f t="shared" si="321"/>
        <v>-9999</v>
      </c>
      <c r="AE979" s="89">
        <f t="shared" si="326"/>
        <v>0</v>
      </c>
      <c r="AF979">
        <f t="shared" si="322"/>
        <v>-9999</v>
      </c>
      <c r="AG979" s="73"/>
      <c r="AH979">
        <f t="shared" si="313"/>
        <v>9.9128093979226504E-4</v>
      </c>
      <c r="AI979">
        <f t="shared" si="314"/>
        <v>1.0202694526724543</v>
      </c>
      <c r="AJ979">
        <f t="shared" si="315"/>
        <v>0.73637414807196833</v>
      </c>
      <c r="AK979">
        <f t="shared" si="316"/>
        <v>8.1517785104596244E-2</v>
      </c>
      <c r="AL979">
        <f t="shared" si="317"/>
        <v>1.327088014839336</v>
      </c>
      <c r="AM979">
        <f t="shared" si="318"/>
        <v>0.7817992999413852</v>
      </c>
      <c r="AN979" s="89">
        <f t="shared" si="328"/>
        <v>1.2462906618999194</v>
      </c>
      <c r="AO979" s="89">
        <f t="shared" si="328"/>
        <v>1.246290661867854</v>
      </c>
      <c r="AP979" s="89">
        <f t="shared" si="328"/>
        <v>1.2462906606705981</v>
      </c>
      <c r="AQ979" s="89">
        <f t="shared" si="328"/>
        <v>1.2462906159678244</v>
      </c>
      <c r="AR979" s="89">
        <f t="shared" si="328"/>
        <v>1.2462889468736118</v>
      </c>
      <c r="AS979" s="89">
        <f t="shared" si="328"/>
        <v>1.2462266328299796</v>
      </c>
      <c r="AT979" s="89">
        <f t="shared" si="328"/>
        <v>1.2439083968856333</v>
      </c>
      <c r="AU979" s="89">
        <f t="shared" si="320"/>
        <v>1.1666747515830691</v>
      </c>
    </row>
    <row r="980" spans="3:64">
      <c r="C980" s="10"/>
      <c r="D980" s="10"/>
      <c r="Z980">
        <f t="shared" si="311"/>
        <v>0</v>
      </c>
      <c r="AA980" s="89">
        <f t="shared" si="312"/>
        <v>-0.23800536174947567</v>
      </c>
      <c r="AB980" s="89">
        <f t="shared" si="324"/>
        <v>-9999</v>
      </c>
      <c r="AC980" s="89">
        <f t="shared" si="325"/>
        <v>0</v>
      </c>
      <c r="AD980" s="89">
        <f t="shared" si="321"/>
        <v>-9999</v>
      </c>
      <c r="AE980" s="89">
        <f t="shared" si="326"/>
        <v>0</v>
      </c>
      <c r="AF980">
        <f t="shared" si="322"/>
        <v>-9999</v>
      </c>
      <c r="AG980" s="73"/>
      <c r="AH980">
        <f t="shared" si="313"/>
        <v>9.9128093979226504E-4</v>
      </c>
      <c r="AI980">
        <f t="shared" si="314"/>
        <v>1.0202694526724543</v>
      </c>
      <c r="AJ980">
        <f t="shared" si="315"/>
        <v>0.73637414807196833</v>
      </c>
      <c r="AK980">
        <f t="shared" si="316"/>
        <v>8.1517785104596244E-2</v>
      </c>
      <c r="AL980">
        <f t="shared" si="317"/>
        <v>1.327088014839336</v>
      </c>
      <c r="AM980">
        <f t="shared" si="318"/>
        <v>0.7817992999413852</v>
      </c>
      <c r="AN980" s="89">
        <f t="shared" si="328"/>
        <v>1.2462906618999194</v>
      </c>
      <c r="AO980" s="89">
        <f t="shared" si="328"/>
        <v>1.246290661867854</v>
      </c>
      <c r="AP980" s="89">
        <f t="shared" si="328"/>
        <v>1.2462906606705981</v>
      </c>
      <c r="AQ980" s="89">
        <f t="shared" si="328"/>
        <v>1.2462906159678244</v>
      </c>
      <c r="AR980" s="89">
        <f t="shared" si="328"/>
        <v>1.2462889468736118</v>
      </c>
      <c r="AS980" s="89">
        <f t="shared" si="328"/>
        <v>1.2462266328299796</v>
      </c>
      <c r="AT980" s="89">
        <f t="shared" si="328"/>
        <v>1.2439083968856333</v>
      </c>
      <c r="AU980" s="89">
        <f t="shared" si="320"/>
        <v>1.1666747515830691</v>
      </c>
    </row>
    <row r="981" spans="3:64">
      <c r="C981" s="10"/>
      <c r="D981" s="10"/>
      <c r="Z981">
        <f t="shared" ref="Z981:Z1044" si="329">F981</f>
        <v>0</v>
      </c>
      <c r="AA981" s="89">
        <f t="shared" ref="AA981:AA1044" si="330">AB$3+AB$4*Z981+AB$5*Z981^2+AH981</f>
        <v>-0.23800536174947567</v>
      </c>
      <c r="AB981" s="89">
        <f t="shared" si="324"/>
        <v>-9999</v>
      </c>
      <c r="AC981" s="89">
        <f t="shared" si="325"/>
        <v>0</v>
      </c>
      <c r="AD981" s="89">
        <f t="shared" si="321"/>
        <v>-9999</v>
      </c>
      <c r="AE981" s="89">
        <f t="shared" si="326"/>
        <v>0</v>
      </c>
      <c r="AF981">
        <f t="shared" si="322"/>
        <v>-9999</v>
      </c>
      <c r="AG981" s="73"/>
      <c r="AH981">
        <f t="shared" ref="AH981:AH1044" si="331">$AB$6*($AB$11/AI981*AJ981+$AB$12)</f>
        <v>9.9128093979226504E-4</v>
      </c>
      <c r="AI981">
        <f t="shared" ref="AI981:AI1044" si="332">1+$AB$7*COS(AL981)</f>
        <v>1.0202694526724543</v>
      </c>
      <c r="AJ981">
        <f t="shared" ref="AJ981:AJ1044" si="333">SIN(AL981+RADIANS($AB$9))</f>
        <v>0.73637414807196833</v>
      </c>
      <c r="AK981">
        <f t="shared" ref="AK981:AK1044" si="334">$AB$7*SIN(AL981)</f>
        <v>8.1517785104596244E-2</v>
      </c>
      <c r="AL981">
        <f t="shared" ref="AL981:AL1044" si="335">2*ATAN(AM981)</f>
        <v>1.327088014839336</v>
      </c>
      <c r="AM981">
        <f t="shared" ref="AM981:AM1044" si="336">SQRT((1+$AB$7)/(1-$AB$7))*TAN(AN981/2)</f>
        <v>0.7817992999413852</v>
      </c>
      <c r="AN981" s="89">
        <f t="shared" ref="AN981:AT996" si="337">$AU981+$AB$7*SIN(AO981)</f>
        <v>1.2462906618999194</v>
      </c>
      <c r="AO981" s="89">
        <f t="shared" si="337"/>
        <v>1.246290661867854</v>
      </c>
      <c r="AP981" s="89">
        <f t="shared" si="337"/>
        <v>1.2462906606705981</v>
      </c>
      <c r="AQ981" s="89">
        <f t="shared" si="337"/>
        <v>1.2462906159678244</v>
      </c>
      <c r="AR981" s="89">
        <f t="shared" si="337"/>
        <v>1.2462889468736118</v>
      </c>
      <c r="AS981" s="89">
        <f t="shared" si="337"/>
        <v>1.2462266328299796</v>
      </c>
      <c r="AT981" s="89">
        <f t="shared" si="337"/>
        <v>1.2439083968856333</v>
      </c>
      <c r="AU981" s="89">
        <f t="shared" ref="AU981:AU1044" si="338">RADIANS($AB$9)+$AB$18*(F981-AB$15)</f>
        <v>1.1666747515830691</v>
      </c>
    </row>
    <row r="982" spans="3:64">
      <c r="C982" s="10"/>
      <c r="D982" s="10"/>
      <c r="Z982">
        <f t="shared" si="329"/>
        <v>0</v>
      </c>
      <c r="AA982" s="89">
        <f t="shared" si="330"/>
        <v>-0.23800536174947567</v>
      </c>
      <c r="AB982" s="89">
        <f t="shared" si="324"/>
        <v>-9999</v>
      </c>
      <c r="AC982" s="89">
        <f t="shared" si="325"/>
        <v>0</v>
      </c>
      <c r="AD982" s="89">
        <f t="shared" ref="AD982:AD1045" si="339">IF(S982&lt;&gt;0,G982-AA982, -9999)</f>
        <v>-9999</v>
      </c>
      <c r="AE982" s="89">
        <f t="shared" si="326"/>
        <v>0</v>
      </c>
      <c r="AF982">
        <f t="shared" ref="AF982:AF1045" si="340">IF(S982&lt;&gt;0,G982-P982, -9999)</f>
        <v>-9999</v>
      </c>
      <c r="AG982" s="73"/>
      <c r="AH982">
        <f t="shared" si="331"/>
        <v>9.9128093979226504E-4</v>
      </c>
      <c r="AI982">
        <f t="shared" si="332"/>
        <v>1.0202694526724543</v>
      </c>
      <c r="AJ982">
        <f t="shared" si="333"/>
        <v>0.73637414807196833</v>
      </c>
      <c r="AK982">
        <f t="shared" si="334"/>
        <v>8.1517785104596244E-2</v>
      </c>
      <c r="AL982">
        <f t="shared" si="335"/>
        <v>1.327088014839336</v>
      </c>
      <c r="AM982">
        <f t="shared" si="336"/>
        <v>0.7817992999413852</v>
      </c>
      <c r="AN982" s="89">
        <f t="shared" si="337"/>
        <v>1.2462906618999194</v>
      </c>
      <c r="AO982" s="89">
        <f t="shared" si="337"/>
        <v>1.246290661867854</v>
      </c>
      <c r="AP982" s="89">
        <f t="shared" si="337"/>
        <v>1.2462906606705981</v>
      </c>
      <c r="AQ982" s="89">
        <f t="shared" si="337"/>
        <v>1.2462906159678244</v>
      </c>
      <c r="AR982" s="89">
        <f t="shared" si="337"/>
        <v>1.2462889468736118</v>
      </c>
      <c r="AS982" s="89">
        <f t="shared" si="337"/>
        <v>1.2462266328299796</v>
      </c>
      <c r="AT982" s="89">
        <f t="shared" si="337"/>
        <v>1.2439083968856333</v>
      </c>
      <c r="AU982" s="89">
        <f t="shared" si="338"/>
        <v>1.1666747515830691</v>
      </c>
    </row>
    <row r="983" spans="3:64">
      <c r="C983" s="10"/>
      <c r="D983" s="10"/>
      <c r="Z983">
        <f t="shared" si="329"/>
        <v>0</v>
      </c>
      <c r="AA983" s="89">
        <f t="shared" si="330"/>
        <v>-0.23800536174947567</v>
      </c>
      <c r="AB983" s="89">
        <f t="shared" si="324"/>
        <v>-9999</v>
      </c>
      <c r="AC983" s="89">
        <f t="shared" si="325"/>
        <v>0</v>
      </c>
      <c r="AD983" s="89">
        <f t="shared" si="339"/>
        <v>-9999</v>
      </c>
      <c r="AE983" s="89">
        <f t="shared" si="326"/>
        <v>0</v>
      </c>
      <c r="AF983">
        <f t="shared" si="340"/>
        <v>-9999</v>
      </c>
      <c r="AG983" s="73"/>
      <c r="AH983">
        <f t="shared" si="331"/>
        <v>9.9128093979226504E-4</v>
      </c>
      <c r="AI983">
        <f t="shared" si="332"/>
        <v>1.0202694526724543</v>
      </c>
      <c r="AJ983">
        <f t="shared" si="333"/>
        <v>0.73637414807196833</v>
      </c>
      <c r="AK983">
        <f t="shared" si="334"/>
        <v>8.1517785104596244E-2</v>
      </c>
      <c r="AL983">
        <f t="shared" si="335"/>
        <v>1.327088014839336</v>
      </c>
      <c r="AM983">
        <f t="shared" si="336"/>
        <v>0.7817992999413852</v>
      </c>
      <c r="AN983" s="89">
        <f t="shared" si="337"/>
        <v>1.2462906618999194</v>
      </c>
      <c r="AO983" s="89">
        <f t="shared" si="337"/>
        <v>1.246290661867854</v>
      </c>
      <c r="AP983" s="89">
        <f t="shared" si="337"/>
        <v>1.2462906606705981</v>
      </c>
      <c r="AQ983" s="89">
        <f t="shared" si="337"/>
        <v>1.2462906159678244</v>
      </c>
      <c r="AR983" s="89">
        <f t="shared" si="337"/>
        <v>1.2462889468736118</v>
      </c>
      <c r="AS983" s="89">
        <f t="shared" si="337"/>
        <v>1.2462266328299796</v>
      </c>
      <c r="AT983" s="89">
        <f t="shared" si="337"/>
        <v>1.2439083968856333</v>
      </c>
      <c r="AU983" s="89">
        <f t="shared" si="338"/>
        <v>1.1666747515830691</v>
      </c>
    </row>
    <row r="984" spans="3:64">
      <c r="C984" s="10"/>
      <c r="D984" s="10"/>
      <c r="Z984">
        <f t="shared" si="329"/>
        <v>0</v>
      </c>
      <c r="AA984" s="89">
        <f t="shared" si="330"/>
        <v>-0.23800536174947567</v>
      </c>
      <c r="AB984" s="89">
        <f t="shared" si="324"/>
        <v>-9999</v>
      </c>
      <c r="AC984" s="89">
        <f t="shared" si="325"/>
        <v>0</v>
      </c>
      <c r="AD984" s="89">
        <f t="shared" si="339"/>
        <v>-9999</v>
      </c>
      <c r="AE984" s="89">
        <f t="shared" si="326"/>
        <v>0</v>
      </c>
      <c r="AF984">
        <f t="shared" si="340"/>
        <v>-9999</v>
      </c>
      <c r="AG984" s="73"/>
      <c r="AH984">
        <f t="shared" si="331"/>
        <v>9.9128093979226504E-4</v>
      </c>
      <c r="AI984">
        <f t="shared" si="332"/>
        <v>1.0202694526724543</v>
      </c>
      <c r="AJ984">
        <f t="shared" si="333"/>
        <v>0.73637414807196833</v>
      </c>
      <c r="AK984">
        <f t="shared" si="334"/>
        <v>8.1517785104596244E-2</v>
      </c>
      <c r="AL984">
        <f t="shared" si="335"/>
        <v>1.327088014839336</v>
      </c>
      <c r="AM984">
        <f t="shared" si="336"/>
        <v>0.7817992999413852</v>
      </c>
      <c r="AN984" s="89">
        <f t="shared" si="337"/>
        <v>1.2462906618999194</v>
      </c>
      <c r="AO984" s="89">
        <f t="shared" si="337"/>
        <v>1.246290661867854</v>
      </c>
      <c r="AP984" s="89">
        <f t="shared" si="337"/>
        <v>1.2462906606705981</v>
      </c>
      <c r="AQ984" s="89">
        <f t="shared" si="337"/>
        <v>1.2462906159678244</v>
      </c>
      <c r="AR984" s="89">
        <f t="shared" si="337"/>
        <v>1.2462889468736118</v>
      </c>
      <c r="AS984" s="89">
        <f t="shared" si="337"/>
        <v>1.2462266328299796</v>
      </c>
      <c r="AT984" s="89">
        <f t="shared" si="337"/>
        <v>1.2439083968856333</v>
      </c>
      <c r="AU984" s="89">
        <f t="shared" si="338"/>
        <v>1.1666747515830691</v>
      </c>
    </row>
    <row r="985" spans="3:64">
      <c r="C985" s="10"/>
      <c r="D985" s="10"/>
      <c r="Z985">
        <f t="shared" si="329"/>
        <v>0</v>
      </c>
      <c r="AA985" s="89">
        <f t="shared" si="330"/>
        <v>-0.23800536174947567</v>
      </c>
      <c r="AB985" s="89">
        <f t="shared" si="324"/>
        <v>-9999</v>
      </c>
      <c r="AC985" s="89">
        <f t="shared" si="325"/>
        <v>0</v>
      </c>
      <c r="AD985" s="89">
        <f t="shared" si="339"/>
        <v>-9999</v>
      </c>
      <c r="AE985" s="89">
        <f t="shared" si="326"/>
        <v>0</v>
      </c>
      <c r="AF985">
        <f t="shared" si="340"/>
        <v>-9999</v>
      </c>
      <c r="AG985" s="73"/>
      <c r="AH985">
        <f t="shared" si="331"/>
        <v>9.9128093979226504E-4</v>
      </c>
      <c r="AI985">
        <f t="shared" si="332"/>
        <v>1.0202694526724543</v>
      </c>
      <c r="AJ985">
        <f t="shared" si="333"/>
        <v>0.73637414807196833</v>
      </c>
      <c r="AK985">
        <f t="shared" si="334"/>
        <v>8.1517785104596244E-2</v>
      </c>
      <c r="AL985">
        <f t="shared" si="335"/>
        <v>1.327088014839336</v>
      </c>
      <c r="AM985">
        <f t="shared" si="336"/>
        <v>0.7817992999413852</v>
      </c>
      <c r="AN985" s="89">
        <f t="shared" si="337"/>
        <v>1.2462906618999194</v>
      </c>
      <c r="AO985" s="89">
        <f t="shared" si="337"/>
        <v>1.246290661867854</v>
      </c>
      <c r="AP985" s="89">
        <f t="shared" si="337"/>
        <v>1.2462906606705981</v>
      </c>
      <c r="AQ985" s="89">
        <f t="shared" si="337"/>
        <v>1.2462906159678244</v>
      </c>
      <c r="AR985" s="89">
        <f t="shared" si="337"/>
        <v>1.2462889468736118</v>
      </c>
      <c r="AS985" s="89">
        <f t="shared" si="337"/>
        <v>1.2462266328299796</v>
      </c>
      <c r="AT985" s="89">
        <f t="shared" si="337"/>
        <v>1.2439083968856333</v>
      </c>
      <c r="AU985" s="89">
        <f t="shared" si="338"/>
        <v>1.1666747515830691</v>
      </c>
    </row>
    <row r="986" spans="3:64">
      <c r="C986" s="10"/>
      <c r="D986" s="10"/>
      <c r="Z986">
        <f t="shared" si="329"/>
        <v>0</v>
      </c>
      <c r="AA986" s="89">
        <f t="shared" si="330"/>
        <v>-0.23800536174947567</v>
      </c>
      <c r="AB986" s="89">
        <f t="shared" si="324"/>
        <v>-9999</v>
      </c>
      <c r="AC986" s="89">
        <f t="shared" si="325"/>
        <v>0</v>
      </c>
      <c r="AD986" s="89">
        <f t="shared" si="339"/>
        <v>-9999</v>
      </c>
      <c r="AE986" s="89">
        <f t="shared" si="326"/>
        <v>0</v>
      </c>
      <c r="AF986">
        <f t="shared" si="340"/>
        <v>-9999</v>
      </c>
      <c r="AG986" s="73"/>
      <c r="AH986">
        <f t="shared" si="331"/>
        <v>9.9128093979226504E-4</v>
      </c>
      <c r="AI986">
        <f t="shared" si="332"/>
        <v>1.0202694526724543</v>
      </c>
      <c r="AJ986">
        <f t="shared" si="333"/>
        <v>0.73637414807196833</v>
      </c>
      <c r="AK986">
        <f t="shared" si="334"/>
        <v>8.1517785104596244E-2</v>
      </c>
      <c r="AL986">
        <f t="shared" si="335"/>
        <v>1.327088014839336</v>
      </c>
      <c r="AM986">
        <f t="shared" si="336"/>
        <v>0.7817992999413852</v>
      </c>
      <c r="AN986" s="89">
        <f t="shared" si="337"/>
        <v>1.2462906618999194</v>
      </c>
      <c r="AO986" s="89">
        <f t="shared" si="337"/>
        <v>1.246290661867854</v>
      </c>
      <c r="AP986" s="89">
        <f t="shared" si="337"/>
        <v>1.2462906606705981</v>
      </c>
      <c r="AQ986" s="89">
        <f t="shared" si="337"/>
        <v>1.2462906159678244</v>
      </c>
      <c r="AR986" s="89">
        <f t="shared" si="337"/>
        <v>1.2462889468736118</v>
      </c>
      <c r="AS986" s="89">
        <f t="shared" si="337"/>
        <v>1.2462266328299796</v>
      </c>
      <c r="AT986" s="89">
        <f t="shared" si="337"/>
        <v>1.2439083968856333</v>
      </c>
      <c r="AU986" s="89">
        <f t="shared" si="338"/>
        <v>1.1666747515830691</v>
      </c>
    </row>
    <row r="987" spans="3:64">
      <c r="C987" s="10"/>
      <c r="D987" s="10"/>
      <c r="Z987">
        <f t="shared" si="329"/>
        <v>0</v>
      </c>
      <c r="AA987" s="89">
        <f t="shared" si="330"/>
        <v>-0.23800536174947567</v>
      </c>
      <c r="AB987" s="89">
        <f t="shared" si="324"/>
        <v>-9999</v>
      </c>
      <c r="AC987" s="89">
        <f t="shared" si="325"/>
        <v>0</v>
      </c>
      <c r="AD987" s="89">
        <f t="shared" si="339"/>
        <v>-9999</v>
      </c>
      <c r="AE987" s="89">
        <f t="shared" si="326"/>
        <v>0</v>
      </c>
      <c r="AF987">
        <f t="shared" si="340"/>
        <v>-9999</v>
      </c>
      <c r="AG987" s="73"/>
      <c r="AH987">
        <f t="shared" si="331"/>
        <v>9.9128093979226504E-4</v>
      </c>
      <c r="AI987">
        <f t="shared" si="332"/>
        <v>1.0202694526724543</v>
      </c>
      <c r="AJ987">
        <f t="shared" si="333"/>
        <v>0.73637414807196833</v>
      </c>
      <c r="AK987">
        <f t="shared" si="334"/>
        <v>8.1517785104596244E-2</v>
      </c>
      <c r="AL987">
        <f t="shared" si="335"/>
        <v>1.327088014839336</v>
      </c>
      <c r="AM987">
        <f t="shared" si="336"/>
        <v>0.7817992999413852</v>
      </c>
      <c r="AN987" s="89">
        <f t="shared" si="337"/>
        <v>1.2462906618999194</v>
      </c>
      <c r="AO987" s="89">
        <f t="shared" si="337"/>
        <v>1.246290661867854</v>
      </c>
      <c r="AP987" s="89">
        <f t="shared" si="337"/>
        <v>1.2462906606705981</v>
      </c>
      <c r="AQ987" s="89">
        <f t="shared" si="337"/>
        <v>1.2462906159678244</v>
      </c>
      <c r="AR987" s="89">
        <f t="shared" si="337"/>
        <v>1.2462889468736118</v>
      </c>
      <c r="AS987" s="89">
        <f t="shared" si="337"/>
        <v>1.2462266328299796</v>
      </c>
      <c r="AT987" s="89">
        <f t="shared" si="337"/>
        <v>1.2439083968856333</v>
      </c>
      <c r="AU987" s="89">
        <f t="shared" si="338"/>
        <v>1.1666747515830691</v>
      </c>
    </row>
    <row r="988" spans="3:64">
      <c r="C988" s="10"/>
      <c r="D988" s="10"/>
      <c r="Z988">
        <f t="shared" si="329"/>
        <v>0</v>
      </c>
      <c r="AA988" s="89">
        <f t="shared" si="330"/>
        <v>-0.23800536174947567</v>
      </c>
      <c r="AB988" s="89">
        <f t="shared" si="324"/>
        <v>-9999</v>
      </c>
      <c r="AC988" s="89">
        <f t="shared" si="325"/>
        <v>0</v>
      </c>
      <c r="AD988" s="89">
        <f t="shared" si="339"/>
        <v>-9999</v>
      </c>
      <c r="AE988" s="89">
        <f t="shared" si="326"/>
        <v>0</v>
      </c>
      <c r="AF988">
        <f t="shared" si="340"/>
        <v>-9999</v>
      </c>
      <c r="AG988" s="73"/>
      <c r="AH988">
        <f t="shared" si="331"/>
        <v>9.9128093979226504E-4</v>
      </c>
      <c r="AI988">
        <f t="shared" si="332"/>
        <v>1.0202694526724543</v>
      </c>
      <c r="AJ988">
        <f t="shared" si="333"/>
        <v>0.73637414807196833</v>
      </c>
      <c r="AK988">
        <f t="shared" si="334"/>
        <v>8.1517785104596244E-2</v>
      </c>
      <c r="AL988">
        <f t="shared" si="335"/>
        <v>1.327088014839336</v>
      </c>
      <c r="AM988">
        <f t="shared" si="336"/>
        <v>0.7817992999413852</v>
      </c>
      <c r="AN988" s="89">
        <f t="shared" si="337"/>
        <v>1.2462906618999194</v>
      </c>
      <c r="AO988" s="89">
        <f t="shared" si="337"/>
        <v>1.246290661867854</v>
      </c>
      <c r="AP988" s="89">
        <f t="shared" si="337"/>
        <v>1.2462906606705981</v>
      </c>
      <c r="AQ988" s="89">
        <f t="shared" si="337"/>
        <v>1.2462906159678244</v>
      </c>
      <c r="AR988" s="89">
        <f t="shared" si="337"/>
        <v>1.2462889468736118</v>
      </c>
      <c r="AS988" s="89">
        <f t="shared" si="337"/>
        <v>1.2462266328299796</v>
      </c>
      <c r="AT988" s="89">
        <f t="shared" si="337"/>
        <v>1.2439083968856333</v>
      </c>
      <c r="AU988" s="89">
        <f t="shared" si="338"/>
        <v>1.1666747515830691</v>
      </c>
    </row>
    <row r="989" spans="3:64">
      <c r="C989" s="10"/>
      <c r="D989" s="10"/>
      <c r="Z989">
        <f t="shared" si="329"/>
        <v>0</v>
      </c>
      <c r="AA989" s="89">
        <f t="shared" si="330"/>
        <v>-0.23800536174947567</v>
      </c>
      <c r="AB989" s="89">
        <f t="shared" si="324"/>
        <v>-9999</v>
      </c>
      <c r="AC989" s="89">
        <f t="shared" si="325"/>
        <v>0</v>
      </c>
      <c r="AD989" s="89">
        <f t="shared" si="339"/>
        <v>-9999</v>
      </c>
      <c r="AE989" s="89">
        <f t="shared" si="326"/>
        <v>0</v>
      </c>
      <c r="AF989">
        <f t="shared" si="340"/>
        <v>-9999</v>
      </c>
      <c r="AG989" s="73"/>
      <c r="AH989">
        <f t="shared" si="331"/>
        <v>9.9128093979226504E-4</v>
      </c>
      <c r="AI989">
        <f t="shared" si="332"/>
        <v>1.0202694526724543</v>
      </c>
      <c r="AJ989">
        <f t="shared" si="333"/>
        <v>0.73637414807196833</v>
      </c>
      <c r="AK989">
        <f t="shared" si="334"/>
        <v>8.1517785104596244E-2</v>
      </c>
      <c r="AL989">
        <f t="shared" si="335"/>
        <v>1.327088014839336</v>
      </c>
      <c r="AM989">
        <f t="shared" si="336"/>
        <v>0.7817992999413852</v>
      </c>
      <c r="AN989" s="89">
        <f t="shared" si="337"/>
        <v>1.2462906618999194</v>
      </c>
      <c r="AO989" s="89">
        <f t="shared" si="337"/>
        <v>1.246290661867854</v>
      </c>
      <c r="AP989" s="89">
        <f t="shared" si="337"/>
        <v>1.2462906606705981</v>
      </c>
      <c r="AQ989" s="89">
        <f t="shared" si="337"/>
        <v>1.2462906159678244</v>
      </c>
      <c r="AR989" s="89">
        <f t="shared" si="337"/>
        <v>1.2462889468736118</v>
      </c>
      <c r="AS989" s="89">
        <f t="shared" si="337"/>
        <v>1.2462266328299796</v>
      </c>
      <c r="AT989" s="89">
        <f t="shared" si="337"/>
        <v>1.2439083968856333</v>
      </c>
      <c r="AU989" s="89">
        <f t="shared" si="338"/>
        <v>1.1666747515830691</v>
      </c>
      <c r="AV989" s="89"/>
      <c r="AW989" s="89"/>
      <c r="AX989" s="89"/>
      <c r="AY989" s="89"/>
      <c r="AZ989" s="89"/>
      <c r="BA989" s="89"/>
      <c r="BB989" s="89"/>
      <c r="BC989" s="89"/>
      <c r="BD989" s="89"/>
      <c r="BE989" s="89"/>
      <c r="BF989" s="89"/>
      <c r="BG989" s="89"/>
      <c r="BH989" s="89"/>
      <c r="BI989" s="89"/>
      <c r="BJ989" s="89"/>
      <c r="BK989" s="89"/>
      <c r="BL989" s="89"/>
    </row>
    <row r="990" spans="3:64">
      <c r="C990" s="10"/>
      <c r="D990" s="10"/>
      <c r="Z990">
        <f t="shared" si="329"/>
        <v>0</v>
      </c>
      <c r="AA990" s="89">
        <f t="shared" si="330"/>
        <v>-0.23800536174947567</v>
      </c>
      <c r="AB990" s="89">
        <f t="shared" si="324"/>
        <v>-9999</v>
      </c>
      <c r="AC990" s="89">
        <f t="shared" si="325"/>
        <v>0</v>
      </c>
      <c r="AD990" s="89">
        <f t="shared" si="339"/>
        <v>-9999</v>
      </c>
      <c r="AE990" s="89">
        <f t="shared" si="326"/>
        <v>0</v>
      </c>
      <c r="AF990">
        <f t="shared" si="340"/>
        <v>-9999</v>
      </c>
      <c r="AG990" s="73"/>
      <c r="AH990">
        <f t="shared" si="331"/>
        <v>9.9128093979226504E-4</v>
      </c>
      <c r="AI990">
        <f t="shared" si="332"/>
        <v>1.0202694526724543</v>
      </c>
      <c r="AJ990">
        <f t="shared" si="333"/>
        <v>0.73637414807196833</v>
      </c>
      <c r="AK990">
        <f t="shared" si="334"/>
        <v>8.1517785104596244E-2</v>
      </c>
      <c r="AL990">
        <f t="shared" si="335"/>
        <v>1.327088014839336</v>
      </c>
      <c r="AM990">
        <f t="shared" si="336"/>
        <v>0.7817992999413852</v>
      </c>
      <c r="AN990" s="89">
        <f t="shared" si="337"/>
        <v>1.2462906618999194</v>
      </c>
      <c r="AO990" s="89">
        <f t="shared" si="337"/>
        <v>1.246290661867854</v>
      </c>
      <c r="AP990" s="89">
        <f t="shared" si="337"/>
        <v>1.2462906606705981</v>
      </c>
      <c r="AQ990" s="89">
        <f t="shared" si="337"/>
        <v>1.2462906159678244</v>
      </c>
      <c r="AR990" s="89">
        <f t="shared" si="337"/>
        <v>1.2462889468736118</v>
      </c>
      <c r="AS990" s="89">
        <f t="shared" si="337"/>
        <v>1.2462266328299796</v>
      </c>
      <c r="AT990" s="89">
        <f t="shared" si="337"/>
        <v>1.2439083968856333</v>
      </c>
      <c r="AU990" s="89">
        <f t="shared" si="338"/>
        <v>1.1666747515830691</v>
      </c>
    </row>
    <row r="991" spans="3:64">
      <c r="C991" s="10"/>
      <c r="D991" s="10"/>
      <c r="Z991">
        <f t="shared" si="329"/>
        <v>0</v>
      </c>
      <c r="AA991" s="89">
        <f t="shared" si="330"/>
        <v>-0.23800536174947567</v>
      </c>
      <c r="AB991" s="89">
        <f t="shared" si="324"/>
        <v>-9999</v>
      </c>
      <c r="AC991" s="89">
        <f t="shared" si="325"/>
        <v>0</v>
      </c>
      <c r="AD991" s="89">
        <f t="shared" si="339"/>
        <v>-9999</v>
      </c>
      <c r="AE991" s="89">
        <f t="shared" si="326"/>
        <v>0</v>
      </c>
      <c r="AF991">
        <f t="shared" si="340"/>
        <v>-9999</v>
      </c>
      <c r="AG991" s="73"/>
      <c r="AH991">
        <f t="shared" si="331"/>
        <v>9.9128093979226504E-4</v>
      </c>
      <c r="AI991">
        <f t="shared" si="332"/>
        <v>1.0202694526724543</v>
      </c>
      <c r="AJ991">
        <f t="shared" si="333"/>
        <v>0.73637414807196833</v>
      </c>
      <c r="AK991">
        <f t="shared" si="334"/>
        <v>8.1517785104596244E-2</v>
      </c>
      <c r="AL991">
        <f t="shared" si="335"/>
        <v>1.327088014839336</v>
      </c>
      <c r="AM991">
        <f t="shared" si="336"/>
        <v>0.7817992999413852</v>
      </c>
      <c r="AN991" s="89">
        <f t="shared" si="337"/>
        <v>1.2462906618999194</v>
      </c>
      <c r="AO991" s="89">
        <f t="shared" si="337"/>
        <v>1.246290661867854</v>
      </c>
      <c r="AP991" s="89">
        <f t="shared" si="337"/>
        <v>1.2462906606705981</v>
      </c>
      <c r="AQ991" s="89">
        <f t="shared" si="337"/>
        <v>1.2462906159678244</v>
      </c>
      <c r="AR991" s="89">
        <f t="shared" si="337"/>
        <v>1.2462889468736118</v>
      </c>
      <c r="AS991" s="89">
        <f t="shared" si="337"/>
        <v>1.2462266328299796</v>
      </c>
      <c r="AT991" s="89">
        <f t="shared" si="337"/>
        <v>1.2439083968856333</v>
      </c>
      <c r="AU991" s="89">
        <f t="shared" si="338"/>
        <v>1.1666747515830691</v>
      </c>
    </row>
    <row r="992" spans="3:64">
      <c r="C992" s="10"/>
      <c r="D992" s="10"/>
      <c r="Z992">
        <f t="shared" si="329"/>
        <v>0</v>
      </c>
      <c r="AA992" s="89">
        <f t="shared" si="330"/>
        <v>-0.23800536174947567</v>
      </c>
      <c r="AB992" s="89">
        <f t="shared" si="324"/>
        <v>-9999</v>
      </c>
      <c r="AC992" s="89">
        <f t="shared" si="325"/>
        <v>0</v>
      </c>
      <c r="AD992" s="89">
        <f t="shared" si="339"/>
        <v>-9999</v>
      </c>
      <c r="AE992" s="89">
        <f t="shared" si="326"/>
        <v>0</v>
      </c>
      <c r="AF992">
        <f t="shared" si="340"/>
        <v>-9999</v>
      </c>
      <c r="AG992" s="73"/>
      <c r="AH992">
        <f t="shared" si="331"/>
        <v>9.9128093979226504E-4</v>
      </c>
      <c r="AI992">
        <f t="shared" si="332"/>
        <v>1.0202694526724543</v>
      </c>
      <c r="AJ992">
        <f t="shared" si="333"/>
        <v>0.73637414807196833</v>
      </c>
      <c r="AK992">
        <f t="shared" si="334"/>
        <v>8.1517785104596244E-2</v>
      </c>
      <c r="AL992">
        <f t="shared" si="335"/>
        <v>1.327088014839336</v>
      </c>
      <c r="AM992">
        <f t="shared" si="336"/>
        <v>0.7817992999413852</v>
      </c>
      <c r="AN992" s="89">
        <f t="shared" si="337"/>
        <v>1.2462906618999194</v>
      </c>
      <c r="AO992" s="89">
        <f t="shared" si="337"/>
        <v>1.246290661867854</v>
      </c>
      <c r="AP992" s="89">
        <f t="shared" si="337"/>
        <v>1.2462906606705981</v>
      </c>
      <c r="AQ992" s="89">
        <f t="shared" si="337"/>
        <v>1.2462906159678244</v>
      </c>
      <c r="AR992" s="89">
        <f t="shared" si="337"/>
        <v>1.2462889468736118</v>
      </c>
      <c r="AS992" s="89">
        <f t="shared" si="337"/>
        <v>1.2462266328299796</v>
      </c>
      <c r="AT992" s="89">
        <f t="shared" si="337"/>
        <v>1.2439083968856333</v>
      </c>
      <c r="AU992" s="89">
        <f t="shared" si="338"/>
        <v>1.1666747515830691</v>
      </c>
    </row>
    <row r="993" spans="3:64">
      <c r="C993" s="10"/>
      <c r="D993" s="10"/>
      <c r="Z993">
        <f t="shared" si="329"/>
        <v>0</v>
      </c>
      <c r="AA993" s="89">
        <f t="shared" si="330"/>
        <v>-0.23800536174947567</v>
      </c>
      <c r="AB993" s="89">
        <f t="shared" si="324"/>
        <v>-9999</v>
      </c>
      <c r="AC993" s="89">
        <f t="shared" si="325"/>
        <v>0</v>
      </c>
      <c r="AD993" s="89">
        <f t="shared" si="339"/>
        <v>-9999</v>
      </c>
      <c r="AE993" s="89">
        <f t="shared" si="326"/>
        <v>0</v>
      </c>
      <c r="AF993">
        <f t="shared" si="340"/>
        <v>-9999</v>
      </c>
      <c r="AG993" s="73"/>
      <c r="AH993">
        <f t="shared" si="331"/>
        <v>9.9128093979226504E-4</v>
      </c>
      <c r="AI993">
        <f t="shared" si="332"/>
        <v>1.0202694526724543</v>
      </c>
      <c r="AJ993">
        <f t="shared" si="333"/>
        <v>0.73637414807196833</v>
      </c>
      <c r="AK993">
        <f t="shared" si="334"/>
        <v>8.1517785104596244E-2</v>
      </c>
      <c r="AL993">
        <f t="shared" si="335"/>
        <v>1.327088014839336</v>
      </c>
      <c r="AM993">
        <f t="shared" si="336"/>
        <v>0.7817992999413852</v>
      </c>
      <c r="AN993" s="89">
        <f t="shared" si="337"/>
        <v>1.2462906618999194</v>
      </c>
      <c r="AO993" s="89">
        <f t="shared" si="337"/>
        <v>1.246290661867854</v>
      </c>
      <c r="AP993" s="89">
        <f t="shared" si="337"/>
        <v>1.2462906606705981</v>
      </c>
      <c r="AQ993" s="89">
        <f t="shared" si="337"/>
        <v>1.2462906159678244</v>
      </c>
      <c r="AR993" s="89">
        <f t="shared" si="337"/>
        <v>1.2462889468736118</v>
      </c>
      <c r="AS993" s="89">
        <f t="shared" si="337"/>
        <v>1.2462266328299796</v>
      </c>
      <c r="AT993" s="89">
        <f t="shared" si="337"/>
        <v>1.2439083968856333</v>
      </c>
      <c r="AU993" s="89">
        <f t="shared" si="338"/>
        <v>1.1666747515830691</v>
      </c>
    </row>
    <row r="994" spans="3:64">
      <c r="C994" s="10"/>
      <c r="D994" s="10"/>
      <c r="Z994">
        <f t="shared" si="329"/>
        <v>0</v>
      </c>
      <c r="AA994" s="89">
        <f t="shared" si="330"/>
        <v>-0.23800536174947567</v>
      </c>
      <c r="AB994" s="89">
        <f t="shared" si="324"/>
        <v>-9999</v>
      </c>
      <c r="AC994" s="89">
        <f t="shared" si="325"/>
        <v>0</v>
      </c>
      <c r="AD994" s="89">
        <f t="shared" si="339"/>
        <v>-9999</v>
      </c>
      <c r="AE994" s="89">
        <f t="shared" si="326"/>
        <v>0</v>
      </c>
      <c r="AF994">
        <f t="shared" si="340"/>
        <v>-9999</v>
      </c>
      <c r="AG994" s="73"/>
      <c r="AH994">
        <f t="shared" si="331"/>
        <v>9.9128093979226504E-4</v>
      </c>
      <c r="AI994">
        <f t="shared" si="332"/>
        <v>1.0202694526724543</v>
      </c>
      <c r="AJ994">
        <f t="shared" si="333"/>
        <v>0.73637414807196833</v>
      </c>
      <c r="AK994">
        <f t="shared" si="334"/>
        <v>8.1517785104596244E-2</v>
      </c>
      <c r="AL994">
        <f t="shared" si="335"/>
        <v>1.327088014839336</v>
      </c>
      <c r="AM994">
        <f t="shared" si="336"/>
        <v>0.7817992999413852</v>
      </c>
      <c r="AN994" s="89">
        <f t="shared" si="337"/>
        <v>1.2462906618999194</v>
      </c>
      <c r="AO994" s="89">
        <f t="shared" si="337"/>
        <v>1.246290661867854</v>
      </c>
      <c r="AP994" s="89">
        <f t="shared" si="337"/>
        <v>1.2462906606705981</v>
      </c>
      <c r="AQ994" s="89">
        <f t="shared" si="337"/>
        <v>1.2462906159678244</v>
      </c>
      <c r="AR994" s="89">
        <f t="shared" si="337"/>
        <v>1.2462889468736118</v>
      </c>
      <c r="AS994" s="89">
        <f t="shared" si="337"/>
        <v>1.2462266328299796</v>
      </c>
      <c r="AT994" s="89">
        <f t="shared" si="337"/>
        <v>1.2439083968856333</v>
      </c>
      <c r="AU994" s="89">
        <f t="shared" si="338"/>
        <v>1.1666747515830691</v>
      </c>
    </row>
    <row r="995" spans="3:64">
      <c r="C995" s="10"/>
      <c r="D995" s="10"/>
      <c r="Z995">
        <f t="shared" si="329"/>
        <v>0</v>
      </c>
      <c r="AA995" s="89">
        <f t="shared" si="330"/>
        <v>-0.23800536174947567</v>
      </c>
      <c r="AB995" s="89">
        <f t="shared" si="324"/>
        <v>-9999</v>
      </c>
      <c r="AC995" s="89">
        <f t="shared" si="325"/>
        <v>0</v>
      </c>
      <c r="AD995" s="89">
        <f t="shared" si="339"/>
        <v>-9999</v>
      </c>
      <c r="AE995" s="89">
        <f t="shared" si="326"/>
        <v>0</v>
      </c>
      <c r="AF995">
        <f t="shared" si="340"/>
        <v>-9999</v>
      </c>
      <c r="AG995" s="73"/>
      <c r="AH995">
        <f t="shared" si="331"/>
        <v>9.9128093979226504E-4</v>
      </c>
      <c r="AI995">
        <f t="shared" si="332"/>
        <v>1.0202694526724543</v>
      </c>
      <c r="AJ995">
        <f t="shared" si="333"/>
        <v>0.73637414807196833</v>
      </c>
      <c r="AK995">
        <f t="shared" si="334"/>
        <v>8.1517785104596244E-2</v>
      </c>
      <c r="AL995">
        <f t="shared" si="335"/>
        <v>1.327088014839336</v>
      </c>
      <c r="AM995">
        <f t="shared" si="336"/>
        <v>0.7817992999413852</v>
      </c>
      <c r="AN995" s="89">
        <f t="shared" si="337"/>
        <v>1.2462906618999194</v>
      </c>
      <c r="AO995" s="89">
        <f t="shared" si="337"/>
        <v>1.246290661867854</v>
      </c>
      <c r="AP995" s="89">
        <f t="shared" si="337"/>
        <v>1.2462906606705981</v>
      </c>
      <c r="AQ995" s="89">
        <f t="shared" si="337"/>
        <v>1.2462906159678244</v>
      </c>
      <c r="AR995" s="89">
        <f t="shared" si="337"/>
        <v>1.2462889468736118</v>
      </c>
      <c r="AS995" s="89">
        <f t="shared" si="337"/>
        <v>1.2462266328299796</v>
      </c>
      <c r="AT995" s="89">
        <f t="shared" si="337"/>
        <v>1.2439083968856333</v>
      </c>
      <c r="AU995" s="89">
        <f t="shared" si="338"/>
        <v>1.1666747515830691</v>
      </c>
    </row>
    <row r="996" spans="3:64">
      <c r="C996" s="10"/>
      <c r="D996" s="10"/>
      <c r="Z996">
        <f t="shared" si="329"/>
        <v>0</v>
      </c>
      <c r="AA996" s="89">
        <f t="shared" si="330"/>
        <v>-0.23800536174947567</v>
      </c>
      <c r="AB996" s="89">
        <f t="shared" si="324"/>
        <v>-9999</v>
      </c>
      <c r="AC996" s="89">
        <f t="shared" si="325"/>
        <v>0</v>
      </c>
      <c r="AD996" s="89">
        <f t="shared" si="339"/>
        <v>-9999</v>
      </c>
      <c r="AE996" s="89">
        <f t="shared" si="326"/>
        <v>0</v>
      </c>
      <c r="AF996">
        <f t="shared" si="340"/>
        <v>-9999</v>
      </c>
      <c r="AG996" s="73"/>
      <c r="AH996">
        <f t="shared" si="331"/>
        <v>9.9128093979226504E-4</v>
      </c>
      <c r="AI996">
        <f t="shared" si="332"/>
        <v>1.0202694526724543</v>
      </c>
      <c r="AJ996">
        <f t="shared" si="333"/>
        <v>0.73637414807196833</v>
      </c>
      <c r="AK996">
        <f t="shared" si="334"/>
        <v>8.1517785104596244E-2</v>
      </c>
      <c r="AL996">
        <f t="shared" si="335"/>
        <v>1.327088014839336</v>
      </c>
      <c r="AM996">
        <f t="shared" si="336"/>
        <v>0.7817992999413852</v>
      </c>
      <c r="AN996" s="89">
        <f t="shared" si="337"/>
        <v>1.2462906618999194</v>
      </c>
      <c r="AO996" s="89">
        <f t="shared" si="337"/>
        <v>1.246290661867854</v>
      </c>
      <c r="AP996" s="89">
        <f t="shared" si="337"/>
        <v>1.2462906606705981</v>
      </c>
      <c r="AQ996" s="89">
        <f t="shared" si="337"/>
        <v>1.2462906159678244</v>
      </c>
      <c r="AR996" s="89">
        <f t="shared" si="337"/>
        <v>1.2462889468736118</v>
      </c>
      <c r="AS996" s="89">
        <f t="shared" si="337"/>
        <v>1.2462266328299796</v>
      </c>
      <c r="AT996" s="89">
        <f t="shared" si="337"/>
        <v>1.2439083968856333</v>
      </c>
      <c r="AU996" s="89">
        <f t="shared" si="338"/>
        <v>1.1666747515830691</v>
      </c>
    </row>
    <row r="997" spans="3:64">
      <c r="C997" s="10"/>
      <c r="D997" s="10"/>
      <c r="Z997">
        <f t="shared" si="329"/>
        <v>0</v>
      </c>
      <c r="AA997" s="89">
        <f t="shared" si="330"/>
        <v>-0.23800536174947567</v>
      </c>
      <c r="AB997" s="89">
        <f t="shared" si="324"/>
        <v>-9999</v>
      </c>
      <c r="AC997" s="89">
        <f t="shared" si="325"/>
        <v>0</v>
      </c>
      <c r="AD997" s="89">
        <f t="shared" si="339"/>
        <v>-9999</v>
      </c>
      <c r="AE997" s="89">
        <f t="shared" si="326"/>
        <v>0</v>
      </c>
      <c r="AF997">
        <f t="shared" si="340"/>
        <v>-9999</v>
      </c>
      <c r="AG997" s="73"/>
      <c r="AH997">
        <f t="shared" si="331"/>
        <v>9.9128093979226504E-4</v>
      </c>
      <c r="AI997">
        <f t="shared" si="332"/>
        <v>1.0202694526724543</v>
      </c>
      <c r="AJ997">
        <f t="shared" si="333"/>
        <v>0.73637414807196833</v>
      </c>
      <c r="AK997">
        <f t="shared" si="334"/>
        <v>8.1517785104596244E-2</v>
      </c>
      <c r="AL997">
        <f t="shared" si="335"/>
        <v>1.327088014839336</v>
      </c>
      <c r="AM997">
        <f t="shared" si="336"/>
        <v>0.7817992999413852</v>
      </c>
      <c r="AN997" s="89">
        <f t="shared" ref="AN997:AT1012" si="341">$AU997+$AB$7*SIN(AO997)</f>
        <v>1.2462906618999194</v>
      </c>
      <c r="AO997" s="89">
        <f t="shared" si="341"/>
        <v>1.246290661867854</v>
      </c>
      <c r="AP997" s="89">
        <f t="shared" si="341"/>
        <v>1.2462906606705981</v>
      </c>
      <c r="AQ997" s="89">
        <f t="shared" si="341"/>
        <v>1.2462906159678244</v>
      </c>
      <c r="AR997" s="89">
        <f t="shared" si="341"/>
        <v>1.2462889468736118</v>
      </c>
      <c r="AS997" s="89">
        <f t="shared" si="341"/>
        <v>1.2462266328299796</v>
      </c>
      <c r="AT997" s="89">
        <f t="shared" si="341"/>
        <v>1.2439083968856333</v>
      </c>
      <c r="AU997" s="89">
        <f t="shared" si="338"/>
        <v>1.1666747515830691</v>
      </c>
    </row>
    <row r="998" spans="3:64">
      <c r="C998" s="10"/>
      <c r="D998" s="10"/>
      <c r="Z998">
        <f t="shared" si="329"/>
        <v>0</v>
      </c>
      <c r="AA998" s="89">
        <f t="shared" si="330"/>
        <v>-0.23800536174947567</v>
      </c>
      <c r="AB998" s="89">
        <f t="shared" si="324"/>
        <v>-9999</v>
      </c>
      <c r="AC998" s="89">
        <f t="shared" si="325"/>
        <v>0</v>
      </c>
      <c r="AD998" s="89">
        <f t="shared" si="339"/>
        <v>-9999</v>
      </c>
      <c r="AE998" s="89">
        <f t="shared" si="326"/>
        <v>0</v>
      </c>
      <c r="AF998">
        <f t="shared" si="340"/>
        <v>-9999</v>
      </c>
      <c r="AG998" s="73"/>
      <c r="AH998">
        <f t="shared" si="331"/>
        <v>9.9128093979226504E-4</v>
      </c>
      <c r="AI998">
        <f t="shared" si="332"/>
        <v>1.0202694526724543</v>
      </c>
      <c r="AJ998">
        <f t="shared" si="333"/>
        <v>0.73637414807196833</v>
      </c>
      <c r="AK998">
        <f t="shared" si="334"/>
        <v>8.1517785104596244E-2</v>
      </c>
      <c r="AL998">
        <f t="shared" si="335"/>
        <v>1.327088014839336</v>
      </c>
      <c r="AM998">
        <f t="shared" si="336"/>
        <v>0.7817992999413852</v>
      </c>
      <c r="AN998" s="89">
        <f t="shared" si="341"/>
        <v>1.2462906618999194</v>
      </c>
      <c r="AO998" s="89">
        <f t="shared" si="341"/>
        <v>1.246290661867854</v>
      </c>
      <c r="AP998" s="89">
        <f t="shared" si="341"/>
        <v>1.2462906606705981</v>
      </c>
      <c r="AQ998" s="89">
        <f t="shared" si="341"/>
        <v>1.2462906159678244</v>
      </c>
      <c r="AR998" s="89">
        <f t="shared" si="341"/>
        <v>1.2462889468736118</v>
      </c>
      <c r="AS998" s="89">
        <f t="shared" si="341"/>
        <v>1.2462266328299796</v>
      </c>
      <c r="AT998" s="89">
        <f t="shared" si="341"/>
        <v>1.2439083968856333</v>
      </c>
      <c r="AU998" s="89">
        <f t="shared" si="338"/>
        <v>1.1666747515830691</v>
      </c>
    </row>
    <row r="999" spans="3:64">
      <c r="C999" s="10"/>
      <c r="D999" s="10"/>
      <c r="Z999">
        <f t="shared" si="329"/>
        <v>0</v>
      </c>
      <c r="AA999" s="89">
        <f t="shared" si="330"/>
        <v>-0.23800536174947567</v>
      </c>
      <c r="AB999" s="89">
        <f t="shared" ref="AB999:AB1062" si="342">IF(S999&lt;&gt;0,G999-AH999, -9999)</f>
        <v>-9999</v>
      </c>
      <c r="AC999" s="89">
        <f t="shared" ref="AC999:AC1062" si="343">+G999-P999</f>
        <v>0</v>
      </c>
      <c r="AD999" s="89">
        <f t="shared" si="339"/>
        <v>-9999</v>
      </c>
      <c r="AE999" s="89">
        <f t="shared" ref="AE999:AE1062" si="344">+(G999-AA999)^2*S999</f>
        <v>0</v>
      </c>
      <c r="AF999">
        <f t="shared" si="340"/>
        <v>-9999</v>
      </c>
      <c r="AG999" s="73"/>
      <c r="AH999">
        <f t="shared" si="331"/>
        <v>9.9128093979226504E-4</v>
      </c>
      <c r="AI999">
        <f t="shared" si="332"/>
        <v>1.0202694526724543</v>
      </c>
      <c r="AJ999">
        <f t="shared" si="333"/>
        <v>0.73637414807196833</v>
      </c>
      <c r="AK999">
        <f t="shared" si="334"/>
        <v>8.1517785104596244E-2</v>
      </c>
      <c r="AL999">
        <f t="shared" si="335"/>
        <v>1.327088014839336</v>
      </c>
      <c r="AM999">
        <f t="shared" si="336"/>
        <v>0.7817992999413852</v>
      </c>
      <c r="AN999" s="89">
        <f t="shared" si="341"/>
        <v>1.2462906618999194</v>
      </c>
      <c r="AO999" s="89">
        <f t="shared" si="341"/>
        <v>1.246290661867854</v>
      </c>
      <c r="AP999" s="89">
        <f t="shared" si="341"/>
        <v>1.2462906606705981</v>
      </c>
      <c r="AQ999" s="89">
        <f t="shared" si="341"/>
        <v>1.2462906159678244</v>
      </c>
      <c r="AR999" s="89">
        <f t="shared" si="341"/>
        <v>1.2462889468736118</v>
      </c>
      <c r="AS999" s="89">
        <f t="shared" si="341"/>
        <v>1.2462266328299796</v>
      </c>
      <c r="AT999" s="89">
        <f t="shared" si="341"/>
        <v>1.2439083968856333</v>
      </c>
      <c r="AU999" s="89">
        <f t="shared" si="338"/>
        <v>1.1666747515830691</v>
      </c>
    </row>
    <row r="1000" spans="3:64">
      <c r="C1000" s="10"/>
      <c r="D1000" s="10"/>
      <c r="Z1000">
        <f t="shared" si="329"/>
        <v>0</v>
      </c>
      <c r="AA1000" s="89">
        <f t="shared" si="330"/>
        <v>-0.23800536174947567</v>
      </c>
      <c r="AB1000" s="89">
        <f t="shared" si="342"/>
        <v>-9999</v>
      </c>
      <c r="AC1000" s="89">
        <f t="shared" si="343"/>
        <v>0</v>
      </c>
      <c r="AD1000" s="89">
        <f t="shared" si="339"/>
        <v>-9999</v>
      </c>
      <c r="AE1000" s="89">
        <f t="shared" si="344"/>
        <v>0</v>
      </c>
      <c r="AF1000">
        <f t="shared" si="340"/>
        <v>-9999</v>
      </c>
      <c r="AG1000" s="73"/>
      <c r="AH1000">
        <f t="shared" si="331"/>
        <v>9.9128093979226504E-4</v>
      </c>
      <c r="AI1000">
        <f t="shared" si="332"/>
        <v>1.0202694526724543</v>
      </c>
      <c r="AJ1000">
        <f t="shared" si="333"/>
        <v>0.73637414807196833</v>
      </c>
      <c r="AK1000">
        <f t="shared" si="334"/>
        <v>8.1517785104596244E-2</v>
      </c>
      <c r="AL1000">
        <f t="shared" si="335"/>
        <v>1.327088014839336</v>
      </c>
      <c r="AM1000">
        <f t="shared" si="336"/>
        <v>0.7817992999413852</v>
      </c>
      <c r="AN1000" s="89">
        <f t="shared" si="341"/>
        <v>1.2462906618999194</v>
      </c>
      <c r="AO1000" s="89">
        <f t="shared" si="341"/>
        <v>1.246290661867854</v>
      </c>
      <c r="AP1000" s="89">
        <f t="shared" si="341"/>
        <v>1.2462906606705981</v>
      </c>
      <c r="AQ1000" s="89">
        <f t="shared" si="341"/>
        <v>1.2462906159678244</v>
      </c>
      <c r="AR1000" s="89">
        <f t="shared" si="341"/>
        <v>1.2462889468736118</v>
      </c>
      <c r="AS1000" s="89">
        <f t="shared" si="341"/>
        <v>1.2462266328299796</v>
      </c>
      <c r="AT1000" s="89">
        <f t="shared" si="341"/>
        <v>1.2439083968856333</v>
      </c>
      <c r="AU1000" s="89">
        <f t="shared" si="338"/>
        <v>1.1666747515830691</v>
      </c>
    </row>
    <row r="1001" spans="3:64">
      <c r="C1001" s="10"/>
      <c r="D1001" s="10"/>
      <c r="Z1001">
        <f t="shared" si="329"/>
        <v>0</v>
      </c>
      <c r="AA1001" s="89">
        <f t="shared" si="330"/>
        <v>-0.23800536174947567</v>
      </c>
      <c r="AB1001" s="89">
        <f t="shared" si="342"/>
        <v>-9999</v>
      </c>
      <c r="AC1001" s="89">
        <f t="shared" si="343"/>
        <v>0</v>
      </c>
      <c r="AD1001" s="89">
        <f t="shared" si="339"/>
        <v>-9999</v>
      </c>
      <c r="AE1001" s="89">
        <f t="shared" si="344"/>
        <v>0</v>
      </c>
      <c r="AF1001">
        <f t="shared" si="340"/>
        <v>-9999</v>
      </c>
      <c r="AG1001" s="73"/>
      <c r="AH1001">
        <f t="shared" si="331"/>
        <v>9.9128093979226504E-4</v>
      </c>
      <c r="AI1001">
        <f t="shared" si="332"/>
        <v>1.0202694526724543</v>
      </c>
      <c r="AJ1001">
        <f t="shared" si="333"/>
        <v>0.73637414807196833</v>
      </c>
      <c r="AK1001">
        <f t="shared" si="334"/>
        <v>8.1517785104596244E-2</v>
      </c>
      <c r="AL1001">
        <f t="shared" si="335"/>
        <v>1.327088014839336</v>
      </c>
      <c r="AM1001">
        <f t="shared" si="336"/>
        <v>0.7817992999413852</v>
      </c>
      <c r="AN1001" s="89">
        <f t="shared" si="341"/>
        <v>1.2462906618999194</v>
      </c>
      <c r="AO1001" s="89">
        <f t="shared" si="341"/>
        <v>1.246290661867854</v>
      </c>
      <c r="AP1001" s="89">
        <f t="shared" si="341"/>
        <v>1.2462906606705981</v>
      </c>
      <c r="AQ1001" s="89">
        <f t="shared" si="341"/>
        <v>1.2462906159678244</v>
      </c>
      <c r="AR1001" s="89">
        <f t="shared" si="341"/>
        <v>1.2462889468736118</v>
      </c>
      <c r="AS1001" s="89">
        <f t="shared" si="341"/>
        <v>1.2462266328299796</v>
      </c>
      <c r="AT1001" s="89">
        <f t="shared" si="341"/>
        <v>1.2439083968856333</v>
      </c>
      <c r="AU1001" s="89">
        <f t="shared" si="338"/>
        <v>1.1666747515830691</v>
      </c>
    </row>
    <row r="1002" spans="3:64">
      <c r="C1002" s="10"/>
      <c r="D1002" s="10"/>
      <c r="Z1002">
        <f t="shared" si="329"/>
        <v>0</v>
      </c>
      <c r="AA1002" s="89">
        <f t="shared" si="330"/>
        <v>-0.23800536174947567</v>
      </c>
      <c r="AB1002" s="89">
        <f t="shared" si="342"/>
        <v>-9999</v>
      </c>
      <c r="AC1002" s="89">
        <f t="shared" si="343"/>
        <v>0</v>
      </c>
      <c r="AD1002" s="89">
        <f t="shared" si="339"/>
        <v>-9999</v>
      </c>
      <c r="AE1002" s="89">
        <f t="shared" si="344"/>
        <v>0</v>
      </c>
      <c r="AF1002">
        <f t="shared" si="340"/>
        <v>-9999</v>
      </c>
      <c r="AG1002" s="73"/>
      <c r="AH1002">
        <f t="shared" si="331"/>
        <v>9.9128093979226504E-4</v>
      </c>
      <c r="AI1002">
        <f t="shared" si="332"/>
        <v>1.0202694526724543</v>
      </c>
      <c r="AJ1002">
        <f t="shared" si="333"/>
        <v>0.73637414807196833</v>
      </c>
      <c r="AK1002">
        <f t="shared" si="334"/>
        <v>8.1517785104596244E-2</v>
      </c>
      <c r="AL1002">
        <f t="shared" si="335"/>
        <v>1.327088014839336</v>
      </c>
      <c r="AM1002">
        <f t="shared" si="336"/>
        <v>0.7817992999413852</v>
      </c>
      <c r="AN1002" s="89">
        <f t="shared" si="341"/>
        <v>1.2462906618999194</v>
      </c>
      <c r="AO1002" s="89">
        <f t="shared" si="341"/>
        <v>1.246290661867854</v>
      </c>
      <c r="AP1002" s="89">
        <f t="shared" si="341"/>
        <v>1.2462906606705981</v>
      </c>
      <c r="AQ1002" s="89">
        <f t="shared" si="341"/>
        <v>1.2462906159678244</v>
      </c>
      <c r="AR1002" s="89">
        <f t="shared" si="341"/>
        <v>1.2462889468736118</v>
      </c>
      <c r="AS1002" s="89">
        <f t="shared" si="341"/>
        <v>1.2462266328299796</v>
      </c>
      <c r="AT1002" s="89">
        <f t="shared" si="341"/>
        <v>1.2439083968856333</v>
      </c>
      <c r="AU1002" s="89">
        <f t="shared" si="338"/>
        <v>1.1666747515830691</v>
      </c>
    </row>
    <row r="1003" spans="3:64">
      <c r="C1003" s="10"/>
      <c r="D1003" s="10"/>
      <c r="Z1003">
        <f t="shared" si="329"/>
        <v>0</v>
      </c>
      <c r="AA1003" s="89">
        <f t="shared" si="330"/>
        <v>-0.23800536174947567</v>
      </c>
      <c r="AB1003" s="89">
        <f t="shared" si="342"/>
        <v>-9999</v>
      </c>
      <c r="AC1003" s="89">
        <f t="shared" si="343"/>
        <v>0</v>
      </c>
      <c r="AD1003" s="89">
        <f t="shared" si="339"/>
        <v>-9999</v>
      </c>
      <c r="AE1003" s="89">
        <f t="shared" si="344"/>
        <v>0</v>
      </c>
      <c r="AF1003">
        <f t="shared" si="340"/>
        <v>-9999</v>
      </c>
      <c r="AG1003" s="73"/>
      <c r="AH1003">
        <f t="shared" si="331"/>
        <v>9.9128093979226504E-4</v>
      </c>
      <c r="AI1003">
        <f t="shared" si="332"/>
        <v>1.0202694526724543</v>
      </c>
      <c r="AJ1003">
        <f t="shared" si="333"/>
        <v>0.73637414807196833</v>
      </c>
      <c r="AK1003">
        <f t="shared" si="334"/>
        <v>8.1517785104596244E-2</v>
      </c>
      <c r="AL1003">
        <f t="shared" si="335"/>
        <v>1.327088014839336</v>
      </c>
      <c r="AM1003">
        <f t="shared" si="336"/>
        <v>0.7817992999413852</v>
      </c>
      <c r="AN1003" s="89">
        <f t="shared" si="341"/>
        <v>1.2462906618999194</v>
      </c>
      <c r="AO1003" s="89">
        <f t="shared" si="341"/>
        <v>1.246290661867854</v>
      </c>
      <c r="AP1003" s="89">
        <f t="shared" si="341"/>
        <v>1.2462906606705981</v>
      </c>
      <c r="AQ1003" s="89">
        <f t="shared" si="341"/>
        <v>1.2462906159678244</v>
      </c>
      <c r="AR1003" s="89">
        <f t="shared" si="341"/>
        <v>1.2462889468736118</v>
      </c>
      <c r="AS1003" s="89">
        <f t="shared" si="341"/>
        <v>1.2462266328299796</v>
      </c>
      <c r="AT1003" s="89">
        <f t="shared" si="341"/>
        <v>1.2439083968856333</v>
      </c>
      <c r="AU1003" s="89">
        <f t="shared" si="338"/>
        <v>1.1666747515830691</v>
      </c>
    </row>
    <row r="1004" spans="3:64">
      <c r="C1004" s="10"/>
      <c r="D1004" s="10"/>
      <c r="Z1004">
        <f t="shared" si="329"/>
        <v>0</v>
      </c>
      <c r="AA1004" s="89">
        <f t="shared" si="330"/>
        <v>-0.23800536174947567</v>
      </c>
      <c r="AB1004" s="89">
        <f t="shared" si="342"/>
        <v>-9999</v>
      </c>
      <c r="AC1004" s="89">
        <f t="shared" si="343"/>
        <v>0</v>
      </c>
      <c r="AD1004" s="89">
        <f t="shared" si="339"/>
        <v>-9999</v>
      </c>
      <c r="AE1004" s="89">
        <f t="shared" si="344"/>
        <v>0</v>
      </c>
      <c r="AF1004">
        <f t="shared" si="340"/>
        <v>-9999</v>
      </c>
      <c r="AG1004" s="73"/>
      <c r="AH1004">
        <f t="shared" si="331"/>
        <v>9.9128093979226504E-4</v>
      </c>
      <c r="AI1004">
        <f t="shared" si="332"/>
        <v>1.0202694526724543</v>
      </c>
      <c r="AJ1004">
        <f t="shared" si="333"/>
        <v>0.73637414807196833</v>
      </c>
      <c r="AK1004">
        <f t="shared" si="334"/>
        <v>8.1517785104596244E-2</v>
      </c>
      <c r="AL1004">
        <f t="shared" si="335"/>
        <v>1.327088014839336</v>
      </c>
      <c r="AM1004">
        <f t="shared" si="336"/>
        <v>0.7817992999413852</v>
      </c>
      <c r="AN1004" s="89">
        <f t="shared" si="341"/>
        <v>1.2462906618999194</v>
      </c>
      <c r="AO1004" s="89">
        <f t="shared" si="341"/>
        <v>1.246290661867854</v>
      </c>
      <c r="AP1004" s="89">
        <f t="shared" si="341"/>
        <v>1.2462906606705981</v>
      </c>
      <c r="AQ1004" s="89">
        <f t="shared" si="341"/>
        <v>1.2462906159678244</v>
      </c>
      <c r="AR1004" s="89">
        <f t="shared" si="341"/>
        <v>1.2462889468736118</v>
      </c>
      <c r="AS1004" s="89">
        <f t="shared" si="341"/>
        <v>1.2462266328299796</v>
      </c>
      <c r="AT1004" s="89">
        <f t="shared" si="341"/>
        <v>1.2439083968856333</v>
      </c>
      <c r="AU1004" s="89">
        <f t="shared" si="338"/>
        <v>1.1666747515830691</v>
      </c>
    </row>
    <row r="1005" spans="3:64">
      <c r="C1005" s="10"/>
      <c r="D1005" s="10"/>
      <c r="Z1005">
        <f t="shared" si="329"/>
        <v>0</v>
      </c>
      <c r="AA1005" s="89">
        <f t="shared" si="330"/>
        <v>-0.23800536174947567</v>
      </c>
      <c r="AB1005" s="89">
        <f t="shared" si="342"/>
        <v>-9999</v>
      </c>
      <c r="AC1005" s="89">
        <f t="shared" si="343"/>
        <v>0</v>
      </c>
      <c r="AD1005" s="89">
        <f t="shared" si="339"/>
        <v>-9999</v>
      </c>
      <c r="AE1005" s="89">
        <f t="shared" si="344"/>
        <v>0</v>
      </c>
      <c r="AF1005">
        <f t="shared" si="340"/>
        <v>-9999</v>
      </c>
      <c r="AG1005" s="73"/>
      <c r="AH1005">
        <f t="shared" si="331"/>
        <v>9.9128093979226504E-4</v>
      </c>
      <c r="AI1005">
        <f t="shared" si="332"/>
        <v>1.0202694526724543</v>
      </c>
      <c r="AJ1005">
        <f t="shared" si="333"/>
        <v>0.73637414807196833</v>
      </c>
      <c r="AK1005">
        <f t="shared" si="334"/>
        <v>8.1517785104596244E-2</v>
      </c>
      <c r="AL1005">
        <f t="shared" si="335"/>
        <v>1.327088014839336</v>
      </c>
      <c r="AM1005">
        <f t="shared" si="336"/>
        <v>0.7817992999413852</v>
      </c>
      <c r="AN1005" s="89">
        <f t="shared" si="341"/>
        <v>1.2462906618999194</v>
      </c>
      <c r="AO1005" s="89">
        <f t="shared" si="341"/>
        <v>1.246290661867854</v>
      </c>
      <c r="AP1005" s="89">
        <f t="shared" si="341"/>
        <v>1.2462906606705981</v>
      </c>
      <c r="AQ1005" s="89">
        <f t="shared" si="341"/>
        <v>1.2462906159678244</v>
      </c>
      <c r="AR1005" s="89">
        <f t="shared" si="341"/>
        <v>1.2462889468736118</v>
      </c>
      <c r="AS1005" s="89">
        <f t="shared" si="341"/>
        <v>1.2462266328299796</v>
      </c>
      <c r="AT1005" s="89">
        <f t="shared" si="341"/>
        <v>1.2439083968856333</v>
      </c>
      <c r="AU1005" s="89">
        <f t="shared" si="338"/>
        <v>1.1666747515830691</v>
      </c>
    </row>
    <row r="1006" spans="3:64">
      <c r="C1006" s="10"/>
      <c r="D1006" s="10"/>
      <c r="Z1006">
        <f t="shared" si="329"/>
        <v>0</v>
      </c>
      <c r="AA1006" s="89">
        <f t="shared" si="330"/>
        <v>-0.23800536174947567</v>
      </c>
      <c r="AB1006" s="89">
        <f t="shared" si="342"/>
        <v>-9999</v>
      </c>
      <c r="AC1006" s="89">
        <f t="shared" si="343"/>
        <v>0</v>
      </c>
      <c r="AD1006" s="89">
        <f t="shared" si="339"/>
        <v>-9999</v>
      </c>
      <c r="AE1006" s="89">
        <f t="shared" si="344"/>
        <v>0</v>
      </c>
      <c r="AF1006">
        <f t="shared" si="340"/>
        <v>-9999</v>
      </c>
      <c r="AG1006" s="73"/>
      <c r="AH1006">
        <f t="shared" si="331"/>
        <v>9.9128093979226504E-4</v>
      </c>
      <c r="AI1006">
        <f t="shared" si="332"/>
        <v>1.0202694526724543</v>
      </c>
      <c r="AJ1006">
        <f t="shared" si="333"/>
        <v>0.73637414807196833</v>
      </c>
      <c r="AK1006">
        <f t="shared" si="334"/>
        <v>8.1517785104596244E-2</v>
      </c>
      <c r="AL1006">
        <f t="shared" si="335"/>
        <v>1.327088014839336</v>
      </c>
      <c r="AM1006">
        <f t="shared" si="336"/>
        <v>0.7817992999413852</v>
      </c>
      <c r="AN1006" s="89">
        <f t="shared" si="341"/>
        <v>1.2462906618999194</v>
      </c>
      <c r="AO1006" s="89">
        <f t="shared" si="341"/>
        <v>1.246290661867854</v>
      </c>
      <c r="AP1006" s="89">
        <f t="shared" si="341"/>
        <v>1.2462906606705981</v>
      </c>
      <c r="AQ1006" s="89">
        <f t="shared" si="341"/>
        <v>1.2462906159678244</v>
      </c>
      <c r="AR1006" s="89">
        <f t="shared" si="341"/>
        <v>1.2462889468736118</v>
      </c>
      <c r="AS1006" s="89">
        <f t="shared" si="341"/>
        <v>1.2462266328299796</v>
      </c>
      <c r="AT1006" s="89">
        <f t="shared" si="341"/>
        <v>1.2439083968856333</v>
      </c>
      <c r="AU1006" s="89">
        <f t="shared" si="338"/>
        <v>1.1666747515830691</v>
      </c>
    </row>
    <row r="1007" spans="3:64">
      <c r="C1007" s="10"/>
      <c r="D1007" s="10"/>
      <c r="Z1007">
        <f t="shared" si="329"/>
        <v>0</v>
      </c>
      <c r="AA1007" s="89">
        <f t="shared" si="330"/>
        <v>-0.23800536174947567</v>
      </c>
      <c r="AB1007" s="89">
        <f t="shared" si="342"/>
        <v>-9999</v>
      </c>
      <c r="AC1007" s="89">
        <f t="shared" si="343"/>
        <v>0</v>
      </c>
      <c r="AD1007" s="89">
        <f t="shared" si="339"/>
        <v>-9999</v>
      </c>
      <c r="AE1007" s="89">
        <f t="shared" si="344"/>
        <v>0</v>
      </c>
      <c r="AF1007">
        <f t="shared" si="340"/>
        <v>-9999</v>
      </c>
      <c r="AG1007" s="73"/>
      <c r="AH1007">
        <f t="shared" si="331"/>
        <v>9.9128093979226504E-4</v>
      </c>
      <c r="AI1007">
        <f t="shared" si="332"/>
        <v>1.0202694526724543</v>
      </c>
      <c r="AJ1007">
        <f t="shared" si="333"/>
        <v>0.73637414807196833</v>
      </c>
      <c r="AK1007">
        <f t="shared" si="334"/>
        <v>8.1517785104596244E-2</v>
      </c>
      <c r="AL1007">
        <f t="shared" si="335"/>
        <v>1.327088014839336</v>
      </c>
      <c r="AM1007">
        <f t="shared" si="336"/>
        <v>0.7817992999413852</v>
      </c>
      <c r="AN1007" s="89">
        <f t="shared" si="341"/>
        <v>1.2462906618999194</v>
      </c>
      <c r="AO1007" s="89">
        <f t="shared" si="341"/>
        <v>1.246290661867854</v>
      </c>
      <c r="AP1007" s="89">
        <f t="shared" si="341"/>
        <v>1.2462906606705981</v>
      </c>
      <c r="AQ1007" s="89">
        <f t="shared" si="341"/>
        <v>1.2462906159678244</v>
      </c>
      <c r="AR1007" s="89">
        <f t="shared" si="341"/>
        <v>1.2462889468736118</v>
      </c>
      <c r="AS1007" s="89">
        <f t="shared" si="341"/>
        <v>1.2462266328299796</v>
      </c>
      <c r="AT1007" s="89">
        <f t="shared" si="341"/>
        <v>1.2439083968856333</v>
      </c>
      <c r="AU1007" s="89">
        <f t="shared" si="338"/>
        <v>1.1666747515830691</v>
      </c>
      <c r="AV1007" s="89"/>
      <c r="AW1007" s="89"/>
      <c r="AX1007" s="89"/>
      <c r="AY1007" s="89"/>
      <c r="AZ1007" s="89"/>
      <c r="BA1007" s="89"/>
      <c r="BB1007" s="89"/>
      <c r="BC1007" s="89"/>
      <c r="BD1007" s="89"/>
      <c r="BE1007" s="89"/>
      <c r="BF1007" s="89"/>
      <c r="BG1007" s="89"/>
      <c r="BH1007" s="89"/>
      <c r="BI1007" s="89"/>
      <c r="BJ1007" s="89"/>
      <c r="BK1007" s="89"/>
      <c r="BL1007" s="89"/>
    </row>
    <row r="1008" spans="3:64">
      <c r="C1008" s="10"/>
      <c r="D1008" s="10"/>
      <c r="Z1008">
        <f t="shared" si="329"/>
        <v>0</v>
      </c>
      <c r="AA1008" s="89">
        <f t="shared" si="330"/>
        <v>-0.23800536174947567</v>
      </c>
      <c r="AB1008" s="89">
        <f t="shared" si="342"/>
        <v>-9999</v>
      </c>
      <c r="AC1008" s="89">
        <f t="shared" si="343"/>
        <v>0</v>
      </c>
      <c r="AD1008" s="89">
        <f t="shared" si="339"/>
        <v>-9999</v>
      </c>
      <c r="AE1008" s="89">
        <f t="shared" si="344"/>
        <v>0</v>
      </c>
      <c r="AF1008">
        <f t="shared" si="340"/>
        <v>-9999</v>
      </c>
      <c r="AG1008" s="73"/>
      <c r="AH1008">
        <f t="shared" si="331"/>
        <v>9.9128093979226504E-4</v>
      </c>
      <c r="AI1008">
        <f t="shared" si="332"/>
        <v>1.0202694526724543</v>
      </c>
      <c r="AJ1008">
        <f t="shared" si="333"/>
        <v>0.73637414807196833</v>
      </c>
      <c r="AK1008">
        <f t="shared" si="334"/>
        <v>8.1517785104596244E-2</v>
      </c>
      <c r="AL1008">
        <f t="shared" si="335"/>
        <v>1.327088014839336</v>
      </c>
      <c r="AM1008">
        <f t="shared" si="336"/>
        <v>0.7817992999413852</v>
      </c>
      <c r="AN1008" s="89">
        <f t="shared" si="341"/>
        <v>1.2462906618999194</v>
      </c>
      <c r="AO1008" s="89">
        <f t="shared" si="341"/>
        <v>1.246290661867854</v>
      </c>
      <c r="AP1008" s="89">
        <f t="shared" si="341"/>
        <v>1.2462906606705981</v>
      </c>
      <c r="AQ1008" s="89">
        <f t="shared" si="341"/>
        <v>1.2462906159678244</v>
      </c>
      <c r="AR1008" s="89">
        <f t="shared" si="341"/>
        <v>1.2462889468736118</v>
      </c>
      <c r="AS1008" s="89">
        <f t="shared" si="341"/>
        <v>1.2462266328299796</v>
      </c>
      <c r="AT1008" s="89">
        <f t="shared" si="341"/>
        <v>1.2439083968856333</v>
      </c>
      <c r="AU1008" s="89">
        <f t="shared" si="338"/>
        <v>1.1666747515830691</v>
      </c>
    </row>
    <row r="1009" spans="3:47">
      <c r="C1009" s="10"/>
      <c r="D1009" s="10"/>
      <c r="Z1009">
        <f t="shared" si="329"/>
        <v>0</v>
      </c>
      <c r="AA1009" s="89">
        <f t="shared" si="330"/>
        <v>-0.23800536174947567</v>
      </c>
      <c r="AB1009" s="89">
        <f t="shared" si="342"/>
        <v>-9999</v>
      </c>
      <c r="AC1009" s="89">
        <f t="shared" si="343"/>
        <v>0</v>
      </c>
      <c r="AD1009" s="89">
        <f t="shared" si="339"/>
        <v>-9999</v>
      </c>
      <c r="AE1009" s="89">
        <f t="shared" si="344"/>
        <v>0</v>
      </c>
      <c r="AF1009">
        <f t="shared" si="340"/>
        <v>-9999</v>
      </c>
      <c r="AG1009" s="73"/>
      <c r="AH1009">
        <f t="shared" si="331"/>
        <v>9.9128093979226504E-4</v>
      </c>
      <c r="AI1009">
        <f t="shared" si="332"/>
        <v>1.0202694526724543</v>
      </c>
      <c r="AJ1009">
        <f t="shared" si="333"/>
        <v>0.73637414807196833</v>
      </c>
      <c r="AK1009">
        <f t="shared" si="334"/>
        <v>8.1517785104596244E-2</v>
      </c>
      <c r="AL1009">
        <f t="shared" si="335"/>
        <v>1.327088014839336</v>
      </c>
      <c r="AM1009">
        <f t="shared" si="336"/>
        <v>0.7817992999413852</v>
      </c>
      <c r="AN1009" s="89">
        <f t="shared" si="341"/>
        <v>1.2462906618999194</v>
      </c>
      <c r="AO1009" s="89">
        <f t="shared" si="341"/>
        <v>1.246290661867854</v>
      </c>
      <c r="AP1009" s="89">
        <f t="shared" si="341"/>
        <v>1.2462906606705981</v>
      </c>
      <c r="AQ1009" s="89">
        <f t="shared" si="341"/>
        <v>1.2462906159678244</v>
      </c>
      <c r="AR1009" s="89">
        <f t="shared" si="341"/>
        <v>1.2462889468736118</v>
      </c>
      <c r="AS1009" s="89">
        <f t="shared" si="341"/>
        <v>1.2462266328299796</v>
      </c>
      <c r="AT1009" s="89">
        <f t="shared" si="341"/>
        <v>1.2439083968856333</v>
      </c>
      <c r="AU1009" s="89">
        <f t="shared" si="338"/>
        <v>1.1666747515830691</v>
      </c>
    </row>
    <row r="1010" spans="3:47">
      <c r="C1010" s="10"/>
      <c r="D1010" s="10"/>
      <c r="Z1010">
        <f t="shared" si="329"/>
        <v>0</v>
      </c>
      <c r="AA1010" s="89">
        <f t="shared" si="330"/>
        <v>-0.23800536174947567</v>
      </c>
      <c r="AB1010" s="89">
        <f t="shared" si="342"/>
        <v>-9999</v>
      </c>
      <c r="AC1010" s="89">
        <f t="shared" si="343"/>
        <v>0</v>
      </c>
      <c r="AD1010" s="89">
        <f t="shared" si="339"/>
        <v>-9999</v>
      </c>
      <c r="AE1010" s="89">
        <f t="shared" si="344"/>
        <v>0</v>
      </c>
      <c r="AF1010">
        <f t="shared" si="340"/>
        <v>-9999</v>
      </c>
      <c r="AG1010" s="73"/>
      <c r="AH1010">
        <f t="shared" si="331"/>
        <v>9.9128093979226504E-4</v>
      </c>
      <c r="AI1010">
        <f t="shared" si="332"/>
        <v>1.0202694526724543</v>
      </c>
      <c r="AJ1010">
        <f t="shared" si="333"/>
        <v>0.73637414807196833</v>
      </c>
      <c r="AK1010">
        <f t="shared" si="334"/>
        <v>8.1517785104596244E-2</v>
      </c>
      <c r="AL1010">
        <f t="shared" si="335"/>
        <v>1.327088014839336</v>
      </c>
      <c r="AM1010">
        <f t="shared" si="336"/>
        <v>0.7817992999413852</v>
      </c>
      <c r="AN1010" s="89">
        <f t="shared" si="341"/>
        <v>1.2462906618999194</v>
      </c>
      <c r="AO1010" s="89">
        <f t="shared" si="341"/>
        <v>1.246290661867854</v>
      </c>
      <c r="AP1010" s="89">
        <f t="shared" si="341"/>
        <v>1.2462906606705981</v>
      </c>
      <c r="AQ1010" s="89">
        <f t="shared" si="341"/>
        <v>1.2462906159678244</v>
      </c>
      <c r="AR1010" s="89">
        <f t="shared" si="341"/>
        <v>1.2462889468736118</v>
      </c>
      <c r="AS1010" s="89">
        <f t="shared" si="341"/>
        <v>1.2462266328299796</v>
      </c>
      <c r="AT1010" s="89">
        <f t="shared" si="341"/>
        <v>1.2439083968856333</v>
      </c>
      <c r="AU1010" s="89">
        <f t="shared" si="338"/>
        <v>1.1666747515830691</v>
      </c>
    </row>
    <row r="1011" spans="3:47">
      <c r="C1011" s="10"/>
      <c r="D1011" s="10"/>
      <c r="Z1011">
        <f t="shared" si="329"/>
        <v>0</v>
      </c>
      <c r="AA1011" s="89">
        <f t="shared" si="330"/>
        <v>-0.23800536174947567</v>
      </c>
      <c r="AB1011" s="89">
        <f t="shared" si="342"/>
        <v>-9999</v>
      </c>
      <c r="AC1011" s="89">
        <f t="shared" si="343"/>
        <v>0</v>
      </c>
      <c r="AD1011" s="89">
        <f t="shared" si="339"/>
        <v>-9999</v>
      </c>
      <c r="AE1011" s="89">
        <f t="shared" si="344"/>
        <v>0</v>
      </c>
      <c r="AF1011">
        <f t="shared" si="340"/>
        <v>-9999</v>
      </c>
      <c r="AG1011" s="73"/>
      <c r="AH1011">
        <f t="shared" si="331"/>
        <v>9.9128093979226504E-4</v>
      </c>
      <c r="AI1011">
        <f t="shared" si="332"/>
        <v>1.0202694526724543</v>
      </c>
      <c r="AJ1011">
        <f t="shared" si="333"/>
        <v>0.73637414807196833</v>
      </c>
      <c r="AK1011">
        <f t="shared" si="334"/>
        <v>8.1517785104596244E-2</v>
      </c>
      <c r="AL1011">
        <f t="shared" si="335"/>
        <v>1.327088014839336</v>
      </c>
      <c r="AM1011">
        <f t="shared" si="336"/>
        <v>0.7817992999413852</v>
      </c>
      <c r="AN1011" s="89">
        <f t="shared" si="341"/>
        <v>1.2462906618999194</v>
      </c>
      <c r="AO1011" s="89">
        <f t="shared" si="341"/>
        <v>1.246290661867854</v>
      </c>
      <c r="AP1011" s="89">
        <f t="shared" si="341"/>
        <v>1.2462906606705981</v>
      </c>
      <c r="AQ1011" s="89">
        <f t="shared" si="341"/>
        <v>1.2462906159678244</v>
      </c>
      <c r="AR1011" s="89">
        <f t="shared" si="341"/>
        <v>1.2462889468736118</v>
      </c>
      <c r="AS1011" s="89">
        <f t="shared" si="341"/>
        <v>1.2462266328299796</v>
      </c>
      <c r="AT1011" s="89">
        <f t="shared" si="341"/>
        <v>1.2439083968856333</v>
      </c>
      <c r="AU1011" s="89">
        <f t="shared" si="338"/>
        <v>1.1666747515830691</v>
      </c>
    </row>
    <row r="1012" spans="3:47">
      <c r="C1012" s="10"/>
      <c r="D1012" s="10"/>
      <c r="Z1012">
        <f t="shared" si="329"/>
        <v>0</v>
      </c>
      <c r="AA1012" s="89">
        <f t="shared" si="330"/>
        <v>-0.23800536174947567</v>
      </c>
      <c r="AB1012" s="89">
        <f t="shared" si="342"/>
        <v>-9999</v>
      </c>
      <c r="AC1012" s="89">
        <f t="shared" si="343"/>
        <v>0</v>
      </c>
      <c r="AD1012" s="89">
        <f t="shared" si="339"/>
        <v>-9999</v>
      </c>
      <c r="AE1012" s="89">
        <f t="shared" si="344"/>
        <v>0</v>
      </c>
      <c r="AF1012">
        <f t="shared" si="340"/>
        <v>-9999</v>
      </c>
      <c r="AG1012" s="73"/>
      <c r="AH1012">
        <f t="shared" si="331"/>
        <v>9.9128093979226504E-4</v>
      </c>
      <c r="AI1012">
        <f t="shared" si="332"/>
        <v>1.0202694526724543</v>
      </c>
      <c r="AJ1012">
        <f t="shared" si="333"/>
        <v>0.73637414807196833</v>
      </c>
      <c r="AK1012">
        <f t="shared" si="334"/>
        <v>8.1517785104596244E-2</v>
      </c>
      <c r="AL1012">
        <f t="shared" si="335"/>
        <v>1.327088014839336</v>
      </c>
      <c r="AM1012">
        <f t="shared" si="336"/>
        <v>0.7817992999413852</v>
      </c>
      <c r="AN1012" s="89">
        <f t="shared" si="341"/>
        <v>1.2462906618999194</v>
      </c>
      <c r="AO1012" s="89">
        <f t="shared" si="341"/>
        <v>1.246290661867854</v>
      </c>
      <c r="AP1012" s="89">
        <f t="shared" si="341"/>
        <v>1.2462906606705981</v>
      </c>
      <c r="AQ1012" s="89">
        <f t="shared" si="341"/>
        <v>1.2462906159678244</v>
      </c>
      <c r="AR1012" s="89">
        <f t="shared" si="341"/>
        <v>1.2462889468736118</v>
      </c>
      <c r="AS1012" s="89">
        <f t="shared" si="341"/>
        <v>1.2462266328299796</v>
      </c>
      <c r="AT1012" s="89">
        <f t="shared" si="341"/>
        <v>1.2439083968856333</v>
      </c>
      <c r="AU1012" s="89">
        <f t="shared" si="338"/>
        <v>1.1666747515830691</v>
      </c>
    </row>
    <row r="1013" spans="3:47">
      <c r="C1013" s="10"/>
      <c r="D1013" s="10"/>
      <c r="Z1013">
        <f t="shared" si="329"/>
        <v>0</v>
      </c>
      <c r="AA1013" s="89">
        <f t="shared" si="330"/>
        <v>-0.23800536174947567</v>
      </c>
      <c r="AB1013" s="89">
        <f t="shared" si="342"/>
        <v>-9999</v>
      </c>
      <c r="AC1013" s="89">
        <f t="shared" si="343"/>
        <v>0</v>
      </c>
      <c r="AD1013" s="89">
        <f t="shared" si="339"/>
        <v>-9999</v>
      </c>
      <c r="AE1013" s="89">
        <f t="shared" si="344"/>
        <v>0</v>
      </c>
      <c r="AF1013">
        <f t="shared" si="340"/>
        <v>-9999</v>
      </c>
      <c r="AG1013" s="73"/>
      <c r="AH1013">
        <f t="shared" si="331"/>
        <v>9.9128093979226504E-4</v>
      </c>
      <c r="AI1013">
        <f t="shared" si="332"/>
        <v>1.0202694526724543</v>
      </c>
      <c r="AJ1013">
        <f t="shared" si="333"/>
        <v>0.73637414807196833</v>
      </c>
      <c r="AK1013">
        <f t="shared" si="334"/>
        <v>8.1517785104596244E-2</v>
      </c>
      <c r="AL1013">
        <f t="shared" si="335"/>
        <v>1.327088014839336</v>
      </c>
      <c r="AM1013">
        <f t="shared" si="336"/>
        <v>0.7817992999413852</v>
      </c>
      <c r="AN1013" s="89">
        <f t="shared" ref="AN1013:AT1028" si="345">$AU1013+$AB$7*SIN(AO1013)</f>
        <v>1.2462906618999194</v>
      </c>
      <c r="AO1013" s="89">
        <f t="shared" si="345"/>
        <v>1.246290661867854</v>
      </c>
      <c r="AP1013" s="89">
        <f t="shared" si="345"/>
        <v>1.2462906606705981</v>
      </c>
      <c r="AQ1013" s="89">
        <f t="shared" si="345"/>
        <v>1.2462906159678244</v>
      </c>
      <c r="AR1013" s="89">
        <f t="shared" si="345"/>
        <v>1.2462889468736118</v>
      </c>
      <c r="AS1013" s="89">
        <f t="shared" si="345"/>
        <v>1.2462266328299796</v>
      </c>
      <c r="AT1013" s="89">
        <f t="shared" si="345"/>
        <v>1.2439083968856333</v>
      </c>
      <c r="AU1013" s="89">
        <f t="shared" si="338"/>
        <v>1.1666747515830691</v>
      </c>
    </row>
    <row r="1014" spans="3:47">
      <c r="C1014" s="10"/>
      <c r="D1014" s="10"/>
      <c r="Z1014">
        <f t="shared" si="329"/>
        <v>0</v>
      </c>
      <c r="AA1014" s="89">
        <f t="shared" si="330"/>
        <v>-0.23800536174947567</v>
      </c>
      <c r="AB1014" s="89">
        <f t="shared" si="342"/>
        <v>-9999</v>
      </c>
      <c r="AC1014" s="89">
        <f t="shared" si="343"/>
        <v>0</v>
      </c>
      <c r="AD1014" s="89">
        <f t="shared" si="339"/>
        <v>-9999</v>
      </c>
      <c r="AE1014" s="89">
        <f t="shared" si="344"/>
        <v>0</v>
      </c>
      <c r="AF1014">
        <f t="shared" si="340"/>
        <v>-9999</v>
      </c>
      <c r="AG1014" s="73"/>
      <c r="AH1014">
        <f t="shared" si="331"/>
        <v>9.9128093979226504E-4</v>
      </c>
      <c r="AI1014">
        <f t="shared" si="332"/>
        <v>1.0202694526724543</v>
      </c>
      <c r="AJ1014">
        <f t="shared" si="333"/>
        <v>0.73637414807196833</v>
      </c>
      <c r="AK1014">
        <f t="shared" si="334"/>
        <v>8.1517785104596244E-2</v>
      </c>
      <c r="AL1014">
        <f t="shared" si="335"/>
        <v>1.327088014839336</v>
      </c>
      <c r="AM1014">
        <f t="shared" si="336"/>
        <v>0.7817992999413852</v>
      </c>
      <c r="AN1014" s="89">
        <f t="shared" si="345"/>
        <v>1.2462906618999194</v>
      </c>
      <c r="AO1014" s="89">
        <f t="shared" si="345"/>
        <v>1.246290661867854</v>
      </c>
      <c r="AP1014" s="89">
        <f t="shared" si="345"/>
        <v>1.2462906606705981</v>
      </c>
      <c r="AQ1014" s="89">
        <f t="shared" si="345"/>
        <v>1.2462906159678244</v>
      </c>
      <c r="AR1014" s="89">
        <f t="shared" si="345"/>
        <v>1.2462889468736118</v>
      </c>
      <c r="AS1014" s="89">
        <f t="shared" si="345"/>
        <v>1.2462266328299796</v>
      </c>
      <c r="AT1014" s="89">
        <f t="shared" si="345"/>
        <v>1.2439083968856333</v>
      </c>
      <c r="AU1014" s="89">
        <f t="shared" si="338"/>
        <v>1.1666747515830691</v>
      </c>
    </row>
    <row r="1015" spans="3:47">
      <c r="C1015" s="10"/>
      <c r="D1015" s="10"/>
      <c r="Z1015">
        <f t="shared" si="329"/>
        <v>0</v>
      </c>
      <c r="AA1015" s="89">
        <f t="shared" si="330"/>
        <v>-0.23800536174947567</v>
      </c>
      <c r="AB1015" s="89">
        <f t="shared" si="342"/>
        <v>-9999</v>
      </c>
      <c r="AC1015" s="89">
        <f t="shared" si="343"/>
        <v>0</v>
      </c>
      <c r="AD1015" s="89">
        <f t="shared" si="339"/>
        <v>-9999</v>
      </c>
      <c r="AE1015" s="89">
        <f t="shared" si="344"/>
        <v>0</v>
      </c>
      <c r="AF1015">
        <f t="shared" si="340"/>
        <v>-9999</v>
      </c>
      <c r="AG1015" s="73"/>
      <c r="AH1015">
        <f t="shared" si="331"/>
        <v>9.9128093979226504E-4</v>
      </c>
      <c r="AI1015">
        <f t="shared" si="332"/>
        <v>1.0202694526724543</v>
      </c>
      <c r="AJ1015">
        <f t="shared" si="333"/>
        <v>0.73637414807196833</v>
      </c>
      <c r="AK1015">
        <f t="shared" si="334"/>
        <v>8.1517785104596244E-2</v>
      </c>
      <c r="AL1015">
        <f t="shared" si="335"/>
        <v>1.327088014839336</v>
      </c>
      <c r="AM1015">
        <f t="shared" si="336"/>
        <v>0.7817992999413852</v>
      </c>
      <c r="AN1015" s="89">
        <f t="shared" si="345"/>
        <v>1.2462906618999194</v>
      </c>
      <c r="AO1015" s="89">
        <f t="shared" si="345"/>
        <v>1.246290661867854</v>
      </c>
      <c r="AP1015" s="89">
        <f t="shared" si="345"/>
        <v>1.2462906606705981</v>
      </c>
      <c r="AQ1015" s="89">
        <f t="shared" si="345"/>
        <v>1.2462906159678244</v>
      </c>
      <c r="AR1015" s="89">
        <f t="shared" si="345"/>
        <v>1.2462889468736118</v>
      </c>
      <c r="AS1015" s="89">
        <f t="shared" si="345"/>
        <v>1.2462266328299796</v>
      </c>
      <c r="AT1015" s="89">
        <f t="shared" si="345"/>
        <v>1.2439083968856333</v>
      </c>
      <c r="AU1015" s="89">
        <f t="shared" si="338"/>
        <v>1.1666747515830691</v>
      </c>
    </row>
    <row r="1016" spans="3:47">
      <c r="C1016" s="10"/>
      <c r="D1016" s="10"/>
      <c r="Z1016">
        <f t="shared" si="329"/>
        <v>0</v>
      </c>
      <c r="AA1016" s="89">
        <f t="shared" si="330"/>
        <v>-0.23800536174947567</v>
      </c>
      <c r="AB1016" s="89">
        <f t="shared" si="342"/>
        <v>-9999</v>
      </c>
      <c r="AC1016" s="89">
        <f t="shared" si="343"/>
        <v>0</v>
      </c>
      <c r="AD1016" s="89">
        <f t="shared" si="339"/>
        <v>-9999</v>
      </c>
      <c r="AE1016" s="89">
        <f t="shared" si="344"/>
        <v>0</v>
      </c>
      <c r="AF1016">
        <f t="shared" si="340"/>
        <v>-9999</v>
      </c>
      <c r="AG1016" s="73"/>
      <c r="AH1016">
        <f t="shared" si="331"/>
        <v>9.9128093979226504E-4</v>
      </c>
      <c r="AI1016">
        <f t="shared" si="332"/>
        <v>1.0202694526724543</v>
      </c>
      <c r="AJ1016">
        <f t="shared" si="333"/>
        <v>0.73637414807196833</v>
      </c>
      <c r="AK1016">
        <f t="shared" si="334"/>
        <v>8.1517785104596244E-2</v>
      </c>
      <c r="AL1016">
        <f t="shared" si="335"/>
        <v>1.327088014839336</v>
      </c>
      <c r="AM1016">
        <f t="shared" si="336"/>
        <v>0.7817992999413852</v>
      </c>
      <c r="AN1016" s="89">
        <f t="shared" si="345"/>
        <v>1.2462906618999194</v>
      </c>
      <c r="AO1016" s="89">
        <f t="shared" si="345"/>
        <v>1.246290661867854</v>
      </c>
      <c r="AP1016" s="89">
        <f t="shared" si="345"/>
        <v>1.2462906606705981</v>
      </c>
      <c r="AQ1016" s="89">
        <f t="shared" si="345"/>
        <v>1.2462906159678244</v>
      </c>
      <c r="AR1016" s="89">
        <f t="shared" si="345"/>
        <v>1.2462889468736118</v>
      </c>
      <c r="AS1016" s="89">
        <f t="shared" si="345"/>
        <v>1.2462266328299796</v>
      </c>
      <c r="AT1016" s="89">
        <f t="shared" si="345"/>
        <v>1.2439083968856333</v>
      </c>
      <c r="AU1016" s="89">
        <f t="shared" si="338"/>
        <v>1.1666747515830691</v>
      </c>
    </row>
    <row r="1017" spans="3:47">
      <c r="C1017" s="10"/>
      <c r="D1017" s="10"/>
      <c r="Z1017">
        <f t="shared" si="329"/>
        <v>0</v>
      </c>
      <c r="AA1017" s="89">
        <f t="shared" si="330"/>
        <v>-0.23800536174947567</v>
      </c>
      <c r="AB1017" s="89">
        <f t="shared" si="342"/>
        <v>-9999</v>
      </c>
      <c r="AC1017" s="89">
        <f t="shared" si="343"/>
        <v>0</v>
      </c>
      <c r="AD1017" s="89">
        <f t="shared" si="339"/>
        <v>-9999</v>
      </c>
      <c r="AE1017" s="89">
        <f t="shared" si="344"/>
        <v>0</v>
      </c>
      <c r="AF1017">
        <f t="shared" si="340"/>
        <v>-9999</v>
      </c>
      <c r="AG1017" s="73"/>
      <c r="AH1017">
        <f t="shared" si="331"/>
        <v>9.9128093979226504E-4</v>
      </c>
      <c r="AI1017">
        <f t="shared" si="332"/>
        <v>1.0202694526724543</v>
      </c>
      <c r="AJ1017">
        <f t="shared" si="333"/>
        <v>0.73637414807196833</v>
      </c>
      <c r="AK1017">
        <f t="shared" si="334"/>
        <v>8.1517785104596244E-2</v>
      </c>
      <c r="AL1017">
        <f t="shared" si="335"/>
        <v>1.327088014839336</v>
      </c>
      <c r="AM1017">
        <f t="shared" si="336"/>
        <v>0.7817992999413852</v>
      </c>
      <c r="AN1017" s="89">
        <f t="shared" si="345"/>
        <v>1.2462906618999194</v>
      </c>
      <c r="AO1017" s="89">
        <f t="shared" si="345"/>
        <v>1.246290661867854</v>
      </c>
      <c r="AP1017" s="89">
        <f t="shared" si="345"/>
        <v>1.2462906606705981</v>
      </c>
      <c r="AQ1017" s="89">
        <f t="shared" si="345"/>
        <v>1.2462906159678244</v>
      </c>
      <c r="AR1017" s="89">
        <f t="shared" si="345"/>
        <v>1.2462889468736118</v>
      </c>
      <c r="AS1017" s="89">
        <f t="shared" si="345"/>
        <v>1.2462266328299796</v>
      </c>
      <c r="AT1017" s="89">
        <f t="shared" si="345"/>
        <v>1.2439083968856333</v>
      </c>
      <c r="AU1017" s="89">
        <f t="shared" si="338"/>
        <v>1.1666747515830691</v>
      </c>
    </row>
    <row r="1018" spans="3:47">
      <c r="C1018" s="10"/>
      <c r="D1018" s="10"/>
      <c r="Z1018">
        <f t="shared" si="329"/>
        <v>0</v>
      </c>
      <c r="AA1018" s="89">
        <f t="shared" si="330"/>
        <v>-0.23800536174947567</v>
      </c>
      <c r="AB1018" s="89">
        <f t="shared" si="342"/>
        <v>-9999</v>
      </c>
      <c r="AC1018" s="89">
        <f t="shared" si="343"/>
        <v>0</v>
      </c>
      <c r="AD1018" s="89">
        <f t="shared" si="339"/>
        <v>-9999</v>
      </c>
      <c r="AE1018" s="89">
        <f t="shared" si="344"/>
        <v>0</v>
      </c>
      <c r="AF1018">
        <f t="shared" si="340"/>
        <v>-9999</v>
      </c>
      <c r="AG1018" s="73"/>
      <c r="AH1018">
        <f t="shared" si="331"/>
        <v>9.9128093979226504E-4</v>
      </c>
      <c r="AI1018">
        <f t="shared" si="332"/>
        <v>1.0202694526724543</v>
      </c>
      <c r="AJ1018">
        <f t="shared" si="333"/>
        <v>0.73637414807196833</v>
      </c>
      <c r="AK1018">
        <f t="shared" si="334"/>
        <v>8.1517785104596244E-2</v>
      </c>
      <c r="AL1018">
        <f t="shared" si="335"/>
        <v>1.327088014839336</v>
      </c>
      <c r="AM1018">
        <f t="shared" si="336"/>
        <v>0.7817992999413852</v>
      </c>
      <c r="AN1018" s="89">
        <f t="shared" si="345"/>
        <v>1.2462906618999194</v>
      </c>
      <c r="AO1018" s="89">
        <f t="shared" si="345"/>
        <v>1.246290661867854</v>
      </c>
      <c r="AP1018" s="89">
        <f t="shared" si="345"/>
        <v>1.2462906606705981</v>
      </c>
      <c r="AQ1018" s="89">
        <f t="shared" si="345"/>
        <v>1.2462906159678244</v>
      </c>
      <c r="AR1018" s="89">
        <f t="shared" si="345"/>
        <v>1.2462889468736118</v>
      </c>
      <c r="AS1018" s="89">
        <f t="shared" si="345"/>
        <v>1.2462266328299796</v>
      </c>
      <c r="AT1018" s="89">
        <f t="shared" si="345"/>
        <v>1.2439083968856333</v>
      </c>
      <c r="AU1018" s="89">
        <f t="shared" si="338"/>
        <v>1.1666747515830691</v>
      </c>
    </row>
    <row r="1019" spans="3:47">
      <c r="C1019" s="10"/>
      <c r="D1019" s="10"/>
      <c r="Z1019">
        <f t="shared" si="329"/>
        <v>0</v>
      </c>
      <c r="AA1019" s="89">
        <f t="shared" si="330"/>
        <v>-0.23800536174947567</v>
      </c>
      <c r="AB1019" s="89">
        <f t="shared" si="342"/>
        <v>-9999</v>
      </c>
      <c r="AC1019" s="89">
        <f t="shared" si="343"/>
        <v>0</v>
      </c>
      <c r="AD1019" s="89">
        <f t="shared" si="339"/>
        <v>-9999</v>
      </c>
      <c r="AE1019" s="89">
        <f t="shared" si="344"/>
        <v>0</v>
      </c>
      <c r="AF1019">
        <f t="shared" si="340"/>
        <v>-9999</v>
      </c>
      <c r="AG1019" s="73"/>
      <c r="AH1019">
        <f t="shared" si="331"/>
        <v>9.9128093979226504E-4</v>
      </c>
      <c r="AI1019">
        <f t="shared" si="332"/>
        <v>1.0202694526724543</v>
      </c>
      <c r="AJ1019">
        <f t="shared" si="333"/>
        <v>0.73637414807196833</v>
      </c>
      <c r="AK1019">
        <f t="shared" si="334"/>
        <v>8.1517785104596244E-2</v>
      </c>
      <c r="AL1019">
        <f t="shared" si="335"/>
        <v>1.327088014839336</v>
      </c>
      <c r="AM1019">
        <f t="shared" si="336"/>
        <v>0.7817992999413852</v>
      </c>
      <c r="AN1019" s="89">
        <f t="shared" si="345"/>
        <v>1.2462906618999194</v>
      </c>
      <c r="AO1019" s="89">
        <f t="shared" si="345"/>
        <v>1.246290661867854</v>
      </c>
      <c r="AP1019" s="89">
        <f t="shared" si="345"/>
        <v>1.2462906606705981</v>
      </c>
      <c r="AQ1019" s="89">
        <f t="shared" si="345"/>
        <v>1.2462906159678244</v>
      </c>
      <c r="AR1019" s="89">
        <f t="shared" si="345"/>
        <v>1.2462889468736118</v>
      </c>
      <c r="AS1019" s="89">
        <f t="shared" si="345"/>
        <v>1.2462266328299796</v>
      </c>
      <c r="AT1019" s="89">
        <f t="shared" si="345"/>
        <v>1.2439083968856333</v>
      </c>
      <c r="AU1019" s="89">
        <f t="shared" si="338"/>
        <v>1.1666747515830691</v>
      </c>
    </row>
    <row r="1020" spans="3:47">
      <c r="C1020" s="10"/>
      <c r="D1020" s="10"/>
      <c r="Z1020">
        <f t="shared" si="329"/>
        <v>0</v>
      </c>
      <c r="AA1020" s="89">
        <f t="shared" si="330"/>
        <v>-0.23800536174947567</v>
      </c>
      <c r="AB1020" s="89">
        <f t="shared" si="342"/>
        <v>-9999</v>
      </c>
      <c r="AC1020" s="89">
        <f t="shared" si="343"/>
        <v>0</v>
      </c>
      <c r="AD1020" s="89">
        <f t="shared" si="339"/>
        <v>-9999</v>
      </c>
      <c r="AE1020" s="89">
        <f t="shared" si="344"/>
        <v>0</v>
      </c>
      <c r="AF1020">
        <f t="shared" si="340"/>
        <v>-9999</v>
      </c>
      <c r="AG1020" s="73"/>
      <c r="AH1020">
        <f t="shared" si="331"/>
        <v>9.9128093979226504E-4</v>
      </c>
      <c r="AI1020">
        <f t="shared" si="332"/>
        <v>1.0202694526724543</v>
      </c>
      <c r="AJ1020">
        <f t="shared" si="333"/>
        <v>0.73637414807196833</v>
      </c>
      <c r="AK1020">
        <f t="shared" si="334"/>
        <v>8.1517785104596244E-2</v>
      </c>
      <c r="AL1020">
        <f t="shared" si="335"/>
        <v>1.327088014839336</v>
      </c>
      <c r="AM1020">
        <f t="shared" si="336"/>
        <v>0.7817992999413852</v>
      </c>
      <c r="AN1020" s="89">
        <f t="shared" si="345"/>
        <v>1.2462906618999194</v>
      </c>
      <c r="AO1020" s="89">
        <f t="shared" si="345"/>
        <v>1.246290661867854</v>
      </c>
      <c r="AP1020" s="89">
        <f t="shared" si="345"/>
        <v>1.2462906606705981</v>
      </c>
      <c r="AQ1020" s="89">
        <f t="shared" si="345"/>
        <v>1.2462906159678244</v>
      </c>
      <c r="AR1020" s="89">
        <f t="shared" si="345"/>
        <v>1.2462889468736118</v>
      </c>
      <c r="AS1020" s="89">
        <f t="shared" si="345"/>
        <v>1.2462266328299796</v>
      </c>
      <c r="AT1020" s="89">
        <f t="shared" si="345"/>
        <v>1.2439083968856333</v>
      </c>
      <c r="AU1020" s="89">
        <f t="shared" si="338"/>
        <v>1.1666747515830691</v>
      </c>
    </row>
    <row r="1021" spans="3:47">
      <c r="C1021" s="10"/>
      <c r="D1021" s="10"/>
      <c r="Z1021">
        <f t="shared" si="329"/>
        <v>0</v>
      </c>
      <c r="AA1021" s="89">
        <f t="shared" si="330"/>
        <v>-0.23800536174947567</v>
      </c>
      <c r="AB1021" s="89">
        <f t="shared" si="342"/>
        <v>-9999</v>
      </c>
      <c r="AC1021" s="89">
        <f t="shared" si="343"/>
        <v>0</v>
      </c>
      <c r="AD1021" s="89">
        <f t="shared" si="339"/>
        <v>-9999</v>
      </c>
      <c r="AE1021" s="89">
        <f t="shared" si="344"/>
        <v>0</v>
      </c>
      <c r="AF1021">
        <f t="shared" si="340"/>
        <v>-9999</v>
      </c>
      <c r="AG1021" s="73"/>
      <c r="AH1021">
        <f t="shared" si="331"/>
        <v>9.9128093979226504E-4</v>
      </c>
      <c r="AI1021">
        <f t="shared" si="332"/>
        <v>1.0202694526724543</v>
      </c>
      <c r="AJ1021">
        <f t="shared" si="333"/>
        <v>0.73637414807196833</v>
      </c>
      <c r="AK1021">
        <f t="shared" si="334"/>
        <v>8.1517785104596244E-2</v>
      </c>
      <c r="AL1021">
        <f t="shared" si="335"/>
        <v>1.327088014839336</v>
      </c>
      <c r="AM1021">
        <f t="shared" si="336"/>
        <v>0.7817992999413852</v>
      </c>
      <c r="AN1021" s="89">
        <f t="shared" si="345"/>
        <v>1.2462906618999194</v>
      </c>
      <c r="AO1021" s="89">
        <f t="shared" si="345"/>
        <v>1.246290661867854</v>
      </c>
      <c r="AP1021" s="89">
        <f t="shared" si="345"/>
        <v>1.2462906606705981</v>
      </c>
      <c r="AQ1021" s="89">
        <f t="shared" si="345"/>
        <v>1.2462906159678244</v>
      </c>
      <c r="AR1021" s="89">
        <f t="shared" si="345"/>
        <v>1.2462889468736118</v>
      </c>
      <c r="AS1021" s="89">
        <f t="shared" si="345"/>
        <v>1.2462266328299796</v>
      </c>
      <c r="AT1021" s="89">
        <f t="shared" si="345"/>
        <v>1.2439083968856333</v>
      </c>
      <c r="AU1021" s="89">
        <f t="shared" si="338"/>
        <v>1.1666747515830691</v>
      </c>
    </row>
    <row r="1022" spans="3:47">
      <c r="C1022" s="10"/>
      <c r="D1022" s="10"/>
      <c r="Z1022">
        <f t="shared" si="329"/>
        <v>0</v>
      </c>
      <c r="AA1022" s="89">
        <f t="shared" si="330"/>
        <v>-0.23800536174947567</v>
      </c>
      <c r="AB1022" s="89">
        <f t="shared" si="342"/>
        <v>-9999</v>
      </c>
      <c r="AC1022" s="89">
        <f t="shared" si="343"/>
        <v>0</v>
      </c>
      <c r="AD1022" s="89">
        <f t="shared" si="339"/>
        <v>-9999</v>
      </c>
      <c r="AE1022" s="89">
        <f t="shared" si="344"/>
        <v>0</v>
      </c>
      <c r="AF1022">
        <f t="shared" si="340"/>
        <v>-9999</v>
      </c>
      <c r="AG1022" s="73"/>
      <c r="AH1022">
        <f t="shared" si="331"/>
        <v>9.9128093979226504E-4</v>
      </c>
      <c r="AI1022">
        <f t="shared" si="332"/>
        <v>1.0202694526724543</v>
      </c>
      <c r="AJ1022">
        <f t="shared" si="333"/>
        <v>0.73637414807196833</v>
      </c>
      <c r="AK1022">
        <f t="shared" si="334"/>
        <v>8.1517785104596244E-2</v>
      </c>
      <c r="AL1022">
        <f t="shared" si="335"/>
        <v>1.327088014839336</v>
      </c>
      <c r="AM1022">
        <f t="shared" si="336"/>
        <v>0.7817992999413852</v>
      </c>
      <c r="AN1022" s="89">
        <f t="shared" si="345"/>
        <v>1.2462906618999194</v>
      </c>
      <c r="AO1022" s="89">
        <f t="shared" si="345"/>
        <v>1.246290661867854</v>
      </c>
      <c r="AP1022" s="89">
        <f t="shared" si="345"/>
        <v>1.2462906606705981</v>
      </c>
      <c r="AQ1022" s="89">
        <f t="shared" si="345"/>
        <v>1.2462906159678244</v>
      </c>
      <c r="AR1022" s="89">
        <f t="shared" si="345"/>
        <v>1.2462889468736118</v>
      </c>
      <c r="AS1022" s="89">
        <f t="shared" si="345"/>
        <v>1.2462266328299796</v>
      </c>
      <c r="AT1022" s="89">
        <f t="shared" si="345"/>
        <v>1.2439083968856333</v>
      </c>
      <c r="AU1022" s="89">
        <f t="shared" si="338"/>
        <v>1.1666747515830691</v>
      </c>
    </row>
    <row r="1023" spans="3:47">
      <c r="C1023" s="10"/>
      <c r="D1023" s="10"/>
      <c r="Z1023">
        <f t="shared" si="329"/>
        <v>0</v>
      </c>
      <c r="AA1023" s="89">
        <f t="shared" si="330"/>
        <v>-0.23800536174947567</v>
      </c>
      <c r="AB1023" s="89">
        <f t="shared" si="342"/>
        <v>-9999</v>
      </c>
      <c r="AC1023" s="89">
        <f t="shared" si="343"/>
        <v>0</v>
      </c>
      <c r="AD1023" s="89">
        <f t="shared" si="339"/>
        <v>-9999</v>
      </c>
      <c r="AE1023" s="89">
        <f t="shared" si="344"/>
        <v>0</v>
      </c>
      <c r="AF1023">
        <f t="shared" si="340"/>
        <v>-9999</v>
      </c>
      <c r="AG1023" s="73"/>
      <c r="AH1023">
        <f t="shared" si="331"/>
        <v>9.9128093979226504E-4</v>
      </c>
      <c r="AI1023">
        <f t="shared" si="332"/>
        <v>1.0202694526724543</v>
      </c>
      <c r="AJ1023">
        <f t="shared" si="333"/>
        <v>0.73637414807196833</v>
      </c>
      <c r="AK1023">
        <f t="shared" si="334"/>
        <v>8.1517785104596244E-2</v>
      </c>
      <c r="AL1023">
        <f t="shared" si="335"/>
        <v>1.327088014839336</v>
      </c>
      <c r="AM1023">
        <f t="shared" si="336"/>
        <v>0.7817992999413852</v>
      </c>
      <c r="AN1023" s="89">
        <f t="shared" si="345"/>
        <v>1.2462906618999194</v>
      </c>
      <c r="AO1023" s="89">
        <f t="shared" si="345"/>
        <v>1.246290661867854</v>
      </c>
      <c r="AP1023" s="89">
        <f t="shared" si="345"/>
        <v>1.2462906606705981</v>
      </c>
      <c r="AQ1023" s="89">
        <f t="shared" si="345"/>
        <v>1.2462906159678244</v>
      </c>
      <c r="AR1023" s="89">
        <f t="shared" si="345"/>
        <v>1.2462889468736118</v>
      </c>
      <c r="AS1023" s="89">
        <f t="shared" si="345"/>
        <v>1.2462266328299796</v>
      </c>
      <c r="AT1023" s="89">
        <f t="shared" si="345"/>
        <v>1.2439083968856333</v>
      </c>
      <c r="AU1023" s="89">
        <f t="shared" si="338"/>
        <v>1.1666747515830691</v>
      </c>
    </row>
    <row r="1024" spans="3:47">
      <c r="C1024" s="10"/>
      <c r="D1024" s="10"/>
      <c r="Z1024">
        <f t="shared" si="329"/>
        <v>0</v>
      </c>
      <c r="AA1024" s="89">
        <f t="shared" si="330"/>
        <v>-0.23800536174947567</v>
      </c>
      <c r="AB1024" s="89">
        <f t="shared" si="342"/>
        <v>-9999</v>
      </c>
      <c r="AC1024" s="89">
        <f t="shared" si="343"/>
        <v>0</v>
      </c>
      <c r="AD1024" s="89">
        <f t="shared" si="339"/>
        <v>-9999</v>
      </c>
      <c r="AE1024" s="89">
        <f t="shared" si="344"/>
        <v>0</v>
      </c>
      <c r="AF1024">
        <f t="shared" si="340"/>
        <v>-9999</v>
      </c>
      <c r="AG1024" s="73"/>
      <c r="AH1024">
        <f t="shared" si="331"/>
        <v>9.9128093979226504E-4</v>
      </c>
      <c r="AI1024">
        <f t="shared" si="332"/>
        <v>1.0202694526724543</v>
      </c>
      <c r="AJ1024">
        <f t="shared" si="333"/>
        <v>0.73637414807196833</v>
      </c>
      <c r="AK1024">
        <f t="shared" si="334"/>
        <v>8.1517785104596244E-2</v>
      </c>
      <c r="AL1024">
        <f t="shared" si="335"/>
        <v>1.327088014839336</v>
      </c>
      <c r="AM1024">
        <f t="shared" si="336"/>
        <v>0.7817992999413852</v>
      </c>
      <c r="AN1024" s="89">
        <f t="shared" si="345"/>
        <v>1.2462906618999194</v>
      </c>
      <c r="AO1024" s="89">
        <f t="shared" si="345"/>
        <v>1.246290661867854</v>
      </c>
      <c r="AP1024" s="89">
        <f t="shared" si="345"/>
        <v>1.2462906606705981</v>
      </c>
      <c r="AQ1024" s="89">
        <f t="shared" si="345"/>
        <v>1.2462906159678244</v>
      </c>
      <c r="AR1024" s="89">
        <f t="shared" si="345"/>
        <v>1.2462889468736118</v>
      </c>
      <c r="AS1024" s="89">
        <f t="shared" si="345"/>
        <v>1.2462266328299796</v>
      </c>
      <c r="AT1024" s="89">
        <f t="shared" si="345"/>
        <v>1.2439083968856333</v>
      </c>
      <c r="AU1024" s="89">
        <f t="shared" si="338"/>
        <v>1.1666747515830691</v>
      </c>
    </row>
    <row r="1025" spans="3:47">
      <c r="C1025" s="10"/>
      <c r="D1025" s="10"/>
      <c r="Z1025">
        <f t="shared" si="329"/>
        <v>0</v>
      </c>
      <c r="AA1025" s="89">
        <f t="shared" si="330"/>
        <v>-0.23800536174947567</v>
      </c>
      <c r="AB1025" s="89">
        <f t="shared" si="342"/>
        <v>-9999</v>
      </c>
      <c r="AC1025" s="89">
        <f t="shared" si="343"/>
        <v>0</v>
      </c>
      <c r="AD1025" s="89">
        <f t="shared" si="339"/>
        <v>-9999</v>
      </c>
      <c r="AE1025" s="89">
        <f t="shared" si="344"/>
        <v>0</v>
      </c>
      <c r="AF1025">
        <f t="shared" si="340"/>
        <v>-9999</v>
      </c>
      <c r="AG1025" s="73"/>
      <c r="AH1025">
        <f t="shared" si="331"/>
        <v>9.9128093979226504E-4</v>
      </c>
      <c r="AI1025">
        <f t="shared" si="332"/>
        <v>1.0202694526724543</v>
      </c>
      <c r="AJ1025">
        <f t="shared" si="333"/>
        <v>0.73637414807196833</v>
      </c>
      <c r="AK1025">
        <f t="shared" si="334"/>
        <v>8.1517785104596244E-2</v>
      </c>
      <c r="AL1025">
        <f t="shared" si="335"/>
        <v>1.327088014839336</v>
      </c>
      <c r="AM1025">
        <f t="shared" si="336"/>
        <v>0.7817992999413852</v>
      </c>
      <c r="AN1025" s="89">
        <f t="shared" si="345"/>
        <v>1.2462906618999194</v>
      </c>
      <c r="AO1025" s="89">
        <f t="shared" si="345"/>
        <v>1.246290661867854</v>
      </c>
      <c r="AP1025" s="89">
        <f t="shared" si="345"/>
        <v>1.2462906606705981</v>
      </c>
      <c r="AQ1025" s="89">
        <f t="shared" si="345"/>
        <v>1.2462906159678244</v>
      </c>
      <c r="AR1025" s="89">
        <f t="shared" si="345"/>
        <v>1.2462889468736118</v>
      </c>
      <c r="AS1025" s="89">
        <f t="shared" si="345"/>
        <v>1.2462266328299796</v>
      </c>
      <c r="AT1025" s="89">
        <f t="shared" si="345"/>
        <v>1.2439083968856333</v>
      </c>
      <c r="AU1025" s="89">
        <f t="shared" si="338"/>
        <v>1.1666747515830691</v>
      </c>
    </row>
    <row r="1026" spans="3:47">
      <c r="C1026" s="10"/>
      <c r="D1026" s="10"/>
      <c r="Z1026">
        <f t="shared" si="329"/>
        <v>0</v>
      </c>
      <c r="AA1026" s="89">
        <f t="shared" si="330"/>
        <v>-0.23800536174947567</v>
      </c>
      <c r="AB1026" s="89">
        <f t="shared" si="342"/>
        <v>-9999</v>
      </c>
      <c r="AC1026" s="89">
        <f t="shared" si="343"/>
        <v>0</v>
      </c>
      <c r="AD1026" s="89">
        <f t="shared" si="339"/>
        <v>-9999</v>
      </c>
      <c r="AE1026" s="89">
        <f t="shared" si="344"/>
        <v>0</v>
      </c>
      <c r="AF1026">
        <f t="shared" si="340"/>
        <v>-9999</v>
      </c>
      <c r="AG1026" s="73"/>
      <c r="AH1026">
        <f t="shared" si="331"/>
        <v>9.9128093979226504E-4</v>
      </c>
      <c r="AI1026">
        <f t="shared" si="332"/>
        <v>1.0202694526724543</v>
      </c>
      <c r="AJ1026">
        <f t="shared" si="333"/>
        <v>0.73637414807196833</v>
      </c>
      <c r="AK1026">
        <f t="shared" si="334"/>
        <v>8.1517785104596244E-2</v>
      </c>
      <c r="AL1026">
        <f t="shared" si="335"/>
        <v>1.327088014839336</v>
      </c>
      <c r="AM1026">
        <f t="shared" si="336"/>
        <v>0.7817992999413852</v>
      </c>
      <c r="AN1026" s="89">
        <f t="shared" si="345"/>
        <v>1.2462906618999194</v>
      </c>
      <c r="AO1026" s="89">
        <f t="shared" si="345"/>
        <v>1.246290661867854</v>
      </c>
      <c r="AP1026" s="89">
        <f t="shared" si="345"/>
        <v>1.2462906606705981</v>
      </c>
      <c r="AQ1026" s="89">
        <f t="shared" si="345"/>
        <v>1.2462906159678244</v>
      </c>
      <c r="AR1026" s="89">
        <f t="shared" si="345"/>
        <v>1.2462889468736118</v>
      </c>
      <c r="AS1026" s="89">
        <f t="shared" si="345"/>
        <v>1.2462266328299796</v>
      </c>
      <c r="AT1026" s="89">
        <f t="shared" si="345"/>
        <v>1.2439083968856333</v>
      </c>
      <c r="AU1026" s="89">
        <f t="shared" si="338"/>
        <v>1.1666747515830691</v>
      </c>
    </row>
    <row r="1027" spans="3:47">
      <c r="C1027" s="10"/>
      <c r="D1027" s="10"/>
      <c r="Z1027">
        <f t="shared" si="329"/>
        <v>0</v>
      </c>
      <c r="AA1027" s="89">
        <f t="shared" si="330"/>
        <v>-0.23800536174947567</v>
      </c>
      <c r="AB1027" s="89">
        <f t="shared" si="342"/>
        <v>-9999</v>
      </c>
      <c r="AC1027" s="89">
        <f t="shared" si="343"/>
        <v>0</v>
      </c>
      <c r="AD1027" s="89">
        <f t="shared" si="339"/>
        <v>-9999</v>
      </c>
      <c r="AE1027" s="89">
        <f t="shared" si="344"/>
        <v>0</v>
      </c>
      <c r="AF1027">
        <f t="shared" si="340"/>
        <v>-9999</v>
      </c>
      <c r="AG1027" s="73"/>
      <c r="AH1027">
        <f t="shared" si="331"/>
        <v>9.9128093979226504E-4</v>
      </c>
      <c r="AI1027">
        <f t="shared" si="332"/>
        <v>1.0202694526724543</v>
      </c>
      <c r="AJ1027">
        <f t="shared" si="333"/>
        <v>0.73637414807196833</v>
      </c>
      <c r="AK1027">
        <f t="shared" si="334"/>
        <v>8.1517785104596244E-2</v>
      </c>
      <c r="AL1027">
        <f t="shared" si="335"/>
        <v>1.327088014839336</v>
      </c>
      <c r="AM1027">
        <f t="shared" si="336"/>
        <v>0.7817992999413852</v>
      </c>
      <c r="AN1027" s="89">
        <f t="shared" si="345"/>
        <v>1.2462906618999194</v>
      </c>
      <c r="AO1027" s="89">
        <f t="shared" si="345"/>
        <v>1.246290661867854</v>
      </c>
      <c r="AP1027" s="89">
        <f t="shared" si="345"/>
        <v>1.2462906606705981</v>
      </c>
      <c r="AQ1027" s="89">
        <f t="shared" si="345"/>
        <v>1.2462906159678244</v>
      </c>
      <c r="AR1027" s="89">
        <f t="shared" si="345"/>
        <v>1.2462889468736118</v>
      </c>
      <c r="AS1027" s="89">
        <f t="shared" si="345"/>
        <v>1.2462266328299796</v>
      </c>
      <c r="AT1027" s="89">
        <f t="shared" si="345"/>
        <v>1.2439083968856333</v>
      </c>
      <c r="AU1027" s="89">
        <f t="shared" si="338"/>
        <v>1.1666747515830691</v>
      </c>
    </row>
    <row r="1028" spans="3:47">
      <c r="C1028" s="10"/>
      <c r="D1028" s="10"/>
      <c r="Z1028">
        <f t="shared" si="329"/>
        <v>0</v>
      </c>
      <c r="AA1028" s="89">
        <f t="shared" si="330"/>
        <v>-0.23800536174947567</v>
      </c>
      <c r="AB1028" s="89">
        <f t="shared" si="342"/>
        <v>-9999</v>
      </c>
      <c r="AC1028" s="89">
        <f t="shared" si="343"/>
        <v>0</v>
      </c>
      <c r="AD1028" s="89">
        <f t="shared" si="339"/>
        <v>-9999</v>
      </c>
      <c r="AE1028" s="89">
        <f t="shared" si="344"/>
        <v>0</v>
      </c>
      <c r="AF1028">
        <f t="shared" si="340"/>
        <v>-9999</v>
      </c>
      <c r="AG1028" s="73"/>
      <c r="AH1028">
        <f t="shared" si="331"/>
        <v>9.9128093979226504E-4</v>
      </c>
      <c r="AI1028">
        <f t="shared" si="332"/>
        <v>1.0202694526724543</v>
      </c>
      <c r="AJ1028">
        <f t="shared" si="333"/>
        <v>0.73637414807196833</v>
      </c>
      <c r="AK1028">
        <f t="shared" si="334"/>
        <v>8.1517785104596244E-2</v>
      </c>
      <c r="AL1028">
        <f t="shared" si="335"/>
        <v>1.327088014839336</v>
      </c>
      <c r="AM1028">
        <f t="shared" si="336"/>
        <v>0.7817992999413852</v>
      </c>
      <c r="AN1028" s="89">
        <f t="shared" si="345"/>
        <v>1.2462906618999194</v>
      </c>
      <c r="AO1028" s="89">
        <f t="shared" si="345"/>
        <v>1.246290661867854</v>
      </c>
      <c r="AP1028" s="89">
        <f t="shared" si="345"/>
        <v>1.2462906606705981</v>
      </c>
      <c r="AQ1028" s="89">
        <f t="shared" si="345"/>
        <v>1.2462906159678244</v>
      </c>
      <c r="AR1028" s="89">
        <f t="shared" si="345"/>
        <v>1.2462889468736118</v>
      </c>
      <c r="AS1028" s="89">
        <f t="shared" si="345"/>
        <v>1.2462266328299796</v>
      </c>
      <c r="AT1028" s="89">
        <f t="shared" si="345"/>
        <v>1.2439083968856333</v>
      </c>
      <c r="AU1028" s="89">
        <f t="shared" si="338"/>
        <v>1.1666747515830691</v>
      </c>
    </row>
    <row r="1029" spans="3:47">
      <c r="C1029" s="10"/>
      <c r="D1029" s="10"/>
      <c r="Z1029">
        <f t="shared" si="329"/>
        <v>0</v>
      </c>
      <c r="AA1029" s="89">
        <f t="shared" si="330"/>
        <v>-0.23800536174947567</v>
      </c>
      <c r="AB1029" s="89">
        <f t="shared" si="342"/>
        <v>-9999</v>
      </c>
      <c r="AC1029" s="89">
        <f t="shared" si="343"/>
        <v>0</v>
      </c>
      <c r="AD1029" s="89">
        <f t="shared" si="339"/>
        <v>-9999</v>
      </c>
      <c r="AE1029" s="89">
        <f t="shared" si="344"/>
        <v>0</v>
      </c>
      <c r="AF1029">
        <f t="shared" si="340"/>
        <v>-9999</v>
      </c>
      <c r="AG1029" s="73"/>
      <c r="AH1029">
        <f t="shared" si="331"/>
        <v>9.9128093979226504E-4</v>
      </c>
      <c r="AI1029">
        <f t="shared" si="332"/>
        <v>1.0202694526724543</v>
      </c>
      <c r="AJ1029">
        <f t="shared" si="333"/>
        <v>0.73637414807196833</v>
      </c>
      <c r="AK1029">
        <f t="shared" si="334"/>
        <v>8.1517785104596244E-2</v>
      </c>
      <c r="AL1029">
        <f t="shared" si="335"/>
        <v>1.327088014839336</v>
      </c>
      <c r="AM1029">
        <f t="shared" si="336"/>
        <v>0.7817992999413852</v>
      </c>
      <c r="AN1029" s="89">
        <f t="shared" ref="AN1029:AT1044" si="346">$AU1029+$AB$7*SIN(AO1029)</f>
        <v>1.2462906618999194</v>
      </c>
      <c r="AO1029" s="89">
        <f t="shared" si="346"/>
        <v>1.246290661867854</v>
      </c>
      <c r="AP1029" s="89">
        <f t="shared" si="346"/>
        <v>1.2462906606705981</v>
      </c>
      <c r="AQ1029" s="89">
        <f t="shared" si="346"/>
        <v>1.2462906159678244</v>
      </c>
      <c r="AR1029" s="89">
        <f t="shared" si="346"/>
        <v>1.2462889468736118</v>
      </c>
      <c r="AS1029" s="89">
        <f t="shared" si="346"/>
        <v>1.2462266328299796</v>
      </c>
      <c r="AT1029" s="89">
        <f t="shared" si="346"/>
        <v>1.2439083968856333</v>
      </c>
      <c r="AU1029" s="89">
        <f t="shared" si="338"/>
        <v>1.1666747515830691</v>
      </c>
    </row>
    <row r="1030" spans="3:47">
      <c r="C1030" s="10"/>
      <c r="D1030" s="10"/>
      <c r="Z1030">
        <f t="shared" si="329"/>
        <v>0</v>
      </c>
      <c r="AA1030" s="89">
        <f t="shared" si="330"/>
        <v>-0.23800536174947567</v>
      </c>
      <c r="AB1030" s="89">
        <f t="shared" si="342"/>
        <v>-9999</v>
      </c>
      <c r="AC1030" s="89">
        <f t="shared" si="343"/>
        <v>0</v>
      </c>
      <c r="AD1030" s="89">
        <f t="shared" si="339"/>
        <v>-9999</v>
      </c>
      <c r="AE1030" s="89">
        <f t="shared" si="344"/>
        <v>0</v>
      </c>
      <c r="AF1030">
        <f t="shared" si="340"/>
        <v>-9999</v>
      </c>
      <c r="AG1030" s="73"/>
      <c r="AH1030">
        <f t="shared" si="331"/>
        <v>9.9128093979226504E-4</v>
      </c>
      <c r="AI1030">
        <f t="shared" si="332"/>
        <v>1.0202694526724543</v>
      </c>
      <c r="AJ1030">
        <f t="shared" si="333"/>
        <v>0.73637414807196833</v>
      </c>
      <c r="AK1030">
        <f t="shared" si="334"/>
        <v>8.1517785104596244E-2</v>
      </c>
      <c r="AL1030">
        <f t="shared" si="335"/>
        <v>1.327088014839336</v>
      </c>
      <c r="AM1030">
        <f t="shared" si="336"/>
        <v>0.7817992999413852</v>
      </c>
      <c r="AN1030" s="89">
        <f t="shared" si="346"/>
        <v>1.2462906618999194</v>
      </c>
      <c r="AO1030" s="89">
        <f t="shared" si="346"/>
        <v>1.246290661867854</v>
      </c>
      <c r="AP1030" s="89">
        <f t="shared" si="346"/>
        <v>1.2462906606705981</v>
      </c>
      <c r="AQ1030" s="89">
        <f t="shared" si="346"/>
        <v>1.2462906159678244</v>
      </c>
      <c r="AR1030" s="89">
        <f t="shared" si="346"/>
        <v>1.2462889468736118</v>
      </c>
      <c r="AS1030" s="89">
        <f t="shared" si="346"/>
        <v>1.2462266328299796</v>
      </c>
      <c r="AT1030" s="89">
        <f t="shared" si="346"/>
        <v>1.2439083968856333</v>
      </c>
      <c r="AU1030" s="89">
        <f t="shared" si="338"/>
        <v>1.1666747515830691</v>
      </c>
    </row>
    <row r="1031" spans="3:47">
      <c r="C1031" s="10"/>
      <c r="D1031" s="10"/>
      <c r="Z1031">
        <f t="shared" si="329"/>
        <v>0</v>
      </c>
      <c r="AA1031" s="89">
        <f t="shared" si="330"/>
        <v>-0.23800536174947567</v>
      </c>
      <c r="AB1031" s="89">
        <f t="shared" si="342"/>
        <v>-9999</v>
      </c>
      <c r="AC1031" s="89">
        <f t="shared" si="343"/>
        <v>0</v>
      </c>
      <c r="AD1031" s="89">
        <f t="shared" si="339"/>
        <v>-9999</v>
      </c>
      <c r="AE1031" s="89">
        <f t="shared" si="344"/>
        <v>0</v>
      </c>
      <c r="AF1031">
        <f t="shared" si="340"/>
        <v>-9999</v>
      </c>
      <c r="AG1031" s="73"/>
      <c r="AH1031">
        <f t="shared" si="331"/>
        <v>9.9128093979226504E-4</v>
      </c>
      <c r="AI1031">
        <f t="shared" si="332"/>
        <v>1.0202694526724543</v>
      </c>
      <c r="AJ1031">
        <f t="shared" si="333"/>
        <v>0.73637414807196833</v>
      </c>
      <c r="AK1031">
        <f t="shared" si="334"/>
        <v>8.1517785104596244E-2</v>
      </c>
      <c r="AL1031">
        <f t="shared" si="335"/>
        <v>1.327088014839336</v>
      </c>
      <c r="AM1031">
        <f t="shared" si="336"/>
        <v>0.7817992999413852</v>
      </c>
      <c r="AN1031" s="89">
        <f t="shared" si="346"/>
        <v>1.2462906618999194</v>
      </c>
      <c r="AO1031" s="89">
        <f t="shared" si="346"/>
        <v>1.246290661867854</v>
      </c>
      <c r="AP1031" s="89">
        <f t="shared" si="346"/>
        <v>1.2462906606705981</v>
      </c>
      <c r="AQ1031" s="89">
        <f t="shared" si="346"/>
        <v>1.2462906159678244</v>
      </c>
      <c r="AR1031" s="89">
        <f t="shared" si="346"/>
        <v>1.2462889468736118</v>
      </c>
      <c r="AS1031" s="89">
        <f t="shared" si="346"/>
        <v>1.2462266328299796</v>
      </c>
      <c r="AT1031" s="89">
        <f t="shared" si="346"/>
        <v>1.2439083968856333</v>
      </c>
      <c r="AU1031" s="89">
        <f t="shared" si="338"/>
        <v>1.1666747515830691</v>
      </c>
    </row>
    <row r="1032" spans="3:47">
      <c r="C1032" s="10"/>
      <c r="D1032" s="10"/>
      <c r="Z1032">
        <f t="shared" si="329"/>
        <v>0</v>
      </c>
      <c r="AA1032" s="89">
        <f t="shared" si="330"/>
        <v>-0.23800536174947567</v>
      </c>
      <c r="AB1032" s="89">
        <f t="shared" si="342"/>
        <v>-9999</v>
      </c>
      <c r="AC1032" s="89">
        <f t="shared" si="343"/>
        <v>0</v>
      </c>
      <c r="AD1032" s="89">
        <f t="shared" si="339"/>
        <v>-9999</v>
      </c>
      <c r="AE1032" s="89">
        <f t="shared" si="344"/>
        <v>0</v>
      </c>
      <c r="AF1032">
        <f t="shared" si="340"/>
        <v>-9999</v>
      </c>
      <c r="AG1032" s="73"/>
      <c r="AH1032">
        <f t="shared" si="331"/>
        <v>9.9128093979226504E-4</v>
      </c>
      <c r="AI1032">
        <f t="shared" si="332"/>
        <v>1.0202694526724543</v>
      </c>
      <c r="AJ1032">
        <f t="shared" si="333"/>
        <v>0.73637414807196833</v>
      </c>
      <c r="AK1032">
        <f t="shared" si="334"/>
        <v>8.1517785104596244E-2</v>
      </c>
      <c r="AL1032">
        <f t="shared" si="335"/>
        <v>1.327088014839336</v>
      </c>
      <c r="AM1032">
        <f t="shared" si="336"/>
        <v>0.7817992999413852</v>
      </c>
      <c r="AN1032" s="89">
        <f t="shared" si="346"/>
        <v>1.2462906618999194</v>
      </c>
      <c r="AO1032" s="89">
        <f t="shared" si="346"/>
        <v>1.246290661867854</v>
      </c>
      <c r="AP1032" s="89">
        <f t="shared" si="346"/>
        <v>1.2462906606705981</v>
      </c>
      <c r="AQ1032" s="89">
        <f t="shared" si="346"/>
        <v>1.2462906159678244</v>
      </c>
      <c r="AR1032" s="89">
        <f t="shared" si="346"/>
        <v>1.2462889468736118</v>
      </c>
      <c r="AS1032" s="89">
        <f t="shared" si="346"/>
        <v>1.2462266328299796</v>
      </c>
      <c r="AT1032" s="89">
        <f t="shared" si="346"/>
        <v>1.2439083968856333</v>
      </c>
      <c r="AU1032" s="89">
        <f t="shared" si="338"/>
        <v>1.1666747515830691</v>
      </c>
    </row>
    <row r="1033" spans="3:47">
      <c r="C1033" s="10"/>
      <c r="D1033" s="10"/>
      <c r="Z1033">
        <f t="shared" si="329"/>
        <v>0</v>
      </c>
      <c r="AA1033" s="89">
        <f t="shared" si="330"/>
        <v>-0.23800536174947567</v>
      </c>
      <c r="AB1033" s="89">
        <f t="shared" si="342"/>
        <v>-9999</v>
      </c>
      <c r="AC1033" s="89">
        <f t="shared" si="343"/>
        <v>0</v>
      </c>
      <c r="AD1033" s="89">
        <f t="shared" si="339"/>
        <v>-9999</v>
      </c>
      <c r="AE1033" s="89">
        <f t="shared" si="344"/>
        <v>0</v>
      </c>
      <c r="AF1033">
        <f t="shared" si="340"/>
        <v>-9999</v>
      </c>
      <c r="AG1033" s="73"/>
      <c r="AH1033">
        <f t="shared" si="331"/>
        <v>9.9128093979226504E-4</v>
      </c>
      <c r="AI1033">
        <f t="shared" si="332"/>
        <v>1.0202694526724543</v>
      </c>
      <c r="AJ1033">
        <f t="shared" si="333"/>
        <v>0.73637414807196833</v>
      </c>
      <c r="AK1033">
        <f t="shared" si="334"/>
        <v>8.1517785104596244E-2</v>
      </c>
      <c r="AL1033">
        <f t="shared" si="335"/>
        <v>1.327088014839336</v>
      </c>
      <c r="AM1033">
        <f t="shared" si="336"/>
        <v>0.7817992999413852</v>
      </c>
      <c r="AN1033" s="89">
        <f t="shared" si="346"/>
        <v>1.2462906618999194</v>
      </c>
      <c r="AO1033" s="89">
        <f t="shared" si="346"/>
        <v>1.246290661867854</v>
      </c>
      <c r="AP1033" s="89">
        <f t="shared" si="346"/>
        <v>1.2462906606705981</v>
      </c>
      <c r="AQ1033" s="89">
        <f t="shared" si="346"/>
        <v>1.2462906159678244</v>
      </c>
      <c r="AR1033" s="89">
        <f t="shared" si="346"/>
        <v>1.2462889468736118</v>
      </c>
      <c r="AS1033" s="89">
        <f t="shared" si="346"/>
        <v>1.2462266328299796</v>
      </c>
      <c r="AT1033" s="89">
        <f t="shared" si="346"/>
        <v>1.2439083968856333</v>
      </c>
      <c r="AU1033" s="89">
        <f t="shared" si="338"/>
        <v>1.1666747515830691</v>
      </c>
    </row>
    <row r="1034" spans="3:47">
      <c r="C1034" s="10"/>
      <c r="D1034" s="10"/>
      <c r="Z1034">
        <f t="shared" si="329"/>
        <v>0</v>
      </c>
      <c r="AA1034" s="89">
        <f t="shared" si="330"/>
        <v>-0.23800536174947567</v>
      </c>
      <c r="AB1034" s="89">
        <f t="shared" si="342"/>
        <v>-9999</v>
      </c>
      <c r="AC1034" s="89">
        <f t="shared" si="343"/>
        <v>0</v>
      </c>
      <c r="AD1034" s="89">
        <f t="shared" si="339"/>
        <v>-9999</v>
      </c>
      <c r="AE1034" s="89">
        <f t="shared" si="344"/>
        <v>0</v>
      </c>
      <c r="AF1034">
        <f t="shared" si="340"/>
        <v>-9999</v>
      </c>
      <c r="AG1034" s="73"/>
      <c r="AH1034">
        <f t="shared" si="331"/>
        <v>9.9128093979226504E-4</v>
      </c>
      <c r="AI1034">
        <f t="shared" si="332"/>
        <v>1.0202694526724543</v>
      </c>
      <c r="AJ1034">
        <f t="shared" si="333"/>
        <v>0.73637414807196833</v>
      </c>
      <c r="AK1034">
        <f t="shared" si="334"/>
        <v>8.1517785104596244E-2</v>
      </c>
      <c r="AL1034">
        <f t="shared" si="335"/>
        <v>1.327088014839336</v>
      </c>
      <c r="AM1034">
        <f t="shared" si="336"/>
        <v>0.7817992999413852</v>
      </c>
      <c r="AN1034" s="89">
        <f t="shared" si="346"/>
        <v>1.2462906618999194</v>
      </c>
      <c r="AO1034" s="89">
        <f t="shared" si="346"/>
        <v>1.246290661867854</v>
      </c>
      <c r="AP1034" s="89">
        <f t="shared" si="346"/>
        <v>1.2462906606705981</v>
      </c>
      <c r="AQ1034" s="89">
        <f t="shared" si="346"/>
        <v>1.2462906159678244</v>
      </c>
      <c r="AR1034" s="89">
        <f t="shared" si="346"/>
        <v>1.2462889468736118</v>
      </c>
      <c r="AS1034" s="89">
        <f t="shared" si="346"/>
        <v>1.2462266328299796</v>
      </c>
      <c r="AT1034" s="89">
        <f t="shared" si="346"/>
        <v>1.2439083968856333</v>
      </c>
      <c r="AU1034" s="89">
        <f t="shared" si="338"/>
        <v>1.1666747515830691</v>
      </c>
    </row>
    <row r="1035" spans="3:47">
      <c r="C1035" s="10"/>
      <c r="D1035" s="10"/>
      <c r="Z1035">
        <f t="shared" si="329"/>
        <v>0</v>
      </c>
      <c r="AA1035" s="89">
        <f t="shared" si="330"/>
        <v>-0.23800536174947567</v>
      </c>
      <c r="AB1035" s="89">
        <f t="shared" si="342"/>
        <v>-9999</v>
      </c>
      <c r="AC1035" s="89">
        <f t="shared" si="343"/>
        <v>0</v>
      </c>
      <c r="AD1035" s="89">
        <f t="shared" si="339"/>
        <v>-9999</v>
      </c>
      <c r="AE1035" s="89">
        <f t="shared" si="344"/>
        <v>0</v>
      </c>
      <c r="AF1035">
        <f t="shared" si="340"/>
        <v>-9999</v>
      </c>
      <c r="AG1035" s="73"/>
      <c r="AH1035">
        <f t="shared" si="331"/>
        <v>9.9128093979226504E-4</v>
      </c>
      <c r="AI1035">
        <f t="shared" si="332"/>
        <v>1.0202694526724543</v>
      </c>
      <c r="AJ1035">
        <f t="shared" si="333"/>
        <v>0.73637414807196833</v>
      </c>
      <c r="AK1035">
        <f t="shared" si="334"/>
        <v>8.1517785104596244E-2</v>
      </c>
      <c r="AL1035">
        <f t="shared" si="335"/>
        <v>1.327088014839336</v>
      </c>
      <c r="AM1035">
        <f t="shared" si="336"/>
        <v>0.7817992999413852</v>
      </c>
      <c r="AN1035" s="89">
        <f t="shared" si="346"/>
        <v>1.2462906618999194</v>
      </c>
      <c r="AO1035" s="89">
        <f t="shared" si="346"/>
        <v>1.246290661867854</v>
      </c>
      <c r="AP1035" s="89">
        <f t="shared" si="346"/>
        <v>1.2462906606705981</v>
      </c>
      <c r="AQ1035" s="89">
        <f t="shared" si="346"/>
        <v>1.2462906159678244</v>
      </c>
      <c r="AR1035" s="89">
        <f t="shared" si="346"/>
        <v>1.2462889468736118</v>
      </c>
      <c r="AS1035" s="89">
        <f t="shared" si="346"/>
        <v>1.2462266328299796</v>
      </c>
      <c r="AT1035" s="89">
        <f t="shared" si="346"/>
        <v>1.2439083968856333</v>
      </c>
      <c r="AU1035" s="89">
        <f t="shared" si="338"/>
        <v>1.1666747515830691</v>
      </c>
    </row>
    <row r="1036" spans="3:47">
      <c r="C1036" s="10"/>
      <c r="D1036" s="10"/>
      <c r="Z1036">
        <f t="shared" si="329"/>
        <v>0</v>
      </c>
      <c r="AA1036" s="89">
        <f t="shared" si="330"/>
        <v>-0.23800536174947567</v>
      </c>
      <c r="AB1036" s="89">
        <f t="shared" si="342"/>
        <v>-9999</v>
      </c>
      <c r="AC1036" s="89">
        <f t="shared" si="343"/>
        <v>0</v>
      </c>
      <c r="AD1036" s="89">
        <f t="shared" si="339"/>
        <v>-9999</v>
      </c>
      <c r="AE1036" s="89">
        <f t="shared" si="344"/>
        <v>0</v>
      </c>
      <c r="AF1036">
        <f t="shared" si="340"/>
        <v>-9999</v>
      </c>
      <c r="AG1036" s="73"/>
      <c r="AH1036">
        <f t="shared" si="331"/>
        <v>9.9128093979226504E-4</v>
      </c>
      <c r="AI1036">
        <f t="shared" si="332"/>
        <v>1.0202694526724543</v>
      </c>
      <c r="AJ1036">
        <f t="shared" si="333"/>
        <v>0.73637414807196833</v>
      </c>
      <c r="AK1036">
        <f t="shared" si="334"/>
        <v>8.1517785104596244E-2</v>
      </c>
      <c r="AL1036">
        <f t="shared" si="335"/>
        <v>1.327088014839336</v>
      </c>
      <c r="AM1036">
        <f t="shared" si="336"/>
        <v>0.7817992999413852</v>
      </c>
      <c r="AN1036" s="89">
        <f t="shared" si="346"/>
        <v>1.2462906618999194</v>
      </c>
      <c r="AO1036" s="89">
        <f t="shared" si="346"/>
        <v>1.246290661867854</v>
      </c>
      <c r="AP1036" s="89">
        <f t="shared" si="346"/>
        <v>1.2462906606705981</v>
      </c>
      <c r="AQ1036" s="89">
        <f t="shared" si="346"/>
        <v>1.2462906159678244</v>
      </c>
      <c r="AR1036" s="89">
        <f t="shared" si="346"/>
        <v>1.2462889468736118</v>
      </c>
      <c r="AS1036" s="89">
        <f t="shared" si="346"/>
        <v>1.2462266328299796</v>
      </c>
      <c r="AT1036" s="89">
        <f t="shared" si="346"/>
        <v>1.2439083968856333</v>
      </c>
      <c r="AU1036" s="89">
        <f t="shared" si="338"/>
        <v>1.1666747515830691</v>
      </c>
    </row>
    <row r="1037" spans="3:47">
      <c r="C1037" s="10"/>
      <c r="D1037" s="10"/>
      <c r="Z1037">
        <f t="shared" si="329"/>
        <v>0</v>
      </c>
      <c r="AA1037" s="89">
        <f t="shared" si="330"/>
        <v>-0.23800536174947567</v>
      </c>
      <c r="AB1037" s="89">
        <f t="shared" si="342"/>
        <v>-9999</v>
      </c>
      <c r="AC1037" s="89">
        <f t="shared" si="343"/>
        <v>0</v>
      </c>
      <c r="AD1037" s="89">
        <f t="shared" si="339"/>
        <v>-9999</v>
      </c>
      <c r="AE1037" s="89">
        <f t="shared" si="344"/>
        <v>0</v>
      </c>
      <c r="AF1037">
        <f t="shared" si="340"/>
        <v>-9999</v>
      </c>
      <c r="AG1037" s="73"/>
      <c r="AH1037">
        <f t="shared" si="331"/>
        <v>9.9128093979226504E-4</v>
      </c>
      <c r="AI1037">
        <f t="shared" si="332"/>
        <v>1.0202694526724543</v>
      </c>
      <c r="AJ1037">
        <f t="shared" si="333"/>
        <v>0.73637414807196833</v>
      </c>
      <c r="AK1037">
        <f t="shared" si="334"/>
        <v>8.1517785104596244E-2</v>
      </c>
      <c r="AL1037">
        <f t="shared" si="335"/>
        <v>1.327088014839336</v>
      </c>
      <c r="AM1037">
        <f t="shared" si="336"/>
        <v>0.7817992999413852</v>
      </c>
      <c r="AN1037" s="89">
        <f t="shared" si="346"/>
        <v>1.2462906618999194</v>
      </c>
      <c r="AO1037" s="89">
        <f t="shared" si="346"/>
        <v>1.246290661867854</v>
      </c>
      <c r="AP1037" s="89">
        <f t="shared" si="346"/>
        <v>1.2462906606705981</v>
      </c>
      <c r="AQ1037" s="89">
        <f t="shared" si="346"/>
        <v>1.2462906159678244</v>
      </c>
      <c r="AR1037" s="89">
        <f t="shared" si="346"/>
        <v>1.2462889468736118</v>
      </c>
      <c r="AS1037" s="89">
        <f t="shared" si="346"/>
        <v>1.2462266328299796</v>
      </c>
      <c r="AT1037" s="89">
        <f t="shared" si="346"/>
        <v>1.2439083968856333</v>
      </c>
      <c r="AU1037" s="89">
        <f t="shared" si="338"/>
        <v>1.1666747515830691</v>
      </c>
    </row>
    <row r="1038" spans="3:47">
      <c r="C1038" s="10"/>
      <c r="D1038" s="10"/>
      <c r="Z1038">
        <f t="shared" si="329"/>
        <v>0</v>
      </c>
      <c r="AA1038" s="89">
        <f t="shared" si="330"/>
        <v>-0.23800536174947567</v>
      </c>
      <c r="AB1038" s="89">
        <f t="shared" si="342"/>
        <v>-9999</v>
      </c>
      <c r="AC1038" s="89">
        <f t="shared" si="343"/>
        <v>0</v>
      </c>
      <c r="AD1038" s="89">
        <f t="shared" si="339"/>
        <v>-9999</v>
      </c>
      <c r="AE1038" s="89">
        <f t="shared" si="344"/>
        <v>0</v>
      </c>
      <c r="AF1038">
        <f t="shared" si="340"/>
        <v>-9999</v>
      </c>
      <c r="AG1038" s="73"/>
      <c r="AH1038">
        <f t="shared" si="331"/>
        <v>9.9128093979226504E-4</v>
      </c>
      <c r="AI1038">
        <f t="shared" si="332"/>
        <v>1.0202694526724543</v>
      </c>
      <c r="AJ1038">
        <f t="shared" si="333"/>
        <v>0.73637414807196833</v>
      </c>
      <c r="AK1038">
        <f t="shared" si="334"/>
        <v>8.1517785104596244E-2</v>
      </c>
      <c r="AL1038">
        <f t="shared" si="335"/>
        <v>1.327088014839336</v>
      </c>
      <c r="AM1038">
        <f t="shared" si="336"/>
        <v>0.7817992999413852</v>
      </c>
      <c r="AN1038" s="89">
        <f t="shared" si="346"/>
        <v>1.2462906618999194</v>
      </c>
      <c r="AO1038" s="89">
        <f t="shared" si="346"/>
        <v>1.246290661867854</v>
      </c>
      <c r="AP1038" s="89">
        <f t="shared" si="346"/>
        <v>1.2462906606705981</v>
      </c>
      <c r="AQ1038" s="89">
        <f t="shared" si="346"/>
        <v>1.2462906159678244</v>
      </c>
      <c r="AR1038" s="89">
        <f t="shared" si="346"/>
        <v>1.2462889468736118</v>
      </c>
      <c r="AS1038" s="89">
        <f t="shared" si="346"/>
        <v>1.2462266328299796</v>
      </c>
      <c r="AT1038" s="89">
        <f t="shared" si="346"/>
        <v>1.2439083968856333</v>
      </c>
      <c r="AU1038" s="89">
        <f t="shared" si="338"/>
        <v>1.1666747515830691</v>
      </c>
    </row>
    <row r="1039" spans="3:47">
      <c r="C1039" s="10"/>
      <c r="D1039" s="10"/>
      <c r="Z1039">
        <f t="shared" si="329"/>
        <v>0</v>
      </c>
      <c r="AA1039" s="89">
        <f t="shared" si="330"/>
        <v>-0.23800536174947567</v>
      </c>
      <c r="AB1039" s="89">
        <f t="shared" si="342"/>
        <v>-9999</v>
      </c>
      <c r="AC1039" s="89">
        <f t="shared" si="343"/>
        <v>0</v>
      </c>
      <c r="AD1039" s="89">
        <f t="shared" si="339"/>
        <v>-9999</v>
      </c>
      <c r="AE1039" s="89">
        <f t="shared" si="344"/>
        <v>0</v>
      </c>
      <c r="AF1039">
        <f t="shared" si="340"/>
        <v>-9999</v>
      </c>
      <c r="AG1039" s="73"/>
      <c r="AH1039">
        <f t="shared" si="331"/>
        <v>9.9128093979226504E-4</v>
      </c>
      <c r="AI1039">
        <f t="shared" si="332"/>
        <v>1.0202694526724543</v>
      </c>
      <c r="AJ1039">
        <f t="shared" si="333"/>
        <v>0.73637414807196833</v>
      </c>
      <c r="AK1039">
        <f t="shared" si="334"/>
        <v>8.1517785104596244E-2</v>
      </c>
      <c r="AL1039">
        <f t="shared" si="335"/>
        <v>1.327088014839336</v>
      </c>
      <c r="AM1039">
        <f t="shared" si="336"/>
        <v>0.7817992999413852</v>
      </c>
      <c r="AN1039" s="89">
        <f t="shared" si="346"/>
        <v>1.2462906618999194</v>
      </c>
      <c r="AO1039" s="89">
        <f t="shared" si="346"/>
        <v>1.246290661867854</v>
      </c>
      <c r="AP1039" s="89">
        <f t="shared" si="346"/>
        <v>1.2462906606705981</v>
      </c>
      <c r="AQ1039" s="89">
        <f t="shared" si="346"/>
        <v>1.2462906159678244</v>
      </c>
      <c r="AR1039" s="89">
        <f t="shared" si="346"/>
        <v>1.2462889468736118</v>
      </c>
      <c r="AS1039" s="89">
        <f t="shared" si="346"/>
        <v>1.2462266328299796</v>
      </c>
      <c r="AT1039" s="89">
        <f t="shared" si="346"/>
        <v>1.2439083968856333</v>
      </c>
      <c r="AU1039" s="89">
        <f t="shared" si="338"/>
        <v>1.1666747515830691</v>
      </c>
    </row>
    <row r="1040" spans="3:47">
      <c r="C1040" s="10"/>
      <c r="D1040" s="10"/>
      <c r="Z1040">
        <f t="shared" si="329"/>
        <v>0</v>
      </c>
      <c r="AA1040" s="89">
        <f t="shared" si="330"/>
        <v>-0.23800536174947567</v>
      </c>
      <c r="AB1040" s="89">
        <f t="shared" si="342"/>
        <v>-9999</v>
      </c>
      <c r="AC1040" s="89">
        <f t="shared" si="343"/>
        <v>0</v>
      </c>
      <c r="AD1040" s="89">
        <f t="shared" si="339"/>
        <v>-9999</v>
      </c>
      <c r="AE1040" s="89">
        <f t="shared" si="344"/>
        <v>0</v>
      </c>
      <c r="AF1040">
        <f t="shared" si="340"/>
        <v>-9999</v>
      </c>
      <c r="AG1040" s="73"/>
      <c r="AH1040">
        <f t="shared" si="331"/>
        <v>9.9128093979226504E-4</v>
      </c>
      <c r="AI1040">
        <f t="shared" si="332"/>
        <v>1.0202694526724543</v>
      </c>
      <c r="AJ1040">
        <f t="shared" si="333"/>
        <v>0.73637414807196833</v>
      </c>
      <c r="AK1040">
        <f t="shared" si="334"/>
        <v>8.1517785104596244E-2</v>
      </c>
      <c r="AL1040">
        <f t="shared" si="335"/>
        <v>1.327088014839336</v>
      </c>
      <c r="AM1040">
        <f t="shared" si="336"/>
        <v>0.7817992999413852</v>
      </c>
      <c r="AN1040" s="89">
        <f t="shared" si="346"/>
        <v>1.2462906618999194</v>
      </c>
      <c r="AO1040" s="89">
        <f t="shared" si="346"/>
        <v>1.246290661867854</v>
      </c>
      <c r="AP1040" s="89">
        <f t="shared" si="346"/>
        <v>1.2462906606705981</v>
      </c>
      <c r="AQ1040" s="89">
        <f t="shared" si="346"/>
        <v>1.2462906159678244</v>
      </c>
      <c r="AR1040" s="89">
        <f t="shared" si="346"/>
        <v>1.2462889468736118</v>
      </c>
      <c r="AS1040" s="89">
        <f t="shared" si="346"/>
        <v>1.2462266328299796</v>
      </c>
      <c r="AT1040" s="89">
        <f t="shared" si="346"/>
        <v>1.2439083968856333</v>
      </c>
      <c r="AU1040" s="89">
        <f t="shared" si="338"/>
        <v>1.1666747515830691</v>
      </c>
    </row>
    <row r="1041" spans="3:48">
      <c r="C1041" s="10"/>
      <c r="D1041" s="10"/>
      <c r="Z1041">
        <f t="shared" si="329"/>
        <v>0</v>
      </c>
      <c r="AA1041" s="89">
        <f t="shared" si="330"/>
        <v>-0.23800536174947567</v>
      </c>
      <c r="AB1041" s="89">
        <f t="shared" si="342"/>
        <v>-9999</v>
      </c>
      <c r="AC1041" s="89">
        <f t="shared" si="343"/>
        <v>0</v>
      </c>
      <c r="AD1041" s="89">
        <f t="shared" si="339"/>
        <v>-9999</v>
      </c>
      <c r="AE1041" s="89">
        <f t="shared" si="344"/>
        <v>0</v>
      </c>
      <c r="AF1041">
        <f t="shared" si="340"/>
        <v>-9999</v>
      </c>
      <c r="AG1041" s="73"/>
      <c r="AH1041">
        <f t="shared" si="331"/>
        <v>9.9128093979226504E-4</v>
      </c>
      <c r="AI1041">
        <f t="shared" si="332"/>
        <v>1.0202694526724543</v>
      </c>
      <c r="AJ1041">
        <f t="shared" si="333"/>
        <v>0.73637414807196833</v>
      </c>
      <c r="AK1041">
        <f t="shared" si="334"/>
        <v>8.1517785104596244E-2</v>
      </c>
      <c r="AL1041">
        <f t="shared" si="335"/>
        <v>1.327088014839336</v>
      </c>
      <c r="AM1041">
        <f t="shared" si="336"/>
        <v>0.7817992999413852</v>
      </c>
      <c r="AN1041" s="89">
        <f t="shared" si="346"/>
        <v>1.2462906618999194</v>
      </c>
      <c r="AO1041" s="89">
        <f t="shared" si="346"/>
        <v>1.246290661867854</v>
      </c>
      <c r="AP1041" s="89">
        <f t="shared" si="346"/>
        <v>1.2462906606705981</v>
      </c>
      <c r="AQ1041" s="89">
        <f t="shared" si="346"/>
        <v>1.2462906159678244</v>
      </c>
      <c r="AR1041" s="89">
        <f t="shared" si="346"/>
        <v>1.2462889468736118</v>
      </c>
      <c r="AS1041" s="89">
        <f t="shared" si="346"/>
        <v>1.2462266328299796</v>
      </c>
      <c r="AT1041" s="89">
        <f t="shared" si="346"/>
        <v>1.2439083968856333</v>
      </c>
      <c r="AU1041" s="89">
        <f t="shared" si="338"/>
        <v>1.1666747515830691</v>
      </c>
    </row>
    <row r="1042" spans="3:48">
      <c r="C1042" s="10"/>
      <c r="D1042" s="10"/>
      <c r="Z1042">
        <f t="shared" si="329"/>
        <v>0</v>
      </c>
      <c r="AA1042" s="89">
        <f t="shared" si="330"/>
        <v>-0.23800536174947567</v>
      </c>
      <c r="AB1042" s="89">
        <f t="shared" si="342"/>
        <v>-9999</v>
      </c>
      <c r="AC1042" s="89">
        <f t="shared" si="343"/>
        <v>0</v>
      </c>
      <c r="AD1042" s="89">
        <f t="shared" si="339"/>
        <v>-9999</v>
      </c>
      <c r="AE1042" s="89">
        <f t="shared" si="344"/>
        <v>0</v>
      </c>
      <c r="AF1042">
        <f t="shared" si="340"/>
        <v>-9999</v>
      </c>
      <c r="AG1042" s="73"/>
      <c r="AH1042">
        <f t="shared" si="331"/>
        <v>9.9128093979226504E-4</v>
      </c>
      <c r="AI1042">
        <f t="shared" si="332"/>
        <v>1.0202694526724543</v>
      </c>
      <c r="AJ1042">
        <f t="shared" si="333"/>
        <v>0.73637414807196833</v>
      </c>
      <c r="AK1042">
        <f t="shared" si="334"/>
        <v>8.1517785104596244E-2</v>
      </c>
      <c r="AL1042">
        <f t="shared" si="335"/>
        <v>1.327088014839336</v>
      </c>
      <c r="AM1042">
        <f t="shared" si="336"/>
        <v>0.7817992999413852</v>
      </c>
      <c r="AN1042" s="89">
        <f t="shared" si="346"/>
        <v>1.2462906618999194</v>
      </c>
      <c r="AO1042" s="89">
        <f t="shared" si="346"/>
        <v>1.246290661867854</v>
      </c>
      <c r="AP1042" s="89">
        <f t="shared" si="346"/>
        <v>1.2462906606705981</v>
      </c>
      <c r="AQ1042" s="89">
        <f t="shared" si="346"/>
        <v>1.2462906159678244</v>
      </c>
      <c r="AR1042" s="89">
        <f t="shared" si="346"/>
        <v>1.2462889468736118</v>
      </c>
      <c r="AS1042" s="89">
        <f t="shared" si="346"/>
        <v>1.2462266328299796</v>
      </c>
      <c r="AT1042" s="89">
        <f t="shared" si="346"/>
        <v>1.2439083968856333</v>
      </c>
      <c r="AU1042" s="89">
        <f t="shared" si="338"/>
        <v>1.1666747515830691</v>
      </c>
    </row>
    <row r="1043" spans="3:48">
      <c r="C1043" s="10"/>
      <c r="D1043" s="10"/>
      <c r="Z1043">
        <f t="shared" si="329"/>
        <v>0</v>
      </c>
      <c r="AA1043" s="89">
        <f t="shared" si="330"/>
        <v>-0.23800536174947567</v>
      </c>
      <c r="AB1043" s="89">
        <f t="shared" si="342"/>
        <v>-9999</v>
      </c>
      <c r="AC1043" s="89">
        <f t="shared" si="343"/>
        <v>0</v>
      </c>
      <c r="AD1043" s="89">
        <f t="shared" si="339"/>
        <v>-9999</v>
      </c>
      <c r="AE1043" s="89">
        <f t="shared" si="344"/>
        <v>0</v>
      </c>
      <c r="AF1043">
        <f t="shared" si="340"/>
        <v>-9999</v>
      </c>
      <c r="AG1043" s="73"/>
      <c r="AH1043">
        <f t="shared" si="331"/>
        <v>9.9128093979226504E-4</v>
      </c>
      <c r="AI1043">
        <f t="shared" si="332"/>
        <v>1.0202694526724543</v>
      </c>
      <c r="AJ1043">
        <f t="shared" si="333"/>
        <v>0.73637414807196833</v>
      </c>
      <c r="AK1043">
        <f t="shared" si="334"/>
        <v>8.1517785104596244E-2</v>
      </c>
      <c r="AL1043">
        <f t="shared" si="335"/>
        <v>1.327088014839336</v>
      </c>
      <c r="AM1043">
        <f t="shared" si="336"/>
        <v>0.7817992999413852</v>
      </c>
      <c r="AN1043" s="89">
        <f t="shared" si="346"/>
        <v>1.2462906618999194</v>
      </c>
      <c r="AO1043" s="89">
        <f t="shared" si="346"/>
        <v>1.246290661867854</v>
      </c>
      <c r="AP1043" s="89">
        <f t="shared" si="346"/>
        <v>1.2462906606705981</v>
      </c>
      <c r="AQ1043" s="89">
        <f t="shared" si="346"/>
        <v>1.2462906159678244</v>
      </c>
      <c r="AR1043" s="89">
        <f t="shared" si="346"/>
        <v>1.2462889468736118</v>
      </c>
      <c r="AS1043" s="89">
        <f t="shared" si="346"/>
        <v>1.2462266328299796</v>
      </c>
      <c r="AT1043" s="89">
        <f t="shared" si="346"/>
        <v>1.2439083968856333</v>
      </c>
      <c r="AU1043" s="89">
        <f t="shared" si="338"/>
        <v>1.1666747515830691</v>
      </c>
    </row>
    <row r="1044" spans="3:48">
      <c r="C1044" s="10"/>
      <c r="D1044" s="10"/>
      <c r="Z1044">
        <f t="shared" si="329"/>
        <v>0</v>
      </c>
      <c r="AA1044" s="89">
        <f t="shared" si="330"/>
        <v>-0.23800536174947567</v>
      </c>
      <c r="AB1044" s="89">
        <f t="shared" si="342"/>
        <v>-9999</v>
      </c>
      <c r="AC1044" s="89">
        <f t="shared" si="343"/>
        <v>0</v>
      </c>
      <c r="AD1044" s="89">
        <f t="shared" si="339"/>
        <v>-9999</v>
      </c>
      <c r="AE1044" s="89">
        <f t="shared" si="344"/>
        <v>0</v>
      </c>
      <c r="AF1044">
        <f t="shared" si="340"/>
        <v>-9999</v>
      </c>
      <c r="AG1044" s="73"/>
      <c r="AH1044">
        <f t="shared" si="331"/>
        <v>9.9128093979226504E-4</v>
      </c>
      <c r="AI1044">
        <f t="shared" si="332"/>
        <v>1.0202694526724543</v>
      </c>
      <c r="AJ1044">
        <f t="shared" si="333"/>
        <v>0.73637414807196833</v>
      </c>
      <c r="AK1044">
        <f t="shared" si="334"/>
        <v>8.1517785104596244E-2</v>
      </c>
      <c r="AL1044">
        <f t="shared" si="335"/>
        <v>1.327088014839336</v>
      </c>
      <c r="AM1044">
        <f t="shared" si="336"/>
        <v>0.7817992999413852</v>
      </c>
      <c r="AN1044" s="89">
        <f t="shared" si="346"/>
        <v>1.2462906618999194</v>
      </c>
      <c r="AO1044" s="89">
        <f t="shared" si="346"/>
        <v>1.246290661867854</v>
      </c>
      <c r="AP1044" s="89">
        <f t="shared" si="346"/>
        <v>1.2462906606705981</v>
      </c>
      <c r="AQ1044" s="89">
        <f t="shared" si="346"/>
        <v>1.2462906159678244</v>
      </c>
      <c r="AR1044" s="89">
        <f t="shared" si="346"/>
        <v>1.2462889468736118</v>
      </c>
      <c r="AS1044" s="89">
        <f t="shared" si="346"/>
        <v>1.2462266328299796</v>
      </c>
      <c r="AT1044" s="89">
        <f t="shared" si="346"/>
        <v>1.2439083968856333</v>
      </c>
      <c r="AU1044" s="89">
        <f t="shared" si="338"/>
        <v>1.1666747515830691</v>
      </c>
      <c r="AV1044" s="89"/>
    </row>
    <row r="1045" spans="3:48">
      <c r="C1045" s="10"/>
      <c r="D1045" s="10"/>
      <c r="Z1045">
        <f t="shared" ref="Z1045:Z1108" si="347">F1045</f>
        <v>0</v>
      </c>
      <c r="AA1045" s="89">
        <f t="shared" ref="AA1045:AA1108" si="348">AB$3+AB$4*Z1045+AB$5*Z1045^2+AH1045</f>
        <v>-0.23800536174947567</v>
      </c>
      <c r="AB1045" s="89">
        <f t="shared" si="342"/>
        <v>-9999</v>
      </c>
      <c r="AC1045" s="89">
        <f t="shared" si="343"/>
        <v>0</v>
      </c>
      <c r="AD1045" s="89">
        <f t="shared" si="339"/>
        <v>-9999</v>
      </c>
      <c r="AE1045" s="89">
        <f t="shared" si="344"/>
        <v>0</v>
      </c>
      <c r="AF1045">
        <f t="shared" si="340"/>
        <v>-9999</v>
      </c>
      <c r="AG1045" s="73"/>
      <c r="AH1045">
        <f t="shared" ref="AH1045:AH1108" si="349">$AB$6*($AB$11/AI1045*AJ1045+$AB$12)</f>
        <v>9.9128093979226504E-4</v>
      </c>
      <c r="AI1045">
        <f t="shared" ref="AI1045:AI1108" si="350">1+$AB$7*COS(AL1045)</f>
        <v>1.0202694526724543</v>
      </c>
      <c r="AJ1045">
        <f t="shared" ref="AJ1045:AJ1108" si="351">SIN(AL1045+RADIANS($AB$9))</f>
        <v>0.73637414807196833</v>
      </c>
      <c r="AK1045">
        <f t="shared" ref="AK1045:AK1108" si="352">$AB$7*SIN(AL1045)</f>
        <v>8.1517785104596244E-2</v>
      </c>
      <c r="AL1045">
        <f t="shared" ref="AL1045:AL1108" si="353">2*ATAN(AM1045)</f>
        <v>1.327088014839336</v>
      </c>
      <c r="AM1045">
        <f t="shared" ref="AM1045:AM1108" si="354">SQRT((1+$AB$7)/(1-$AB$7))*TAN(AN1045/2)</f>
        <v>0.7817992999413852</v>
      </c>
      <c r="AN1045" s="89">
        <f t="shared" ref="AN1045:AT1060" si="355">$AU1045+$AB$7*SIN(AO1045)</f>
        <v>1.2462906618999194</v>
      </c>
      <c r="AO1045" s="89">
        <f t="shared" si="355"/>
        <v>1.246290661867854</v>
      </c>
      <c r="AP1045" s="89">
        <f t="shared" si="355"/>
        <v>1.2462906606705981</v>
      </c>
      <c r="AQ1045" s="89">
        <f t="shared" si="355"/>
        <v>1.2462906159678244</v>
      </c>
      <c r="AR1045" s="89">
        <f t="shared" si="355"/>
        <v>1.2462889468736118</v>
      </c>
      <c r="AS1045" s="89">
        <f t="shared" si="355"/>
        <v>1.2462266328299796</v>
      </c>
      <c r="AT1045" s="89">
        <f t="shared" si="355"/>
        <v>1.2439083968856333</v>
      </c>
      <c r="AU1045" s="89">
        <f t="shared" ref="AU1045:AU1108" si="356">RADIANS($AB$9)+$AB$18*(F1045-AB$15)</f>
        <v>1.1666747515830691</v>
      </c>
      <c r="AV1045" s="89"/>
    </row>
    <row r="1046" spans="3:48">
      <c r="C1046" s="10"/>
      <c r="D1046" s="10"/>
      <c r="Z1046">
        <f t="shared" si="347"/>
        <v>0</v>
      </c>
      <c r="AA1046" s="89">
        <f t="shared" si="348"/>
        <v>-0.23800536174947567</v>
      </c>
      <c r="AB1046" s="89">
        <f t="shared" si="342"/>
        <v>-9999</v>
      </c>
      <c r="AC1046" s="89">
        <f t="shared" si="343"/>
        <v>0</v>
      </c>
      <c r="AD1046" s="89">
        <f t="shared" ref="AD1046:AD1109" si="357">IF(S1046&lt;&gt;0,G1046-AA1046, -9999)</f>
        <v>-9999</v>
      </c>
      <c r="AE1046" s="89">
        <f t="shared" si="344"/>
        <v>0</v>
      </c>
      <c r="AF1046">
        <f t="shared" ref="AF1046:AF1109" si="358">IF(S1046&lt;&gt;0,G1046-P1046, -9999)</f>
        <v>-9999</v>
      </c>
      <c r="AG1046" s="73"/>
      <c r="AH1046">
        <f t="shared" si="349"/>
        <v>9.9128093979226504E-4</v>
      </c>
      <c r="AI1046">
        <f t="shared" si="350"/>
        <v>1.0202694526724543</v>
      </c>
      <c r="AJ1046">
        <f t="shared" si="351"/>
        <v>0.73637414807196833</v>
      </c>
      <c r="AK1046">
        <f t="shared" si="352"/>
        <v>8.1517785104596244E-2</v>
      </c>
      <c r="AL1046">
        <f t="shared" si="353"/>
        <v>1.327088014839336</v>
      </c>
      <c r="AM1046">
        <f t="shared" si="354"/>
        <v>0.7817992999413852</v>
      </c>
      <c r="AN1046" s="89">
        <f t="shared" si="355"/>
        <v>1.2462906618999194</v>
      </c>
      <c r="AO1046" s="89">
        <f t="shared" si="355"/>
        <v>1.246290661867854</v>
      </c>
      <c r="AP1046" s="89">
        <f t="shared" si="355"/>
        <v>1.2462906606705981</v>
      </c>
      <c r="AQ1046" s="89">
        <f t="shared" si="355"/>
        <v>1.2462906159678244</v>
      </c>
      <c r="AR1046" s="89">
        <f t="shared" si="355"/>
        <v>1.2462889468736118</v>
      </c>
      <c r="AS1046" s="89">
        <f t="shared" si="355"/>
        <v>1.2462266328299796</v>
      </c>
      <c r="AT1046" s="89">
        <f t="shared" si="355"/>
        <v>1.2439083968856333</v>
      </c>
      <c r="AU1046" s="89">
        <f t="shared" si="356"/>
        <v>1.1666747515830691</v>
      </c>
    </row>
    <row r="1047" spans="3:48">
      <c r="C1047" s="10"/>
      <c r="D1047" s="10"/>
      <c r="Z1047">
        <f t="shared" si="347"/>
        <v>0</v>
      </c>
      <c r="AA1047" s="89">
        <f t="shared" si="348"/>
        <v>-0.23800536174947567</v>
      </c>
      <c r="AB1047" s="89">
        <f t="shared" si="342"/>
        <v>-9999</v>
      </c>
      <c r="AC1047" s="89">
        <f t="shared" si="343"/>
        <v>0</v>
      </c>
      <c r="AD1047" s="89">
        <f t="shared" si="357"/>
        <v>-9999</v>
      </c>
      <c r="AE1047" s="89">
        <f t="shared" si="344"/>
        <v>0</v>
      </c>
      <c r="AF1047">
        <f t="shared" si="358"/>
        <v>-9999</v>
      </c>
      <c r="AG1047" s="73"/>
      <c r="AH1047">
        <f t="shared" si="349"/>
        <v>9.9128093979226504E-4</v>
      </c>
      <c r="AI1047">
        <f t="shared" si="350"/>
        <v>1.0202694526724543</v>
      </c>
      <c r="AJ1047">
        <f t="shared" si="351"/>
        <v>0.73637414807196833</v>
      </c>
      <c r="AK1047">
        <f t="shared" si="352"/>
        <v>8.1517785104596244E-2</v>
      </c>
      <c r="AL1047">
        <f t="shared" si="353"/>
        <v>1.327088014839336</v>
      </c>
      <c r="AM1047">
        <f t="shared" si="354"/>
        <v>0.7817992999413852</v>
      </c>
      <c r="AN1047" s="89">
        <f t="shared" si="355"/>
        <v>1.2462906618999194</v>
      </c>
      <c r="AO1047" s="89">
        <f t="shared" si="355"/>
        <v>1.246290661867854</v>
      </c>
      <c r="AP1047" s="89">
        <f t="shared" si="355"/>
        <v>1.2462906606705981</v>
      </c>
      <c r="AQ1047" s="89">
        <f t="shared" si="355"/>
        <v>1.2462906159678244</v>
      </c>
      <c r="AR1047" s="89">
        <f t="shared" si="355"/>
        <v>1.2462889468736118</v>
      </c>
      <c r="AS1047" s="89">
        <f t="shared" si="355"/>
        <v>1.2462266328299796</v>
      </c>
      <c r="AT1047" s="89">
        <f t="shared" si="355"/>
        <v>1.2439083968856333</v>
      </c>
      <c r="AU1047" s="89">
        <f t="shared" si="356"/>
        <v>1.1666747515830691</v>
      </c>
    </row>
    <row r="1048" spans="3:48">
      <c r="C1048" s="10"/>
      <c r="D1048" s="10"/>
      <c r="Z1048">
        <f t="shared" si="347"/>
        <v>0</v>
      </c>
      <c r="AA1048" s="89">
        <f t="shared" si="348"/>
        <v>-0.23800536174947567</v>
      </c>
      <c r="AB1048" s="89">
        <f t="shared" si="342"/>
        <v>-9999</v>
      </c>
      <c r="AC1048" s="89">
        <f t="shared" si="343"/>
        <v>0</v>
      </c>
      <c r="AD1048" s="89">
        <f t="shared" si="357"/>
        <v>-9999</v>
      </c>
      <c r="AE1048" s="89">
        <f t="shared" si="344"/>
        <v>0</v>
      </c>
      <c r="AF1048">
        <f t="shared" si="358"/>
        <v>-9999</v>
      </c>
      <c r="AG1048" s="73"/>
      <c r="AH1048">
        <f t="shared" si="349"/>
        <v>9.9128093979226504E-4</v>
      </c>
      <c r="AI1048">
        <f t="shared" si="350"/>
        <v>1.0202694526724543</v>
      </c>
      <c r="AJ1048">
        <f t="shared" si="351"/>
        <v>0.73637414807196833</v>
      </c>
      <c r="AK1048">
        <f t="shared" si="352"/>
        <v>8.1517785104596244E-2</v>
      </c>
      <c r="AL1048">
        <f t="shared" si="353"/>
        <v>1.327088014839336</v>
      </c>
      <c r="AM1048">
        <f t="shared" si="354"/>
        <v>0.7817992999413852</v>
      </c>
      <c r="AN1048" s="89">
        <f t="shared" si="355"/>
        <v>1.2462906618999194</v>
      </c>
      <c r="AO1048" s="89">
        <f t="shared" si="355"/>
        <v>1.246290661867854</v>
      </c>
      <c r="AP1048" s="89">
        <f t="shared" si="355"/>
        <v>1.2462906606705981</v>
      </c>
      <c r="AQ1048" s="89">
        <f t="shared" si="355"/>
        <v>1.2462906159678244</v>
      </c>
      <c r="AR1048" s="89">
        <f t="shared" si="355"/>
        <v>1.2462889468736118</v>
      </c>
      <c r="AS1048" s="89">
        <f t="shared" si="355"/>
        <v>1.2462266328299796</v>
      </c>
      <c r="AT1048" s="89">
        <f t="shared" si="355"/>
        <v>1.2439083968856333</v>
      </c>
      <c r="AU1048" s="89">
        <f t="shared" si="356"/>
        <v>1.1666747515830691</v>
      </c>
    </row>
    <row r="1049" spans="3:48">
      <c r="C1049" s="10"/>
      <c r="D1049" s="10"/>
      <c r="Z1049">
        <f t="shared" si="347"/>
        <v>0</v>
      </c>
      <c r="AA1049" s="89">
        <f t="shared" si="348"/>
        <v>-0.23800536174947567</v>
      </c>
      <c r="AB1049" s="89">
        <f t="shared" si="342"/>
        <v>-9999</v>
      </c>
      <c r="AC1049" s="89">
        <f t="shared" si="343"/>
        <v>0</v>
      </c>
      <c r="AD1049" s="89">
        <f t="shared" si="357"/>
        <v>-9999</v>
      </c>
      <c r="AE1049" s="89">
        <f t="shared" si="344"/>
        <v>0</v>
      </c>
      <c r="AF1049">
        <f t="shared" si="358"/>
        <v>-9999</v>
      </c>
      <c r="AG1049" s="73"/>
      <c r="AH1049">
        <f t="shared" si="349"/>
        <v>9.9128093979226504E-4</v>
      </c>
      <c r="AI1049">
        <f t="shared" si="350"/>
        <v>1.0202694526724543</v>
      </c>
      <c r="AJ1049">
        <f t="shared" si="351"/>
        <v>0.73637414807196833</v>
      </c>
      <c r="AK1049">
        <f t="shared" si="352"/>
        <v>8.1517785104596244E-2</v>
      </c>
      <c r="AL1049">
        <f t="shared" si="353"/>
        <v>1.327088014839336</v>
      </c>
      <c r="AM1049">
        <f t="shared" si="354"/>
        <v>0.7817992999413852</v>
      </c>
      <c r="AN1049" s="89">
        <f t="shared" si="355"/>
        <v>1.2462906618999194</v>
      </c>
      <c r="AO1049" s="89">
        <f t="shared" si="355"/>
        <v>1.246290661867854</v>
      </c>
      <c r="AP1049" s="89">
        <f t="shared" si="355"/>
        <v>1.2462906606705981</v>
      </c>
      <c r="AQ1049" s="89">
        <f t="shared" si="355"/>
        <v>1.2462906159678244</v>
      </c>
      <c r="AR1049" s="89">
        <f t="shared" si="355"/>
        <v>1.2462889468736118</v>
      </c>
      <c r="AS1049" s="89">
        <f t="shared" si="355"/>
        <v>1.2462266328299796</v>
      </c>
      <c r="AT1049" s="89">
        <f t="shared" si="355"/>
        <v>1.2439083968856333</v>
      </c>
      <c r="AU1049" s="89">
        <f t="shared" si="356"/>
        <v>1.1666747515830691</v>
      </c>
    </row>
    <row r="1050" spans="3:48">
      <c r="C1050" s="10"/>
      <c r="D1050" s="10"/>
      <c r="Z1050">
        <f t="shared" si="347"/>
        <v>0</v>
      </c>
      <c r="AA1050" s="89">
        <f t="shared" si="348"/>
        <v>-0.23800536174947567</v>
      </c>
      <c r="AB1050" s="89">
        <f t="shared" si="342"/>
        <v>-9999</v>
      </c>
      <c r="AC1050" s="89">
        <f t="shared" si="343"/>
        <v>0</v>
      </c>
      <c r="AD1050" s="89">
        <f t="shared" si="357"/>
        <v>-9999</v>
      </c>
      <c r="AE1050" s="89">
        <f t="shared" si="344"/>
        <v>0</v>
      </c>
      <c r="AF1050">
        <f t="shared" si="358"/>
        <v>-9999</v>
      </c>
      <c r="AG1050" s="73"/>
      <c r="AH1050">
        <f t="shared" si="349"/>
        <v>9.9128093979226504E-4</v>
      </c>
      <c r="AI1050">
        <f t="shared" si="350"/>
        <v>1.0202694526724543</v>
      </c>
      <c r="AJ1050">
        <f t="shared" si="351"/>
        <v>0.73637414807196833</v>
      </c>
      <c r="AK1050">
        <f t="shared" si="352"/>
        <v>8.1517785104596244E-2</v>
      </c>
      <c r="AL1050">
        <f t="shared" si="353"/>
        <v>1.327088014839336</v>
      </c>
      <c r="AM1050">
        <f t="shared" si="354"/>
        <v>0.7817992999413852</v>
      </c>
      <c r="AN1050" s="89">
        <f t="shared" si="355"/>
        <v>1.2462906618999194</v>
      </c>
      <c r="AO1050" s="89">
        <f t="shared" si="355"/>
        <v>1.246290661867854</v>
      </c>
      <c r="AP1050" s="89">
        <f t="shared" si="355"/>
        <v>1.2462906606705981</v>
      </c>
      <c r="AQ1050" s="89">
        <f t="shared" si="355"/>
        <v>1.2462906159678244</v>
      </c>
      <c r="AR1050" s="89">
        <f t="shared" si="355"/>
        <v>1.2462889468736118</v>
      </c>
      <c r="AS1050" s="89">
        <f t="shared" si="355"/>
        <v>1.2462266328299796</v>
      </c>
      <c r="AT1050" s="89">
        <f t="shared" si="355"/>
        <v>1.2439083968856333</v>
      </c>
      <c r="AU1050" s="89">
        <f t="shared" si="356"/>
        <v>1.1666747515830691</v>
      </c>
    </row>
    <row r="1051" spans="3:48">
      <c r="C1051" s="10"/>
      <c r="D1051" s="10"/>
      <c r="Z1051">
        <f t="shared" si="347"/>
        <v>0</v>
      </c>
      <c r="AA1051" s="89">
        <f t="shared" si="348"/>
        <v>-0.23800536174947567</v>
      </c>
      <c r="AB1051" s="89">
        <f t="shared" si="342"/>
        <v>-9999</v>
      </c>
      <c r="AC1051" s="89">
        <f t="shared" si="343"/>
        <v>0</v>
      </c>
      <c r="AD1051" s="89">
        <f t="shared" si="357"/>
        <v>-9999</v>
      </c>
      <c r="AE1051" s="89">
        <f t="shared" si="344"/>
        <v>0</v>
      </c>
      <c r="AF1051">
        <f t="shared" si="358"/>
        <v>-9999</v>
      </c>
      <c r="AG1051" s="73"/>
      <c r="AH1051">
        <f t="shared" si="349"/>
        <v>9.9128093979226504E-4</v>
      </c>
      <c r="AI1051">
        <f t="shared" si="350"/>
        <v>1.0202694526724543</v>
      </c>
      <c r="AJ1051">
        <f t="shared" si="351"/>
        <v>0.73637414807196833</v>
      </c>
      <c r="AK1051">
        <f t="shared" si="352"/>
        <v>8.1517785104596244E-2</v>
      </c>
      <c r="AL1051">
        <f t="shared" si="353"/>
        <v>1.327088014839336</v>
      </c>
      <c r="AM1051">
        <f t="shared" si="354"/>
        <v>0.7817992999413852</v>
      </c>
      <c r="AN1051" s="89">
        <f t="shared" si="355"/>
        <v>1.2462906618999194</v>
      </c>
      <c r="AO1051" s="89">
        <f t="shared" si="355"/>
        <v>1.246290661867854</v>
      </c>
      <c r="AP1051" s="89">
        <f t="shared" si="355"/>
        <v>1.2462906606705981</v>
      </c>
      <c r="AQ1051" s="89">
        <f t="shared" si="355"/>
        <v>1.2462906159678244</v>
      </c>
      <c r="AR1051" s="89">
        <f t="shared" si="355"/>
        <v>1.2462889468736118</v>
      </c>
      <c r="AS1051" s="89">
        <f t="shared" si="355"/>
        <v>1.2462266328299796</v>
      </c>
      <c r="AT1051" s="89">
        <f t="shared" si="355"/>
        <v>1.2439083968856333</v>
      </c>
      <c r="AU1051" s="89">
        <f t="shared" si="356"/>
        <v>1.1666747515830691</v>
      </c>
    </row>
    <row r="1052" spans="3:48">
      <c r="C1052" s="10"/>
      <c r="D1052" s="10"/>
      <c r="Z1052">
        <f t="shared" si="347"/>
        <v>0</v>
      </c>
      <c r="AA1052" s="89">
        <f t="shared" si="348"/>
        <v>-0.23800536174947567</v>
      </c>
      <c r="AB1052" s="89">
        <f t="shared" si="342"/>
        <v>-9999</v>
      </c>
      <c r="AC1052" s="89">
        <f t="shared" si="343"/>
        <v>0</v>
      </c>
      <c r="AD1052" s="89">
        <f t="shared" si="357"/>
        <v>-9999</v>
      </c>
      <c r="AE1052" s="89">
        <f t="shared" si="344"/>
        <v>0</v>
      </c>
      <c r="AF1052">
        <f t="shared" si="358"/>
        <v>-9999</v>
      </c>
      <c r="AG1052" s="73"/>
      <c r="AH1052">
        <f t="shared" si="349"/>
        <v>9.9128093979226504E-4</v>
      </c>
      <c r="AI1052">
        <f t="shared" si="350"/>
        <v>1.0202694526724543</v>
      </c>
      <c r="AJ1052">
        <f t="shared" si="351"/>
        <v>0.73637414807196833</v>
      </c>
      <c r="AK1052">
        <f t="shared" si="352"/>
        <v>8.1517785104596244E-2</v>
      </c>
      <c r="AL1052">
        <f t="shared" si="353"/>
        <v>1.327088014839336</v>
      </c>
      <c r="AM1052">
        <f t="shared" si="354"/>
        <v>0.7817992999413852</v>
      </c>
      <c r="AN1052" s="89">
        <f t="shared" si="355"/>
        <v>1.2462906618999194</v>
      </c>
      <c r="AO1052" s="89">
        <f t="shared" si="355"/>
        <v>1.246290661867854</v>
      </c>
      <c r="AP1052" s="89">
        <f t="shared" si="355"/>
        <v>1.2462906606705981</v>
      </c>
      <c r="AQ1052" s="89">
        <f t="shared" si="355"/>
        <v>1.2462906159678244</v>
      </c>
      <c r="AR1052" s="89">
        <f t="shared" si="355"/>
        <v>1.2462889468736118</v>
      </c>
      <c r="AS1052" s="89">
        <f t="shared" si="355"/>
        <v>1.2462266328299796</v>
      </c>
      <c r="AT1052" s="89">
        <f t="shared" si="355"/>
        <v>1.2439083968856333</v>
      </c>
      <c r="AU1052" s="89">
        <f t="shared" si="356"/>
        <v>1.1666747515830691</v>
      </c>
    </row>
    <row r="1053" spans="3:48">
      <c r="C1053" s="10"/>
      <c r="D1053" s="10"/>
      <c r="Z1053">
        <f t="shared" si="347"/>
        <v>0</v>
      </c>
      <c r="AA1053" s="89">
        <f t="shared" si="348"/>
        <v>-0.23800536174947567</v>
      </c>
      <c r="AB1053" s="89">
        <f t="shared" si="342"/>
        <v>-9999</v>
      </c>
      <c r="AC1053" s="89">
        <f t="shared" si="343"/>
        <v>0</v>
      </c>
      <c r="AD1053" s="89">
        <f t="shared" si="357"/>
        <v>-9999</v>
      </c>
      <c r="AE1053" s="89">
        <f t="shared" si="344"/>
        <v>0</v>
      </c>
      <c r="AF1053">
        <f t="shared" si="358"/>
        <v>-9999</v>
      </c>
      <c r="AG1053" s="73"/>
      <c r="AH1053">
        <f t="shared" si="349"/>
        <v>9.9128093979226504E-4</v>
      </c>
      <c r="AI1053">
        <f t="shared" si="350"/>
        <v>1.0202694526724543</v>
      </c>
      <c r="AJ1053">
        <f t="shared" si="351"/>
        <v>0.73637414807196833</v>
      </c>
      <c r="AK1053">
        <f t="shared" si="352"/>
        <v>8.1517785104596244E-2</v>
      </c>
      <c r="AL1053">
        <f t="shared" si="353"/>
        <v>1.327088014839336</v>
      </c>
      <c r="AM1053">
        <f t="shared" si="354"/>
        <v>0.7817992999413852</v>
      </c>
      <c r="AN1053" s="89">
        <f t="shared" si="355"/>
        <v>1.2462906618999194</v>
      </c>
      <c r="AO1053" s="89">
        <f t="shared" si="355"/>
        <v>1.246290661867854</v>
      </c>
      <c r="AP1053" s="89">
        <f t="shared" si="355"/>
        <v>1.2462906606705981</v>
      </c>
      <c r="AQ1053" s="89">
        <f t="shared" si="355"/>
        <v>1.2462906159678244</v>
      </c>
      <c r="AR1053" s="89">
        <f t="shared" si="355"/>
        <v>1.2462889468736118</v>
      </c>
      <c r="AS1053" s="89">
        <f t="shared" si="355"/>
        <v>1.2462266328299796</v>
      </c>
      <c r="AT1053" s="89">
        <f t="shared" si="355"/>
        <v>1.2439083968856333</v>
      </c>
      <c r="AU1053" s="89">
        <f t="shared" si="356"/>
        <v>1.1666747515830691</v>
      </c>
    </row>
    <row r="1054" spans="3:48">
      <c r="C1054" s="10"/>
      <c r="D1054" s="10"/>
      <c r="Z1054">
        <f t="shared" si="347"/>
        <v>0</v>
      </c>
      <c r="AA1054" s="89">
        <f t="shared" si="348"/>
        <v>-0.23800536174947567</v>
      </c>
      <c r="AB1054" s="89">
        <f t="shared" si="342"/>
        <v>-9999</v>
      </c>
      <c r="AC1054" s="89">
        <f t="shared" si="343"/>
        <v>0</v>
      </c>
      <c r="AD1054" s="89">
        <f t="shared" si="357"/>
        <v>-9999</v>
      </c>
      <c r="AE1054" s="89">
        <f t="shared" si="344"/>
        <v>0</v>
      </c>
      <c r="AF1054">
        <f t="shared" si="358"/>
        <v>-9999</v>
      </c>
      <c r="AG1054" s="73"/>
      <c r="AH1054">
        <f t="shared" si="349"/>
        <v>9.9128093979226504E-4</v>
      </c>
      <c r="AI1054">
        <f t="shared" si="350"/>
        <v>1.0202694526724543</v>
      </c>
      <c r="AJ1054">
        <f t="shared" si="351"/>
        <v>0.73637414807196833</v>
      </c>
      <c r="AK1054">
        <f t="shared" si="352"/>
        <v>8.1517785104596244E-2</v>
      </c>
      <c r="AL1054">
        <f t="shared" si="353"/>
        <v>1.327088014839336</v>
      </c>
      <c r="AM1054">
        <f t="shared" si="354"/>
        <v>0.7817992999413852</v>
      </c>
      <c r="AN1054" s="89">
        <f t="shared" si="355"/>
        <v>1.2462906618999194</v>
      </c>
      <c r="AO1054" s="89">
        <f t="shared" si="355"/>
        <v>1.246290661867854</v>
      </c>
      <c r="AP1054" s="89">
        <f t="shared" si="355"/>
        <v>1.2462906606705981</v>
      </c>
      <c r="AQ1054" s="89">
        <f t="shared" si="355"/>
        <v>1.2462906159678244</v>
      </c>
      <c r="AR1054" s="89">
        <f t="shared" si="355"/>
        <v>1.2462889468736118</v>
      </c>
      <c r="AS1054" s="89">
        <f t="shared" si="355"/>
        <v>1.2462266328299796</v>
      </c>
      <c r="AT1054" s="89">
        <f t="shared" si="355"/>
        <v>1.2439083968856333</v>
      </c>
      <c r="AU1054" s="89">
        <f t="shared" si="356"/>
        <v>1.1666747515830691</v>
      </c>
    </row>
    <row r="1055" spans="3:48">
      <c r="C1055" s="10"/>
      <c r="D1055" s="10"/>
      <c r="Z1055">
        <f t="shared" si="347"/>
        <v>0</v>
      </c>
      <c r="AA1055" s="89">
        <f t="shared" si="348"/>
        <v>-0.23800536174947567</v>
      </c>
      <c r="AB1055" s="89">
        <f t="shared" si="342"/>
        <v>-9999</v>
      </c>
      <c r="AC1055" s="89">
        <f t="shared" si="343"/>
        <v>0</v>
      </c>
      <c r="AD1055" s="89">
        <f t="shared" si="357"/>
        <v>-9999</v>
      </c>
      <c r="AE1055" s="89">
        <f t="shared" si="344"/>
        <v>0</v>
      </c>
      <c r="AF1055">
        <f t="shared" si="358"/>
        <v>-9999</v>
      </c>
      <c r="AG1055" s="73"/>
      <c r="AH1055">
        <f t="shared" si="349"/>
        <v>9.9128093979226504E-4</v>
      </c>
      <c r="AI1055">
        <f t="shared" si="350"/>
        <v>1.0202694526724543</v>
      </c>
      <c r="AJ1055">
        <f t="shared" si="351"/>
        <v>0.73637414807196833</v>
      </c>
      <c r="AK1055">
        <f t="shared" si="352"/>
        <v>8.1517785104596244E-2</v>
      </c>
      <c r="AL1055">
        <f t="shared" si="353"/>
        <v>1.327088014839336</v>
      </c>
      <c r="AM1055">
        <f t="shared" si="354"/>
        <v>0.7817992999413852</v>
      </c>
      <c r="AN1055" s="89">
        <f t="shared" si="355"/>
        <v>1.2462906618999194</v>
      </c>
      <c r="AO1055" s="89">
        <f t="shared" si="355"/>
        <v>1.246290661867854</v>
      </c>
      <c r="AP1055" s="89">
        <f t="shared" si="355"/>
        <v>1.2462906606705981</v>
      </c>
      <c r="AQ1055" s="89">
        <f t="shared" si="355"/>
        <v>1.2462906159678244</v>
      </c>
      <c r="AR1055" s="89">
        <f t="shared" si="355"/>
        <v>1.2462889468736118</v>
      </c>
      <c r="AS1055" s="89">
        <f t="shared" si="355"/>
        <v>1.2462266328299796</v>
      </c>
      <c r="AT1055" s="89">
        <f t="shared" si="355"/>
        <v>1.2439083968856333</v>
      </c>
      <c r="AU1055" s="89">
        <f t="shared" si="356"/>
        <v>1.1666747515830691</v>
      </c>
    </row>
    <row r="1056" spans="3:48">
      <c r="C1056" s="10"/>
      <c r="D1056" s="10"/>
      <c r="Z1056">
        <f t="shared" si="347"/>
        <v>0</v>
      </c>
      <c r="AA1056" s="89">
        <f t="shared" si="348"/>
        <v>-0.23800536174947567</v>
      </c>
      <c r="AB1056" s="89">
        <f t="shared" si="342"/>
        <v>-9999</v>
      </c>
      <c r="AC1056" s="89">
        <f t="shared" si="343"/>
        <v>0</v>
      </c>
      <c r="AD1056" s="89">
        <f t="shared" si="357"/>
        <v>-9999</v>
      </c>
      <c r="AE1056" s="89">
        <f t="shared" si="344"/>
        <v>0</v>
      </c>
      <c r="AF1056">
        <f t="shared" si="358"/>
        <v>-9999</v>
      </c>
      <c r="AG1056" s="73"/>
      <c r="AH1056">
        <f t="shared" si="349"/>
        <v>9.9128093979226504E-4</v>
      </c>
      <c r="AI1056">
        <f t="shared" si="350"/>
        <v>1.0202694526724543</v>
      </c>
      <c r="AJ1056">
        <f t="shared" si="351"/>
        <v>0.73637414807196833</v>
      </c>
      <c r="AK1056">
        <f t="shared" si="352"/>
        <v>8.1517785104596244E-2</v>
      </c>
      <c r="AL1056">
        <f t="shared" si="353"/>
        <v>1.327088014839336</v>
      </c>
      <c r="AM1056">
        <f t="shared" si="354"/>
        <v>0.7817992999413852</v>
      </c>
      <c r="AN1056" s="89">
        <f t="shared" si="355"/>
        <v>1.2462906618999194</v>
      </c>
      <c r="AO1056" s="89">
        <f t="shared" si="355"/>
        <v>1.246290661867854</v>
      </c>
      <c r="AP1056" s="89">
        <f t="shared" si="355"/>
        <v>1.2462906606705981</v>
      </c>
      <c r="AQ1056" s="89">
        <f t="shared" si="355"/>
        <v>1.2462906159678244</v>
      </c>
      <c r="AR1056" s="89">
        <f t="shared" si="355"/>
        <v>1.2462889468736118</v>
      </c>
      <c r="AS1056" s="89">
        <f t="shared" si="355"/>
        <v>1.2462266328299796</v>
      </c>
      <c r="AT1056" s="89">
        <f t="shared" si="355"/>
        <v>1.2439083968856333</v>
      </c>
      <c r="AU1056" s="89">
        <f t="shared" si="356"/>
        <v>1.1666747515830691</v>
      </c>
    </row>
    <row r="1057" spans="3:64">
      <c r="C1057" s="10"/>
      <c r="D1057" s="10"/>
      <c r="Z1057">
        <f t="shared" si="347"/>
        <v>0</v>
      </c>
      <c r="AA1057" s="89">
        <f t="shared" si="348"/>
        <v>-0.23800536174947567</v>
      </c>
      <c r="AB1057" s="89">
        <f t="shared" si="342"/>
        <v>-9999</v>
      </c>
      <c r="AC1057" s="89">
        <f t="shared" si="343"/>
        <v>0</v>
      </c>
      <c r="AD1057" s="89">
        <f t="shared" si="357"/>
        <v>-9999</v>
      </c>
      <c r="AE1057" s="89">
        <f t="shared" si="344"/>
        <v>0</v>
      </c>
      <c r="AF1057">
        <f t="shared" si="358"/>
        <v>-9999</v>
      </c>
      <c r="AG1057" s="73"/>
      <c r="AH1057">
        <f t="shared" si="349"/>
        <v>9.9128093979226504E-4</v>
      </c>
      <c r="AI1057">
        <f t="shared" si="350"/>
        <v>1.0202694526724543</v>
      </c>
      <c r="AJ1057">
        <f t="shared" si="351"/>
        <v>0.73637414807196833</v>
      </c>
      <c r="AK1057">
        <f t="shared" si="352"/>
        <v>8.1517785104596244E-2</v>
      </c>
      <c r="AL1057">
        <f t="shared" si="353"/>
        <v>1.327088014839336</v>
      </c>
      <c r="AM1057">
        <f t="shared" si="354"/>
        <v>0.7817992999413852</v>
      </c>
      <c r="AN1057" s="89">
        <f t="shared" si="355"/>
        <v>1.2462906618999194</v>
      </c>
      <c r="AO1057" s="89">
        <f t="shared" si="355"/>
        <v>1.246290661867854</v>
      </c>
      <c r="AP1057" s="89">
        <f t="shared" si="355"/>
        <v>1.2462906606705981</v>
      </c>
      <c r="AQ1057" s="89">
        <f t="shared" si="355"/>
        <v>1.2462906159678244</v>
      </c>
      <c r="AR1057" s="89">
        <f t="shared" si="355"/>
        <v>1.2462889468736118</v>
      </c>
      <c r="AS1057" s="89">
        <f t="shared" si="355"/>
        <v>1.2462266328299796</v>
      </c>
      <c r="AT1057" s="89">
        <f t="shared" si="355"/>
        <v>1.2439083968856333</v>
      </c>
      <c r="AU1057" s="89">
        <f t="shared" si="356"/>
        <v>1.1666747515830691</v>
      </c>
    </row>
    <row r="1058" spans="3:64">
      <c r="C1058" s="10"/>
      <c r="D1058" s="10"/>
      <c r="Z1058">
        <f t="shared" si="347"/>
        <v>0</v>
      </c>
      <c r="AA1058" s="89">
        <f t="shared" si="348"/>
        <v>-0.23800536174947567</v>
      </c>
      <c r="AB1058" s="89">
        <f t="shared" si="342"/>
        <v>-9999</v>
      </c>
      <c r="AC1058" s="89">
        <f t="shared" si="343"/>
        <v>0</v>
      </c>
      <c r="AD1058" s="89">
        <f t="shared" si="357"/>
        <v>-9999</v>
      </c>
      <c r="AE1058" s="89">
        <f t="shared" si="344"/>
        <v>0</v>
      </c>
      <c r="AF1058">
        <f t="shared" si="358"/>
        <v>-9999</v>
      </c>
      <c r="AG1058" s="73"/>
      <c r="AH1058">
        <f t="shared" si="349"/>
        <v>9.9128093979226504E-4</v>
      </c>
      <c r="AI1058">
        <f t="shared" si="350"/>
        <v>1.0202694526724543</v>
      </c>
      <c r="AJ1058">
        <f t="shared" si="351"/>
        <v>0.73637414807196833</v>
      </c>
      <c r="AK1058">
        <f t="shared" si="352"/>
        <v>8.1517785104596244E-2</v>
      </c>
      <c r="AL1058">
        <f t="shared" si="353"/>
        <v>1.327088014839336</v>
      </c>
      <c r="AM1058">
        <f t="shared" si="354"/>
        <v>0.7817992999413852</v>
      </c>
      <c r="AN1058" s="89">
        <f t="shared" si="355"/>
        <v>1.2462906618999194</v>
      </c>
      <c r="AO1058" s="89">
        <f t="shared" si="355"/>
        <v>1.246290661867854</v>
      </c>
      <c r="AP1058" s="89">
        <f t="shared" si="355"/>
        <v>1.2462906606705981</v>
      </c>
      <c r="AQ1058" s="89">
        <f t="shared" si="355"/>
        <v>1.2462906159678244</v>
      </c>
      <c r="AR1058" s="89">
        <f t="shared" si="355"/>
        <v>1.2462889468736118</v>
      </c>
      <c r="AS1058" s="89">
        <f t="shared" si="355"/>
        <v>1.2462266328299796</v>
      </c>
      <c r="AT1058" s="89">
        <f t="shared" si="355"/>
        <v>1.2439083968856333</v>
      </c>
      <c r="AU1058" s="89">
        <f t="shared" si="356"/>
        <v>1.1666747515830691</v>
      </c>
    </row>
    <row r="1059" spans="3:64">
      <c r="C1059" s="10"/>
      <c r="D1059" s="10"/>
      <c r="Z1059">
        <f t="shared" si="347"/>
        <v>0</v>
      </c>
      <c r="AA1059" s="89">
        <f t="shared" si="348"/>
        <v>-0.23800536174947567</v>
      </c>
      <c r="AB1059" s="89">
        <f t="shared" si="342"/>
        <v>-9999</v>
      </c>
      <c r="AC1059" s="89">
        <f t="shared" si="343"/>
        <v>0</v>
      </c>
      <c r="AD1059" s="89">
        <f t="shared" si="357"/>
        <v>-9999</v>
      </c>
      <c r="AE1059" s="89">
        <f t="shared" si="344"/>
        <v>0</v>
      </c>
      <c r="AF1059">
        <f t="shared" si="358"/>
        <v>-9999</v>
      </c>
      <c r="AG1059" s="73"/>
      <c r="AH1059">
        <f t="shared" si="349"/>
        <v>9.9128093979226504E-4</v>
      </c>
      <c r="AI1059">
        <f t="shared" si="350"/>
        <v>1.0202694526724543</v>
      </c>
      <c r="AJ1059">
        <f t="shared" si="351"/>
        <v>0.73637414807196833</v>
      </c>
      <c r="AK1059">
        <f t="shared" si="352"/>
        <v>8.1517785104596244E-2</v>
      </c>
      <c r="AL1059">
        <f t="shared" si="353"/>
        <v>1.327088014839336</v>
      </c>
      <c r="AM1059">
        <f t="shared" si="354"/>
        <v>0.7817992999413852</v>
      </c>
      <c r="AN1059" s="89">
        <f t="shared" si="355"/>
        <v>1.2462906618999194</v>
      </c>
      <c r="AO1059" s="89">
        <f t="shared" si="355"/>
        <v>1.246290661867854</v>
      </c>
      <c r="AP1059" s="89">
        <f t="shared" si="355"/>
        <v>1.2462906606705981</v>
      </c>
      <c r="AQ1059" s="89">
        <f t="shared" si="355"/>
        <v>1.2462906159678244</v>
      </c>
      <c r="AR1059" s="89">
        <f t="shared" si="355"/>
        <v>1.2462889468736118</v>
      </c>
      <c r="AS1059" s="89">
        <f t="shared" si="355"/>
        <v>1.2462266328299796</v>
      </c>
      <c r="AT1059" s="89">
        <f t="shared" si="355"/>
        <v>1.2439083968856333</v>
      </c>
      <c r="AU1059" s="89">
        <f t="shared" si="356"/>
        <v>1.1666747515830691</v>
      </c>
    </row>
    <row r="1060" spans="3:64">
      <c r="C1060" s="10"/>
      <c r="D1060" s="10"/>
      <c r="Z1060">
        <f t="shared" si="347"/>
        <v>0</v>
      </c>
      <c r="AA1060" s="89">
        <f t="shared" si="348"/>
        <v>-0.23800536174947567</v>
      </c>
      <c r="AB1060" s="89">
        <f t="shared" si="342"/>
        <v>-9999</v>
      </c>
      <c r="AC1060" s="89">
        <f t="shared" si="343"/>
        <v>0</v>
      </c>
      <c r="AD1060" s="89">
        <f t="shared" si="357"/>
        <v>-9999</v>
      </c>
      <c r="AE1060" s="89">
        <f t="shared" si="344"/>
        <v>0</v>
      </c>
      <c r="AF1060">
        <f t="shared" si="358"/>
        <v>-9999</v>
      </c>
      <c r="AG1060" s="73"/>
      <c r="AH1060">
        <f t="shared" si="349"/>
        <v>9.9128093979226504E-4</v>
      </c>
      <c r="AI1060">
        <f t="shared" si="350"/>
        <v>1.0202694526724543</v>
      </c>
      <c r="AJ1060">
        <f t="shared" si="351"/>
        <v>0.73637414807196833</v>
      </c>
      <c r="AK1060">
        <f t="shared" si="352"/>
        <v>8.1517785104596244E-2</v>
      </c>
      <c r="AL1060">
        <f t="shared" si="353"/>
        <v>1.327088014839336</v>
      </c>
      <c r="AM1060">
        <f t="shared" si="354"/>
        <v>0.7817992999413852</v>
      </c>
      <c r="AN1060" s="89">
        <f t="shared" si="355"/>
        <v>1.2462906618999194</v>
      </c>
      <c r="AO1060" s="89">
        <f t="shared" si="355"/>
        <v>1.246290661867854</v>
      </c>
      <c r="AP1060" s="89">
        <f t="shared" si="355"/>
        <v>1.2462906606705981</v>
      </c>
      <c r="AQ1060" s="89">
        <f t="shared" si="355"/>
        <v>1.2462906159678244</v>
      </c>
      <c r="AR1060" s="89">
        <f t="shared" si="355"/>
        <v>1.2462889468736118</v>
      </c>
      <c r="AS1060" s="89">
        <f t="shared" si="355"/>
        <v>1.2462266328299796</v>
      </c>
      <c r="AT1060" s="89">
        <f t="shared" si="355"/>
        <v>1.2439083968856333</v>
      </c>
      <c r="AU1060" s="89">
        <f t="shared" si="356"/>
        <v>1.1666747515830691</v>
      </c>
    </row>
    <row r="1061" spans="3:64">
      <c r="C1061" s="10"/>
      <c r="D1061" s="10"/>
      <c r="Z1061">
        <f t="shared" si="347"/>
        <v>0</v>
      </c>
      <c r="AA1061" s="89">
        <f t="shared" si="348"/>
        <v>-0.23800536174947567</v>
      </c>
      <c r="AB1061" s="89">
        <f t="shared" si="342"/>
        <v>-9999</v>
      </c>
      <c r="AC1061" s="89">
        <f t="shared" si="343"/>
        <v>0</v>
      </c>
      <c r="AD1061" s="89">
        <f t="shared" si="357"/>
        <v>-9999</v>
      </c>
      <c r="AE1061" s="89">
        <f t="shared" si="344"/>
        <v>0</v>
      </c>
      <c r="AF1061">
        <f t="shared" si="358"/>
        <v>-9999</v>
      </c>
      <c r="AG1061" s="73"/>
      <c r="AH1061">
        <f t="shared" si="349"/>
        <v>9.9128093979226504E-4</v>
      </c>
      <c r="AI1061">
        <f t="shared" si="350"/>
        <v>1.0202694526724543</v>
      </c>
      <c r="AJ1061">
        <f t="shared" si="351"/>
        <v>0.73637414807196833</v>
      </c>
      <c r="AK1061">
        <f t="shared" si="352"/>
        <v>8.1517785104596244E-2</v>
      </c>
      <c r="AL1061">
        <f t="shared" si="353"/>
        <v>1.327088014839336</v>
      </c>
      <c r="AM1061">
        <f t="shared" si="354"/>
        <v>0.7817992999413852</v>
      </c>
      <c r="AN1061" s="89">
        <f t="shared" ref="AN1061:AT1076" si="359">$AU1061+$AB$7*SIN(AO1061)</f>
        <v>1.2462906618999194</v>
      </c>
      <c r="AO1061" s="89">
        <f t="shared" si="359"/>
        <v>1.246290661867854</v>
      </c>
      <c r="AP1061" s="89">
        <f t="shared" si="359"/>
        <v>1.2462906606705981</v>
      </c>
      <c r="AQ1061" s="89">
        <f t="shared" si="359"/>
        <v>1.2462906159678244</v>
      </c>
      <c r="AR1061" s="89">
        <f t="shared" si="359"/>
        <v>1.2462889468736118</v>
      </c>
      <c r="AS1061" s="89">
        <f t="shared" si="359"/>
        <v>1.2462266328299796</v>
      </c>
      <c r="AT1061" s="89">
        <f t="shared" si="359"/>
        <v>1.2439083968856333</v>
      </c>
      <c r="AU1061" s="89">
        <f t="shared" si="356"/>
        <v>1.1666747515830691</v>
      </c>
    </row>
    <row r="1062" spans="3:64">
      <c r="C1062" s="10"/>
      <c r="D1062" s="10"/>
      <c r="Z1062">
        <f t="shared" si="347"/>
        <v>0</v>
      </c>
      <c r="AA1062" s="89">
        <f t="shared" si="348"/>
        <v>-0.23800536174947567</v>
      </c>
      <c r="AB1062" s="89">
        <f t="shared" si="342"/>
        <v>-9999</v>
      </c>
      <c r="AC1062" s="89">
        <f t="shared" si="343"/>
        <v>0</v>
      </c>
      <c r="AD1062" s="89">
        <f t="shared" si="357"/>
        <v>-9999</v>
      </c>
      <c r="AE1062" s="89">
        <f t="shared" si="344"/>
        <v>0</v>
      </c>
      <c r="AF1062">
        <f t="shared" si="358"/>
        <v>-9999</v>
      </c>
      <c r="AG1062" s="73"/>
      <c r="AH1062">
        <f t="shared" si="349"/>
        <v>9.9128093979226504E-4</v>
      </c>
      <c r="AI1062">
        <f t="shared" si="350"/>
        <v>1.0202694526724543</v>
      </c>
      <c r="AJ1062">
        <f t="shared" si="351"/>
        <v>0.73637414807196833</v>
      </c>
      <c r="AK1062">
        <f t="shared" si="352"/>
        <v>8.1517785104596244E-2</v>
      </c>
      <c r="AL1062">
        <f t="shared" si="353"/>
        <v>1.327088014839336</v>
      </c>
      <c r="AM1062">
        <f t="shared" si="354"/>
        <v>0.7817992999413852</v>
      </c>
      <c r="AN1062" s="89">
        <f t="shared" si="359"/>
        <v>1.2462906618999194</v>
      </c>
      <c r="AO1062" s="89">
        <f t="shared" si="359"/>
        <v>1.246290661867854</v>
      </c>
      <c r="AP1062" s="89">
        <f t="shared" si="359"/>
        <v>1.2462906606705981</v>
      </c>
      <c r="AQ1062" s="89">
        <f t="shared" si="359"/>
        <v>1.2462906159678244</v>
      </c>
      <c r="AR1062" s="89">
        <f t="shared" si="359"/>
        <v>1.2462889468736118</v>
      </c>
      <c r="AS1062" s="89">
        <f t="shared" si="359"/>
        <v>1.2462266328299796</v>
      </c>
      <c r="AT1062" s="89">
        <f t="shared" si="359"/>
        <v>1.2439083968856333</v>
      </c>
      <c r="AU1062" s="89">
        <f t="shared" si="356"/>
        <v>1.1666747515830691</v>
      </c>
    </row>
    <row r="1063" spans="3:64">
      <c r="C1063" s="10"/>
      <c r="D1063" s="10"/>
      <c r="Z1063">
        <f t="shared" si="347"/>
        <v>0</v>
      </c>
      <c r="AA1063" s="89">
        <f t="shared" si="348"/>
        <v>-0.23800536174947567</v>
      </c>
      <c r="AB1063" s="89">
        <f t="shared" ref="AB1063:AB1126" si="360">IF(S1063&lt;&gt;0,G1063-AH1063, -9999)</f>
        <v>-9999</v>
      </c>
      <c r="AC1063" s="89">
        <f t="shared" ref="AC1063:AC1126" si="361">+G1063-P1063</f>
        <v>0</v>
      </c>
      <c r="AD1063" s="89">
        <f t="shared" si="357"/>
        <v>-9999</v>
      </c>
      <c r="AE1063" s="89">
        <f t="shared" ref="AE1063:AE1126" si="362">+(G1063-AA1063)^2*S1063</f>
        <v>0</v>
      </c>
      <c r="AF1063">
        <f t="shared" si="358"/>
        <v>-9999</v>
      </c>
      <c r="AG1063" s="73"/>
      <c r="AH1063">
        <f t="shared" si="349"/>
        <v>9.9128093979226504E-4</v>
      </c>
      <c r="AI1063">
        <f t="shared" si="350"/>
        <v>1.0202694526724543</v>
      </c>
      <c r="AJ1063">
        <f t="shared" si="351"/>
        <v>0.73637414807196833</v>
      </c>
      <c r="AK1063">
        <f t="shared" si="352"/>
        <v>8.1517785104596244E-2</v>
      </c>
      <c r="AL1063">
        <f t="shared" si="353"/>
        <v>1.327088014839336</v>
      </c>
      <c r="AM1063">
        <f t="shared" si="354"/>
        <v>0.7817992999413852</v>
      </c>
      <c r="AN1063" s="89">
        <f t="shared" si="359"/>
        <v>1.2462906618999194</v>
      </c>
      <c r="AO1063" s="89">
        <f t="shared" si="359"/>
        <v>1.246290661867854</v>
      </c>
      <c r="AP1063" s="89">
        <f t="shared" si="359"/>
        <v>1.2462906606705981</v>
      </c>
      <c r="AQ1063" s="89">
        <f t="shared" si="359"/>
        <v>1.2462906159678244</v>
      </c>
      <c r="AR1063" s="89">
        <f t="shared" si="359"/>
        <v>1.2462889468736118</v>
      </c>
      <c r="AS1063" s="89">
        <f t="shared" si="359"/>
        <v>1.2462266328299796</v>
      </c>
      <c r="AT1063" s="89">
        <f t="shared" si="359"/>
        <v>1.2439083968856333</v>
      </c>
      <c r="AU1063" s="89">
        <f t="shared" si="356"/>
        <v>1.1666747515830691</v>
      </c>
    </row>
    <row r="1064" spans="3:64">
      <c r="C1064" s="10"/>
      <c r="D1064" s="10"/>
      <c r="Z1064">
        <f t="shared" si="347"/>
        <v>0</v>
      </c>
      <c r="AA1064" s="89">
        <f t="shared" si="348"/>
        <v>-0.23800536174947567</v>
      </c>
      <c r="AB1064" s="89">
        <f t="shared" si="360"/>
        <v>-9999</v>
      </c>
      <c r="AC1064" s="89">
        <f t="shared" si="361"/>
        <v>0</v>
      </c>
      <c r="AD1064" s="89">
        <f t="shared" si="357"/>
        <v>-9999</v>
      </c>
      <c r="AE1064" s="89">
        <f t="shared" si="362"/>
        <v>0</v>
      </c>
      <c r="AF1064">
        <f t="shared" si="358"/>
        <v>-9999</v>
      </c>
      <c r="AG1064" s="73"/>
      <c r="AH1064">
        <f t="shared" si="349"/>
        <v>9.9128093979226504E-4</v>
      </c>
      <c r="AI1064">
        <f t="shared" si="350"/>
        <v>1.0202694526724543</v>
      </c>
      <c r="AJ1064">
        <f t="shared" si="351"/>
        <v>0.73637414807196833</v>
      </c>
      <c r="AK1064">
        <f t="shared" si="352"/>
        <v>8.1517785104596244E-2</v>
      </c>
      <c r="AL1064">
        <f t="shared" si="353"/>
        <v>1.327088014839336</v>
      </c>
      <c r="AM1064">
        <f t="shared" si="354"/>
        <v>0.7817992999413852</v>
      </c>
      <c r="AN1064" s="89">
        <f t="shared" si="359"/>
        <v>1.2462906618999194</v>
      </c>
      <c r="AO1064" s="89">
        <f t="shared" si="359"/>
        <v>1.246290661867854</v>
      </c>
      <c r="AP1064" s="89">
        <f t="shared" si="359"/>
        <v>1.2462906606705981</v>
      </c>
      <c r="AQ1064" s="89">
        <f t="shared" si="359"/>
        <v>1.2462906159678244</v>
      </c>
      <c r="AR1064" s="89">
        <f t="shared" si="359"/>
        <v>1.2462889468736118</v>
      </c>
      <c r="AS1064" s="89">
        <f t="shared" si="359"/>
        <v>1.2462266328299796</v>
      </c>
      <c r="AT1064" s="89">
        <f t="shared" si="359"/>
        <v>1.2439083968856333</v>
      </c>
      <c r="AU1064" s="89">
        <f t="shared" si="356"/>
        <v>1.1666747515830691</v>
      </c>
    </row>
    <row r="1065" spans="3:64">
      <c r="C1065" s="10"/>
      <c r="D1065" s="10"/>
      <c r="Z1065">
        <f t="shared" si="347"/>
        <v>0</v>
      </c>
      <c r="AA1065" s="89">
        <f t="shared" si="348"/>
        <v>-0.23800536174947567</v>
      </c>
      <c r="AB1065" s="89">
        <f t="shared" si="360"/>
        <v>-9999</v>
      </c>
      <c r="AC1065" s="89">
        <f t="shared" si="361"/>
        <v>0</v>
      </c>
      <c r="AD1065" s="89">
        <f t="shared" si="357"/>
        <v>-9999</v>
      </c>
      <c r="AE1065" s="89">
        <f t="shared" si="362"/>
        <v>0</v>
      </c>
      <c r="AF1065">
        <f t="shared" si="358"/>
        <v>-9999</v>
      </c>
      <c r="AG1065" s="73"/>
      <c r="AH1065">
        <f t="shared" si="349"/>
        <v>9.9128093979226504E-4</v>
      </c>
      <c r="AI1065">
        <f t="shared" si="350"/>
        <v>1.0202694526724543</v>
      </c>
      <c r="AJ1065">
        <f t="shared" si="351"/>
        <v>0.73637414807196833</v>
      </c>
      <c r="AK1065">
        <f t="shared" si="352"/>
        <v>8.1517785104596244E-2</v>
      </c>
      <c r="AL1065">
        <f t="shared" si="353"/>
        <v>1.327088014839336</v>
      </c>
      <c r="AM1065">
        <f t="shared" si="354"/>
        <v>0.7817992999413852</v>
      </c>
      <c r="AN1065" s="89">
        <f t="shared" si="359"/>
        <v>1.2462906618999194</v>
      </c>
      <c r="AO1065" s="89">
        <f t="shared" si="359"/>
        <v>1.246290661867854</v>
      </c>
      <c r="AP1065" s="89">
        <f t="shared" si="359"/>
        <v>1.2462906606705981</v>
      </c>
      <c r="AQ1065" s="89">
        <f t="shared" si="359"/>
        <v>1.2462906159678244</v>
      </c>
      <c r="AR1065" s="89">
        <f t="shared" si="359"/>
        <v>1.2462889468736118</v>
      </c>
      <c r="AS1065" s="89">
        <f t="shared" si="359"/>
        <v>1.2462266328299796</v>
      </c>
      <c r="AT1065" s="89">
        <f t="shared" si="359"/>
        <v>1.2439083968856333</v>
      </c>
      <c r="AU1065" s="89">
        <f t="shared" si="356"/>
        <v>1.1666747515830691</v>
      </c>
    </row>
    <row r="1066" spans="3:64">
      <c r="C1066" s="10"/>
      <c r="D1066" s="10"/>
      <c r="Z1066">
        <f t="shared" si="347"/>
        <v>0</v>
      </c>
      <c r="AA1066" s="89">
        <f t="shared" si="348"/>
        <v>-0.23800536174947567</v>
      </c>
      <c r="AB1066" s="89">
        <f t="shared" si="360"/>
        <v>-9999</v>
      </c>
      <c r="AC1066" s="89">
        <f t="shared" si="361"/>
        <v>0</v>
      </c>
      <c r="AD1066" s="89">
        <f t="shared" si="357"/>
        <v>-9999</v>
      </c>
      <c r="AE1066" s="89">
        <f t="shared" si="362"/>
        <v>0</v>
      </c>
      <c r="AF1066">
        <f t="shared" si="358"/>
        <v>-9999</v>
      </c>
      <c r="AG1066" s="73"/>
      <c r="AH1066">
        <f t="shared" si="349"/>
        <v>9.9128093979226504E-4</v>
      </c>
      <c r="AI1066">
        <f t="shared" si="350"/>
        <v>1.0202694526724543</v>
      </c>
      <c r="AJ1066">
        <f t="shared" si="351"/>
        <v>0.73637414807196833</v>
      </c>
      <c r="AK1066">
        <f t="shared" si="352"/>
        <v>8.1517785104596244E-2</v>
      </c>
      <c r="AL1066">
        <f t="shared" si="353"/>
        <v>1.327088014839336</v>
      </c>
      <c r="AM1066">
        <f t="shared" si="354"/>
        <v>0.7817992999413852</v>
      </c>
      <c r="AN1066" s="89">
        <f t="shared" si="359"/>
        <v>1.2462906618999194</v>
      </c>
      <c r="AO1066" s="89">
        <f t="shared" si="359"/>
        <v>1.246290661867854</v>
      </c>
      <c r="AP1066" s="89">
        <f t="shared" si="359"/>
        <v>1.2462906606705981</v>
      </c>
      <c r="AQ1066" s="89">
        <f t="shared" si="359"/>
        <v>1.2462906159678244</v>
      </c>
      <c r="AR1066" s="89">
        <f t="shared" si="359"/>
        <v>1.2462889468736118</v>
      </c>
      <c r="AS1066" s="89">
        <f t="shared" si="359"/>
        <v>1.2462266328299796</v>
      </c>
      <c r="AT1066" s="89">
        <f t="shared" si="359"/>
        <v>1.2439083968856333</v>
      </c>
      <c r="AU1066" s="89">
        <f t="shared" si="356"/>
        <v>1.1666747515830691</v>
      </c>
    </row>
    <row r="1067" spans="3:64">
      <c r="C1067" s="10"/>
      <c r="D1067" s="10"/>
      <c r="Z1067">
        <f t="shared" si="347"/>
        <v>0</v>
      </c>
      <c r="AA1067" s="89">
        <f t="shared" si="348"/>
        <v>-0.23800536174947567</v>
      </c>
      <c r="AB1067" s="89">
        <f t="shared" si="360"/>
        <v>-9999</v>
      </c>
      <c r="AC1067" s="89">
        <f t="shared" si="361"/>
        <v>0</v>
      </c>
      <c r="AD1067" s="89">
        <f t="shared" si="357"/>
        <v>-9999</v>
      </c>
      <c r="AE1067" s="89">
        <f t="shared" si="362"/>
        <v>0</v>
      </c>
      <c r="AF1067">
        <f t="shared" si="358"/>
        <v>-9999</v>
      </c>
      <c r="AG1067" s="73"/>
      <c r="AH1067">
        <f t="shared" si="349"/>
        <v>9.9128093979226504E-4</v>
      </c>
      <c r="AI1067">
        <f t="shared" si="350"/>
        <v>1.0202694526724543</v>
      </c>
      <c r="AJ1067">
        <f t="shared" si="351"/>
        <v>0.73637414807196833</v>
      </c>
      <c r="AK1067">
        <f t="shared" si="352"/>
        <v>8.1517785104596244E-2</v>
      </c>
      <c r="AL1067">
        <f t="shared" si="353"/>
        <v>1.327088014839336</v>
      </c>
      <c r="AM1067">
        <f t="shared" si="354"/>
        <v>0.7817992999413852</v>
      </c>
      <c r="AN1067" s="89">
        <f t="shared" si="359"/>
        <v>1.2462906618999194</v>
      </c>
      <c r="AO1067" s="89">
        <f t="shared" si="359"/>
        <v>1.246290661867854</v>
      </c>
      <c r="AP1067" s="89">
        <f t="shared" si="359"/>
        <v>1.2462906606705981</v>
      </c>
      <c r="AQ1067" s="89">
        <f t="shared" si="359"/>
        <v>1.2462906159678244</v>
      </c>
      <c r="AR1067" s="89">
        <f t="shared" si="359"/>
        <v>1.2462889468736118</v>
      </c>
      <c r="AS1067" s="89">
        <f t="shared" si="359"/>
        <v>1.2462266328299796</v>
      </c>
      <c r="AT1067" s="89">
        <f t="shared" si="359"/>
        <v>1.2439083968856333</v>
      </c>
      <c r="AU1067" s="89">
        <f t="shared" si="356"/>
        <v>1.1666747515830691</v>
      </c>
    </row>
    <row r="1068" spans="3:64">
      <c r="C1068" s="10"/>
      <c r="D1068" s="10"/>
      <c r="Z1068">
        <f t="shared" si="347"/>
        <v>0</v>
      </c>
      <c r="AA1068" s="89">
        <f t="shared" si="348"/>
        <v>-0.23800536174947567</v>
      </c>
      <c r="AB1068" s="89">
        <f t="shared" si="360"/>
        <v>-9999</v>
      </c>
      <c r="AC1068" s="89">
        <f t="shared" si="361"/>
        <v>0</v>
      </c>
      <c r="AD1068" s="89">
        <f t="shared" si="357"/>
        <v>-9999</v>
      </c>
      <c r="AE1068" s="89">
        <f t="shared" si="362"/>
        <v>0</v>
      </c>
      <c r="AF1068">
        <f t="shared" si="358"/>
        <v>-9999</v>
      </c>
      <c r="AG1068" s="73"/>
      <c r="AH1068">
        <f t="shared" si="349"/>
        <v>9.9128093979226504E-4</v>
      </c>
      <c r="AI1068">
        <f t="shared" si="350"/>
        <v>1.0202694526724543</v>
      </c>
      <c r="AJ1068">
        <f t="shared" si="351"/>
        <v>0.73637414807196833</v>
      </c>
      <c r="AK1068">
        <f t="shared" si="352"/>
        <v>8.1517785104596244E-2</v>
      </c>
      <c r="AL1068">
        <f t="shared" si="353"/>
        <v>1.327088014839336</v>
      </c>
      <c r="AM1068">
        <f t="shared" si="354"/>
        <v>0.7817992999413852</v>
      </c>
      <c r="AN1068" s="89">
        <f t="shared" si="359"/>
        <v>1.2462906618999194</v>
      </c>
      <c r="AO1068" s="89">
        <f t="shared" si="359"/>
        <v>1.246290661867854</v>
      </c>
      <c r="AP1068" s="89">
        <f t="shared" si="359"/>
        <v>1.2462906606705981</v>
      </c>
      <c r="AQ1068" s="89">
        <f t="shared" si="359"/>
        <v>1.2462906159678244</v>
      </c>
      <c r="AR1068" s="89">
        <f t="shared" si="359"/>
        <v>1.2462889468736118</v>
      </c>
      <c r="AS1068" s="89">
        <f t="shared" si="359"/>
        <v>1.2462266328299796</v>
      </c>
      <c r="AT1068" s="89">
        <f t="shared" si="359"/>
        <v>1.2439083968856333</v>
      </c>
      <c r="AU1068" s="89">
        <f t="shared" si="356"/>
        <v>1.1666747515830691</v>
      </c>
    </row>
    <row r="1069" spans="3:64">
      <c r="C1069" s="10"/>
      <c r="D1069" s="10"/>
      <c r="Z1069">
        <f t="shared" si="347"/>
        <v>0</v>
      </c>
      <c r="AA1069" s="89">
        <f t="shared" si="348"/>
        <v>-0.23800536174947567</v>
      </c>
      <c r="AB1069" s="89">
        <f t="shared" si="360"/>
        <v>-9999</v>
      </c>
      <c r="AC1069" s="89">
        <f t="shared" si="361"/>
        <v>0</v>
      </c>
      <c r="AD1069" s="89">
        <f t="shared" si="357"/>
        <v>-9999</v>
      </c>
      <c r="AE1069" s="89">
        <f t="shared" si="362"/>
        <v>0</v>
      </c>
      <c r="AF1069">
        <f t="shared" si="358"/>
        <v>-9999</v>
      </c>
      <c r="AG1069" s="73"/>
      <c r="AH1069">
        <f t="shared" si="349"/>
        <v>9.9128093979226504E-4</v>
      </c>
      <c r="AI1069">
        <f t="shared" si="350"/>
        <v>1.0202694526724543</v>
      </c>
      <c r="AJ1069">
        <f t="shared" si="351"/>
        <v>0.73637414807196833</v>
      </c>
      <c r="AK1069">
        <f t="shared" si="352"/>
        <v>8.1517785104596244E-2</v>
      </c>
      <c r="AL1069">
        <f t="shared" si="353"/>
        <v>1.327088014839336</v>
      </c>
      <c r="AM1069">
        <f t="shared" si="354"/>
        <v>0.7817992999413852</v>
      </c>
      <c r="AN1069" s="89">
        <f t="shared" si="359"/>
        <v>1.2462906618999194</v>
      </c>
      <c r="AO1069" s="89">
        <f t="shared" si="359"/>
        <v>1.246290661867854</v>
      </c>
      <c r="AP1069" s="89">
        <f t="shared" si="359"/>
        <v>1.2462906606705981</v>
      </c>
      <c r="AQ1069" s="89">
        <f t="shared" si="359"/>
        <v>1.2462906159678244</v>
      </c>
      <c r="AR1069" s="89">
        <f t="shared" si="359"/>
        <v>1.2462889468736118</v>
      </c>
      <c r="AS1069" s="89">
        <f t="shared" si="359"/>
        <v>1.2462266328299796</v>
      </c>
      <c r="AT1069" s="89">
        <f t="shared" si="359"/>
        <v>1.2439083968856333</v>
      </c>
      <c r="AU1069" s="89">
        <f t="shared" si="356"/>
        <v>1.1666747515830691</v>
      </c>
      <c r="AV1069" s="89"/>
      <c r="AW1069" s="89"/>
      <c r="AX1069" s="89"/>
      <c r="AY1069" s="89"/>
      <c r="AZ1069" s="89"/>
      <c r="BA1069" s="89"/>
      <c r="BB1069" s="89"/>
      <c r="BC1069" s="89"/>
      <c r="BD1069" s="89"/>
      <c r="BE1069" s="89"/>
      <c r="BF1069" s="89"/>
      <c r="BG1069" s="89"/>
      <c r="BH1069" s="89"/>
      <c r="BI1069" s="89"/>
      <c r="BJ1069" s="89"/>
      <c r="BK1069" s="89"/>
      <c r="BL1069" s="89"/>
    </row>
    <row r="1070" spans="3:64">
      <c r="C1070" s="10"/>
      <c r="D1070" s="10"/>
      <c r="Z1070">
        <f t="shared" si="347"/>
        <v>0</v>
      </c>
      <c r="AA1070" s="89">
        <f t="shared" si="348"/>
        <v>-0.23800536174947567</v>
      </c>
      <c r="AB1070" s="89">
        <f t="shared" si="360"/>
        <v>-9999</v>
      </c>
      <c r="AC1070" s="89">
        <f t="shared" si="361"/>
        <v>0</v>
      </c>
      <c r="AD1070" s="89">
        <f t="shared" si="357"/>
        <v>-9999</v>
      </c>
      <c r="AE1070" s="89">
        <f t="shared" si="362"/>
        <v>0</v>
      </c>
      <c r="AF1070">
        <f t="shared" si="358"/>
        <v>-9999</v>
      </c>
      <c r="AG1070" s="73"/>
      <c r="AH1070">
        <f t="shared" si="349"/>
        <v>9.9128093979226504E-4</v>
      </c>
      <c r="AI1070">
        <f t="shared" si="350"/>
        <v>1.0202694526724543</v>
      </c>
      <c r="AJ1070">
        <f t="shared" si="351"/>
        <v>0.73637414807196833</v>
      </c>
      <c r="AK1070">
        <f t="shared" si="352"/>
        <v>8.1517785104596244E-2</v>
      </c>
      <c r="AL1070">
        <f t="shared" si="353"/>
        <v>1.327088014839336</v>
      </c>
      <c r="AM1070">
        <f t="shared" si="354"/>
        <v>0.7817992999413852</v>
      </c>
      <c r="AN1070" s="89">
        <f t="shared" si="359"/>
        <v>1.2462906618999194</v>
      </c>
      <c r="AO1070" s="89">
        <f t="shared" si="359"/>
        <v>1.246290661867854</v>
      </c>
      <c r="AP1070" s="89">
        <f t="shared" si="359"/>
        <v>1.2462906606705981</v>
      </c>
      <c r="AQ1070" s="89">
        <f t="shared" si="359"/>
        <v>1.2462906159678244</v>
      </c>
      <c r="AR1070" s="89">
        <f t="shared" si="359"/>
        <v>1.2462889468736118</v>
      </c>
      <c r="AS1070" s="89">
        <f t="shared" si="359"/>
        <v>1.2462266328299796</v>
      </c>
      <c r="AT1070" s="89">
        <f t="shared" si="359"/>
        <v>1.2439083968856333</v>
      </c>
      <c r="AU1070" s="89">
        <f t="shared" si="356"/>
        <v>1.1666747515830691</v>
      </c>
    </row>
    <row r="1071" spans="3:64">
      <c r="C1071" s="10"/>
      <c r="D1071" s="10"/>
      <c r="Z1071">
        <f t="shared" si="347"/>
        <v>0</v>
      </c>
      <c r="AA1071" s="89">
        <f t="shared" si="348"/>
        <v>-0.23800536174947567</v>
      </c>
      <c r="AB1071" s="89">
        <f t="shared" si="360"/>
        <v>-9999</v>
      </c>
      <c r="AC1071" s="89">
        <f t="shared" si="361"/>
        <v>0</v>
      </c>
      <c r="AD1071" s="89">
        <f t="shared" si="357"/>
        <v>-9999</v>
      </c>
      <c r="AE1071" s="89">
        <f t="shared" si="362"/>
        <v>0</v>
      </c>
      <c r="AF1071">
        <f t="shared" si="358"/>
        <v>-9999</v>
      </c>
      <c r="AG1071" s="73"/>
      <c r="AH1071">
        <f t="shared" si="349"/>
        <v>9.9128093979226504E-4</v>
      </c>
      <c r="AI1071">
        <f t="shared" si="350"/>
        <v>1.0202694526724543</v>
      </c>
      <c r="AJ1071">
        <f t="shared" si="351"/>
        <v>0.73637414807196833</v>
      </c>
      <c r="AK1071">
        <f t="shared" si="352"/>
        <v>8.1517785104596244E-2</v>
      </c>
      <c r="AL1071">
        <f t="shared" si="353"/>
        <v>1.327088014839336</v>
      </c>
      <c r="AM1071">
        <f t="shared" si="354"/>
        <v>0.7817992999413852</v>
      </c>
      <c r="AN1071" s="89">
        <f t="shared" si="359"/>
        <v>1.2462906618999194</v>
      </c>
      <c r="AO1071" s="89">
        <f t="shared" si="359"/>
        <v>1.246290661867854</v>
      </c>
      <c r="AP1071" s="89">
        <f t="shared" si="359"/>
        <v>1.2462906606705981</v>
      </c>
      <c r="AQ1071" s="89">
        <f t="shared" si="359"/>
        <v>1.2462906159678244</v>
      </c>
      <c r="AR1071" s="89">
        <f t="shared" si="359"/>
        <v>1.2462889468736118</v>
      </c>
      <c r="AS1071" s="89">
        <f t="shared" si="359"/>
        <v>1.2462266328299796</v>
      </c>
      <c r="AT1071" s="89">
        <f t="shared" si="359"/>
        <v>1.2439083968856333</v>
      </c>
      <c r="AU1071" s="89">
        <f t="shared" si="356"/>
        <v>1.1666747515830691</v>
      </c>
    </row>
    <row r="1072" spans="3:64">
      <c r="C1072" s="10"/>
      <c r="D1072" s="10"/>
      <c r="Z1072">
        <f t="shared" si="347"/>
        <v>0</v>
      </c>
      <c r="AA1072" s="89">
        <f t="shared" si="348"/>
        <v>-0.23800536174947567</v>
      </c>
      <c r="AB1072" s="89">
        <f t="shared" si="360"/>
        <v>-9999</v>
      </c>
      <c r="AC1072" s="89">
        <f t="shared" si="361"/>
        <v>0</v>
      </c>
      <c r="AD1072" s="89">
        <f t="shared" si="357"/>
        <v>-9999</v>
      </c>
      <c r="AE1072" s="89">
        <f t="shared" si="362"/>
        <v>0</v>
      </c>
      <c r="AF1072">
        <f t="shared" si="358"/>
        <v>-9999</v>
      </c>
      <c r="AG1072" s="73"/>
      <c r="AH1072">
        <f t="shared" si="349"/>
        <v>9.9128093979226504E-4</v>
      </c>
      <c r="AI1072">
        <f t="shared" si="350"/>
        <v>1.0202694526724543</v>
      </c>
      <c r="AJ1072">
        <f t="shared" si="351"/>
        <v>0.73637414807196833</v>
      </c>
      <c r="AK1072">
        <f t="shared" si="352"/>
        <v>8.1517785104596244E-2</v>
      </c>
      <c r="AL1072">
        <f t="shared" si="353"/>
        <v>1.327088014839336</v>
      </c>
      <c r="AM1072">
        <f t="shared" si="354"/>
        <v>0.7817992999413852</v>
      </c>
      <c r="AN1072" s="89">
        <f t="shared" si="359"/>
        <v>1.2462906618999194</v>
      </c>
      <c r="AO1072" s="89">
        <f t="shared" si="359"/>
        <v>1.246290661867854</v>
      </c>
      <c r="AP1072" s="89">
        <f t="shared" si="359"/>
        <v>1.2462906606705981</v>
      </c>
      <c r="AQ1072" s="89">
        <f t="shared" si="359"/>
        <v>1.2462906159678244</v>
      </c>
      <c r="AR1072" s="89">
        <f t="shared" si="359"/>
        <v>1.2462889468736118</v>
      </c>
      <c r="AS1072" s="89">
        <f t="shared" si="359"/>
        <v>1.2462266328299796</v>
      </c>
      <c r="AT1072" s="89">
        <f t="shared" si="359"/>
        <v>1.2439083968856333</v>
      </c>
      <c r="AU1072" s="89">
        <f t="shared" si="356"/>
        <v>1.1666747515830691</v>
      </c>
    </row>
    <row r="1073" spans="3:48">
      <c r="C1073" s="10"/>
      <c r="D1073" s="10"/>
      <c r="Z1073">
        <f t="shared" si="347"/>
        <v>0</v>
      </c>
      <c r="AA1073" s="89">
        <f t="shared" si="348"/>
        <v>-0.23800536174947567</v>
      </c>
      <c r="AB1073" s="89">
        <f t="shared" si="360"/>
        <v>-9999</v>
      </c>
      <c r="AC1073" s="89">
        <f t="shared" si="361"/>
        <v>0</v>
      </c>
      <c r="AD1073" s="89">
        <f t="shared" si="357"/>
        <v>-9999</v>
      </c>
      <c r="AE1073" s="89">
        <f t="shared" si="362"/>
        <v>0</v>
      </c>
      <c r="AF1073">
        <f t="shared" si="358"/>
        <v>-9999</v>
      </c>
      <c r="AG1073" s="73"/>
      <c r="AH1073">
        <f t="shared" si="349"/>
        <v>9.9128093979226504E-4</v>
      </c>
      <c r="AI1073">
        <f t="shared" si="350"/>
        <v>1.0202694526724543</v>
      </c>
      <c r="AJ1073">
        <f t="shared" si="351"/>
        <v>0.73637414807196833</v>
      </c>
      <c r="AK1073">
        <f t="shared" si="352"/>
        <v>8.1517785104596244E-2</v>
      </c>
      <c r="AL1073">
        <f t="shared" si="353"/>
        <v>1.327088014839336</v>
      </c>
      <c r="AM1073">
        <f t="shared" si="354"/>
        <v>0.7817992999413852</v>
      </c>
      <c r="AN1073" s="89">
        <f t="shared" si="359"/>
        <v>1.2462906618999194</v>
      </c>
      <c r="AO1073" s="89">
        <f t="shared" si="359"/>
        <v>1.246290661867854</v>
      </c>
      <c r="AP1073" s="89">
        <f t="shared" si="359"/>
        <v>1.2462906606705981</v>
      </c>
      <c r="AQ1073" s="89">
        <f t="shared" si="359"/>
        <v>1.2462906159678244</v>
      </c>
      <c r="AR1073" s="89">
        <f t="shared" si="359"/>
        <v>1.2462889468736118</v>
      </c>
      <c r="AS1073" s="89">
        <f t="shared" si="359"/>
        <v>1.2462266328299796</v>
      </c>
      <c r="AT1073" s="89">
        <f t="shared" si="359"/>
        <v>1.2439083968856333</v>
      </c>
      <c r="AU1073" s="89">
        <f t="shared" si="356"/>
        <v>1.1666747515830691</v>
      </c>
    </row>
    <row r="1074" spans="3:48">
      <c r="C1074" s="10"/>
      <c r="D1074" s="10"/>
      <c r="Z1074">
        <f t="shared" si="347"/>
        <v>0</v>
      </c>
      <c r="AA1074" s="89">
        <f t="shared" si="348"/>
        <v>-0.23800536174947567</v>
      </c>
      <c r="AB1074" s="89">
        <f t="shared" si="360"/>
        <v>-9999</v>
      </c>
      <c r="AC1074" s="89">
        <f t="shared" si="361"/>
        <v>0</v>
      </c>
      <c r="AD1074" s="89">
        <f t="shared" si="357"/>
        <v>-9999</v>
      </c>
      <c r="AE1074" s="89">
        <f t="shared" si="362"/>
        <v>0</v>
      </c>
      <c r="AF1074">
        <f t="shared" si="358"/>
        <v>-9999</v>
      </c>
      <c r="AG1074" s="73"/>
      <c r="AH1074">
        <f t="shared" si="349"/>
        <v>9.9128093979226504E-4</v>
      </c>
      <c r="AI1074">
        <f t="shared" si="350"/>
        <v>1.0202694526724543</v>
      </c>
      <c r="AJ1074">
        <f t="shared" si="351"/>
        <v>0.73637414807196833</v>
      </c>
      <c r="AK1074">
        <f t="shared" si="352"/>
        <v>8.1517785104596244E-2</v>
      </c>
      <c r="AL1074">
        <f t="shared" si="353"/>
        <v>1.327088014839336</v>
      </c>
      <c r="AM1074">
        <f t="shared" si="354"/>
        <v>0.7817992999413852</v>
      </c>
      <c r="AN1074" s="89">
        <f t="shared" si="359"/>
        <v>1.2462906618999194</v>
      </c>
      <c r="AO1074" s="89">
        <f t="shared" si="359"/>
        <v>1.246290661867854</v>
      </c>
      <c r="AP1074" s="89">
        <f t="shared" si="359"/>
        <v>1.2462906606705981</v>
      </c>
      <c r="AQ1074" s="89">
        <f t="shared" si="359"/>
        <v>1.2462906159678244</v>
      </c>
      <c r="AR1074" s="89">
        <f t="shared" si="359"/>
        <v>1.2462889468736118</v>
      </c>
      <c r="AS1074" s="89">
        <f t="shared" si="359"/>
        <v>1.2462266328299796</v>
      </c>
      <c r="AT1074" s="89">
        <f t="shared" si="359"/>
        <v>1.2439083968856333</v>
      </c>
      <c r="AU1074" s="89">
        <f t="shared" si="356"/>
        <v>1.1666747515830691</v>
      </c>
    </row>
    <row r="1075" spans="3:48">
      <c r="C1075" s="10"/>
      <c r="D1075" s="10"/>
      <c r="Z1075">
        <f t="shared" si="347"/>
        <v>0</v>
      </c>
      <c r="AA1075" s="89">
        <f t="shared" si="348"/>
        <v>-0.23800536174947567</v>
      </c>
      <c r="AB1075" s="89">
        <f t="shared" si="360"/>
        <v>-9999</v>
      </c>
      <c r="AC1075" s="89">
        <f t="shared" si="361"/>
        <v>0</v>
      </c>
      <c r="AD1075" s="89">
        <f t="shared" si="357"/>
        <v>-9999</v>
      </c>
      <c r="AE1075" s="89">
        <f t="shared" si="362"/>
        <v>0</v>
      </c>
      <c r="AF1075">
        <f t="shared" si="358"/>
        <v>-9999</v>
      </c>
      <c r="AG1075" s="73"/>
      <c r="AH1075">
        <f t="shared" si="349"/>
        <v>9.9128093979226504E-4</v>
      </c>
      <c r="AI1075">
        <f t="shared" si="350"/>
        <v>1.0202694526724543</v>
      </c>
      <c r="AJ1075">
        <f t="shared" si="351"/>
        <v>0.73637414807196833</v>
      </c>
      <c r="AK1075">
        <f t="shared" si="352"/>
        <v>8.1517785104596244E-2</v>
      </c>
      <c r="AL1075">
        <f t="shared" si="353"/>
        <v>1.327088014839336</v>
      </c>
      <c r="AM1075">
        <f t="shared" si="354"/>
        <v>0.7817992999413852</v>
      </c>
      <c r="AN1075" s="89">
        <f t="shared" si="359"/>
        <v>1.2462906618999194</v>
      </c>
      <c r="AO1075" s="89">
        <f t="shared" si="359"/>
        <v>1.246290661867854</v>
      </c>
      <c r="AP1075" s="89">
        <f t="shared" si="359"/>
        <v>1.2462906606705981</v>
      </c>
      <c r="AQ1075" s="89">
        <f t="shared" si="359"/>
        <v>1.2462906159678244</v>
      </c>
      <c r="AR1075" s="89">
        <f t="shared" si="359"/>
        <v>1.2462889468736118</v>
      </c>
      <c r="AS1075" s="89">
        <f t="shared" si="359"/>
        <v>1.2462266328299796</v>
      </c>
      <c r="AT1075" s="89">
        <f t="shared" si="359"/>
        <v>1.2439083968856333</v>
      </c>
      <c r="AU1075" s="89">
        <f t="shared" si="356"/>
        <v>1.1666747515830691</v>
      </c>
    </row>
    <row r="1076" spans="3:48">
      <c r="C1076" s="10"/>
      <c r="D1076" s="10"/>
      <c r="Z1076">
        <f t="shared" si="347"/>
        <v>0</v>
      </c>
      <c r="AA1076" s="89">
        <f t="shared" si="348"/>
        <v>-0.23800536174947567</v>
      </c>
      <c r="AB1076" s="89">
        <f t="shared" si="360"/>
        <v>-9999</v>
      </c>
      <c r="AC1076" s="89">
        <f t="shared" si="361"/>
        <v>0</v>
      </c>
      <c r="AD1076" s="89">
        <f t="shared" si="357"/>
        <v>-9999</v>
      </c>
      <c r="AE1076" s="89">
        <f t="shared" si="362"/>
        <v>0</v>
      </c>
      <c r="AF1076">
        <f t="shared" si="358"/>
        <v>-9999</v>
      </c>
      <c r="AG1076" s="73"/>
      <c r="AH1076">
        <f t="shared" si="349"/>
        <v>9.9128093979226504E-4</v>
      </c>
      <c r="AI1076">
        <f t="shared" si="350"/>
        <v>1.0202694526724543</v>
      </c>
      <c r="AJ1076">
        <f t="shared" si="351"/>
        <v>0.73637414807196833</v>
      </c>
      <c r="AK1076">
        <f t="shared" si="352"/>
        <v>8.1517785104596244E-2</v>
      </c>
      <c r="AL1076">
        <f t="shared" si="353"/>
        <v>1.327088014839336</v>
      </c>
      <c r="AM1076">
        <f t="shared" si="354"/>
        <v>0.7817992999413852</v>
      </c>
      <c r="AN1076" s="89">
        <f t="shared" si="359"/>
        <v>1.2462906618999194</v>
      </c>
      <c r="AO1076" s="89">
        <f t="shared" si="359"/>
        <v>1.246290661867854</v>
      </c>
      <c r="AP1076" s="89">
        <f t="shared" si="359"/>
        <v>1.2462906606705981</v>
      </c>
      <c r="AQ1076" s="89">
        <f t="shared" si="359"/>
        <v>1.2462906159678244</v>
      </c>
      <c r="AR1076" s="89">
        <f t="shared" si="359"/>
        <v>1.2462889468736118</v>
      </c>
      <c r="AS1076" s="89">
        <f t="shared" si="359"/>
        <v>1.2462266328299796</v>
      </c>
      <c r="AT1076" s="89">
        <f t="shared" si="359"/>
        <v>1.2439083968856333</v>
      </c>
      <c r="AU1076" s="89">
        <f t="shared" si="356"/>
        <v>1.1666747515830691</v>
      </c>
    </row>
    <row r="1077" spans="3:48">
      <c r="C1077" s="10"/>
      <c r="D1077" s="10"/>
      <c r="Z1077">
        <f t="shared" si="347"/>
        <v>0</v>
      </c>
      <c r="AA1077" s="89">
        <f t="shared" si="348"/>
        <v>-0.23800536174947567</v>
      </c>
      <c r="AB1077" s="89">
        <f t="shared" si="360"/>
        <v>-9999</v>
      </c>
      <c r="AC1077" s="89">
        <f t="shared" si="361"/>
        <v>0</v>
      </c>
      <c r="AD1077" s="89">
        <f t="shared" si="357"/>
        <v>-9999</v>
      </c>
      <c r="AE1077" s="89">
        <f t="shared" si="362"/>
        <v>0</v>
      </c>
      <c r="AF1077">
        <f t="shared" si="358"/>
        <v>-9999</v>
      </c>
      <c r="AG1077" s="73"/>
      <c r="AH1077">
        <f t="shared" si="349"/>
        <v>9.9128093979226504E-4</v>
      </c>
      <c r="AI1077">
        <f t="shared" si="350"/>
        <v>1.0202694526724543</v>
      </c>
      <c r="AJ1077">
        <f t="shared" si="351"/>
        <v>0.73637414807196833</v>
      </c>
      <c r="AK1077">
        <f t="shared" si="352"/>
        <v>8.1517785104596244E-2</v>
      </c>
      <c r="AL1077">
        <f t="shared" si="353"/>
        <v>1.327088014839336</v>
      </c>
      <c r="AM1077">
        <f t="shared" si="354"/>
        <v>0.7817992999413852</v>
      </c>
      <c r="AN1077" s="89">
        <f t="shared" ref="AN1077:AT1092" si="363">$AU1077+$AB$7*SIN(AO1077)</f>
        <v>1.2462906618999194</v>
      </c>
      <c r="AO1077" s="89">
        <f t="shared" si="363"/>
        <v>1.246290661867854</v>
      </c>
      <c r="AP1077" s="89">
        <f t="shared" si="363"/>
        <v>1.2462906606705981</v>
      </c>
      <c r="AQ1077" s="89">
        <f t="shared" si="363"/>
        <v>1.2462906159678244</v>
      </c>
      <c r="AR1077" s="89">
        <f t="shared" si="363"/>
        <v>1.2462889468736118</v>
      </c>
      <c r="AS1077" s="89">
        <f t="shared" si="363"/>
        <v>1.2462266328299796</v>
      </c>
      <c r="AT1077" s="89">
        <f t="shared" si="363"/>
        <v>1.2439083968856333</v>
      </c>
      <c r="AU1077" s="89">
        <f t="shared" si="356"/>
        <v>1.1666747515830691</v>
      </c>
    </row>
    <row r="1078" spans="3:48">
      <c r="C1078" s="10"/>
      <c r="D1078" s="10"/>
      <c r="Z1078">
        <f t="shared" si="347"/>
        <v>0</v>
      </c>
      <c r="AA1078" s="89">
        <f t="shared" si="348"/>
        <v>-0.23800536174947567</v>
      </c>
      <c r="AB1078" s="89">
        <f t="shared" si="360"/>
        <v>-9999</v>
      </c>
      <c r="AC1078" s="89">
        <f t="shared" si="361"/>
        <v>0</v>
      </c>
      <c r="AD1078" s="89">
        <f t="shared" si="357"/>
        <v>-9999</v>
      </c>
      <c r="AE1078" s="89">
        <f t="shared" si="362"/>
        <v>0</v>
      </c>
      <c r="AF1078">
        <f t="shared" si="358"/>
        <v>-9999</v>
      </c>
      <c r="AG1078" s="73"/>
      <c r="AH1078">
        <f t="shared" si="349"/>
        <v>9.9128093979226504E-4</v>
      </c>
      <c r="AI1078">
        <f t="shared" si="350"/>
        <v>1.0202694526724543</v>
      </c>
      <c r="AJ1078">
        <f t="shared" si="351"/>
        <v>0.73637414807196833</v>
      </c>
      <c r="AK1078">
        <f t="shared" si="352"/>
        <v>8.1517785104596244E-2</v>
      </c>
      <c r="AL1078">
        <f t="shared" si="353"/>
        <v>1.327088014839336</v>
      </c>
      <c r="AM1078">
        <f t="shared" si="354"/>
        <v>0.7817992999413852</v>
      </c>
      <c r="AN1078" s="89">
        <f t="shared" si="363"/>
        <v>1.2462906618999194</v>
      </c>
      <c r="AO1078" s="89">
        <f t="shared" si="363"/>
        <v>1.246290661867854</v>
      </c>
      <c r="AP1078" s="89">
        <f t="shared" si="363"/>
        <v>1.2462906606705981</v>
      </c>
      <c r="AQ1078" s="89">
        <f t="shared" si="363"/>
        <v>1.2462906159678244</v>
      </c>
      <c r="AR1078" s="89">
        <f t="shared" si="363"/>
        <v>1.2462889468736118</v>
      </c>
      <c r="AS1078" s="89">
        <f t="shared" si="363"/>
        <v>1.2462266328299796</v>
      </c>
      <c r="AT1078" s="89">
        <f t="shared" si="363"/>
        <v>1.2439083968856333</v>
      </c>
      <c r="AU1078" s="89">
        <f t="shared" si="356"/>
        <v>1.1666747515830691</v>
      </c>
    </row>
    <row r="1079" spans="3:48">
      <c r="C1079" s="10"/>
      <c r="D1079" s="10"/>
      <c r="Z1079">
        <f t="shared" si="347"/>
        <v>0</v>
      </c>
      <c r="AA1079" s="89">
        <f t="shared" si="348"/>
        <v>-0.23800536174947567</v>
      </c>
      <c r="AB1079" s="89">
        <f t="shared" si="360"/>
        <v>-9999</v>
      </c>
      <c r="AC1079" s="89">
        <f t="shared" si="361"/>
        <v>0</v>
      </c>
      <c r="AD1079" s="89">
        <f t="shared" si="357"/>
        <v>-9999</v>
      </c>
      <c r="AE1079" s="89">
        <f t="shared" si="362"/>
        <v>0</v>
      </c>
      <c r="AF1079">
        <f t="shared" si="358"/>
        <v>-9999</v>
      </c>
      <c r="AG1079" s="73"/>
      <c r="AH1079">
        <f t="shared" si="349"/>
        <v>9.9128093979226504E-4</v>
      </c>
      <c r="AI1079">
        <f t="shared" si="350"/>
        <v>1.0202694526724543</v>
      </c>
      <c r="AJ1079">
        <f t="shared" si="351"/>
        <v>0.73637414807196833</v>
      </c>
      <c r="AK1079">
        <f t="shared" si="352"/>
        <v>8.1517785104596244E-2</v>
      </c>
      <c r="AL1079">
        <f t="shared" si="353"/>
        <v>1.327088014839336</v>
      </c>
      <c r="AM1079">
        <f t="shared" si="354"/>
        <v>0.7817992999413852</v>
      </c>
      <c r="AN1079" s="89">
        <f t="shared" si="363"/>
        <v>1.2462906618999194</v>
      </c>
      <c r="AO1079" s="89">
        <f t="shared" si="363"/>
        <v>1.246290661867854</v>
      </c>
      <c r="AP1079" s="89">
        <f t="shared" si="363"/>
        <v>1.2462906606705981</v>
      </c>
      <c r="AQ1079" s="89">
        <f t="shared" si="363"/>
        <v>1.2462906159678244</v>
      </c>
      <c r="AR1079" s="89">
        <f t="shared" si="363"/>
        <v>1.2462889468736118</v>
      </c>
      <c r="AS1079" s="89">
        <f t="shared" si="363"/>
        <v>1.2462266328299796</v>
      </c>
      <c r="AT1079" s="89">
        <f t="shared" si="363"/>
        <v>1.2439083968856333</v>
      </c>
      <c r="AU1079" s="89">
        <f t="shared" si="356"/>
        <v>1.1666747515830691</v>
      </c>
    </row>
    <row r="1080" spans="3:48">
      <c r="C1080" s="10"/>
      <c r="D1080" s="10"/>
      <c r="Z1080">
        <f t="shared" si="347"/>
        <v>0</v>
      </c>
      <c r="AA1080" s="89">
        <f t="shared" si="348"/>
        <v>-0.23800536174947567</v>
      </c>
      <c r="AB1080" s="89">
        <f t="shared" si="360"/>
        <v>-9999</v>
      </c>
      <c r="AC1080" s="89">
        <f t="shared" si="361"/>
        <v>0</v>
      </c>
      <c r="AD1080" s="89">
        <f t="shared" si="357"/>
        <v>-9999</v>
      </c>
      <c r="AE1080" s="89">
        <f t="shared" si="362"/>
        <v>0</v>
      </c>
      <c r="AF1080">
        <f t="shared" si="358"/>
        <v>-9999</v>
      </c>
      <c r="AG1080" s="73"/>
      <c r="AH1080">
        <f t="shared" si="349"/>
        <v>9.9128093979226504E-4</v>
      </c>
      <c r="AI1080">
        <f t="shared" si="350"/>
        <v>1.0202694526724543</v>
      </c>
      <c r="AJ1080">
        <f t="shared" si="351"/>
        <v>0.73637414807196833</v>
      </c>
      <c r="AK1080">
        <f t="shared" si="352"/>
        <v>8.1517785104596244E-2</v>
      </c>
      <c r="AL1080">
        <f t="shared" si="353"/>
        <v>1.327088014839336</v>
      </c>
      <c r="AM1080">
        <f t="shared" si="354"/>
        <v>0.7817992999413852</v>
      </c>
      <c r="AN1080" s="89">
        <f t="shared" si="363"/>
        <v>1.2462906618999194</v>
      </c>
      <c r="AO1080" s="89">
        <f t="shared" si="363"/>
        <v>1.246290661867854</v>
      </c>
      <c r="AP1080" s="89">
        <f t="shared" si="363"/>
        <v>1.2462906606705981</v>
      </c>
      <c r="AQ1080" s="89">
        <f t="shared" si="363"/>
        <v>1.2462906159678244</v>
      </c>
      <c r="AR1080" s="89">
        <f t="shared" si="363"/>
        <v>1.2462889468736118</v>
      </c>
      <c r="AS1080" s="89">
        <f t="shared" si="363"/>
        <v>1.2462266328299796</v>
      </c>
      <c r="AT1080" s="89">
        <f t="shared" si="363"/>
        <v>1.2439083968856333</v>
      </c>
      <c r="AU1080" s="89">
        <f t="shared" si="356"/>
        <v>1.1666747515830691</v>
      </c>
    </row>
    <row r="1081" spans="3:48">
      <c r="C1081" s="10"/>
      <c r="D1081" s="10"/>
      <c r="Z1081">
        <f t="shared" si="347"/>
        <v>0</v>
      </c>
      <c r="AA1081" s="89">
        <f t="shared" si="348"/>
        <v>-0.23800536174947567</v>
      </c>
      <c r="AB1081" s="89">
        <f t="shared" si="360"/>
        <v>-9999</v>
      </c>
      <c r="AC1081" s="89">
        <f t="shared" si="361"/>
        <v>0</v>
      </c>
      <c r="AD1081" s="89">
        <f t="shared" si="357"/>
        <v>-9999</v>
      </c>
      <c r="AE1081" s="89">
        <f t="shared" si="362"/>
        <v>0</v>
      </c>
      <c r="AF1081">
        <f t="shared" si="358"/>
        <v>-9999</v>
      </c>
      <c r="AG1081" s="73"/>
      <c r="AH1081">
        <f t="shared" si="349"/>
        <v>9.9128093979226504E-4</v>
      </c>
      <c r="AI1081">
        <f t="shared" si="350"/>
        <v>1.0202694526724543</v>
      </c>
      <c r="AJ1081">
        <f t="shared" si="351"/>
        <v>0.73637414807196833</v>
      </c>
      <c r="AK1081">
        <f t="shared" si="352"/>
        <v>8.1517785104596244E-2</v>
      </c>
      <c r="AL1081">
        <f t="shared" si="353"/>
        <v>1.327088014839336</v>
      </c>
      <c r="AM1081">
        <f t="shared" si="354"/>
        <v>0.7817992999413852</v>
      </c>
      <c r="AN1081" s="89">
        <f t="shared" si="363"/>
        <v>1.2462906618999194</v>
      </c>
      <c r="AO1081" s="89">
        <f t="shared" si="363"/>
        <v>1.246290661867854</v>
      </c>
      <c r="AP1081" s="89">
        <f t="shared" si="363"/>
        <v>1.2462906606705981</v>
      </c>
      <c r="AQ1081" s="89">
        <f t="shared" si="363"/>
        <v>1.2462906159678244</v>
      </c>
      <c r="AR1081" s="89">
        <f t="shared" si="363"/>
        <v>1.2462889468736118</v>
      </c>
      <c r="AS1081" s="89">
        <f t="shared" si="363"/>
        <v>1.2462266328299796</v>
      </c>
      <c r="AT1081" s="89">
        <f t="shared" si="363"/>
        <v>1.2439083968856333</v>
      </c>
      <c r="AU1081" s="89">
        <f t="shared" si="356"/>
        <v>1.1666747515830691</v>
      </c>
      <c r="AV1081" s="89"/>
    </row>
    <row r="1082" spans="3:48">
      <c r="C1082" s="10"/>
      <c r="D1082" s="10"/>
      <c r="Z1082">
        <f t="shared" si="347"/>
        <v>0</v>
      </c>
      <c r="AA1082" s="89">
        <f t="shared" si="348"/>
        <v>-0.23800536174947567</v>
      </c>
      <c r="AB1082" s="89">
        <f t="shared" si="360"/>
        <v>-9999</v>
      </c>
      <c r="AC1082" s="89">
        <f t="shared" si="361"/>
        <v>0</v>
      </c>
      <c r="AD1082" s="89">
        <f t="shared" si="357"/>
        <v>-9999</v>
      </c>
      <c r="AE1082" s="89">
        <f t="shared" si="362"/>
        <v>0</v>
      </c>
      <c r="AF1082">
        <f t="shared" si="358"/>
        <v>-9999</v>
      </c>
      <c r="AG1082" s="73"/>
      <c r="AH1082">
        <f t="shared" si="349"/>
        <v>9.9128093979226504E-4</v>
      </c>
      <c r="AI1082">
        <f t="shared" si="350"/>
        <v>1.0202694526724543</v>
      </c>
      <c r="AJ1082">
        <f t="shared" si="351"/>
        <v>0.73637414807196833</v>
      </c>
      <c r="AK1082">
        <f t="shared" si="352"/>
        <v>8.1517785104596244E-2</v>
      </c>
      <c r="AL1082">
        <f t="shared" si="353"/>
        <v>1.327088014839336</v>
      </c>
      <c r="AM1082">
        <f t="shared" si="354"/>
        <v>0.7817992999413852</v>
      </c>
      <c r="AN1082" s="89">
        <f t="shared" si="363"/>
        <v>1.2462906618999194</v>
      </c>
      <c r="AO1082" s="89">
        <f t="shared" si="363"/>
        <v>1.246290661867854</v>
      </c>
      <c r="AP1082" s="89">
        <f t="shared" si="363"/>
        <v>1.2462906606705981</v>
      </c>
      <c r="AQ1082" s="89">
        <f t="shared" si="363"/>
        <v>1.2462906159678244</v>
      </c>
      <c r="AR1082" s="89">
        <f t="shared" si="363"/>
        <v>1.2462889468736118</v>
      </c>
      <c r="AS1082" s="89">
        <f t="shared" si="363"/>
        <v>1.2462266328299796</v>
      </c>
      <c r="AT1082" s="89">
        <f t="shared" si="363"/>
        <v>1.2439083968856333</v>
      </c>
      <c r="AU1082" s="89">
        <f t="shared" si="356"/>
        <v>1.1666747515830691</v>
      </c>
    </row>
    <row r="1083" spans="3:48">
      <c r="C1083" s="10"/>
      <c r="D1083" s="10"/>
      <c r="Z1083">
        <f t="shared" si="347"/>
        <v>0</v>
      </c>
      <c r="AA1083" s="89">
        <f t="shared" si="348"/>
        <v>-0.23800536174947567</v>
      </c>
      <c r="AB1083" s="89">
        <f t="shared" si="360"/>
        <v>-9999</v>
      </c>
      <c r="AC1083" s="89">
        <f t="shared" si="361"/>
        <v>0</v>
      </c>
      <c r="AD1083" s="89">
        <f t="shared" si="357"/>
        <v>-9999</v>
      </c>
      <c r="AE1083" s="89">
        <f t="shared" si="362"/>
        <v>0</v>
      </c>
      <c r="AF1083">
        <f t="shared" si="358"/>
        <v>-9999</v>
      </c>
      <c r="AG1083" s="73"/>
      <c r="AH1083">
        <f t="shared" si="349"/>
        <v>9.9128093979226504E-4</v>
      </c>
      <c r="AI1083">
        <f t="shared" si="350"/>
        <v>1.0202694526724543</v>
      </c>
      <c r="AJ1083">
        <f t="shared" si="351"/>
        <v>0.73637414807196833</v>
      </c>
      <c r="AK1083">
        <f t="shared" si="352"/>
        <v>8.1517785104596244E-2</v>
      </c>
      <c r="AL1083">
        <f t="shared" si="353"/>
        <v>1.327088014839336</v>
      </c>
      <c r="AM1083">
        <f t="shared" si="354"/>
        <v>0.7817992999413852</v>
      </c>
      <c r="AN1083" s="89">
        <f t="shared" si="363"/>
        <v>1.2462906618999194</v>
      </c>
      <c r="AO1083" s="89">
        <f t="shared" si="363"/>
        <v>1.246290661867854</v>
      </c>
      <c r="AP1083" s="89">
        <f t="shared" si="363"/>
        <v>1.2462906606705981</v>
      </c>
      <c r="AQ1083" s="89">
        <f t="shared" si="363"/>
        <v>1.2462906159678244</v>
      </c>
      <c r="AR1083" s="89">
        <f t="shared" si="363"/>
        <v>1.2462889468736118</v>
      </c>
      <c r="AS1083" s="89">
        <f t="shared" si="363"/>
        <v>1.2462266328299796</v>
      </c>
      <c r="AT1083" s="89">
        <f t="shared" si="363"/>
        <v>1.2439083968856333</v>
      </c>
      <c r="AU1083" s="89">
        <f t="shared" si="356"/>
        <v>1.1666747515830691</v>
      </c>
      <c r="AV1083" s="89"/>
    </row>
    <row r="1084" spans="3:48">
      <c r="C1084" s="10"/>
      <c r="D1084" s="10"/>
      <c r="Z1084">
        <f t="shared" si="347"/>
        <v>0</v>
      </c>
      <c r="AA1084" s="89">
        <f t="shared" si="348"/>
        <v>-0.23800536174947567</v>
      </c>
      <c r="AB1084" s="89">
        <f t="shared" si="360"/>
        <v>-9999</v>
      </c>
      <c r="AC1084" s="89">
        <f t="shared" si="361"/>
        <v>0</v>
      </c>
      <c r="AD1084" s="89">
        <f t="shared" si="357"/>
        <v>-9999</v>
      </c>
      <c r="AE1084" s="89">
        <f t="shared" si="362"/>
        <v>0</v>
      </c>
      <c r="AF1084">
        <f t="shared" si="358"/>
        <v>-9999</v>
      </c>
      <c r="AG1084" s="73"/>
      <c r="AH1084">
        <f t="shared" si="349"/>
        <v>9.9128093979226504E-4</v>
      </c>
      <c r="AI1084">
        <f t="shared" si="350"/>
        <v>1.0202694526724543</v>
      </c>
      <c r="AJ1084">
        <f t="shared" si="351"/>
        <v>0.73637414807196833</v>
      </c>
      <c r="AK1084">
        <f t="shared" si="352"/>
        <v>8.1517785104596244E-2</v>
      </c>
      <c r="AL1084">
        <f t="shared" si="353"/>
        <v>1.327088014839336</v>
      </c>
      <c r="AM1084">
        <f t="shared" si="354"/>
        <v>0.7817992999413852</v>
      </c>
      <c r="AN1084" s="89">
        <f t="shared" si="363"/>
        <v>1.2462906618999194</v>
      </c>
      <c r="AO1084" s="89">
        <f t="shared" si="363"/>
        <v>1.246290661867854</v>
      </c>
      <c r="AP1084" s="89">
        <f t="shared" si="363"/>
        <v>1.2462906606705981</v>
      </c>
      <c r="AQ1084" s="89">
        <f t="shared" si="363"/>
        <v>1.2462906159678244</v>
      </c>
      <c r="AR1084" s="89">
        <f t="shared" si="363"/>
        <v>1.2462889468736118</v>
      </c>
      <c r="AS1084" s="89">
        <f t="shared" si="363"/>
        <v>1.2462266328299796</v>
      </c>
      <c r="AT1084" s="89">
        <f t="shared" si="363"/>
        <v>1.2439083968856333</v>
      </c>
      <c r="AU1084" s="89">
        <f t="shared" si="356"/>
        <v>1.1666747515830691</v>
      </c>
    </row>
    <row r="1085" spans="3:48">
      <c r="C1085" s="10"/>
      <c r="D1085" s="10"/>
      <c r="Z1085">
        <f t="shared" si="347"/>
        <v>0</v>
      </c>
      <c r="AA1085" s="89">
        <f t="shared" si="348"/>
        <v>-0.23800536174947567</v>
      </c>
      <c r="AB1085" s="89">
        <f t="shared" si="360"/>
        <v>-9999</v>
      </c>
      <c r="AC1085" s="89">
        <f t="shared" si="361"/>
        <v>0</v>
      </c>
      <c r="AD1085" s="89">
        <f t="shared" si="357"/>
        <v>-9999</v>
      </c>
      <c r="AE1085" s="89">
        <f t="shared" si="362"/>
        <v>0</v>
      </c>
      <c r="AF1085">
        <f t="shared" si="358"/>
        <v>-9999</v>
      </c>
      <c r="AG1085" s="73"/>
      <c r="AH1085">
        <f t="shared" si="349"/>
        <v>9.9128093979226504E-4</v>
      </c>
      <c r="AI1085">
        <f t="shared" si="350"/>
        <v>1.0202694526724543</v>
      </c>
      <c r="AJ1085">
        <f t="shared" si="351"/>
        <v>0.73637414807196833</v>
      </c>
      <c r="AK1085">
        <f t="shared" si="352"/>
        <v>8.1517785104596244E-2</v>
      </c>
      <c r="AL1085">
        <f t="shared" si="353"/>
        <v>1.327088014839336</v>
      </c>
      <c r="AM1085">
        <f t="shared" si="354"/>
        <v>0.7817992999413852</v>
      </c>
      <c r="AN1085" s="89">
        <f t="shared" si="363"/>
        <v>1.2462906618999194</v>
      </c>
      <c r="AO1085" s="89">
        <f t="shared" si="363"/>
        <v>1.246290661867854</v>
      </c>
      <c r="AP1085" s="89">
        <f t="shared" si="363"/>
        <v>1.2462906606705981</v>
      </c>
      <c r="AQ1085" s="89">
        <f t="shared" si="363"/>
        <v>1.2462906159678244</v>
      </c>
      <c r="AR1085" s="89">
        <f t="shared" si="363"/>
        <v>1.2462889468736118</v>
      </c>
      <c r="AS1085" s="89">
        <f t="shared" si="363"/>
        <v>1.2462266328299796</v>
      </c>
      <c r="AT1085" s="89">
        <f t="shared" si="363"/>
        <v>1.2439083968856333</v>
      </c>
      <c r="AU1085" s="89">
        <f t="shared" si="356"/>
        <v>1.1666747515830691</v>
      </c>
    </row>
    <row r="1086" spans="3:48">
      <c r="C1086" s="10"/>
      <c r="D1086" s="10"/>
      <c r="Z1086">
        <f t="shared" si="347"/>
        <v>0</v>
      </c>
      <c r="AA1086" s="89">
        <f t="shared" si="348"/>
        <v>-0.23800536174947567</v>
      </c>
      <c r="AB1086" s="89">
        <f t="shared" si="360"/>
        <v>-9999</v>
      </c>
      <c r="AC1086" s="89">
        <f t="shared" si="361"/>
        <v>0</v>
      </c>
      <c r="AD1086" s="89">
        <f t="shared" si="357"/>
        <v>-9999</v>
      </c>
      <c r="AE1086" s="89">
        <f t="shared" si="362"/>
        <v>0</v>
      </c>
      <c r="AF1086">
        <f t="shared" si="358"/>
        <v>-9999</v>
      </c>
      <c r="AG1086" s="73"/>
      <c r="AH1086">
        <f t="shared" si="349"/>
        <v>9.9128093979226504E-4</v>
      </c>
      <c r="AI1086">
        <f t="shared" si="350"/>
        <v>1.0202694526724543</v>
      </c>
      <c r="AJ1086">
        <f t="shared" si="351"/>
        <v>0.73637414807196833</v>
      </c>
      <c r="AK1086">
        <f t="shared" si="352"/>
        <v>8.1517785104596244E-2</v>
      </c>
      <c r="AL1086">
        <f t="shared" si="353"/>
        <v>1.327088014839336</v>
      </c>
      <c r="AM1086">
        <f t="shared" si="354"/>
        <v>0.7817992999413852</v>
      </c>
      <c r="AN1086" s="89">
        <f t="shared" si="363"/>
        <v>1.2462906618999194</v>
      </c>
      <c r="AO1086" s="89">
        <f t="shared" si="363"/>
        <v>1.246290661867854</v>
      </c>
      <c r="AP1086" s="89">
        <f t="shared" si="363"/>
        <v>1.2462906606705981</v>
      </c>
      <c r="AQ1086" s="89">
        <f t="shared" si="363"/>
        <v>1.2462906159678244</v>
      </c>
      <c r="AR1086" s="89">
        <f t="shared" si="363"/>
        <v>1.2462889468736118</v>
      </c>
      <c r="AS1086" s="89">
        <f t="shared" si="363"/>
        <v>1.2462266328299796</v>
      </c>
      <c r="AT1086" s="89">
        <f t="shared" si="363"/>
        <v>1.2439083968856333</v>
      </c>
      <c r="AU1086" s="89">
        <f t="shared" si="356"/>
        <v>1.1666747515830691</v>
      </c>
    </row>
    <row r="1087" spans="3:48">
      <c r="C1087" s="10"/>
      <c r="D1087" s="10"/>
      <c r="Z1087">
        <f t="shared" si="347"/>
        <v>0</v>
      </c>
      <c r="AA1087" s="89">
        <f t="shared" si="348"/>
        <v>-0.23800536174947567</v>
      </c>
      <c r="AB1087" s="89">
        <f t="shared" si="360"/>
        <v>-9999</v>
      </c>
      <c r="AC1087" s="89">
        <f t="shared" si="361"/>
        <v>0</v>
      </c>
      <c r="AD1087" s="89">
        <f t="shared" si="357"/>
        <v>-9999</v>
      </c>
      <c r="AE1087" s="89">
        <f t="shared" si="362"/>
        <v>0</v>
      </c>
      <c r="AF1087">
        <f t="shared" si="358"/>
        <v>-9999</v>
      </c>
      <c r="AG1087" s="73"/>
      <c r="AH1087">
        <f t="shared" si="349"/>
        <v>9.9128093979226504E-4</v>
      </c>
      <c r="AI1087">
        <f t="shared" si="350"/>
        <v>1.0202694526724543</v>
      </c>
      <c r="AJ1087">
        <f t="shared" si="351"/>
        <v>0.73637414807196833</v>
      </c>
      <c r="AK1087">
        <f t="shared" si="352"/>
        <v>8.1517785104596244E-2</v>
      </c>
      <c r="AL1087">
        <f t="shared" si="353"/>
        <v>1.327088014839336</v>
      </c>
      <c r="AM1087">
        <f t="shared" si="354"/>
        <v>0.7817992999413852</v>
      </c>
      <c r="AN1087" s="89">
        <f t="shared" si="363"/>
        <v>1.2462906618999194</v>
      </c>
      <c r="AO1087" s="89">
        <f t="shared" si="363"/>
        <v>1.246290661867854</v>
      </c>
      <c r="AP1087" s="89">
        <f t="shared" si="363"/>
        <v>1.2462906606705981</v>
      </c>
      <c r="AQ1087" s="89">
        <f t="shared" si="363"/>
        <v>1.2462906159678244</v>
      </c>
      <c r="AR1087" s="89">
        <f t="shared" si="363"/>
        <v>1.2462889468736118</v>
      </c>
      <c r="AS1087" s="89">
        <f t="shared" si="363"/>
        <v>1.2462266328299796</v>
      </c>
      <c r="AT1087" s="89">
        <f t="shared" si="363"/>
        <v>1.2439083968856333</v>
      </c>
      <c r="AU1087" s="89">
        <f t="shared" si="356"/>
        <v>1.1666747515830691</v>
      </c>
    </row>
    <row r="1088" spans="3:48">
      <c r="C1088" s="10"/>
      <c r="D1088" s="10"/>
      <c r="Z1088">
        <f t="shared" si="347"/>
        <v>0</v>
      </c>
      <c r="AA1088" s="89">
        <f t="shared" si="348"/>
        <v>-0.23800536174947567</v>
      </c>
      <c r="AB1088" s="89">
        <f t="shared" si="360"/>
        <v>-9999</v>
      </c>
      <c r="AC1088" s="89">
        <f t="shared" si="361"/>
        <v>0</v>
      </c>
      <c r="AD1088" s="89">
        <f t="shared" si="357"/>
        <v>-9999</v>
      </c>
      <c r="AE1088" s="89">
        <f t="shared" si="362"/>
        <v>0</v>
      </c>
      <c r="AF1088">
        <f t="shared" si="358"/>
        <v>-9999</v>
      </c>
      <c r="AG1088" s="73"/>
      <c r="AH1088">
        <f t="shared" si="349"/>
        <v>9.9128093979226504E-4</v>
      </c>
      <c r="AI1088">
        <f t="shared" si="350"/>
        <v>1.0202694526724543</v>
      </c>
      <c r="AJ1088">
        <f t="shared" si="351"/>
        <v>0.73637414807196833</v>
      </c>
      <c r="AK1088">
        <f t="shared" si="352"/>
        <v>8.1517785104596244E-2</v>
      </c>
      <c r="AL1088">
        <f t="shared" si="353"/>
        <v>1.327088014839336</v>
      </c>
      <c r="AM1088">
        <f t="shared" si="354"/>
        <v>0.7817992999413852</v>
      </c>
      <c r="AN1088" s="89">
        <f t="shared" si="363"/>
        <v>1.2462906618999194</v>
      </c>
      <c r="AO1088" s="89">
        <f t="shared" si="363"/>
        <v>1.246290661867854</v>
      </c>
      <c r="AP1088" s="89">
        <f t="shared" si="363"/>
        <v>1.2462906606705981</v>
      </c>
      <c r="AQ1088" s="89">
        <f t="shared" si="363"/>
        <v>1.2462906159678244</v>
      </c>
      <c r="AR1088" s="89">
        <f t="shared" si="363"/>
        <v>1.2462889468736118</v>
      </c>
      <c r="AS1088" s="89">
        <f t="shared" si="363"/>
        <v>1.2462266328299796</v>
      </c>
      <c r="AT1088" s="89">
        <f t="shared" si="363"/>
        <v>1.2439083968856333</v>
      </c>
      <c r="AU1088" s="89">
        <f t="shared" si="356"/>
        <v>1.1666747515830691</v>
      </c>
    </row>
    <row r="1089" spans="3:47">
      <c r="C1089" s="10"/>
      <c r="D1089" s="10"/>
      <c r="Z1089">
        <f t="shared" si="347"/>
        <v>0</v>
      </c>
      <c r="AA1089" s="89">
        <f t="shared" si="348"/>
        <v>-0.23800536174947567</v>
      </c>
      <c r="AB1089" s="89">
        <f t="shared" si="360"/>
        <v>-9999</v>
      </c>
      <c r="AC1089" s="89">
        <f t="shared" si="361"/>
        <v>0</v>
      </c>
      <c r="AD1089" s="89">
        <f t="shared" si="357"/>
        <v>-9999</v>
      </c>
      <c r="AE1089" s="89">
        <f t="shared" si="362"/>
        <v>0</v>
      </c>
      <c r="AF1089">
        <f t="shared" si="358"/>
        <v>-9999</v>
      </c>
      <c r="AG1089" s="73"/>
      <c r="AH1089">
        <f t="shared" si="349"/>
        <v>9.9128093979226504E-4</v>
      </c>
      <c r="AI1089">
        <f t="shared" si="350"/>
        <v>1.0202694526724543</v>
      </c>
      <c r="AJ1089">
        <f t="shared" si="351"/>
        <v>0.73637414807196833</v>
      </c>
      <c r="AK1089">
        <f t="shared" si="352"/>
        <v>8.1517785104596244E-2</v>
      </c>
      <c r="AL1089">
        <f t="shared" si="353"/>
        <v>1.327088014839336</v>
      </c>
      <c r="AM1089">
        <f t="shared" si="354"/>
        <v>0.7817992999413852</v>
      </c>
      <c r="AN1089" s="89">
        <f t="shared" si="363"/>
        <v>1.2462906618999194</v>
      </c>
      <c r="AO1089" s="89">
        <f t="shared" si="363"/>
        <v>1.246290661867854</v>
      </c>
      <c r="AP1089" s="89">
        <f t="shared" si="363"/>
        <v>1.2462906606705981</v>
      </c>
      <c r="AQ1089" s="89">
        <f t="shared" si="363"/>
        <v>1.2462906159678244</v>
      </c>
      <c r="AR1089" s="89">
        <f t="shared" si="363"/>
        <v>1.2462889468736118</v>
      </c>
      <c r="AS1089" s="89">
        <f t="shared" si="363"/>
        <v>1.2462266328299796</v>
      </c>
      <c r="AT1089" s="89">
        <f t="shared" si="363"/>
        <v>1.2439083968856333</v>
      </c>
      <c r="AU1089" s="89">
        <f t="shared" si="356"/>
        <v>1.1666747515830691</v>
      </c>
    </row>
    <row r="1090" spans="3:47">
      <c r="C1090" s="10"/>
      <c r="D1090" s="10"/>
      <c r="Z1090">
        <f t="shared" si="347"/>
        <v>0</v>
      </c>
      <c r="AA1090" s="89">
        <f t="shared" si="348"/>
        <v>-0.23800536174947567</v>
      </c>
      <c r="AB1090" s="89">
        <f t="shared" si="360"/>
        <v>-9999</v>
      </c>
      <c r="AC1090" s="89">
        <f t="shared" si="361"/>
        <v>0</v>
      </c>
      <c r="AD1090" s="89">
        <f t="shared" si="357"/>
        <v>-9999</v>
      </c>
      <c r="AE1090" s="89">
        <f t="shared" si="362"/>
        <v>0</v>
      </c>
      <c r="AF1090">
        <f t="shared" si="358"/>
        <v>-9999</v>
      </c>
      <c r="AG1090" s="73"/>
      <c r="AH1090">
        <f t="shared" si="349"/>
        <v>9.9128093979226504E-4</v>
      </c>
      <c r="AI1090">
        <f t="shared" si="350"/>
        <v>1.0202694526724543</v>
      </c>
      <c r="AJ1090">
        <f t="shared" si="351"/>
        <v>0.73637414807196833</v>
      </c>
      <c r="AK1090">
        <f t="shared" si="352"/>
        <v>8.1517785104596244E-2</v>
      </c>
      <c r="AL1090">
        <f t="shared" si="353"/>
        <v>1.327088014839336</v>
      </c>
      <c r="AM1090">
        <f t="shared" si="354"/>
        <v>0.7817992999413852</v>
      </c>
      <c r="AN1090" s="89">
        <f t="shared" si="363"/>
        <v>1.2462906618999194</v>
      </c>
      <c r="AO1090" s="89">
        <f t="shared" si="363"/>
        <v>1.246290661867854</v>
      </c>
      <c r="AP1090" s="89">
        <f t="shared" si="363"/>
        <v>1.2462906606705981</v>
      </c>
      <c r="AQ1090" s="89">
        <f t="shared" si="363"/>
        <v>1.2462906159678244</v>
      </c>
      <c r="AR1090" s="89">
        <f t="shared" si="363"/>
        <v>1.2462889468736118</v>
      </c>
      <c r="AS1090" s="89">
        <f t="shared" si="363"/>
        <v>1.2462266328299796</v>
      </c>
      <c r="AT1090" s="89">
        <f t="shared" si="363"/>
        <v>1.2439083968856333</v>
      </c>
      <c r="AU1090" s="89">
        <f t="shared" si="356"/>
        <v>1.1666747515830691</v>
      </c>
    </row>
    <row r="1091" spans="3:47">
      <c r="C1091" s="10"/>
      <c r="D1091" s="10"/>
      <c r="Z1091">
        <f t="shared" si="347"/>
        <v>0</v>
      </c>
      <c r="AA1091" s="89">
        <f t="shared" si="348"/>
        <v>-0.23800536174947567</v>
      </c>
      <c r="AB1091" s="89">
        <f t="shared" si="360"/>
        <v>-9999</v>
      </c>
      <c r="AC1091" s="89">
        <f t="shared" si="361"/>
        <v>0</v>
      </c>
      <c r="AD1091" s="89">
        <f t="shared" si="357"/>
        <v>-9999</v>
      </c>
      <c r="AE1091" s="89">
        <f t="shared" si="362"/>
        <v>0</v>
      </c>
      <c r="AF1091">
        <f t="shared" si="358"/>
        <v>-9999</v>
      </c>
      <c r="AG1091" s="73"/>
      <c r="AH1091">
        <f t="shared" si="349"/>
        <v>9.9128093979226504E-4</v>
      </c>
      <c r="AI1091">
        <f t="shared" si="350"/>
        <v>1.0202694526724543</v>
      </c>
      <c r="AJ1091">
        <f t="shared" si="351"/>
        <v>0.73637414807196833</v>
      </c>
      <c r="AK1091">
        <f t="shared" si="352"/>
        <v>8.1517785104596244E-2</v>
      </c>
      <c r="AL1091">
        <f t="shared" si="353"/>
        <v>1.327088014839336</v>
      </c>
      <c r="AM1091">
        <f t="shared" si="354"/>
        <v>0.7817992999413852</v>
      </c>
      <c r="AN1091" s="89">
        <f t="shared" si="363"/>
        <v>1.2462906618999194</v>
      </c>
      <c r="AO1091" s="89">
        <f t="shared" si="363"/>
        <v>1.246290661867854</v>
      </c>
      <c r="AP1091" s="89">
        <f t="shared" si="363"/>
        <v>1.2462906606705981</v>
      </c>
      <c r="AQ1091" s="89">
        <f t="shared" si="363"/>
        <v>1.2462906159678244</v>
      </c>
      <c r="AR1091" s="89">
        <f t="shared" si="363"/>
        <v>1.2462889468736118</v>
      </c>
      <c r="AS1091" s="89">
        <f t="shared" si="363"/>
        <v>1.2462266328299796</v>
      </c>
      <c r="AT1091" s="89">
        <f t="shared" si="363"/>
        <v>1.2439083968856333</v>
      </c>
      <c r="AU1091" s="89">
        <f t="shared" si="356"/>
        <v>1.1666747515830691</v>
      </c>
    </row>
    <row r="1092" spans="3:47">
      <c r="C1092" s="10"/>
      <c r="D1092" s="10"/>
      <c r="Z1092">
        <f t="shared" si="347"/>
        <v>0</v>
      </c>
      <c r="AA1092" s="89">
        <f t="shared" si="348"/>
        <v>-0.23800536174947567</v>
      </c>
      <c r="AB1092" s="89">
        <f t="shared" si="360"/>
        <v>-9999</v>
      </c>
      <c r="AC1092" s="89">
        <f t="shared" si="361"/>
        <v>0</v>
      </c>
      <c r="AD1092" s="89">
        <f t="shared" si="357"/>
        <v>-9999</v>
      </c>
      <c r="AE1092" s="89">
        <f t="shared" si="362"/>
        <v>0</v>
      </c>
      <c r="AF1092">
        <f t="shared" si="358"/>
        <v>-9999</v>
      </c>
      <c r="AG1092" s="73"/>
      <c r="AH1092">
        <f t="shared" si="349"/>
        <v>9.9128093979226504E-4</v>
      </c>
      <c r="AI1092">
        <f t="shared" si="350"/>
        <v>1.0202694526724543</v>
      </c>
      <c r="AJ1092">
        <f t="shared" si="351"/>
        <v>0.73637414807196833</v>
      </c>
      <c r="AK1092">
        <f t="shared" si="352"/>
        <v>8.1517785104596244E-2</v>
      </c>
      <c r="AL1092">
        <f t="shared" si="353"/>
        <v>1.327088014839336</v>
      </c>
      <c r="AM1092">
        <f t="shared" si="354"/>
        <v>0.7817992999413852</v>
      </c>
      <c r="AN1092" s="89">
        <f t="shared" si="363"/>
        <v>1.2462906618999194</v>
      </c>
      <c r="AO1092" s="89">
        <f t="shared" si="363"/>
        <v>1.246290661867854</v>
      </c>
      <c r="AP1092" s="89">
        <f t="shared" si="363"/>
        <v>1.2462906606705981</v>
      </c>
      <c r="AQ1092" s="89">
        <f t="shared" si="363"/>
        <v>1.2462906159678244</v>
      </c>
      <c r="AR1092" s="89">
        <f t="shared" si="363"/>
        <v>1.2462889468736118</v>
      </c>
      <c r="AS1092" s="89">
        <f t="shared" si="363"/>
        <v>1.2462266328299796</v>
      </c>
      <c r="AT1092" s="89">
        <f t="shared" si="363"/>
        <v>1.2439083968856333</v>
      </c>
      <c r="AU1092" s="89">
        <f t="shared" si="356"/>
        <v>1.1666747515830691</v>
      </c>
    </row>
    <row r="1093" spans="3:47">
      <c r="C1093" s="10"/>
      <c r="D1093" s="10"/>
      <c r="Z1093">
        <f t="shared" si="347"/>
        <v>0</v>
      </c>
      <c r="AA1093" s="89">
        <f t="shared" si="348"/>
        <v>-0.23800536174947567</v>
      </c>
      <c r="AB1093" s="89">
        <f t="shared" si="360"/>
        <v>-9999</v>
      </c>
      <c r="AC1093" s="89">
        <f t="shared" si="361"/>
        <v>0</v>
      </c>
      <c r="AD1093" s="89">
        <f t="shared" si="357"/>
        <v>-9999</v>
      </c>
      <c r="AE1093" s="89">
        <f t="shared" si="362"/>
        <v>0</v>
      </c>
      <c r="AF1093">
        <f t="shared" si="358"/>
        <v>-9999</v>
      </c>
      <c r="AG1093" s="73"/>
      <c r="AH1093">
        <f t="shared" si="349"/>
        <v>9.9128093979226504E-4</v>
      </c>
      <c r="AI1093">
        <f t="shared" si="350"/>
        <v>1.0202694526724543</v>
      </c>
      <c r="AJ1093">
        <f t="shared" si="351"/>
        <v>0.73637414807196833</v>
      </c>
      <c r="AK1093">
        <f t="shared" si="352"/>
        <v>8.1517785104596244E-2</v>
      </c>
      <c r="AL1093">
        <f t="shared" si="353"/>
        <v>1.327088014839336</v>
      </c>
      <c r="AM1093">
        <f t="shared" si="354"/>
        <v>0.7817992999413852</v>
      </c>
      <c r="AN1093" s="89">
        <f t="shared" ref="AN1093:AT1108" si="364">$AU1093+$AB$7*SIN(AO1093)</f>
        <v>1.2462906618999194</v>
      </c>
      <c r="AO1093" s="89">
        <f t="shared" si="364"/>
        <v>1.246290661867854</v>
      </c>
      <c r="AP1093" s="89">
        <f t="shared" si="364"/>
        <v>1.2462906606705981</v>
      </c>
      <c r="AQ1093" s="89">
        <f t="shared" si="364"/>
        <v>1.2462906159678244</v>
      </c>
      <c r="AR1093" s="89">
        <f t="shared" si="364"/>
        <v>1.2462889468736118</v>
      </c>
      <c r="AS1093" s="89">
        <f t="shared" si="364"/>
        <v>1.2462266328299796</v>
      </c>
      <c r="AT1093" s="89">
        <f t="shared" si="364"/>
        <v>1.2439083968856333</v>
      </c>
      <c r="AU1093" s="89">
        <f t="shared" si="356"/>
        <v>1.1666747515830691</v>
      </c>
    </row>
    <row r="1094" spans="3:47">
      <c r="C1094" s="10"/>
      <c r="D1094" s="10"/>
      <c r="Z1094">
        <f t="shared" si="347"/>
        <v>0</v>
      </c>
      <c r="AA1094" s="89">
        <f t="shared" si="348"/>
        <v>-0.23800536174947567</v>
      </c>
      <c r="AB1094" s="89">
        <f t="shared" si="360"/>
        <v>-9999</v>
      </c>
      <c r="AC1094" s="89">
        <f t="shared" si="361"/>
        <v>0</v>
      </c>
      <c r="AD1094" s="89">
        <f t="shared" si="357"/>
        <v>-9999</v>
      </c>
      <c r="AE1094" s="89">
        <f t="shared" si="362"/>
        <v>0</v>
      </c>
      <c r="AF1094">
        <f t="shared" si="358"/>
        <v>-9999</v>
      </c>
      <c r="AG1094" s="73"/>
      <c r="AH1094">
        <f t="shared" si="349"/>
        <v>9.9128093979226504E-4</v>
      </c>
      <c r="AI1094">
        <f t="shared" si="350"/>
        <v>1.0202694526724543</v>
      </c>
      <c r="AJ1094">
        <f t="shared" si="351"/>
        <v>0.73637414807196833</v>
      </c>
      <c r="AK1094">
        <f t="shared" si="352"/>
        <v>8.1517785104596244E-2</v>
      </c>
      <c r="AL1094">
        <f t="shared" si="353"/>
        <v>1.327088014839336</v>
      </c>
      <c r="AM1094">
        <f t="shared" si="354"/>
        <v>0.7817992999413852</v>
      </c>
      <c r="AN1094" s="89">
        <f t="shared" si="364"/>
        <v>1.2462906618999194</v>
      </c>
      <c r="AO1094" s="89">
        <f t="shared" si="364"/>
        <v>1.246290661867854</v>
      </c>
      <c r="AP1094" s="89">
        <f t="shared" si="364"/>
        <v>1.2462906606705981</v>
      </c>
      <c r="AQ1094" s="89">
        <f t="shared" si="364"/>
        <v>1.2462906159678244</v>
      </c>
      <c r="AR1094" s="89">
        <f t="shared" si="364"/>
        <v>1.2462889468736118</v>
      </c>
      <c r="AS1094" s="89">
        <f t="shared" si="364"/>
        <v>1.2462266328299796</v>
      </c>
      <c r="AT1094" s="89">
        <f t="shared" si="364"/>
        <v>1.2439083968856333</v>
      </c>
      <c r="AU1094" s="89">
        <f t="shared" si="356"/>
        <v>1.1666747515830691</v>
      </c>
    </row>
    <row r="1095" spans="3:47">
      <c r="C1095" s="10"/>
      <c r="D1095" s="10"/>
      <c r="Z1095">
        <f t="shared" si="347"/>
        <v>0</v>
      </c>
      <c r="AA1095" s="89">
        <f t="shared" si="348"/>
        <v>-0.23800536174947567</v>
      </c>
      <c r="AB1095" s="89">
        <f t="shared" si="360"/>
        <v>-9999</v>
      </c>
      <c r="AC1095" s="89">
        <f t="shared" si="361"/>
        <v>0</v>
      </c>
      <c r="AD1095" s="89">
        <f t="shared" si="357"/>
        <v>-9999</v>
      </c>
      <c r="AE1095" s="89">
        <f t="shared" si="362"/>
        <v>0</v>
      </c>
      <c r="AF1095">
        <f t="shared" si="358"/>
        <v>-9999</v>
      </c>
      <c r="AG1095" s="73"/>
      <c r="AH1095">
        <f t="shared" si="349"/>
        <v>9.9128093979226504E-4</v>
      </c>
      <c r="AI1095">
        <f t="shared" si="350"/>
        <v>1.0202694526724543</v>
      </c>
      <c r="AJ1095">
        <f t="shared" si="351"/>
        <v>0.73637414807196833</v>
      </c>
      <c r="AK1095">
        <f t="shared" si="352"/>
        <v>8.1517785104596244E-2</v>
      </c>
      <c r="AL1095">
        <f t="shared" si="353"/>
        <v>1.327088014839336</v>
      </c>
      <c r="AM1095">
        <f t="shared" si="354"/>
        <v>0.7817992999413852</v>
      </c>
      <c r="AN1095" s="89">
        <f t="shared" si="364"/>
        <v>1.2462906618999194</v>
      </c>
      <c r="AO1095" s="89">
        <f t="shared" si="364"/>
        <v>1.246290661867854</v>
      </c>
      <c r="AP1095" s="89">
        <f t="shared" si="364"/>
        <v>1.2462906606705981</v>
      </c>
      <c r="AQ1095" s="89">
        <f t="shared" si="364"/>
        <v>1.2462906159678244</v>
      </c>
      <c r="AR1095" s="89">
        <f t="shared" si="364"/>
        <v>1.2462889468736118</v>
      </c>
      <c r="AS1095" s="89">
        <f t="shared" si="364"/>
        <v>1.2462266328299796</v>
      </c>
      <c r="AT1095" s="89">
        <f t="shared" si="364"/>
        <v>1.2439083968856333</v>
      </c>
      <c r="AU1095" s="89">
        <f t="shared" si="356"/>
        <v>1.1666747515830691</v>
      </c>
    </row>
    <row r="1096" spans="3:47">
      <c r="C1096" s="10"/>
      <c r="D1096" s="10"/>
      <c r="Z1096">
        <f t="shared" si="347"/>
        <v>0</v>
      </c>
      <c r="AA1096" s="89">
        <f t="shared" si="348"/>
        <v>-0.23800536174947567</v>
      </c>
      <c r="AB1096" s="89">
        <f t="shared" si="360"/>
        <v>-9999</v>
      </c>
      <c r="AC1096" s="89">
        <f t="shared" si="361"/>
        <v>0</v>
      </c>
      <c r="AD1096" s="89">
        <f t="shared" si="357"/>
        <v>-9999</v>
      </c>
      <c r="AE1096" s="89">
        <f t="shared" si="362"/>
        <v>0</v>
      </c>
      <c r="AF1096">
        <f t="shared" si="358"/>
        <v>-9999</v>
      </c>
      <c r="AG1096" s="73"/>
      <c r="AH1096">
        <f t="shared" si="349"/>
        <v>9.9128093979226504E-4</v>
      </c>
      <c r="AI1096">
        <f t="shared" si="350"/>
        <v>1.0202694526724543</v>
      </c>
      <c r="AJ1096">
        <f t="shared" si="351"/>
        <v>0.73637414807196833</v>
      </c>
      <c r="AK1096">
        <f t="shared" si="352"/>
        <v>8.1517785104596244E-2</v>
      </c>
      <c r="AL1096">
        <f t="shared" si="353"/>
        <v>1.327088014839336</v>
      </c>
      <c r="AM1096">
        <f t="shared" si="354"/>
        <v>0.7817992999413852</v>
      </c>
      <c r="AN1096" s="89">
        <f t="shared" si="364"/>
        <v>1.2462906618999194</v>
      </c>
      <c r="AO1096" s="89">
        <f t="shared" si="364"/>
        <v>1.246290661867854</v>
      </c>
      <c r="AP1096" s="89">
        <f t="shared" si="364"/>
        <v>1.2462906606705981</v>
      </c>
      <c r="AQ1096" s="89">
        <f t="shared" si="364"/>
        <v>1.2462906159678244</v>
      </c>
      <c r="AR1096" s="89">
        <f t="shared" si="364"/>
        <v>1.2462889468736118</v>
      </c>
      <c r="AS1096" s="89">
        <f t="shared" si="364"/>
        <v>1.2462266328299796</v>
      </c>
      <c r="AT1096" s="89">
        <f t="shared" si="364"/>
        <v>1.2439083968856333</v>
      </c>
      <c r="AU1096" s="89">
        <f t="shared" si="356"/>
        <v>1.1666747515830691</v>
      </c>
    </row>
    <row r="1097" spans="3:47">
      <c r="C1097" s="10"/>
      <c r="D1097" s="10"/>
      <c r="Z1097">
        <f t="shared" si="347"/>
        <v>0</v>
      </c>
      <c r="AA1097" s="89">
        <f t="shared" si="348"/>
        <v>-0.23800536174947567</v>
      </c>
      <c r="AB1097" s="89">
        <f t="shared" si="360"/>
        <v>-9999</v>
      </c>
      <c r="AC1097" s="89">
        <f t="shared" si="361"/>
        <v>0</v>
      </c>
      <c r="AD1097" s="89">
        <f t="shared" si="357"/>
        <v>-9999</v>
      </c>
      <c r="AE1097" s="89">
        <f t="shared" si="362"/>
        <v>0</v>
      </c>
      <c r="AF1097">
        <f t="shared" si="358"/>
        <v>-9999</v>
      </c>
      <c r="AG1097" s="73"/>
      <c r="AH1097">
        <f t="shared" si="349"/>
        <v>9.9128093979226504E-4</v>
      </c>
      <c r="AI1097">
        <f t="shared" si="350"/>
        <v>1.0202694526724543</v>
      </c>
      <c r="AJ1097">
        <f t="shared" si="351"/>
        <v>0.73637414807196833</v>
      </c>
      <c r="AK1097">
        <f t="shared" si="352"/>
        <v>8.1517785104596244E-2</v>
      </c>
      <c r="AL1097">
        <f t="shared" si="353"/>
        <v>1.327088014839336</v>
      </c>
      <c r="AM1097">
        <f t="shared" si="354"/>
        <v>0.7817992999413852</v>
      </c>
      <c r="AN1097" s="89">
        <f t="shared" si="364"/>
        <v>1.2462906618999194</v>
      </c>
      <c r="AO1097" s="89">
        <f t="shared" si="364"/>
        <v>1.246290661867854</v>
      </c>
      <c r="AP1097" s="89">
        <f t="shared" si="364"/>
        <v>1.2462906606705981</v>
      </c>
      <c r="AQ1097" s="89">
        <f t="shared" si="364"/>
        <v>1.2462906159678244</v>
      </c>
      <c r="AR1097" s="89">
        <f t="shared" si="364"/>
        <v>1.2462889468736118</v>
      </c>
      <c r="AS1097" s="89">
        <f t="shared" si="364"/>
        <v>1.2462266328299796</v>
      </c>
      <c r="AT1097" s="89">
        <f t="shared" si="364"/>
        <v>1.2439083968856333</v>
      </c>
      <c r="AU1097" s="89">
        <f t="shared" si="356"/>
        <v>1.1666747515830691</v>
      </c>
    </row>
    <row r="1098" spans="3:47">
      <c r="C1098" s="10"/>
      <c r="D1098" s="10"/>
      <c r="Z1098">
        <f t="shared" si="347"/>
        <v>0</v>
      </c>
      <c r="AA1098" s="89">
        <f t="shared" si="348"/>
        <v>-0.23800536174947567</v>
      </c>
      <c r="AB1098" s="89">
        <f t="shared" si="360"/>
        <v>-9999</v>
      </c>
      <c r="AC1098" s="89">
        <f t="shared" si="361"/>
        <v>0</v>
      </c>
      <c r="AD1098" s="89">
        <f t="shared" si="357"/>
        <v>-9999</v>
      </c>
      <c r="AE1098" s="89">
        <f t="shared" si="362"/>
        <v>0</v>
      </c>
      <c r="AF1098">
        <f t="shared" si="358"/>
        <v>-9999</v>
      </c>
      <c r="AG1098" s="73"/>
      <c r="AH1098">
        <f t="shared" si="349"/>
        <v>9.9128093979226504E-4</v>
      </c>
      <c r="AI1098">
        <f t="shared" si="350"/>
        <v>1.0202694526724543</v>
      </c>
      <c r="AJ1098">
        <f t="shared" si="351"/>
        <v>0.73637414807196833</v>
      </c>
      <c r="AK1098">
        <f t="shared" si="352"/>
        <v>8.1517785104596244E-2</v>
      </c>
      <c r="AL1098">
        <f t="shared" si="353"/>
        <v>1.327088014839336</v>
      </c>
      <c r="AM1098">
        <f t="shared" si="354"/>
        <v>0.7817992999413852</v>
      </c>
      <c r="AN1098" s="89">
        <f t="shared" si="364"/>
        <v>1.2462906618999194</v>
      </c>
      <c r="AO1098" s="89">
        <f t="shared" si="364"/>
        <v>1.246290661867854</v>
      </c>
      <c r="AP1098" s="89">
        <f t="shared" si="364"/>
        <v>1.2462906606705981</v>
      </c>
      <c r="AQ1098" s="89">
        <f t="shared" si="364"/>
        <v>1.2462906159678244</v>
      </c>
      <c r="AR1098" s="89">
        <f t="shared" si="364"/>
        <v>1.2462889468736118</v>
      </c>
      <c r="AS1098" s="89">
        <f t="shared" si="364"/>
        <v>1.2462266328299796</v>
      </c>
      <c r="AT1098" s="89">
        <f t="shared" si="364"/>
        <v>1.2439083968856333</v>
      </c>
      <c r="AU1098" s="89">
        <f t="shared" si="356"/>
        <v>1.1666747515830691</v>
      </c>
    </row>
    <row r="1099" spans="3:47">
      <c r="C1099" s="10"/>
      <c r="D1099" s="10"/>
      <c r="Z1099">
        <f t="shared" si="347"/>
        <v>0</v>
      </c>
      <c r="AA1099" s="89">
        <f t="shared" si="348"/>
        <v>-0.23800536174947567</v>
      </c>
      <c r="AB1099" s="89">
        <f t="shared" si="360"/>
        <v>-9999</v>
      </c>
      <c r="AC1099" s="89">
        <f t="shared" si="361"/>
        <v>0</v>
      </c>
      <c r="AD1099" s="89">
        <f t="shared" si="357"/>
        <v>-9999</v>
      </c>
      <c r="AE1099" s="89">
        <f t="shared" si="362"/>
        <v>0</v>
      </c>
      <c r="AF1099">
        <f t="shared" si="358"/>
        <v>-9999</v>
      </c>
      <c r="AG1099" s="73"/>
      <c r="AH1099">
        <f t="shared" si="349"/>
        <v>9.9128093979226504E-4</v>
      </c>
      <c r="AI1099">
        <f t="shared" si="350"/>
        <v>1.0202694526724543</v>
      </c>
      <c r="AJ1099">
        <f t="shared" si="351"/>
        <v>0.73637414807196833</v>
      </c>
      <c r="AK1099">
        <f t="shared" si="352"/>
        <v>8.1517785104596244E-2</v>
      </c>
      <c r="AL1099">
        <f t="shared" si="353"/>
        <v>1.327088014839336</v>
      </c>
      <c r="AM1099">
        <f t="shared" si="354"/>
        <v>0.7817992999413852</v>
      </c>
      <c r="AN1099" s="89">
        <f t="shared" si="364"/>
        <v>1.2462906618999194</v>
      </c>
      <c r="AO1099" s="89">
        <f t="shared" si="364"/>
        <v>1.246290661867854</v>
      </c>
      <c r="AP1099" s="89">
        <f t="shared" si="364"/>
        <v>1.2462906606705981</v>
      </c>
      <c r="AQ1099" s="89">
        <f t="shared" si="364"/>
        <v>1.2462906159678244</v>
      </c>
      <c r="AR1099" s="89">
        <f t="shared" si="364"/>
        <v>1.2462889468736118</v>
      </c>
      <c r="AS1099" s="89">
        <f t="shared" si="364"/>
        <v>1.2462266328299796</v>
      </c>
      <c r="AT1099" s="89">
        <f t="shared" si="364"/>
        <v>1.2439083968856333</v>
      </c>
      <c r="AU1099" s="89">
        <f t="shared" si="356"/>
        <v>1.1666747515830691</v>
      </c>
    </row>
    <row r="1100" spans="3:47">
      <c r="C1100" s="10"/>
      <c r="D1100" s="10"/>
      <c r="Z1100">
        <f t="shared" si="347"/>
        <v>0</v>
      </c>
      <c r="AA1100" s="89">
        <f t="shared" si="348"/>
        <v>-0.23800536174947567</v>
      </c>
      <c r="AB1100" s="89">
        <f t="shared" si="360"/>
        <v>-9999</v>
      </c>
      <c r="AC1100" s="89">
        <f t="shared" si="361"/>
        <v>0</v>
      </c>
      <c r="AD1100" s="89">
        <f t="shared" si="357"/>
        <v>-9999</v>
      </c>
      <c r="AE1100" s="89">
        <f t="shared" si="362"/>
        <v>0</v>
      </c>
      <c r="AF1100">
        <f t="shared" si="358"/>
        <v>-9999</v>
      </c>
      <c r="AG1100" s="73"/>
      <c r="AH1100">
        <f t="shared" si="349"/>
        <v>9.9128093979226504E-4</v>
      </c>
      <c r="AI1100">
        <f t="shared" si="350"/>
        <v>1.0202694526724543</v>
      </c>
      <c r="AJ1100">
        <f t="shared" si="351"/>
        <v>0.73637414807196833</v>
      </c>
      <c r="AK1100">
        <f t="shared" si="352"/>
        <v>8.1517785104596244E-2</v>
      </c>
      <c r="AL1100">
        <f t="shared" si="353"/>
        <v>1.327088014839336</v>
      </c>
      <c r="AM1100">
        <f t="shared" si="354"/>
        <v>0.7817992999413852</v>
      </c>
      <c r="AN1100" s="89">
        <f t="shared" si="364"/>
        <v>1.2462906618999194</v>
      </c>
      <c r="AO1100" s="89">
        <f t="shared" si="364"/>
        <v>1.246290661867854</v>
      </c>
      <c r="AP1100" s="89">
        <f t="shared" si="364"/>
        <v>1.2462906606705981</v>
      </c>
      <c r="AQ1100" s="89">
        <f t="shared" si="364"/>
        <v>1.2462906159678244</v>
      </c>
      <c r="AR1100" s="89">
        <f t="shared" si="364"/>
        <v>1.2462889468736118</v>
      </c>
      <c r="AS1100" s="89">
        <f t="shared" si="364"/>
        <v>1.2462266328299796</v>
      </c>
      <c r="AT1100" s="89">
        <f t="shared" si="364"/>
        <v>1.2439083968856333</v>
      </c>
      <c r="AU1100" s="89">
        <f t="shared" si="356"/>
        <v>1.1666747515830691</v>
      </c>
    </row>
    <row r="1101" spans="3:47">
      <c r="C1101" s="10"/>
      <c r="D1101" s="10"/>
      <c r="Z1101">
        <f t="shared" si="347"/>
        <v>0</v>
      </c>
      <c r="AA1101" s="89">
        <f t="shared" si="348"/>
        <v>-0.23800536174947567</v>
      </c>
      <c r="AB1101" s="89">
        <f t="shared" si="360"/>
        <v>-9999</v>
      </c>
      <c r="AC1101" s="89">
        <f t="shared" si="361"/>
        <v>0</v>
      </c>
      <c r="AD1101" s="89">
        <f t="shared" si="357"/>
        <v>-9999</v>
      </c>
      <c r="AE1101" s="89">
        <f t="shared" si="362"/>
        <v>0</v>
      </c>
      <c r="AF1101">
        <f t="shared" si="358"/>
        <v>-9999</v>
      </c>
      <c r="AG1101" s="73"/>
      <c r="AH1101">
        <f t="shared" si="349"/>
        <v>9.9128093979226504E-4</v>
      </c>
      <c r="AI1101">
        <f t="shared" si="350"/>
        <v>1.0202694526724543</v>
      </c>
      <c r="AJ1101">
        <f t="shared" si="351"/>
        <v>0.73637414807196833</v>
      </c>
      <c r="AK1101">
        <f t="shared" si="352"/>
        <v>8.1517785104596244E-2</v>
      </c>
      <c r="AL1101">
        <f t="shared" si="353"/>
        <v>1.327088014839336</v>
      </c>
      <c r="AM1101">
        <f t="shared" si="354"/>
        <v>0.7817992999413852</v>
      </c>
      <c r="AN1101" s="89">
        <f t="shared" si="364"/>
        <v>1.2462906618999194</v>
      </c>
      <c r="AO1101" s="89">
        <f t="shared" si="364"/>
        <v>1.246290661867854</v>
      </c>
      <c r="AP1101" s="89">
        <f t="shared" si="364"/>
        <v>1.2462906606705981</v>
      </c>
      <c r="AQ1101" s="89">
        <f t="shared" si="364"/>
        <v>1.2462906159678244</v>
      </c>
      <c r="AR1101" s="89">
        <f t="shared" si="364"/>
        <v>1.2462889468736118</v>
      </c>
      <c r="AS1101" s="89">
        <f t="shared" si="364"/>
        <v>1.2462266328299796</v>
      </c>
      <c r="AT1101" s="89">
        <f t="shared" si="364"/>
        <v>1.2439083968856333</v>
      </c>
      <c r="AU1101" s="89">
        <f t="shared" si="356"/>
        <v>1.1666747515830691</v>
      </c>
    </row>
    <row r="1102" spans="3:47">
      <c r="C1102" s="10"/>
      <c r="D1102" s="10"/>
      <c r="Z1102">
        <f t="shared" si="347"/>
        <v>0</v>
      </c>
      <c r="AA1102" s="89">
        <f t="shared" si="348"/>
        <v>-0.23800536174947567</v>
      </c>
      <c r="AB1102" s="89">
        <f t="shared" si="360"/>
        <v>-9999</v>
      </c>
      <c r="AC1102" s="89">
        <f t="shared" si="361"/>
        <v>0</v>
      </c>
      <c r="AD1102" s="89">
        <f t="shared" si="357"/>
        <v>-9999</v>
      </c>
      <c r="AE1102" s="89">
        <f t="shared" si="362"/>
        <v>0</v>
      </c>
      <c r="AF1102">
        <f t="shared" si="358"/>
        <v>-9999</v>
      </c>
      <c r="AG1102" s="73"/>
      <c r="AH1102">
        <f t="shared" si="349"/>
        <v>9.9128093979226504E-4</v>
      </c>
      <c r="AI1102">
        <f t="shared" si="350"/>
        <v>1.0202694526724543</v>
      </c>
      <c r="AJ1102">
        <f t="shared" si="351"/>
        <v>0.73637414807196833</v>
      </c>
      <c r="AK1102">
        <f t="shared" si="352"/>
        <v>8.1517785104596244E-2</v>
      </c>
      <c r="AL1102">
        <f t="shared" si="353"/>
        <v>1.327088014839336</v>
      </c>
      <c r="AM1102">
        <f t="shared" si="354"/>
        <v>0.7817992999413852</v>
      </c>
      <c r="AN1102" s="89">
        <f t="shared" si="364"/>
        <v>1.2462906618999194</v>
      </c>
      <c r="AO1102" s="89">
        <f t="shared" si="364"/>
        <v>1.246290661867854</v>
      </c>
      <c r="AP1102" s="89">
        <f t="shared" si="364"/>
        <v>1.2462906606705981</v>
      </c>
      <c r="AQ1102" s="89">
        <f t="shared" si="364"/>
        <v>1.2462906159678244</v>
      </c>
      <c r="AR1102" s="89">
        <f t="shared" si="364"/>
        <v>1.2462889468736118</v>
      </c>
      <c r="AS1102" s="89">
        <f t="shared" si="364"/>
        <v>1.2462266328299796</v>
      </c>
      <c r="AT1102" s="89">
        <f t="shared" si="364"/>
        <v>1.2439083968856333</v>
      </c>
      <c r="AU1102" s="89">
        <f t="shared" si="356"/>
        <v>1.1666747515830691</v>
      </c>
    </row>
    <row r="1103" spans="3:47">
      <c r="C1103" s="10"/>
      <c r="D1103" s="10"/>
      <c r="Z1103">
        <f t="shared" si="347"/>
        <v>0</v>
      </c>
      <c r="AA1103" s="89">
        <f t="shared" si="348"/>
        <v>-0.23800536174947567</v>
      </c>
      <c r="AB1103" s="89">
        <f t="shared" si="360"/>
        <v>-9999</v>
      </c>
      <c r="AC1103" s="89">
        <f t="shared" si="361"/>
        <v>0</v>
      </c>
      <c r="AD1103" s="89">
        <f t="shared" si="357"/>
        <v>-9999</v>
      </c>
      <c r="AE1103" s="89">
        <f t="shared" si="362"/>
        <v>0</v>
      </c>
      <c r="AF1103">
        <f t="shared" si="358"/>
        <v>-9999</v>
      </c>
      <c r="AG1103" s="73"/>
      <c r="AH1103">
        <f t="shared" si="349"/>
        <v>9.9128093979226504E-4</v>
      </c>
      <c r="AI1103">
        <f t="shared" si="350"/>
        <v>1.0202694526724543</v>
      </c>
      <c r="AJ1103">
        <f t="shared" si="351"/>
        <v>0.73637414807196833</v>
      </c>
      <c r="AK1103">
        <f t="shared" si="352"/>
        <v>8.1517785104596244E-2</v>
      </c>
      <c r="AL1103">
        <f t="shared" si="353"/>
        <v>1.327088014839336</v>
      </c>
      <c r="AM1103">
        <f t="shared" si="354"/>
        <v>0.7817992999413852</v>
      </c>
      <c r="AN1103" s="89">
        <f t="shared" si="364"/>
        <v>1.2462906618999194</v>
      </c>
      <c r="AO1103" s="89">
        <f t="shared" si="364"/>
        <v>1.246290661867854</v>
      </c>
      <c r="AP1103" s="89">
        <f t="shared" si="364"/>
        <v>1.2462906606705981</v>
      </c>
      <c r="AQ1103" s="89">
        <f t="shared" si="364"/>
        <v>1.2462906159678244</v>
      </c>
      <c r="AR1103" s="89">
        <f t="shared" si="364"/>
        <v>1.2462889468736118</v>
      </c>
      <c r="AS1103" s="89">
        <f t="shared" si="364"/>
        <v>1.2462266328299796</v>
      </c>
      <c r="AT1103" s="89">
        <f t="shared" si="364"/>
        <v>1.2439083968856333</v>
      </c>
      <c r="AU1103" s="89">
        <f t="shared" si="356"/>
        <v>1.1666747515830691</v>
      </c>
    </row>
    <row r="1104" spans="3:47">
      <c r="C1104" s="10"/>
      <c r="D1104" s="10"/>
      <c r="Z1104">
        <f t="shared" si="347"/>
        <v>0</v>
      </c>
      <c r="AA1104" s="89">
        <f t="shared" si="348"/>
        <v>-0.23800536174947567</v>
      </c>
      <c r="AB1104" s="89">
        <f t="shared" si="360"/>
        <v>-9999</v>
      </c>
      <c r="AC1104" s="89">
        <f t="shared" si="361"/>
        <v>0</v>
      </c>
      <c r="AD1104" s="89">
        <f t="shared" si="357"/>
        <v>-9999</v>
      </c>
      <c r="AE1104" s="89">
        <f t="shared" si="362"/>
        <v>0</v>
      </c>
      <c r="AF1104">
        <f t="shared" si="358"/>
        <v>-9999</v>
      </c>
      <c r="AG1104" s="73"/>
      <c r="AH1104">
        <f t="shared" si="349"/>
        <v>9.9128093979226504E-4</v>
      </c>
      <c r="AI1104">
        <f t="shared" si="350"/>
        <v>1.0202694526724543</v>
      </c>
      <c r="AJ1104">
        <f t="shared" si="351"/>
        <v>0.73637414807196833</v>
      </c>
      <c r="AK1104">
        <f t="shared" si="352"/>
        <v>8.1517785104596244E-2</v>
      </c>
      <c r="AL1104">
        <f t="shared" si="353"/>
        <v>1.327088014839336</v>
      </c>
      <c r="AM1104">
        <f t="shared" si="354"/>
        <v>0.7817992999413852</v>
      </c>
      <c r="AN1104" s="89">
        <f t="shared" si="364"/>
        <v>1.2462906618999194</v>
      </c>
      <c r="AO1104" s="89">
        <f t="shared" si="364"/>
        <v>1.246290661867854</v>
      </c>
      <c r="AP1104" s="89">
        <f t="shared" si="364"/>
        <v>1.2462906606705981</v>
      </c>
      <c r="AQ1104" s="89">
        <f t="shared" si="364"/>
        <v>1.2462906159678244</v>
      </c>
      <c r="AR1104" s="89">
        <f t="shared" si="364"/>
        <v>1.2462889468736118</v>
      </c>
      <c r="AS1104" s="89">
        <f t="shared" si="364"/>
        <v>1.2462266328299796</v>
      </c>
      <c r="AT1104" s="89">
        <f t="shared" si="364"/>
        <v>1.2439083968856333</v>
      </c>
      <c r="AU1104" s="89">
        <f t="shared" si="356"/>
        <v>1.1666747515830691</v>
      </c>
    </row>
    <row r="1105" spans="3:47">
      <c r="C1105" s="10"/>
      <c r="D1105" s="10"/>
      <c r="Z1105">
        <f t="shared" si="347"/>
        <v>0</v>
      </c>
      <c r="AA1105" s="89">
        <f t="shared" si="348"/>
        <v>-0.23800536174947567</v>
      </c>
      <c r="AB1105" s="89">
        <f t="shared" si="360"/>
        <v>-9999</v>
      </c>
      <c r="AC1105" s="89">
        <f t="shared" si="361"/>
        <v>0</v>
      </c>
      <c r="AD1105" s="89">
        <f t="shared" si="357"/>
        <v>-9999</v>
      </c>
      <c r="AE1105" s="89">
        <f t="shared" si="362"/>
        <v>0</v>
      </c>
      <c r="AF1105">
        <f t="shared" si="358"/>
        <v>-9999</v>
      </c>
      <c r="AG1105" s="73"/>
      <c r="AH1105">
        <f t="shared" si="349"/>
        <v>9.9128093979226504E-4</v>
      </c>
      <c r="AI1105">
        <f t="shared" si="350"/>
        <v>1.0202694526724543</v>
      </c>
      <c r="AJ1105">
        <f t="shared" si="351"/>
        <v>0.73637414807196833</v>
      </c>
      <c r="AK1105">
        <f t="shared" si="352"/>
        <v>8.1517785104596244E-2</v>
      </c>
      <c r="AL1105">
        <f t="shared" si="353"/>
        <v>1.327088014839336</v>
      </c>
      <c r="AM1105">
        <f t="shared" si="354"/>
        <v>0.7817992999413852</v>
      </c>
      <c r="AN1105" s="89">
        <f t="shared" si="364"/>
        <v>1.2462906618999194</v>
      </c>
      <c r="AO1105" s="89">
        <f t="shared" si="364"/>
        <v>1.246290661867854</v>
      </c>
      <c r="AP1105" s="89">
        <f t="shared" si="364"/>
        <v>1.2462906606705981</v>
      </c>
      <c r="AQ1105" s="89">
        <f t="shared" si="364"/>
        <v>1.2462906159678244</v>
      </c>
      <c r="AR1105" s="89">
        <f t="shared" si="364"/>
        <v>1.2462889468736118</v>
      </c>
      <c r="AS1105" s="89">
        <f t="shared" si="364"/>
        <v>1.2462266328299796</v>
      </c>
      <c r="AT1105" s="89">
        <f t="shared" si="364"/>
        <v>1.2439083968856333</v>
      </c>
      <c r="AU1105" s="89">
        <f t="shared" si="356"/>
        <v>1.1666747515830691</v>
      </c>
    </row>
    <row r="1106" spans="3:47">
      <c r="C1106" s="10"/>
      <c r="D1106" s="10"/>
      <c r="Z1106">
        <f t="shared" si="347"/>
        <v>0</v>
      </c>
      <c r="AA1106" s="89">
        <f t="shared" si="348"/>
        <v>-0.23800536174947567</v>
      </c>
      <c r="AB1106" s="89">
        <f t="shared" si="360"/>
        <v>-9999</v>
      </c>
      <c r="AC1106" s="89">
        <f t="shared" si="361"/>
        <v>0</v>
      </c>
      <c r="AD1106" s="89">
        <f t="shared" si="357"/>
        <v>-9999</v>
      </c>
      <c r="AE1106" s="89">
        <f t="shared" si="362"/>
        <v>0</v>
      </c>
      <c r="AF1106">
        <f t="shared" si="358"/>
        <v>-9999</v>
      </c>
      <c r="AG1106" s="73"/>
      <c r="AH1106">
        <f t="shared" si="349"/>
        <v>9.9128093979226504E-4</v>
      </c>
      <c r="AI1106">
        <f t="shared" si="350"/>
        <v>1.0202694526724543</v>
      </c>
      <c r="AJ1106">
        <f t="shared" si="351"/>
        <v>0.73637414807196833</v>
      </c>
      <c r="AK1106">
        <f t="shared" si="352"/>
        <v>8.1517785104596244E-2</v>
      </c>
      <c r="AL1106">
        <f t="shared" si="353"/>
        <v>1.327088014839336</v>
      </c>
      <c r="AM1106">
        <f t="shared" si="354"/>
        <v>0.7817992999413852</v>
      </c>
      <c r="AN1106" s="89">
        <f t="shared" si="364"/>
        <v>1.2462906618999194</v>
      </c>
      <c r="AO1106" s="89">
        <f t="shared" si="364"/>
        <v>1.246290661867854</v>
      </c>
      <c r="AP1106" s="89">
        <f t="shared" si="364"/>
        <v>1.2462906606705981</v>
      </c>
      <c r="AQ1106" s="89">
        <f t="shared" si="364"/>
        <v>1.2462906159678244</v>
      </c>
      <c r="AR1106" s="89">
        <f t="shared" si="364"/>
        <v>1.2462889468736118</v>
      </c>
      <c r="AS1106" s="89">
        <f t="shared" si="364"/>
        <v>1.2462266328299796</v>
      </c>
      <c r="AT1106" s="89">
        <f t="shared" si="364"/>
        <v>1.2439083968856333</v>
      </c>
      <c r="AU1106" s="89">
        <f t="shared" si="356"/>
        <v>1.1666747515830691</v>
      </c>
    </row>
    <row r="1107" spans="3:47">
      <c r="C1107" s="10"/>
      <c r="D1107" s="10"/>
      <c r="Z1107">
        <f t="shared" si="347"/>
        <v>0</v>
      </c>
      <c r="AA1107" s="89">
        <f t="shared" si="348"/>
        <v>-0.23800536174947567</v>
      </c>
      <c r="AB1107" s="89">
        <f t="shared" si="360"/>
        <v>-9999</v>
      </c>
      <c r="AC1107" s="89">
        <f t="shared" si="361"/>
        <v>0</v>
      </c>
      <c r="AD1107" s="89">
        <f t="shared" si="357"/>
        <v>-9999</v>
      </c>
      <c r="AE1107" s="89">
        <f t="shared" si="362"/>
        <v>0</v>
      </c>
      <c r="AF1107">
        <f t="shared" si="358"/>
        <v>-9999</v>
      </c>
      <c r="AG1107" s="73"/>
      <c r="AH1107">
        <f t="shared" si="349"/>
        <v>9.9128093979226504E-4</v>
      </c>
      <c r="AI1107">
        <f t="shared" si="350"/>
        <v>1.0202694526724543</v>
      </c>
      <c r="AJ1107">
        <f t="shared" si="351"/>
        <v>0.73637414807196833</v>
      </c>
      <c r="AK1107">
        <f t="shared" si="352"/>
        <v>8.1517785104596244E-2</v>
      </c>
      <c r="AL1107">
        <f t="shared" si="353"/>
        <v>1.327088014839336</v>
      </c>
      <c r="AM1107">
        <f t="shared" si="354"/>
        <v>0.7817992999413852</v>
      </c>
      <c r="AN1107" s="89">
        <f t="shared" si="364"/>
        <v>1.2462906618999194</v>
      </c>
      <c r="AO1107" s="89">
        <f t="shared" si="364"/>
        <v>1.246290661867854</v>
      </c>
      <c r="AP1107" s="89">
        <f t="shared" si="364"/>
        <v>1.2462906606705981</v>
      </c>
      <c r="AQ1107" s="89">
        <f t="shared" si="364"/>
        <v>1.2462906159678244</v>
      </c>
      <c r="AR1107" s="89">
        <f t="shared" si="364"/>
        <v>1.2462889468736118</v>
      </c>
      <c r="AS1107" s="89">
        <f t="shared" si="364"/>
        <v>1.2462266328299796</v>
      </c>
      <c r="AT1107" s="89">
        <f t="shared" si="364"/>
        <v>1.2439083968856333</v>
      </c>
      <c r="AU1107" s="89">
        <f t="shared" si="356"/>
        <v>1.1666747515830691</v>
      </c>
    </row>
    <row r="1108" spans="3:47">
      <c r="C1108" s="10"/>
      <c r="D1108" s="10"/>
      <c r="Z1108">
        <f t="shared" si="347"/>
        <v>0</v>
      </c>
      <c r="AA1108" s="89">
        <f t="shared" si="348"/>
        <v>-0.23800536174947567</v>
      </c>
      <c r="AB1108" s="89">
        <f t="shared" si="360"/>
        <v>-9999</v>
      </c>
      <c r="AC1108" s="89">
        <f t="shared" si="361"/>
        <v>0</v>
      </c>
      <c r="AD1108" s="89">
        <f t="shared" si="357"/>
        <v>-9999</v>
      </c>
      <c r="AE1108" s="89">
        <f t="shared" si="362"/>
        <v>0</v>
      </c>
      <c r="AF1108">
        <f t="shared" si="358"/>
        <v>-9999</v>
      </c>
      <c r="AG1108" s="73"/>
      <c r="AH1108">
        <f t="shared" si="349"/>
        <v>9.9128093979226504E-4</v>
      </c>
      <c r="AI1108">
        <f t="shared" si="350"/>
        <v>1.0202694526724543</v>
      </c>
      <c r="AJ1108">
        <f t="shared" si="351"/>
        <v>0.73637414807196833</v>
      </c>
      <c r="AK1108">
        <f t="shared" si="352"/>
        <v>8.1517785104596244E-2</v>
      </c>
      <c r="AL1108">
        <f t="shared" si="353"/>
        <v>1.327088014839336</v>
      </c>
      <c r="AM1108">
        <f t="shared" si="354"/>
        <v>0.7817992999413852</v>
      </c>
      <c r="AN1108" s="89">
        <f t="shared" si="364"/>
        <v>1.2462906618999194</v>
      </c>
      <c r="AO1108" s="89">
        <f t="shared" si="364"/>
        <v>1.246290661867854</v>
      </c>
      <c r="AP1108" s="89">
        <f t="shared" si="364"/>
        <v>1.2462906606705981</v>
      </c>
      <c r="AQ1108" s="89">
        <f t="shared" si="364"/>
        <v>1.2462906159678244</v>
      </c>
      <c r="AR1108" s="89">
        <f t="shared" si="364"/>
        <v>1.2462889468736118</v>
      </c>
      <c r="AS1108" s="89">
        <f t="shared" si="364"/>
        <v>1.2462266328299796</v>
      </c>
      <c r="AT1108" s="89">
        <f t="shared" si="364"/>
        <v>1.2439083968856333</v>
      </c>
      <c r="AU1108" s="89">
        <f t="shared" si="356"/>
        <v>1.1666747515830691</v>
      </c>
    </row>
    <row r="1109" spans="3:47">
      <c r="C1109" s="10"/>
      <c r="D1109" s="10"/>
      <c r="Z1109">
        <f t="shared" ref="Z1109:Z1172" si="365">F1109</f>
        <v>0</v>
      </c>
      <c r="AA1109" s="89">
        <f t="shared" ref="AA1109:AA1172" si="366">AB$3+AB$4*Z1109+AB$5*Z1109^2+AH1109</f>
        <v>-0.23800536174947567</v>
      </c>
      <c r="AB1109" s="89">
        <f t="shared" si="360"/>
        <v>-9999</v>
      </c>
      <c r="AC1109" s="89">
        <f t="shared" si="361"/>
        <v>0</v>
      </c>
      <c r="AD1109" s="89">
        <f t="shared" si="357"/>
        <v>-9999</v>
      </c>
      <c r="AE1109" s="89">
        <f t="shared" si="362"/>
        <v>0</v>
      </c>
      <c r="AF1109">
        <f t="shared" si="358"/>
        <v>-9999</v>
      </c>
      <c r="AG1109" s="73"/>
      <c r="AH1109">
        <f t="shared" ref="AH1109:AH1172" si="367">$AB$6*($AB$11/AI1109*AJ1109+$AB$12)</f>
        <v>9.9128093979226504E-4</v>
      </c>
      <c r="AI1109">
        <f t="shared" ref="AI1109:AI1172" si="368">1+$AB$7*COS(AL1109)</f>
        <v>1.0202694526724543</v>
      </c>
      <c r="AJ1109">
        <f t="shared" ref="AJ1109:AJ1172" si="369">SIN(AL1109+RADIANS($AB$9))</f>
        <v>0.73637414807196833</v>
      </c>
      <c r="AK1109">
        <f t="shared" ref="AK1109:AK1172" si="370">$AB$7*SIN(AL1109)</f>
        <v>8.1517785104596244E-2</v>
      </c>
      <c r="AL1109">
        <f t="shared" ref="AL1109:AL1172" si="371">2*ATAN(AM1109)</f>
        <v>1.327088014839336</v>
      </c>
      <c r="AM1109">
        <f t="shared" ref="AM1109:AM1172" si="372">SQRT((1+$AB$7)/(1-$AB$7))*TAN(AN1109/2)</f>
        <v>0.7817992999413852</v>
      </c>
      <c r="AN1109" s="89">
        <f t="shared" ref="AN1109:AT1124" si="373">$AU1109+$AB$7*SIN(AO1109)</f>
        <v>1.2462906618999194</v>
      </c>
      <c r="AO1109" s="89">
        <f t="shared" si="373"/>
        <v>1.246290661867854</v>
      </c>
      <c r="AP1109" s="89">
        <f t="shared" si="373"/>
        <v>1.2462906606705981</v>
      </c>
      <c r="AQ1109" s="89">
        <f t="shared" si="373"/>
        <v>1.2462906159678244</v>
      </c>
      <c r="AR1109" s="89">
        <f t="shared" si="373"/>
        <v>1.2462889468736118</v>
      </c>
      <c r="AS1109" s="89">
        <f t="shared" si="373"/>
        <v>1.2462266328299796</v>
      </c>
      <c r="AT1109" s="89">
        <f t="shared" si="373"/>
        <v>1.2439083968856333</v>
      </c>
      <c r="AU1109" s="89">
        <f t="shared" ref="AU1109:AU1172" si="374">RADIANS($AB$9)+$AB$18*(F1109-AB$15)</f>
        <v>1.1666747515830691</v>
      </c>
    </row>
    <row r="1110" spans="3:47">
      <c r="C1110" s="10"/>
      <c r="D1110" s="10"/>
      <c r="Z1110">
        <f t="shared" si="365"/>
        <v>0</v>
      </c>
      <c r="AA1110" s="89">
        <f t="shared" si="366"/>
        <v>-0.23800536174947567</v>
      </c>
      <c r="AB1110" s="89">
        <f t="shared" si="360"/>
        <v>-9999</v>
      </c>
      <c r="AC1110" s="89">
        <f t="shared" si="361"/>
        <v>0</v>
      </c>
      <c r="AD1110" s="89">
        <f t="shared" ref="AD1110:AD1173" si="375">IF(S1110&lt;&gt;0,G1110-AA1110, -9999)</f>
        <v>-9999</v>
      </c>
      <c r="AE1110" s="89">
        <f t="shared" si="362"/>
        <v>0</v>
      </c>
      <c r="AF1110">
        <f t="shared" ref="AF1110:AF1173" si="376">IF(S1110&lt;&gt;0,G1110-P1110, -9999)</f>
        <v>-9999</v>
      </c>
      <c r="AG1110" s="73"/>
      <c r="AH1110">
        <f t="shared" si="367"/>
        <v>9.9128093979226504E-4</v>
      </c>
      <c r="AI1110">
        <f t="shared" si="368"/>
        <v>1.0202694526724543</v>
      </c>
      <c r="AJ1110">
        <f t="shared" si="369"/>
        <v>0.73637414807196833</v>
      </c>
      <c r="AK1110">
        <f t="shared" si="370"/>
        <v>8.1517785104596244E-2</v>
      </c>
      <c r="AL1110">
        <f t="shared" si="371"/>
        <v>1.327088014839336</v>
      </c>
      <c r="AM1110">
        <f t="shared" si="372"/>
        <v>0.7817992999413852</v>
      </c>
      <c r="AN1110" s="89">
        <f t="shared" si="373"/>
        <v>1.2462906618999194</v>
      </c>
      <c r="AO1110" s="89">
        <f t="shared" si="373"/>
        <v>1.246290661867854</v>
      </c>
      <c r="AP1110" s="89">
        <f t="shared" si="373"/>
        <v>1.2462906606705981</v>
      </c>
      <c r="AQ1110" s="89">
        <f t="shared" si="373"/>
        <v>1.2462906159678244</v>
      </c>
      <c r="AR1110" s="89">
        <f t="shared" si="373"/>
        <v>1.2462889468736118</v>
      </c>
      <c r="AS1110" s="89">
        <f t="shared" si="373"/>
        <v>1.2462266328299796</v>
      </c>
      <c r="AT1110" s="89">
        <f t="shared" si="373"/>
        <v>1.2439083968856333</v>
      </c>
      <c r="AU1110" s="89">
        <f t="shared" si="374"/>
        <v>1.1666747515830691</v>
      </c>
    </row>
    <row r="1111" spans="3:47">
      <c r="C1111" s="10"/>
      <c r="D1111" s="10"/>
      <c r="Z1111">
        <f t="shared" si="365"/>
        <v>0</v>
      </c>
      <c r="AA1111" s="89">
        <f t="shared" si="366"/>
        <v>-0.23800536174947567</v>
      </c>
      <c r="AB1111" s="89">
        <f t="shared" si="360"/>
        <v>-9999</v>
      </c>
      <c r="AC1111" s="89">
        <f t="shared" si="361"/>
        <v>0</v>
      </c>
      <c r="AD1111" s="89">
        <f t="shared" si="375"/>
        <v>-9999</v>
      </c>
      <c r="AE1111" s="89">
        <f t="shared" si="362"/>
        <v>0</v>
      </c>
      <c r="AF1111">
        <f t="shared" si="376"/>
        <v>-9999</v>
      </c>
      <c r="AG1111" s="73"/>
      <c r="AH1111">
        <f t="shared" si="367"/>
        <v>9.9128093979226504E-4</v>
      </c>
      <c r="AI1111">
        <f t="shared" si="368"/>
        <v>1.0202694526724543</v>
      </c>
      <c r="AJ1111">
        <f t="shared" si="369"/>
        <v>0.73637414807196833</v>
      </c>
      <c r="AK1111">
        <f t="shared" si="370"/>
        <v>8.1517785104596244E-2</v>
      </c>
      <c r="AL1111">
        <f t="shared" si="371"/>
        <v>1.327088014839336</v>
      </c>
      <c r="AM1111">
        <f t="shared" si="372"/>
        <v>0.7817992999413852</v>
      </c>
      <c r="AN1111" s="89">
        <f t="shared" si="373"/>
        <v>1.2462906618999194</v>
      </c>
      <c r="AO1111" s="89">
        <f t="shared" si="373"/>
        <v>1.246290661867854</v>
      </c>
      <c r="AP1111" s="89">
        <f t="shared" si="373"/>
        <v>1.2462906606705981</v>
      </c>
      <c r="AQ1111" s="89">
        <f t="shared" si="373"/>
        <v>1.2462906159678244</v>
      </c>
      <c r="AR1111" s="89">
        <f t="shared" si="373"/>
        <v>1.2462889468736118</v>
      </c>
      <c r="AS1111" s="89">
        <f t="shared" si="373"/>
        <v>1.2462266328299796</v>
      </c>
      <c r="AT1111" s="89">
        <f t="shared" si="373"/>
        <v>1.2439083968856333</v>
      </c>
      <c r="AU1111" s="89">
        <f t="shared" si="374"/>
        <v>1.1666747515830691</v>
      </c>
    </row>
    <row r="1112" spans="3:47">
      <c r="C1112" s="10"/>
      <c r="D1112" s="10"/>
      <c r="Z1112">
        <f t="shared" si="365"/>
        <v>0</v>
      </c>
      <c r="AA1112" s="89">
        <f t="shared" si="366"/>
        <v>-0.23800536174947567</v>
      </c>
      <c r="AB1112" s="89">
        <f t="shared" si="360"/>
        <v>-9999</v>
      </c>
      <c r="AC1112" s="89">
        <f t="shared" si="361"/>
        <v>0</v>
      </c>
      <c r="AD1112" s="89">
        <f t="shared" si="375"/>
        <v>-9999</v>
      </c>
      <c r="AE1112" s="89">
        <f t="shared" si="362"/>
        <v>0</v>
      </c>
      <c r="AF1112">
        <f t="shared" si="376"/>
        <v>-9999</v>
      </c>
      <c r="AG1112" s="73"/>
      <c r="AH1112">
        <f t="shared" si="367"/>
        <v>9.9128093979226504E-4</v>
      </c>
      <c r="AI1112">
        <f t="shared" si="368"/>
        <v>1.0202694526724543</v>
      </c>
      <c r="AJ1112">
        <f t="shared" si="369"/>
        <v>0.73637414807196833</v>
      </c>
      <c r="AK1112">
        <f t="shared" si="370"/>
        <v>8.1517785104596244E-2</v>
      </c>
      <c r="AL1112">
        <f t="shared" si="371"/>
        <v>1.327088014839336</v>
      </c>
      <c r="AM1112">
        <f t="shared" si="372"/>
        <v>0.7817992999413852</v>
      </c>
      <c r="AN1112" s="89">
        <f t="shared" si="373"/>
        <v>1.2462906618999194</v>
      </c>
      <c r="AO1112" s="89">
        <f t="shared" si="373"/>
        <v>1.246290661867854</v>
      </c>
      <c r="AP1112" s="89">
        <f t="shared" si="373"/>
        <v>1.2462906606705981</v>
      </c>
      <c r="AQ1112" s="89">
        <f t="shared" si="373"/>
        <v>1.2462906159678244</v>
      </c>
      <c r="AR1112" s="89">
        <f t="shared" si="373"/>
        <v>1.2462889468736118</v>
      </c>
      <c r="AS1112" s="89">
        <f t="shared" si="373"/>
        <v>1.2462266328299796</v>
      </c>
      <c r="AT1112" s="89">
        <f t="shared" si="373"/>
        <v>1.2439083968856333</v>
      </c>
      <c r="AU1112" s="89">
        <f t="shared" si="374"/>
        <v>1.1666747515830691</v>
      </c>
    </row>
    <row r="1113" spans="3:47">
      <c r="C1113" s="10"/>
      <c r="D1113" s="10"/>
      <c r="Z1113">
        <f t="shared" si="365"/>
        <v>0</v>
      </c>
      <c r="AA1113" s="89">
        <f t="shared" si="366"/>
        <v>-0.23800536174947567</v>
      </c>
      <c r="AB1113" s="89">
        <f t="shared" si="360"/>
        <v>-9999</v>
      </c>
      <c r="AC1113" s="89">
        <f t="shared" si="361"/>
        <v>0</v>
      </c>
      <c r="AD1113" s="89">
        <f t="shared" si="375"/>
        <v>-9999</v>
      </c>
      <c r="AE1113" s="89">
        <f t="shared" si="362"/>
        <v>0</v>
      </c>
      <c r="AF1113">
        <f t="shared" si="376"/>
        <v>-9999</v>
      </c>
      <c r="AG1113" s="73"/>
      <c r="AH1113">
        <f t="shared" si="367"/>
        <v>9.9128093979226504E-4</v>
      </c>
      <c r="AI1113">
        <f t="shared" si="368"/>
        <v>1.0202694526724543</v>
      </c>
      <c r="AJ1113">
        <f t="shared" si="369"/>
        <v>0.73637414807196833</v>
      </c>
      <c r="AK1113">
        <f t="shared" si="370"/>
        <v>8.1517785104596244E-2</v>
      </c>
      <c r="AL1113">
        <f t="shared" si="371"/>
        <v>1.327088014839336</v>
      </c>
      <c r="AM1113">
        <f t="shared" si="372"/>
        <v>0.7817992999413852</v>
      </c>
      <c r="AN1113" s="89">
        <f t="shared" si="373"/>
        <v>1.2462906618999194</v>
      </c>
      <c r="AO1113" s="89">
        <f t="shared" si="373"/>
        <v>1.246290661867854</v>
      </c>
      <c r="AP1113" s="89">
        <f t="shared" si="373"/>
        <v>1.2462906606705981</v>
      </c>
      <c r="AQ1113" s="89">
        <f t="shared" si="373"/>
        <v>1.2462906159678244</v>
      </c>
      <c r="AR1113" s="89">
        <f t="shared" si="373"/>
        <v>1.2462889468736118</v>
      </c>
      <c r="AS1113" s="89">
        <f t="shared" si="373"/>
        <v>1.2462266328299796</v>
      </c>
      <c r="AT1113" s="89">
        <f t="shared" si="373"/>
        <v>1.2439083968856333</v>
      </c>
      <c r="AU1113" s="89">
        <f t="shared" si="374"/>
        <v>1.1666747515830691</v>
      </c>
    </row>
    <row r="1114" spans="3:47">
      <c r="C1114" s="10"/>
      <c r="D1114" s="10"/>
      <c r="Z1114">
        <f t="shared" si="365"/>
        <v>0</v>
      </c>
      <c r="AA1114" s="89">
        <f t="shared" si="366"/>
        <v>-0.23800536174947567</v>
      </c>
      <c r="AB1114" s="89">
        <f t="shared" si="360"/>
        <v>-9999</v>
      </c>
      <c r="AC1114" s="89">
        <f t="shared" si="361"/>
        <v>0</v>
      </c>
      <c r="AD1114" s="89">
        <f t="shared" si="375"/>
        <v>-9999</v>
      </c>
      <c r="AE1114" s="89">
        <f t="shared" si="362"/>
        <v>0</v>
      </c>
      <c r="AF1114">
        <f t="shared" si="376"/>
        <v>-9999</v>
      </c>
      <c r="AG1114" s="73"/>
      <c r="AH1114">
        <f t="shared" si="367"/>
        <v>9.9128093979226504E-4</v>
      </c>
      <c r="AI1114">
        <f t="shared" si="368"/>
        <v>1.0202694526724543</v>
      </c>
      <c r="AJ1114">
        <f t="shared" si="369"/>
        <v>0.73637414807196833</v>
      </c>
      <c r="AK1114">
        <f t="shared" si="370"/>
        <v>8.1517785104596244E-2</v>
      </c>
      <c r="AL1114">
        <f t="shared" si="371"/>
        <v>1.327088014839336</v>
      </c>
      <c r="AM1114">
        <f t="shared" si="372"/>
        <v>0.7817992999413852</v>
      </c>
      <c r="AN1114" s="89">
        <f t="shared" si="373"/>
        <v>1.2462906618999194</v>
      </c>
      <c r="AO1114" s="89">
        <f t="shared" si="373"/>
        <v>1.246290661867854</v>
      </c>
      <c r="AP1114" s="89">
        <f t="shared" si="373"/>
        <v>1.2462906606705981</v>
      </c>
      <c r="AQ1114" s="89">
        <f t="shared" si="373"/>
        <v>1.2462906159678244</v>
      </c>
      <c r="AR1114" s="89">
        <f t="shared" si="373"/>
        <v>1.2462889468736118</v>
      </c>
      <c r="AS1114" s="89">
        <f t="shared" si="373"/>
        <v>1.2462266328299796</v>
      </c>
      <c r="AT1114" s="89">
        <f t="shared" si="373"/>
        <v>1.2439083968856333</v>
      </c>
      <c r="AU1114" s="89">
        <f t="shared" si="374"/>
        <v>1.1666747515830691</v>
      </c>
    </row>
    <row r="1115" spans="3:47">
      <c r="C1115" s="10"/>
      <c r="D1115" s="10"/>
      <c r="Z1115">
        <f t="shared" si="365"/>
        <v>0</v>
      </c>
      <c r="AA1115" s="89">
        <f t="shared" si="366"/>
        <v>-0.23800536174947567</v>
      </c>
      <c r="AB1115" s="89">
        <f t="shared" si="360"/>
        <v>-9999</v>
      </c>
      <c r="AC1115" s="89">
        <f t="shared" si="361"/>
        <v>0</v>
      </c>
      <c r="AD1115" s="89">
        <f t="shared" si="375"/>
        <v>-9999</v>
      </c>
      <c r="AE1115" s="89">
        <f t="shared" si="362"/>
        <v>0</v>
      </c>
      <c r="AF1115">
        <f t="shared" si="376"/>
        <v>-9999</v>
      </c>
      <c r="AG1115" s="73"/>
      <c r="AH1115">
        <f t="shared" si="367"/>
        <v>9.9128093979226504E-4</v>
      </c>
      <c r="AI1115">
        <f t="shared" si="368"/>
        <v>1.0202694526724543</v>
      </c>
      <c r="AJ1115">
        <f t="shared" si="369"/>
        <v>0.73637414807196833</v>
      </c>
      <c r="AK1115">
        <f t="shared" si="370"/>
        <v>8.1517785104596244E-2</v>
      </c>
      <c r="AL1115">
        <f t="shared" si="371"/>
        <v>1.327088014839336</v>
      </c>
      <c r="AM1115">
        <f t="shared" si="372"/>
        <v>0.7817992999413852</v>
      </c>
      <c r="AN1115" s="89">
        <f t="shared" si="373"/>
        <v>1.2462906618999194</v>
      </c>
      <c r="AO1115" s="89">
        <f t="shared" si="373"/>
        <v>1.246290661867854</v>
      </c>
      <c r="AP1115" s="89">
        <f t="shared" si="373"/>
        <v>1.2462906606705981</v>
      </c>
      <c r="AQ1115" s="89">
        <f t="shared" si="373"/>
        <v>1.2462906159678244</v>
      </c>
      <c r="AR1115" s="89">
        <f t="shared" si="373"/>
        <v>1.2462889468736118</v>
      </c>
      <c r="AS1115" s="89">
        <f t="shared" si="373"/>
        <v>1.2462266328299796</v>
      </c>
      <c r="AT1115" s="89">
        <f t="shared" si="373"/>
        <v>1.2439083968856333</v>
      </c>
      <c r="AU1115" s="89">
        <f t="shared" si="374"/>
        <v>1.1666747515830691</v>
      </c>
    </row>
    <row r="1116" spans="3:47">
      <c r="C1116" s="10"/>
      <c r="D1116" s="10"/>
      <c r="Z1116">
        <f t="shared" si="365"/>
        <v>0</v>
      </c>
      <c r="AA1116" s="89">
        <f t="shared" si="366"/>
        <v>-0.23800536174947567</v>
      </c>
      <c r="AB1116" s="89">
        <f t="shared" si="360"/>
        <v>-9999</v>
      </c>
      <c r="AC1116" s="89">
        <f t="shared" si="361"/>
        <v>0</v>
      </c>
      <c r="AD1116" s="89">
        <f t="shared" si="375"/>
        <v>-9999</v>
      </c>
      <c r="AE1116" s="89">
        <f t="shared" si="362"/>
        <v>0</v>
      </c>
      <c r="AF1116">
        <f t="shared" si="376"/>
        <v>-9999</v>
      </c>
      <c r="AG1116" s="73"/>
      <c r="AH1116">
        <f t="shared" si="367"/>
        <v>9.9128093979226504E-4</v>
      </c>
      <c r="AI1116">
        <f t="shared" si="368"/>
        <v>1.0202694526724543</v>
      </c>
      <c r="AJ1116">
        <f t="shared" si="369"/>
        <v>0.73637414807196833</v>
      </c>
      <c r="AK1116">
        <f t="shared" si="370"/>
        <v>8.1517785104596244E-2</v>
      </c>
      <c r="AL1116">
        <f t="shared" si="371"/>
        <v>1.327088014839336</v>
      </c>
      <c r="AM1116">
        <f t="shared" si="372"/>
        <v>0.7817992999413852</v>
      </c>
      <c r="AN1116" s="89">
        <f t="shared" si="373"/>
        <v>1.2462906618999194</v>
      </c>
      <c r="AO1116" s="89">
        <f t="shared" si="373"/>
        <v>1.246290661867854</v>
      </c>
      <c r="AP1116" s="89">
        <f t="shared" si="373"/>
        <v>1.2462906606705981</v>
      </c>
      <c r="AQ1116" s="89">
        <f t="shared" si="373"/>
        <v>1.2462906159678244</v>
      </c>
      <c r="AR1116" s="89">
        <f t="shared" si="373"/>
        <v>1.2462889468736118</v>
      </c>
      <c r="AS1116" s="89">
        <f t="shared" si="373"/>
        <v>1.2462266328299796</v>
      </c>
      <c r="AT1116" s="89">
        <f t="shared" si="373"/>
        <v>1.2439083968856333</v>
      </c>
      <c r="AU1116" s="89">
        <f t="shared" si="374"/>
        <v>1.1666747515830691</v>
      </c>
    </row>
    <row r="1117" spans="3:47">
      <c r="C1117" s="10"/>
      <c r="D1117" s="10"/>
      <c r="Z1117">
        <f t="shared" si="365"/>
        <v>0</v>
      </c>
      <c r="AA1117" s="89">
        <f t="shared" si="366"/>
        <v>-0.23800536174947567</v>
      </c>
      <c r="AB1117" s="89">
        <f t="shared" si="360"/>
        <v>-9999</v>
      </c>
      <c r="AC1117" s="89">
        <f t="shared" si="361"/>
        <v>0</v>
      </c>
      <c r="AD1117" s="89">
        <f t="shared" si="375"/>
        <v>-9999</v>
      </c>
      <c r="AE1117" s="89">
        <f t="shared" si="362"/>
        <v>0</v>
      </c>
      <c r="AF1117">
        <f t="shared" si="376"/>
        <v>-9999</v>
      </c>
      <c r="AG1117" s="73"/>
      <c r="AH1117">
        <f t="shared" si="367"/>
        <v>9.9128093979226504E-4</v>
      </c>
      <c r="AI1117">
        <f t="shared" si="368"/>
        <v>1.0202694526724543</v>
      </c>
      <c r="AJ1117">
        <f t="shared" si="369"/>
        <v>0.73637414807196833</v>
      </c>
      <c r="AK1117">
        <f t="shared" si="370"/>
        <v>8.1517785104596244E-2</v>
      </c>
      <c r="AL1117">
        <f t="shared" si="371"/>
        <v>1.327088014839336</v>
      </c>
      <c r="AM1117">
        <f t="shared" si="372"/>
        <v>0.7817992999413852</v>
      </c>
      <c r="AN1117" s="89">
        <f t="shared" si="373"/>
        <v>1.2462906618999194</v>
      </c>
      <c r="AO1117" s="89">
        <f t="shared" si="373"/>
        <v>1.246290661867854</v>
      </c>
      <c r="AP1117" s="89">
        <f t="shared" si="373"/>
        <v>1.2462906606705981</v>
      </c>
      <c r="AQ1117" s="89">
        <f t="shared" si="373"/>
        <v>1.2462906159678244</v>
      </c>
      <c r="AR1117" s="89">
        <f t="shared" si="373"/>
        <v>1.2462889468736118</v>
      </c>
      <c r="AS1117" s="89">
        <f t="shared" si="373"/>
        <v>1.2462266328299796</v>
      </c>
      <c r="AT1117" s="89">
        <f t="shared" si="373"/>
        <v>1.2439083968856333</v>
      </c>
      <c r="AU1117" s="89">
        <f t="shared" si="374"/>
        <v>1.1666747515830691</v>
      </c>
    </row>
    <row r="1118" spans="3:47">
      <c r="C1118" s="10"/>
      <c r="D1118" s="10"/>
      <c r="Z1118">
        <f t="shared" si="365"/>
        <v>0</v>
      </c>
      <c r="AA1118" s="89">
        <f t="shared" si="366"/>
        <v>-0.23800536174947567</v>
      </c>
      <c r="AB1118" s="89">
        <f t="shared" si="360"/>
        <v>-9999</v>
      </c>
      <c r="AC1118" s="89">
        <f t="shared" si="361"/>
        <v>0</v>
      </c>
      <c r="AD1118" s="89">
        <f t="shared" si="375"/>
        <v>-9999</v>
      </c>
      <c r="AE1118" s="89">
        <f t="shared" si="362"/>
        <v>0</v>
      </c>
      <c r="AF1118">
        <f t="shared" si="376"/>
        <v>-9999</v>
      </c>
      <c r="AG1118" s="73"/>
      <c r="AH1118">
        <f t="shared" si="367"/>
        <v>9.9128093979226504E-4</v>
      </c>
      <c r="AI1118">
        <f t="shared" si="368"/>
        <v>1.0202694526724543</v>
      </c>
      <c r="AJ1118">
        <f t="shared" si="369"/>
        <v>0.73637414807196833</v>
      </c>
      <c r="AK1118">
        <f t="shared" si="370"/>
        <v>8.1517785104596244E-2</v>
      </c>
      <c r="AL1118">
        <f t="shared" si="371"/>
        <v>1.327088014839336</v>
      </c>
      <c r="AM1118">
        <f t="shared" si="372"/>
        <v>0.7817992999413852</v>
      </c>
      <c r="AN1118" s="89">
        <f t="shared" si="373"/>
        <v>1.2462906618999194</v>
      </c>
      <c r="AO1118" s="89">
        <f t="shared" si="373"/>
        <v>1.246290661867854</v>
      </c>
      <c r="AP1118" s="89">
        <f t="shared" si="373"/>
        <v>1.2462906606705981</v>
      </c>
      <c r="AQ1118" s="89">
        <f t="shared" si="373"/>
        <v>1.2462906159678244</v>
      </c>
      <c r="AR1118" s="89">
        <f t="shared" si="373"/>
        <v>1.2462889468736118</v>
      </c>
      <c r="AS1118" s="89">
        <f t="shared" si="373"/>
        <v>1.2462266328299796</v>
      </c>
      <c r="AT1118" s="89">
        <f t="shared" si="373"/>
        <v>1.2439083968856333</v>
      </c>
      <c r="AU1118" s="89">
        <f t="shared" si="374"/>
        <v>1.1666747515830691</v>
      </c>
    </row>
    <row r="1119" spans="3:47">
      <c r="C1119" s="10"/>
      <c r="D1119" s="10"/>
      <c r="Z1119">
        <f t="shared" si="365"/>
        <v>0</v>
      </c>
      <c r="AA1119" s="89">
        <f t="shared" si="366"/>
        <v>-0.23800536174947567</v>
      </c>
      <c r="AB1119" s="89">
        <f t="shared" si="360"/>
        <v>-9999</v>
      </c>
      <c r="AC1119" s="89">
        <f t="shared" si="361"/>
        <v>0</v>
      </c>
      <c r="AD1119" s="89">
        <f t="shared" si="375"/>
        <v>-9999</v>
      </c>
      <c r="AE1119" s="89">
        <f t="shared" si="362"/>
        <v>0</v>
      </c>
      <c r="AF1119">
        <f t="shared" si="376"/>
        <v>-9999</v>
      </c>
      <c r="AG1119" s="73"/>
      <c r="AH1119">
        <f t="shared" si="367"/>
        <v>9.9128093979226504E-4</v>
      </c>
      <c r="AI1119">
        <f t="shared" si="368"/>
        <v>1.0202694526724543</v>
      </c>
      <c r="AJ1119">
        <f t="shared" si="369"/>
        <v>0.73637414807196833</v>
      </c>
      <c r="AK1119">
        <f t="shared" si="370"/>
        <v>8.1517785104596244E-2</v>
      </c>
      <c r="AL1119">
        <f t="shared" si="371"/>
        <v>1.327088014839336</v>
      </c>
      <c r="AM1119">
        <f t="shared" si="372"/>
        <v>0.7817992999413852</v>
      </c>
      <c r="AN1119" s="89">
        <f t="shared" si="373"/>
        <v>1.2462906618999194</v>
      </c>
      <c r="AO1119" s="89">
        <f t="shared" si="373"/>
        <v>1.246290661867854</v>
      </c>
      <c r="AP1119" s="89">
        <f t="shared" si="373"/>
        <v>1.2462906606705981</v>
      </c>
      <c r="AQ1119" s="89">
        <f t="shared" si="373"/>
        <v>1.2462906159678244</v>
      </c>
      <c r="AR1119" s="89">
        <f t="shared" si="373"/>
        <v>1.2462889468736118</v>
      </c>
      <c r="AS1119" s="89">
        <f t="shared" si="373"/>
        <v>1.2462266328299796</v>
      </c>
      <c r="AT1119" s="89">
        <f t="shared" si="373"/>
        <v>1.2439083968856333</v>
      </c>
      <c r="AU1119" s="89">
        <f t="shared" si="374"/>
        <v>1.1666747515830691</v>
      </c>
    </row>
    <row r="1120" spans="3:47">
      <c r="C1120" s="10"/>
      <c r="D1120" s="10"/>
      <c r="Z1120">
        <f t="shared" si="365"/>
        <v>0</v>
      </c>
      <c r="AA1120" s="89">
        <f t="shared" si="366"/>
        <v>-0.23800536174947567</v>
      </c>
      <c r="AB1120" s="89">
        <f t="shared" si="360"/>
        <v>-9999</v>
      </c>
      <c r="AC1120" s="89">
        <f t="shared" si="361"/>
        <v>0</v>
      </c>
      <c r="AD1120" s="89">
        <f t="shared" si="375"/>
        <v>-9999</v>
      </c>
      <c r="AE1120" s="89">
        <f t="shared" si="362"/>
        <v>0</v>
      </c>
      <c r="AF1120">
        <f t="shared" si="376"/>
        <v>-9999</v>
      </c>
      <c r="AG1120" s="73"/>
      <c r="AH1120">
        <f t="shared" si="367"/>
        <v>9.9128093979226504E-4</v>
      </c>
      <c r="AI1120">
        <f t="shared" si="368"/>
        <v>1.0202694526724543</v>
      </c>
      <c r="AJ1120">
        <f t="shared" si="369"/>
        <v>0.73637414807196833</v>
      </c>
      <c r="AK1120">
        <f t="shared" si="370"/>
        <v>8.1517785104596244E-2</v>
      </c>
      <c r="AL1120">
        <f t="shared" si="371"/>
        <v>1.327088014839336</v>
      </c>
      <c r="AM1120">
        <f t="shared" si="372"/>
        <v>0.7817992999413852</v>
      </c>
      <c r="AN1120" s="89">
        <f t="shared" si="373"/>
        <v>1.2462906618999194</v>
      </c>
      <c r="AO1120" s="89">
        <f t="shared" si="373"/>
        <v>1.246290661867854</v>
      </c>
      <c r="AP1120" s="89">
        <f t="shared" si="373"/>
        <v>1.2462906606705981</v>
      </c>
      <c r="AQ1120" s="89">
        <f t="shared" si="373"/>
        <v>1.2462906159678244</v>
      </c>
      <c r="AR1120" s="89">
        <f t="shared" si="373"/>
        <v>1.2462889468736118</v>
      </c>
      <c r="AS1120" s="89">
        <f t="shared" si="373"/>
        <v>1.2462266328299796</v>
      </c>
      <c r="AT1120" s="89">
        <f t="shared" si="373"/>
        <v>1.2439083968856333</v>
      </c>
      <c r="AU1120" s="89">
        <f t="shared" si="374"/>
        <v>1.1666747515830691</v>
      </c>
    </row>
    <row r="1121" spans="3:47">
      <c r="C1121" s="10"/>
      <c r="D1121" s="10"/>
      <c r="Z1121">
        <f t="shared" si="365"/>
        <v>0</v>
      </c>
      <c r="AA1121" s="89">
        <f t="shared" si="366"/>
        <v>-0.23800536174947567</v>
      </c>
      <c r="AB1121" s="89">
        <f t="shared" si="360"/>
        <v>-9999</v>
      </c>
      <c r="AC1121" s="89">
        <f t="shared" si="361"/>
        <v>0</v>
      </c>
      <c r="AD1121" s="89">
        <f t="shared" si="375"/>
        <v>-9999</v>
      </c>
      <c r="AE1121" s="89">
        <f t="shared" si="362"/>
        <v>0</v>
      </c>
      <c r="AF1121">
        <f t="shared" si="376"/>
        <v>-9999</v>
      </c>
      <c r="AG1121" s="73"/>
      <c r="AH1121">
        <f t="shared" si="367"/>
        <v>9.9128093979226504E-4</v>
      </c>
      <c r="AI1121">
        <f t="shared" si="368"/>
        <v>1.0202694526724543</v>
      </c>
      <c r="AJ1121">
        <f t="shared" si="369"/>
        <v>0.73637414807196833</v>
      </c>
      <c r="AK1121">
        <f t="shared" si="370"/>
        <v>8.1517785104596244E-2</v>
      </c>
      <c r="AL1121">
        <f t="shared" si="371"/>
        <v>1.327088014839336</v>
      </c>
      <c r="AM1121">
        <f t="shared" si="372"/>
        <v>0.7817992999413852</v>
      </c>
      <c r="AN1121" s="89">
        <f t="shared" si="373"/>
        <v>1.2462906618999194</v>
      </c>
      <c r="AO1121" s="89">
        <f t="shared" si="373"/>
        <v>1.246290661867854</v>
      </c>
      <c r="AP1121" s="89">
        <f t="shared" si="373"/>
        <v>1.2462906606705981</v>
      </c>
      <c r="AQ1121" s="89">
        <f t="shared" si="373"/>
        <v>1.2462906159678244</v>
      </c>
      <c r="AR1121" s="89">
        <f t="shared" si="373"/>
        <v>1.2462889468736118</v>
      </c>
      <c r="AS1121" s="89">
        <f t="shared" si="373"/>
        <v>1.2462266328299796</v>
      </c>
      <c r="AT1121" s="89">
        <f t="shared" si="373"/>
        <v>1.2439083968856333</v>
      </c>
      <c r="AU1121" s="89">
        <f t="shared" si="374"/>
        <v>1.1666747515830691</v>
      </c>
    </row>
    <row r="1122" spans="3:47">
      <c r="C1122" s="10"/>
      <c r="D1122" s="10"/>
      <c r="Z1122">
        <f t="shared" si="365"/>
        <v>0</v>
      </c>
      <c r="AA1122" s="89">
        <f t="shared" si="366"/>
        <v>-0.23800536174947567</v>
      </c>
      <c r="AB1122" s="89">
        <f t="shared" si="360"/>
        <v>-9999</v>
      </c>
      <c r="AC1122" s="89">
        <f t="shared" si="361"/>
        <v>0</v>
      </c>
      <c r="AD1122" s="89">
        <f t="shared" si="375"/>
        <v>-9999</v>
      </c>
      <c r="AE1122" s="89">
        <f t="shared" si="362"/>
        <v>0</v>
      </c>
      <c r="AF1122">
        <f t="shared" si="376"/>
        <v>-9999</v>
      </c>
      <c r="AG1122" s="73"/>
      <c r="AH1122">
        <f t="shared" si="367"/>
        <v>9.9128093979226504E-4</v>
      </c>
      <c r="AI1122">
        <f t="shared" si="368"/>
        <v>1.0202694526724543</v>
      </c>
      <c r="AJ1122">
        <f t="shared" si="369"/>
        <v>0.73637414807196833</v>
      </c>
      <c r="AK1122">
        <f t="shared" si="370"/>
        <v>8.1517785104596244E-2</v>
      </c>
      <c r="AL1122">
        <f t="shared" si="371"/>
        <v>1.327088014839336</v>
      </c>
      <c r="AM1122">
        <f t="shared" si="372"/>
        <v>0.7817992999413852</v>
      </c>
      <c r="AN1122" s="89">
        <f t="shared" si="373"/>
        <v>1.2462906618999194</v>
      </c>
      <c r="AO1122" s="89">
        <f t="shared" si="373"/>
        <v>1.246290661867854</v>
      </c>
      <c r="AP1122" s="89">
        <f t="shared" si="373"/>
        <v>1.2462906606705981</v>
      </c>
      <c r="AQ1122" s="89">
        <f t="shared" si="373"/>
        <v>1.2462906159678244</v>
      </c>
      <c r="AR1122" s="89">
        <f t="shared" si="373"/>
        <v>1.2462889468736118</v>
      </c>
      <c r="AS1122" s="89">
        <f t="shared" si="373"/>
        <v>1.2462266328299796</v>
      </c>
      <c r="AT1122" s="89">
        <f t="shared" si="373"/>
        <v>1.2439083968856333</v>
      </c>
      <c r="AU1122" s="89">
        <f t="shared" si="374"/>
        <v>1.1666747515830691</v>
      </c>
    </row>
    <row r="1123" spans="3:47">
      <c r="C1123" s="10"/>
      <c r="D1123" s="10"/>
      <c r="Z1123">
        <f t="shared" si="365"/>
        <v>0</v>
      </c>
      <c r="AA1123" s="89">
        <f t="shared" si="366"/>
        <v>-0.23800536174947567</v>
      </c>
      <c r="AB1123" s="89">
        <f t="shared" si="360"/>
        <v>-9999</v>
      </c>
      <c r="AC1123" s="89">
        <f t="shared" si="361"/>
        <v>0</v>
      </c>
      <c r="AD1123" s="89">
        <f t="shared" si="375"/>
        <v>-9999</v>
      </c>
      <c r="AE1123" s="89">
        <f t="shared" si="362"/>
        <v>0</v>
      </c>
      <c r="AF1123">
        <f t="shared" si="376"/>
        <v>-9999</v>
      </c>
      <c r="AG1123" s="73"/>
      <c r="AH1123">
        <f t="shared" si="367"/>
        <v>9.9128093979226504E-4</v>
      </c>
      <c r="AI1123">
        <f t="shared" si="368"/>
        <v>1.0202694526724543</v>
      </c>
      <c r="AJ1123">
        <f t="shared" si="369"/>
        <v>0.73637414807196833</v>
      </c>
      <c r="AK1123">
        <f t="shared" si="370"/>
        <v>8.1517785104596244E-2</v>
      </c>
      <c r="AL1123">
        <f t="shared" si="371"/>
        <v>1.327088014839336</v>
      </c>
      <c r="AM1123">
        <f t="shared" si="372"/>
        <v>0.7817992999413852</v>
      </c>
      <c r="AN1123" s="89">
        <f t="shared" si="373"/>
        <v>1.2462906618999194</v>
      </c>
      <c r="AO1123" s="89">
        <f t="shared" si="373"/>
        <v>1.246290661867854</v>
      </c>
      <c r="AP1123" s="89">
        <f t="shared" si="373"/>
        <v>1.2462906606705981</v>
      </c>
      <c r="AQ1123" s="89">
        <f t="shared" si="373"/>
        <v>1.2462906159678244</v>
      </c>
      <c r="AR1123" s="89">
        <f t="shared" si="373"/>
        <v>1.2462889468736118</v>
      </c>
      <c r="AS1123" s="89">
        <f t="shared" si="373"/>
        <v>1.2462266328299796</v>
      </c>
      <c r="AT1123" s="89">
        <f t="shared" si="373"/>
        <v>1.2439083968856333</v>
      </c>
      <c r="AU1123" s="89">
        <f t="shared" si="374"/>
        <v>1.1666747515830691</v>
      </c>
    </row>
    <row r="1124" spans="3:47">
      <c r="C1124" s="10"/>
      <c r="D1124" s="10"/>
      <c r="Z1124">
        <f t="shared" si="365"/>
        <v>0</v>
      </c>
      <c r="AA1124" s="89">
        <f t="shared" si="366"/>
        <v>-0.23800536174947567</v>
      </c>
      <c r="AB1124" s="89">
        <f t="shared" si="360"/>
        <v>-9999</v>
      </c>
      <c r="AC1124" s="89">
        <f t="shared" si="361"/>
        <v>0</v>
      </c>
      <c r="AD1124" s="89">
        <f t="shared" si="375"/>
        <v>-9999</v>
      </c>
      <c r="AE1124" s="89">
        <f t="shared" si="362"/>
        <v>0</v>
      </c>
      <c r="AF1124">
        <f t="shared" si="376"/>
        <v>-9999</v>
      </c>
      <c r="AG1124" s="73"/>
      <c r="AH1124">
        <f t="shared" si="367"/>
        <v>9.9128093979226504E-4</v>
      </c>
      <c r="AI1124">
        <f t="shared" si="368"/>
        <v>1.0202694526724543</v>
      </c>
      <c r="AJ1124">
        <f t="shared" si="369"/>
        <v>0.73637414807196833</v>
      </c>
      <c r="AK1124">
        <f t="shared" si="370"/>
        <v>8.1517785104596244E-2</v>
      </c>
      <c r="AL1124">
        <f t="shared" si="371"/>
        <v>1.327088014839336</v>
      </c>
      <c r="AM1124">
        <f t="shared" si="372"/>
        <v>0.7817992999413852</v>
      </c>
      <c r="AN1124" s="89">
        <f t="shared" si="373"/>
        <v>1.2462906618999194</v>
      </c>
      <c r="AO1124" s="89">
        <f t="shared" si="373"/>
        <v>1.246290661867854</v>
      </c>
      <c r="AP1124" s="89">
        <f t="shared" si="373"/>
        <v>1.2462906606705981</v>
      </c>
      <c r="AQ1124" s="89">
        <f t="shared" si="373"/>
        <v>1.2462906159678244</v>
      </c>
      <c r="AR1124" s="89">
        <f t="shared" si="373"/>
        <v>1.2462889468736118</v>
      </c>
      <c r="AS1124" s="89">
        <f t="shared" si="373"/>
        <v>1.2462266328299796</v>
      </c>
      <c r="AT1124" s="89">
        <f t="shared" si="373"/>
        <v>1.2439083968856333</v>
      </c>
      <c r="AU1124" s="89">
        <f t="shared" si="374"/>
        <v>1.1666747515830691</v>
      </c>
    </row>
    <row r="1125" spans="3:47">
      <c r="C1125" s="10"/>
      <c r="D1125" s="10"/>
      <c r="Z1125">
        <f t="shared" si="365"/>
        <v>0</v>
      </c>
      <c r="AA1125" s="89">
        <f t="shared" si="366"/>
        <v>-0.23800536174947567</v>
      </c>
      <c r="AB1125" s="89">
        <f t="shared" si="360"/>
        <v>-9999</v>
      </c>
      <c r="AC1125" s="89">
        <f t="shared" si="361"/>
        <v>0</v>
      </c>
      <c r="AD1125" s="89">
        <f t="shared" si="375"/>
        <v>-9999</v>
      </c>
      <c r="AE1125" s="89">
        <f t="shared" si="362"/>
        <v>0</v>
      </c>
      <c r="AF1125">
        <f t="shared" si="376"/>
        <v>-9999</v>
      </c>
      <c r="AG1125" s="73"/>
      <c r="AH1125">
        <f t="shared" si="367"/>
        <v>9.9128093979226504E-4</v>
      </c>
      <c r="AI1125">
        <f t="shared" si="368"/>
        <v>1.0202694526724543</v>
      </c>
      <c r="AJ1125">
        <f t="shared" si="369"/>
        <v>0.73637414807196833</v>
      </c>
      <c r="AK1125">
        <f t="shared" si="370"/>
        <v>8.1517785104596244E-2</v>
      </c>
      <c r="AL1125">
        <f t="shared" si="371"/>
        <v>1.327088014839336</v>
      </c>
      <c r="AM1125">
        <f t="shared" si="372"/>
        <v>0.7817992999413852</v>
      </c>
      <c r="AN1125" s="89">
        <f t="shared" ref="AN1125:AT1140" si="377">$AU1125+$AB$7*SIN(AO1125)</f>
        <v>1.2462906618999194</v>
      </c>
      <c r="AO1125" s="89">
        <f t="shared" si="377"/>
        <v>1.246290661867854</v>
      </c>
      <c r="AP1125" s="89">
        <f t="shared" si="377"/>
        <v>1.2462906606705981</v>
      </c>
      <c r="AQ1125" s="89">
        <f t="shared" si="377"/>
        <v>1.2462906159678244</v>
      </c>
      <c r="AR1125" s="89">
        <f t="shared" si="377"/>
        <v>1.2462889468736118</v>
      </c>
      <c r="AS1125" s="89">
        <f t="shared" si="377"/>
        <v>1.2462266328299796</v>
      </c>
      <c r="AT1125" s="89">
        <f t="shared" si="377"/>
        <v>1.2439083968856333</v>
      </c>
      <c r="AU1125" s="89">
        <f t="shared" si="374"/>
        <v>1.1666747515830691</v>
      </c>
    </row>
    <row r="1126" spans="3:47">
      <c r="C1126" s="10"/>
      <c r="D1126" s="10"/>
      <c r="Z1126">
        <f t="shared" si="365"/>
        <v>0</v>
      </c>
      <c r="AA1126" s="89">
        <f t="shared" si="366"/>
        <v>-0.23800536174947567</v>
      </c>
      <c r="AB1126" s="89">
        <f t="shared" si="360"/>
        <v>-9999</v>
      </c>
      <c r="AC1126" s="89">
        <f t="shared" si="361"/>
        <v>0</v>
      </c>
      <c r="AD1126" s="89">
        <f t="shared" si="375"/>
        <v>-9999</v>
      </c>
      <c r="AE1126" s="89">
        <f t="shared" si="362"/>
        <v>0</v>
      </c>
      <c r="AF1126">
        <f t="shared" si="376"/>
        <v>-9999</v>
      </c>
      <c r="AG1126" s="73"/>
      <c r="AH1126">
        <f t="shared" si="367"/>
        <v>9.9128093979226504E-4</v>
      </c>
      <c r="AI1126">
        <f t="shared" si="368"/>
        <v>1.0202694526724543</v>
      </c>
      <c r="AJ1126">
        <f t="shared" si="369"/>
        <v>0.73637414807196833</v>
      </c>
      <c r="AK1126">
        <f t="shared" si="370"/>
        <v>8.1517785104596244E-2</v>
      </c>
      <c r="AL1126">
        <f t="shared" si="371"/>
        <v>1.327088014839336</v>
      </c>
      <c r="AM1126">
        <f t="shared" si="372"/>
        <v>0.7817992999413852</v>
      </c>
      <c r="AN1126" s="89">
        <f t="shared" si="377"/>
        <v>1.2462906618999194</v>
      </c>
      <c r="AO1126" s="89">
        <f t="shared" si="377"/>
        <v>1.246290661867854</v>
      </c>
      <c r="AP1126" s="89">
        <f t="shared" si="377"/>
        <v>1.2462906606705981</v>
      </c>
      <c r="AQ1126" s="89">
        <f t="shared" si="377"/>
        <v>1.2462906159678244</v>
      </c>
      <c r="AR1126" s="89">
        <f t="shared" si="377"/>
        <v>1.2462889468736118</v>
      </c>
      <c r="AS1126" s="89">
        <f t="shared" si="377"/>
        <v>1.2462266328299796</v>
      </c>
      <c r="AT1126" s="89">
        <f t="shared" si="377"/>
        <v>1.2439083968856333</v>
      </c>
      <c r="AU1126" s="89">
        <f t="shared" si="374"/>
        <v>1.1666747515830691</v>
      </c>
    </row>
    <row r="1127" spans="3:47">
      <c r="C1127" s="10"/>
      <c r="D1127" s="10"/>
      <c r="Z1127">
        <f t="shared" si="365"/>
        <v>0</v>
      </c>
      <c r="AA1127" s="89">
        <f t="shared" si="366"/>
        <v>-0.23800536174947567</v>
      </c>
      <c r="AB1127" s="89">
        <f t="shared" ref="AB1127:AB1190" si="378">IF(S1127&lt;&gt;0,G1127-AH1127, -9999)</f>
        <v>-9999</v>
      </c>
      <c r="AC1127" s="89">
        <f t="shared" ref="AC1127:AC1190" si="379">+G1127-P1127</f>
        <v>0</v>
      </c>
      <c r="AD1127" s="89">
        <f t="shared" si="375"/>
        <v>-9999</v>
      </c>
      <c r="AE1127" s="89">
        <f t="shared" ref="AE1127:AE1190" si="380">+(G1127-AA1127)^2*S1127</f>
        <v>0</v>
      </c>
      <c r="AF1127">
        <f t="shared" si="376"/>
        <v>-9999</v>
      </c>
      <c r="AG1127" s="73"/>
      <c r="AH1127">
        <f t="shared" si="367"/>
        <v>9.9128093979226504E-4</v>
      </c>
      <c r="AI1127">
        <f t="shared" si="368"/>
        <v>1.0202694526724543</v>
      </c>
      <c r="AJ1127">
        <f t="shared" si="369"/>
        <v>0.73637414807196833</v>
      </c>
      <c r="AK1127">
        <f t="shared" si="370"/>
        <v>8.1517785104596244E-2</v>
      </c>
      <c r="AL1127">
        <f t="shared" si="371"/>
        <v>1.327088014839336</v>
      </c>
      <c r="AM1127">
        <f t="shared" si="372"/>
        <v>0.7817992999413852</v>
      </c>
      <c r="AN1127" s="89">
        <f t="shared" si="377"/>
        <v>1.2462906618999194</v>
      </c>
      <c r="AO1127" s="89">
        <f t="shared" si="377"/>
        <v>1.246290661867854</v>
      </c>
      <c r="AP1127" s="89">
        <f t="shared" si="377"/>
        <v>1.2462906606705981</v>
      </c>
      <c r="AQ1127" s="89">
        <f t="shared" si="377"/>
        <v>1.2462906159678244</v>
      </c>
      <c r="AR1127" s="89">
        <f t="shared" si="377"/>
        <v>1.2462889468736118</v>
      </c>
      <c r="AS1127" s="89">
        <f t="shared" si="377"/>
        <v>1.2462266328299796</v>
      </c>
      <c r="AT1127" s="89">
        <f t="shared" si="377"/>
        <v>1.2439083968856333</v>
      </c>
      <c r="AU1127" s="89">
        <f t="shared" si="374"/>
        <v>1.1666747515830691</v>
      </c>
    </row>
    <row r="1128" spans="3:47">
      <c r="C1128" s="10"/>
      <c r="D1128" s="10"/>
      <c r="Z1128">
        <f t="shared" si="365"/>
        <v>0</v>
      </c>
      <c r="AA1128" s="89">
        <f t="shared" si="366"/>
        <v>-0.23800536174947567</v>
      </c>
      <c r="AB1128" s="89">
        <f t="shared" si="378"/>
        <v>-9999</v>
      </c>
      <c r="AC1128" s="89">
        <f t="shared" si="379"/>
        <v>0</v>
      </c>
      <c r="AD1128" s="89">
        <f t="shared" si="375"/>
        <v>-9999</v>
      </c>
      <c r="AE1128" s="89">
        <f t="shared" si="380"/>
        <v>0</v>
      </c>
      <c r="AF1128">
        <f t="shared" si="376"/>
        <v>-9999</v>
      </c>
      <c r="AG1128" s="73"/>
      <c r="AH1128">
        <f t="shared" si="367"/>
        <v>9.9128093979226504E-4</v>
      </c>
      <c r="AI1128">
        <f t="shared" si="368"/>
        <v>1.0202694526724543</v>
      </c>
      <c r="AJ1128">
        <f t="shared" si="369"/>
        <v>0.73637414807196833</v>
      </c>
      <c r="AK1128">
        <f t="shared" si="370"/>
        <v>8.1517785104596244E-2</v>
      </c>
      <c r="AL1128">
        <f t="shared" si="371"/>
        <v>1.327088014839336</v>
      </c>
      <c r="AM1128">
        <f t="shared" si="372"/>
        <v>0.7817992999413852</v>
      </c>
      <c r="AN1128" s="89">
        <f t="shared" si="377"/>
        <v>1.2462906618999194</v>
      </c>
      <c r="AO1128" s="89">
        <f t="shared" si="377"/>
        <v>1.246290661867854</v>
      </c>
      <c r="AP1128" s="89">
        <f t="shared" si="377"/>
        <v>1.2462906606705981</v>
      </c>
      <c r="AQ1128" s="89">
        <f t="shared" si="377"/>
        <v>1.2462906159678244</v>
      </c>
      <c r="AR1128" s="89">
        <f t="shared" si="377"/>
        <v>1.2462889468736118</v>
      </c>
      <c r="AS1128" s="89">
        <f t="shared" si="377"/>
        <v>1.2462266328299796</v>
      </c>
      <c r="AT1128" s="89">
        <f t="shared" si="377"/>
        <v>1.2439083968856333</v>
      </c>
      <c r="AU1128" s="89">
        <f t="shared" si="374"/>
        <v>1.1666747515830691</v>
      </c>
    </row>
    <row r="1129" spans="3:47">
      <c r="C1129" s="10"/>
      <c r="D1129" s="10"/>
      <c r="Z1129">
        <f t="shared" si="365"/>
        <v>0</v>
      </c>
      <c r="AA1129" s="89">
        <f t="shared" si="366"/>
        <v>-0.23800536174947567</v>
      </c>
      <c r="AB1129" s="89">
        <f t="shared" si="378"/>
        <v>-9999</v>
      </c>
      <c r="AC1129" s="89">
        <f t="shared" si="379"/>
        <v>0</v>
      </c>
      <c r="AD1129" s="89">
        <f t="shared" si="375"/>
        <v>-9999</v>
      </c>
      <c r="AE1129" s="89">
        <f t="shared" si="380"/>
        <v>0</v>
      </c>
      <c r="AF1129">
        <f t="shared" si="376"/>
        <v>-9999</v>
      </c>
      <c r="AG1129" s="73"/>
      <c r="AH1129">
        <f t="shared" si="367"/>
        <v>9.9128093979226504E-4</v>
      </c>
      <c r="AI1129">
        <f t="shared" si="368"/>
        <v>1.0202694526724543</v>
      </c>
      <c r="AJ1129">
        <f t="shared" si="369"/>
        <v>0.73637414807196833</v>
      </c>
      <c r="AK1129">
        <f t="shared" si="370"/>
        <v>8.1517785104596244E-2</v>
      </c>
      <c r="AL1129">
        <f t="shared" si="371"/>
        <v>1.327088014839336</v>
      </c>
      <c r="AM1129">
        <f t="shared" si="372"/>
        <v>0.7817992999413852</v>
      </c>
      <c r="AN1129" s="89">
        <f t="shared" si="377"/>
        <v>1.2462906618999194</v>
      </c>
      <c r="AO1129" s="89">
        <f t="shared" si="377"/>
        <v>1.246290661867854</v>
      </c>
      <c r="AP1129" s="89">
        <f t="shared" si="377"/>
        <v>1.2462906606705981</v>
      </c>
      <c r="AQ1129" s="89">
        <f t="shared" si="377"/>
        <v>1.2462906159678244</v>
      </c>
      <c r="AR1129" s="89">
        <f t="shared" si="377"/>
        <v>1.2462889468736118</v>
      </c>
      <c r="AS1129" s="89">
        <f t="shared" si="377"/>
        <v>1.2462266328299796</v>
      </c>
      <c r="AT1129" s="89">
        <f t="shared" si="377"/>
        <v>1.2439083968856333</v>
      </c>
      <c r="AU1129" s="89">
        <f t="shared" si="374"/>
        <v>1.1666747515830691</v>
      </c>
    </row>
    <row r="1130" spans="3:47">
      <c r="C1130" s="10"/>
      <c r="D1130" s="10"/>
      <c r="Z1130">
        <f t="shared" si="365"/>
        <v>0</v>
      </c>
      <c r="AA1130" s="89">
        <f t="shared" si="366"/>
        <v>-0.23800536174947567</v>
      </c>
      <c r="AB1130" s="89">
        <f t="shared" si="378"/>
        <v>-9999</v>
      </c>
      <c r="AC1130" s="89">
        <f t="shared" si="379"/>
        <v>0</v>
      </c>
      <c r="AD1130" s="89">
        <f t="shared" si="375"/>
        <v>-9999</v>
      </c>
      <c r="AE1130" s="89">
        <f t="shared" si="380"/>
        <v>0</v>
      </c>
      <c r="AF1130">
        <f t="shared" si="376"/>
        <v>-9999</v>
      </c>
      <c r="AG1130" s="73"/>
      <c r="AH1130">
        <f t="shared" si="367"/>
        <v>9.9128093979226504E-4</v>
      </c>
      <c r="AI1130">
        <f t="shared" si="368"/>
        <v>1.0202694526724543</v>
      </c>
      <c r="AJ1130">
        <f t="shared" si="369"/>
        <v>0.73637414807196833</v>
      </c>
      <c r="AK1130">
        <f t="shared" si="370"/>
        <v>8.1517785104596244E-2</v>
      </c>
      <c r="AL1130">
        <f t="shared" si="371"/>
        <v>1.327088014839336</v>
      </c>
      <c r="AM1130">
        <f t="shared" si="372"/>
        <v>0.7817992999413852</v>
      </c>
      <c r="AN1130" s="89">
        <f t="shared" si="377"/>
        <v>1.2462906618999194</v>
      </c>
      <c r="AO1130" s="89">
        <f t="shared" si="377"/>
        <v>1.246290661867854</v>
      </c>
      <c r="AP1130" s="89">
        <f t="shared" si="377"/>
        <v>1.2462906606705981</v>
      </c>
      <c r="AQ1130" s="89">
        <f t="shared" si="377"/>
        <v>1.2462906159678244</v>
      </c>
      <c r="AR1130" s="89">
        <f t="shared" si="377"/>
        <v>1.2462889468736118</v>
      </c>
      <c r="AS1130" s="89">
        <f t="shared" si="377"/>
        <v>1.2462266328299796</v>
      </c>
      <c r="AT1130" s="89">
        <f t="shared" si="377"/>
        <v>1.2439083968856333</v>
      </c>
      <c r="AU1130" s="89">
        <f t="shared" si="374"/>
        <v>1.1666747515830691</v>
      </c>
    </row>
    <row r="1131" spans="3:47">
      <c r="C1131" s="10"/>
      <c r="D1131" s="10"/>
      <c r="Z1131">
        <f t="shared" si="365"/>
        <v>0</v>
      </c>
      <c r="AA1131" s="89">
        <f t="shared" si="366"/>
        <v>-0.23800536174947567</v>
      </c>
      <c r="AB1131" s="89">
        <f t="shared" si="378"/>
        <v>-9999</v>
      </c>
      <c r="AC1131" s="89">
        <f t="shared" si="379"/>
        <v>0</v>
      </c>
      <c r="AD1131" s="89">
        <f t="shared" si="375"/>
        <v>-9999</v>
      </c>
      <c r="AE1131" s="89">
        <f t="shared" si="380"/>
        <v>0</v>
      </c>
      <c r="AF1131">
        <f t="shared" si="376"/>
        <v>-9999</v>
      </c>
      <c r="AG1131" s="73"/>
      <c r="AH1131">
        <f t="shared" si="367"/>
        <v>9.9128093979226504E-4</v>
      </c>
      <c r="AI1131">
        <f t="shared" si="368"/>
        <v>1.0202694526724543</v>
      </c>
      <c r="AJ1131">
        <f t="shared" si="369"/>
        <v>0.73637414807196833</v>
      </c>
      <c r="AK1131">
        <f t="shared" si="370"/>
        <v>8.1517785104596244E-2</v>
      </c>
      <c r="AL1131">
        <f t="shared" si="371"/>
        <v>1.327088014839336</v>
      </c>
      <c r="AM1131">
        <f t="shared" si="372"/>
        <v>0.7817992999413852</v>
      </c>
      <c r="AN1131" s="89">
        <f t="shared" si="377"/>
        <v>1.2462906618999194</v>
      </c>
      <c r="AO1131" s="89">
        <f t="shared" si="377"/>
        <v>1.246290661867854</v>
      </c>
      <c r="AP1131" s="89">
        <f t="shared" si="377"/>
        <v>1.2462906606705981</v>
      </c>
      <c r="AQ1131" s="89">
        <f t="shared" si="377"/>
        <v>1.2462906159678244</v>
      </c>
      <c r="AR1131" s="89">
        <f t="shared" si="377"/>
        <v>1.2462889468736118</v>
      </c>
      <c r="AS1131" s="89">
        <f t="shared" si="377"/>
        <v>1.2462266328299796</v>
      </c>
      <c r="AT1131" s="89">
        <f t="shared" si="377"/>
        <v>1.2439083968856333</v>
      </c>
      <c r="AU1131" s="89">
        <f t="shared" si="374"/>
        <v>1.1666747515830691</v>
      </c>
    </row>
    <row r="1132" spans="3:47">
      <c r="C1132" s="10"/>
      <c r="D1132" s="10"/>
      <c r="Z1132">
        <f t="shared" si="365"/>
        <v>0</v>
      </c>
      <c r="AA1132" s="89">
        <f t="shared" si="366"/>
        <v>-0.23800536174947567</v>
      </c>
      <c r="AB1132" s="89">
        <f t="shared" si="378"/>
        <v>-9999</v>
      </c>
      <c r="AC1132" s="89">
        <f t="shared" si="379"/>
        <v>0</v>
      </c>
      <c r="AD1132" s="89">
        <f t="shared" si="375"/>
        <v>-9999</v>
      </c>
      <c r="AE1132" s="89">
        <f t="shared" si="380"/>
        <v>0</v>
      </c>
      <c r="AF1132">
        <f t="shared" si="376"/>
        <v>-9999</v>
      </c>
      <c r="AG1132" s="73"/>
      <c r="AH1132">
        <f t="shared" si="367"/>
        <v>9.9128093979226504E-4</v>
      </c>
      <c r="AI1132">
        <f t="shared" si="368"/>
        <v>1.0202694526724543</v>
      </c>
      <c r="AJ1132">
        <f t="shared" si="369"/>
        <v>0.73637414807196833</v>
      </c>
      <c r="AK1132">
        <f t="shared" si="370"/>
        <v>8.1517785104596244E-2</v>
      </c>
      <c r="AL1132">
        <f t="shared" si="371"/>
        <v>1.327088014839336</v>
      </c>
      <c r="AM1132">
        <f t="shared" si="372"/>
        <v>0.7817992999413852</v>
      </c>
      <c r="AN1132" s="89">
        <f t="shared" si="377"/>
        <v>1.2462906618999194</v>
      </c>
      <c r="AO1132" s="89">
        <f t="shared" si="377"/>
        <v>1.246290661867854</v>
      </c>
      <c r="AP1132" s="89">
        <f t="shared" si="377"/>
        <v>1.2462906606705981</v>
      </c>
      <c r="AQ1132" s="89">
        <f t="shared" si="377"/>
        <v>1.2462906159678244</v>
      </c>
      <c r="AR1132" s="89">
        <f t="shared" si="377"/>
        <v>1.2462889468736118</v>
      </c>
      <c r="AS1132" s="89">
        <f t="shared" si="377"/>
        <v>1.2462266328299796</v>
      </c>
      <c r="AT1132" s="89">
        <f t="shared" si="377"/>
        <v>1.2439083968856333</v>
      </c>
      <c r="AU1132" s="89">
        <f t="shared" si="374"/>
        <v>1.1666747515830691</v>
      </c>
    </row>
    <row r="1133" spans="3:47">
      <c r="C1133" s="10"/>
      <c r="D1133" s="10"/>
      <c r="Z1133">
        <f t="shared" si="365"/>
        <v>0</v>
      </c>
      <c r="AA1133" s="89">
        <f t="shared" si="366"/>
        <v>-0.23800536174947567</v>
      </c>
      <c r="AB1133" s="89">
        <f t="shared" si="378"/>
        <v>-9999</v>
      </c>
      <c r="AC1133" s="89">
        <f t="shared" si="379"/>
        <v>0</v>
      </c>
      <c r="AD1133" s="89">
        <f t="shared" si="375"/>
        <v>-9999</v>
      </c>
      <c r="AE1133" s="89">
        <f t="shared" si="380"/>
        <v>0</v>
      </c>
      <c r="AF1133">
        <f t="shared" si="376"/>
        <v>-9999</v>
      </c>
      <c r="AG1133" s="73"/>
      <c r="AH1133">
        <f t="shared" si="367"/>
        <v>9.9128093979226504E-4</v>
      </c>
      <c r="AI1133">
        <f t="shared" si="368"/>
        <v>1.0202694526724543</v>
      </c>
      <c r="AJ1133">
        <f t="shared" si="369"/>
        <v>0.73637414807196833</v>
      </c>
      <c r="AK1133">
        <f t="shared" si="370"/>
        <v>8.1517785104596244E-2</v>
      </c>
      <c r="AL1133">
        <f t="shared" si="371"/>
        <v>1.327088014839336</v>
      </c>
      <c r="AM1133">
        <f t="shared" si="372"/>
        <v>0.7817992999413852</v>
      </c>
      <c r="AN1133" s="89">
        <f t="shared" si="377"/>
        <v>1.2462906618999194</v>
      </c>
      <c r="AO1133" s="89">
        <f t="shared" si="377"/>
        <v>1.246290661867854</v>
      </c>
      <c r="AP1133" s="89">
        <f t="shared" si="377"/>
        <v>1.2462906606705981</v>
      </c>
      <c r="AQ1133" s="89">
        <f t="shared" si="377"/>
        <v>1.2462906159678244</v>
      </c>
      <c r="AR1133" s="89">
        <f t="shared" si="377"/>
        <v>1.2462889468736118</v>
      </c>
      <c r="AS1133" s="89">
        <f t="shared" si="377"/>
        <v>1.2462266328299796</v>
      </c>
      <c r="AT1133" s="89">
        <f t="shared" si="377"/>
        <v>1.2439083968856333</v>
      </c>
      <c r="AU1133" s="89">
        <f t="shared" si="374"/>
        <v>1.1666747515830691</v>
      </c>
    </row>
    <row r="1134" spans="3:47">
      <c r="C1134" s="10"/>
      <c r="D1134" s="10"/>
      <c r="Z1134">
        <f t="shared" si="365"/>
        <v>0</v>
      </c>
      <c r="AA1134" s="89">
        <f t="shared" si="366"/>
        <v>-0.23800536174947567</v>
      </c>
      <c r="AB1134" s="89">
        <f t="shared" si="378"/>
        <v>-9999</v>
      </c>
      <c r="AC1134" s="89">
        <f t="shared" si="379"/>
        <v>0</v>
      </c>
      <c r="AD1134" s="89">
        <f t="shared" si="375"/>
        <v>-9999</v>
      </c>
      <c r="AE1134" s="89">
        <f t="shared" si="380"/>
        <v>0</v>
      </c>
      <c r="AF1134">
        <f t="shared" si="376"/>
        <v>-9999</v>
      </c>
      <c r="AG1134" s="73"/>
      <c r="AH1134">
        <f t="shared" si="367"/>
        <v>9.9128093979226504E-4</v>
      </c>
      <c r="AI1134">
        <f t="shared" si="368"/>
        <v>1.0202694526724543</v>
      </c>
      <c r="AJ1134">
        <f t="shared" si="369"/>
        <v>0.73637414807196833</v>
      </c>
      <c r="AK1134">
        <f t="shared" si="370"/>
        <v>8.1517785104596244E-2</v>
      </c>
      <c r="AL1134">
        <f t="shared" si="371"/>
        <v>1.327088014839336</v>
      </c>
      <c r="AM1134">
        <f t="shared" si="372"/>
        <v>0.7817992999413852</v>
      </c>
      <c r="AN1134" s="89">
        <f t="shared" si="377"/>
        <v>1.2462906618999194</v>
      </c>
      <c r="AO1134" s="89">
        <f t="shared" si="377"/>
        <v>1.246290661867854</v>
      </c>
      <c r="AP1134" s="89">
        <f t="shared" si="377"/>
        <v>1.2462906606705981</v>
      </c>
      <c r="AQ1134" s="89">
        <f t="shared" si="377"/>
        <v>1.2462906159678244</v>
      </c>
      <c r="AR1134" s="89">
        <f t="shared" si="377"/>
        <v>1.2462889468736118</v>
      </c>
      <c r="AS1134" s="89">
        <f t="shared" si="377"/>
        <v>1.2462266328299796</v>
      </c>
      <c r="AT1134" s="89">
        <f t="shared" si="377"/>
        <v>1.2439083968856333</v>
      </c>
      <c r="AU1134" s="89">
        <f t="shared" si="374"/>
        <v>1.1666747515830691</v>
      </c>
    </row>
    <row r="1135" spans="3:47">
      <c r="C1135" s="10"/>
      <c r="D1135" s="10"/>
      <c r="Z1135">
        <f t="shared" si="365"/>
        <v>0</v>
      </c>
      <c r="AA1135" s="89">
        <f t="shared" si="366"/>
        <v>-0.23800536174947567</v>
      </c>
      <c r="AB1135" s="89">
        <f t="shared" si="378"/>
        <v>-9999</v>
      </c>
      <c r="AC1135" s="89">
        <f t="shared" si="379"/>
        <v>0</v>
      </c>
      <c r="AD1135" s="89">
        <f t="shared" si="375"/>
        <v>-9999</v>
      </c>
      <c r="AE1135" s="89">
        <f t="shared" si="380"/>
        <v>0</v>
      </c>
      <c r="AF1135">
        <f t="shared" si="376"/>
        <v>-9999</v>
      </c>
      <c r="AG1135" s="73"/>
      <c r="AH1135">
        <f t="shared" si="367"/>
        <v>9.9128093979226504E-4</v>
      </c>
      <c r="AI1135">
        <f t="shared" si="368"/>
        <v>1.0202694526724543</v>
      </c>
      <c r="AJ1135">
        <f t="shared" si="369"/>
        <v>0.73637414807196833</v>
      </c>
      <c r="AK1135">
        <f t="shared" si="370"/>
        <v>8.1517785104596244E-2</v>
      </c>
      <c r="AL1135">
        <f t="shared" si="371"/>
        <v>1.327088014839336</v>
      </c>
      <c r="AM1135">
        <f t="shared" si="372"/>
        <v>0.7817992999413852</v>
      </c>
      <c r="AN1135" s="89">
        <f t="shared" si="377"/>
        <v>1.2462906618999194</v>
      </c>
      <c r="AO1135" s="89">
        <f t="shared" si="377"/>
        <v>1.246290661867854</v>
      </c>
      <c r="AP1135" s="89">
        <f t="shared" si="377"/>
        <v>1.2462906606705981</v>
      </c>
      <c r="AQ1135" s="89">
        <f t="shared" si="377"/>
        <v>1.2462906159678244</v>
      </c>
      <c r="AR1135" s="89">
        <f t="shared" si="377"/>
        <v>1.2462889468736118</v>
      </c>
      <c r="AS1135" s="89">
        <f t="shared" si="377"/>
        <v>1.2462266328299796</v>
      </c>
      <c r="AT1135" s="89">
        <f t="shared" si="377"/>
        <v>1.2439083968856333</v>
      </c>
      <c r="AU1135" s="89">
        <f t="shared" si="374"/>
        <v>1.1666747515830691</v>
      </c>
    </row>
    <row r="1136" spans="3:47">
      <c r="C1136" s="10"/>
      <c r="D1136" s="10"/>
      <c r="Z1136">
        <f t="shared" si="365"/>
        <v>0</v>
      </c>
      <c r="AA1136" s="89">
        <f t="shared" si="366"/>
        <v>-0.23800536174947567</v>
      </c>
      <c r="AB1136" s="89">
        <f t="shared" si="378"/>
        <v>-9999</v>
      </c>
      <c r="AC1136" s="89">
        <f t="shared" si="379"/>
        <v>0</v>
      </c>
      <c r="AD1136" s="89">
        <f t="shared" si="375"/>
        <v>-9999</v>
      </c>
      <c r="AE1136" s="89">
        <f t="shared" si="380"/>
        <v>0</v>
      </c>
      <c r="AF1136">
        <f t="shared" si="376"/>
        <v>-9999</v>
      </c>
      <c r="AG1136" s="73"/>
      <c r="AH1136">
        <f t="shared" si="367"/>
        <v>9.9128093979226504E-4</v>
      </c>
      <c r="AI1136">
        <f t="shared" si="368"/>
        <v>1.0202694526724543</v>
      </c>
      <c r="AJ1136">
        <f t="shared" si="369"/>
        <v>0.73637414807196833</v>
      </c>
      <c r="AK1136">
        <f t="shared" si="370"/>
        <v>8.1517785104596244E-2</v>
      </c>
      <c r="AL1136">
        <f t="shared" si="371"/>
        <v>1.327088014839336</v>
      </c>
      <c r="AM1136">
        <f t="shared" si="372"/>
        <v>0.7817992999413852</v>
      </c>
      <c r="AN1136" s="89">
        <f t="shared" si="377"/>
        <v>1.2462906618999194</v>
      </c>
      <c r="AO1136" s="89">
        <f t="shared" si="377"/>
        <v>1.246290661867854</v>
      </c>
      <c r="AP1136" s="89">
        <f t="shared" si="377"/>
        <v>1.2462906606705981</v>
      </c>
      <c r="AQ1136" s="89">
        <f t="shared" si="377"/>
        <v>1.2462906159678244</v>
      </c>
      <c r="AR1136" s="89">
        <f t="shared" si="377"/>
        <v>1.2462889468736118</v>
      </c>
      <c r="AS1136" s="89">
        <f t="shared" si="377"/>
        <v>1.2462266328299796</v>
      </c>
      <c r="AT1136" s="89">
        <f t="shared" si="377"/>
        <v>1.2439083968856333</v>
      </c>
      <c r="AU1136" s="89">
        <f t="shared" si="374"/>
        <v>1.1666747515830691</v>
      </c>
    </row>
    <row r="1137" spans="3:47">
      <c r="C1137" s="10"/>
      <c r="D1137" s="10"/>
      <c r="Z1137">
        <f t="shared" si="365"/>
        <v>0</v>
      </c>
      <c r="AA1137" s="89">
        <f t="shared" si="366"/>
        <v>-0.23800536174947567</v>
      </c>
      <c r="AB1137" s="89">
        <f t="shared" si="378"/>
        <v>-9999</v>
      </c>
      <c r="AC1137" s="89">
        <f t="shared" si="379"/>
        <v>0</v>
      </c>
      <c r="AD1137" s="89">
        <f t="shared" si="375"/>
        <v>-9999</v>
      </c>
      <c r="AE1137" s="89">
        <f t="shared" si="380"/>
        <v>0</v>
      </c>
      <c r="AF1137">
        <f t="shared" si="376"/>
        <v>-9999</v>
      </c>
      <c r="AG1137" s="73"/>
      <c r="AH1137">
        <f t="shared" si="367"/>
        <v>9.9128093979226504E-4</v>
      </c>
      <c r="AI1137">
        <f t="shared" si="368"/>
        <v>1.0202694526724543</v>
      </c>
      <c r="AJ1137">
        <f t="shared" si="369"/>
        <v>0.73637414807196833</v>
      </c>
      <c r="AK1137">
        <f t="shared" si="370"/>
        <v>8.1517785104596244E-2</v>
      </c>
      <c r="AL1137">
        <f t="shared" si="371"/>
        <v>1.327088014839336</v>
      </c>
      <c r="AM1137">
        <f t="shared" si="372"/>
        <v>0.7817992999413852</v>
      </c>
      <c r="AN1137" s="89">
        <f t="shared" si="377"/>
        <v>1.2462906618999194</v>
      </c>
      <c r="AO1137" s="89">
        <f t="shared" si="377"/>
        <v>1.246290661867854</v>
      </c>
      <c r="AP1137" s="89">
        <f t="shared" si="377"/>
        <v>1.2462906606705981</v>
      </c>
      <c r="AQ1137" s="89">
        <f t="shared" si="377"/>
        <v>1.2462906159678244</v>
      </c>
      <c r="AR1137" s="89">
        <f t="shared" si="377"/>
        <v>1.2462889468736118</v>
      </c>
      <c r="AS1137" s="89">
        <f t="shared" si="377"/>
        <v>1.2462266328299796</v>
      </c>
      <c r="AT1137" s="89">
        <f t="shared" si="377"/>
        <v>1.2439083968856333</v>
      </c>
      <c r="AU1137" s="89">
        <f t="shared" si="374"/>
        <v>1.1666747515830691</v>
      </c>
    </row>
    <row r="1138" spans="3:47">
      <c r="C1138" s="10"/>
      <c r="D1138" s="10"/>
      <c r="Z1138">
        <f t="shared" si="365"/>
        <v>0</v>
      </c>
      <c r="AA1138" s="89">
        <f t="shared" si="366"/>
        <v>-0.23800536174947567</v>
      </c>
      <c r="AB1138" s="89">
        <f t="shared" si="378"/>
        <v>-9999</v>
      </c>
      <c r="AC1138" s="89">
        <f t="shared" si="379"/>
        <v>0</v>
      </c>
      <c r="AD1138" s="89">
        <f t="shared" si="375"/>
        <v>-9999</v>
      </c>
      <c r="AE1138" s="89">
        <f t="shared" si="380"/>
        <v>0</v>
      </c>
      <c r="AF1138">
        <f t="shared" si="376"/>
        <v>-9999</v>
      </c>
      <c r="AG1138" s="73"/>
      <c r="AH1138">
        <f t="shared" si="367"/>
        <v>9.9128093979226504E-4</v>
      </c>
      <c r="AI1138">
        <f t="shared" si="368"/>
        <v>1.0202694526724543</v>
      </c>
      <c r="AJ1138">
        <f t="shared" si="369"/>
        <v>0.73637414807196833</v>
      </c>
      <c r="AK1138">
        <f t="shared" si="370"/>
        <v>8.1517785104596244E-2</v>
      </c>
      <c r="AL1138">
        <f t="shared" si="371"/>
        <v>1.327088014839336</v>
      </c>
      <c r="AM1138">
        <f t="shared" si="372"/>
        <v>0.7817992999413852</v>
      </c>
      <c r="AN1138" s="89">
        <f t="shared" si="377"/>
        <v>1.2462906618999194</v>
      </c>
      <c r="AO1138" s="89">
        <f t="shared" si="377"/>
        <v>1.246290661867854</v>
      </c>
      <c r="AP1138" s="89">
        <f t="shared" si="377"/>
        <v>1.2462906606705981</v>
      </c>
      <c r="AQ1138" s="89">
        <f t="shared" si="377"/>
        <v>1.2462906159678244</v>
      </c>
      <c r="AR1138" s="89">
        <f t="shared" si="377"/>
        <v>1.2462889468736118</v>
      </c>
      <c r="AS1138" s="89">
        <f t="shared" si="377"/>
        <v>1.2462266328299796</v>
      </c>
      <c r="AT1138" s="89">
        <f t="shared" si="377"/>
        <v>1.2439083968856333</v>
      </c>
      <c r="AU1138" s="89">
        <f t="shared" si="374"/>
        <v>1.1666747515830691</v>
      </c>
    </row>
    <row r="1139" spans="3:47">
      <c r="C1139" s="10"/>
      <c r="D1139" s="10"/>
      <c r="Z1139">
        <f t="shared" si="365"/>
        <v>0</v>
      </c>
      <c r="AA1139" s="89">
        <f t="shared" si="366"/>
        <v>-0.23800536174947567</v>
      </c>
      <c r="AB1139" s="89">
        <f t="shared" si="378"/>
        <v>-9999</v>
      </c>
      <c r="AC1139" s="89">
        <f t="shared" si="379"/>
        <v>0</v>
      </c>
      <c r="AD1139" s="89">
        <f t="shared" si="375"/>
        <v>-9999</v>
      </c>
      <c r="AE1139" s="89">
        <f t="shared" si="380"/>
        <v>0</v>
      </c>
      <c r="AF1139">
        <f t="shared" si="376"/>
        <v>-9999</v>
      </c>
      <c r="AG1139" s="73"/>
      <c r="AH1139">
        <f t="shared" si="367"/>
        <v>9.9128093979226504E-4</v>
      </c>
      <c r="AI1139">
        <f t="shared" si="368"/>
        <v>1.0202694526724543</v>
      </c>
      <c r="AJ1139">
        <f t="shared" si="369"/>
        <v>0.73637414807196833</v>
      </c>
      <c r="AK1139">
        <f t="shared" si="370"/>
        <v>8.1517785104596244E-2</v>
      </c>
      <c r="AL1139">
        <f t="shared" si="371"/>
        <v>1.327088014839336</v>
      </c>
      <c r="AM1139">
        <f t="shared" si="372"/>
        <v>0.7817992999413852</v>
      </c>
      <c r="AN1139" s="89">
        <f t="shared" si="377"/>
        <v>1.2462906618999194</v>
      </c>
      <c r="AO1139" s="89">
        <f t="shared" si="377"/>
        <v>1.246290661867854</v>
      </c>
      <c r="AP1139" s="89">
        <f t="shared" si="377"/>
        <v>1.2462906606705981</v>
      </c>
      <c r="AQ1139" s="89">
        <f t="shared" si="377"/>
        <v>1.2462906159678244</v>
      </c>
      <c r="AR1139" s="89">
        <f t="shared" si="377"/>
        <v>1.2462889468736118</v>
      </c>
      <c r="AS1139" s="89">
        <f t="shared" si="377"/>
        <v>1.2462266328299796</v>
      </c>
      <c r="AT1139" s="89">
        <f t="shared" si="377"/>
        <v>1.2439083968856333</v>
      </c>
      <c r="AU1139" s="89">
        <f t="shared" si="374"/>
        <v>1.1666747515830691</v>
      </c>
    </row>
    <row r="1140" spans="3:47">
      <c r="C1140" s="10"/>
      <c r="D1140" s="10"/>
      <c r="Z1140">
        <f t="shared" si="365"/>
        <v>0</v>
      </c>
      <c r="AA1140" s="89">
        <f t="shared" si="366"/>
        <v>-0.23800536174947567</v>
      </c>
      <c r="AB1140" s="89">
        <f t="shared" si="378"/>
        <v>-9999</v>
      </c>
      <c r="AC1140" s="89">
        <f t="shared" si="379"/>
        <v>0</v>
      </c>
      <c r="AD1140" s="89">
        <f t="shared" si="375"/>
        <v>-9999</v>
      </c>
      <c r="AE1140" s="89">
        <f t="shared" si="380"/>
        <v>0</v>
      </c>
      <c r="AF1140">
        <f t="shared" si="376"/>
        <v>-9999</v>
      </c>
      <c r="AG1140" s="73"/>
      <c r="AH1140">
        <f t="shared" si="367"/>
        <v>9.9128093979226504E-4</v>
      </c>
      <c r="AI1140">
        <f t="shared" si="368"/>
        <v>1.0202694526724543</v>
      </c>
      <c r="AJ1140">
        <f t="shared" si="369"/>
        <v>0.73637414807196833</v>
      </c>
      <c r="AK1140">
        <f t="shared" si="370"/>
        <v>8.1517785104596244E-2</v>
      </c>
      <c r="AL1140">
        <f t="shared" si="371"/>
        <v>1.327088014839336</v>
      </c>
      <c r="AM1140">
        <f t="shared" si="372"/>
        <v>0.7817992999413852</v>
      </c>
      <c r="AN1140" s="89">
        <f t="shared" si="377"/>
        <v>1.2462906618999194</v>
      </c>
      <c r="AO1140" s="89">
        <f t="shared" si="377"/>
        <v>1.246290661867854</v>
      </c>
      <c r="AP1140" s="89">
        <f t="shared" si="377"/>
        <v>1.2462906606705981</v>
      </c>
      <c r="AQ1140" s="89">
        <f t="shared" si="377"/>
        <v>1.2462906159678244</v>
      </c>
      <c r="AR1140" s="89">
        <f t="shared" si="377"/>
        <v>1.2462889468736118</v>
      </c>
      <c r="AS1140" s="89">
        <f t="shared" si="377"/>
        <v>1.2462266328299796</v>
      </c>
      <c r="AT1140" s="89">
        <f t="shared" si="377"/>
        <v>1.2439083968856333</v>
      </c>
      <c r="AU1140" s="89">
        <f t="shared" si="374"/>
        <v>1.1666747515830691</v>
      </c>
    </row>
    <row r="1141" spans="3:47">
      <c r="C1141" s="10"/>
      <c r="D1141" s="10"/>
      <c r="Z1141">
        <f t="shared" si="365"/>
        <v>0</v>
      </c>
      <c r="AA1141" s="89">
        <f t="shared" si="366"/>
        <v>-0.23800536174947567</v>
      </c>
      <c r="AB1141" s="89">
        <f t="shared" si="378"/>
        <v>-9999</v>
      </c>
      <c r="AC1141" s="89">
        <f t="shared" si="379"/>
        <v>0</v>
      </c>
      <c r="AD1141" s="89">
        <f t="shared" si="375"/>
        <v>-9999</v>
      </c>
      <c r="AE1141" s="89">
        <f t="shared" si="380"/>
        <v>0</v>
      </c>
      <c r="AF1141">
        <f t="shared" si="376"/>
        <v>-9999</v>
      </c>
      <c r="AG1141" s="73"/>
      <c r="AH1141">
        <f t="shared" si="367"/>
        <v>9.9128093979226504E-4</v>
      </c>
      <c r="AI1141">
        <f t="shared" si="368"/>
        <v>1.0202694526724543</v>
      </c>
      <c r="AJ1141">
        <f t="shared" si="369"/>
        <v>0.73637414807196833</v>
      </c>
      <c r="AK1141">
        <f t="shared" si="370"/>
        <v>8.1517785104596244E-2</v>
      </c>
      <c r="AL1141">
        <f t="shared" si="371"/>
        <v>1.327088014839336</v>
      </c>
      <c r="AM1141">
        <f t="shared" si="372"/>
        <v>0.7817992999413852</v>
      </c>
      <c r="AN1141" s="89">
        <f t="shared" ref="AN1141:AT1156" si="381">$AU1141+$AB$7*SIN(AO1141)</f>
        <v>1.2462906618999194</v>
      </c>
      <c r="AO1141" s="89">
        <f t="shared" si="381"/>
        <v>1.246290661867854</v>
      </c>
      <c r="AP1141" s="89">
        <f t="shared" si="381"/>
        <v>1.2462906606705981</v>
      </c>
      <c r="AQ1141" s="89">
        <f t="shared" si="381"/>
        <v>1.2462906159678244</v>
      </c>
      <c r="AR1141" s="89">
        <f t="shared" si="381"/>
        <v>1.2462889468736118</v>
      </c>
      <c r="AS1141" s="89">
        <f t="shared" si="381"/>
        <v>1.2462266328299796</v>
      </c>
      <c r="AT1141" s="89">
        <f t="shared" si="381"/>
        <v>1.2439083968856333</v>
      </c>
      <c r="AU1141" s="89">
        <f t="shared" si="374"/>
        <v>1.1666747515830691</v>
      </c>
    </row>
    <row r="1142" spans="3:47">
      <c r="C1142" s="10"/>
      <c r="D1142" s="10"/>
      <c r="Z1142">
        <f t="shared" si="365"/>
        <v>0</v>
      </c>
      <c r="AA1142" s="89">
        <f t="shared" si="366"/>
        <v>-0.23800536174947567</v>
      </c>
      <c r="AB1142" s="89">
        <f t="shared" si="378"/>
        <v>-9999</v>
      </c>
      <c r="AC1142" s="89">
        <f t="shared" si="379"/>
        <v>0</v>
      </c>
      <c r="AD1142" s="89">
        <f t="shared" si="375"/>
        <v>-9999</v>
      </c>
      <c r="AE1142" s="89">
        <f t="shared" si="380"/>
        <v>0</v>
      </c>
      <c r="AF1142">
        <f t="shared" si="376"/>
        <v>-9999</v>
      </c>
      <c r="AG1142" s="73"/>
      <c r="AH1142">
        <f t="shared" si="367"/>
        <v>9.9128093979226504E-4</v>
      </c>
      <c r="AI1142">
        <f t="shared" si="368"/>
        <v>1.0202694526724543</v>
      </c>
      <c r="AJ1142">
        <f t="shared" si="369"/>
        <v>0.73637414807196833</v>
      </c>
      <c r="AK1142">
        <f t="shared" si="370"/>
        <v>8.1517785104596244E-2</v>
      </c>
      <c r="AL1142">
        <f t="shared" si="371"/>
        <v>1.327088014839336</v>
      </c>
      <c r="AM1142">
        <f t="shared" si="372"/>
        <v>0.7817992999413852</v>
      </c>
      <c r="AN1142" s="89">
        <f t="shared" si="381"/>
        <v>1.2462906618999194</v>
      </c>
      <c r="AO1142" s="89">
        <f t="shared" si="381"/>
        <v>1.246290661867854</v>
      </c>
      <c r="AP1142" s="89">
        <f t="shared" si="381"/>
        <v>1.2462906606705981</v>
      </c>
      <c r="AQ1142" s="89">
        <f t="shared" si="381"/>
        <v>1.2462906159678244</v>
      </c>
      <c r="AR1142" s="89">
        <f t="shared" si="381"/>
        <v>1.2462889468736118</v>
      </c>
      <c r="AS1142" s="89">
        <f t="shared" si="381"/>
        <v>1.2462266328299796</v>
      </c>
      <c r="AT1142" s="89">
        <f t="shared" si="381"/>
        <v>1.2439083968856333</v>
      </c>
      <c r="AU1142" s="89">
        <f t="shared" si="374"/>
        <v>1.1666747515830691</v>
      </c>
    </row>
    <row r="1143" spans="3:47">
      <c r="C1143" s="10"/>
      <c r="D1143" s="10"/>
      <c r="Z1143">
        <f t="shared" si="365"/>
        <v>0</v>
      </c>
      <c r="AA1143" s="89">
        <f t="shared" si="366"/>
        <v>-0.23800536174947567</v>
      </c>
      <c r="AB1143" s="89">
        <f t="shared" si="378"/>
        <v>-9999</v>
      </c>
      <c r="AC1143" s="89">
        <f t="shared" si="379"/>
        <v>0</v>
      </c>
      <c r="AD1143" s="89">
        <f t="shared" si="375"/>
        <v>-9999</v>
      </c>
      <c r="AE1143" s="89">
        <f t="shared" si="380"/>
        <v>0</v>
      </c>
      <c r="AF1143">
        <f t="shared" si="376"/>
        <v>-9999</v>
      </c>
      <c r="AG1143" s="73"/>
      <c r="AH1143">
        <f t="shared" si="367"/>
        <v>9.9128093979226504E-4</v>
      </c>
      <c r="AI1143">
        <f t="shared" si="368"/>
        <v>1.0202694526724543</v>
      </c>
      <c r="AJ1143">
        <f t="shared" si="369"/>
        <v>0.73637414807196833</v>
      </c>
      <c r="AK1143">
        <f t="shared" si="370"/>
        <v>8.1517785104596244E-2</v>
      </c>
      <c r="AL1143">
        <f t="shared" si="371"/>
        <v>1.327088014839336</v>
      </c>
      <c r="AM1143">
        <f t="shared" si="372"/>
        <v>0.7817992999413852</v>
      </c>
      <c r="AN1143" s="89">
        <f t="shared" si="381"/>
        <v>1.2462906618999194</v>
      </c>
      <c r="AO1143" s="89">
        <f t="shared" si="381"/>
        <v>1.246290661867854</v>
      </c>
      <c r="AP1143" s="89">
        <f t="shared" si="381"/>
        <v>1.2462906606705981</v>
      </c>
      <c r="AQ1143" s="89">
        <f t="shared" si="381"/>
        <v>1.2462906159678244</v>
      </c>
      <c r="AR1143" s="89">
        <f t="shared" si="381"/>
        <v>1.2462889468736118</v>
      </c>
      <c r="AS1143" s="89">
        <f t="shared" si="381"/>
        <v>1.2462266328299796</v>
      </c>
      <c r="AT1143" s="89">
        <f t="shared" si="381"/>
        <v>1.2439083968856333</v>
      </c>
      <c r="AU1143" s="89">
        <f t="shared" si="374"/>
        <v>1.1666747515830691</v>
      </c>
    </row>
    <row r="1144" spans="3:47">
      <c r="C1144" s="10"/>
      <c r="D1144" s="10"/>
      <c r="Z1144">
        <f t="shared" si="365"/>
        <v>0</v>
      </c>
      <c r="AA1144" s="89">
        <f t="shared" si="366"/>
        <v>-0.23800536174947567</v>
      </c>
      <c r="AB1144" s="89">
        <f t="shared" si="378"/>
        <v>-9999</v>
      </c>
      <c r="AC1144" s="89">
        <f t="shared" si="379"/>
        <v>0</v>
      </c>
      <c r="AD1144" s="89">
        <f t="shared" si="375"/>
        <v>-9999</v>
      </c>
      <c r="AE1144" s="89">
        <f t="shared" si="380"/>
        <v>0</v>
      </c>
      <c r="AF1144">
        <f t="shared" si="376"/>
        <v>-9999</v>
      </c>
      <c r="AG1144" s="73"/>
      <c r="AH1144">
        <f t="shared" si="367"/>
        <v>9.9128093979226504E-4</v>
      </c>
      <c r="AI1144">
        <f t="shared" si="368"/>
        <v>1.0202694526724543</v>
      </c>
      <c r="AJ1144">
        <f t="shared" si="369"/>
        <v>0.73637414807196833</v>
      </c>
      <c r="AK1144">
        <f t="shared" si="370"/>
        <v>8.1517785104596244E-2</v>
      </c>
      <c r="AL1144">
        <f t="shared" si="371"/>
        <v>1.327088014839336</v>
      </c>
      <c r="AM1144">
        <f t="shared" si="372"/>
        <v>0.7817992999413852</v>
      </c>
      <c r="AN1144" s="89">
        <f t="shared" si="381"/>
        <v>1.2462906618999194</v>
      </c>
      <c r="AO1144" s="89">
        <f t="shared" si="381"/>
        <v>1.246290661867854</v>
      </c>
      <c r="AP1144" s="89">
        <f t="shared" si="381"/>
        <v>1.2462906606705981</v>
      </c>
      <c r="AQ1144" s="89">
        <f t="shared" si="381"/>
        <v>1.2462906159678244</v>
      </c>
      <c r="AR1144" s="89">
        <f t="shared" si="381"/>
        <v>1.2462889468736118</v>
      </c>
      <c r="AS1144" s="89">
        <f t="shared" si="381"/>
        <v>1.2462266328299796</v>
      </c>
      <c r="AT1144" s="89">
        <f t="shared" si="381"/>
        <v>1.2439083968856333</v>
      </c>
      <c r="AU1144" s="89">
        <f t="shared" si="374"/>
        <v>1.1666747515830691</v>
      </c>
    </row>
    <row r="1145" spans="3:47">
      <c r="C1145" s="10"/>
      <c r="D1145" s="10"/>
      <c r="Z1145">
        <f t="shared" si="365"/>
        <v>0</v>
      </c>
      <c r="AA1145" s="89">
        <f t="shared" si="366"/>
        <v>-0.23800536174947567</v>
      </c>
      <c r="AB1145" s="89">
        <f t="shared" si="378"/>
        <v>-9999</v>
      </c>
      <c r="AC1145" s="89">
        <f t="shared" si="379"/>
        <v>0</v>
      </c>
      <c r="AD1145" s="89">
        <f t="shared" si="375"/>
        <v>-9999</v>
      </c>
      <c r="AE1145" s="89">
        <f t="shared" si="380"/>
        <v>0</v>
      </c>
      <c r="AF1145">
        <f t="shared" si="376"/>
        <v>-9999</v>
      </c>
      <c r="AG1145" s="73"/>
      <c r="AH1145">
        <f t="shared" si="367"/>
        <v>9.9128093979226504E-4</v>
      </c>
      <c r="AI1145">
        <f t="shared" si="368"/>
        <v>1.0202694526724543</v>
      </c>
      <c r="AJ1145">
        <f t="shared" si="369"/>
        <v>0.73637414807196833</v>
      </c>
      <c r="AK1145">
        <f t="shared" si="370"/>
        <v>8.1517785104596244E-2</v>
      </c>
      <c r="AL1145">
        <f t="shared" si="371"/>
        <v>1.327088014839336</v>
      </c>
      <c r="AM1145">
        <f t="shared" si="372"/>
        <v>0.7817992999413852</v>
      </c>
      <c r="AN1145" s="89">
        <f t="shared" si="381"/>
        <v>1.2462906618999194</v>
      </c>
      <c r="AO1145" s="89">
        <f t="shared" si="381"/>
        <v>1.246290661867854</v>
      </c>
      <c r="AP1145" s="89">
        <f t="shared" si="381"/>
        <v>1.2462906606705981</v>
      </c>
      <c r="AQ1145" s="89">
        <f t="shared" si="381"/>
        <v>1.2462906159678244</v>
      </c>
      <c r="AR1145" s="89">
        <f t="shared" si="381"/>
        <v>1.2462889468736118</v>
      </c>
      <c r="AS1145" s="89">
        <f t="shared" si="381"/>
        <v>1.2462266328299796</v>
      </c>
      <c r="AT1145" s="89">
        <f t="shared" si="381"/>
        <v>1.2439083968856333</v>
      </c>
      <c r="AU1145" s="89">
        <f t="shared" si="374"/>
        <v>1.1666747515830691</v>
      </c>
    </row>
    <row r="1146" spans="3:47">
      <c r="C1146" s="10"/>
      <c r="D1146" s="10"/>
      <c r="Z1146">
        <f t="shared" si="365"/>
        <v>0</v>
      </c>
      <c r="AA1146" s="89">
        <f t="shared" si="366"/>
        <v>-0.23800536174947567</v>
      </c>
      <c r="AB1146" s="89">
        <f t="shared" si="378"/>
        <v>-9999</v>
      </c>
      <c r="AC1146" s="89">
        <f t="shared" si="379"/>
        <v>0</v>
      </c>
      <c r="AD1146" s="89">
        <f t="shared" si="375"/>
        <v>-9999</v>
      </c>
      <c r="AE1146" s="89">
        <f t="shared" si="380"/>
        <v>0</v>
      </c>
      <c r="AF1146">
        <f t="shared" si="376"/>
        <v>-9999</v>
      </c>
      <c r="AG1146" s="73"/>
      <c r="AH1146">
        <f t="shared" si="367"/>
        <v>9.9128093979226504E-4</v>
      </c>
      <c r="AI1146">
        <f t="shared" si="368"/>
        <v>1.0202694526724543</v>
      </c>
      <c r="AJ1146">
        <f t="shared" si="369"/>
        <v>0.73637414807196833</v>
      </c>
      <c r="AK1146">
        <f t="shared" si="370"/>
        <v>8.1517785104596244E-2</v>
      </c>
      <c r="AL1146">
        <f t="shared" si="371"/>
        <v>1.327088014839336</v>
      </c>
      <c r="AM1146">
        <f t="shared" si="372"/>
        <v>0.7817992999413852</v>
      </c>
      <c r="AN1146" s="89">
        <f t="shared" si="381"/>
        <v>1.2462906618999194</v>
      </c>
      <c r="AO1146" s="89">
        <f t="shared" si="381"/>
        <v>1.246290661867854</v>
      </c>
      <c r="AP1146" s="89">
        <f t="shared" si="381"/>
        <v>1.2462906606705981</v>
      </c>
      <c r="AQ1146" s="89">
        <f t="shared" si="381"/>
        <v>1.2462906159678244</v>
      </c>
      <c r="AR1146" s="89">
        <f t="shared" si="381"/>
        <v>1.2462889468736118</v>
      </c>
      <c r="AS1146" s="89">
        <f t="shared" si="381"/>
        <v>1.2462266328299796</v>
      </c>
      <c r="AT1146" s="89">
        <f t="shared" si="381"/>
        <v>1.2439083968856333</v>
      </c>
      <c r="AU1146" s="89">
        <f t="shared" si="374"/>
        <v>1.1666747515830691</v>
      </c>
    </row>
    <row r="1147" spans="3:47">
      <c r="C1147" s="10"/>
      <c r="D1147" s="10"/>
      <c r="Z1147">
        <f t="shared" si="365"/>
        <v>0</v>
      </c>
      <c r="AA1147" s="89">
        <f t="shared" si="366"/>
        <v>-0.23800536174947567</v>
      </c>
      <c r="AB1147" s="89">
        <f t="shared" si="378"/>
        <v>-9999</v>
      </c>
      <c r="AC1147" s="89">
        <f t="shared" si="379"/>
        <v>0</v>
      </c>
      <c r="AD1147" s="89">
        <f t="shared" si="375"/>
        <v>-9999</v>
      </c>
      <c r="AE1147" s="89">
        <f t="shared" si="380"/>
        <v>0</v>
      </c>
      <c r="AF1147">
        <f t="shared" si="376"/>
        <v>-9999</v>
      </c>
      <c r="AG1147" s="73"/>
      <c r="AH1147">
        <f t="shared" si="367"/>
        <v>9.9128093979226504E-4</v>
      </c>
      <c r="AI1147">
        <f t="shared" si="368"/>
        <v>1.0202694526724543</v>
      </c>
      <c r="AJ1147">
        <f t="shared" si="369"/>
        <v>0.73637414807196833</v>
      </c>
      <c r="AK1147">
        <f t="shared" si="370"/>
        <v>8.1517785104596244E-2</v>
      </c>
      <c r="AL1147">
        <f t="shared" si="371"/>
        <v>1.327088014839336</v>
      </c>
      <c r="AM1147">
        <f t="shared" si="372"/>
        <v>0.7817992999413852</v>
      </c>
      <c r="AN1147" s="89">
        <f t="shared" si="381"/>
        <v>1.2462906618999194</v>
      </c>
      <c r="AO1147" s="89">
        <f t="shared" si="381"/>
        <v>1.246290661867854</v>
      </c>
      <c r="AP1147" s="89">
        <f t="shared" si="381"/>
        <v>1.2462906606705981</v>
      </c>
      <c r="AQ1147" s="89">
        <f t="shared" si="381"/>
        <v>1.2462906159678244</v>
      </c>
      <c r="AR1147" s="89">
        <f t="shared" si="381"/>
        <v>1.2462889468736118</v>
      </c>
      <c r="AS1147" s="89">
        <f t="shared" si="381"/>
        <v>1.2462266328299796</v>
      </c>
      <c r="AT1147" s="89">
        <f t="shared" si="381"/>
        <v>1.2439083968856333</v>
      </c>
      <c r="AU1147" s="89">
        <f t="shared" si="374"/>
        <v>1.1666747515830691</v>
      </c>
    </row>
    <row r="1148" spans="3:47">
      <c r="C1148" s="10"/>
      <c r="D1148" s="10"/>
      <c r="Z1148">
        <f t="shared" si="365"/>
        <v>0</v>
      </c>
      <c r="AA1148" s="89">
        <f t="shared" si="366"/>
        <v>-0.23800536174947567</v>
      </c>
      <c r="AB1148" s="89">
        <f t="shared" si="378"/>
        <v>-9999</v>
      </c>
      <c r="AC1148" s="89">
        <f t="shared" si="379"/>
        <v>0</v>
      </c>
      <c r="AD1148" s="89">
        <f t="shared" si="375"/>
        <v>-9999</v>
      </c>
      <c r="AE1148" s="89">
        <f t="shared" si="380"/>
        <v>0</v>
      </c>
      <c r="AF1148">
        <f t="shared" si="376"/>
        <v>-9999</v>
      </c>
      <c r="AG1148" s="73"/>
      <c r="AH1148">
        <f t="shared" si="367"/>
        <v>9.9128093979226504E-4</v>
      </c>
      <c r="AI1148">
        <f t="shared" si="368"/>
        <v>1.0202694526724543</v>
      </c>
      <c r="AJ1148">
        <f t="shared" si="369"/>
        <v>0.73637414807196833</v>
      </c>
      <c r="AK1148">
        <f t="shared" si="370"/>
        <v>8.1517785104596244E-2</v>
      </c>
      <c r="AL1148">
        <f t="shared" si="371"/>
        <v>1.327088014839336</v>
      </c>
      <c r="AM1148">
        <f t="shared" si="372"/>
        <v>0.7817992999413852</v>
      </c>
      <c r="AN1148" s="89">
        <f t="shared" si="381"/>
        <v>1.2462906618999194</v>
      </c>
      <c r="AO1148" s="89">
        <f t="shared" si="381"/>
        <v>1.246290661867854</v>
      </c>
      <c r="AP1148" s="89">
        <f t="shared" si="381"/>
        <v>1.2462906606705981</v>
      </c>
      <c r="AQ1148" s="89">
        <f t="shared" si="381"/>
        <v>1.2462906159678244</v>
      </c>
      <c r="AR1148" s="89">
        <f t="shared" si="381"/>
        <v>1.2462889468736118</v>
      </c>
      <c r="AS1148" s="89">
        <f t="shared" si="381"/>
        <v>1.2462266328299796</v>
      </c>
      <c r="AT1148" s="89">
        <f t="shared" si="381"/>
        <v>1.2439083968856333</v>
      </c>
      <c r="AU1148" s="89">
        <f t="shared" si="374"/>
        <v>1.1666747515830691</v>
      </c>
    </row>
    <row r="1149" spans="3:47">
      <c r="C1149" s="10"/>
      <c r="D1149" s="10"/>
      <c r="Z1149">
        <f t="shared" si="365"/>
        <v>0</v>
      </c>
      <c r="AA1149" s="89">
        <f t="shared" si="366"/>
        <v>-0.23800536174947567</v>
      </c>
      <c r="AB1149" s="89">
        <f t="shared" si="378"/>
        <v>-9999</v>
      </c>
      <c r="AC1149" s="89">
        <f t="shared" si="379"/>
        <v>0</v>
      </c>
      <c r="AD1149" s="89">
        <f t="shared" si="375"/>
        <v>-9999</v>
      </c>
      <c r="AE1149" s="89">
        <f t="shared" si="380"/>
        <v>0</v>
      </c>
      <c r="AF1149">
        <f t="shared" si="376"/>
        <v>-9999</v>
      </c>
      <c r="AG1149" s="73"/>
      <c r="AH1149">
        <f t="shared" si="367"/>
        <v>9.9128093979226504E-4</v>
      </c>
      <c r="AI1149">
        <f t="shared" si="368"/>
        <v>1.0202694526724543</v>
      </c>
      <c r="AJ1149">
        <f t="shared" si="369"/>
        <v>0.73637414807196833</v>
      </c>
      <c r="AK1149">
        <f t="shared" si="370"/>
        <v>8.1517785104596244E-2</v>
      </c>
      <c r="AL1149">
        <f t="shared" si="371"/>
        <v>1.327088014839336</v>
      </c>
      <c r="AM1149">
        <f t="shared" si="372"/>
        <v>0.7817992999413852</v>
      </c>
      <c r="AN1149" s="89">
        <f t="shared" si="381"/>
        <v>1.2462906618999194</v>
      </c>
      <c r="AO1149" s="89">
        <f t="shared" si="381"/>
        <v>1.246290661867854</v>
      </c>
      <c r="AP1149" s="89">
        <f t="shared" si="381"/>
        <v>1.2462906606705981</v>
      </c>
      <c r="AQ1149" s="89">
        <f t="shared" si="381"/>
        <v>1.2462906159678244</v>
      </c>
      <c r="AR1149" s="89">
        <f t="shared" si="381"/>
        <v>1.2462889468736118</v>
      </c>
      <c r="AS1149" s="89">
        <f t="shared" si="381"/>
        <v>1.2462266328299796</v>
      </c>
      <c r="AT1149" s="89">
        <f t="shared" si="381"/>
        <v>1.2439083968856333</v>
      </c>
      <c r="AU1149" s="89">
        <f t="shared" si="374"/>
        <v>1.1666747515830691</v>
      </c>
    </row>
    <row r="1150" spans="3:47">
      <c r="C1150" s="10"/>
      <c r="D1150" s="10"/>
      <c r="Z1150">
        <f t="shared" si="365"/>
        <v>0</v>
      </c>
      <c r="AA1150" s="89">
        <f t="shared" si="366"/>
        <v>-0.23800536174947567</v>
      </c>
      <c r="AB1150" s="89">
        <f t="shared" si="378"/>
        <v>-9999</v>
      </c>
      <c r="AC1150" s="89">
        <f t="shared" si="379"/>
        <v>0</v>
      </c>
      <c r="AD1150" s="89">
        <f t="shared" si="375"/>
        <v>-9999</v>
      </c>
      <c r="AE1150" s="89">
        <f t="shared" si="380"/>
        <v>0</v>
      </c>
      <c r="AF1150">
        <f t="shared" si="376"/>
        <v>-9999</v>
      </c>
      <c r="AG1150" s="73"/>
      <c r="AH1150">
        <f t="shared" si="367"/>
        <v>9.9128093979226504E-4</v>
      </c>
      <c r="AI1150">
        <f t="shared" si="368"/>
        <v>1.0202694526724543</v>
      </c>
      <c r="AJ1150">
        <f t="shared" si="369"/>
        <v>0.73637414807196833</v>
      </c>
      <c r="AK1150">
        <f t="shared" si="370"/>
        <v>8.1517785104596244E-2</v>
      </c>
      <c r="AL1150">
        <f t="shared" si="371"/>
        <v>1.327088014839336</v>
      </c>
      <c r="AM1150">
        <f t="shared" si="372"/>
        <v>0.7817992999413852</v>
      </c>
      <c r="AN1150" s="89">
        <f t="shared" si="381"/>
        <v>1.2462906618999194</v>
      </c>
      <c r="AO1150" s="89">
        <f t="shared" si="381"/>
        <v>1.246290661867854</v>
      </c>
      <c r="AP1150" s="89">
        <f t="shared" si="381"/>
        <v>1.2462906606705981</v>
      </c>
      <c r="AQ1150" s="89">
        <f t="shared" si="381"/>
        <v>1.2462906159678244</v>
      </c>
      <c r="AR1150" s="89">
        <f t="shared" si="381"/>
        <v>1.2462889468736118</v>
      </c>
      <c r="AS1150" s="89">
        <f t="shared" si="381"/>
        <v>1.2462266328299796</v>
      </c>
      <c r="AT1150" s="89">
        <f t="shared" si="381"/>
        <v>1.2439083968856333</v>
      </c>
      <c r="AU1150" s="89">
        <f t="shared" si="374"/>
        <v>1.1666747515830691</v>
      </c>
    </row>
    <row r="1151" spans="3:47">
      <c r="C1151" s="10"/>
      <c r="D1151" s="10"/>
      <c r="Z1151">
        <f t="shared" si="365"/>
        <v>0</v>
      </c>
      <c r="AA1151" s="89">
        <f t="shared" si="366"/>
        <v>-0.23800536174947567</v>
      </c>
      <c r="AB1151" s="89">
        <f t="shared" si="378"/>
        <v>-9999</v>
      </c>
      <c r="AC1151" s="89">
        <f t="shared" si="379"/>
        <v>0</v>
      </c>
      <c r="AD1151" s="89">
        <f t="shared" si="375"/>
        <v>-9999</v>
      </c>
      <c r="AE1151" s="89">
        <f t="shared" si="380"/>
        <v>0</v>
      </c>
      <c r="AF1151">
        <f t="shared" si="376"/>
        <v>-9999</v>
      </c>
      <c r="AG1151" s="73"/>
      <c r="AH1151">
        <f t="shared" si="367"/>
        <v>9.9128093979226504E-4</v>
      </c>
      <c r="AI1151">
        <f t="shared" si="368"/>
        <v>1.0202694526724543</v>
      </c>
      <c r="AJ1151">
        <f t="shared" si="369"/>
        <v>0.73637414807196833</v>
      </c>
      <c r="AK1151">
        <f t="shared" si="370"/>
        <v>8.1517785104596244E-2</v>
      </c>
      <c r="AL1151">
        <f t="shared" si="371"/>
        <v>1.327088014839336</v>
      </c>
      <c r="AM1151">
        <f t="shared" si="372"/>
        <v>0.7817992999413852</v>
      </c>
      <c r="AN1151" s="89">
        <f t="shared" si="381"/>
        <v>1.2462906618999194</v>
      </c>
      <c r="AO1151" s="89">
        <f t="shared" si="381"/>
        <v>1.246290661867854</v>
      </c>
      <c r="AP1151" s="89">
        <f t="shared" si="381"/>
        <v>1.2462906606705981</v>
      </c>
      <c r="AQ1151" s="89">
        <f t="shared" si="381"/>
        <v>1.2462906159678244</v>
      </c>
      <c r="AR1151" s="89">
        <f t="shared" si="381"/>
        <v>1.2462889468736118</v>
      </c>
      <c r="AS1151" s="89">
        <f t="shared" si="381"/>
        <v>1.2462266328299796</v>
      </c>
      <c r="AT1151" s="89">
        <f t="shared" si="381"/>
        <v>1.2439083968856333</v>
      </c>
      <c r="AU1151" s="89">
        <f t="shared" si="374"/>
        <v>1.1666747515830691</v>
      </c>
    </row>
    <row r="1152" spans="3:47">
      <c r="C1152" s="10"/>
      <c r="D1152" s="10"/>
      <c r="Z1152">
        <f t="shared" si="365"/>
        <v>0</v>
      </c>
      <c r="AA1152" s="89">
        <f t="shared" si="366"/>
        <v>-0.23800536174947567</v>
      </c>
      <c r="AB1152" s="89">
        <f t="shared" si="378"/>
        <v>-9999</v>
      </c>
      <c r="AC1152" s="89">
        <f t="shared" si="379"/>
        <v>0</v>
      </c>
      <c r="AD1152" s="89">
        <f t="shared" si="375"/>
        <v>-9999</v>
      </c>
      <c r="AE1152" s="89">
        <f t="shared" si="380"/>
        <v>0</v>
      </c>
      <c r="AF1152">
        <f t="shared" si="376"/>
        <v>-9999</v>
      </c>
      <c r="AG1152" s="73"/>
      <c r="AH1152">
        <f t="shared" si="367"/>
        <v>9.9128093979226504E-4</v>
      </c>
      <c r="AI1152">
        <f t="shared" si="368"/>
        <v>1.0202694526724543</v>
      </c>
      <c r="AJ1152">
        <f t="shared" si="369"/>
        <v>0.73637414807196833</v>
      </c>
      <c r="AK1152">
        <f t="shared" si="370"/>
        <v>8.1517785104596244E-2</v>
      </c>
      <c r="AL1152">
        <f t="shared" si="371"/>
        <v>1.327088014839336</v>
      </c>
      <c r="AM1152">
        <f t="shared" si="372"/>
        <v>0.7817992999413852</v>
      </c>
      <c r="AN1152" s="89">
        <f t="shared" si="381"/>
        <v>1.2462906618999194</v>
      </c>
      <c r="AO1152" s="89">
        <f t="shared" si="381"/>
        <v>1.246290661867854</v>
      </c>
      <c r="AP1152" s="89">
        <f t="shared" si="381"/>
        <v>1.2462906606705981</v>
      </c>
      <c r="AQ1152" s="89">
        <f t="shared" si="381"/>
        <v>1.2462906159678244</v>
      </c>
      <c r="AR1152" s="89">
        <f t="shared" si="381"/>
        <v>1.2462889468736118</v>
      </c>
      <c r="AS1152" s="89">
        <f t="shared" si="381"/>
        <v>1.2462266328299796</v>
      </c>
      <c r="AT1152" s="89">
        <f t="shared" si="381"/>
        <v>1.2439083968856333</v>
      </c>
      <c r="AU1152" s="89">
        <f t="shared" si="374"/>
        <v>1.1666747515830691</v>
      </c>
    </row>
    <row r="1153" spans="3:48">
      <c r="C1153" s="10"/>
      <c r="D1153" s="10"/>
      <c r="Z1153">
        <f t="shared" si="365"/>
        <v>0</v>
      </c>
      <c r="AA1153" s="89">
        <f t="shared" si="366"/>
        <v>-0.23800536174947567</v>
      </c>
      <c r="AB1153" s="89">
        <f t="shared" si="378"/>
        <v>-9999</v>
      </c>
      <c r="AC1153" s="89">
        <f t="shared" si="379"/>
        <v>0</v>
      </c>
      <c r="AD1153" s="89">
        <f t="shared" si="375"/>
        <v>-9999</v>
      </c>
      <c r="AE1153" s="89">
        <f t="shared" si="380"/>
        <v>0</v>
      </c>
      <c r="AF1153">
        <f t="shared" si="376"/>
        <v>-9999</v>
      </c>
      <c r="AG1153" s="73"/>
      <c r="AH1153">
        <f t="shared" si="367"/>
        <v>9.9128093979226504E-4</v>
      </c>
      <c r="AI1153">
        <f t="shared" si="368"/>
        <v>1.0202694526724543</v>
      </c>
      <c r="AJ1153">
        <f t="shared" si="369"/>
        <v>0.73637414807196833</v>
      </c>
      <c r="AK1153">
        <f t="shared" si="370"/>
        <v>8.1517785104596244E-2</v>
      </c>
      <c r="AL1153">
        <f t="shared" si="371"/>
        <v>1.327088014839336</v>
      </c>
      <c r="AM1153">
        <f t="shared" si="372"/>
        <v>0.7817992999413852</v>
      </c>
      <c r="AN1153" s="89">
        <f t="shared" si="381"/>
        <v>1.2462906618999194</v>
      </c>
      <c r="AO1153" s="89">
        <f t="shared" si="381"/>
        <v>1.246290661867854</v>
      </c>
      <c r="AP1153" s="89">
        <f t="shared" si="381"/>
        <v>1.2462906606705981</v>
      </c>
      <c r="AQ1153" s="89">
        <f t="shared" si="381"/>
        <v>1.2462906159678244</v>
      </c>
      <c r="AR1153" s="89">
        <f t="shared" si="381"/>
        <v>1.2462889468736118</v>
      </c>
      <c r="AS1153" s="89">
        <f t="shared" si="381"/>
        <v>1.2462266328299796</v>
      </c>
      <c r="AT1153" s="89">
        <f t="shared" si="381"/>
        <v>1.2439083968856333</v>
      </c>
      <c r="AU1153" s="89">
        <f t="shared" si="374"/>
        <v>1.1666747515830691</v>
      </c>
    </row>
    <row r="1154" spans="3:48">
      <c r="C1154" s="10"/>
      <c r="D1154" s="10"/>
      <c r="Z1154">
        <f t="shared" si="365"/>
        <v>0</v>
      </c>
      <c r="AA1154" s="89">
        <f t="shared" si="366"/>
        <v>-0.23800536174947567</v>
      </c>
      <c r="AB1154" s="89">
        <f t="shared" si="378"/>
        <v>-9999</v>
      </c>
      <c r="AC1154" s="89">
        <f t="shared" si="379"/>
        <v>0</v>
      </c>
      <c r="AD1154" s="89">
        <f t="shared" si="375"/>
        <v>-9999</v>
      </c>
      <c r="AE1154" s="89">
        <f t="shared" si="380"/>
        <v>0</v>
      </c>
      <c r="AF1154">
        <f t="shared" si="376"/>
        <v>-9999</v>
      </c>
      <c r="AG1154" s="73"/>
      <c r="AH1154">
        <f t="shared" si="367"/>
        <v>9.9128093979226504E-4</v>
      </c>
      <c r="AI1154">
        <f t="shared" si="368"/>
        <v>1.0202694526724543</v>
      </c>
      <c r="AJ1154">
        <f t="shared" si="369"/>
        <v>0.73637414807196833</v>
      </c>
      <c r="AK1154">
        <f t="shared" si="370"/>
        <v>8.1517785104596244E-2</v>
      </c>
      <c r="AL1154">
        <f t="shared" si="371"/>
        <v>1.327088014839336</v>
      </c>
      <c r="AM1154">
        <f t="shared" si="372"/>
        <v>0.7817992999413852</v>
      </c>
      <c r="AN1154" s="89">
        <f t="shared" si="381"/>
        <v>1.2462906618999194</v>
      </c>
      <c r="AO1154" s="89">
        <f t="shared" si="381"/>
        <v>1.246290661867854</v>
      </c>
      <c r="AP1154" s="89">
        <f t="shared" si="381"/>
        <v>1.2462906606705981</v>
      </c>
      <c r="AQ1154" s="89">
        <f t="shared" si="381"/>
        <v>1.2462906159678244</v>
      </c>
      <c r="AR1154" s="89">
        <f t="shared" si="381"/>
        <v>1.2462889468736118</v>
      </c>
      <c r="AS1154" s="89">
        <f t="shared" si="381"/>
        <v>1.2462266328299796</v>
      </c>
      <c r="AT1154" s="89">
        <f t="shared" si="381"/>
        <v>1.2439083968856333</v>
      </c>
      <c r="AU1154" s="89">
        <f t="shared" si="374"/>
        <v>1.1666747515830691</v>
      </c>
    </row>
    <row r="1155" spans="3:48">
      <c r="C1155" s="10"/>
      <c r="D1155" s="10"/>
      <c r="Z1155">
        <f t="shared" si="365"/>
        <v>0</v>
      </c>
      <c r="AA1155" s="89">
        <f t="shared" si="366"/>
        <v>-0.23800536174947567</v>
      </c>
      <c r="AB1155" s="89">
        <f t="shared" si="378"/>
        <v>-9999</v>
      </c>
      <c r="AC1155" s="89">
        <f t="shared" si="379"/>
        <v>0</v>
      </c>
      <c r="AD1155" s="89">
        <f t="shared" si="375"/>
        <v>-9999</v>
      </c>
      <c r="AE1155" s="89">
        <f t="shared" si="380"/>
        <v>0</v>
      </c>
      <c r="AF1155">
        <f t="shared" si="376"/>
        <v>-9999</v>
      </c>
      <c r="AG1155" s="73"/>
      <c r="AH1155">
        <f t="shared" si="367"/>
        <v>9.9128093979226504E-4</v>
      </c>
      <c r="AI1155">
        <f t="shared" si="368"/>
        <v>1.0202694526724543</v>
      </c>
      <c r="AJ1155">
        <f t="shared" si="369"/>
        <v>0.73637414807196833</v>
      </c>
      <c r="AK1155">
        <f t="shared" si="370"/>
        <v>8.1517785104596244E-2</v>
      </c>
      <c r="AL1155">
        <f t="shared" si="371"/>
        <v>1.327088014839336</v>
      </c>
      <c r="AM1155">
        <f t="shared" si="372"/>
        <v>0.7817992999413852</v>
      </c>
      <c r="AN1155" s="89">
        <f t="shared" si="381"/>
        <v>1.2462906618999194</v>
      </c>
      <c r="AO1155" s="89">
        <f t="shared" si="381"/>
        <v>1.246290661867854</v>
      </c>
      <c r="AP1155" s="89">
        <f t="shared" si="381"/>
        <v>1.2462906606705981</v>
      </c>
      <c r="AQ1155" s="89">
        <f t="shared" si="381"/>
        <v>1.2462906159678244</v>
      </c>
      <c r="AR1155" s="89">
        <f t="shared" si="381"/>
        <v>1.2462889468736118</v>
      </c>
      <c r="AS1155" s="89">
        <f t="shared" si="381"/>
        <v>1.2462266328299796</v>
      </c>
      <c r="AT1155" s="89">
        <f t="shared" si="381"/>
        <v>1.2439083968856333</v>
      </c>
      <c r="AU1155" s="89">
        <f t="shared" si="374"/>
        <v>1.1666747515830691</v>
      </c>
    </row>
    <row r="1156" spans="3:48">
      <c r="C1156" s="10"/>
      <c r="D1156" s="10"/>
      <c r="Z1156">
        <f t="shared" si="365"/>
        <v>0</v>
      </c>
      <c r="AA1156" s="89">
        <f t="shared" si="366"/>
        <v>-0.23800536174947567</v>
      </c>
      <c r="AB1156" s="89">
        <f t="shared" si="378"/>
        <v>-9999</v>
      </c>
      <c r="AC1156" s="89">
        <f t="shared" si="379"/>
        <v>0</v>
      </c>
      <c r="AD1156" s="89">
        <f t="shared" si="375"/>
        <v>-9999</v>
      </c>
      <c r="AE1156" s="89">
        <f t="shared" si="380"/>
        <v>0</v>
      </c>
      <c r="AF1156">
        <f t="shared" si="376"/>
        <v>-9999</v>
      </c>
      <c r="AG1156" s="73"/>
      <c r="AH1156">
        <f t="shared" si="367"/>
        <v>9.9128093979226504E-4</v>
      </c>
      <c r="AI1156">
        <f t="shared" si="368"/>
        <v>1.0202694526724543</v>
      </c>
      <c r="AJ1156">
        <f t="shared" si="369"/>
        <v>0.73637414807196833</v>
      </c>
      <c r="AK1156">
        <f t="shared" si="370"/>
        <v>8.1517785104596244E-2</v>
      </c>
      <c r="AL1156">
        <f t="shared" si="371"/>
        <v>1.327088014839336</v>
      </c>
      <c r="AM1156">
        <f t="shared" si="372"/>
        <v>0.7817992999413852</v>
      </c>
      <c r="AN1156" s="89">
        <f t="shared" si="381"/>
        <v>1.2462906618999194</v>
      </c>
      <c r="AO1156" s="89">
        <f t="shared" si="381"/>
        <v>1.246290661867854</v>
      </c>
      <c r="AP1156" s="89">
        <f t="shared" si="381"/>
        <v>1.2462906606705981</v>
      </c>
      <c r="AQ1156" s="89">
        <f t="shared" si="381"/>
        <v>1.2462906159678244</v>
      </c>
      <c r="AR1156" s="89">
        <f t="shared" si="381"/>
        <v>1.2462889468736118</v>
      </c>
      <c r="AS1156" s="89">
        <f t="shared" si="381"/>
        <v>1.2462266328299796</v>
      </c>
      <c r="AT1156" s="89">
        <f t="shared" si="381"/>
        <v>1.2439083968856333</v>
      </c>
      <c r="AU1156" s="89">
        <f t="shared" si="374"/>
        <v>1.1666747515830691</v>
      </c>
    </row>
    <row r="1157" spans="3:48">
      <c r="C1157" s="10"/>
      <c r="D1157" s="10"/>
      <c r="Z1157">
        <f t="shared" si="365"/>
        <v>0</v>
      </c>
      <c r="AA1157" s="89">
        <f t="shared" si="366"/>
        <v>-0.23800536174947567</v>
      </c>
      <c r="AB1157" s="89">
        <f t="shared" si="378"/>
        <v>-9999</v>
      </c>
      <c r="AC1157" s="89">
        <f t="shared" si="379"/>
        <v>0</v>
      </c>
      <c r="AD1157" s="89">
        <f t="shared" si="375"/>
        <v>-9999</v>
      </c>
      <c r="AE1157" s="89">
        <f t="shared" si="380"/>
        <v>0</v>
      </c>
      <c r="AF1157">
        <f t="shared" si="376"/>
        <v>-9999</v>
      </c>
      <c r="AG1157" s="73"/>
      <c r="AH1157">
        <f t="shared" si="367"/>
        <v>9.9128093979226504E-4</v>
      </c>
      <c r="AI1157">
        <f t="shared" si="368"/>
        <v>1.0202694526724543</v>
      </c>
      <c r="AJ1157">
        <f t="shared" si="369"/>
        <v>0.73637414807196833</v>
      </c>
      <c r="AK1157">
        <f t="shared" si="370"/>
        <v>8.1517785104596244E-2</v>
      </c>
      <c r="AL1157">
        <f t="shared" si="371"/>
        <v>1.327088014839336</v>
      </c>
      <c r="AM1157">
        <f t="shared" si="372"/>
        <v>0.7817992999413852</v>
      </c>
      <c r="AN1157" s="89">
        <f t="shared" ref="AN1157:AT1172" si="382">$AU1157+$AB$7*SIN(AO1157)</f>
        <v>1.2462906618999194</v>
      </c>
      <c r="AO1157" s="89">
        <f t="shared" si="382"/>
        <v>1.246290661867854</v>
      </c>
      <c r="AP1157" s="89">
        <f t="shared" si="382"/>
        <v>1.2462906606705981</v>
      </c>
      <c r="AQ1157" s="89">
        <f t="shared" si="382"/>
        <v>1.2462906159678244</v>
      </c>
      <c r="AR1157" s="89">
        <f t="shared" si="382"/>
        <v>1.2462889468736118</v>
      </c>
      <c r="AS1157" s="89">
        <f t="shared" si="382"/>
        <v>1.2462266328299796</v>
      </c>
      <c r="AT1157" s="89">
        <f t="shared" si="382"/>
        <v>1.2439083968856333</v>
      </c>
      <c r="AU1157" s="89">
        <f t="shared" si="374"/>
        <v>1.1666747515830691</v>
      </c>
      <c r="AV1157" s="89"/>
    </row>
    <row r="1158" spans="3:48">
      <c r="C1158" s="10"/>
      <c r="D1158" s="10"/>
      <c r="Z1158">
        <f t="shared" si="365"/>
        <v>0</v>
      </c>
      <c r="AA1158" s="89">
        <f t="shared" si="366"/>
        <v>-0.23800536174947567</v>
      </c>
      <c r="AB1158" s="89">
        <f t="shared" si="378"/>
        <v>-9999</v>
      </c>
      <c r="AC1158" s="89">
        <f t="shared" si="379"/>
        <v>0</v>
      </c>
      <c r="AD1158" s="89">
        <f t="shared" si="375"/>
        <v>-9999</v>
      </c>
      <c r="AE1158" s="89">
        <f t="shared" si="380"/>
        <v>0</v>
      </c>
      <c r="AF1158">
        <f t="shared" si="376"/>
        <v>-9999</v>
      </c>
      <c r="AG1158" s="73"/>
      <c r="AH1158">
        <f t="shared" si="367"/>
        <v>9.9128093979226504E-4</v>
      </c>
      <c r="AI1158">
        <f t="shared" si="368"/>
        <v>1.0202694526724543</v>
      </c>
      <c r="AJ1158">
        <f t="shared" si="369"/>
        <v>0.73637414807196833</v>
      </c>
      <c r="AK1158">
        <f t="shared" si="370"/>
        <v>8.1517785104596244E-2</v>
      </c>
      <c r="AL1158">
        <f t="shared" si="371"/>
        <v>1.327088014839336</v>
      </c>
      <c r="AM1158">
        <f t="shared" si="372"/>
        <v>0.7817992999413852</v>
      </c>
      <c r="AN1158" s="89">
        <f t="shared" si="382"/>
        <v>1.2462906618999194</v>
      </c>
      <c r="AO1158" s="89">
        <f t="shared" si="382"/>
        <v>1.246290661867854</v>
      </c>
      <c r="AP1158" s="89">
        <f t="shared" si="382"/>
        <v>1.2462906606705981</v>
      </c>
      <c r="AQ1158" s="89">
        <f t="shared" si="382"/>
        <v>1.2462906159678244</v>
      </c>
      <c r="AR1158" s="89">
        <f t="shared" si="382"/>
        <v>1.2462889468736118</v>
      </c>
      <c r="AS1158" s="89">
        <f t="shared" si="382"/>
        <v>1.2462266328299796</v>
      </c>
      <c r="AT1158" s="89">
        <f t="shared" si="382"/>
        <v>1.2439083968856333</v>
      </c>
      <c r="AU1158" s="89">
        <f t="shared" si="374"/>
        <v>1.1666747515830691</v>
      </c>
    </row>
    <row r="1159" spans="3:48">
      <c r="C1159" s="10"/>
      <c r="D1159" s="10"/>
      <c r="Z1159">
        <f t="shared" si="365"/>
        <v>0</v>
      </c>
      <c r="AA1159" s="89">
        <f t="shared" si="366"/>
        <v>-0.23800536174947567</v>
      </c>
      <c r="AB1159" s="89">
        <f t="shared" si="378"/>
        <v>-9999</v>
      </c>
      <c r="AC1159" s="89">
        <f t="shared" si="379"/>
        <v>0</v>
      </c>
      <c r="AD1159" s="89">
        <f t="shared" si="375"/>
        <v>-9999</v>
      </c>
      <c r="AE1159" s="89">
        <f t="shared" si="380"/>
        <v>0</v>
      </c>
      <c r="AF1159">
        <f t="shared" si="376"/>
        <v>-9999</v>
      </c>
      <c r="AG1159" s="73"/>
      <c r="AH1159">
        <f t="shared" si="367"/>
        <v>9.9128093979226504E-4</v>
      </c>
      <c r="AI1159">
        <f t="shared" si="368"/>
        <v>1.0202694526724543</v>
      </c>
      <c r="AJ1159">
        <f t="shared" si="369"/>
        <v>0.73637414807196833</v>
      </c>
      <c r="AK1159">
        <f t="shared" si="370"/>
        <v>8.1517785104596244E-2</v>
      </c>
      <c r="AL1159">
        <f t="shared" si="371"/>
        <v>1.327088014839336</v>
      </c>
      <c r="AM1159">
        <f t="shared" si="372"/>
        <v>0.7817992999413852</v>
      </c>
      <c r="AN1159" s="89">
        <f t="shared" si="382"/>
        <v>1.2462906618999194</v>
      </c>
      <c r="AO1159" s="89">
        <f t="shared" si="382"/>
        <v>1.246290661867854</v>
      </c>
      <c r="AP1159" s="89">
        <f t="shared" si="382"/>
        <v>1.2462906606705981</v>
      </c>
      <c r="AQ1159" s="89">
        <f t="shared" si="382"/>
        <v>1.2462906159678244</v>
      </c>
      <c r="AR1159" s="89">
        <f t="shared" si="382"/>
        <v>1.2462889468736118</v>
      </c>
      <c r="AS1159" s="89">
        <f t="shared" si="382"/>
        <v>1.2462266328299796</v>
      </c>
      <c r="AT1159" s="89">
        <f t="shared" si="382"/>
        <v>1.2439083968856333</v>
      </c>
      <c r="AU1159" s="89">
        <f t="shared" si="374"/>
        <v>1.1666747515830691</v>
      </c>
    </row>
    <row r="1160" spans="3:48">
      <c r="C1160" s="10"/>
      <c r="D1160" s="10"/>
      <c r="Z1160">
        <f t="shared" si="365"/>
        <v>0</v>
      </c>
      <c r="AA1160" s="89">
        <f t="shared" si="366"/>
        <v>-0.23800536174947567</v>
      </c>
      <c r="AB1160" s="89">
        <f t="shared" si="378"/>
        <v>-9999</v>
      </c>
      <c r="AC1160" s="89">
        <f t="shared" si="379"/>
        <v>0</v>
      </c>
      <c r="AD1160" s="89">
        <f t="shared" si="375"/>
        <v>-9999</v>
      </c>
      <c r="AE1160" s="89">
        <f t="shared" si="380"/>
        <v>0</v>
      </c>
      <c r="AF1160">
        <f t="shared" si="376"/>
        <v>-9999</v>
      </c>
      <c r="AG1160" s="73"/>
      <c r="AH1160">
        <f t="shared" si="367"/>
        <v>9.9128093979226504E-4</v>
      </c>
      <c r="AI1160">
        <f t="shared" si="368"/>
        <v>1.0202694526724543</v>
      </c>
      <c r="AJ1160">
        <f t="shared" si="369"/>
        <v>0.73637414807196833</v>
      </c>
      <c r="AK1160">
        <f t="shared" si="370"/>
        <v>8.1517785104596244E-2</v>
      </c>
      <c r="AL1160">
        <f t="shared" si="371"/>
        <v>1.327088014839336</v>
      </c>
      <c r="AM1160">
        <f t="shared" si="372"/>
        <v>0.7817992999413852</v>
      </c>
      <c r="AN1160" s="89">
        <f t="shared" si="382"/>
        <v>1.2462906618999194</v>
      </c>
      <c r="AO1160" s="89">
        <f t="shared" si="382"/>
        <v>1.246290661867854</v>
      </c>
      <c r="AP1160" s="89">
        <f t="shared" si="382"/>
        <v>1.2462906606705981</v>
      </c>
      <c r="AQ1160" s="89">
        <f t="shared" si="382"/>
        <v>1.2462906159678244</v>
      </c>
      <c r="AR1160" s="89">
        <f t="shared" si="382"/>
        <v>1.2462889468736118</v>
      </c>
      <c r="AS1160" s="89">
        <f t="shared" si="382"/>
        <v>1.2462266328299796</v>
      </c>
      <c r="AT1160" s="89">
        <f t="shared" si="382"/>
        <v>1.2439083968856333</v>
      </c>
      <c r="AU1160" s="89">
        <f t="shared" si="374"/>
        <v>1.1666747515830691</v>
      </c>
    </row>
    <row r="1161" spans="3:48">
      <c r="C1161" s="10"/>
      <c r="D1161" s="10"/>
      <c r="Z1161">
        <f t="shared" si="365"/>
        <v>0</v>
      </c>
      <c r="AA1161" s="89">
        <f t="shared" si="366"/>
        <v>-0.23800536174947567</v>
      </c>
      <c r="AB1161" s="89">
        <f t="shared" si="378"/>
        <v>-9999</v>
      </c>
      <c r="AC1161" s="89">
        <f t="shared" si="379"/>
        <v>0</v>
      </c>
      <c r="AD1161" s="89">
        <f t="shared" si="375"/>
        <v>-9999</v>
      </c>
      <c r="AE1161" s="89">
        <f t="shared" si="380"/>
        <v>0</v>
      </c>
      <c r="AF1161">
        <f t="shared" si="376"/>
        <v>-9999</v>
      </c>
      <c r="AG1161" s="73"/>
      <c r="AH1161">
        <f t="shared" si="367"/>
        <v>9.9128093979226504E-4</v>
      </c>
      <c r="AI1161">
        <f t="shared" si="368"/>
        <v>1.0202694526724543</v>
      </c>
      <c r="AJ1161">
        <f t="shared" si="369"/>
        <v>0.73637414807196833</v>
      </c>
      <c r="AK1161">
        <f t="shared" si="370"/>
        <v>8.1517785104596244E-2</v>
      </c>
      <c r="AL1161">
        <f t="shared" si="371"/>
        <v>1.327088014839336</v>
      </c>
      <c r="AM1161">
        <f t="shared" si="372"/>
        <v>0.7817992999413852</v>
      </c>
      <c r="AN1161" s="89">
        <f t="shared" si="382"/>
        <v>1.2462906618999194</v>
      </c>
      <c r="AO1161" s="89">
        <f t="shared" si="382"/>
        <v>1.246290661867854</v>
      </c>
      <c r="AP1161" s="89">
        <f t="shared" si="382"/>
        <v>1.2462906606705981</v>
      </c>
      <c r="AQ1161" s="89">
        <f t="shared" si="382"/>
        <v>1.2462906159678244</v>
      </c>
      <c r="AR1161" s="89">
        <f t="shared" si="382"/>
        <v>1.2462889468736118</v>
      </c>
      <c r="AS1161" s="89">
        <f t="shared" si="382"/>
        <v>1.2462266328299796</v>
      </c>
      <c r="AT1161" s="89">
        <f t="shared" si="382"/>
        <v>1.2439083968856333</v>
      </c>
      <c r="AU1161" s="89">
        <f t="shared" si="374"/>
        <v>1.1666747515830691</v>
      </c>
    </row>
    <row r="1162" spans="3:48">
      <c r="C1162" s="10"/>
      <c r="D1162" s="10"/>
      <c r="Z1162">
        <f t="shared" si="365"/>
        <v>0</v>
      </c>
      <c r="AA1162" s="89">
        <f t="shared" si="366"/>
        <v>-0.23800536174947567</v>
      </c>
      <c r="AB1162" s="89">
        <f t="shared" si="378"/>
        <v>-9999</v>
      </c>
      <c r="AC1162" s="89">
        <f t="shared" si="379"/>
        <v>0</v>
      </c>
      <c r="AD1162" s="89">
        <f t="shared" si="375"/>
        <v>-9999</v>
      </c>
      <c r="AE1162" s="89">
        <f t="shared" si="380"/>
        <v>0</v>
      </c>
      <c r="AF1162">
        <f t="shared" si="376"/>
        <v>-9999</v>
      </c>
      <c r="AG1162" s="73"/>
      <c r="AH1162">
        <f t="shared" si="367"/>
        <v>9.9128093979226504E-4</v>
      </c>
      <c r="AI1162">
        <f t="shared" si="368"/>
        <v>1.0202694526724543</v>
      </c>
      <c r="AJ1162">
        <f t="shared" si="369"/>
        <v>0.73637414807196833</v>
      </c>
      <c r="AK1162">
        <f t="shared" si="370"/>
        <v>8.1517785104596244E-2</v>
      </c>
      <c r="AL1162">
        <f t="shared" si="371"/>
        <v>1.327088014839336</v>
      </c>
      <c r="AM1162">
        <f t="shared" si="372"/>
        <v>0.7817992999413852</v>
      </c>
      <c r="AN1162" s="89">
        <f t="shared" si="382"/>
        <v>1.2462906618999194</v>
      </c>
      <c r="AO1162" s="89">
        <f t="shared" si="382"/>
        <v>1.246290661867854</v>
      </c>
      <c r="AP1162" s="89">
        <f t="shared" si="382"/>
        <v>1.2462906606705981</v>
      </c>
      <c r="AQ1162" s="89">
        <f t="shared" si="382"/>
        <v>1.2462906159678244</v>
      </c>
      <c r="AR1162" s="89">
        <f t="shared" si="382"/>
        <v>1.2462889468736118</v>
      </c>
      <c r="AS1162" s="89">
        <f t="shared" si="382"/>
        <v>1.2462266328299796</v>
      </c>
      <c r="AT1162" s="89">
        <f t="shared" si="382"/>
        <v>1.2439083968856333</v>
      </c>
      <c r="AU1162" s="89">
        <f t="shared" si="374"/>
        <v>1.1666747515830691</v>
      </c>
    </row>
    <row r="1163" spans="3:48">
      <c r="C1163" s="10"/>
      <c r="D1163" s="10"/>
      <c r="Z1163">
        <f t="shared" si="365"/>
        <v>0</v>
      </c>
      <c r="AA1163" s="89">
        <f t="shared" si="366"/>
        <v>-0.23800536174947567</v>
      </c>
      <c r="AB1163" s="89">
        <f t="shared" si="378"/>
        <v>-9999</v>
      </c>
      <c r="AC1163" s="89">
        <f t="shared" si="379"/>
        <v>0</v>
      </c>
      <c r="AD1163" s="89">
        <f t="shared" si="375"/>
        <v>-9999</v>
      </c>
      <c r="AE1163" s="89">
        <f t="shared" si="380"/>
        <v>0</v>
      </c>
      <c r="AF1163">
        <f t="shared" si="376"/>
        <v>-9999</v>
      </c>
      <c r="AG1163" s="73"/>
      <c r="AH1163">
        <f t="shared" si="367"/>
        <v>9.9128093979226504E-4</v>
      </c>
      <c r="AI1163">
        <f t="shared" si="368"/>
        <v>1.0202694526724543</v>
      </c>
      <c r="AJ1163">
        <f t="shared" si="369"/>
        <v>0.73637414807196833</v>
      </c>
      <c r="AK1163">
        <f t="shared" si="370"/>
        <v>8.1517785104596244E-2</v>
      </c>
      <c r="AL1163">
        <f t="shared" si="371"/>
        <v>1.327088014839336</v>
      </c>
      <c r="AM1163">
        <f t="shared" si="372"/>
        <v>0.7817992999413852</v>
      </c>
      <c r="AN1163" s="89">
        <f t="shared" si="382"/>
        <v>1.2462906618999194</v>
      </c>
      <c r="AO1163" s="89">
        <f t="shared" si="382"/>
        <v>1.246290661867854</v>
      </c>
      <c r="AP1163" s="89">
        <f t="shared" si="382"/>
        <v>1.2462906606705981</v>
      </c>
      <c r="AQ1163" s="89">
        <f t="shared" si="382"/>
        <v>1.2462906159678244</v>
      </c>
      <c r="AR1163" s="89">
        <f t="shared" si="382"/>
        <v>1.2462889468736118</v>
      </c>
      <c r="AS1163" s="89">
        <f t="shared" si="382"/>
        <v>1.2462266328299796</v>
      </c>
      <c r="AT1163" s="89">
        <f t="shared" si="382"/>
        <v>1.2439083968856333</v>
      </c>
      <c r="AU1163" s="89">
        <f t="shared" si="374"/>
        <v>1.1666747515830691</v>
      </c>
    </row>
    <row r="1164" spans="3:48">
      <c r="C1164" s="10"/>
      <c r="D1164" s="10"/>
      <c r="Z1164">
        <f t="shared" si="365"/>
        <v>0</v>
      </c>
      <c r="AA1164" s="89">
        <f t="shared" si="366"/>
        <v>-0.23800536174947567</v>
      </c>
      <c r="AB1164" s="89">
        <f t="shared" si="378"/>
        <v>-9999</v>
      </c>
      <c r="AC1164" s="89">
        <f t="shared" si="379"/>
        <v>0</v>
      </c>
      <c r="AD1164" s="89">
        <f t="shared" si="375"/>
        <v>-9999</v>
      </c>
      <c r="AE1164" s="89">
        <f t="shared" si="380"/>
        <v>0</v>
      </c>
      <c r="AF1164">
        <f t="shared" si="376"/>
        <v>-9999</v>
      </c>
      <c r="AG1164" s="73"/>
      <c r="AH1164">
        <f t="shared" si="367"/>
        <v>9.9128093979226504E-4</v>
      </c>
      <c r="AI1164">
        <f t="shared" si="368"/>
        <v>1.0202694526724543</v>
      </c>
      <c r="AJ1164">
        <f t="shared" si="369"/>
        <v>0.73637414807196833</v>
      </c>
      <c r="AK1164">
        <f t="shared" si="370"/>
        <v>8.1517785104596244E-2</v>
      </c>
      <c r="AL1164">
        <f t="shared" si="371"/>
        <v>1.327088014839336</v>
      </c>
      <c r="AM1164">
        <f t="shared" si="372"/>
        <v>0.7817992999413852</v>
      </c>
      <c r="AN1164" s="89">
        <f t="shared" si="382"/>
        <v>1.2462906618999194</v>
      </c>
      <c r="AO1164" s="89">
        <f t="shared" si="382"/>
        <v>1.246290661867854</v>
      </c>
      <c r="AP1164" s="89">
        <f t="shared" si="382"/>
        <v>1.2462906606705981</v>
      </c>
      <c r="AQ1164" s="89">
        <f t="shared" si="382"/>
        <v>1.2462906159678244</v>
      </c>
      <c r="AR1164" s="89">
        <f t="shared" si="382"/>
        <v>1.2462889468736118</v>
      </c>
      <c r="AS1164" s="89">
        <f t="shared" si="382"/>
        <v>1.2462266328299796</v>
      </c>
      <c r="AT1164" s="89">
        <f t="shared" si="382"/>
        <v>1.2439083968856333</v>
      </c>
      <c r="AU1164" s="89">
        <f t="shared" si="374"/>
        <v>1.1666747515830691</v>
      </c>
    </row>
    <row r="1165" spans="3:48">
      <c r="C1165" s="10"/>
      <c r="D1165" s="10"/>
      <c r="Z1165">
        <f t="shared" si="365"/>
        <v>0</v>
      </c>
      <c r="AA1165" s="89">
        <f t="shared" si="366"/>
        <v>-0.23800536174947567</v>
      </c>
      <c r="AB1165" s="89">
        <f t="shared" si="378"/>
        <v>-9999</v>
      </c>
      <c r="AC1165" s="89">
        <f t="shared" si="379"/>
        <v>0</v>
      </c>
      <c r="AD1165" s="89">
        <f t="shared" si="375"/>
        <v>-9999</v>
      </c>
      <c r="AE1165" s="89">
        <f t="shared" si="380"/>
        <v>0</v>
      </c>
      <c r="AF1165">
        <f t="shared" si="376"/>
        <v>-9999</v>
      </c>
      <c r="AG1165" s="73"/>
      <c r="AH1165">
        <f t="shared" si="367"/>
        <v>9.9128093979226504E-4</v>
      </c>
      <c r="AI1165">
        <f t="shared" si="368"/>
        <v>1.0202694526724543</v>
      </c>
      <c r="AJ1165">
        <f t="shared" si="369"/>
        <v>0.73637414807196833</v>
      </c>
      <c r="AK1165">
        <f t="shared" si="370"/>
        <v>8.1517785104596244E-2</v>
      </c>
      <c r="AL1165">
        <f t="shared" si="371"/>
        <v>1.327088014839336</v>
      </c>
      <c r="AM1165">
        <f t="shared" si="372"/>
        <v>0.7817992999413852</v>
      </c>
      <c r="AN1165" s="89">
        <f t="shared" si="382"/>
        <v>1.2462906618999194</v>
      </c>
      <c r="AO1165" s="89">
        <f t="shared" si="382"/>
        <v>1.246290661867854</v>
      </c>
      <c r="AP1165" s="89">
        <f t="shared" si="382"/>
        <v>1.2462906606705981</v>
      </c>
      <c r="AQ1165" s="89">
        <f t="shared" si="382"/>
        <v>1.2462906159678244</v>
      </c>
      <c r="AR1165" s="89">
        <f t="shared" si="382"/>
        <v>1.2462889468736118</v>
      </c>
      <c r="AS1165" s="89">
        <f t="shared" si="382"/>
        <v>1.2462266328299796</v>
      </c>
      <c r="AT1165" s="89">
        <f t="shared" si="382"/>
        <v>1.2439083968856333</v>
      </c>
      <c r="AU1165" s="89">
        <f t="shared" si="374"/>
        <v>1.1666747515830691</v>
      </c>
    </row>
    <row r="1166" spans="3:48">
      <c r="C1166" s="10"/>
      <c r="D1166" s="10"/>
      <c r="Z1166">
        <f t="shared" si="365"/>
        <v>0</v>
      </c>
      <c r="AA1166" s="89">
        <f t="shared" si="366"/>
        <v>-0.23800536174947567</v>
      </c>
      <c r="AB1166" s="89">
        <f t="shared" si="378"/>
        <v>-9999</v>
      </c>
      <c r="AC1166" s="89">
        <f t="shared" si="379"/>
        <v>0</v>
      </c>
      <c r="AD1166" s="89">
        <f t="shared" si="375"/>
        <v>-9999</v>
      </c>
      <c r="AE1166" s="89">
        <f t="shared" si="380"/>
        <v>0</v>
      </c>
      <c r="AF1166">
        <f t="shared" si="376"/>
        <v>-9999</v>
      </c>
      <c r="AG1166" s="73"/>
      <c r="AH1166">
        <f t="shared" si="367"/>
        <v>9.9128093979226504E-4</v>
      </c>
      <c r="AI1166">
        <f t="shared" si="368"/>
        <v>1.0202694526724543</v>
      </c>
      <c r="AJ1166">
        <f t="shared" si="369"/>
        <v>0.73637414807196833</v>
      </c>
      <c r="AK1166">
        <f t="shared" si="370"/>
        <v>8.1517785104596244E-2</v>
      </c>
      <c r="AL1166">
        <f t="shared" si="371"/>
        <v>1.327088014839336</v>
      </c>
      <c r="AM1166">
        <f t="shared" si="372"/>
        <v>0.7817992999413852</v>
      </c>
      <c r="AN1166" s="89">
        <f t="shared" si="382"/>
        <v>1.2462906618999194</v>
      </c>
      <c r="AO1166" s="89">
        <f t="shared" si="382"/>
        <v>1.246290661867854</v>
      </c>
      <c r="AP1166" s="89">
        <f t="shared" si="382"/>
        <v>1.2462906606705981</v>
      </c>
      <c r="AQ1166" s="89">
        <f t="shared" si="382"/>
        <v>1.2462906159678244</v>
      </c>
      <c r="AR1166" s="89">
        <f t="shared" si="382"/>
        <v>1.2462889468736118</v>
      </c>
      <c r="AS1166" s="89">
        <f t="shared" si="382"/>
        <v>1.2462266328299796</v>
      </c>
      <c r="AT1166" s="89">
        <f t="shared" si="382"/>
        <v>1.2439083968856333</v>
      </c>
      <c r="AU1166" s="89">
        <f t="shared" si="374"/>
        <v>1.1666747515830691</v>
      </c>
    </row>
    <row r="1167" spans="3:48">
      <c r="C1167" s="10"/>
      <c r="D1167" s="10"/>
      <c r="Z1167">
        <f t="shared" si="365"/>
        <v>0</v>
      </c>
      <c r="AA1167" s="89">
        <f t="shared" si="366"/>
        <v>-0.23800536174947567</v>
      </c>
      <c r="AB1167" s="89">
        <f t="shared" si="378"/>
        <v>-9999</v>
      </c>
      <c r="AC1167" s="89">
        <f t="shared" si="379"/>
        <v>0</v>
      </c>
      <c r="AD1167" s="89">
        <f t="shared" si="375"/>
        <v>-9999</v>
      </c>
      <c r="AE1167" s="89">
        <f t="shared" si="380"/>
        <v>0</v>
      </c>
      <c r="AF1167">
        <f t="shared" si="376"/>
        <v>-9999</v>
      </c>
      <c r="AG1167" s="73"/>
      <c r="AH1167">
        <f t="shared" si="367"/>
        <v>9.9128093979226504E-4</v>
      </c>
      <c r="AI1167">
        <f t="shared" si="368"/>
        <v>1.0202694526724543</v>
      </c>
      <c r="AJ1167">
        <f t="shared" si="369"/>
        <v>0.73637414807196833</v>
      </c>
      <c r="AK1167">
        <f t="shared" si="370"/>
        <v>8.1517785104596244E-2</v>
      </c>
      <c r="AL1167">
        <f t="shared" si="371"/>
        <v>1.327088014839336</v>
      </c>
      <c r="AM1167">
        <f t="shared" si="372"/>
        <v>0.7817992999413852</v>
      </c>
      <c r="AN1167" s="89">
        <f t="shared" si="382"/>
        <v>1.2462906618999194</v>
      </c>
      <c r="AO1167" s="89">
        <f t="shared" si="382"/>
        <v>1.246290661867854</v>
      </c>
      <c r="AP1167" s="89">
        <f t="shared" si="382"/>
        <v>1.2462906606705981</v>
      </c>
      <c r="AQ1167" s="89">
        <f t="shared" si="382"/>
        <v>1.2462906159678244</v>
      </c>
      <c r="AR1167" s="89">
        <f t="shared" si="382"/>
        <v>1.2462889468736118</v>
      </c>
      <c r="AS1167" s="89">
        <f t="shared" si="382"/>
        <v>1.2462266328299796</v>
      </c>
      <c r="AT1167" s="89">
        <f t="shared" si="382"/>
        <v>1.2439083968856333</v>
      </c>
      <c r="AU1167" s="89">
        <f t="shared" si="374"/>
        <v>1.1666747515830691</v>
      </c>
    </row>
    <row r="1168" spans="3:48">
      <c r="C1168" s="10"/>
      <c r="D1168" s="10"/>
      <c r="Z1168">
        <f t="shared" si="365"/>
        <v>0</v>
      </c>
      <c r="AA1168" s="89">
        <f t="shared" si="366"/>
        <v>-0.23800536174947567</v>
      </c>
      <c r="AB1168" s="89">
        <f t="shared" si="378"/>
        <v>-9999</v>
      </c>
      <c r="AC1168" s="89">
        <f t="shared" si="379"/>
        <v>0</v>
      </c>
      <c r="AD1168" s="89">
        <f t="shared" si="375"/>
        <v>-9999</v>
      </c>
      <c r="AE1168" s="89">
        <f t="shared" si="380"/>
        <v>0</v>
      </c>
      <c r="AF1168">
        <f t="shared" si="376"/>
        <v>-9999</v>
      </c>
      <c r="AG1168" s="73"/>
      <c r="AH1168">
        <f t="shared" si="367"/>
        <v>9.9128093979226504E-4</v>
      </c>
      <c r="AI1168">
        <f t="shared" si="368"/>
        <v>1.0202694526724543</v>
      </c>
      <c r="AJ1168">
        <f t="shared" si="369"/>
        <v>0.73637414807196833</v>
      </c>
      <c r="AK1168">
        <f t="shared" si="370"/>
        <v>8.1517785104596244E-2</v>
      </c>
      <c r="AL1168">
        <f t="shared" si="371"/>
        <v>1.327088014839336</v>
      </c>
      <c r="AM1168">
        <f t="shared" si="372"/>
        <v>0.7817992999413852</v>
      </c>
      <c r="AN1168" s="89">
        <f t="shared" si="382"/>
        <v>1.2462906618999194</v>
      </c>
      <c r="AO1168" s="89">
        <f t="shared" si="382"/>
        <v>1.246290661867854</v>
      </c>
      <c r="AP1168" s="89">
        <f t="shared" si="382"/>
        <v>1.2462906606705981</v>
      </c>
      <c r="AQ1168" s="89">
        <f t="shared" si="382"/>
        <v>1.2462906159678244</v>
      </c>
      <c r="AR1168" s="89">
        <f t="shared" si="382"/>
        <v>1.2462889468736118</v>
      </c>
      <c r="AS1168" s="89">
        <f t="shared" si="382"/>
        <v>1.2462266328299796</v>
      </c>
      <c r="AT1168" s="89">
        <f t="shared" si="382"/>
        <v>1.2439083968856333</v>
      </c>
      <c r="AU1168" s="89">
        <f t="shared" si="374"/>
        <v>1.1666747515830691</v>
      </c>
    </row>
    <row r="1169" spans="3:64">
      <c r="C1169" s="10"/>
      <c r="D1169" s="10"/>
      <c r="Z1169">
        <f t="shared" si="365"/>
        <v>0</v>
      </c>
      <c r="AA1169" s="89">
        <f t="shared" si="366"/>
        <v>-0.23800536174947567</v>
      </c>
      <c r="AB1169" s="89">
        <f t="shared" si="378"/>
        <v>-9999</v>
      </c>
      <c r="AC1169" s="89">
        <f t="shared" si="379"/>
        <v>0</v>
      </c>
      <c r="AD1169" s="89">
        <f t="shared" si="375"/>
        <v>-9999</v>
      </c>
      <c r="AE1169" s="89">
        <f t="shared" si="380"/>
        <v>0</v>
      </c>
      <c r="AF1169">
        <f t="shared" si="376"/>
        <v>-9999</v>
      </c>
      <c r="AG1169" s="73"/>
      <c r="AH1169">
        <f t="shared" si="367"/>
        <v>9.9128093979226504E-4</v>
      </c>
      <c r="AI1169">
        <f t="shared" si="368"/>
        <v>1.0202694526724543</v>
      </c>
      <c r="AJ1169">
        <f t="shared" si="369"/>
        <v>0.73637414807196833</v>
      </c>
      <c r="AK1169">
        <f t="shared" si="370"/>
        <v>8.1517785104596244E-2</v>
      </c>
      <c r="AL1169">
        <f t="shared" si="371"/>
        <v>1.327088014839336</v>
      </c>
      <c r="AM1169">
        <f t="shared" si="372"/>
        <v>0.7817992999413852</v>
      </c>
      <c r="AN1169" s="89">
        <f t="shared" si="382"/>
        <v>1.2462906618999194</v>
      </c>
      <c r="AO1169" s="89">
        <f t="shared" si="382"/>
        <v>1.246290661867854</v>
      </c>
      <c r="AP1169" s="89">
        <f t="shared" si="382"/>
        <v>1.2462906606705981</v>
      </c>
      <c r="AQ1169" s="89">
        <f t="shared" si="382"/>
        <v>1.2462906159678244</v>
      </c>
      <c r="AR1169" s="89">
        <f t="shared" si="382"/>
        <v>1.2462889468736118</v>
      </c>
      <c r="AS1169" s="89">
        <f t="shared" si="382"/>
        <v>1.2462266328299796</v>
      </c>
      <c r="AT1169" s="89">
        <f t="shared" si="382"/>
        <v>1.2439083968856333</v>
      </c>
      <c r="AU1169" s="89">
        <f t="shared" si="374"/>
        <v>1.1666747515830691</v>
      </c>
    </row>
    <row r="1170" spans="3:64">
      <c r="C1170" s="10"/>
      <c r="D1170" s="10"/>
      <c r="Z1170">
        <f t="shared" si="365"/>
        <v>0</v>
      </c>
      <c r="AA1170" s="89">
        <f t="shared" si="366"/>
        <v>-0.23800536174947567</v>
      </c>
      <c r="AB1170" s="89">
        <f t="shared" si="378"/>
        <v>-9999</v>
      </c>
      <c r="AC1170" s="89">
        <f t="shared" si="379"/>
        <v>0</v>
      </c>
      <c r="AD1170" s="89">
        <f t="shared" si="375"/>
        <v>-9999</v>
      </c>
      <c r="AE1170" s="89">
        <f t="shared" si="380"/>
        <v>0</v>
      </c>
      <c r="AF1170">
        <f t="shared" si="376"/>
        <v>-9999</v>
      </c>
      <c r="AG1170" s="73"/>
      <c r="AH1170">
        <f t="shared" si="367"/>
        <v>9.9128093979226504E-4</v>
      </c>
      <c r="AI1170">
        <f t="shared" si="368"/>
        <v>1.0202694526724543</v>
      </c>
      <c r="AJ1170">
        <f t="shared" si="369"/>
        <v>0.73637414807196833</v>
      </c>
      <c r="AK1170">
        <f t="shared" si="370"/>
        <v>8.1517785104596244E-2</v>
      </c>
      <c r="AL1170">
        <f t="shared" si="371"/>
        <v>1.327088014839336</v>
      </c>
      <c r="AM1170">
        <f t="shared" si="372"/>
        <v>0.7817992999413852</v>
      </c>
      <c r="AN1170" s="89">
        <f t="shared" si="382"/>
        <v>1.2462906618999194</v>
      </c>
      <c r="AO1170" s="89">
        <f t="shared" si="382"/>
        <v>1.246290661867854</v>
      </c>
      <c r="AP1170" s="89">
        <f t="shared" si="382"/>
        <v>1.2462906606705981</v>
      </c>
      <c r="AQ1170" s="89">
        <f t="shared" si="382"/>
        <v>1.2462906159678244</v>
      </c>
      <c r="AR1170" s="89">
        <f t="shared" si="382"/>
        <v>1.2462889468736118</v>
      </c>
      <c r="AS1170" s="89">
        <f t="shared" si="382"/>
        <v>1.2462266328299796</v>
      </c>
      <c r="AT1170" s="89">
        <f t="shared" si="382"/>
        <v>1.2439083968856333</v>
      </c>
      <c r="AU1170" s="89">
        <f t="shared" si="374"/>
        <v>1.1666747515830691</v>
      </c>
    </row>
    <row r="1171" spans="3:64">
      <c r="C1171" s="10"/>
      <c r="D1171" s="10"/>
      <c r="Z1171">
        <f t="shared" si="365"/>
        <v>0</v>
      </c>
      <c r="AA1171" s="89">
        <f t="shared" si="366"/>
        <v>-0.23800536174947567</v>
      </c>
      <c r="AB1171" s="89">
        <f t="shared" si="378"/>
        <v>-9999</v>
      </c>
      <c r="AC1171" s="89">
        <f t="shared" si="379"/>
        <v>0</v>
      </c>
      <c r="AD1171" s="89">
        <f t="shared" si="375"/>
        <v>-9999</v>
      </c>
      <c r="AE1171" s="89">
        <f t="shared" si="380"/>
        <v>0</v>
      </c>
      <c r="AF1171">
        <f t="shared" si="376"/>
        <v>-9999</v>
      </c>
      <c r="AG1171" s="73"/>
      <c r="AH1171">
        <f t="shared" si="367"/>
        <v>9.9128093979226504E-4</v>
      </c>
      <c r="AI1171">
        <f t="shared" si="368"/>
        <v>1.0202694526724543</v>
      </c>
      <c r="AJ1171">
        <f t="shared" si="369"/>
        <v>0.73637414807196833</v>
      </c>
      <c r="AK1171">
        <f t="shared" si="370"/>
        <v>8.1517785104596244E-2</v>
      </c>
      <c r="AL1171">
        <f t="shared" si="371"/>
        <v>1.327088014839336</v>
      </c>
      <c r="AM1171">
        <f t="shared" si="372"/>
        <v>0.7817992999413852</v>
      </c>
      <c r="AN1171" s="89">
        <f t="shared" si="382"/>
        <v>1.2462906618999194</v>
      </c>
      <c r="AO1171" s="89">
        <f t="shared" si="382"/>
        <v>1.246290661867854</v>
      </c>
      <c r="AP1171" s="89">
        <f t="shared" si="382"/>
        <v>1.2462906606705981</v>
      </c>
      <c r="AQ1171" s="89">
        <f t="shared" si="382"/>
        <v>1.2462906159678244</v>
      </c>
      <c r="AR1171" s="89">
        <f t="shared" si="382"/>
        <v>1.2462889468736118</v>
      </c>
      <c r="AS1171" s="89">
        <f t="shared" si="382"/>
        <v>1.2462266328299796</v>
      </c>
      <c r="AT1171" s="89">
        <f t="shared" si="382"/>
        <v>1.2439083968856333</v>
      </c>
      <c r="AU1171" s="89">
        <f t="shared" si="374"/>
        <v>1.1666747515830691</v>
      </c>
    </row>
    <row r="1172" spans="3:64">
      <c r="C1172" s="10"/>
      <c r="D1172" s="10"/>
      <c r="Z1172">
        <f t="shared" si="365"/>
        <v>0</v>
      </c>
      <c r="AA1172" s="89">
        <f t="shared" si="366"/>
        <v>-0.23800536174947567</v>
      </c>
      <c r="AB1172" s="89">
        <f t="shared" si="378"/>
        <v>-9999</v>
      </c>
      <c r="AC1172" s="89">
        <f t="shared" si="379"/>
        <v>0</v>
      </c>
      <c r="AD1172" s="89">
        <f t="shared" si="375"/>
        <v>-9999</v>
      </c>
      <c r="AE1172" s="89">
        <f t="shared" si="380"/>
        <v>0</v>
      </c>
      <c r="AF1172">
        <f t="shared" si="376"/>
        <v>-9999</v>
      </c>
      <c r="AG1172" s="73"/>
      <c r="AH1172">
        <f t="shared" si="367"/>
        <v>9.9128093979226504E-4</v>
      </c>
      <c r="AI1172">
        <f t="shared" si="368"/>
        <v>1.0202694526724543</v>
      </c>
      <c r="AJ1172">
        <f t="shared" si="369"/>
        <v>0.73637414807196833</v>
      </c>
      <c r="AK1172">
        <f t="shared" si="370"/>
        <v>8.1517785104596244E-2</v>
      </c>
      <c r="AL1172">
        <f t="shared" si="371"/>
        <v>1.327088014839336</v>
      </c>
      <c r="AM1172">
        <f t="shared" si="372"/>
        <v>0.7817992999413852</v>
      </c>
      <c r="AN1172" s="89">
        <f t="shared" si="382"/>
        <v>1.2462906618999194</v>
      </c>
      <c r="AO1172" s="89">
        <f t="shared" si="382"/>
        <v>1.246290661867854</v>
      </c>
      <c r="AP1172" s="89">
        <f t="shared" si="382"/>
        <v>1.2462906606705981</v>
      </c>
      <c r="AQ1172" s="89">
        <f t="shared" si="382"/>
        <v>1.2462906159678244</v>
      </c>
      <c r="AR1172" s="89">
        <f t="shared" si="382"/>
        <v>1.2462889468736118</v>
      </c>
      <c r="AS1172" s="89">
        <f t="shared" si="382"/>
        <v>1.2462266328299796</v>
      </c>
      <c r="AT1172" s="89">
        <f t="shared" si="382"/>
        <v>1.2439083968856333</v>
      </c>
      <c r="AU1172" s="89">
        <f t="shared" si="374"/>
        <v>1.1666747515830691</v>
      </c>
    </row>
    <row r="1173" spans="3:64">
      <c r="C1173" s="10"/>
      <c r="D1173" s="10"/>
      <c r="Z1173">
        <f t="shared" ref="Z1173:Z1236" si="383">F1173</f>
        <v>0</v>
      </c>
      <c r="AA1173" s="89">
        <f t="shared" ref="AA1173:AA1236" si="384">AB$3+AB$4*Z1173+AB$5*Z1173^2+AH1173</f>
        <v>-0.23800536174947567</v>
      </c>
      <c r="AB1173" s="89">
        <f t="shared" si="378"/>
        <v>-9999</v>
      </c>
      <c r="AC1173" s="89">
        <f t="shared" si="379"/>
        <v>0</v>
      </c>
      <c r="AD1173" s="89">
        <f t="shared" si="375"/>
        <v>-9999</v>
      </c>
      <c r="AE1173" s="89">
        <f t="shared" si="380"/>
        <v>0</v>
      </c>
      <c r="AF1173">
        <f t="shared" si="376"/>
        <v>-9999</v>
      </c>
      <c r="AG1173" s="73"/>
      <c r="AH1173">
        <f t="shared" ref="AH1173:AH1236" si="385">$AB$6*($AB$11/AI1173*AJ1173+$AB$12)</f>
        <v>9.9128093979226504E-4</v>
      </c>
      <c r="AI1173">
        <f t="shared" ref="AI1173:AI1236" si="386">1+$AB$7*COS(AL1173)</f>
        <v>1.0202694526724543</v>
      </c>
      <c r="AJ1173">
        <f t="shared" ref="AJ1173:AJ1236" si="387">SIN(AL1173+RADIANS($AB$9))</f>
        <v>0.73637414807196833</v>
      </c>
      <c r="AK1173">
        <f t="shared" ref="AK1173:AK1236" si="388">$AB$7*SIN(AL1173)</f>
        <v>8.1517785104596244E-2</v>
      </c>
      <c r="AL1173">
        <f t="shared" ref="AL1173:AL1236" si="389">2*ATAN(AM1173)</f>
        <v>1.327088014839336</v>
      </c>
      <c r="AM1173">
        <f t="shared" ref="AM1173:AM1236" si="390">SQRT((1+$AB$7)/(1-$AB$7))*TAN(AN1173/2)</f>
        <v>0.7817992999413852</v>
      </c>
      <c r="AN1173" s="89">
        <f t="shared" ref="AN1173:AT1188" si="391">$AU1173+$AB$7*SIN(AO1173)</f>
        <v>1.2462906618999194</v>
      </c>
      <c r="AO1173" s="89">
        <f t="shared" si="391"/>
        <v>1.246290661867854</v>
      </c>
      <c r="AP1173" s="89">
        <f t="shared" si="391"/>
        <v>1.2462906606705981</v>
      </c>
      <c r="AQ1173" s="89">
        <f t="shared" si="391"/>
        <v>1.2462906159678244</v>
      </c>
      <c r="AR1173" s="89">
        <f t="shared" si="391"/>
        <v>1.2462889468736118</v>
      </c>
      <c r="AS1173" s="89">
        <f t="shared" si="391"/>
        <v>1.2462266328299796</v>
      </c>
      <c r="AT1173" s="89">
        <f t="shared" si="391"/>
        <v>1.2439083968856333</v>
      </c>
      <c r="AU1173" s="89">
        <f t="shared" ref="AU1173:AU1236" si="392">RADIANS($AB$9)+$AB$18*(F1173-AB$15)</f>
        <v>1.1666747515830691</v>
      </c>
    </row>
    <row r="1174" spans="3:64">
      <c r="C1174" s="10"/>
      <c r="D1174" s="10"/>
      <c r="Z1174">
        <f t="shared" si="383"/>
        <v>0</v>
      </c>
      <c r="AA1174" s="89">
        <f t="shared" si="384"/>
        <v>-0.23800536174947567</v>
      </c>
      <c r="AB1174" s="89">
        <f t="shared" si="378"/>
        <v>-9999</v>
      </c>
      <c r="AC1174" s="89">
        <f t="shared" si="379"/>
        <v>0</v>
      </c>
      <c r="AD1174" s="89">
        <f t="shared" ref="AD1174:AD1237" si="393">IF(S1174&lt;&gt;0,G1174-AA1174, -9999)</f>
        <v>-9999</v>
      </c>
      <c r="AE1174" s="89">
        <f t="shared" si="380"/>
        <v>0</v>
      </c>
      <c r="AF1174">
        <f t="shared" ref="AF1174:AF1237" si="394">IF(S1174&lt;&gt;0,G1174-P1174, -9999)</f>
        <v>-9999</v>
      </c>
      <c r="AG1174" s="73"/>
      <c r="AH1174">
        <f t="shared" si="385"/>
        <v>9.9128093979226504E-4</v>
      </c>
      <c r="AI1174">
        <f t="shared" si="386"/>
        <v>1.0202694526724543</v>
      </c>
      <c r="AJ1174">
        <f t="shared" si="387"/>
        <v>0.73637414807196833</v>
      </c>
      <c r="AK1174">
        <f t="shared" si="388"/>
        <v>8.1517785104596244E-2</v>
      </c>
      <c r="AL1174">
        <f t="shared" si="389"/>
        <v>1.327088014839336</v>
      </c>
      <c r="AM1174">
        <f t="shared" si="390"/>
        <v>0.7817992999413852</v>
      </c>
      <c r="AN1174" s="89">
        <f t="shared" si="391"/>
        <v>1.2462906618999194</v>
      </c>
      <c r="AO1174" s="89">
        <f t="shared" si="391"/>
        <v>1.246290661867854</v>
      </c>
      <c r="AP1174" s="89">
        <f t="shared" si="391"/>
        <v>1.2462906606705981</v>
      </c>
      <c r="AQ1174" s="89">
        <f t="shared" si="391"/>
        <v>1.2462906159678244</v>
      </c>
      <c r="AR1174" s="89">
        <f t="shared" si="391"/>
        <v>1.2462889468736118</v>
      </c>
      <c r="AS1174" s="89">
        <f t="shared" si="391"/>
        <v>1.2462266328299796</v>
      </c>
      <c r="AT1174" s="89">
        <f t="shared" si="391"/>
        <v>1.2439083968856333</v>
      </c>
      <c r="AU1174" s="89">
        <f t="shared" si="392"/>
        <v>1.1666747515830691</v>
      </c>
    </row>
    <row r="1175" spans="3:64">
      <c r="C1175" s="10"/>
      <c r="D1175" s="10"/>
      <c r="Z1175">
        <f t="shared" si="383"/>
        <v>0</v>
      </c>
      <c r="AA1175" s="89">
        <f t="shared" si="384"/>
        <v>-0.23800536174947567</v>
      </c>
      <c r="AB1175" s="89">
        <f t="shared" si="378"/>
        <v>-9999</v>
      </c>
      <c r="AC1175" s="89">
        <f t="shared" si="379"/>
        <v>0</v>
      </c>
      <c r="AD1175" s="89">
        <f t="shared" si="393"/>
        <v>-9999</v>
      </c>
      <c r="AE1175" s="89">
        <f t="shared" si="380"/>
        <v>0</v>
      </c>
      <c r="AF1175">
        <f t="shared" si="394"/>
        <v>-9999</v>
      </c>
      <c r="AG1175" s="73"/>
      <c r="AH1175">
        <f t="shared" si="385"/>
        <v>9.9128093979226504E-4</v>
      </c>
      <c r="AI1175">
        <f t="shared" si="386"/>
        <v>1.0202694526724543</v>
      </c>
      <c r="AJ1175">
        <f t="shared" si="387"/>
        <v>0.73637414807196833</v>
      </c>
      <c r="AK1175">
        <f t="shared" si="388"/>
        <v>8.1517785104596244E-2</v>
      </c>
      <c r="AL1175">
        <f t="shared" si="389"/>
        <v>1.327088014839336</v>
      </c>
      <c r="AM1175">
        <f t="shared" si="390"/>
        <v>0.7817992999413852</v>
      </c>
      <c r="AN1175" s="89">
        <f t="shared" si="391"/>
        <v>1.2462906618999194</v>
      </c>
      <c r="AO1175" s="89">
        <f t="shared" si="391"/>
        <v>1.246290661867854</v>
      </c>
      <c r="AP1175" s="89">
        <f t="shared" si="391"/>
        <v>1.2462906606705981</v>
      </c>
      <c r="AQ1175" s="89">
        <f t="shared" si="391"/>
        <v>1.2462906159678244</v>
      </c>
      <c r="AR1175" s="89">
        <f t="shared" si="391"/>
        <v>1.2462889468736118</v>
      </c>
      <c r="AS1175" s="89">
        <f t="shared" si="391"/>
        <v>1.2462266328299796</v>
      </c>
      <c r="AT1175" s="89">
        <f t="shared" si="391"/>
        <v>1.2439083968856333</v>
      </c>
      <c r="AU1175" s="89">
        <f t="shared" si="392"/>
        <v>1.1666747515830691</v>
      </c>
    </row>
    <row r="1176" spans="3:64">
      <c r="C1176" s="10"/>
      <c r="D1176" s="10"/>
      <c r="Z1176">
        <f t="shared" si="383"/>
        <v>0</v>
      </c>
      <c r="AA1176" s="89">
        <f t="shared" si="384"/>
        <v>-0.23800536174947567</v>
      </c>
      <c r="AB1176" s="89">
        <f t="shared" si="378"/>
        <v>-9999</v>
      </c>
      <c r="AC1176" s="89">
        <f t="shared" si="379"/>
        <v>0</v>
      </c>
      <c r="AD1176" s="89">
        <f t="shared" si="393"/>
        <v>-9999</v>
      </c>
      <c r="AE1176" s="89">
        <f t="shared" si="380"/>
        <v>0</v>
      </c>
      <c r="AF1176">
        <f t="shared" si="394"/>
        <v>-9999</v>
      </c>
      <c r="AG1176" s="73"/>
      <c r="AH1176">
        <f t="shared" si="385"/>
        <v>9.9128093979226504E-4</v>
      </c>
      <c r="AI1176">
        <f t="shared" si="386"/>
        <v>1.0202694526724543</v>
      </c>
      <c r="AJ1176">
        <f t="shared" si="387"/>
        <v>0.73637414807196833</v>
      </c>
      <c r="AK1176">
        <f t="shared" si="388"/>
        <v>8.1517785104596244E-2</v>
      </c>
      <c r="AL1176">
        <f t="shared" si="389"/>
        <v>1.327088014839336</v>
      </c>
      <c r="AM1176">
        <f t="shared" si="390"/>
        <v>0.7817992999413852</v>
      </c>
      <c r="AN1176" s="89">
        <f t="shared" si="391"/>
        <v>1.2462906618999194</v>
      </c>
      <c r="AO1176" s="89">
        <f t="shared" si="391"/>
        <v>1.246290661867854</v>
      </c>
      <c r="AP1176" s="89">
        <f t="shared" si="391"/>
        <v>1.2462906606705981</v>
      </c>
      <c r="AQ1176" s="89">
        <f t="shared" si="391"/>
        <v>1.2462906159678244</v>
      </c>
      <c r="AR1176" s="89">
        <f t="shared" si="391"/>
        <v>1.2462889468736118</v>
      </c>
      <c r="AS1176" s="89">
        <f t="shared" si="391"/>
        <v>1.2462266328299796</v>
      </c>
      <c r="AT1176" s="89">
        <f t="shared" si="391"/>
        <v>1.2439083968856333</v>
      </c>
      <c r="AU1176" s="89">
        <f t="shared" si="392"/>
        <v>1.1666747515830691</v>
      </c>
    </row>
    <row r="1177" spans="3:64">
      <c r="C1177" s="10"/>
      <c r="D1177" s="10"/>
      <c r="Z1177">
        <f t="shared" si="383"/>
        <v>0</v>
      </c>
      <c r="AA1177" s="89">
        <f t="shared" si="384"/>
        <v>-0.23800536174947567</v>
      </c>
      <c r="AB1177" s="89">
        <f t="shared" si="378"/>
        <v>-9999</v>
      </c>
      <c r="AC1177" s="89">
        <f t="shared" si="379"/>
        <v>0</v>
      </c>
      <c r="AD1177" s="89">
        <f t="shared" si="393"/>
        <v>-9999</v>
      </c>
      <c r="AE1177" s="89">
        <f t="shared" si="380"/>
        <v>0</v>
      </c>
      <c r="AF1177">
        <f t="shared" si="394"/>
        <v>-9999</v>
      </c>
      <c r="AG1177" s="73"/>
      <c r="AH1177">
        <f t="shared" si="385"/>
        <v>9.9128093979226504E-4</v>
      </c>
      <c r="AI1177">
        <f t="shared" si="386"/>
        <v>1.0202694526724543</v>
      </c>
      <c r="AJ1177">
        <f t="shared" si="387"/>
        <v>0.73637414807196833</v>
      </c>
      <c r="AK1177">
        <f t="shared" si="388"/>
        <v>8.1517785104596244E-2</v>
      </c>
      <c r="AL1177">
        <f t="shared" si="389"/>
        <v>1.327088014839336</v>
      </c>
      <c r="AM1177">
        <f t="shared" si="390"/>
        <v>0.7817992999413852</v>
      </c>
      <c r="AN1177" s="89">
        <f t="shared" si="391"/>
        <v>1.2462906618999194</v>
      </c>
      <c r="AO1177" s="89">
        <f t="shared" si="391"/>
        <v>1.246290661867854</v>
      </c>
      <c r="AP1177" s="89">
        <f t="shared" si="391"/>
        <v>1.2462906606705981</v>
      </c>
      <c r="AQ1177" s="89">
        <f t="shared" si="391"/>
        <v>1.2462906159678244</v>
      </c>
      <c r="AR1177" s="89">
        <f t="shared" si="391"/>
        <v>1.2462889468736118</v>
      </c>
      <c r="AS1177" s="89">
        <f t="shared" si="391"/>
        <v>1.2462266328299796</v>
      </c>
      <c r="AT1177" s="89">
        <f t="shared" si="391"/>
        <v>1.2439083968856333</v>
      </c>
      <c r="AU1177" s="89">
        <f t="shared" si="392"/>
        <v>1.1666747515830691</v>
      </c>
      <c r="AV1177" s="89"/>
      <c r="AW1177" s="89"/>
      <c r="AX1177" s="89"/>
      <c r="AY1177" s="89"/>
      <c r="AZ1177" s="89"/>
      <c r="BA1177" s="89"/>
      <c r="BB1177" s="89"/>
      <c r="BC1177" s="89"/>
      <c r="BD1177" s="89"/>
      <c r="BE1177" s="89"/>
      <c r="BF1177" s="89"/>
      <c r="BG1177" s="89"/>
      <c r="BH1177" s="89"/>
      <c r="BI1177" s="89"/>
      <c r="BJ1177" s="89"/>
      <c r="BK1177" s="89"/>
      <c r="BL1177" s="89"/>
    </row>
    <row r="1178" spans="3:64">
      <c r="C1178" s="10"/>
      <c r="D1178" s="10"/>
      <c r="Z1178">
        <f t="shared" si="383"/>
        <v>0</v>
      </c>
      <c r="AA1178" s="89">
        <f t="shared" si="384"/>
        <v>-0.23800536174947567</v>
      </c>
      <c r="AB1178" s="89">
        <f t="shared" si="378"/>
        <v>-9999</v>
      </c>
      <c r="AC1178" s="89">
        <f t="shared" si="379"/>
        <v>0</v>
      </c>
      <c r="AD1178" s="89">
        <f t="shared" si="393"/>
        <v>-9999</v>
      </c>
      <c r="AE1178" s="89">
        <f t="shared" si="380"/>
        <v>0</v>
      </c>
      <c r="AF1178">
        <f t="shared" si="394"/>
        <v>-9999</v>
      </c>
      <c r="AG1178" s="73"/>
      <c r="AH1178">
        <f t="shared" si="385"/>
        <v>9.9128093979226504E-4</v>
      </c>
      <c r="AI1178">
        <f t="shared" si="386"/>
        <v>1.0202694526724543</v>
      </c>
      <c r="AJ1178">
        <f t="shared" si="387"/>
        <v>0.73637414807196833</v>
      </c>
      <c r="AK1178">
        <f t="shared" si="388"/>
        <v>8.1517785104596244E-2</v>
      </c>
      <c r="AL1178">
        <f t="shared" si="389"/>
        <v>1.327088014839336</v>
      </c>
      <c r="AM1178">
        <f t="shared" si="390"/>
        <v>0.7817992999413852</v>
      </c>
      <c r="AN1178" s="89">
        <f t="shared" si="391"/>
        <v>1.2462906618999194</v>
      </c>
      <c r="AO1178" s="89">
        <f t="shared" si="391"/>
        <v>1.246290661867854</v>
      </c>
      <c r="AP1178" s="89">
        <f t="shared" si="391"/>
        <v>1.2462906606705981</v>
      </c>
      <c r="AQ1178" s="89">
        <f t="shared" si="391"/>
        <v>1.2462906159678244</v>
      </c>
      <c r="AR1178" s="89">
        <f t="shared" si="391"/>
        <v>1.2462889468736118</v>
      </c>
      <c r="AS1178" s="89">
        <f t="shared" si="391"/>
        <v>1.2462266328299796</v>
      </c>
      <c r="AT1178" s="89">
        <f t="shared" si="391"/>
        <v>1.2439083968856333</v>
      </c>
      <c r="AU1178" s="89">
        <f t="shared" si="392"/>
        <v>1.1666747515830691</v>
      </c>
    </row>
    <row r="1179" spans="3:64">
      <c r="C1179" s="10"/>
      <c r="D1179" s="10"/>
      <c r="Z1179">
        <f t="shared" si="383"/>
        <v>0</v>
      </c>
      <c r="AA1179" s="89">
        <f t="shared" si="384"/>
        <v>-0.23800536174947567</v>
      </c>
      <c r="AB1179" s="89">
        <f t="shared" si="378"/>
        <v>-9999</v>
      </c>
      <c r="AC1179" s="89">
        <f t="shared" si="379"/>
        <v>0</v>
      </c>
      <c r="AD1179" s="89">
        <f t="shared" si="393"/>
        <v>-9999</v>
      </c>
      <c r="AE1179" s="89">
        <f t="shared" si="380"/>
        <v>0</v>
      </c>
      <c r="AF1179">
        <f t="shared" si="394"/>
        <v>-9999</v>
      </c>
      <c r="AG1179" s="73"/>
      <c r="AH1179">
        <f t="shared" si="385"/>
        <v>9.9128093979226504E-4</v>
      </c>
      <c r="AI1179">
        <f t="shared" si="386"/>
        <v>1.0202694526724543</v>
      </c>
      <c r="AJ1179">
        <f t="shared" si="387"/>
        <v>0.73637414807196833</v>
      </c>
      <c r="AK1179">
        <f t="shared" si="388"/>
        <v>8.1517785104596244E-2</v>
      </c>
      <c r="AL1179">
        <f t="shared" si="389"/>
        <v>1.327088014839336</v>
      </c>
      <c r="AM1179">
        <f t="shared" si="390"/>
        <v>0.7817992999413852</v>
      </c>
      <c r="AN1179" s="89">
        <f t="shared" si="391"/>
        <v>1.2462906618999194</v>
      </c>
      <c r="AO1179" s="89">
        <f t="shared" si="391"/>
        <v>1.246290661867854</v>
      </c>
      <c r="AP1179" s="89">
        <f t="shared" si="391"/>
        <v>1.2462906606705981</v>
      </c>
      <c r="AQ1179" s="89">
        <f t="shared" si="391"/>
        <v>1.2462906159678244</v>
      </c>
      <c r="AR1179" s="89">
        <f t="shared" si="391"/>
        <v>1.2462889468736118</v>
      </c>
      <c r="AS1179" s="89">
        <f t="shared" si="391"/>
        <v>1.2462266328299796</v>
      </c>
      <c r="AT1179" s="89">
        <f t="shared" si="391"/>
        <v>1.2439083968856333</v>
      </c>
      <c r="AU1179" s="89">
        <f t="shared" si="392"/>
        <v>1.1666747515830691</v>
      </c>
    </row>
    <row r="1180" spans="3:64">
      <c r="C1180" s="10"/>
      <c r="D1180" s="10"/>
      <c r="Z1180">
        <f t="shared" si="383"/>
        <v>0</v>
      </c>
      <c r="AA1180" s="89">
        <f t="shared" si="384"/>
        <v>-0.23800536174947567</v>
      </c>
      <c r="AB1180" s="89">
        <f t="shared" si="378"/>
        <v>-9999</v>
      </c>
      <c r="AC1180" s="89">
        <f t="shared" si="379"/>
        <v>0</v>
      </c>
      <c r="AD1180" s="89">
        <f t="shared" si="393"/>
        <v>-9999</v>
      </c>
      <c r="AE1180" s="89">
        <f t="shared" si="380"/>
        <v>0</v>
      </c>
      <c r="AF1180">
        <f t="shared" si="394"/>
        <v>-9999</v>
      </c>
      <c r="AG1180" s="73"/>
      <c r="AH1180">
        <f t="shared" si="385"/>
        <v>9.9128093979226504E-4</v>
      </c>
      <c r="AI1180">
        <f t="shared" si="386"/>
        <v>1.0202694526724543</v>
      </c>
      <c r="AJ1180">
        <f t="shared" si="387"/>
        <v>0.73637414807196833</v>
      </c>
      <c r="AK1180">
        <f t="shared" si="388"/>
        <v>8.1517785104596244E-2</v>
      </c>
      <c r="AL1180">
        <f t="shared" si="389"/>
        <v>1.327088014839336</v>
      </c>
      <c r="AM1180">
        <f t="shared" si="390"/>
        <v>0.7817992999413852</v>
      </c>
      <c r="AN1180" s="89">
        <f t="shared" si="391"/>
        <v>1.2462906618999194</v>
      </c>
      <c r="AO1180" s="89">
        <f t="shared" si="391"/>
        <v>1.246290661867854</v>
      </c>
      <c r="AP1180" s="89">
        <f t="shared" si="391"/>
        <v>1.2462906606705981</v>
      </c>
      <c r="AQ1180" s="89">
        <f t="shared" si="391"/>
        <v>1.2462906159678244</v>
      </c>
      <c r="AR1180" s="89">
        <f t="shared" si="391"/>
        <v>1.2462889468736118</v>
      </c>
      <c r="AS1180" s="89">
        <f t="shared" si="391"/>
        <v>1.2462266328299796</v>
      </c>
      <c r="AT1180" s="89">
        <f t="shared" si="391"/>
        <v>1.2439083968856333</v>
      </c>
      <c r="AU1180" s="89">
        <f t="shared" si="392"/>
        <v>1.1666747515830691</v>
      </c>
    </row>
    <row r="1181" spans="3:64">
      <c r="C1181" s="10"/>
      <c r="D1181" s="10"/>
      <c r="Z1181">
        <f t="shared" si="383"/>
        <v>0</v>
      </c>
      <c r="AA1181" s="89">
        <f t="shared" si="384"/>
        <v>-0.23800536174947567</v>
      </c>
      <c r="AB1181" s="89">
        <f t="shared" si="378"/>
        <v>-9999</v>
      </c>
      <c r="AC1181" s="89">
        <f t="shared" si="379"/>
        <v>0</v>
      </c>
      <c r="AD1181" s="89">
        <f t="shared" si="393"/>
        <v>-9999</v>
      </c>
      <c r="AE1181" s="89">
        <f t="shared" si="380"/>
        <v>0</v>
      </c>
      <c r="AF1181">
        <f t="shared" si="394"/>
        <v>-9999</v>
      </c>
      <c r="AG1181" s="73"/>
      <c r="AH1181">
        <f t="shared" si="385"/>
        <v>9.9128093979226504E-4</v>
      </c>
      <c r="AI1181">
        <f t="shared" si="386"/>
        <v>1.0202694526724543</v>
      </c>
      <c r="AJ1181">
        <f t="shared" si="387"/>
        <v>0.73637414807196833</v>
      </c>
      <c r="AK1181">
        <f t="shared" si="388"/>
        <v>8.1517785104596244E-2</v>
      </c>
      <c r="AL1181">
        <f t="shared" si="389"/>
        <v>1.327088014839336</v>
      </c>
      <c r="AM1181">
        <f t="shared" si="390"/>
        <v>0.7817992999413852</v>
      </c>
      <c r="AN1181" s="89">
        <f t="shared" si="391"/>
        <v>1.2462906618999194</v>
      </c>
      <c r="AO1181" s="89">
        <f t="shared" si="391"/>
        <v>1.246290661867854</v>
      </c>
      <c r="AP1181" s="89">
        <f t="shared" si="391"/>
        <v>1.2462906606705981</v>
      </c>
      <c r="AQ1181" s="89">
        <f t="shared" si="391"/>
        <v>1.2462906159678244</v>
      </c>
      <c r="AR1181" s="89">
        <f t="shared" si="391"/>
        <v>1.2462889468736118</v>
      </c>
      <c r="AS1181" s="89">
        <f t="shared" si="391"/>
        <v>1.2462266328299796</v>
      </c>
      <c r="AT1181" s="89">
        <f t="shared" si="391"/>
        <v>1.2439083968856333</v>
      </c>
      <c r="AU1181" s="89">
        <f t="shared" si="392"/>
        <v>1.1666747515830691</v>
      </c>
    </row>
    <row r="1182" spans="3:64">
      <c r="C1182" s="10"/>
      <c r="D1182" s="10"/>
      <c r="Z1182">
        <f t="shared" si="383"/>
        <v>0</v>
      </c>
      <c r="AA1182" s="89">
        <f t="shared" si="384"/>
        <v>-0.23800536174947567</v>
      </c>
      <c r="AB1182" s="89">
        <f t="shared" si="378"/>
        <v>-9999</v>
      </c>
      <c r="AC1182" s="89">
        <f t="shared" si="379"/>
        <v>0</v>
      </c>
      <c r="AD1182" s="89">
        <f t="shared" si="393"/>
        <v>-9999</v>
      </c>
      <c r="AE1182" s="89">
        <f t="shared" si="380"/>
        <v>0</v>
      </c>
      <c r="AF1182">
        <f t="shared" si="394"/>
        <v>-9999</v>
      </c>
      <c r="AG1182" s="73"/>
      <c r="AH1182">
        <f t="shared" si="385"/>
        <v>9.9128093979226504E-4</v>
      </c>
      <c r="AI1182">
        <f t="shared" si="386"/>
        <v>1.0202694526724543</v>
      </c>
      <c r="AJ1182">
        <f t="shared" si="387"/>
        <v>0.73637414807196833</v>
      </c>
      <c r="AK1182">
        <f t="shared" si="388"/>
        <v>8.1517785104596244E-2</v>
      </c>
      <c r="AL1182">
        <f t="shared" si="389"/>
        <v>1.327088014839336</v>
      </c>
      <c r="AM1182">
        <f t="shared" si="390"/>
        <v>0.7817992999413852</v>
      </c>
      <c r="AN1182" s="89">
        <f t="shared" si="391"/>
        <v>1.2462906618999194</v>
      </c>
      <c r="AO1182" s="89">
        <f t="shared" si="391"/>
        <v>1.246290661867854</v>
      </c>
      <c r="AP1182" s="89">
        <f t="shared" si="391"/>
        <v>1.2462906606705981</v>
      </c>
      <c r="AQ1182" s="89">
        <f t="shared" si="391"/>
        <v>1.2462906159678244</v>
      </c>
      <c r="AR1182" s="89">
        <f t="shared" si="391"/>
        <v>1.2462889468736118</v>
      </c>
      <c r="AS1182" s="89">
        <f t="shared" si="391"/>
        <v>1.2462266328299796</v>
      </c>
      <c r="AT1182" s="89">
        <f t="shared" si="391"/>
        <v>1.2439083968856333</v>
      </c>
      <c r="AU1182" s="89">
        <f t="shared" si="392"/>
        <v>1.1666747515830691</v>
      </c>
    </row>
    <row r="1183" spans="3:64">
      <c r="C1183" s="10"/>
      <c r="D1183" s="10"/>
      <c r="Z1183">
        <f t="shared" si="383"/>
        <v>0</v>
      </c>
      <c r="AA1183" s="89">
        <f t="shared" si="384"/>
        <v>-0.23800536174947567</v>
      </c>
      <c r="AB1183" s="89">
        <f t="shared" si="378"/>
        <v>-9999</v>
      </c>
      <c r="AC1183" s="89">
        <f t="shared" si="379"/>
        <v>0</v>
      </c>
      <c r="AD1183" s="89">
        <f t="shared" si="393"/>
        <v>-9999</v>
      </c>
      <c r="AE1183" s="89">
        <f t="shared" si="380"/>
        <v>0</v>
      </c>
      <c r="AF1183">
        <f t="shared" si="394"/>
        <v>-9999</v>
      </c>
      <c r="AG1183" s="73"/>
      <c r="AH1183">
        <f t="shared" si="385"/>
        <v>9.9128093979226504E-4</v>
      </c>
      <c r="AI1183">
        <f t="shared" si="386"/>
        <v>1.0202694526724543</v>
      </c>
      <c r="AJ1183">
        <f t="shared" si="387"/>
        <v>0.73637414807196833</v>
      </c>
      <c r="AK1183">
        <f t="shared" si="388"/>
        <v>8.1517785104596244E-2</v>
      </c>
      <c r="AL1183">
        <f t="shared" si="389"/>
        <v>1.327088014839336</v>
      </c>
      <c r="AM1183">
        <f t="shared" si="390"/>
        <v>0.7817992999413852</v>
      </c>
      <c r="AN1183" s="89">
        <f t="shared" si="391"/>
        <v>1.2462906618999194</v>
      </c>
      <c r="AO1183" s="89">
        <f t="shared" si="391"/>
        <v>1.246290661867854</v>
      </c>
      <c r="AP1183" s="89">
        <f t="shared" si="391"/>
        <v>1.2462906606705981</v>
      </c>
      <c r="AQ1183" s="89">
        <f t="shared" si="391"/>
        <v>1.2462906159678244</v>
      </c>
      <c r="AR1183" s="89">
        <f t="shared" si="391"/>
        <v>1.2462889468736118</v>
      </c>
      <c r="AS1183" s="89">
        <f t="shared" si="391"/>
        <v>1.2462266328299796</v>
      </c>
      <c r="AT1183" s="89">
        <f t="shared" si="391"/>
        <v>1.2439083968856333</v>
      </c>
      <c r="AU1183" s="89">
        <f t="shared" si="392"/>
        <v>1.1666747515830691</v>
      </c>
    </row>
    <row r="1184" spans="3:64">
      <c r="C1184" s="10"/>
      <c r="D1184" s="10"/>
      <c r="Z1184">
        <f t="shared" si="383"/>
        <v>0</v>
      </c>
      <c r="AA1184" s="89">
        <f t="shared" si="384"/>
        <v>-0.23800536174947567</v>
      </c>
      <c r="AB1184" s="89">
        <f t="shared" si="378"/>
        <v>-9999</v>
      </c>
      <c r="AC1184" s="89">
        <f t="shared" si="379"/>
        <v>0</v>
      </c>
      <c r="AD1184" s="89">
        <f t="shared" si="393"/>
        <v>-9999</v>
      </c>
      <c r="AE1184" s="89">
        <f t="shared" si="380"/>
        <v>0</v>
      </c>
      <c r="AF1184">
        <f t="shared" si="394"/>
        <v>-9999</v>
      </c>
      <c r="AG1184" s="73"/>
      <c r="AH1184">
        <f t="shared" si="385"/>
        <v>9.9128093979226504E-4</v>
      </c>
      <c r="AI1184">
        <f t="shared" si="386"/>
        <v>1.0202694526724543</v>
      </c>
      <c r="AJ1184">
        <f t="shared" si="387"/>
        <v>0.73637414807196833</v>
      </c>
      <c r="AK1184">
        <f t="shared" si="388"/>
        <v>8.1517785104596244E-2</v>
      </c>
      <c r="AL1184">
        <f t="shared" si="389"/>
        <v>1.327088014839336</v>
      </c>
      <c r="AM1184">
        <f t="shared" si="390"/>
        <v>0.7817992999413852</v>
      </c>
      <c r="AN1184" s="89">
        <f t="shared" si="391"/>
        <v>1.2462906618999194</v>
      </c>
      <c r="AO1184" s="89">
        <f t="shared" si="391"/>
        <v>1.246290661867854</v>
      </c>
      <c r="AP1184" s="89">
        <f t="shared" si="391"/>
        <v>1.2462906606705981</v>
      </c>
      <c r="AQ1184" s="89">
        <f t="shared" si="391"/>
        <v>1.2462906159678244</v>
      </c>
      <c r="AR1184" s="89">
        <f t="shared" si="391"/>
        <v>1.2462889468736118</v>
      </c>
      <c r="AS1184" s="89">
        <f t="shared" si="391"/>
        <v>1.2462266328299796</v>
      </c>
      <c r="AT1184" s="89">
        <f t="shared" si="391"/>
        <v>1.2439083968856333</v>
      </c>
      <c r="AU1184" s="89">
        <f t="shared" si="392"/>
        <v>1.1666747515830691</v>
      </c>
    </row>
    <row r="1185" spans="3:48">
      <c r="C1185" s="10"/>
      <c r="D1185" s="10"/>
      <c r="Z1185">
        <f t="shared" si="383"/>
        <v>0</v>
      </c>
      <c r="AA1185" s="89">
        <f t="shared" si="384"/>
        <v>-0.23800536174947567</v>
      </c>
      <c r="AB1185" s="89">
        <f t="shared" si="378"/>
        <v>-9999</v>
      </c>
      <c r="AC1185" s="89">
        <f t="shared" si="379"/>
        <v>0</v>
      </c>
      <c r="AD1185" s="89">
        <f t="shared" si="393"/>
        <v>-9999</v>
      </c>
      <c r="AE1185" s="89">
        <f t="shared" si="380"/>
        <v>0</v>
      </c>
      <c r="AF1185">
        <f t="shared" si="394"/>
        <v>-9999</v>
      </c>
      <c r="AG1185" s="73"/>
      <c r="AH1185">
        <f t="shared" si="385"/>
        <v>9.9128093979226504E-4</v>
      </c>
      <c r="AI1185">
        <f t="shared" si="386"/>
        <v>1.0202694526724543</v>
      </c>
      <c r="AJ1185">
        <f t="shared" si="387"/>
        <v>0.73637414807196833</v>
      </c>
      <c r="AK1185">
        <f t="shared" si="388"/>
        <v>8.1517785104596244E-2</v>
      </c>
      <c r="AL1185">
        <f t="shared" si="389"/>
        <v>1.327088014839336</v>
      </c>
      <c r="AM1185">
        <f t="shared" si="390"/>
        <v>0.7817992999413852</v>
      </c>
      <c r="AN1185" s="89">
        <f t="shared" si="391"/>
        <v>1.2462906618999194</v>
      </c>
      <c r="AO1185" s="89">
        <f t="shared" si="391"/>
        <v>1.246290661867854</v>
      </c>
      <c r="AP1185" s="89">
        <f t="shared" si="391"/>
        <v>1.2462906606705981</v>
      </c>
      <c r="AQ1185" s="89">
        <f t="shared" si="391"/>
        <v>1.2462906159678244</v>
      </c>
      <c r="AR1185" s="89">
        <f t="shared" si="391"/>
        <v>1.2462889468736118</v>
      </c>
      <c r="AS1185" s="89">
        <f t="shared" si="391"/>
        <v>1.2462266328299796</v>
      </c>
      <c r="AT1185" s="89">
        <f t="shared" si="391"/>
        <v>1.2439083968856333</v>
      </c>
      <c r="AU1185" s="89">
        <f t="shared" si="392"/>
        <v>1.1666747515830691</v>
      </c>
    </row>
    <row r="1186" spans="3:48">
      <c r="C1186" s="10"/>
      <c r="D1186" s="10"/>
      <c r="Z1186">
        <f t="shared" si="383"/>
        <v>0</v>
      </c>
      <c r="AA1186" s="89">
        <f t="shared" si="384"/>
        <v>-0.23800536174947567</v>
      </c>
      <c r="AB1186" s="89">
        <f t="shared" si="378"/>
        <v>-9999</v>
      </c>
      <c r="AC1186" s="89">
        <f t="shared" si="379"/>
        <v>0</v>
      </c>
      <c r="AD1186" s="89">
        <f t="shared" si="393"/>
        <v>-9999</v>
      </c>
      <c r="AE1186" s="89">
        <f t="shared" si="380"/>
        <v>0</v>
      </c>
      <c r="AF1186">
        <f t="shared" si="394"/>
        <v>-9999</v>
      </c>
      <c r="AG1186" s="73"/>
      <c r="AH1186">
        <f t="shared" si="385"/>
        <v>9.9128093979226504E-4</v>
      </c>
      <c r="AI1186">
        <f t="shared" si="386"/>
        <v>1.0202694526724543</v>
      </c>
      <c r="AJ1186">
        <f t="shared" si="387"/>
        <v>0.73637414807196833</v>
      </c>
      <c r="AK1186">
        <f t="shared" si="388"/>
        <v>8.1517785104596244E-2</v>
      </c>
      <c r="AL1186">
        <f t="shared" si="389"/>
        <v>1.327088014839336</v>
      </c>
      <c r="AM1186">
        <f t="shared" si="390"/>
        <v>0.7817992999413852</v>
      </c>
      <c r="AN1186" s="89">
        <f t="shared" si="391"/>
        <v>1.2462906618999194</v>
      </c>
      <c r="AO1186" s="89">
        <f t="shared" si="391"/>
        <v>1.246290661867854</v>
      </c>
      <c r="AP1186" s="89">
        <f t="shared" si="391"/>
        <v>1.2462906606705981</v>
      </c>
      <c r="AQ1186" s="89">
        <f t="shared" si="391"/>
        <v>1.2462906159678244</v>
      </c>
      <c r="AR1186" s="89">
        <f t="shared" si="391"/>
        <v>1.2462889468736118</v>
      </c>
      <c r="AS1186" s="89">
        <f t="shared" si="391"/>
        <v>1.2462266328299796</v>
      </c>
      <c r="AT1186" s="89">
        <f t="shared" si="391"/>
        <v>1.2439083968856333</v>
      </c>
      <c r="AU1186" s="89">
        <f t="shared" si="392"/>
        <v>1.1666747515830691</v>
      </c>
    </row>
    <row r="1187" spans="3:48">
      <c r="C1187" s="10"/>
      <c r="D1187" s="10"/>
      <c r="Z1187">
        <f t="shared" si="383"/>
        <v>0</v>
      </c>
      <c r="AA1187" s="89">
        <f t="shared" si="384"/>
        <v>-0.23800536174947567</v>
      </c>
      <c r="AB1187" s="89">
        <f t="shared" si="378"/>
        <v>-9999</v>
      </c>
      <c r="AC1187" s="89">
        <f t="shared" si="379"/>
        <v>0</v>
      </c>
      <c r="AD1187" s="89">
        <f t="shared" si="393"/>
        <v>-9999</v>
      </c>
      <c r="AE1187" s="89">
        <f t="shared" si="380"/>
        <v>0</v>
      </c>
      <c r="AF1187">
        <f t="shared" si="394"/>
        <v>-9999</v>
      </c>
      <c r="AG1187" s="73"/>
      <c r="AH1187">
        <f t="shared" si="385"/>
        <v>9.9128093979226504E-4</v>
      </c>
      <c r="AI1187">
        <f t="shared" si="386"/>
        <v>1.0202694526724543</v>
      </c>
      <c r="AJ1187">
        <f t="shared" si="387"/>
        <v>0.73637414807196833</v>
      </c>
      <c r="AK1187">
        <f t="shared" si="388"/>
        <v>8.1517785104596244E-2</v>
      </c>
      <c r="AL1187">
        <f t="shared" si="389"/>
        <v>1.327088014839336</v>
      </c>
      <c r="AM1187">
        <f t="shared" si="390"/>
        <v>0.7817992999413852</v>
      </c>
      <c r="AN1187" s="89">
        <f t="shared" si="391"/>
        <v>1.2462906618999194</v>
      </c>
      <c r="AO1187" s="89">
        <f t="shared" si="391"/>
        <v>1.246290661867854</v>
      </c>
      <c r="AP1187" s="89">
        <f t="shared" si="391"/>
        <v>1.2462906606705981</v>
      </c>
      <c r="AQ1187" s="89">
        <f t="shared" si="391"/>
        <v>1.2462906159678244</v>
      </c>
      <c r="AR1187" s="89">
        <f t="shared" si="391"/>
        <v>1.2462889468736118</v>
      </c>
      <c r="AS1187" s="89">
        <f t="shared" si="391"/>
        <v>1.2462266328299796</v>
      </c>
      <c r="AT1187" s="89">
        <f t="shared" si="391"/>
        <v>1.2439083968856333</v>
      </c>
      <c r="AU1187" s="89">
        <f t="shared" si="392"/>
        <v>1.1666747515830691</v>
      </c>
    </row>
    <row r="1188" spans="3:48">
      <c r="C1188" s="10"/>
      <c r="D1188" s="10"/>
      <c r="Z1188">
        <f t="shared" si="383"/>
        <v>0</v>
      </c>
      <c r="AA1188" s="89">
        <f t="shared" si="384"/>
        <v>-0.23800536174947567</v>
      </c>
      <c r="AB1188" s="89">
        <f t="shared" si="378"/>
        <v>-9999</v>
      </c>
      <c r="AC1188" s="89">
        <f t="shared" si="379"/>
        <v>0</v>
      </c>
      <c r="AD1188" s="89">
        <f t="shared" si="393"/>
        <v>-9999</v>
      </c>
      <c r="AE1188" s="89">
        <f t="shared" si="380"/>
        <v>0</v>
      </c>
      <c r="AF1188">
        <f t="shared" si="394"/>
        <v>-9999</v>
      </c>
      <c r="AG1188" s="73"/>
      <c r="AH1188">
        <f t="shared" si="385"/>
        <v>9.9128093979226504E-4</v>
      </c>
      <c r="AI1188">
        <f t="shared" si="386"/>
        <v>1.0202694526724543</v>
      </c>
      <c r="AJ1188">
        <f t="shared" si="387"/>
        <v>0.73637414807196833</v>
      </c>
      <c r="AK1188">
        <f t="shared" si="388"/>
        <v>8.1517785104596244E-2</v>
      </c>
      <c r="AL1188">
        <f t="shared" si="389"/>
        <v>1.327088014839336</v>
      </c>
      <c r="AM1188">
        <f t="shared" si="390"/>
        <v>0.7817992999413852</v>
      </c>
      <c r="AN1188" s="89">
        <f t="shared" si="391"/>
        <v>1.2462906618999194</v>
      </c>
      <c r="AO1188" s="89">
        <f t="shared" si="391"/>
        <v>1.246290661867854</v>
      </c>
      <c r="AP1188" s="89">
        <f t="shared" si="391"/>
        <v>1.2462906606705981</v>
      </c>
      <c r="AQ1188" s="89">
        <f t="shared" si="391"/>
        <v>1.2462906159678244</v>
      </c>
      <c r="AR1188" s="89">
        <f t="shared" si="391"/>
        <v>1.2462889468736118</v>
      </c>
      <c r="AS1188" s="89">
        <f t="shared" si="391"/>
        <v>1.2462266328299796</v>
      </c>
      <c r="AT1188" s="89">
        <f t="shared" si="391"/>
        <v>1.2439083968856333</v>
      </c>
      <c r="AU1188" s="89">
        <f t="shared" si="392"/>
        <v>1.1666747515830691</v>
      </c>
    </row>
    <row r="1189" spans="3:48">
      <c r="C1189" s="10"/>
      <c r="D1189" s="10"/>
      <c r="Z1189">
        <f t="shared" si="383"/>
        <v>0</v>
      </c>
      <c r="AA1189" s="89">
        <f t="shared" si="384"/>
        <v>-0.23800536174947567</v>
      </c>
      <c r="AB1189" s="89">
        <f t="shared" si="378"/>
        <v>-9999</v>
      </c>
      <c r="AC1189" s="89">
        <f t="shared" si="379"/>
        <v>0</v>
      </c>
      <c r="AD1189" s="89">
        <f t="shared" si="393"/>
        <v>-9999</v>
      </c>
      <c r="AE1189" s="89">
        <f t="shared" si="380"/>
        <v>0</v>
      </c>
      <c r="AF1189">
        <f t="shared" si="394"/>
        <v>-9999</v>
      </c>
      <c r="AG1189" s="73"/>
      <c r="AH1189">
        <f t="shared" si="385"/>
        <v>9.9128093979226504E-4</v>
      </c>
      <c r="AI1189">
        <f t="shared" si="386"/>
        <v>1.0202694526724543</v>
      </c>
      <c r="AJ1189">
        <f t="shared" si="387"/>
        <v>0.73637414807196833</v>
      </c>
      <c r="AK1189">
        <f t="shared" si="388"/>
        <v>8.1517785104596244E-2</v>
      </c>
      <c r="AL1189">
        <f t="shared" si="389"/>
        <v>1.327088014839336</v>
      </c>
      <c r="AM1189">
        <f t="shared" si="390"/>
        <v>0.7817992999413852</v>
      </c>
      <c r="AN1189" s="89">
        <f t="shared" ref="AN1189:AT1204" si="395">$AU1189+$AB$7*SIN(AO1189)</f>
        <v>1.2462906618999194</v>
      </c>
      <c r="AO1189" s="89">
        <f t="shared" si="395"/>
        <v>1.246290661867854</v>
      </c>
      <c r="AP1189" s="89">
        <f t="shared" si="395"/>
        <v>1.2462906606705981</v>
      </c>
      <c r="AQ1189" s="89">
        <f t="shared" si="395"/>
        <v>1.2462906159678244</v>
      </c>
      <c r="AR1189" s="89">
        <f t="shared" si="395"/>
        <v>1.2462889468736118</v>
      </c>
      <c r="AS1189" s="89">
        <f t="shared" si="395"/>
        <v>1.2462266328299796</v>
      </c>
      <c r="AT1189" s="89">
        <f t="shared" si="395"/>
        <v>1.2439083968856333</v>
      </c>
      <c r="AU1189" s="89">
        <f t="shared" si="392"/>
        <v>1.1666747515830691</v>
      </c>
    </row>
    <row r="1190" spans="3:48">
      <c r="C1190" s="10"/>
      <c r="D1190" s="10"/>
      <c r="Z1190">
        <f t="shared" si="383"/>
        <v>0</v>
      </c>
      <c r="AA1190" s="89">
        <f t="shared" si="384"/>
        <v>-0.23800536174947567</v>
      </c>
      <c r="AB1190" s="89">
        <f t="shared" si="378"/>
        <v>-9999</v>
      </c>
      <c r="AC1190" s="89">
        <f t="shared" si="379"/>
        <v>0</v>
      </c>
      <c r="AD1190" s="89">
        <f t="shared" si="393"/>
        <v>-9999</v>
      </c>
      <c r="AE1190" s="89">
        <f t="shared" si="380"/>
        <v>0</v>
      </c>
      <c r="AF1190">
        <f t="shared" si="394"/>
        <v>-9999</v>
      </c>
      <c r="AG1190" s="73"/>
      <c r="AH1190">
        <f t="shared" si="385"/>
        <v>9.9128093979226504E-4</v>
      </c>
      <c r="AI1190">
        <f t="shared" si="386"/>
        <v>1.0202694526724543</v>
      </c>
      <c r="AJ1190">
        <f t="shared" si="387"/>
        <v>0.73637414807196833</v>
      </c>
      <c r="AK1190">
        <f t="shared" si="388"/>
        <v>8.1517785104596244E-2</v>
      </c>
      <c r="AL1190">
        <f t="shared" si="389"/>
        <v>1.327088014839336</v>
      </c>
      <c r="AM1190">
        <f t="shared" si="390"/>
        <v>0.7817992999413852</v>
      </c>
      <c r="AN1190" s="89">
        <f t="shared" si="395"/>
        <v>1.2462906618999194</v>
      </c>
      <c r="AO1190" s="89">
        <f t="shared" si="395"/>
        <v>1.246290661867854</v>
      </c>
      <c r="AP1190" s="89">
        <f t="shared" si="395"/>
        <v>1.2462906606705981</v>
      </c>
      <c r="AQ1190" s="89">
        <f t="shared" si="395"/>
        <v>1.2462906159678244</v>
      </c>
      <c r="AR1190" s="89">
        <f t="shared" si="395"/>
        <v>1.2462889468736118</v>
      </c>
      <c r="AS1190" s="89">
        <f t="shared" si="395"/>
        <v>1.2462266328299796</v>
      </c>
      <c r="AT1190" s="89">
        <f t="shared" si="395"/>
        <v>1.2439083968856333</v>
      </c>
      <c r="AU1190" s="89">
        <f t="shared" si="392"/>
        <v>1.1666747515830691</v>
      </c>
      <c r="AV1190" s="89"/>
    </row>
    <row r="1191" spans="3:48">
      <c r="C1191" s="10"/>
      <c r="D1191" s="10"/>
      <c r="Z1191">
        <f t="shared" si="383"/>
        <v>0</v>
      </c>
      <c r="AA1191" s="89">
        <f t="shared" si="384"/>
        <v>-0.23800536174947567</v>
      </c>
      <c r="AB1191" s="89">
        <f t="shared" ref="AB1191:AB1254" si="396">IF(S1191&lt;&gt;0,G1191-AH1191, -9999)</f>
        <v>-9999</v>
      </c>
      <c r="AC1191" s="89">
        <f t="shared" ref="AC1191:AC1254" si="397">+G1191-P1191</f>
        <v>0</v>
      </c>
      <c r="AD1191" s="89">
        <f t="shared" si="393"/>
        <v>-9999</v>
      </c>
      <c r="AE1191" s="89">
        <f t="shared" ref="AE1191:AE1254" si="398">+(G1191-AA1191)^2*S1191</f>
        <v>0</v>
      </c>
      <c r="AF1191">
        <f t="shared" si="394"/>
        <v>-9999</v>
      </c>
      <c r="AG1191" s="73"/>
      <c r="AH1191">
        <f t="shared" si="385"/>
        <v>9.9128093979226504E-4</v>
      </c>
      <c r="AI1191">
        <f t="shared" si="386"/>
        <v>1.0202694526724543</v>
      </c>
      <c r="AJ1191">
        <f t="shared" si="387"/>
        <v>0.73637414807196833</v>
      </c>
      <c r="AK1191">
        <f t="shared" si="388"/>
        <v>8.1517785104596244E-2</v>
      </c>
      <c r="AL1191">
        <f t="shared" si="389"/>
        <v>1.327088014839336</v>
      </c>
      <c r="AM1191">
        <f t="shared" si="390"/>
        <v>0.7817992999413852</v>
      </c>
      <c r="AN1191" s="89">
        <f t="shared" si="395"/>
        <v>1.2462906618999194</v>
      </c>
      <c r="AO1191" s="89">
        <f t="shared" si="395"/>
        <v>1.246290661867854</v>
      </c>
      <c r="AP1191" s="89">
        <f t="shared" si="395"/>
        <v>1.2462906606705981</v>
      </c>
      <c r="AQ1191" s="89">
        <f t="shared" si="395"/>
        <v>1.2462906159678244</v>
      </c>
      <c r="AR1191" s="89">
        <f t="shared" si="395"/>
        <v>1.2462889468736118</v>
      </c>
      <c r="AS1191" s="89">
        <f t="shared" si="395"/>
        <v>1.2462266328299796</v>
      </c>
      <c r="AT1191" s="89">
        <f t="shared" si="395"/>
        <v>1.2439083968856333</v>
      </c>
      <c r="AU1191" s="89">
        <f t="shared" si="392"/>
        <v>1.1666747515830691</v>
      </c>
    </row>
    <row r="1192" spans="3:48">
      <c r="C1192" s="10"/>
      <c r="D1192" s="10"/>
      <c r="Z1192">
        <f t="shared" si="383"/>
        <v>0</v>
      </c>
      <c r="AA1192" s="89">
        <f t="shared" si="384"/>
        <v>-0.23800536174947567</v>
      </c>
      <c r="AB1192" s="89">
        <f t="shared" si="396"/>
        <v>-9999</v>
      </c>
      <c r="AC1192" s="89">
        <f t="shared" si="397"/>
        <v>0</v>
      </c>
      <c r="AD1192" s="89">
        <f t="shared" si="393"/>
        <v>-9999</v>
      </c>
      <c r="AE1192" s="89">
        <f t="shared" si="398"/>
        <v>0</v>
      </c>
      <c r="AF1192">
        <f t="shared" si="394"/>
        <v>-9999</v>
      </c>
      <c r="AG1192" s="73"/>
      <c r="AH1192">
        <f t="shared" si="385"/>
        <v>9.9128093979226504E-4</v>
      </c>
      <c r="AI1192">
        <f t="shared" si="386"/>
        <v>1.0202694526724543</v>
      </c>
      <c r="AJ1192">
        <f t="shared" si="387"/>
        <v>0.73637414807196833</v>
      </c>
      <c r="AK1192">
        <f t="shared" si="388"/>
        <v>8.1517785104596244E-2</v>
      </c>
      <c r="AL1192">
        <f t="shared" si="389"/>
        <v>1.327088014839336</v>
      </c>
      <c r="AM1192">
        <f t="shared" si="390"/>
        <v>0.7817992999413852</v>
      </c>
      <c r="AN1192" s="89">
        <f t="shared" si="395"/>
        <v>1.2462906618999194</v>
      </c>
      <c r="AO1192" s="89">
        <f t="shared" si="395"/>
        <v>1.246290661867854</v>
      </c>
      <c r="AP1192" s="89">
        <f t="shared" si="395"/>
        <v>1.2462906606705981</v>
      </c>
      <c r="AQ1192" s="89">
        <f t="shared" si="395"/>
        <v>1.2462906159678244</v>
      </c>
      <c r="AR1192" s="89">
        <f t="shared" si="395"/>
        <v>1.2462889468736118</v>
      </c>
      <c r="AS1192" s="89">
        <f t="shared" si="395"/>
        <v>1.2462266328299796</v>
      </c>
      <c r="AT1192" s="89">
        <f t="shared" si="395"/>
        <v>1.2439083968856333</v>
      </c>
      <c r="AU1192" s="89">
        <f t="shared" si="392"/>
        <v>1.1666747515830691</v>
      </c>
    </row>
    <row r="1193" spans="3:48">
      <c r="C1193" s="10"/>
      <c r="D1193" s="10"/>
      <c r="Z1193">
        <f t="shared" si="383"/>
        <v>0</v>
      </c>
      <c r="AA1193" s="89">
        <f t="shared" si="384"/>
        <v>-0.23800536174947567</v>
      </c>
      <c r="AB1193" s="89">
        <f t="shared" si="396"/>
        <v>-9999</v>
      </c>
      <c r="AC1193" s="89">
        <f t="shared" si="397"/>
        <v>0</v>
      </c>
      <c r="AD1193" s="89">
        <f t="shared" si="393"/>
        <v>-9999</v>
      </c>
      <c r="AE1193" s="89">
        <f t="shared" si="398"/>
        <v>0</v>
      </c>
      <c r="AF1193">
        <f t="shared" si="394"/>
        <v>-9999</v>
      </c>
      <c r="AG1193" s="73"/>
      <c r="AH1193">
        <f t="shared" si="385"/>
        <v>9.9128093979226504E-4</v>
      </c>
      <c r="AI1193">
        <f t="shared" si="386"/>
        <v>1.0202694526724543</v>
      </c>
      <c r="AJ1193">
        <f t="shared" si="387"/>
        <v>0.73637414807196833</v>
      </c>
      <c r="AK1193">
        <f t="shared" si="388"/>
        <v>8.1517785104596244E-2</v>
      </c>
      <c r="AL1193">
        <f t="shared" si="389"/>
        <v>1.327088014839336</v>
      </c>
      <c r="AM1193">
        <f t="shared" si="390"/>
        <v>0.7817992999413852</v>
      </c>
      <c r="AN1193" s="89">
        <f t="shared" si="395"/>
        <v>1.2462906618999194</v>
      </c>
      <c r="AO1193" s="89">
        <f t="shared" si="395"/>
        <v>1.246290661867854</v>
      </c>
      <c r="AP1193" s="89">
        <f t="shared" si="395"/>
        <v>1.2462906606705981</v>
      </c>
      <c r="AQ1193" s="89">
        <f t="shared" si="395"/>
        <v>1.2462906159678244</v>
      </c>
      <c r="AR1193" s="89">
        <f t="shared" si="395"/>
        <v>1.2462889468736118</v>
      </c>
      <c r="AS1193" s="89">
        <f t="shared" si="395"/>
        <v>1.2462266328299796</v>
      </c>
      <c r="AT1193" s="89">
        <f t="shared" si="395"/>
        <v>1.2439083968856333</v>
      </c>
      <c r="AU1193" s="89">
        <f t="shared" si="392"/>
        <v>1.1666747515830691</v>
      </c>
      <c r="AV1193" s="89"/>
    </row>
    <row r="1194" spans="3:48">
      <c r="C1194" s="10"/>
      <c r="D1194" s="10"/>
      <c r="Z1194">
        <f t="shared" si="383"/>
        <v>0</v>
      </c>
      <c r="AA1194" s="89">
        <f t="shared" si="384"/>
        <v>-0.23800536174947567</v>
      </c>
      <c r="AB1194" s="89">
        <f t="shared" si="396"/>
        <v>-9999</v>
      </c>
      <c r="AC1194" s="89">
        <f t="shared" si="397"/>
        <v>0</v>
      </c>
      <c r="AD1194" s="89">
        <f t="shared" si="393"/>
        <v>-9999</v>
      </c>
      <c r="AE1194" s="89">
        <f t="shared" si="398"/>
        <v>0</v>
      </c>
      <c r="AF1194">
        <f t="shared" si="394"/>
        <v>-9999</v>
      </c>
      <c r="AG1194" s="73"/>
      <c r="AH1194">
        <f t="shared" si="385"/>
        <v>9.9128093979226504E-4</v>
      </c>
      <c r="AI1194">
        <f t="shared" si="386"/>
        <v>1.0202694526724543</v>
      </c>
      <c r="AJ1194">
        <f t="shared" si="387"/>
        <v>0.73637414807196833</v>
      </c>
      <c r="AK1194">
        <f t="shared" si="388"/>
        <v>8.1517785104596244E-2</v>
      </c>
      <c r="AL1194">
        <f t="shared" si="389"/>
        <v>1.327088014839336</v>
      </c>
      <c r="AM1194">
        <f t="shared" si="390"/>
        <v>0.7817992999413852</v>
      </c>
      <c r="AN1194" s="89">
        <f t="shared" si="395"/>
        <v>1.2462906618999194</v>
      </c>
      <c r="AO1194" s="89">
        <f t="shared" si="395"/>
        <v>1.246290661867854</v>
      </c>
      <c r="AP1194" s="89">
        <f t="shared" si="395"/>
        <v>1.2462906606705981</v>
      </c>
      <c r="AQ1194" s="89">
        <f t="shared" si="395"/>
        <v>1.2462906159678244</v>
      </c>
      <c r="AR1194" s="89">
        <f t="shared" si="395"/>
        <v>1.2462889468736118</v>
      </c>
      <c r="AS1194" s="89">
        <f t="shared" si="395"/>
        <v>1.2462266328299796</v>
      </c>
      <c r="AT1194" s="89">
        <f t="shared" si="395"/>
        <v>1.2439083968856333</v>
      </c>
      <c r="AU1194" s="89">
        <f t="shared" si="392"/>
        <v>1.1666747515830691</v>
      </c>
    </row>
    <row r="1195" spans="3:48">
      <c r="C1195" s="10"/>
      <c r="D1195" s="10"/>
      <c r="Z1195">
        <f t="shared" si="383"/>
        <v>0</v>
      </c>
      <c r="AA1195" s="89">
        <f t="shared" si="384"/>
        <v>-0.23800536174947567</v>
      </c>
      <c r="AB1195" s="89">
        <f t="shared" si="396"/>
        <v>-9999</v>
      </c>
      <c r="AC1195" s="89">
        <f t="shared" si="397"/>
        <v>0</v>
      </c>
      <c r="AD1195" s="89">
        <f t="shared" si="393"/>
        <v>-9999</v>
      </c>
      <c r="AE1195" s="89">
        <f t="shared" si="398"/>
        <v>0</v>
      </c>
      <c r="AF1195">
        <f t="shared" si="394"/>
        <v>-9999</v>
      </c>
      <c r="AG1195" s="73"/>
      <c r="AH1195">
        <f t="shared" si="385"/>
        <v>9.9128093979226504E-4</v>
      </c>
      <c r="AI1195">
        <f t="shared" si="386"/>
        <v>1.0202694526724543</v>
      </c>
      <c r="AJ1195">
        <f t="shared" si="387"/>
        <v>0.73637414807196833</v>
      </c>
      <c r="AK1195">
        <f t="shared" si="388"/>
        <v>8.1517785104596244E-2</v>
      </c>
      <c r="AL1195">
        <f t="shared" si="389"/>
        <v>1.327088014839336</v>
      </c>
      <c r="AM1195">
        <f t="shared" si="390"/>
        <v>0.7817992999413852</v>
      </c>
      <c r="AN1195" s="89">
        <f t="shared" si="395"/>
        <v>1.2462906618999194</v>
      </c>
      <c r="AO1195" s="89">
        <f t="shared" si="395"/>
        <v>1.246290661867854</v>
      </c>
      <c r="AP1195" s="89">
        <f t="shared" si="395"/>
        <v>1.2462906606705981</v>
      </c>
      <c r="AQ1195" s="89">
        <f t="shared" si="395"/>
        <v>1.2462906159678244</v>
      </c>
      <c r="AR1195" s="89">
        <f t="shared" si="395"/>
        <v>1.2462889468736118</v>
      </c>
      <c r="AS1195" s="89">
        <f t="shared" si="395"/>
        <v>1.2462266328299796</v>
      </c>
      <c r="AT1195" s="89">
        <f t="shared" si="395"/>
        <v>1.2439083968856333</v>
      </c>
      <c r="AU1195" s="89">
        <f t="shared" si="392"/>
        <v>1.1666747515830691</v>
      </c>
    </row>
    <row r="1196" spans="3:48">
      <c r="C1196" s="10"/>
      <c r="D1196" s="10"/>
      <c r="Z1196">
        <f t="shared" si="383"/>
        <v>0</v>
      </c>
      <c r="AA1196" s="89">
        <f t="shared" si="384"/>
        <v>-0.23800536174947567</v>
      </c>
      <c r="AB1196" s="89">
        <f t="shared" si="396"/>
        <v>-9999</v>
      </c>
      <c r="AC1196" s="89">
        <f t="shared" si="397"/>
        <v>0</v>
      </c>
      <c r="AD1196" s="89">
        <f t="shared" si="393"/>
        <v>-9999</v>
      </c>
      <c r="AE1196" s="89">
        <f t="shared" si="398"/>
        <v>0</v>
      </c>
      <c r="AF1196">
        <f t="shared" si="394"/>
        <v>-9999</v>
      </c>
      <c r="AG1196" s="73"/>
      <c r="AH1196">
        <f t="shared" si="385"/>
        <v>9.9128093979226504E-4</v>
      </c>
      <c r="AI1196">
        <f t="shared" si="386"/>
        <v>1.0202694526724543</v>
      </c>
      <c r="AJ1196">
        <f t="shared" si="387"/>
        <v>0.73637414807196833</v>
      </c>
      <c r="AK1196">
        <f t="shared" si="388"/>
        <v>8.1517785104596244E-2</v>
      </c>
      <c r="AL1196">
        <f t="shared" si="389"/>
        <v>1.327088014839336</v>
      </c>
      <c r="AM1196">
        <f t="shared" si="390"/>
        <v>0.7817992999413852</v>
      </c>
      <c r="AN1196" s="89">
        <f t="shared" si="395"/>
        <v>1.2462906618999194</v>
      </c>
      <c r="AO1196" s="89">
        <f t="shared" si="395"/>
        <v>1.246290661867854</v>
      </c>
      <c r="AP1196" s="89">
        <f t="shared" si="395"/>
        <v>1.2462906606705981</v>
      </c>
      <c r="AQ1196" s="89">
        <f t="shared" si="395"/>
        <v>1.2462906159678244</v>
      </c>
      <c r="AR1196" s="89">
        <f t="shared" si="395"/>
        <v>1.2462889468736118</v>
      </c>
      <c r="AS1196" s="89">
        <f t="shared" si="395"/>
        <v>1.2462266328299796</v>
      </c>
      <c r="AT1196" s="89">
        <f t="shared" si="395"/>
        <v>1.2439083968856333</v>
      </c>
      <c r="AU1196" s="89">
        <f t="shared" si="392"/>
        <v>1.1666747515830691</v>
      </c>
    </row>
    <row r="1197" spans="3:48">
      <c r="C1197" s="10"/>
      <c r="D1197" s="10"/>
      <c r="Z1197">
        <f t="shared" si="383"/>
        <v>0</v>
      </c>
      <c r="AA1197" s="89">
        <f t="shared" si="384"/>
        <v>-0.23800536174947567</v>
      </c>
      <c r="AB1197" s="89">
        <f t="shared" si="396"/>
        <v>-9999</v>
      </c>
      <c r="AC1197" s="89">
        <f t="shared" si="397"/>
        <v>0</v>
      </c>
      <c r="AD1197" s="89">
        <f t="shared" si="393"/>
        <v>-9999</v>
      </c>
      <c r="AE1197" s="89">
        <f t="shared" si="398"/>
        <v>0</v>
      </c>
      <c r="AF1197">
        <f t="shared" si="394"/>
        <v>-9999</v>
      </c>
      <c r="AG1197" s="73"/>
      <c r="AH1197">
        <f t="shared" si="385"/>
        <v>9.9128093979226504E-4</v>
      </c>
      <c r="AI1197">
        <f t="shared" si="386"/>
        <v>1.0202694526724543</v>
      </c>
      <c r="AJ1197">
        <f t="shared" si="387"/>
        <v>0.73637414807196833</v>
      </c>
      <c r="AK1197">
        <f t="shared" si="388"/>
        <v>8.1517785104596244E-2</v>
      </c>
      <c r="AL1197">
        <f t="shared" si="389"/>
        <v>1.327088014839336</v>
      </c>
      <c r="AM1197">
        <f t="shared" si="390"/>
        <v>0.7817992999413852</v>
      </c>
      <c r="AN1197" s="89">
        <f t="shared" si="395"/>
        <v>1.2462906618999194</v>
      </c>
      <c r="AO1197" s="89">
        <f t="shared" si="395"/>
        <v>1.246290661867854</v>
      </c>
      <c r="AP1197" s="89">
        <f t="shared" si="395"/>
        <v>1.2462906606705981</v>
      </c>
      <c r="AQ1197" s="89">
        <f t="shared" si="395"/>
        <v>1.2462906159678244</v>
      </c>
      <c r="AR1197" s="89">
        <f t="shared" si="395"/>
        <v>1.2462889468736118</v>
      </c>
      <c r="AS1197" s="89">
        <f t="shared" si="395"/>
        <v>1.2462266328299796</v>
      </c>
      <c r="AT1197" s="89">
        <f t="shared" si="395"/>
        <v>1.2439083968856333</v>
      </c>
      <c r="AU1197" s="89">
        <f t="shared" si="392"/>
        <v>1.1666747515830691</v>
      </c>
    </row>
    <row r="1198" spans="3:48">
      <c r="C1198" s="10"/>
      <c r="D1198" s="10"/>
      <c r="Z1198">
        <f t="shared" si="383"/>
        <v>0</v>
      </c>
      <c r="AA1198" s="89">
        <f t="shared" si="384"/>
        <v>-0.23800536174947567</v>
      </c>
      <c r="AB1198" s="89">
        <f t="shared" si="396"/>
        <v>-9999</v>
      </c>
      <c r="AC1198" s="89">
        <f t="shared" si="397"/>
        <v>0</v>
      </c>
      <c r="AD1198" s="89">
        <f t="shared" si="393"/>
        <v>-9999</v>
      </c>
      <c r="AE1198" s="89">
        <f t="shared" si="398"/>
        <v>0</v>
      </c>
      <c r="AF1198">
        <f t="shared" si="394"/>
        <v>-9999</v>
      </c>
      <c r="AG1198" s="73"/>
      <c r="AH1198">
        <f t="shared" si="385"/>
        <v>9.9128093979226504E-4</v>
      </c>
      <c r="AI1198">
        <f t="shared" si="386"/>
        <v>1.0202694526724543</v>
      </c>
      <c r="AJ1198">
        <f t="shared" si="387"/>
        <v>0.73637414807196833</v>
      </c>
      <c r="AK1198">
        <f t="shared" si="388"/>
        <v>8.1517785104596244E-2</v>
      </c>
      <c r="AL1198">
        <f t="shared" si="389"/>
        <v>1.327088014839336</v>
      </c>
      <c r="AM1198">
        <f t="shared" si="390"/>
        <v>0.7817992999413852</v>
      </c>
      <c r="AN1198" s="89">
        <f t="shared" si="395"/>
        <v>1.2462906618999194</v>
      </c>
      <c r="AO1198" s="89">
        <f t="shared" si="395"/>
        <v>1.246290661867854</v>
      </c>
      <c r="AP1198" s="89">
        <f t="shared" si="395"/>
        <v>1.2462906606705981</v>
      </c>
      <c r="AQ1198" s="89">
        <f t="shared" si="395"/>
        <v>1.2462906159678244</v>
      </c>
      <c r="AR1198" s="89">
        <f t="shared" si="395"/>
        <v>1.2462889468736118</v>
      </c>
      <c r="AS1198" s="89">
        <f t="shared" si="395"/>
        <v>1.2462266328299796</v>
      </c>
      <c r="AT1198" s="89">
        <f t="shared" si="395"/>
        <v>1.2439083968856333</v>
      </c>
      <c r="AU1198" s="89">
        <f t="shared" si="392"/>
        <v>1.1666747515830691</v>
      </c>
    </row>
    <row r="1199" spans="3:48">
      <c r="C1199" s="10"/>
      <c r="D1199" s="10"/>
      <c r="Z1199">
        <f t="shared" si="383"/>
        <v>0</v>
      </c>
      <c r="AA1199" s="89">
        <f t="shared" si="384"/>
        <v>-0.23800536174947567</v>
      </c>
      <c r="AB1199" s="89">
        <f t="shared" si="396"/>
        <v>-9999</v>
      </c>
      <c r="AC1199" s="89">
        <f t="shared" si="397"/>
        <v>0</v>
      </c>
      <c r="AD1199" s="89">
        <f t="shared" si="393"/>
        <v>-9999</v>
      </c>
      <c r="AE1199" s="89">
        <f t="shared" si="398"/>
        <v>0</v>
      </c>
      <c r="AF1199">
        <f t="shared" si="394"/>
        <v>-9999</v>
      </c>
      <c r="AG1199" s="73"/>
      <c r="AH1199">
        <f t="shared" si="385"/>
        <v>9.9128093979226504E-4</v>
      </c>
      <c r="AI1199">
        <f t="shared" si="386"/>
        <v>1.0202694526724543</v>
      </c>
      <c r="AJ1199">
        <f t="shared" si="387"/>
        <v>0.73637414807196833</v>
      </c>
      <c r="AK1199">
        <f t="shared" si="388"/>
        <v>8.1517785104596244E-2</v>
      </c>
      <c r="AL1199">
        <f t="shared" si="389"/>
        <v>1.327088014839336</v>
      </c>
      <c r="AM1199">
        <f t="shared" si="390"/>
        <v>0.7817992999413852</v>
      </c>
      <c r="AN1199" s="89">
        <f t="shared" si="395"/>
        <v>1.2462906618999194</v>
      </c>
      <c r="AO1199" s="89">
        <f t="shared" si="395"/>
        <v>1.246290661867854</v>
      </c>
      <c r="AP1199" s="89">
        <f t="shared" si="395"/>
        <v>1.2462906606705981</v>
      </c>
      <c r="AQ1199" s="89">
        <f t="shared" si="395"/>
        <v>1.2462906159678244</v>
      </c>
      <c r="AR1199" s="89">
        <f t="shared" si="395"/>
        <v>1.2462889468736118</v>
      </c>
      <c r="AS1199" s="89">
        <f t="shared" si="395"/>
        <v>1.2462266328299796</v>
      </c>
      <c r="AT1199" s="89">
        <f t="shared" si="395"/>
        <v>1.2439083968856333</v>
      </c>
      <c r="AU1199" s="89">
        <f t="shared" si="392"/>
        <v>1.1666747515830691</v>
      </c>
    </row>
    <row r="1200" spans="3:48">
      <c r="C1200" s="10"/>
      <c r="D1200" s="10"/>
      <c r="Z1200">
        <f t="shared" si="383"/>
        <v>0</v>
      </c>
      <c r="AA1200" s="89">
        <f t="shared" si="384"/>
        <v>-0.23800536174947567</v>
      </c>
      <c r="AB1200" s="89">
        <f t="shared" si="396"/>
        <v>-9999</v>
      </c>
      <c r="AC1200" s="89">
        <f t="shared" si="397"/>
        <v>0</v>
      </c>
      <c r="AD1200" s="89">
        <f t="shared" si="393"/>
        <v>-9999</v>
      </c>
      <c r="AE1200" s="89">
        <f t="shared" si="398"/>
        <v>0</v>
      </c>
      <c r="AF1200">
        <f t="shared" si="394"/>
        <v>-9999</v>
      </c>
      <c r="AG1200" s="73"/>
      <c r="AH1200">
        <f t="shared" si="385"/>
        <v>9.9128093979226504E-4</v>
      </c>
      <c r="AI1200">
        <f t="shared" si="386"/>
        <v>1.0202694526724543</v>
      </c>
      <c r="AJ1200">
        <f t="shared" si="387"/>
        <v>0.73637414807196833</v>
      </c>
      <c r="AK1200">
        <f t="shared" si="388"/>
        <v>8.1517785104596244E-2</v>
      </c>
      <c r="AL1200">
        <f t="shared" si="389"/>
        <v>1.327088014839336</v>
      </c>
      <c r="AM1200">
        <f t="shared" si="390"/>
        <v>0.7817992999413852</v>
      </c>
      <c r="AN1200" s="89">
        <f t="shared" si="395"/>
        <v>1.2462906618999194</v>
      </c>
      <c r="AO1200" s="89">
        <f t="shared" si="395"/>
        <v>1.246290661867854</v>
      </c>
      <c r="AP1200" s="89">
        <f t="shared" si="395"/>
        <v>1.2462906606705981</v>
      </c>
      <c r="AQ1200" s="89">
        <f t="shared" si="395"/>
        <v>1.2462906159678244</v>
      </c>
      <c r="AR1200" s="89">
        <f t="shared" si="395"/>
        <v>1.2462889468736118</v>
      </c>
      <c r="AS1200" s="89">
        <f t="shared" si="395"/>
        <v>1.2462266328299796</v>
      </c>
      <c r="AT1200" s="89">
        <f t="shared" si="395"/>
        <v>1.2439083968856333</v>
      </c>
      <c r="AU1200" s="89">
        <f t="shared" si="392"/>
        <v>1.1666747515830691</v>
      </c>
    </row>
    <row r="1201" spans="3:48">
      <c r="C1201" s="10"/>
      <c r="D1201" s="10"/>
      <c r="Z1201">
        <f t="shared" si="383"/>
        <v>0</v>
      </c>
      <c r="AA1201" s="89">
        <f t="shared" si="384"/>
        <v>-0.23800536174947567</v>
      </c>
      <c r="AB1201" s="89">
        <f t="shared" si="396"/>
        <v>-9999</v>
      </c>
      <c r="AC1201" s="89">
        <f t="shared" si="397"/>
        <v>0</v>
      </c>
      <c r="AD1201" s="89">
        <f t="shared" si="393"/>
        <v>-9999</v>
      </c>
      <c r="AE1201" s="89">
        <f t="shared" si="398"/>
        <v>0</v>
      </c>
      <c r="AF1201">
        <f t="shared" si="394"/>
        <v>-9999</v>
      </c>
      <c r="AG1201" s="73"/>
      <c r="AH1201">
        <f t="shared" si="385"/>
        <v>9.9128093979226504E-4</v>
      </c>
      <c r="AI1201">
        <f t="shared" si="386"/>
        <v>1.0202694526724543</v>
      </c>
      <c r="AJ1201">
        <f t="shared" si="387"/>
        <v>0.73637414807196833</v>
      </c>
      <c r="AK1201">
        <f t="shared" si="388"/>
        <v>8.1517785104596244E-2</v>
      </c>
      <c r="AL1201">
        <f t="shared" si="389"/>
        <v>1.327088014839336</v>
      </c>
      <c r="AM1201">
        <f t="shared" si="390"/>
        <v>0.7817992999413852</v>
      </c>
      <c r="AN1201" s="89">
        <f t="shared" si="395"/>
        <v>1.2462906618999194</v>
      </c>
      <c r="AO1201" s="89">
        <f t="shared" si="395"/>
        <v>1.246290661867854</v>
      </c>
      <c r="AP1201" s="89">
        <f t="shared" si="395"/>
        <v>1.2462906606705981</v>
      </c>
      <c r="AQ1201" s="89">
        <f t="shared" si="395"/>
        <v>1.2462906159678244</v>
      </c>
      <c r="AR1201" s="89">
        <f t="shared" si="395"/>
        <v>1.2462889468736118</v>
      </c>
      <c r="AS1201" s="89">
        <f t="shared" si="395"/>
        <v>1.2462266328299796</v>
      </c>
      <c r="AT1201" s="89">
        <f t="shared" si="395"/>
        <v>1.2439083968856333</v>
      </c>
      <c r="AU1201" s="89">
        <f t="shared" si="392"/>
        <v>1.1666747515830691</v>
      </c>
    </row>
    <row r="1202" spans="3:48">
      <c r="C1202" s="10"/>
      <c r="D1202" s="10"/>
      <c r="Z1202">
        <f t="shared" si="383"/>
        <v>0</v>
      </c>
      <c r="AA1202" s="89">
        <f t="shared" si="384"/>
        <v>-0.23800536174947567</v>
      </c>
      <c r="AB1202" s="89">
        <f t="shared" si="396"/>
        <v>-9999</v>
      </c>
      <c r="AC1202" s="89">
        <f t="shared" si="397"/>
        <v>0</v>
      </c>
      <c r="AD1202" s="89">
        <f t="shared" si="393"/>
        <v>-9999</v>
      </c>
      <c r="AE1202" s="89">
        <f t="shared" si="398"/>
        <v>0</v>
      </c>
      <c r="AF1202">
        <f t="shared" si="394"/>
        <v>-9999</v>
      </c>
      <c r="AG1202" s="73"/>
      <c r="AH1202">
        <f t="shared" si="385"/>
        <v>9.9128093979226504E-4</v>
      </c>
      <c r="AI1202">
        <f t="shared" si="386"/>
        <v>1.0202694526724543</v>
      </c>
      <c r="AJ1202">
        <f t="shared" si="387"/>
        <v>0.73637414807196833</v>
      </c>
      <c r="AK1202">
        <f t="shared" si="388"/>
        <v>8.1517785104596244E-2</v>
      </c>
      <c r="AL1202">
        <f t="shared" si="389"/>
        <v>1.327088014839336</v>
      </c>
      <c r="AM1202">
        <f t="shared" si="390"/>
        <v>0.7817992999413852</v>
      </c>
      <c r="AN1202" s="89">
        <f t="shared" si="395"/>
        <v>1.2462906618999194</v>
      </c>
      <c r="AO1202" s="89">
        <f t="shared" si="395"/>
        <v>1.246290661867854</v>
      </c>
      <c r="AP1202" s="89">
        <f t="shared" si="395"/>
        <v>1.2462906606705981</v>
      </c>
      <c r="AQ1202" s="89">
        <f t="shared" si="395"/>
        <v>1.2462906159678244</v>
      </c>
      <c r="AR1202" s="89">
        <f t="shared" si="395"/>
        <v>1.2462889468736118</v>
      </c>
      <c r="AS1202" s="89">
        <f t="shared" si="395"/>
        <v>1.2462266328299796</v>
      </c>
      <c r="AT1202" s="89">
        <f t="shared" si="395"/>
        <v>1.2439083968856333</v>
      </c>
      <c r="AU1202" s="89">
        <f t="shared" si="392"/>
        <v>1.1666747515830691</v>
      </c>
    </row>
    <row r="1203" spans="3:48">
      <c r="C1203" s="10"/>
      <c r="D1203" s="10"/>
      <c r="Z1203">
        <f t="shared" si="383"/>
        <v>0</v>
      </c>
      <c r="AA1203" s="89">
        <f t="shared" si="384"/>
        <v>-0.23800536174947567</v>
      </c>
      <c r="AB1203" s="89">
        <f t="shared" si="396"/>
        <v>-9999</v>
      </c>
      <c r="AC1203" s="89">
        <f t="shared" si="397"/>
        <v>0</v>
      </c>
      <c r="AD1203" s="89">
        <f t="shared" si="393"/>
        <v>-9999</v>
      </c>
      <c r="AE1203" s="89">
        <f t="shared" si="398"/>
        <v>0</v>
      </c>
      <c r="AF1203">
        <f t="shared" si="394"/>
        <v>-9999</v>
      </c>
      <c r="AG1203" s="73"/>
      <c r="AH1203">
        <f t="shared" si="385"/>
        <v>9.9128093979226504E-4</v>
      </c>
      <c r="AI1203">
        <f t="shared" si="386"/>
        <v>1.0202694526724543</v>
      </c>
      <c r="AJ1203">
        <f t="shared" si="387"/>
        <v>0.73637414807196833</v>
      </c>
      <c r="AK1203">
        <f t="shared" si="388"/>
        <v>8.1517785104596244E-2</v>
      </c>
      <c r="AL1203">
        <f t="shared" si="389"/>
        <v>1.327088014839336</v>
      </c>
      <c r="AM1203">
        <f t="shared" si="390"/>
        <v>0.7817992999413852</v>
      </c>
      <c r="AN1203" s="89">
        <f t="shared" si="395"/>
        <v>1.2462906618999194</v>
      </c>
      <c r="AO1203" s="89">
        <f t="shared" si="395"/>
        <v>1.246290661867854</v>
      </c>
      <c r="AP1203" s="89">
        <f t="shared" si="395"/>
        <v>1.2462906606705981</v>
      </c>
      <c r="AQ1203" s="89">
        <f t="shared" si="395"/>
        <v>1.2462906159678244</v>
      </c>
      <c r="AR1203" s="89">
        <f t="shared" si="395"/>
        <v>1.2462889468736118</v>
      </c>
      <c r="AS1203" s="89">
        <f t="shared" si="395"/>
        <v>1.2462266328299796</v>
      </c>
      <c r="AT1203" s="89">
        <f t="shared" si="395"/>
        <v>1.2439083968856333</v>
      </c>
      <c r="AU1203" s="89">
        <f t="shared" si="392"/>
        <v>1.1666747515830691</v>
      </c>
    </row>
    <row r="1204" spans="3:48">
      <c r="C1204" s="10"/>
      <c r="D1204" s="10"/>
      <c r="Z1204">
        <f t="shared" si="383"/>
        <v>0</v>
      </c>
      <c r="AA1204" s="89">
        <f t="shared" si="384"/>
        <v>-0.23800536174947567</v>
      </c>
      <c r="AB1204" s="89">
        <f t="shared" si="396"/>
        <v>-9999</v>
      </c>
      <c r="AC1204" s="89">
        <f t="shared" si="397"/>
        <v>0</v>
      </c>
      <c r="AD1204" s="89">
        <f t="shared" si="393"/>
        <v>-9999</v>
      </c>
      <c r="AE1204" s="89">
        <f t="shared" si="398"/>
        <v>0</v>
      </c>
      <c r="AF1204">
        <f t="shared" si="394"/>
        <v>-9999</v>
      </c>
      <c r="AG1204" s="73"/>
      <c r="AH1204">
        <f t="shared" si="385"/>
        <v>9.9128093979226504E-4</v>
      </c>
      <c r="AI1204">
        <f t="shared" si="386"/>
        <v>1.0202694526724543</v>
      </c>
      <c r="AJ1204">
        <f t="shared" si="387"/>
        <v>0.73637414807196833</v>
      </c>
      <c r="AK1204">
        <f t="shared" si="388"/>
        <v>8.1517785104596244E-2</v>
      </c>
      <c r="AL1204">
        <f t="shared" si="389"/>
        <v>1.327088014839336</v>
      </c>
      <c r="AM1204">
        <f t="shared" si="390"/>
        <v>0.7817992999413852</v>
      </c>
      <c r="AN1204" s="89">
        <f t="shared" si="395"/>
        <v>1.2462906618999194</v>
      </c>
      <c r="AO1204" s="89">
        <f t="shared" si="395"/>
        <v>1.246290661867854</v>
      </c>
      <c r="AP1204" s="89">
        <f t="shared" si="395"/>
        <v>1.2462906606705981</v>
      </c>
      <c r="AQ1204" s="89">
        <f t="shared" si="395"/>
        <v>1.2462906159678244</v>
      </c>
      <c r="AR1204" s="89">
        <f t="shared" si="395"/>
        <v>1.2462889468736118</v>
      </c>
      <c r="AS1204" s="89">
        <f t="shared" si="395"/>
        <v>1.2462266328299796</v>
      </c>
      <c r="AT1204" s="89">
        <f t="shared" si="395"/>
        <v>1.2439083968856333</v>
      </c>
      <c r="AU1204" s="89">
        <f t="shared" si="392"/>
        <v>1.1666747515830691</v>
      </c>
    </row>
    <row r="1205" spans="3:48">
      <c r="C1205" s="10"/>
      <c r="D1205" s="10"/>
      <c r="Z1205">
        <f t="shared" si="383"/>
        <v>0</v>
      </c>
      <c r="AA1205" s="89">
        <f t="shared" si="384"/>
        <v>-0.23800536174947567</v>
      </c>
      <c r="AB1205" s="89">
        <f t="shared" si="396"/>
        <v>-9999</v>
      </c>
      <c r="AC1205" s="89">
        <f t="shared" si="397"/>
        <v>0</v>
      </c>
      <c r="AD1205" s="89">
        <f t="shared" si="393"/>
        <v>-9999</v>
      </c>
      <c r="AE1205" s="89">
        <f t="shared" si="398"/>
        <v>0</v>
      </c>
      <c r="AF1205">
        <f t="shared" si="394"/>
        <v>-9999</v>
      </c>
      <c r="AG1205" s="73"/>
      <c r="AH1205">
        <f t="shared" si="385"/>
        <v>9.9128093979226504E-4</v>
      </c>
      <c r="AI1205">
        <f t="shared" si="386"/>
        <v>1.0202694526724543</v>
      </c>
      <c r="AJ1205">
        <f t="shared" si="387"/>
        <v>0.73637414807196833</v>
      </c>
      <c r="AK1205">
        <f t="shared" si="388"/>
        <v>8.1517785104596244E-2</v>
      </c>
      <c r="AL1205">
        <f t="shared" si="389"/>
        <v>1.327088014839336</v>
      </c>
      <c r="AM1205">
        <f t="shared" si="390"/>
        <v>0.7817992999413852</v>
      </c>
      <c r="AN1205" s="89">
        <f t="shared" ref="AN1205:AT1220" si="399">$AU1205+$AB$7*SIN(AO1205)</f>
        <v>1.2462906618999194</v>
      </c>
      <c r="AO1205" s="89">
        <f t="shared" si="399"/>
        <v>1.246290661867854</v>
      </c>
      <c r="AP1205" s="89">
        <f t="shared" si="399"/>
        <v>1.2462906606705981</v>
      </c>
      <c r="AQ1205" s="89">
        <f t="shared" si="399"/>
        <v>1.2462906159678244</v>
      </c>
      <c r="AR1205" s="89">
        <f t="shared" si="399"/>
        <v>1.2462889468736118</v>
      </c>
      <c r="AS1205" s="89">
        <f t="shared" si="399"/>
        <v>1.2462266328299796</v>
      </c>
      <c r="AT1205" s="89">
        <f t="shared" si="399"/>
        <v>1.2439083968856333</v>
      </c>
      <c r="AU1205" s="89">
        <f t="shared" si="392"/>
        <v>1.1666747515830691</v>
      </c>
      <c r="AV1205" s="89"/>
    </row>
    <row r="1206" spans="3:48">
      <c r="C1206" s="10"/>
      <c r="D1206" s="10"/>
      <c r="Z1206">
        <f t="shared" si="383"/>
        <v>0</v>
      </c>
      <c r="AA1206" s="89">
        <f t="shared" si="384"/>
        <v>-0.23800536174947567</v>
      </c>
      <c r="AB1206" s="89">
        <f t="shared" si="396"/>
        <v>-9999</v>
      </c>
      <c r="AC1206" s="89">
        <f t="shared" si="397"/>
        <v>0</v>
      </c>
      <c r="AD1206" s="89">
        <f t="shared" si="393"/>
        <v>-9999</v>
      </c>
      <c r="AE1206" s="89">
        <f t="shared" si="398"/>
        <v>0</v>
      </c>
      <c r="AF1206">
        <f t="shared" si="394"/>
        <v>-9999</v>
      </c>
      <c r="AG1206" s="73"/>
      <c r="AH1206">
        <f t="shared" si="385"/>
        <v>9.9128093979226504E-4</v>
      </c>
      <c r="AI1206">
        <f t="shared" si="386"/>
        <v>1.0202694526724543</v>
      </c>
      <c r="AJ1206">
        <f t="shared" si="387"/>
        <v>0.73637414807196833</v>
      </c>
      <c r="AK1206">
        <f t="shared" si="388"/>
        <v>8.1517785104596244E-2</v>
      </c>
      <c r="AL1206">
        <f t="shared" si="389"/>
        <v>1.327088014839336</v>
      </c>
      <c r="AM1206">
        <f t="shared" si="390"/>
        <v>0.7817992999413852</v>
      </c>
      <c r="AN1206" s="89">
        <f t="shared" si="399"/>
        <v>1.2462906618999194</v>
      </c>
      <c r="AO1206" s="89">
        <f t="shared" si="399"/>
        <v>1.246290661867854</v>
      </c>
      <c r="AP1206" s="89">
        <f t="shared" si="399"/>
        <v>1.2462906606705981</v>
      </c>
      <c r="AQ1206" s="89">
        <f t="shared" si="399"/>
        <v>1.2462906159678244</v>
      </c>
      <c r="AR1206" s="89">
        <f t="shared" si="399"/>
        <v>1.2462889468736118</v>
      </c>
      <c r="AS1206" s="89">
        <f t="shared" si="399"/>
        <v>1.2462266328299796</v>
      </c>
      <c r="AT1206" s="89">
        <f t="shared" si="399"/>
        <v>1.2439083968856333</v>
      </c>
      <c r="AU1206" s="89">
        <f t="shared" si="392"/>
        <v>1.1666747515830691</v>
      </c>
    </row>
    <row r="1207" spans="3:48">
      <c r="C1207" s="10"/>
      <c r="D1207" s="10"/>
      <c r="Z1207">
        <f t="shared" si="383"/>
        <v>0</v>
      </c>
      <c r="AA1207" s="89">
        <f t="shared" si="384"/>
        <v>-0.23800536174947567</v>
      </c>
      <c r="AB1207" s="89">
        <f t="shared" si="396"/>
        <v>-9999</v>
      </c>
      <c r="AC1207" s="89">
        <f t="shared" si="397"/>
        <v>0</v>
      </c>
      <c r="AD1207" s="89">
        <f t="shared" si="393"/>
        <v>-9999</v>
      </c>
      <c r="AE1207" s="89">
        <f t="shared" si="398"/>
        <v>0</v>
      </c>
      <c r="AF1207">
        <f t="shared" si="394"/>
        <v>-9999</v>
      </c>
      <c r="AG1207" s="73"/>
      <c r="AH1207">
        <f t="shared" si="385"/>
        <v>9.9128093979226504E-4</v>
      </c>
      <c r="AI1207">
        <f t="shared" si="386"/>
        <v>1.0202694526724543</v>
      </c>
      <c r="AJ1207">
        <f t="shared" si="387"/>
        <v>0.73637414807196833</v>
      </c>
      <c r="AK1207">
        <f t="shared" si="388"/>
        <v>8.1517785104596244E-2</v>
      </c>
      <c r="AL1207">
        <f t="shared" si="389"/>
        <v>1.327088014839336</v>
      </c>
      <c r="AM1207">
        <f t="shared" si="390"/>
        <v>0.7817992999413852</v>
      </c>
      <c r="AN1207" s="89">
        <f t="shared" si="399"/>
        <v>1.2462906618999194</v>
      </c>
      <c r="AO1207" s="89">
        <f t="shared" si="399"/>
        <v>1.246290661867854</v>
      </c>
      <c r="AP1207" s="89">
        <f t="shared" si="399"/>
        <v>1.2462906606705981</v>
      </c>
      <c r="AQ1207" s="89">
        <f t="shared" si="399"/>
        <v>1.2462906159678244</v>
      </c>
      <c r="AR1207" s="89">
        <f t="shared" si="399"/>
        <v>1.2462889468736118</v>
      </c>
      <c r="AS1207" s="89">
        <f t="shared" si="399"/>
        <v>1.2462266328299796</v>
      </c>
      <c r="AT1207" s="89">
        <f t="shared" si="399"/>
        <v>1.2439083968856333</v>
      </c>
      <c r="AU1207" s="89">
        <f t="shared" si="392"/>
        <v>1.1666747515830691</v>
      </c>
    </row>
    <row r="1208" spans="3:48">
      <c r="C1208" s="10"/>
      <c r="D1208" s="10"/>
      <c r="Z1208">
        <f t="shared" si="383"/>
        <v>0</v>
      </c>
      <c r="AA1208" s="89">
        <f t="shared" si="384"/>
        <v>-0.23800536174947567</v>
      </c>
      <c r="AB1208" s="89">
        <f t="shared" si="396"/>
        <v>-9999</v>
      </c>
      <c r="AC1208" s="89">
        <f t="shared" si="397"/>
        <v>0</v>
      </c>
      <c r="AD1208" s="89">
        <f t="shared" si="393"/>
        <v>-9999</v>
      </c>
      <c r="AE1208" s="89">
        <f t="shared" si="398"/>
        <v>0</v>
      </c>
      <c r="AF1208">
        <f t="shared" si="394"/>
        <v>-9999</v>
      </c>
      <c r="AG1208" s="73"/>
      <c r="AH1208">
        <f t="shared" si="385"/>
        <v>9.9128093979226504E-4</v>
      </c>
      <c r="AI1208">
        <f t="shared" si="386"/>
        <v>1.0202694526724543</v>
      </c>
      <c r="AJ1208">
        <f t="shared" si="387"/>
        <v>0.73637414807196833</v>
      </c>
      <c r="AK1208">
        <f t="shared" si="388"/>
        <v>8.1517785104596244E-2</v>
      </c>
      <c r="AL1208">
        <f t="shared" si="389"/>
        <v>1.327088014839336</v>
      </c>
      <c r="AM1208">
        <f t="shared" si="390"/>
        <v>0.7817992999413852</v>
      </c>
      <c r="AN1208" s="89">
        <f t="shared" si="399"/>
        <v>1.2462906618999194</v>
      </c>
      <c r="AO1208" s="89">
        <f t="shared" si="399"/>
        <v>1.246290661867854</v>
      </c>
      <c r="AP1208" s="89">
        <f t="shared" si="399"/>
        <v>1.2462906606705981</v>
      </c>
      <c r="AQ1208" s="89">
        <f t="shared" si="399"/>
        <v>1.2462906159678244</v>
      </c>
      <c r="AR1208" s="89">
        <f t="shared" si="399"/>
        <v>1.2462889468736118</v>
      </c>
      <c r="AS1208" s="89">
        <f t="shared" si="399"/>
        <v>1.2462266328299796</v>
      </c>
      <c r="AT1208" s="89">
        <f t="shared" si="399"/>
        <v>1.2439083968856333</v>
      </c>
      <c r="AU1208" s="89">
        <f t="shared" si="392"/>
        <v>1.1666747515830691</v>
      </c>
    </row>
    <row r="1209" spans="3:48">
      <c r="C1209" s="10"/>
      <c r="D1209" s="10"/>
      <c r="Z1209">
        <f t="shared" si="383"/>
        <v>0</v>
      </c>
      <c r="AA1209" s="89">
        <f t="shared" si="384"/>
        <v>-0.23800536174947567</v>
      </c>
      <c r="AB1209" s="89">
        <f t="shared" si="396"/>
        <v>-9999</v>
      </c>
      <c r="AC1209" s="89">
        <f t="shared" si="397"/>
        <v>0</v>
      </c>
      <c r="AD1209" s="89">
        <f t="shared" si="393"/>
        <v>-9999</v>
      </c>
      <c r="AE1209" s="89">
        <f t="shared" si="398"/>
        <v>0</v>
      </c>
      <c r="AF1209">
        <f t="shared" si="394"/>
        <v>-9999</v>
      </c>
      <c r="AG1209" s="73"/>
      <c r="AH1209">
        <f t="shared" si="385"/>
        <v>9.9128093979226504E-4</v>
      </c>
      <c r="AI1209">
        <f t="shared" si="386"/>
        <v>1.0202694526724543</v>
      </c>
      <c r="AJ1209">
        <f t="shared" si="387"/>
        <v>0.73637414807196833</v>
      </c>
      <c r="AK1209">
        <f t="shared" si="388"/>
        <v>8.1517785104596244E-2</v>
      </c>
      <c r="AL1209">
        <f t="shared" si="389"/>
        <v>1.327088014839336</v>
      </c>
      <c r="AM1209">
        <f t="shared" si="390"/>
        <v>0.7817992999413852</v>
      </c>
      <c r="AN1209" s="89">
        <f t="shared" si="399"/>
        <v>1.2462906618999194</v>
      </c>
      <c r="AO1209" s="89">
        <f t="shared" si="399"/>
        <v>1.246290661867854</v>
      </c>
      <c r="AP1209" s="89">
        <f t="shared" si="399"/>
        <v>1.2462906606705981</v>
      </c>
      <c r="AQ1209" s="89">
        <f t="shared" si="399"/>
        <v>1.2462906159678244</v>
      </c>
      <c r="AR1209" s="89">
        <f t="shared" si="399"/>
        <v>1.2462889468736118</v>
      </c>
      <c r="AS1209" s="89">
        <f t="shared" si="399"/>
        <v>1.2462266328299796</v>
      </c>
      <c r="AT1209" s="89">
        <f t="shared" si="399"/>
        <v>1.2439083968856333</v>
      </c>
      <c r="AU1209" s="89">
        <f t="shared" si="392"/>
        <v>1.1666747515830691</v>
      </c>
    </row>
    <row r="1210" spans="3:48">
      <c r="C1210" s="10"/>
      <c r="D1210" s="10"/>
      <c r="Z1210">
        <f t="shared" si="383"/>
        <v>0</v>
      </c>
      <c r="AA1210" s="89">
        <f t="shared" si="384"/>
        <v>-0.23800536174947567</v>
      </c>
      <c r="AB1210" s="89">
        <f t="shared" si="396"/>
        <v>-9999</v>
      </c>
      <c r="AC1210" s="89">
        <f t="shared" si="397"/>
        <v>0</v>
      </c>
      <c r="AD1210" s="89">
        <f t="shared" si="393"/>
        <v>-9999</v>
      </c>
      <c r="AE1210" s="89">
        <f t="shared" si="398"/>
        <v>0</v>
      </c>
      <c r="AF1210">
        <f t="shared" si="394"/>
        <v>-9999</v>
      </c>
      <c r="AG1210" s="73"/>
      <c r="AH1210">
        <f t="shared" si="385"/>
        <v>9.9128093979226504E-4</v>
      </c>
      <c r="AI1210">
        <f t="shared" si="386"/>
        <v>1.0202694526724543</v>
      </c>
      <c r="AJ1210">
        <f t="shared" si="387"/>
        <v>0.73637414807196833</v>
      </c>
      <c r="AK1210">
        <f t="shared" si="388"/>
        <v>8.1517785104596244E-2</v>
      </c>
      <c r="AL1210">
        <f t="shared" si="389"/>
        <v>1.327088014839336</v>
      </c>
      <c r="AM1210">
        <f t="shared" si="390"/>
        <v>0.7817992999413852</v>
      </c>
      <c r="AN1210" s="89">
        <f t="shared" si="399"/>
        <v>1.2462906618999194</v>
      </c>
      <c r="AO1210" s="89">
        <f t="shared" si="399"/>
        <v>1.246290661867854</v>
      </c>
      <c r="AP1210" s="89">
        <f t="shared" si="399"/>
        <v>1.2462906606705981</v>
      </c>
      <c r="AQ1210" s="89">
        <f t="shared" si="399"/>
        <v>1.2462906159678244</v>
      </c>
      <c r="AR1210" s="89">
        <f t="shared" si="399"/>
        <v>1.2462889468736118</v>
      </c>
      <c r="AS1210" s="89">
        <f t="shared" si="399"/>
        <v>1.2462266328299796</v>
      </c>
      <c r="AT1210" s="89">
        <f t="shared" si="399"/>
        <v>1.2439083968856333</v>
      </c>
      <c r="AU1210" s="89">
        <f t="shared" si="392"/>
        <v>1.1666747515830691</v>
      </c>
    </row>
    <row r="1211" spans="3:48">
      <c r="C1211" s="10"/>
      <c r="D1211" s="10"/>
      <c r="Z1211">
        <f t="shared" si="383"/>
        <v>0</v>
      </c>
      <c r="AA1211" s="89">
        <f t="shared" si="384"/>
        <v>-0.23800536174947567</v>
      </c>
      <c r="AB1211" s="89">
        <f t="shared" si="396"/>
        <v>-9999</v>
      </c>
      <c r="AC1211" s="89">
        <f t="shared" si="397"/>
        <v>0</v>
      </c>
      <c r="AD1211" s="89">
        <f t="shared" si="393"/>
        <v>-9999</v>
      </c>
      <c r="AE1211" s="89">
        <f t="shared" si="398"/>
        <v>0</v>
      </c>
      <c r="AF1211">
        <f t="shared" si="394"/>
        <v>-9999</v>
      </c>
      <c r="AG1211" s="73"/>
      <c r="AH1211">
        <f t="shared" si="385"/>
        <v>9.9128093979226504E-4</v>
      </c>
      <c r="AI1211">
        <f t="shared" si="386"/>
        <v>1.0202694526724543</v>
      </c>
      <c r="AJ1211">
        <f t="shared" si="387"/>
        <v>0.73637414807196833</v>
      </c>
      <c r="AK1211">
        <f t="shared" si="388"/>
        <v>8.1517785104596244E-2</v>
      </c>
      <c r="AL1211">
        <f t="shared" si="389"/>
        <v>1.327088014839336</v>
      </c>
      <c r="AM1211">
        <f t="shared" si="390"/>
        <v>0.7817992999413852</v>
      </c>
      <c r="AN1211" s="89">
        <f t="shared" si="399"/>
        <v>1.2462906618999194</v>
      </c>
      <c r="AO1211" s="89">
        <f t="shared" si="399"/>
        <v>1.246290661867854</v>
      </c>
      <c r="AP1211" s="89">
        <f t="shared" si="399"/>
        <v>1.2462906606705981</v>
      </c>
      <c r="AQ1211" s="89">
        <f t="shared" si="399"/>
        <v>1.2462906159678244</v>
      </c>
      <c r="AR1211" s="89">
        <f t="shared" si="399"/>
        <v>1.2462889468736118</v>
      </c>
      <c r="AS1211" s="89">
        <f t="shared" si="399"/>
        <v>1.2462266328299796</v>
      </c>
      <c r="AT1211" s="89">
        <f t="shared" si="399"/>
        <v>1.2439083968856333</v>
      </c>
      <c r="AU1211" s="89">
        <f t="shared" si="392"/>
        <v>1.1666747515830691</v>
      </c>
    </row>
    <row r="1212" spans="3:48">
      <c r="C1212" s="10"/>
      <c r="D1212" s="10"/>
      <c r="Z1212">
        <f t="shared" si="383"/>
        <v>0</v>
      </c>
      <c r="AA1212" s="89">
        <f t="shared" si="384"/>
        <v>-0.23800536174947567</v>
      </c>
      <c r="AB1212" s="89">
        <f t="shared" si="396"/>
        <v>-9999</v>
      </c>
      <c r="AC1212" s="89">
        <f t="shared" si="397"/>
        <v>0</v>
      </c>
      <c r="AD1212" s="89">
        <f t="shared" si="393"/>
        <v>-9999</v>
      </c>
      <c r="AE1212" s="89">
        <f t="shared" si="398"/>
        <v>0</v>
      </c>
      <c r="AF1212">
        <f t="shared" si="394"/>
        <v>-9999</v>
      </c>
      <c r="AG1212" s="73"/>
      <c r="AH1212">
        <f t="shared" si="385"/>
        <v>9.9128093979226504E-4</v>
      </c>
      <c r="AI1212">
        <f t="shared" si="386"/>
        <v>1.0202694526724543</v>
      </c>
      <c r="AJ1212">
        <f t="shared" si="387"/>
        <v>0.73637414807196833</v>
      </c>
      <c r="AK1212">
        <f t="shared" si="388"/>
        <v>8.1517785104596244E-2</v>
      </c>
      <c r="AL1212">
        <f t="shared" si="389"/>
        <v>1.327088014839336</v>
      </c>
      <c r="AM1212">
        <f t="shared" si="390"/>
        <v>0.7817992999413852</v>
      </c>
      <c r="AN1212" s="89">
        <f t="shared" si="399"/>
        <v>1.2462906618999194</v>
      </c>
      <c r="AO1212" s="89">
        <f t="shared" si="399"/>
        <v>1.246290661867854</v>
      </c>
      <c r="AP1212" s="89">
        <f t="shared" si="399"/>
        <v>1.2462906606705981</v>
      </c>
      <c r="AQ1212" s="89">
        <f t="shared" si="399"/>
        <v>1.2462906159678244</v>
      </c>
      <c r="AR1212" s="89">
        <f t="shared" si="399"/>
        <v>1.2462889468736118</v>
      </c>
      <c r="AS1212" s="89">
        <f t="shared" si="399"/>
        <v>1.2462266328299796</v>
      </c>
      <c r="AT1212" s="89">
        <f t="shared" si="399"/>
        <v>1.2439083968856333</v>
      </c>
      <c r="AU1212" s="89">
        <f t="shared" si="392"/>
        <v>1.1666747515830691</v>
      </c>
    </row>
    <row r="1213" spans="3:48">
      <c r="C1213" s="10"/>
      <c r="D1213" s="10"/>
      <c r="Z1213">
        <f t="shared" si="383"/>
        <v>0</v>
      </c>
      <c r="AA1213" s="89">
        <f t="shared" si="384"/>
        <v>-0.23800536174947567</v>
      </c>
      <c r="AB1213" s="89">
        <f t="shared" si="396"/>
        <v>-9999</v>
      </c>
      <c r="AC1213" s="89">
        <f t="shared" si="397"/>
        <v>0</v>
      </c>
      <c r="AD1213" s="89">
        <f t="shared" si="393"/>
        <v>-9999</v>
      </c>
      <c r="AE1213" s="89">
        <f t="shared" si="398"/>
        <v>0</v>
      </c>
      <c r="AF1213">
        <f t="shared" si="394"/>
        <v>-9999</v>
      </c>
      <c r="AG1213" s="73"/>
      <c r="AH1213">
        <f t="shared" si="385"/>
        <v>9.9128093979226504E-4</v>
      </c>
      <c r="AI1213">
        <f t="shared" si="386"/>
        <v>1.0202694526724543</v>
      </c>
      <c r="AJ1213">
        <f t="shared" si="387"/>
        <v>0.73637414807196833</v>
      </c>
      <c r="AK1213">
        <f t="shared" si="388"/>
        <v>8.1517785104596244E-2</v>
      </c>
      <c r="AL1213">
        <f t="shared" si="389"/>
        <v>1.327088014839336</v>
      </c>
      <c r="AM1213">
        <f t="shared" si="390"/>
        <v>0.7817992999413852</v>
      </c>
      <c r="AN1213" s="89">
        <f t="shared" si="399"/>
        <v>1.2462906618999194</v>
      </c>
      <c r="AO1213" s="89">
        <f t="shared" si="399"/>
        <v>1.246290661867854</v>
      </c>
      <c r="AP1213" s="89">
        <f t="shared" si="399"/>
        <v>1.2462906606705981</v>
      </c>
      <c r="AQ1213" s="89">
        <f t="shared" si="399"/>
        <v>1.2462906159678244</v>
      </c>
      <c r="AR1213" s="89">
        <f t="shared" si="399"/>
        <v>1.2462889468736118</v>
      </c>
      <c r="AS1213" s="89">
        <f t="shared" si="399"/>
        <v>1.2462266328299796</v>
      </c>
      <c r="AT1213" s="89">
        <f t="shared" si="399"/>
        <v>1.2439083968856333</v>
      </c>
      <c r="AU1213" s="89">
        <f t="shared" si="392"/>
        <v>1.1666747515830691</v>
      </c>
    </row>
    <row r="1214" spans="3:48">
      <c r="C1214" s="10"/>
      <c r="D1214" s="10"/>
      <c r="Z1214">
        <f t="shared" si="383"/>
        <v>0</v>
      </c>
      <c r="AA1214" s="89">
        <f t="shared" si="384"/>
        <v>-0.23800536174947567</v>
      </c>
      <c r="AB1214" s="89">
        <f t="shared" si="396"/>
        <v>-9999</v>
      </c>
      <c r="AC1214" s="89">
        <f t="shared" si="397"/>
        <v>0</v>
      </c>
      <c r="AD1214" s="89">
        <f t="shared" si="393"/>
        <v>-9999</v>
      </c>
      <c r="AE1214" s="89">
        <f t="shared" si="398"/>
        <v>0</v>
      </c>
      <c r="AF1214">
        <f t="shared" si="394"/>
        <v>-9999</v>
      </c>
      <c r="AG1214" s="73"/>
      <c r="AH1214">
        <f t="shared" si="385"/>
        <v>9.9128093979226504E-4</v>
      </c>
      <c r="AI1214">
        <f t="shared" si="386"/>
        <v>1.0202694526724543</v>
      </c>
      <c r="AJ1214">
        <f t="shared" si="387"/>
        <v>0.73637414807196833</v>
      </c>
      <c r="AK1214">
        <f t="shared" si="388"/>
        <v>8.1517785104596244E-2</v>
      </c>
      <c r="AL1214">
        <f t="shared" si="389"/>
        <v>1.327088014839336</v>
      </c>
      <c r="AM1214">
        <f t="shared" si="390"/>
        <v>0.7817992999413852</v>
      </c>
      <c r="AN1214" s="89">
        <f t="shared" si="399"/>
        <v>1.2462906618999194</v>
      </c>
      <c r="AO1214" s="89">
        <f t="shared" si="399"/>
        <v>1.246290661867854</v>
      </c>
      <c r="AP1214" s="89">
        <f t="shared" si="399"/>
        <v>1.2462906606705981</v>
      </c>
      <c r="AQ1214" s="89">
        <f t="shared" si="399"/>
        <v>1.2462906159678244</v>
      </c>
      <c r="AR1214" s="89">
        <f t="shared" si="399"/>
        <v>1.2462889468736118</v>
      </c>
      <c r="AS1214" s="89">
        <f t="shared" si="399"/>
        <v>1.2462266328299796</v>
      </c>
      <c r="AT1214" s="89">
        <f t="shared" si="399"/>
        <v>1.2439083968856333</v>
      </c>
      <c r="AU1214" s="89">
        <f t="shared" si="392"/>
        <v>1.1666747515830691</v>
      </c>
    </row>
    <row r="1215" spans="3:48">
      <c r="C1215" s="10"/>
      <c r="D1215" s="10"/>
      <c r="Z1215">
        <f t="shared" si="383"/>
        <v>0</v>
      </c>
      <c r="AA1215" s="89">
        <f t="shared" si="384"/>
        <v>-0.23800536174947567</v>
      </c>
      <c r="AB1215" s="89">
        <f t="shared" si="396"/>
        <v>-9999</v>
      </c>
      <c r="AC1215" s="89">
        <f t="shared" si="397"/>
        <v>0</v>
      </c>
      <c r="AD1215" s="89">
        <f t="shared" si="393"/>
        <v>-9999</v>
      </c>
      <c r="AE1215" s="89">
        <f t="shared" si="398"/>
        <v>0</v>
      </c>
      <c r="AF1215">
        <f t="shared" si="394"/>
        <v>-9999</v>
      </c>
      <c r="AG1215" s="73"/>
      <c r="AH1215">
        <f t="shared" si="385"/>
        <v>9.9128093979226504E-4</v>
      </c>
      <c r="AI1215">
        <f t="shared" si="386"/>
        <v>1.0202694526724543</v>
      </c>
      <c r="AJ1215">
        <f t="shared" si="387"/>
        <v>0.73637414807196833</v>
      </c>
      <c r="AK1215">
        <f t="shared" si="388"/>
        <v>8.1517785104596244E-2</v>
      </c>
      <c r="AL1215">
        <f t="shared" si="389"/>
        <v>1.327088014839336</v>
      </c>
      <c r="AM1215">
        <f t="shared" si="390"/>
        <v>0.7817992999413852</v>
      </c>
      <c r="AN1215" s="89">
        <f t="shared" si="399"/>
        <v>1.2462906618999194</v>
      </c>
      <c r="AO1215" s="89">
        <f t="shared" si="399"/>
        <v>1.246290661867854</v>
      </c>
      <c r="AP1215" s="89">
        <f t="shared" si="399"/>
        <v>1.2462906606705981</v>
      </c>
      <c r="AQ1215" s="89">
        <f t="shared" si="399"/>
        <v>1.2462906159678244</v>
      </c>
      <c r="AR1215" s="89">
        <f t="shared" si="399"/>
        <v>1.2462889468736118</v>
      </c>
      <c r="AS1215" s="89">
        <f t="shared" si="399"/>
        <v>1.2462266328299796</v>
      </c>
      <c r="AT1215" s="89">
        <f t="shared" si="399"/>
        <v>1.2439083968856333</v>
      </c>
      <c r="AU1215" s="89">
        <f t="shared" si="392"/>
        <v>1.1666747515830691</v>
      </c>
    </row>
    <row r="1216" spans="3:48">
      <c r="C1216" s="10"/>
      <c r="D1216" s="10"/>
      <c r="Z1216">
        <f t="shared" si="383"/>
        <v>0</v>
      </c>
      <c r="AA1216" s="89">
        <f t="shared" si="384"/>
        <v>-0.23800536174947567</v>
      </c>
      <c r="AB1216" s="89">
        <f t="shared" si="396"/>
        <v>-9999</v>
      </c>
      <c r="AC1216" s="89">
        <f t="shared" si="397"/>
        <v>0</v>
      </c>
      <c r="AD1216" s="89">
        <f t="shared" si="393"/>
        <v>-9999</v>
      </c>
      <c r="AE1216" s="89">
        <f t="shared" si="398"/>
        <v>0</v>
      </c>
      <c r="AF1216">
        <f t="shared" si="394"/>
        <v>-9999</v>
      </c>
      <c r="AG1216" s="73"/>
      <c r="AH1216">
        <f t="shared" si="385"/>
        <v>9.9128093979226504E-4</v>
      </c>
      <c r="AI1216">
        <f t="shared" si="386"/>
        <v>1.0202694526724543</v>
      </c>
      <c r="AJ1216">
        <f t="shared" si="387"/>
        <v>0.73637414807196833</v>
      </c>
      <c r="AK1216">
        <f t="shared" si="388"/>
        <v>8.1517785104596244E-2</v>
      </c>
      <c r="AL1216">
        <f t="shared" si="389"/>
        <v>1.327088014839336</v>
      </c>
      <c r="AM1216">
        <f t="shared" si="390"/>
        <v>0.7817992999413852</v>
      </c>
      <c r="AN1216" s="89">
        <f t="shared" si="399"/>
        <v>1.2462906618999194</v>
      </c>
      <c r="AO1216" s="89">
        <f t="shared" si="399"/>
        <v>1.246290661867854</v>
      </c>
      <c r="AP1216" s="89">
        <f t="shared" si="399"/>
        <v>1.2462906606705981</v>
      </c>
      <c r="AQ1216" s="89">
        <f t="shared" si="399"/>
        <v>1.2462906159678244</v>
      </c>
      <c r="AR1216" s="89">
        <f t="shared" si="399"/>
        <v>1.2462889468736118</v>
      </c>
      <c r="AS1216" s="89">
        <f t="shared" si="399"/>
        <v>1.2462266328299796</v>
      </c>
      <c r="AT1216" s="89">
        <f t="shared" si="399"/>
        <v>1.2439083968856333</v>
      </c>
      <c r="AU1216" s="89">
        <f t="shared" si="392"/>
        <v>1.1666747515830691</v>
      </c>
    </row>
    <row r="1217" spans="3:64">
      <c r="C1217" s="10"/>
      <c r="D1217" s="10"/>
      <c r="Z1217">
        <f t="shared" si="383"/>
        <v>0</v>
      </c>
      <c r="AA1217" s="89">
        <f t="shared" si="384"/>
        <v>-0.23800536174947567</v>
      </c>
      <c r="AB1217" s="89">
        <f t="shared" si="396"/>
        <v>-9999</v>
      </c>
      <c r="AC1217" s="89">
        <f t="shared" si="397"/>
        <v>0</v>
      </c>
      <c r="AD1217" s="89">
        <f t="shared" si="393"/>
        <v>-9999</v>
      </c>
      <c r="AE1217" s="89">
        <f t="shared" si="398"/>
        <v>0</v>
      </c>
      <c r="AF1217">
        <f t="shared" si="394"/>
        <v>-9999</v>
      </c>
      <c r="AG1217" s="73"/>
      <c r="AH1217">
        <f t="shared" si="385"/>
        <v>9.9128093979226504E-4</v>
      </c>
      <c r="AI1217">
        <f t="shared" si="386"/>
        <v>1.0202694526724543</v>
      </c>
      <c r="AJ1217">
        <f t="shared" si="387"/>
        <v>0.73637414807196833</v>
      </c>
      <c r="AK1217">
        <f t="shared" si="388"/>
        <v>8.1517785104596244E-2</v>
      </c>
      <c r="AL1217">
        <f t="shared" si="389"/>
        <v>1.327088014839336</v>
      </c>
      <c r="AM1217">
        <f t="shared" si="390"/>
        <v>0.7817992999413852</v>
      </c>
      <c r="AN1217" s="89">
        <f t="shared" si="399"/>
        <v>1.2462906618999194</v>
      </c>
      <c r="AO1217" s="89">
        <f t="shared" si="399"/>
        <v>1.246290661867854</v>
      </c>
      <c r="AP1217" s="89">
        <f t="shared" si="399"/>
        <v>1.2462906606705981</v>
      </c>
      <c r="AQ1217" s="89">
        <f t="shared" si="399"/>
        <v>1.2462906159678244</v>
      </c>
      <c r="AR1217" s="89">
        <f t="shared" si="399"/>
        <v>1.2462889468736118</v>
      </c>
      <c r="AS1217" s="89">
        <f t="shared" si="399"/>
        <v>1.2462266328299796</v>
      </c>
      <c r="AT1217" s="89">
        <f t="shared" si="399"/>
        <v>1.2439083968856333</v>
      </c>
      <c r="AU1217" s="89">
        <f t="shared" si="392"/>
        <v>1.1666747515830691</v>
      </c>
    </row>
    <row r="1218" spans="3:64">
      <c r="C1218" s="10"/>
      <c r="D1218" s="10"/>
      <c r="Z1218">
        <f t="shared" si="383"/>
        <v>0</v>
      </c>
      <c r="AA1218" s="89">
        <f t="shared" si="384"/>
        <v>-0.23800536174947567</v>
      </c>
      <c r="AB1218" s="89">
        <f t="shared" si="396"/>
        <v>-9999</v>
      </c>
      <c r="AC1218" s="89">
        <f t="shared" si="397"/>
        <v>0</v>
      </c>
      <c r="AD1218" s="89">
        <f t="shared" si="393"/>
        <v>-9999</v>
      </c>
      <c r="AE1218" s="89">
        <f t="shared" si="398"/>
        <v>0</v>
      </c>
      <c r="AF1218">
        <f t="shared" si="394"/>
        <v>-9999</v>
      </c>
      <c r="AG1218" s="73"/>
      <c r="AH1218">
        <f t="shared" si="385"/>
        <v>9.9128093979226504E-4</v>
      </c>
      <c r="AI1218">
        <f t="shared" si="386"/>
        <v>1.0202694526724543</v>
      </c>
      <c r="AJ1218">
        <f t="shared" si="387"/>
        <v>0.73637414807196833</v>
      </c>
      <c r="AK1218">
        <f t="shared" si="388"/>
        <v>8.1517785104596244E-2</v>
      </c>
      <c r="AL1218">
        <f t="shared" si="389"/>
        <v>1.327088014839336</v>
      </c>
      <c r="AM1218">
        <f t="shared" si="390"/>
        <v>0.7817992999413852</v>
      </c>
      <c r="AN1218" s="89">
        <f t="shared" si="399"/>
        <v>1.2462906618999194</v>
      </c>
      <c r="AO1218" s="89">
        <f t="shared" si="399"/>
        <v>1.246290661867854</v>
      </c>
      <c r="AP1218" s="89">
        <f t="shared" si="399"/>
        <v>1.2462906606705981</v>
      </c>
      <c r="AQ1218" s="89">
        <f t="shared" si="399"/>
        <v>1.2462906159678244</v>
      </c>
      <c r="AR1218" s="89">
        <f t="shared" si="399"/>
        <v>1.2462889468736118</v>
      </c>
      <c r="AS1218" s="89">
        <f t="shared" si="399"/>
        <v>1.2462266328299796</v>
      </c>
      <c r="AT1218" s="89">
        <f t="shared" si="399"/>
        <v>1.2439083968856333</v>
      </c>
      <c r="AU1218" s="89">
        <f t="shared" si="392"/>
        <v>1.1666747515830691</v>
      </c>
    </row>
    <row r="1219" spans="3:64">
      <c r="C1219" s="10"/>
      <c r="D1219" s="10"/>
      <c r="Z1219">
        <f t="shared" si="383"/>
        <v>0</v>
      </c>
      <c r="AA1219" s="89">
        <f t="shared" si="384"/>
        <v>-0.23800536174947567</v>
      </c>
      <c r="AB1219" s="89">
        <f t="shared" si="396"/>
        <v>-9999</v>
      </c>
      <c r="AC1219" s="89">
        <f t="shared" si="397"/>
        <v>0</v>
      </c>
      <c r="AD1219" s="89">
        <f t="shared" si="393"/>
        <v>-9999</v>
      </c>
      <c r="AE1219" s="89">
        <f t="shared" si="398"/>
        <v>0</v>
      </c>
      <c r="AF1219">
        <f t="shared" si="394"/>
        <v>-9999</v>
      </c>
      <c r="AG1219" s="73"/>
      <c r="AH1219">
        <f t="shared" si="385"/>
        <v>9.9128093979226504E-4</v>
      </c>
      <c r="AI1219">
        <f t="shared" si="386"/>
        <v>1.0202694526724543</v>
      </c>
      <c r="AJ1219">
        <f t="shared" si="387"/>
        <v>0.73637414807196833</v>
      </c>
      <c r="AK1219">
        <f t="shared" si="388"/>
        <v>8.1517785104596244E-2</v>
      </c>
      <c r="AL1219">
        <f t="shared" si="389"/>
        <v>1.327088014839336</v>
      </c>
      <c r="AM1219">
        <f t="shared" si="390"/>
        <v>0.7817992999413852</v>
      </c>
      <c r="AN1219" s="89">
        <f t="shared" si="399"/>
        <v>1.2462906618999194</v>
      </c>
      <c r="AO1219" s="89">
        <f t="shared" si="399"/>
        <v>1.246290661867854</v>
      </c>
      <c r="AP1219" s="89">
        <f t="shared" si="399"/>
        <v>1.2462906606705981</v>
      </c>
      <c r="AQ1219" s="89">
        <f t="shared" si="399"/>
        <v>1.2462906159678244</v>
      </c>
      <c r="AR1219" s="89">
        <f t="shared" si="399"/>
        <v>1.2462889468736118</v>
      </c>
      <c r="AS1219" s="89">
        <f t="shared" si="399"/>
        <v>1.2462266328299796</v>
      </c>
      <c r="AT1219" s="89">
        <f t="shared" si="399"/>
        <v>1.2439083968856333</v>
      </c>
      <c r="AU1219" s="89">
        <f t="shared" si="392"/>
        <v>1.1666747515830691</v>
      </c>
    </row>
    <row r="1220" spans="3:64">
      <c r="C1220" s="10"/>
      <c r="D1220" s="10"/>
      <c r="Z1220">
        <f t="shared" si="383"/>
        <v>0</v>
      </c>
      <c r="AA1220" s="89">
        <f t="shared" si="384"/>
        <v>-0.23800536174947567</v>
      </c>
      <c r="AB1220" s="89">
        <f t="shared" si="396"/>
        <v>-9999</v>
      </c>
      <c r="AC1220" s="89">
        <f t="shared" si="397"/>
        <v>0</v>
      </c>
      <c r="AD1220" s="89">
        <f t="shared" si="393"/>
        <v>-9999</v>
      </c>
      <c r="AE1220" s="89">
        <f t="shared" si="398"/>
        <v>0</v>
      </c>
      <c r="AF1220">
        <f t="shared" si="394"/>
        <v>-9999</v>
      </c>
      <c r="AG1220" s="73"/>
      <c r="AH1220">
        <f t="shared" si="385"/>
        <v>9.9128093979226504E-4</v>
      </c>
      <c r="AI1220">
        <f t="shared" si="386"/>
        <v>1.0202694526724543</v>
      </c>
      <c r="AJ1220">
        <f t="shared" si="387"/>
        <v>0.73637414807196833</v>
      </c>
      <c r="AK1220">
        <f t="shared" si="388"/>
        <v>8.1517785104596244E-2</v>
      </c>
      <c r="AL1220">
        <f t="shared" si="389"/>
        <v>1.327088014839336</v>
      </c>
      <c r="AM1220">
        <f t="shared" si="390"/>
        <v>0.7817992999413852</v>
      </c>
      <c r="AN1220" s="89">
        <f t="shared" si="399"/>
        <v>1.2462906618999194</v>
      </c>
      <c r="AO1220" s="89">
        <f t="shared" si="399"/>
        <v>1.246290661867854</v>
      </c>
      <c r="AP1220" s="89">
        <f t="shared" si="399"/>
        <v>1.2462906606705981</v>
      </c>
      <c r="AQ1220" s="89">
        <f t="shared" si="399"/>
        <v>1.2462906159678244</v>
      </c>
      <c r="AR1220" s="89">
        <f t="shared" si="399"/>
        <v>1.2462889468736118</v>
      </c>
      <c r="AS1220" s="89">
        <f t="shared" si="399"/>
        <v>1.2462266328299796</v>
      </c>
      <c r="AT1220" s="89">
        <f t="shared" si="399"/>
        <v>1.2439083968856333</v>
      </c>
      <c r="AU1220" s="89">
        <f t="shared" si="392"/>
        <v>1.1666747515830691</v>
      </c>
    </row>
    <row r="1221" spans="3:64">
      <c r="C1221" s="10"/>
      <c r="D1221" s="10"/>
      <c r="Z1221">
        <f t="shared" si="383"/>
        <v>0</v>
      </c>
      <c r="AA1221" s="89">
        <f t="shared" si="384"/>
        <v>-0.23800536174947567</v>
      </c>
      <c r="AB1221" s="89">
        <f t="shared" si="396"/>
        <v>-9999</v>
      </c>
      <c r="AC1221" s="89">
        <f t="shared" si="397"/>
        <v>0</v>
      </c>
      <c r="AD1221" s="89">
        <f t="shared" si="393"/>
        <v>-9999</v>
      </c>
      <c r="AE1221" s="89">
        <f t="shared" si="398"/>
        <v>0</v>
      </c>
      <c r="AF1221">
        <f t="shared" si="394"/>
        <v>-9999</v>
      </c>
      <c r="AG1221" s="73"/>
      <c r="AH1221">
        <f t="shared" si="385"/>
        <v>9.9128093979226504E-4</v>
      </c>
      <c r="AI1221">
        <f t="shared" si="386"/>
        <v>1.0202694526724543</v>
      </c>
      <c r="AJ1221">
        <f t="shared" si="387"/>
        <v>0.73637414807196833</v>
      </c>
      <c r="AK1221">
        <f t="shared" si="388"/>
        <v>8.1517785104596244E-2</v>
      </c>
      <c r="AL1221">
        <f t="shared" si="389"/>
        <v>1.327088014839336</v>
      </c>
      <c r="AM1221">
        <f t="shared" si="390"/>
        <v>0.7817992999413852</v>
      </c>
      <c r="AN1221" s="89">
        <f t="shared" ref="AN1221:AT1236" si="400">$AU1221+$AB$7*SIN(AO1221)</f>
        <v>1.2462906618999194</v>
      </c>
      <c r="AO1221" s="89">
        <f t="shared" si="400"/>
        <v>1.246290661867854</v>
      </c>
      <c r="AP1221" s="89">
        <f t="shared" si="400"/>
        <v>1.2462906606705981</v>
      </c>
      <c r="AQ1221" s="89">
        <f t="shared" si="400"/>
        <v>1.2462906159678244</v>
      </c>
      <c r="AR1221" s="89">
        <f t="shared" si="400"/>
        <v>1.2462889468736118</v>
      </c>
      <c r="AS1221" s="89">
        <f t="shared" si="400"/>
        <v>1.2462266328299796</v>
      </c>
      <c r="AT1221" s="89">
        <f t="shared" si="400"/>
        <v>1.2439083968856333</v>
      </c>
      <c r="AU1221" s="89">
        <f t="shared" si="392"/>
        <v>1.1666747515830691</v>
      </c>
    </row>
    <row r="1222" spans="3:64">
      <c r="C1222" s="10"/>
      <c r="D1222" s="10"/>
      <c r="Z1222">
        <f t="shared" si="383"/>
        <v>0</v>
      </c>
      <c r="AA1222" s="89">
        <f t="shared" si="384"/>
        <v>-0.23800536174947567</v>
      </c>
      <c r="AB1222" s="89">
        <f t="shared" si="396"/>
        <v>-9999</v>
      </c>
      <c r="AC1222" s="89">
        <f t="shared" si="397"/>
        <v>0</v>
      </c>
      <c r="AD1222" s="89">
        <f t="shared" si="393"/>
        <v>-9999</v>
      </c>
      <c r="AE1222" s="89">
        <f t="shared" si="398"/>
        <v>0</v>
      </c>
      <c r="AF1222">
        <f t="shared" si="394"/>
        <v>-9999</v>
      </c>
      <c r="AG1222" s="73"/>
      <c r="AH1222">
        <f t="shared" si="385"/>
        <v>9.9128093979226504E-4</v>
      </c>
      <c r="AI1222">
        <f t="shared" si="386"/>
        <v>1.0202694526724543</v>
      </c>
      <c r="AJ1222">
        <f t="shared" si="387"/>
        <v>0.73637414807196833</v>
      </c>
      <c r="AK1222">
        <f t="shared" si="388"/>
        <v>8.1517785104596244E-2</v>
      </c>
      <c r="AL1222">
        <f t="shared" si="389"/>
        <v>1.327088014839336</v>
      </c>
      <c r="AM1222">
        <f t="shared" si="390"/>
        <v>0.7817992999413852</v>
      </c>
      <c r="AN1222" s="89">
        <f t="shared" si="400"/>
        <v>1.2462906618999194</v>
      </c>
      <c r="AO1222" s="89">
        <f t="shared" si="400"/>
        <v>1.246290661867854</v>
      </c>
      <c r="AP1222" s="89">
        <f t="shared" si="400"/>
        <v>1.2462906606705981</v>
      </c>
      <c r="AQ1222" s="89">
        <f t="shared" si="400"/>
        <v>1.2462906159678244</v>
      </c>
      <c r="AR1222" s="89">
        <f t="shared" si="400"/>
        <v>1.2462889468736118</v>
      </c>
      <c r="AS1222" s="89">
        <f t="shared" si="400"/>
        <v>1.2462266328299796</v>
      </c>
      <c r="AT1222" s="89">
        <f t="shared" si="400"/>
        <v>1.2439083968856333</v>
      </c>
      <c r="AU1222" s="89">
        <f t="shared" si="392"/>
        <v>1.1666747515830691</v>
      </c>
    </row>
    <row r="1223" spans="3:64">
      <c r="C1223" s="10"/>
      <c r="D1223" s="10"/>
      <c r="Z1223">
        <f t="shared" si="383"/>
        <v>0</v>
      </c>
      <c r="AA1223" s="89">
        <f t="shared" si="384"/>
        <v>-0.23800536174947567</v>
      </c>
      <c r="AB1223" s="89">
        <f t="shared" si="396"/>
        <v>-9999</v>
      </c>
      <c r="AC1223" s="89">
        <f t="shared" si="397"/>
        <v>0</v>
      </c>
      <c r="AD1223" s="89">
        <f t="shared" si="393"/>
        <v>-9999</v>
      </c>
      <c r="AE1223" s="89">
        <f t="shared" si="398"/>
        <v>0</v>
      </c>
      <c r="AF1223">
        <f t="shared" si="394"/>
        <v>-9999</v>
      </c>
      <c r="AG1223" s="73"/>
      <c r="AH1223">
        <f t="shared" si="385"/>
        <v>9.9128093979226504E-4</v>
      </c>
      <c r="AI1223">
        <f t="shared" si="386"/>
        <v>1.0202694526724543</v>
      </c>
      <c r="AJ1223">
        <f t="shared" si="387"/>
        <v>0.73637414807196833</v>
      </c>
      <c r="AK1223">
        <f t="shared" si="388"/>
        <v>8.1517785104596244E-2</v>
      </c>
      <c r="AL1223">
        <f t="shared" si="389"/>
        <v>1.327088014839336</v>
      </c>
      <c r="AM1223">
        <f t="shared" si="390"/>
        <v>0.7817992999413852</v>
      </c>
      <c r="AN1223" s="89">
        <f t="shared" si="400"/>
        <v>1.2462906618999194</v>
      </c>
      <c r="AO1223" s="89">
        <f t="shared" si="400"/>
        <v>1.246290661867854</v>
      </c>
      <c r="AP1223" s="89">
        <f t="shared" si="400"/>
        <v>1.2462906606705981</v>
      </c>
      <c r="AQ1223" s="89">
        <f t="shared" si="400"/>
        <v>1.2462906159678244</v>
      </c>
      <c r="AR1223" s="89">
        <f t="shared" si="400"/>
        <v>1.2462889468736118</v>
      </c>
      <c r="AS1223" s="89">
        <f t="shared" si="400"/>
        <v>1.2462266328299796</v>
      </c>
      <c r="AT1223" s="89">
        <f t="shared" si="400"/>
        <v>1.2439083968856333</v>
      </c>
      <c r="AU1223" s="89">
        <f t="shared" si="392"/>
        <v>1.1666747515830691</v>
      </c>
    </row>
    <row r="1224" spans="3:64">
      <c r="C1224" s="10"/>
      <c r="D1224" s="10"/>
      <c r="Z1224">
        <f t="shared" si="383"/>
        <v>0</v>
      </c>
      <c r="AA1224" s="89">
        <f t="shared" si="384"/>
        <v>-0.23800536174947567</v>
      </c>
      <c r="AB1224" s="89">
        <f t="shared" si="396"/>
        <v>-9999</v>
      </c>
      <c r="AC1224" s="89">
        <f t="shared" si="397"/>
        <v>0</v>
      </c>
      <c r="AD1224" s="89">
        <f t="shared" si="393"/>
        <v>-9999</v>
      </c>
      <c r="AE1224" s="89">
        <f t="shared" si="398"/>
        <v>0</v>
      </c>
      <c r="AF1224">
        <f t="shared" si="394"/>
        <v>-9999</v>
      </c>
      <c r="AG1224" s="73"/>
      <c r="AH1224">
        <f t="shared" si="385"/>
        <v>9.9128093979226504E-4</v>
      </c>
      <c r="AI1224">
        <f t="shared" si="386"/>
        <v>1.0202694526724543</v>
      </c>
      <c r="AJ1224">
        <f t="shared" si="387"/>
        <v>0.73637414807196833</v>
      </c>
      <c r="AK1224">
        <f t="shared" si="388"/>
        <v>8.1517785104596244E-2</v>
      </c>
      <c r="AL1224">
        <f t="shared" si="389"/>
        <v>1.327088014839336</v>
      </c>
      <c r="AM1224">
        <f t="shared" si="390"/>
        <v>0.7817992999413852</v>
      </c>
      <c r="AN1224" s="89">
        <f t="shared" si="400"/>
        <v>1.2462906618999194</v>
      </c>
      <c r="AO1224" s="89">
        <f t="shared" si="400"/>
        <v>1.246290661867854</v>
      </c>
      <c r="AP1224" s="89">
        <f t="shared" si="400"/>
        <v>1.2462906606705981</v>
      </c>
      <c r="AQ1224" s="89">
        <f t="shared" si="400"/>
        <v>1.2462906159678244</v>
      </c>
      <c r="AR1224" s="89">
        <f t="shared" si="400"/>
        <v>1.2462889468736118</v>
      </c>
      <c r="AS1224" s="89">
        <f t="shared" si="400"/>
        <v>1.2462266328299796</v>
      </c>
      <c r="AT1224" s="89">
        <f t="shared" si="400"/>
        <v>1.2439083968856333</v>
      </c>
      <c r="AU1224" s="89">
        <f t="shared" si="392"/>
        <v>1.1666747515830691</v>
      </c>
    </row>
    <row r="1225" spans="3:64">
      <c r="C1225" s="10"/>
      <c r="D1225" s="10"/>
      <c r="Z1225">
        <f t="shared" si="383"/>
        <v>0</v>
      </c>
      <c r="AA1225" s="89">
        <f t="shared" si="384"/>
        <v>-0.23800536174947567</v>
      </c>
      <c r="AB1225" s="89">
        <f t="shared" si="396"/>
        <v>-9999</v>
      </c>
      <c r="AC1225" s="89">
        <f t="shared" si="397"/>
        <v>0</v>
      </c>
      <c r="AD1225" s="89">
        <f t="shared" si="393"/>
        <v>-9999</v>
      </c>
      <c r="AE1225" s="89">
        <f t="shared" si="398"/>
        <v>0</v>
      </c>
      <c r="AF1225">
        <f t="shared" si="394"/>
        <v>-9999</v>
      </c>
      <c r="AG1225" s="73"/>
      <c r="AH1225">
        <f t="shared" si="385"/>
        <v>9.9128093979226504E-4</v>
      </c>
      <c r="AI1225">
        <f t="shared" si="386"/>
        <v>1.0202694526724543</v>
      </c>
      <c r="AJ1225">
        <f t="shared" si="387"/>
        <v>0.73637414807196833</v>
      </c>
      <c r="AK1225">
        <f t="shared" si="388"/>
        <v>8.1517785104596244E-2</v>
      </c>
      <c r="AL1225">
        <f t="shared" si="389"/>
        <v>1.327088014839336</v>
      </c>
      <c r="AM1225">
        <f t="shared" si="390"/>
        <v>0.7817992999413852</v>
      </c>
      <c r="AN1225" s="89">
        <f t="shared" si="400"/>
        <v>1.2462906618999194</v>
      </c>
      <c r="AO1225" s="89">
        <f t="shared" si="400"/>
        <v>1.246290661867854</v>
      </c>
      <c r="AP1225" s="89">
        <f t="shared" si="400"/>
        <v>1.2462906606705981</v>
      </c>
      <c r="AQ1225" s="89">
        <f t="shared" si="400"/>
        <v>1.2462906159678244</v>
      </c>
      <c r="AR1225" s="89">
        <f t="shared" si="400"/>
        <v>1.2462889468736118</v>
      </c>
      <c r="AS1225" s="89">
        <f t="shared" si="400"/>
        <v>1.2462266328299796</v>
      </c>
      <c r="AT1225" s="89">
        <f t="shared" si="400"/>
        <v>1.2439083968856333</v>
      </c>
      <c r="AU1225" s="89">
        <f t="shared" si="392"/>
        <v>1.1666747515830691</v>
      </c>
    </row>
    <row r="1226" spans="3:64">
      <c r="C1226" s="10"/>
      <c r="D1226" s="10"/>
      <c r="Z1226">
        <f t="shared" si="383"/>
        <v>0</v>
      </c>
      <c r="AA1226" s="89">
        <f t="shared" si="384"/>
        <v>-0.23800536174947567</v>
      </c>
      <c r="AB1226" s="89">
        <f t="shared" si="396"/>
        <v>-9999</v>
      </c>
      <c r="AC1226" s="89">
        <f t="shared" si="397"/>
        <v>0</v>
      </c>
      <c r="AD1226" s="89">
        <f t="shared" si="393"/>
        <v>-9999</v>
      </c>
      <c r="AE1226" s="89">
        <f t="shared" si="398"/>
        <v>0</v>
      </c>
      <c r="AF1226">
        <f t="shared" si="394"/>
        <v>-9999</v>
      </c>
      <c r="AG1226" s="73"/>
      <c r="AH1226">
        <f t="shared" si="385"/>
        <v>9.9128093979226504E-4</v>
      </c>
      <c r="AI1226">
        <f t="shared" si="386"/>
        <v>1.0202694526724543</v>
      </c>
      <c r="AJ1226">
        <f t="shared" si="387"/>
        <v>0.73637414807196833</v>
      </c>
      <c r="AK1226">
        <f t="shared" si="388"/>
        <v>8.1517785104596244E-2</v>
      </c>
      <c r="AL1226">
        <f t="shared" si="389"/>
        <v>1.327088014839336</v>
      </c>
      <c r="AM1226">
        <f t="shared" si="390"/>
        <v>0.7817992999413852</v>
      </c>
      <c r="AN1226" s="89">
        <f t="shared" si="400"/>
        <v>1.2462906618999194</v>
      </c>
      <c r="AO1226" s="89">
        <f t="shared" si="400"/>
        <v>1.246290661867854</v>
      </c>
      <c r="AP1226" s="89">
        <f t="shared" si="400"/>
        <v>1.2462906606705981</v>
      </c>
      <c r="AQ1226" s="89">
        <f t="shared" si="400"/>
        <v>1.2462906159678244</v>
      </c>
      <c r="AR1226" s="89">
        <f t="shared" si="400"/>
        <v>1.2462889468736118</v>
      </c>
      <c r="AS1226" s="89">
        <f t="shared" si="400"/>
        <v>1.2462266328299796</v>
      </c>
      <c r="AT1226" s="89">
        <f t="shared" si="400"/>
        <v>1.2439083968856333</v>
      </c>
      <c r="AU1226" s="89">
        <f t="shared" si="392"/>
        <v>1.1666747515830691</v>
      </c>
    </row>
    <row r="1227" spans="3:64">
      <c r="C1227" s="10"/>
      <c r="D1227" s="10"/>
      <c r="Z1227">
        <f t="shared" si="383"/>
        <v>0</v>
      </c>
      <c r="AA1227" s="89">
        <f t="shared" si="384"/>
        <v>-0.23800536174947567</v>
      </c>
      <c r="AB1227" s="89">
        <f t="shared" si="396"/>
        <v>-9999</v>
      </c>
      <c r="AC1227" s="89">
        <f t="shared" si="397"/>
        <v>0</v>
      </c>
      <c r="AD1227" s="89">
        <f t="shared" si="393"/>
        <v>-9999</v>
      </c>
      <c r="AE1227" s="89">
        <f t="shared" si="398"/>
        <v>0</v>
      </c>
      <c r="AF1227">
        <f t="shared" si="394"/>
        <v>-9999</v>
      </c>
      <c r="AG1227" s="73"/>
      <c r="AH1227">
        <f t="shared" si="385"/>
        <v>9.9128093979226504E-4</v>
      </c>
      <c r="AI1227">
        <f t="shared" si="386"/>
        <v>1.0202694526724543</v>
      </c>
      <c r="AJ1227">
        <f t="shared" si="387"/>
        <v>0.73637414807196833</v>
      </c>
      <c r="AK1227">
        <f t="shared" si="388"/>
        <v>8.1517785104596244E-2</v>
      </c>
      <c r="AL1227">
        <f t="shared" si="389"/>
        <v>1.327088014839336</v>
      </c>
      <c r="AM1227">
        <f t="shared" si="390"/>
        <v>0.7817992999413852</v>
      </c>
      <c r="AN1227" s="89">
        <f t="shared" si="400"/>
        <v>1.2462906618999194</v>
      </c>
      <c r="AO1227" s="89">
        <f t="shared" si="400"/>
        <v>1.246290661867854</v>
      </c>
      <c r="AP1227" s="89">
        <f t="shared" si="400"/>
        <v>1.2462906606705981</v>
      </c>
      <c r="AQ1227" s="89">
        <f t="shared" si="400"/>
        <v>1.2462906159678244</v>
      </c>
      <c r="AR1227" s="89">
        <f t="shared" si="400"/>
        <v>1.2462889468736118</v>
      </c>
      <c r="AS1227" s="89">
        <f t="shared" si="400"/>
        <v>1.2462266328299796</v>
      </c>
      <c r="AT1227" s="89">
        <f t="shared" si="400"/>
        <v>1.2439083968856333</v>
      </c>
      <c r="AU1227" s="89">
        <f t="shared" si="392"/>
        <v>1.1666747515830691</v>
      </c>
    </row>
    <row r="1228" spans="3:64">
      <c r="C1228" s="10"/>
      <c r="D1228" s="10"/>
      <c r="Z1228">
        <f t="shared" si="383"/>
        <v>0</v>
      </c>
      <c r="AA1228" s="89">
        <f t="shared" si="384"/>
        <v>-0.23800536174947567</v>
      </c>
      <c r="AB1228" s="89">
        <f t="shared" si="396"/>
        <v>-9999</v>
      </c>
      <c r="AC1228" s="89">
        <f t="shared" si="397"/>
        <v>0</v>
      </c>
      <c r="AD1228" s="89">
        <f t="shared" si="393"/>
        <v>-9999</v>
      </c>
      <c r="AE1228" s="89">
        <f t="shared" si="398"/>
        <v>0</v>
      </c>
      <c r="AF1228">
        <f t="shared" si="394"/>
        <v>-9999</v>
      </c>
      <c r="AG1228" s="73"/>
      <c r="AH1228">
        <f t="shared" si="385"/>
        <v>9.9128093979226504E-4</v>
      </c>
      <c r="AI1228">
        <f t="shared" si="386"/>
        <v>1.0202694526724543</v>
      </c>
      <c r="AJ1228">
        <f t="shared" si="387"/>
        <v>0.73637414807196833</v>
      </c>
      <c r="AK1228">
        <f t="shared" si="388"/>
        <v>8.1517785104596244E-2</v>
      </c>
      <c r="AL1228">
        <f t="shared" si="389"/>
        <v>1.327088014839336</v>
      </c>
      <c r="AM1228">
        <f t="shared" si="390"/>
        <v>0.7817992999413852</v>
      </c>
      <c r="AN1228" s="89">
        <f t="shared" si="400"/>
        <v>1.2462906618999194</v>
      </c>
      <c r="AO1228" s="89">
        <f t="shared" si="400"/>
        <v>1.246290661867854</v>
      </c>
      <c r="AP1228" s="89">
        <f t="shared" si="400"/>
        <v>1.2462906606705981</v>
      </c>
      <c r="AQ1228" s="89">
        <f t="shared" si="400"/>
        <v>1.2462906159678244</v>
      </c>
      <c r="AR1228" s="89">
        <f t="shared" si="400"/>
        <v>1.2462889468736118</v>
      </c>
      <c r="AS1228" s="89">
        <f t="shared" si="400"/>
        <v>1.2462266328299796</v>
      </c>
      <c r="AT1228" s="89">
        <f t="shared" si="400"/>
        <v>1.2439083968856333</v>
      </c>
      <c r="AU1228" s="89">
        <f t="shared" si="392"/>
        <v>1.1666747515830691</v>
      </c>
    </row>
    <row r="1229" spans="3:64">
      <c r="C1229" s="10"/>
      <c r="D1229" s="10"/>
      <c r="Z1229">
        <f t="shared" si="383"/>
        <v>0</v>
      </c>
      <c r="AA1229" s="89">
        <f t="shared" si="384"/>
        <v>-0.23800536174947567</v>
      </c>
      <c r="AB1229" s="89">
        <f t="shared" si="396"/>
        <v>-9999</v>
      </c>
      <c r="AC1229" s="89">
        <f t="shared" si="397"/>
        <v>0</v>
      </c>
      <c r="AD1229" s="89">
        <f t="shared" si="393"/>
        <v>-9999</v>
      </c>
      <c r="AE1229" s="89">
        <f t="shared" si="398"/>
        <v>0</v>
      </c>
      <c r="AF1229">
        <f t="shared" si="394"/>
        <v>-9999</v>
      </c>
      <c r="AG1229" s="73"/>
      <c r="AH1229">
        <f t="shared" si="385"/>
        <v>9.9128093979226504E-4</v>
      </c>
      <c r="AI1229">
        <f t="shared" si="386"/>
        <v>1.0202694526724543</v>
      </c>
      <c r="AJ1229">
        <f t="shared" si="387"/>
        <v>0.73637414807196833</v>
      </c>
      <c r="AK1229">
        <f t="shared" si="388"/>
        <v>8.1517785104596244E-2</v>
      </c>
      <c r="AL1229">
        <f t="shared" si="389"/>
        <v>1.327088014839336</v>
      </c>
      <c r="AM1229">
        <f t="shared" si="390"/>
        <v>0.7817992999413852</v>
      </c>
      <c r="AN1229" s="89">
        <f t="shared" si="400"/>
        <v>1.2462906618999194</v>
      </c>
      <c r="AO1229" s="89">
        <f t="shared" si="400"/>
        <v>1.246290661867854</v>
      </c>
      <c r="AP1229" s="89">
        <f t="shared" si="400"/>
        <v>1.2462906606705981</v>
      </c>
      <c r="AQ1229" s="89">
        <f t="shared" si="400"/>
        <v>1.2462906159678244</v>
      </c>
      <c r="AR1229" s="89">
        <f t="shared" si="400"/>
        <v>1.2462889468736118</v>
      </c>
      <c r="AS1229" s="89">
        <f t="shared" si="400"/>
        <v>1.2462266328299796</v>
      </c>
      <c r="AT1229" s="89">
        <f t="shared" si="400"/>
        <v>1.2439083968856333</v>
      </c>
      <c r="AU1229" s="89">
        <f t="shared" si="392"/>
        <v>1.1666747515830691</v>
      </c>
    </row>
    <row r="1230" spans="3:64">
      <c r="C1230" s="10"/>
      <c r="D1230" s="10"/>
      <c r="Z1230">
        <f t="shared" si="383"/>
        <v>0</v>
      </c>
      <c r="AA1230" s="89">
        <f t="shared" si="384"/>
        <v>-0.23800536174947567</v>
      </c>
      <c r="AB1230" s="89">
        <f t="shared" si="396"/>
        <v>-9999</v>
      </c>
      <c r="AC1230" s="89">
        <f t="shared" si="397"/>
        <v>0</v>
      </c>
      <c r="AD1230" s="89">
        <f t="shared" si="393"/>
        <v>-9999</v>
      </c>
      <c r="AE1230" s="89">
        <f t="shared" si="398"/>
        <v>0</v>
      </c>
      <c r="AF1230">
        <f t="shared" si="394"/>
        <v>-9999</v>
      </c>
      <c r="AG1230" s="73"/>
      <c r="AH1230">
        <f t="shared" si="385"/>
        <v>9.9128093979226504E-4</v>
      </c>
      <c r="AI1230">
        <f t="shared" si="386"/>
        <v>1.0202694526724543</v>
      </c>
      <c r="AJ1230">
        <f t="shared" si="387"/>
        <v>0.73637414807196833</v>
      </c>
      <c r="AK1230">
        <f t="shared" si="388"/>
        <v>8.1517785104596244E-2</v>
      </c>
      <c r="AL1230">
        <f t="shared" si="389"/>
        <v>1.327088014839336</v>
      </c>
      <c r="AM1230">
        <f t="shared" si="390"/>
        <v>0.7817992999413852</v>
      </c>
      <c r="AN1230" s="89">
        <f t="shared" si="400"/>
        <v>1.2462906618999194</v>
      </c>
      <c r="AO1230" s="89">
        <f t="shared" si="400"/>
        <v>1.246290661867854</v>
      </c>
      <c r="AP1230" s="89">
        <f t="shared" si="400"/>
        <v>1.2462906606705981</v>
      </c>
      <c r="AQ1230" s="89">
        <f t="shared" si="400"/>
        <v>1.2462906159678244</v>
      </c>
      <c r="AR1230" s="89">
        <f t="shared" si="400"/>
        <v>1.2462889468736118</v>
      </c>
      <c r="AS1230" s="89">
        <f t="shared" si="400"/>
        <v>1.2462266328299796</v>
      </c>
      <c r="AT1230" s="89">
        <f t="shared" si="400"/>
        <v>1.2439083968856333</v>
      </c>
      <c r="AU1230" s="89">
        <f t="shared" si="392"/>
        <v>1.1666747515830691</v>
      </c>
    </row>
    <row r="1231" spans="3:64">
      <c r="C1231" s="10"/>
      <c r="D1231" s="10"/>
      <c r="Z1231">
        <f t="shared" si="383"/>
        <v>0</v>
      </c>
      <c r="AA1231" s="89">
        <f t="shared" si="384"/>
        <v>-0.23800536174947567</v>
      </c>
      <c r="AB1231" s="89">
        <f t="shared" si="396"/>
        <v>-9999</v>
      </c>
      <c r="AC1231" s="89">
        <f t="shared" si="397"/>
        <v>0</v>
      </c>
      <c r="AD1231" s="89">
        <f t="shared" si="393"/>
        <v>-9999</v>
      </c>
      <c r="AE1231" s="89">
        <f t="shared" si="398"/>
        <v>0</v>
      </c>
      <c r="AF1231">
        <f t="shared" si="394"/>
        <v>-9999</v>
      </c>
      <c r="AG1231" s="73"/>
      <c r="AH1231">
        <f t="shared" si="385"/>
        <v>9.9128093979226504E-4</v>
      </c>
      <c r="AI1231">
        <f t="shared" si="386"/>
        <v>1.0202694526724543</v>
      </c>
      <c r="AJ1231">
        <f t="shared" si="387"/>
        <v>0.73637414807196833</v>
      </c>
      <c r="AK1231">
        <f t="shared" si="388"/>
        <v>8.1517785104596244E-2</v>
      </c>
      <c r="AL1231">
        <f t="shared" si="389"/>
        <v>1.327088014839336</v>
      </c>
      <c r="AM1231">
        <f t="shared" si="390"/>
        <v>0.7817992999413852</v>
      </c>
      <c r="AN1231" s="89">
        <f t="shared" si="400"/>
        <v>1.2462906618999194</v>
      </c>
      <c r="AO1231" s="89">
        <f t="shared" si="400"/>
        <v>1.246290661867854</v>
      </c>
      <c r="AP1231" s="89">
        <f t="shared" si="400"/>
        <v>1.2462906606705981</v>
      </c>
      <c r="AQ1231" s="89">
        <f t="shared" si="400"/>
        <v>1.2462906159678244</v>
      </c>
      <c r="AR1231" s="89">
        <f t="shared" si="400"/>
        <v>1.2462889468736118</v>
      </c>
      <c r="AS1231" s="89">
        <f t="shared" si="400"/>
        <v>1.2462266328299796</v>
      </c>
      <c r="AT1231" s="89">
        <f t="shared" si="400"/>
        <v>1.2439083968856333</v>
      </c>
      <c r="AU1231" s="89">
        <f t="shared" si="392"/>
        <v>1.1666747515830691</v>
      </c>
    </row>
    <row r="1232" spans="3:64">
      <c r="C1232" s="10"/>
      <c r="D1232" s="10"/>
      <c r="Z1232">
        <f t="shared" si="383"/>
        <v>0</v>
      </c>
      <c r="AA1232" s="89">
        <f t="shared" si="384"/>
        <v>-0.23800536174947567</v>
      </c>
      <c r="AB1232" s="89">
        <f t="shared" si="396"/>
        <v>-9999</v>
      </c>
      <c r="AC1232" s="89">
        <f t="shared" si="397"/>
        <v>0</v>
      </c>
      <c r="AD1232" s="89">
        <f t="shared" si="393"/>
        <v>-9999</v>
      </c>
      <c r="AE1232" s="89">
        <f t="shared" si="398"/>
        <v>0</v>
      </c>
      <c r="AF1232">
        <f t="shared" si="394"/>
        <v>-9999</v>
      </c>
      <c r="AG1232" s="73"/>
      <c r="AH1232">
        <f t="shared" si="385"/>
        <v>9.9128093979226504E-4</v>
      </c>
      <c r="AI1232">
        <f t="shared" si="386"/>
        <v>1.0202694526724543</v>
      </c>
      <c r="AJ1232">
        <f t="shared" si="387"/>
        <v>0.73637414807196833</v>
      </c>
      <c r="AK1232">
        <f t="shared" si="388"/>
        <v>8.1517785104596244E-2</v>
      </c>
      <c r="AL1232">
        <f t="shared" si="389"/>
        <v>1.327088014839336</v>
      </c>
      <c r="AM1232">
        <f t="shared" si="390"/>
        <v>0.7817992999413852</v>
      </c>
      <c r="AN1232" s="89">
        <f t="shared" si="400"/>
        <v>1.2462906618999194</v>
      </c>
      <c r="AO1232" s="89">
        <f t="shared" si="400"/>
        <v>1.246290661867854</v>
      </c>
      <c r="AP1232" s="89">
        <f t="shared" si="400"/>
        <v>1.2462906606705981</v>
      </c>
      <c r="AQ1232" s="89">
        <f t="shared" si="400"/>
        <v>1.2462906159678244</v>
      </c>
      <c r="AR1232" s="89">
        <f t="shared" si="400"/>
        <v>1.2462889468736118</v>
      </c>
      <c r="AS1232" s="89">
        <f t="shared" si="400"/>
        <v>1.2462266328299796</v>
      </c>
      <c r="AT1232" s="89">
        <f t="shared" si="400"/>
        <v>1.2439083968856333</v>
      </c>
      <c r="AU1232" s="89">
        <f t="shared" si="392"/>
        <v>1.1666747515830691</v>
      </c>
      <c r="AV1232" s="89"/>
      <c r="AW1232" s="89"/>
      <c r="AX1232" s="89"/>
      <c r="AY1232" s="89"/>
      <c r="AZ1232" s="89"/>
      <c r="BA1232" s="89"/>
      <c r="BB1232" s="89"/>
      <c r="BC1232" s="89"/>
      <c r="BD1232" s="89"/>
      <c r="BE1232" s="89"/>
      <c r="BF1232" s="89"/>
      <c r="BG1232" s="89"/>
      <c r="BH1232" s="89"/>
      <c r="BI1232" s="89"/>
      <c r="BJ1232" s="89"/>
      <c r="BK1232" s="89"/>
      <c r="BL1232" s="89"/>
    </row>
    <row r="1233" spans="3:47">
      <c r="C1233" s="10"/>
      <c r="D1233" s="10"/>
      <c r="Z1233">
        <f t="shared" si="383"/>
        <v>0</v>
      </c>
      <c r="AA1233" s="89">
        <f t="shared" si="384"/>
        <v>-0.23800536174947567</v>
      </c>
      <c r="AB1233" s="89">
        <f t="shared" si="396"/>
        <v>-9999</v>
      </c>
      <c r="AC1233" s="89">
        <f t="shared" si="397"/>
        <v>0</v>
      </c>
      <c r="AD1233" s="89">
        <f t="shared" si="393"/>
        <v>-9999</v>
      </c>
      <c r="AE1233" s="89">
        <f t="shared" si="398"/>
        <v>0</v>
      </c>
      <c r="AF1233">
        <f t="shared" si="394"/>
        <v>-9999</v>
      </c>
      <c r="AG1233" s="73"/>
      <c r="AH1233">
        <f t="shared" si="385"/>
        <v>9.9128093979226504E-4</v>
      </c>
      <c r="AI1233">
        <f t="shared" si="386"/>
        <v>1.0202694526724543</v>
      </c>
      <c r="AJ1233">
        <f t="shared" si="387"/>
        <v>0.73637414807196833</v>
      </c>
      <c r="AK1233">
        <f t="shared" si="388"/>
        <v>8.1517785104596244E-2</v>
      </c>
      <c r="AL1233">
        <f t="shared" si="389"/>
        <v>1.327088014839336</v>
      </c>
      <c r="AM1233">
        <f t="shared" si="390"/>
        <v>0.7817992999413852</v>
      </c>
      <c r="AN1233" s="89">
        <f t="shared" si="400"/>
        <v>1.2462906618999194</v>
      </c>
      <c r="AO1233" s="89">
        <f t="shared" si="400"/>
        <v>1.246290661867854</v>
      </c>
      <c r="AP1233" s="89">
        <f t="shared" si="400"/>
        <v>1.2462906606705981</v>
      </c>
      <c r="AQ1233" s="89">
        <f t="shared" si="400"/>
        <v>1.2462906159678244</v>
      </c>
      <c r="AR1233" s="89">
        <f t="shared" si="400"/>
        <v>1.2462889468736118</v>
      </c>
      <c r="AS1233" s="89">
        <f t="shared" si="400"/>
        <v>1.2462266328299796</v>
      </c>
      <c r="AT1233" s="89">
        <f t="shared" si="400"/>
        <v>1.2439083968856333</v>
      </c>
      <c r="AU1233" s="89">
        <f t="shared" si="392"/>
        <v>1.1666747515830691</v>
      </c>
    </row>
    <row r="1234" spans="3:47">
      <c r="C1234" s="10"/>
      <c r="D1234" s="10"/>
      <c r="Z1234">
        <f t="shared" si="383"/>
        <v>0</v>
      </c>
      <c r="AA1234" s="89">
        <f t="shared" si="384"/>
        <v>-0.23800536174947567</v>
      </c>
      <c r="AB1234" s="89">
        <f t="shared" si="396"/>
        <v>-9999</v>
      </c>
      <c r="AC1234" s="89">
        <f t="shared" si="397"/>
        <v>0</v>
      </c>
      <c r="AD1234" s="89">
        <f t="shared" si="393"/>
        <v>-9999</v>
      </c>
      <c r="AE1234" s="89">
        <f t="shared" si="398"/>
        <v>0</v>
      </c>
      <c r="AF1234">
        <f t="shared" si="394"/>
        <v>-9999</v>
      </c>
      <c r="AG1234" s="73"/>
      <c r="AH1234">
        <f t="shared" si="385"/>
        <v>9.9128093979226504E-4</v>
      </c>
      <c r="AI1234">
        <f t="shared" si="386"/>
        <v>1.0202694526724543</v>
      </c>
      <c r="AJ1234">
        <f t="shared" si="387"/>
        <v>0.73637414807196833</v>
      </c>
      <c r="AK1234">
        <f t="shared" si="388"/>
        <v>8.1517785104596244E-2</v>
      </c>
      <c r="AL1234">
        <f t="shared" si="389"/>
        <v>1.327088014839336</v>
      </c>
      <c r="AM1234">
        <f t="shared" si="390"/>
        <v>0.7817992999413852</v>
      </c>
      <c r="AN1234" s="89">
        <f t="shared" si="400"/>
        <v>1.2462906618999194</v>
      </c>
      <c r="AO1234" s="89">
        <f t="shared" si="400"/>
        <v>1.246290661867854</v>
      </c>
      <c r="AP1234" s="89">
        <f t="shared" si="400"/>
        <v>1.2462906606705981</v>
      </c>
      <c r="AQ1234" s="89">
        <f t="shared" si="400"/>
        <v>1.2462906159678244</v>
      </c>
      <c r="AR1234" s="89">
        <f t="shared" si="400"/>
        <v>1.2462889468736118</v>
      </c>
      <c r="AS1234" s="89">
        <f t="shared" si="400"/>
        <v>1.2462266328299796</v>
      </c>
      <c r="AT1234" s="89">
        <f t="shared" si="400"/>
        <v>1.2439083968856333</v>
      </c>
      <c r="AU1234" s="89">
        <f t="shared" si="392"/>
        <v>1.1666747515830691</v>
      </c>
    </row>
    <row r="1235" spans="3:47">
      <c r="C1235" s="10"/>
      <c r="D1235" s="10"/>
      <c r="Z1235">
        <f t="shared" si="383"/>
        <v>0</v>
      </c>
      <c r="AA1235" s="89">
        <f t="shared" si="384"/>
        <v>-0.23800536174947567</v>
      </c>
      <c r="AB1235" s="89">
        <f t="shared" si="396"/>
        <v>-9999</v>
      </c>
      <c r="AC1235" s="89">
        <f t="shared" si="397"/>
        <v>0</v>
      </c>
      <c r="AD1235" s="89">
        <f t="shared" si="393"/>
        <v>-9999</v>
      </c>
      <c r="AE1235" s="89">
        <f t="shared" si="398"/>
        <v>0</v>
      </c>
      <c r="AF1235">
        <f t="shared" si="394"/>
        <v>-9999</v>
      </c>
      <c r="AG1235" s="73"/>
      <c r="AH1235">
        <f t="shared" si="385"/>
        <v>9.9128093979226504E-4</v>
      </c>
      <c r="AI1235">
        <f t="shared" si="386"/>
        <v>1.0202694526724543</v>
      </c>
      <c r="AJ1235">
        <f t="shared" si="387"/>
        <v>0.73637414807196833</v>
      </c>
      <c r="AK1235">
        <f t="shared" si="388"/>
        <v>8.1517785104596244E-2</v>
      </c>
      <c r="AL1235">
        <f t="shared" si="389"/>
        <v>1.327088014839336</v>
      </c>
      <c r="AM1235">
        <f t="shared" si="390"/>
        <v>0.7817992999413852</v>
      </c>
      <c r="AN1235" s="89">
        <f t="shared" si="400"/>
        <v>1.2462906618999194</v>
      </c>
      <c r="AO1235" s="89">
        <f t="shared" si="400"/>
        <v>1.246290661867854</v>
      </c>
      <c r="AP1235" s="89">
        <f t="shared" si="400"/>
        <v>1.2462906606705981</v>
      </c>
      <c r="AQ1235" s="89">
        <f t="shared" si="400"/>
        <v>1.2462906159678244</v>
      </c>
      <c r="AR1235" s="89">
        <f t="shared" si="400"/>
        <v>1.2462889468736118</v>
      </c>
      <c r="AS1235" s="89">
        <f t="shared" si="400"/>
        <v>1.2462266328299796</v>
      </c>
      <c r="AT1235" s="89">
        <f t="shared" si="400"/>
        <v>1.2439083968856333</v>
      </c>
      <c r="AU1235" s="89">
        <f t="shared" si="392"/>
        <v>1.1666747515830691</v>
      </c>
    </row>
    <row r="1236" spans="3:47">
      <c r="C1236" s="10"/>
      <c r="D1236" s="10"/>
      <c r="Z1236">
        <f t="shared" si="383"/>
        <v>0</v>
      </c>
      <c r="AA1236" s="89">
        <f t="shared" si="384"/>
        <v>-0.23800536174947567</v>
      </c>
      <c r="AB1236" s="89">
        <f t="shared" si="396"/>
        <v>-9999</v>
      </c>
      <c r="AC1236" s="89">
        <f t="shared" si="397"/>
        <v>0</v>
      </c>
      <c r="AD1236" s="89">
        <f t="shared" si="393"/>
        <v>-9999</v>
      </c>
      <c r="AE1236" s="89">
        <f t="shared" si="398"/>
        <v>0</v>
      </c>
      <c r="AF1236">
        <f t="shared" si="394"/>
        <v>-9999</v>
      </c>
      <c r="AG1236" s="73"/>
      <c r="AH1236">
        <f t="shared" si="385"/>
        <v>9.9128093979226504E-4</v>
      </c>
      <c r="AI1236">
        <f t="shared" si="386"/>
        <v>1.0202694526724543</v>
      </c>
      <c r="AJ1236">
        <f t="shared" si="387"/>
        <v>0.73637414807196833</v>
      </c>
      <c r="AK1236">
        <f t="shared" si="388"/>
        <v>8.1517785104596244E-2</v>
      </c>
      <c r="AL1236">
        <f t="shared" si="389"/>
        <v>1.327088014839336</v>
      </c>
      <c r="AM1236">
        <f t="shared" si="390"/>
        <v>0.7817992999413852</v>
      </c>
      <c r="AN1236" s="89">
        <f t="shared" si="400"/>
        <v>1.2462906618999194</v>
      </c>
      <c r="AO1236" s="89">
        <f t="shared" si="400"/>
        <v>1.246290661867854</v>
      </c>
      <c r="AP1236" s="89">
        <f t="shared" si="400"/>
        <v>1.2462906606705981</v>
      </c>
      <c r="AQ1236" s="89">
        <f t="shared" si="400"/>
        <v>1.2462906159678244</v>
      </c>
      <c r="AR1236" s="89">
        <f t="shared" si="400"/>
        <v>1.2462889468736118</v>
      </c>
      <c r="AS1236" s="89">
        <f t="shared" si="400"/>
        <v>1.2462266328299796</v>
      </c>
      <c r="AT1236" s="89">
        <f t="shared" si="400"/>
        <v>1.2439083968856333</v>
      </c>
      <c r="AU1236" s="89">
        <f t="shared" si="392"/>
        <v>1.1666747515830691</v>
      </c>
    </row>
    <row r="1237" spans="3:47">
      <c r="C1237" s="10"/>
      <c r="D1237" s="10"/>
      <c r="Z1237">
        <f t="shared" ref="Z1237:Z1300" si="401">F1237</f>
        <v>0</v>
      </c>
      <c r="AA1237" s="89">
        <f t="shared" ref="AA1237:AA1300" si="402">AB$3+AB$4*Z1237+AB$5*Z1237^2+AH1237</f>
        <v>-0.23800536174947567</v>
      </c>
      <c r="AB1237" s="89">
        <f t="shared" si="396"/>
        <v>-9999</v>
      </c>
      <c r="AC1237" s="89">
        <f t="shared" si="397"/>
        <v>0</v>
      </c>
      <c r="AD1237" s="89">
        <f t="shared" si="393"/>
        <v>-9999</v>
      </c>
      <c r="AE1237" s="89">
        <f t="shared" si="398"/>
        <v>0</v>
      </c>
      <c r="AF1237">
        <f t="shared" si="394"/>
        <v>-9999</v>
      </c>
      <c r="AG1237" s="73"/>
      <c r="AH1237">
        <f t="shared" ref="AH1237:AH1300" si="403">$AB$6*($AB$11/AI1237*AJ1237+$AB$12)</f>
        <v>9.9128093979226504E-4</v>
      </c>
      <c r="AI1237">
        <f t="shared" ref="AI1237:AI1300" si="404">1+$AB$7*COS(AL1237)</f>
        <v>1.0202694526724543</v>
      </c>
      <c r="AJ1237">
        <f t="shared" ref="AJ1237:AJ1300" si="405">SIN(AL1237+RADIANS($AB$9))</f>
        <v>0.73637414807196833</v>
      </c>
      <c r="AK1237">
        <f t="shared" ref="AK1237:AK1300" si="406">$AB$7*SIN(AL1237)</f>
        <v>8.1517785104596244E-2</v>
      </c>
      <c r="AL1237">
        <f t="shared" ref="AL1237:AL1300" si="407">2*ATAN(AM1237)</f>
        <v>1.327088014839336</v>
      </c>
      <c r="AM1237">
        <f t="shared" ref="AM1237:AM1300" si="408">SQRT((1+$AB$7)/(1-$AB$7))*TAN(AN1237/2)</f>
        <v>0.7817992999413852</v>
      </c>
      <c r="AN1237" s="89">
        <f t="shared" ref="AN1237:AT1252" si="409">$AU1237+$AB$7*SIN(AO1237)</f>
        <v>1.2462906618999194</v>
      </c>
      <c r="AO1237" s="89">
        <f t="shared" si="409"/>
        <v>1.246290661867854</v>
      </c>
      <c r="AP1237" s="89">
        <f t="shared" si="409"/>
        <v>1.2462906606705981</v>
      </c>
      <c r="AQ1237" s="89">
        <f t="shared" si="409"/>
        <v>1.2462906159678244</v>
      </c>
      <c r="AR1237" s="89">
        <f t="shared" si="409"/>
        <v>1.2462889468736118</v>
      </c>
      <c r="AS1237" s="89">
        <f t="shared" si="409"/>
        <v>1.2462266328299796</v>
      </c>
      <c r="AT1237" s="89">
        <f t="shared" si="409"/>
        <v>1.2439083968856333</v>
      </c>
      <c r="AU1237" s="89">
        <f t="shared" ref="AU1237:AU1300" si="410">RADIANS($AB$9)+$AB$18*(F1237-AB$15)</f>
        <v>1.1666747515830691</v>
      </c>
    </row>
    <row r="1238" spans="3:47">
      <c r="C1238" s="10"/>
      <c r="D1238" s="10"/>
      <c r="Z1238">
        <f t="shared" si="401"/>
        <v>0</v>
      </c>
      <c r="AA1238" s="89">
        <f t="shared" si="402"/>
        <v>-0.23800536174947567</v>
      </c>
      <c r="AB1238" s="89">
        <f t="shared" si="396"/>
        <v>-9999</v>
      </c>
      <c r="AC1238" s="89">
        <f t="shared" si="397"/>
        <v>0</v>
      </c>
      <c r="AD1238" s="89">
        <f t="shared" ref="AD1238:AD1301" si="411">IF(S1238&lt;&gt;0,G1238-AA1238, -9999)</f>
        <v>-9999</v>
      </c>
      <c r="AE1238" s="89">
        <f t="shared" si="398"/>
        <v>0</v>
      </c>
      <c r="AF1238">
        <f t="shared" ref="AF1238:AF1301" si="412">IF(S1238&lt;&gt;0,G1238-P1238, -9999)</f>
        <v>-9999</v>
      </c>
      <c r="AG1238" s="73"/>
      <c r="AH1238">
        <f t="shared" si="403"/>
        <v>9.9128093979226504E-4</v>
      </c>
      <c r="AI1238">
        <f t="shared" si="404"/>
        <v>1.0202694526724543</v>
      </c>
      <c r="AJ1238">
        <f t="shared" si="405"/>
        <v>0.73637414807196833</v>
      </c>
      <c r="AK1238">
        <f t="shared" si="406"/>
        <v>8.1517785104596244E-2</v>
      </c>
      <c r="AL1238">
        <f t="shared" si="407"/>
        <v>1.327088014839336</v>
      </c>
      <c r="AM1238">
        <f t="shared" si="408"/>
        <v>0.7817992999413852</v>
      </c>
      <c r="AN1238" s="89">
        <f t="shared" si="409"/>
        <v>1.2462906618999194</v>
      </c>
      <c r="AO1238" s="89">
        <f t="shared" si="409"/>
        <v>1.246290661867854</v>
      </c>
      <c r="AP1238" s="89">
        <f t="shared" si="409"/>
        <v>1.2462906606705981</v>
      </c>
      <c r="AQ1238" s="89">
        <f t="shared" si="409"/>
        <v>1.2462906159678244</v>
      </c>
      <c r="AR1238" s="89">
        <f t="shared" si="409"/>
        <v>1.2462889468736118</v>
      </c>
      <c r="AS1238" s="89">
        <f t="shared" si="409"/>
        <v>1.2462266328299796</v>
      </c>
      <c r="AT1238" s="89">
        <f t="shared" si="409"/>
        <v>1.2439083968856333</v>
      </c>
      <c r="AU1238" s="89">
        <f t="shared" si="410"/>
        <v>1.1666747515830691</v>
      </c>
    </row>
    <row r="1239" spans="3:47">
      <c r="C1239" s="10"/>
      <c r="D1239" s="10"/>
      <c r="Z1239">
        <f t="shared" si="401"/>
        <v>0</v>
      </c>
      <c r="AA1239" s="89">
        <f t="shared" si="402"/>
        <v>-0.23800536174947567</v>
      </c>
      <c r="AB1239" s="89">
        <f t="shared" si="396"/>
        <v>-9999</v>
      </c>
      <c r="AC1239" s="89">
        <f t="shared" si="397"/>
        <v>0</v>
      </c>
      <c r="AD1239" s="89">
        <f t="shared" si="411"/>
        <v>-9999</v>
      </c>
      <c r="AE1239" s="89">
        <f t="shared" si="398"/>
        <v>0</v>
      </c>
      <c r="AF1239">
        <f t="shared" si="412"/>
        <v>-9999</v>
      </c>
      <c r="AG1239" s="73"/>
      <c r="AH1239">
        <f t="shared" si="403"/>
        <v>9.9128093979226504E-4</v>
      </c>
      <c r="AI1239">
        <f t="shared" si="404"/>
        <v>1.0202694526724543</v>
      </c>
      <c r="AJ1239">
        <f t="shared" si="405"/>
        <v>0.73637414807196833</v>
      </c>
      <c r="AK1239">
        <f t="shared" si="406"/>
        <v>8.1517785104596244E-2</v>
      </c>
      <c r="AL1239">
        <f t="shared" si="407"/>
        <v>1.327088014839336</v>
      </c>
      <c r="AM1239">
        <f t="shared" si="408"/>
        <v>0.7817992999413852</v>
      </c>
      <c r="AN1239" s="89">
        <f t="shared" si="409"/>
        <v>1.2462906618999194</v>
      </c>
      <c r="AO1239" s="89">
        <f t="shared" si="409"/>
        <v>1.246290661867854</v>
      </c>
      <c r="AP1239" s="89">
        <f t="shared" si="409"/>
        <v>1.2462906606705981</v>
      </c>
      <c r="AQ1239" s="89">
        <f t="shared" si="409"/>
        <v>1.2462906159678244</v>
      </c>
      <c r="AR1239" s="89">
        <f t="shared" si="409"/>
        <v>1.2462889468736118</v>
      </c>
      <c r="AS1239" s="89">
        <f t="shared" si="409"/>
        <v>1.2462266328299796</v>
      </c>
      <c r="AT1239" s="89">
        <f t="shared" si="409"/>
        <v>1.2439083968856333</v>
      </c>
      <c r="AU1239" s="89">
        <f t="shared" si="410"/>
        <v>1.1666747515830691</v>
      </c>
    </row>
    <row r="1240" spans="3:47">
      <c r="C1240" s="10"/>
      <c r="D1240" s="10"/>
      <c r="Z1240">
        <f t="shared" si="401"/>
        <v>0</v>
      </c>
      <c r="AA1240" s="89">
        <f t="shared" si="402"/>
        <v>-0.23800536174947567</v>
      </c>
      <c r="AB1240" s="89">
        <f t="shared" si="396"/>
        <v>-9999</v>
      </c>
      <c r="AC1240" s="89">
        <f t="shared" si="397"/>
        <v>0</v>
      </c>
      <c r="AD1240" s="89">
        <f t="shared" si="411"/>
        <v>-9999</v>
      </c>
      <c r="AE1240" s="89">
        <f t="shared" si="398"/>
        <v>0</v>
      </c>
      <c r="AF1240">
        <f t="shared" si="412"/>
        <v>-9999</v>
      </c>
      <c r="AG1240" s="73"/>
      <c r="AH1240">
        <f t="shared" si="403"/>
        <v>9.9128093979226504E-4</v>
      </c>
      <c r="AI1240">
        <f t="shared" si="404"/>
        <v>1.0202694526724543</v>
      </c>
      <c r="AJ1240">
        <f t="shared" si="405"/>
        <v>0.73637414807196833</v>
      </c>
      <c r="AK1240">
        <f t="shared" si="406"/>
        <v>8.1517785104596244E-2</v>
      </c>
      <c r="AL1240">
        <f t="shared" si="407"/>
        <v>1.327088014839336</v>
      </c>
      <c r="AM1240">
        <f t="shared" si="408"/>
        <v>0.7817992999413852</v>
      </c>
      <c r="AN1240" s="89">
        <f t="shared" si="409"/>
        <v>1.2462906618999194</v>
      </c>
      <c r="AO1240" s="89">
        <f t="shared" si="409"/>
        <v>1.246290661867854</v>
      </c>
      <c r="AP1240" s="89">
        <f t="shared" si="409"/>
        <v>1.2462906606705981</v>
      </c>
      <c r="AQ1240" s="89">
        <f t="shared" si="409"/>
        <v>1.2462906159678244</v>
      </c>
      <c r="AR1240" s="89">
        <f t="shared" si="409"/>
        <v>1.2462889468736118</v>
      </c>
      <c r="AS1240" s="89">
        <f t="shared" si="409"/>
        <v>1.2462266328299796</v>
      </c>
      <c r="AT1240" s="89">
        <f t="shared" si="409"/>
        <v>1.2439083968856333</v>
      </c>
      <c r="AU1240" s="89">
        <f t="shared" si="410"/>
        <v>1.1666747515830691</v>
      </c>
    </row>
    <row r="1241" spans="3:47">
      <c r="C1241" s="10"/>
      <c r="D1241" s="10"/>
      <c r="Z1241">
        <f t="shared" si="401"/>
        <v>0</v>
      </c>
      <c r="AA1241" s="89">
        <f t="shared" si="402"/>
        <v>-0.23800536174947567</v>
      </c>
      <c r="AB1241" s="89">
        <f t="shared" si="396"/>
        <v>-9999</v>
      </c>
      <c r="AC1241" s="89">
        <f t="shared" si="397"/>
        <v>0</v>
      </c>
      <c r="AD1241" s="89">
        <f t="shared" si="411"/>
        <v>-9999</v>
      </c>
      <c r="AE1241" s="89">
        <f t="shared" si="398"/>
        <v>0</v>
      </c>
      <c r="AF1241">
        <f t="shared" si="412"/>
        <v>-9999</v>
      </c>
      <c r="AG1241" s="73"/>
      <c r="AH1241">
        <f t="shared" si="403"/>
        <v>9.9128093979226504E-4</v>
      </c>
      <c r="AI1241">
        <f t="shared" si="404"/>
        <v>1.0202694526724543</v>
      </c>
      <c r="AJ1241">
        <f t="shared" si="405"/>
        <v>0.73637414807196833</v>
      </c>
      <c r="AK1241">
        <f t="shared" si="406"/>
        <v>8.1517785104596244E-2</v>
      </c>
      <c r="AL1241">
        <f t="shared" si="407"/>
        <v>1.327088014839336</v>
      </c>
      <c r="AM1241">
        <f t="shared" si="408"/>
        <v>0.7817992999413852</v>
      </c>
      <c r="AN1241" s="89">
        <f t="shared" si="409"/>
        <v>1.2462906618999194</v>
      </c>
      <c r="AO1241" s="89">
        <f t="shared" si="409"/>
        <v>1.246290661867854</v>
      </c>
      <c r="AP1241" s="89">
        <f t="shared" si="409"/>
        <v>1.2462906606705981</v>
      </c>
      <c r="AQ1241" s="89">
        <f t="shared" si="409"/>
        <v>1.2462906159678244</v>
      </c>
      <c r="AR1241" s="89">
        <f t="shared" si="409"/>
        <v>1.2462889468736118</v>
      </c>
      <c r="AS1241" s="89">
        <f t="shared" si="409"/>
        <v>1.2462266328299796</v>
      </c>
      <c r="AT1241" s="89">
        <f t="shared" si="409"/>
        <v>1.2439083968856333</v>
      </c>
      <c r="AU1241" s="89">
        <f t="shared" si="410"/>
        <v>1.1666747515830691</v>
      </c>
    </row>
    <row r="1242" spans="3:47">
      <c r="C1242" s="10"/>
      <c r="D1242" s="10"/>
      <c r="Z1242">
        <f t="shared" si="401"/>
        <v>0</v>
      </c>
      <c r="AA1242" s="89">
        <f t="shared" si="402"/>
        <v>-0.23800536174947567</v>
      </c>
      <c r="AB1242" s="89">
        <f t="shared" si="396"/>
        <v>-9999</v>
      </c>
      <c r="AC1242" s="89">
        <f t="shared" si="397"/>
        <v>0</v>
      </c>
      <c r="AD1242" s="89">
        <f t="shared" si="411"/>
        <v>-9999</v>
      </c>
      <c r="AE1242" s="89">
        <f t="shared" si="398"/>
        <v>0</v>
      </c>
      <c r="AF1242">
        <f t="shared" si="412"/>
        <v>-9999</v>
      </c>
      <c r="AG1242" s="73"/>
      <c r="AH1242">
        <f t="shared" si="403"/>
        <v>9.9128093979226504E-4</v>
      </c>
      <c r="AI1242">
        <f t="shared" si="404"/>
        <v>1.0202694526724543</v>
      </c>
      <c r="AJ1242">
        <f t="shared" si="405"/>
        <v>0.73637414807196833</v>
      </c>
      <c r="AK1242">
        <f t="shared" si="406"/>
        <v>8.1517785104596244E-2</v>
      </c>
      <c r="AL1242">
        <f t="shared" si="407"/>
        <v>1.327088014839336</v>
      </c>
      <c r="AM1242">
        <f t="shared" si="408"/>
        <v>0.7817992999413852</v>
      </c>
      <c r="AN1242" s="89">
        <f t="shared" si="409"/>
        <v>1.2462906618999194</v>
      </c>
      <c r="AO1242" s="89">
        <f t="shared" si="409"/>
        <v>1.246290661867854</v>
      </c>
      <c r="AP1242" s="89">
        <f t="shared" si="409"/>
        <v>1.2462906606705981</v>
      </c>
      <c r="AQ1242" s="89">
        <f t="shared" si="409"/>
        <v>1.2462906159678244</v>
      </c>
      <c r="AR1242" s="89">
        <f t="shared" si="409"/>
        <v>1.2462889468736118</v>
      </c>
      <c r="AS1242" s="89">
        <f t="shared" si="409"/>
        <v>1.2462266328299796</v>
      </c>
      <c r="AT1242" s="89">
        <f t="shared" si="409"/>
        <v>1.2439083968856333</v>
      </c>
      <c r="AU1242" s="89">
        <f t="shared" si="410"/>
        <v>1.1666747515830691</v>
      </c>
    </row>
    <row r="1243" spans="3:47">
      <c r="C1243" s="10"/>
      <c r="D1243" s="10"/>
      <c r="Z1243">
        <f t="shared" si="401"/>
        <v>0</v>
      </c>
      <c r="AA1243" s="89">
        <f t="shared" si="402"/>
        <v>-0.23800536174947567</v>
      </c>
      <c r="AB1243" s="89">
        <f t="shared" si="396"/>
        <v>-9999</v>
      </c>
      <c r="AC1243" s="89">
        <f t="shared" si="397"/>
        <v>0</v>
      </c>
      <c r="AD1243" s="89">
        <f t="shared" si="411"/>
        <v>-9999</v>
      </c>
      <c r="AE1243" s="89">
        <f t="shared" si="398"/>
        <v>0</v>
      </c>
      <c r="AF1243">
        <f t="shared" si="412"/>
        <v>-9999</v>
      </c>
      <c r="AG1243" s="73"/>
      <c r="AH1243">
        <f t="shared" si="403"/>
        <v>9.9128093979226504E-4</v>
      </c>
      <c r="AI1243">
        <f t="shared" si="404"/>
        <v>1.0202694526724543</v>
      </c>
      <c r="AJ1243">
        <f t="shared" si="405"/>
        <v>0.73637414807196833</v>
      </c>
      <c r="AK1243">
        <f t="shared" si="406"/>
        <v>8.1517785104596244E-2</v>
      </c>
      <c r="AL1243">
        <f t="shared" si="407"/>
        <v>1.327088014839336</v>
      </c>
      <c r="AM1243">
        <f t="shared" si="408"/>
        <v>0.7817992999413852</v>
      </c>
      <c r="AN1243" s="89">
        <f t="shared" si="409"/>
        <v>1.2462906618999194</v>
      </c>
      <c r="AO1243" s="89">
        <f t="shared" si="409"/>
        <v>1.246290661867854</v>
      </c>
      <c r="AP1243" s="89">
        <f t="shared" si="409"/>
        <v>1.2462906606705981</v>
      </c>
      <c r="AQ1243" s="89">
        <f t="shared" si="409"/>
        <v>1.2462906159678244</v>
      </c>
      <c r="AR1243" s="89">
        <f t="shared" si="409"/>
        <v>1.2462889468736118</v>
      </c>
      <c r="AS1243" s="89">
        <f t="shared" si="409"/>
        <v>1.2462266328299796</v>
      </c>
      <c r="AT1243" s="89">
        <f t="shared" si="409"/>
        <v>1.2439083968856333</v>
      </c>
      <c r="AU1243" s="89">
        <f t="shared" si="410"/>
        <v>1.1666747515830691</v>
      </c>
    </row>
    <row r="1244" spans="3:47">
      <c r="C1244" s="10"/>
      <c r="D1244" s="10"/>
      <c r="Z1244">
        <f t="shared" si="401"/>
        <v>0</v>
      </c>
      <c r="AA1244" s="89">
        <f t="shared" si="402"/>
        <v>-0.23800536174947567</v>
      </c>
      <c r="AB1244" s="89">
        <f t="shared" si="396"/>
        <v>-9999</v>
      </c>
      <c r="AC1244" s="89">
        <f t="shared" si="397"/>
        <v>0</v>
      </c>
      <c r="AD1244" s="89">
        <f t="shared" si="411"/>
        <v>-9999</v>
      </c>
      <c r="AE1244" s="89">
        <f t="shared" si="398"/>
        <v>0</v>
      </c>
      <c r="AF1244">
        <f t="shared" si="412"/>
        <v>-9999</v>
      </c>
      <c r="AG1244" s="73"/>
      <c r="AH1244">
        <f t="shared" si="403"/>
        <v>9.9128093979226504E-4</v>
      </c>
      <c r="AI1244">
        <f t="shared" si="404"/>
        <v>1.0202694526724543</v>
      </c>
      <c r="AJ1244">
        <f t="shared" si="405"/>
        <v>0.73637414807196833</v>
      </c>
      <c r="AK1244">
        <f t="shared" si="406"/>
        <v>8.1517785104596244E-2</v>
      </c>
      <c r="AL1244">
        <f t="shared" si="407"/>
        <v>1.327088014839336</v>
      </c>
      <c r="AM1244">
        <f t="shared" si="408"/>
        <v>0.7817992999413852</v>
      </c>
      <c r="AN1244" s="89">
        <f t="shared" si="409"/>
        <v>1.2462906618999194</v>
      </c>
      <c r="AO1244" s="89">
        <f t="shared" si="409"/>
        <v>1.246290661867854</v>
      </c>
      <c r="AP1244" s="89">
        <f t="shared" si="409"/>
        <v>1.2462906606705981</v>
      </c>
      <c r="AQ1244" s="89">
        <f t="shared" si="409"/>
        <v>1.2462906159678244</v>
      </c>
      <c r="AR1244" s="89">
        <f t="shared" si="409"/>
        <v>1.2462889468736118</v>
      </c>
      <c r="AS1244" s="89">
        <f t="shared" si="409"/>
        <v>1.2462266328299796</v>
      </c>
      <c r="AT1244" s="89">
        <f t="shared" si="409"/>
        <v>1.2439083968856333</v>
      </c>
      <c r="AU1244" s="89">
        <f t="shared" si="410"/>
        <v>1.1666747515830691</v>
      </c>
    </row>
    <row r="1245" spans="3:47">
      <c r="C1245" s="10"/>
      <c r="D1245" s="10"/>
      <c r="Z1245">
        <f t="shared" si="401"/>
        <v>0</v>
      </c>
      <c r="AA1245" s="89">
        <f t="shared" si="402"/>
        <v>-0.23800536174947567</v>
      </c>
      <c r="AB1245" s="89">
        <f t="shared" si="396"/>
        <v>-9999</v>
      </c>
      <c r="AC1245" s="89">
        <f t="shared" si="397"/>
        <v>0</v>
      </c>
      <c r="AD1245" s="89">
        <f t="shared" si="411"/>
        <v>-9999</v>
      </c>
      <c r="AE1245" s="89">
        <f t="shared" si="398"/>
        <v>0</v>
      </c>
      <c r="AF1245">
        <f t="shared" si="412"/>
        <v>-9999</v>
      </c>
      <c r="AG1245" s="73"/>
      <c r="AH1245">
        <f t="shared" si="403"/>
        <v>9.9128093979226504E-4</v>
      </c>
      <c r="AI1245">
        <f t="shared" si="404"/>
        <v>1.0202694526724543</v>
      </c>
      <c r="AJ1245">
        <f t="shared" si="405"/>
        <v>0.73637414807196833</v>
      </c>
      <c r="AK1245">
        <f t="shared" si="406"/>
        <v>8.1517785104596244E-2</v>
      </c>
      <c r="AL1245">
        <f t="shared" si="407"/>
        <v>1.327088014839336</v>
      </c>
      <c r="AM1245">
        <f t="shared" si="408"/>
        <v>0.7817992999413852</v>
      </c>
      <c r="AN1245" s="89">
        <f t="shared" si="409"/>
        <v>1.2462906618999194</v>
      </c>
      <c r="AO1245" s="89">
        <f t="shared" si="409"/>
        <v>1.246290661867854</v>
      </c>
      <c r="AP1245" s="89">
        <f t="shared" si="409"/>
        <v>1.2462906606705981</v>
      </c>
      <c r="AQ1245" s="89">
        <f t="shared" si="409"/>
        <v>1.2462906159678244</v>
      </c>
      <c r="AR1245" s="89">
        <f t="shared" si="409"/>
        <v>1.2462889468736118</v>
      </c>
      <c r="AS1245" s="89">
        <f t="shared" si="409"/>
        <v>1.2462266328299796</v>
      </c>
      <c r="AT1245" s="89">
        <f t="shared" si="409"/>
        <v>1.2439083968856333</v>
      </c>
      <c r="AU1245" s="89">
        <f t="shared" si="410"/>
        <v>1.1666747515830691</v>
      </c>
    </row>
    <row r="1246" spans="3:47">
      <c r="C1246" s="10"/>
      <c r="D1246" s="10"/>
      <c r="Z1246">
        <f t="shared" si="401"/>
        <v>0</v>
      </c>
      <c r="AA1246" s="89">
        <f t="shared" si="402"/>
        <v>-0.23800536174947567</v>
      </c>
      <c r="AB1246" s="89">
        <f t="shared" si="396"/>
        <v>-9999</v>
      </c>
      <c r="AC1246" s="89">
        <f t="shared" si="397"/>
        <v>0</v>
      </c>
      <c r="AD1246" s="89">
        <f t="shared" si="411"/>
        <v>-9999</v>
      </c>
      <c r="AE1246" s="89">
        <f t="shared" si="398"/>
        <v>0</v>
      </c>
      <c r="AF1246">
        <f t="shared" si="412"/>
        <v>-9999</v>
      </c>
      <c r="AG1246" s="73"/>
      <c r="AH1246">
        <f t="shared" si="403"/>
        <v>9.9128093979226504E-4</v>
      </c>
      <c r="AI1246">
        <f t="shared" si="404"/>
        <v>1.0202694526724543</v>
      </c>
      <c r="AJ1246">
        <f t="shared" si="405"/>
        <v>0.73637414807196833</v>
      </c>
      <c r="AK1246">
        <f t="shared" si="406"/>
        <v>8.1517785104596244E-2</v>
      </c>
      <c r="AL1246">
        <f t="shared" si="407"/>
        <v>1.327088014839336</v>
      </c>
      <c r="AM1246">
        <f t="shared" si="408"/>
        <v>0.7817992999413852</v>
      </c>
      <c r="AN1246" s="89">
        <f t="shared" si="409"/>
        <v>1.2462906618999194</v>
      </c>
      <c r="AO1246" s="89">
        <f t="shared" si="409"/>
        <v>1.246290661867854</v>
      </c>
      <c r="AP1246" s="89">
        <f t="shared" si="409"/>
        <v>1.2462906606705981</v>
      </c>
      <c r="AQ1246" s="89">
        <f t="shared" si="409"/>
        <v>1.2462906159678244</v>
      </c>
      <c r="AR1246" s="89">
        <f t="shared" si="409"/>
        <v>1.2462889468736118</v>
      </c>
      <c r="AS1246" s="89">
        <f t="shared" si="409"/>
        <v>1.2462266328299796</v>
      </c>
      <c r="AT1246" s="89">
        <f t="shared" si="409"/>
        <v>1.2439083968856333</v>
      </c>
      <c r="AU1246" s="89">
        <f t="shared" si="410"/>
        <v>1.1666747515830691</v>
      </c>
    </row>
    <row r="1247" spans="3:47">
      <c r="C1247" s="10"/>
      <c r="D1247" s="10"/>
      <c r="Z1247">
        <f t="shared" si="401"/>
        <v>0</v>
      </c>
      <c r="AA1247" s="89">
        <f t="shared" si="402"/>
        <v>-0.23800536174947567</v>
      </c>
      <c r="AB1247" s="89">
        <f t="shared" si="396"/>
        <v>-9999</v>
      </c>
      <c r="AC1247" s="89">
        <f t="shared" si="397"/>
        <v>0</v>
      </c>
      <c r="AD1247" s="89">
        <f t="shared" si="411"/>
        <v>-9999</v>
      </c>
      <c r="AE1247" s="89">
        <f t="shared" si="398"/>
        <v>0</v>
      </c>
      <c r="AF1247">
        <f t="shared" si="412"/>
        <v>-9999</v>
      </c>
      <c r="AG1247" s="73"/>
      <c r="AH1247">
        <f t="shared" si="403"/>
        <v>9.9128093979226504E-4</v>
      </c>
      <c r="AI1247">
        <f t="shared" si="404"/>
        <v>1.0202694526724543</v>
      </c>
      <c r="AJ1247">
        <f t="shared" si="405"/>
        <v>0.73637414807196833</v>
      </c>
      <c r="AK1247">
        <f t="shared" si="406"/>
        <v>8.1517785104596244E-2</v>
      </c>
      <c r="AL1247">
        <f t="shared" si="407"/>
        <v>1.327088014839336</v>
      </c>
      <c r="AM1247">
        <f t="shared" si="408"/>
        <v>0.7817992999413852</v>
      </c>
      <c r="AN1247" s="89">
        <f t="shared" si="409"/>
        <v>1.2462906618999194</v>
      </c>
      <c r="AO1247" s="89">
        <f t="shared" si="409"/>
        <v>1.246290661867854</v>
      </c>
      <c r="AP1247" s="89">
        <f t="shared" si="409"/>
        <v>1.2462906606705981</v>
      </c>
      <c r="AQ1247" s="89">
        <f t="shared" si="409"/>
        <v>1.2462906159678244</v>
      </c>
      <c r="AR1247" s="89">
        <f t="shared" si="409"/>
        <v>1.2462889468736118</v>
      </c>
      <c r="AS1247" s="89">
        <f t="shared" si="409"/>
        <v>1.2462266328299796</v>
      </c>
      <c r="AT1247" s="89">
        <f t="shared" si="409"/>
        <v>1.2439083968856333</v>
      </c>
      <c r="AU1247" s="89">
        <f t="shared" si="410"/>
        <v>1.1666747515830691</v>
      </c>
    </row>
    <row r="1248" spans="3:47">
      <c r="C1248" s="10"/>
      <c r="D1248" s="10"/>
      <c r="Z1248">
        <f t="shared" si="401"/>
        <v>0</v>
      </c>
      <c r="AA1248" s="89">
        <f t="shared" si="402"/>
        <v>-0.23800536174947567</v>
      </c>
      <c r="AB1248" s="89">
        <f t="shared" si="396"/>
        <v>-9999</v>
      </c>
      <c r="AC1248" s="89">
        <f t="shared" si="397"/>
        <v>0</v>
      </c>
      <c r="AD1248" s="89">
        <f t="shared" si="411"/>
        <v>-9999</v>
      </c>
      <c r="AE1248" s="89">
        <f t="shared" si="398"/>
        <v>0</v>
      </c>
      <c r="AF1248">
        <f t="shared" si="412"/>
        <v>-9999</v>
      </c>
      <c r="AG1248" s="73"/>
      <c r="AH1248">
        <f t="shared" si="403"/>
        <v>9.9128093979226504E-4</v>
      </c>
      <c r="AI1248">
        <f t="shared" si="404"/>
        <v>1.0202694526724543</v>
      </c>
      <c r="AJ1248">
        <f t="shared" si="405"/>
        <v>0.73637414807196833</v>
      </c>
      <c r="AK1248">
        <f t="shared" si="406"/>
        <v>8.1517785104596244E-2</v>
      </c>
      <c r="AL1248">
        <f t="shared" si="407"/>
        <v>1.327088014839336</v>
      </c>
      <c r="AM1248">
        <f t="shared" si="408"/>
        <v>0.7817992999413852</v>
      </c>
      <c r="AN1248" s="89">
        <f t="shared" si="409"/>
        <v>1.2462906618999194</v>
      </c>
      <c r="AO1248" s="89">
        <f t="shared" si="409"/>
        <v>1.246290661867854</v>
      </c>
      <c r="AP1248" s="89">
        <f t="shared" si="409"/>
        <v>1.2462906606705981</v>
      </c>
      <c r="AQ1248" s="89">
        <f t="shared" si="409"/>
        <v>1.2462906159678244</v>
      </c>
      <c r="AR1248" s="89">
        <f t="shared" si="409"/>
        <v>1.2462889468736118</v>
      </c>
      <c r="AS1248" s="89">
        <f t="shared" si="409"/>
        <v>1.2462266328299796</v>
      </c>
      <c r="AT1248" s="89">
        <f t="shared" si="409"/>
        <v>1.2439083968856333</v>
      </c>
      <c r="AU1248" s="89">
        <f t="shared" si="410"/>
        <v>1.1666747515830691</v>
      </c>
    </row>
    <row r="1249" spans="3:64">
      <c r="C1249" s="10"/>
      <c r="D1249" s="10"/>
      <c r="Z1249">
        <f t="shared" si="401"/>
        <v>0</v>
      </c>
      <c r="AA1249" s="89">
        <f t="shared" si="402"/>
        <v>-0.23800536174947567</v>
      </c>
      <c r="AB1249" s="89">
        <f t="shared" si="396"/>
        <v>-9999</v>
      </c>
      <c r="AC1249" s="89">
        <f t="shared" si="397"/>
        <v>0</v>
      </c>
      <c r="AD1249" s="89">
        <f t="shared" si="411"/>
        <v>-9999</v>
      </c>
      <c r="AE1249" s="89">
        <f t="shared" si="398"/>
        <v>0</v>
      </c>
      <c r="AF1249">
        <f t="shared" si="412"/>
        <v>-9999</v>
      </c>
      <c r="AG1249" s="73"/>
      <c r="AH1249">
        <f t="shared" si="403"/>
        <v>9.9128093979226504E-4</v>
      </c>
      <c r="AI1249">
        <f t="shared" si="404"/>
        <v>1.0202694526724543</v>
      </c>
      <c r="AJ1249">
        <f t="shared" si="405"/>
        <v>0.73637414807196833</v>
      </c>
      <c r="AK1249">
        <f t="shared" si="406"/>
        <v>8.1517785104596244E-2</v>
      </c>
      <c r="AL1249">
        <f t="shared" si="407"/>
        <v>1.327088014839336</v>
      </c>
      <c r="AM1249">
        <f t="shared" si="408"/>
        <v>0.7817992999413852</v>
      </c>
      <c r="AN1249" s="89">
        <f t="shared" si="409"/>
        <v>1.2462906618999194</v>
      </c>
      <c r="AO1249" s="89">
        <f t="shared" si="409"/>
        <v>1.246290661867854</v>
      </c>
      <c r="AP1249" s="89">
        <f t="shared" si="409"/>
        <v>1.2462906606705981</v>
      </c>
      <c r="AQ1249" s="89">
        <f t="shared" si="409"/>
        <v>1.2462906159678244</v>
      </c>
      <c r="AR1249" s="89">
        <f t="shared" si="409"/>
        <v>1.2462889468736118</v>
      </c>
      <c r="AS1249" s="89">
        <f t="shared" si="409"/>
        <v>1.2462266328299796</v>
      </c>
      <c r="AT1249" s="89">
        <f t="shared" si="409"/>
        <v>1.2439083968856333</v>
      </c>
      <c r="AU1249" s="89">
        <f t="shared" si="410"/>
        <v>1.1666747515830691</v>
      </c>
      <c r="AV1249" s="89"/>
      <c r="AW1249" s="89"/>
      <c r="AX1249" s="89"/>
      <c r="AY1249" s="89"/>
      <c r="AZ1249" s="89"/>
      <c r="BA1249" s="89"/>
      <c r="BB1249" s="89"/>
      <c r="BC1249" s="89"/>
      <c r="BD1249" s="89"/>
      <c r="BE1249" s="89"/>
      <c r="BF1249" s="89"/>
      <c r="BG1249" s="89"/>
      <c r="BH1249" s="89"/>
      <c r="BI1249" s="89"/>
      <c r="BJ1249" s="89"/>
      <c r="BK1249" s="89"/>
      <c r="BL1249" s="89"/>
    </row>
    <row r="1250" spans="3:64">
      <c r="C1250" s="10"/>
      <c r="D1250" s="10"/>
      <c r="Z1250">
        <f t="shared" si="401"/>
        <v>0</v>
      </c>
      <c r="AA1250" s="89">
        <f t="shared" si="402"/>
        <v>-0.23800536174947567</v>
      </c>
      <c r="AB1250" s="89">
        <f t="shared" si="396"/>
        <v>-9999</v>
      </c>
      <c r="AC1250" s="89">
        <f t="shared" si="397"/>
        <v>0</v>
      </c>
      <c r="AD1250" s="89">
        <f t="shared" si="411"/>
        <v>-9999</v>
      </c>
      <c r="AE1250" s="89">
        <f t="shared" si="398"/>
        <v>0</v>
      </c>
      <c r="AF1250">
        <f t="shared" si="412"/>
        <v>-9999</v>
      </c>
      <c r="AG1250" s="73"/>
      <c r="AH1250">
        <f t="shared" si="403"/>
        <v>9.9128093979226504E-4</v>
      </c>
      <c r="AI1250">
        <f t="shared" si="404"/>
        <v>1.0202694526724543</v>
      </c>
      <c r="AJ1250">
        <f t="shared" si="405"/>
        <v>0.73637414807196833</v>
      </c>
      <c r="AK1250">
        <f t="shared" si="406"/>
        <v>8.1517785104596244E-2</v>
      </c>
      <c r="AL1250">
        <f t="shared" si="407"/>
        <v>1.327088014839336</v>
      </c>
      <c r="AM1250">
        <f t="shared" si="408"/>
        <v>0.7817992999413852</v>
      </c>
      <c r="AN1250" s="89">
        <f t="shared" si="409"/>
        <v>1.2462906618999194</v>
      </c>
      <c r="AO1250" s="89">
        <f t="shared" si="409"/>
        <v>1.246290661867854</v>
      </c>
      <c r="AP1250" s="89">
        <f t="shared" si="409"/>
        <v>1.2462906606705981</v>
      </c>
      <c r="AQ1250" s="89">
        <f t="shared" si="409"/>
        <v>1.2462906159678244</v>
      </c>
      <c r="AR1250" s="89">
        <f t="shared" si="409"/>
        <v>1.2462889468736118</v>
      </c>
      <c r="AS1250" s="89">
        <f t="shared" si="409"/>
        <v>1.2462266328299796</v>
      </c>
      <c r="AT1250" s="89">
        <f t="shared" si="409"/>
        <v>1.2439083968856333</v>
      </c>
      <c r="AU1250" s="89">
        <f t="shared" si="410"/>
        <v>1.1666747515830691</v>
      </c>
    </row>
    <row r="1251" spans="3:64">
      <c r="C1251" s="10"/>
      <c r="D1251" s="10"/>
      <c r="Z1251">
        <f t="shared" si="401"/>
        <v>0</v>
      </c>
      <c r="AA1251" s="89">
        <f t="shared" si="402"/>
        <v>-0.23800536174947567</v>
      </c>
      <c r="AB1251" s="89">
        <f t="shared" si="396"/>
        <v>-9999</v>
      </c>
      <c r="AC1251" s="89">
        <f t="shared" si="397"/>
        <v>0</v>
      </c>
      <c r="AD1251" s="89">
        <f t="shared" si="411"/>
        <v>-9999</v>
      </c>
      <c r="AE1251" s="89">
        <f t="shared" si="398"/>
        <v>0</v>
      </c>
      <c r="AF1251">
        <f t="shared" si="412"/>
        <v>-9999</v>
      </c>
      <c r="AG1251" s="73"/>
      <c r="AH1251">
        <f t="shared" si="403"/>
        <v>9.9128093979226504E-4</v>
      </c>
      <c r="AI1251">
        <f t="shared" si="404"/>
        <v>1.0202694526724543</v>
      </c>
      <c r="AJ1251">
        <f t="shared" si="405"/>
        <v>0.73637414807196833</v>
      </c>
      <c r="AK1251">
        <f t="shared" si="406"/>
        <v>8.1517785104596244E-2</v>
      </c>
      <c r="AL1251">
        <f t="shared" si="407"/>
        <v>1.327088014839336</v>
      </c>
      <c r="AM1251">
        <f t="shared" si="408"/>
        <v>0.7817992999413852</v>
      </c>
      <c r="AN1251" s="89">
        <f t="shared" si="409"/>
        <v>1.2462906618999194</v>
      </c>
      <c r="AO1251" s="89">
        <f t="shared" si="409"/>
        <v>1.246290661867854</v>
      </c>
      <c r="AP1251" s="89">
        <f t="shared" si="409"/>
        <v>1.2462906606705981</v>
      </c>
      <c r="AQ1251" s="89">
        <f t="shared" si="409"/>
        <v>1.2462906159678244</v>
      </c>
      <c r="AR1251" s="89">
        <f t="shared" si="409"/>
        <v>1.2462889468736118</v>
      </c>
      <c r="AS1251" s="89">
        <f t="shared" si="409"/>
        <v>1.2462266328299796</v>
      </c>
      <c r="AT1251" s="89">
        <f t="shared" si="409"/>
        <v>1.2439083968856333</v>
      </c>
      <c r="AU1251" s="89">
        <f t="shared" si="410"/>
        <v>1.1666747515830691</v>
      </c>
    </row>
    <row r="1252" spans="3:64">
      <c r="C1252" s="10"/>
      <c r="D1252" s="10"/>
      <c r="Z1252">
        <f t="shared" si="401"/>
        <v>0</v>
      </c>
      <c r="AA1252" s="89">
        <f t="shared" si="402"/>
        <v>-0.23800536174947567</v>
      </c>
      <c r="AB1252" s="89">
        <f t="shared" si="396"/>
        <v>-9999</v>
      </c>
      <c r="AC1252" s="89">
        <f t="shared" si="397"/>
        <v>0</v>
      </c>
      <c r="AD1252" s="89">
        <f t="shared" si="411"/>
        <v>-9999</v>
      </c>
      <c r="AE1252" s="89">
        <f t="shared" si="398"/>
        <v>0</v>
      </c>
      <c r="AF1252">
        <f t="shared" si="412"/>
        <v>-9999</v>
      </c>
      <c r="AG1252" s="73"/>
      <c r="AH1252">
        <f t="shared" si="403"/>
        <v>9.9128093979226504E-4</v>
      </c>
      <c r="AI1252">
        <f t="shared" si="404"/>
        <v>1.0202694526724543</v>
      </c>
      <c r="AJ1252">
        <f t="shared" si="405"/>
        <v>0.73637414807196833</v>
      </c>
      <c r="AK1252">
        <f t="shared" si="406"/>
        <v>8.1517785104596244E-2</v>
      </c>
      <c r="AL1252">
        <f t="shared" si="407"/>
        <v>1.327088014839336</v>
      </c>
      <c r="AM1252">
        <f t="shared" si="408"/>
        <v>0.7817992999413852</v>
      </c>
      <c r="AN1252" s="89">
        <f t="shared" si="409"/>
        <v>1.2462906618999194</v>
      </c>
      <c r="AO1252" s="89">
        <f t="shared" si="409"/>
        <v>1.246290661867854</v>
      </c>
      <c r="AP1252" s="89">
        <f t="shared" si="409"/>
        <v>1.2462906606705981</v>
      </c>
      <c r="AQ1252" s="89">
        <f t="shared" si="409"/>
        <v>1.2462906159678244</v>
      </c>
      <c r="AR1252" s="89">
        <f t="shared" si="409"/>
        <v>1.2462889468736118</v>
      </c>
      <c r="AS1252" s="89">
        <f t="shared" si="409"/>
        <v>1.2462266328299796</v>
      </c>
      <c r="AT1252" s="89">
        <f t="shared" si="409"/>
        <v>1.2439083968856333</v>
      </c>
      <c r="AU1252" s="89">
        <f t="shared" si="410"/>
        <v>1.1666747515830691</v>
      </c>
    </row>
    <row r="1253" spans="3:64">
      <c r="C1253" s="10"/>
      <c r="D1253" s="10"/>
      <c r="Z1253">
        <f t="shared" si="401"/>
        <v>0</v>
      </c>
      <c r="AA1253" s="89">
        <f t="shared" si="402"/>
        <v>-0.23800536174947567</v>
      </c>
      <c r="AB1253" s="89">
        <f t="shared" si="396"/>
        <v>-9999</v>
      </c>
      <c r="AC1253" s="89">
        <f t="shared" si="397"/>
        <v>0</v>
      </c>
      <c r="AD1253" s="89">
        <f t="shared" si="411"/>
        <v>-9999</v>
      </c>
      <c r="AE1253" s="89">
        <f t="shared" si="398"/>
        <v>0</v>
      </c>
      <c r="AF1253">
        <f t="shared" si="412"/>
        <v>-9999</v>
      </c>
      <c r="AG1253" s="73"/>
      <c r="AH1253">
        <f t="shared" si="403"/>
        <v>9.9128093979226504E-4</v>
      </c>
      <c r="AI1253">
        <f t="shared" si="404"/>
        <v>1.0202694526724543</v>
      </c>
      <c r="AJ1253">
        <f t="shared" si="405"/>
        <v>0.73637414807196833</v>
      </c>
      <c r="AK1253">
        <f t="shared" si="406"/>
        <v>8.1517785104596244E-2</v>
      </c>
      <c r="AL1253">
        <f t="shared" si="407"/>
        <v>1.327088014839336</v>
      </c>
      <c r="AM1253">
        <f t="shared" si="408"/>
        <v>0.7817992999413852</v>
      </c>
      <c r="AN1253" s="89">
        <f t="shared" ref="AN1253:AT1268" si="413">$AU1253+$AB$7*SIN(AO1253)</f>
        <v>1.2462906618999194</v>
      </c>
      <c r="AO1253" s="89">
        <f t="shared" si="413"/>
        <v>1.246290661867854</v>
      </c>
      <c r="AP1253" s="89">
        <f t="shared" si="413"/>
        <v>1.2462906606705981</v>
      </c>
      <c r="AQ1253" s="89">
        <f t="shared" si="413"/>
        <v>1.2462906159678244</v>
      </c>
      <c r="AR1253" s="89">
        <f t="shared" si="413"/>
        <v>1.2462889468736118</v>
      </c>
      <c r="AS1253" s="89">
        <f t="shared" si="413"/>
        <v>1.2462266328299796</v>
      </c>
      <c r="AT1253" s="89">
        <f t="shared" si="413"/>
        <v>1.2439083968856333</v>
      </c>
      <c r="AU1253" s="89">
        <f t="shared" si="410"/>
        <v>1.1666747515830691</v>
      </c>
    </row>
    <row r="1254" spans="3:64">
      <c r="C1254" s="10"/>
      <c r="D1254" s="10"/>
      <c r="Z1254">
        <f t="shared" si="401"/>
        <v>0</v>
      </c>
      <c r="AA1254" s="89">
        <f t="shared" si="402"/>
        <v>-0.23800536174947567</v>
      </c>
      <c r="AB1254" s="89">
        <f t="shared" si="396"/>
        <v>-9999</v>
      </c>
      <c r="AC1254" s="89">
        <f t="shared" si="397"/>
        <v>0</v>
      </c>
      <c r="AD1254" s="89">
        <f t="shared" si="411"/>
        <v>-9999</v>
      </c>
      <c r="AE1254" s="89">
        <f t="shared" si="398"/>
        <v>0</v>
      </c>
      <c r="AF1254">
        <f t="shared" si="412"/>
        <v>-9999</v>
      </c>
      <c r="AG1254" s="73"/>
      <c r="AH1254">
        <f t="shared" si="403"/>
        <v>9.9128093979226504E-4</v>
      </c>
      <c r="AI1254">
        <f t="shared" si="404"/>
        <v>1.0202694526724543</v>
      </c>
      <c r="AJ1254">
        <f t="shared" si="405"/>
        <v>0.73637414807196833</v>
      </c>
      <c r="AK1254">
        <f t="shared" si="406"/>
        <v>8.1517785104596244E-2</v>
      </c>
      <c r="AL1254">
        <f t="shared" si="407"/>
        <v>1.327088014839336</v>
      </c>
      <c r="AM1254">
        <f t="shared" si="408"/>
        <v>0.7817992999413852</v>
      </c>
      <c r="AN1254" s="89">
        <f t="shared" si="413"/>
        <v>1.2462906618999194</v>
      </c>
      <c r="AO1254" s="89">
        <f t="shared" si="413"/>
        <v>1.246290661867854</v>
      </c>
      <c r="AP1254" s="89">
        <f t="shared" si="413"/>
        <v>1.2462906606705981</v>
      </c>
      <c r="AQ1254" s="89">
        <f t="shared" si="413"/>
        <v>1.2462906159678244</v>
      </c>
      <c r="AR1254" s="89">
        <f t="shared" si="413"/>
        <v>1.2462889468736118</v>
      </c>
      <c r="AS1254" s="89">
        <f t="shared" si="413"/>
        <v>1.2462266328299796</v>
      </c>
      <c r="AT1254" s="89">
        <f t="shared" si="413"/>
        <v>1.2439083968856333</v>
      </c>
      <c r="AU1254" s="89">
        <f t="shared" si="410"/>
        <v>1.1666747515830691</v>
      </c>
    </row>
    <row r="1255" spans="3:64">
      <c r="C1255" s="10"/>
      <c r="D1255" s="10"/>
      <c r="Z1255">
        <f t="shared" si="401"/>
        <v>0</v>
      </c>
      <c r="AA1255" s="89">
        <f t="shared" si="402"/>
        <v>-0.23800536174947567</v>
      </c>
      <c r="AB1255" s="89">
        <f t="shared" ref="AB1255:AB1318" si="414">IF(S1255&lt;&gt;0,G1255-AH1255, -9999)</f>
        <v>-9999</v>
      </c>
      <c r="AC1255" s="89">
        <f t="shared" ref="AC1255:AC1318" si="415">+G1255-P1255</f>
        <v>0</v>
      </c>
      <c r="AD1255" s="89">
        <f t="shared" si="411"/>
        <v>-9999</v>
      </c>
      <c r="AE1255" s="89">
        <f t="shared" ref="AE1255:AE1318" si="416">+(G1255-AA1255)^2*S1255</f>
        <v>0</v>
      </c>
      <c r="AF1255">
        <f t="shared" si="412"/>
        <v>-9999</v>
      </c>
      <c r="AG1255" s="73"/>
      <c r="AH1255">
        <f t="shared" si="403"/>
        <v>9.9128093979226504E-4</v>
      </c>
      <c r="AI1255">
        <f t="shared" si="404"/>
        <v>1.0202694526724543</v>
      </c>
      <c r="AJ1255">
        <f t="shared" si="405"/>
        <v>0.73637414807196833</v>
      </c>
      <c r="AK1255">
        <f t="shared" si="406"/>
        <v>8.1517785104596244E-2</v>
      </c>
      <c r="AL1255">
        <f t="shared" si="407"/>
        <v>1.327088014839336</v>
      </c>
      <c r="AM1255">
        <f t="shared" si="408"/>
        <v>0.7817992999413852</v>
      </c>
      <c r="AN1255" s="89">
        <f t="shared" si="413"/>
        <v>1.2462906618999194</v>
      </c>
      <c r="AO1255" s="89">
        <f t="shared" si="413"/>
        <v>1.246290661867854</v>
      </c>
      <c r="AP1255" s="89">
        <f t="shared" si="413"/>
        <v>1.2462906606705981</v>
      </c>
      <c r="AQ1255" s="89">
        <f t="shared" si="413"/>
        <v>1.2462906159678244</v>
      </c>
      <c r="AR1255" s="89">
        <f t="shared" si="413"/>
        <v>1.2462889468736118</v>
      </c>
      <c r="AS1255" s="89">
        <f t="shared" si="413"/>
        <v>1.2462266328299796</v>
      </c>
      <c r="AT1255" s="89">
        <f t="shared" si="413"/>
        <v>1.2439083968856333</v>
      </c>
      <c r="AU1255" s="89">
        <f t="shared" si="410"/>
        <v>1.1666747515830691</v>
      </c>
    </row>
    <row r="1256" spans="3:64">
      <c r="C1256" s="10"/>
      <c r="D1256" s="10"/>
      <c r="Z1256">
        <f t="shared" si="401"/>
        <v>0</v>
      </c>
      <c r="AA1256" s="89">
        <f t="shared" si="402"/>
        <v>-0.23800536174947567</v>
      </c>
      <c r="AB1256" s="89">
        <f t="shared" si="414"/>
        <v>-9999</v>
      </c>
      <c r="AC1256" s="89">
        <f t="shared" si="415"/>
        <v>0</v>
      </c>
      <c r="AD1256" s="89">
        <f t="shared" si="411"/>
        <v>-9999</v>
      </c>
      <c r="AE1256" s="89">
        <f t="shared" si="416"/>
        <v>0</v>
      </c>
      <c r="AF1256">
        <f t="shared" si="412"/>
        <v>-9999</v>
      </c>
      <c r="AG1256" s="73"/>
      <c r="AH1256">
        <f t="shared" si="403"/>
        <v>9.9128093979226504E-4</v>
      </c>
      <c r="AI1256">
        <f t="shared" si="404"/>
        <v>1.0202694526724543</v>
      </c>
      <c r="AJ1256">
        <f t="shared" si="405"/>
        <v>0.73637414807196833</v>
      </c>
      <c r="AK1256">
        <f t="shared" si="406"/>
        <v>8.1517785104596244E-2</v>
      </c>
      <c r="AL1256">
        <f t="shared" si="407"/>
        <v>1.327088014839336</v>
      </c>
      <c r="AM1256">
        <f t="shared" si="408"/>
        <v>0.7817992999413852</v>
      </c>
      <c r="AN1256" s="89">
        <f t="shared" si="413"/>
        <v>1.2462906618999194</v>
      </c>
      <c r="AO1256" s="89">
        <f t="shared" si="413"/>
        <v>1.246290661867854</v>
      </c>
      <c r="AP1256" s="89">
        <f t="shared" si="413"/>
        <v>1.2462906606705981</v>
      </c>
      <c r="AQ1256" s="89">
        <f t="shared" si="413"/>
        <v>1.2462906159678244</v>
      </c>
      <c r="AR1256" s="89">
        <f t="shared" si="413"/>
        <v>1.2462889468736118</v>
      </c>
      <c r="AS1256" s="89">
        <f t="shared" si="413"/>
        <v>1.2462266328299796</v>
      </c>
      <c r="AT1256" s="89">
        <f t="shared" si="413"/>
        <v>1.2439083968856333</v>
      </c>
      <c r="AU1256" s="89">
        <f t="shared" si="410"/>
        <v>1.1666747515830691</v>
      </c>
    </row>
    <row r="1257" spans="3:64">
      <c r="C1257" s="10"/>
      <c r="D1257" s="10"/>
      <c r="Z1257">
        <f t="shared" si="401"/>
        <v>0</v>
      </c>
      <c r="AA1257" s="89">
        <f t="shared" si="402"/>
        <v>-0.23800536174947567</v>
      </c>
      <c r="AB1257" s="89">
        <f t="shared" si="414"/>
        <v>-9999</v>
      </c>
      <c r="AC1257" s="89">
        <f t="shared" si="415"/>
        <v>0</v>
      </c>
      <c r="AD1257" s="89">
        <f t="shared" si="411"/>
        <v>-9999</v>
      </c>
      <c r="AE1257" s="89">
        <f t="shared" si="416"/>
        <v>0</v>
      </c>
      <c r="AF1257">
        <f t="shared" si="412"/>
        <v>-9999</v>
      </c>
      <c r="AG1257" s="73"/>
      <c r="AH1257">
        <f t="shared" si="403"/>
        <v>9.9128093979226504E-4</v>
      </c>
      <c r="AI1257">
        <f t="shared" si="404"/>
        <v>1.0202694526724543</v>
      </c>
      <c r="AJ1257">
        <f t="shared" si="405"/>
        <v>0.73637414807196833</v>
      </c>
      <c r="AK1257">
        <f t="shared" si="406"/>
        <v>8.1517785104596244E-2</v>
      </c>
      <c r="AL1257">
        <f t="shared" si="407"/>
        <v>1.327088014839336</v>
      </c>
      <c r="AM1257">
        <f t="shared" si="408"/>
        <v>0.7817992999413852</v>
      </c>
      <c r="AN1257" s="89">
        <f t="shared" si="413"/>
        <v>1.2462906618999194</v>
      </c>
      <c r="AO1257" s="89">
        <f t="shared" si="413"/>
        <v>1.246290661867854</v>
      </c>
      <c r="AP1257" s="89">
        <f t="shared" si="413"/>
        <v>1.2462906606705981</v>
      </c>
      <c r="AQ1257" s="89">
        <f t="shared" si="413"/>
        <v>1.2462906159678244</v>
      </c>
      <c r="AR1257" s="89">
        <f t="shared" si="413"/>
        <v>1.2462889468736118</v>
      </c>
      <c r="AS1257" s="89">
        <f t="shared" si="413"/>
        <v>1.2462266328299796</v>
      </c>
      <c r="AT1257" s="89">
        <f t="shared" si="413"/>
        <v>1.2439083968856333</v>
      </c>
      <c r="AU1257" s="89">
        <f t="shared" si="410"/>
        <v>1.1666747515830691</v>
      </c>
    </row>
    <row r="1258" spans="3:64">
      <c r="C1258" s="10"/>
      <c r="D1258" s="10"/>
      <c r="Z1258">
        <f t="shared" si="401"/>
        <v>0</v>
      </c>
      <c r="AA1258" s="89">
        <f t="shared" si="402"/>
        <v>-0.23800536174947567</v>
      </c>
      <c r="AB1258" s="89">
        <f t="shared" si="414"/>
        <v>-9999</v>
      </c>
      <c r="AC1258" s="89">
        <f t="shared" si="415"/>
        <v>0</v>
      </c>
      <c r="AD1258" s="89">
        <f t="shared" si="411"/>
        <v>-9999</v>
      </c>
      <c r="AE1258" s="89">
        <f t="shared" si="416"/>
        <v>0</v>
      </c>
      <c r="AF1258">
        <f t="shared" si="412"/>
        <v>-9999</v>
      </c>
      <c r="AG1258" s="73"/>
      <c r="AH1258">
        <f t="shared" si="403"/>
        <v>9.9128093979226504E-4</v>
      </c>
      <c r="AI1258">
        <f t="shared" si="404"/>
        <v>1.0202694526724543</v>
      </c>
      <c r="AJ1258">
        <f t="shared" si="405"/>
        <v>0.73637414807196833</v>
      </c>
      <c r="AK1258">
        <f t="shared" si="406"/>
        <v>8.1517785104596244E-2</v>
      </c>
      <c r="AL1258">
        <f t="shared" si="407"/>
        <v>1.327088014839336</v>
      </c>
      <c r="AM1258">
        <f t="shared" si="408"/>
        <v>0.7817992999413852</v>
      </c>
      <c r="AN1258" s="89">
        <f t="shared" si="413"/>
        <v>1.2462906618999194</v>
      </c>
      <c r="AO1258" s="89">
        <f t="shared" si="413"/>
        <v>1.246290661867854</v>
      </c>
      <c r="AP1258" s="89">
        <f t="shared" si="413"/>
        <v>1.2462906606705981</v>
      </c>
      <c r="AQ1258" s="89">
        <f t="shared" si="413"/>
        <v>1.2462906159678244</v>
      </c>
      <c r="AR1258" s="89">
        <f t="shared" si="413"/>
        <v>1.2462889468736118</v>
      </c>
      <c r="AS1258" s="89">
        <f t="shared" si="413"/>
        <v>1.2462266328299796</v>
      </c>
      <c r="AT1258" s="89">
        <f t="shared" si="413"/>
        <v>1.2439083968856333</v>
      </c>
      <c r="AU1258" s="89">
        <f t="shared" si="410"/>
        <v>1.1666747515830691</v>
      </c>
      <c r="AV1258" s="89"/>
      <c r="AW1258" s="89"/>
      <c r="AX1258" s="89"/>
      <c r="AY1258" s="89"/>
      <c r="AZ1258" s="89"/>
      <c r="BA1258" s="89"/>
      <c r="BB1258" s="89"/>
      <c r="BC1258" s="89"/>
      <c r="BD1258" s="89"/>
      <c r="BE1258" s="89"/>
      <c r="BF1258" s="89"/>
      <c r="BG1258" s="89"/>
      <c r="BH1258" s="89"/>
      <c r="BI1258" s="89"/>
      <c r="BJ1258" s="89"/>
      <c r="BK1258" s="89"/>
      <c r="BL1258" s="89"/>
    </row>
    <row r="1259" spans="3:64">
      <c r="C1259" s="10"/>
      <c r="D1259" s="10"/>
      <c r="Z1259">
        <f t="shared" si="401"/>
        <v>0</v>
      </c>
      <c r="AA1259" s="89">
        <f t="shared" si="402"/>
        <v>-0.23800536174947567</v>
      </c>
      <c r="AB1259" s="89">
        <f t="shared" si="414"/>
        <v>-9999</v>
      </c>
      <c r="AC1259" s="89">
        <f t="shared" si="415"/>
        <v>0</v>
      </c>
      <c r="AD1259" s="89">
        <f t="shared" si="411"/>
        <v>-9999</v>
      </c>
      <c r="AE1259" s="89">
        <f t="shared" si="416"/>
        <v>0</v>
      </c>
      <c r="AF1259">
        <f t="shared" si="412"/>
        <v>-9999</v>
      </c>
      <c r="AG1259" s="73"/>
      <c r="AH1259">
        <f t="shared" si="403"/>
        <v>9.9128093979226504E-4</v>
      </c>
      <c r="AI1259">
        <f t="shared" si="404"/>
        <v>1.0202694526724543</v>
      </c>
      <c r="AJ1259">
        <f t="shared" si="405"/>
        <v>0.73637414807196833</v>
      </c>
      <c r="AK1259">
        <f t="shared" si="406"/>
        <v>8.1517785104596244E-2</v>
      </c>
      <c r="AL1259">
        <f t="shared" si="407"/>
        <v>1.327088014839336</v>
      </c>
      <c r="AM1259">
        <f t="shared" si="408"/>
        <v>0.7817992999413852</v>
      </c>
      <c r="AN1259" s="89">
        <f t="shared" si="413"/>
        <v>1.2462906618999194</v>
      </c>
      <c r="AO1259" s="89">
        <f t="shared" si="413"/>
        <v>1.246290661867854</v>
      </c>
      <c r="AP1259" s="89">
        <f t="shared" si="413"/>
        <v>1.2462906606705981</v>
      </c>
      <c r="AQ1259" s="89">
        <f t="shared" si="413"/>
        <v>1.2462906159678244</v>
      </c>
      <c r="AR1259" s="89">
        <f t="shared" si="413"/>
        <v>1.2462889468736118</v>
      </c>
      <c r="AS1259" s="89">
        <f t="shared" si="413"/>
        <v>1.2462266328299796</v>
      </c>
      <c r="AT1259" s="89">
        <f t="shared" si="413"/>
        <v>1.2439083968856333</v>
      </c>
      <c r="AU1259" s="89">
        <f t="shared" si="410"/>
        <v>1.1666747515830691</v>
      </c>
    </row>
    <row r="1260" spans="3:64">
      <c r="C1260" s="10"/>
      <c r="D1260" s="10"/>
      <c r="Z1260">
        <f t="shared" si="401"/>
        <v>0</v>
      </c>
      <c r="AA1260" s="89">
        <f t="shared" si="402"/>
        <v>-0.23800536174947567</v>
      </c>
      <c r="AB1260" s="89">
        <f t="shared" si="414"/>
        <v>-9999</v>
      </c>
      <c r="AC1260" s="89">
        <f t="shared" si="415"/>
        <v>0</v>
      </c>
      <c r="AD1260" s="89">
        <f t="shared" si="411"/>
        <v>-9999</v>
      </c>
      <c r="AE1260" s="89">
        <f t="shared" si="416"/>
        <v>0</v>
      </c>
      <c r="AF1260">
        <f t="shared" si="412"/>
        <v>-9999</v>
      </c>
      <c r="AG1260" s="73"/>
      <c r="AH1260">
        <f t="shared" si="403"/>
        <v>9.9128093979226504E-4</v>
      </c>
      <c r="AI1260">
        <f t="shared" si="404"/>
        <v>1.0202694526724543</v>
      </c>
      <c r="AJ1260">
        <f t="shared" si="405"/>
        <v>0.73637414807196833</v>
      </c>
      <c r="AK1260">
        <f t="shared" si="406"/>
        <v>8.1517785104596244E-2</v>
      </c>
      <c r="AL1260">
        <f t="shared" si="407"/>
        <v>1.327088014839336</v>
      </c>
      <c r="AM1260">
        <f t="shared" si="408"/>
        <v>0.7817992999413852</v>
      </c>
      <c r="AN1260" s="89">
        <f t="shared" si="413"/>
        <v>1.2462906618999194</v>
      </c>
      <c r="AO1260" s="89">
        <f t="shared" si="413"/>
        <v>1.246290661867854</v>
      </c>
      <c r="AP1260" s="89">
        <f t="shared" si="413"/>
        <v>1.2462906606705981</v>
      </c>
      <c r="AQ1260" s="89">
        <f t="shared" si="413"/>
        <v>1.2462906159678244</v>
      </c>
      <c r="AR1260" s="89">
        <f t="shared" si="413"/>
        <v>1.2462889468736118</v>
      </c>
      <c r="AS1260" s="89">
        <f t="shared" si="413"/>
        <v>1.2462266328299796</v>
      </c>
      <c r="AT1260" s="89">
        <f t="shared" si="413"/>
        <v>1.2439083968856333</v>
      </c>
      <c r="AU1260" s="89">
        <f t="shared" si="410"/>
        <v>1.1666747515830691</v>
      </c>
    </row>
    <row r="1261" spans="3:64">
      <c r="C1261" s="10"/>
      <c r="D1261" s="10"/>
      <c r="Z1261">
        <f t="shared" si="401"/>
        <v>0</v>
      </c>
      <c r="AA1261" s="89">
        <f t="shared" si="402"/>
        <v>-0.23800536174947567</v>
      </c>
      <c r="AB1261" s="89">
        <f t="shared" si="414"/>
        <v>-9999</v>
      </c>
      <c r="AC1261" s="89">
        <f t="shared" si="415"/>
        <v>0</v>
      </c>
      <c r="AD1261" s="89">
        <f t="shared" si="411"/>
        <v>-9999</v>
      </c>
      <c r="AE1261" s="89">
        <f t="shared" si="416"/>
        <v>0</v>
      </c>
      <c r="AF1261">
        <f t="shared" si="412"/>
        <v>-9999</v>
      </c>
      <c r="AG1261" s="73"/>
      <c r="AH1261">
        <f t="shared" si="403"/>
        <v>9.9128093979226504E-4</v>
      </c>
      <c r="AI1261">
        <f t="shared" si="404"/>
        <v>1.0202694526724543</v>
      </c>
      <c r="AJ1261">
        <f t="shared" si="405"/>
        <v>0.73637414807196833</v>
      </c>
      <c r="AK1261">
        <f t="shared" si="406"/>
        <v>8.1517785104596244E-2</v>
      </c>
      <c r="AL1261">
        <f t="shared" si="407"/>
        <v>1.327088014839336</v>
      </c>
      <c r="AM1261">
        <f t="shared" si="408"/>
        <v>0.7817992999413852</v>
      </c>
      <c r="AN1261" s="89">
        <f t="shared" si="413"/>
        <v>1.2462906618999194</v>
      </c>
      <c r="AO1261" s="89">
        <f t="shared" si="413"/>
        <v>1.246290661867854</v>
      </c>
      <c r="AP1261" s="89">
        <f t="shared" si="413"/>
        <v>1.2462906606705981</v>
      </c>
      <c r="AQ1261" s="89">
        <f t="shared" si="413"/>
        <v>1.2462906159678244</v>
      </c>
      <c r="AR1261" s="89">
        <f t="shared" si="413"/>
        <v>1.2462889468736118</v>
      </c>
      <c r="AS1261" s="89">
        <f t="shared" si="413"/>
        <v>1.2462266328299796</v>
      </c>
      <c r="AT1261" s="89">
        <f t="shared" si="413"/>
        <v>1.2439083968856333</v>
      </c>
      <c r="AU1261" s="89">
        <f t="shared" si="410"/>
        <v>1.1666747515830691</v>
      </c>
    </row>
    <row r="1262" spans="3:64">
      <c r="C1262" s="10"/>
      <c r="D1262" s="10"/>
      <c r="Z1262">
        <f t="shared" si="401"/>
        <v>0</v>
      </c>
      <c r="AA1262" s="89">
        <f t="shared" si="402"/>
        <v>-0.23800536174947567</v>
      </c>
      <c r="AB1262" s="89">
        <f t="shared" si="414"/>
        <v>-9999</v>
      </c>
      <c r="AC1262" s="89">
        <f t="shared" si="415"/>
        <v>0</v>
      </c>
      <c r="AD1262" s="89">
        <f t="shared" si="411"/>
        <v>-9999</v>
      </c>
      <c r="AE1262" s="89">
        <f t="shared" si="416"/>
        <v>0</v>
      </c>
      <c r="AF1262">
        <f t="shared" si="412"/>
        <v>-9999</v>
      </c>
      <c r="AG1262" s="73"/>
      <c r="AH1262">
        <f t="shared" si="403"/>
        <v>9.9128093979226504E-4</v>
      </c>
      <c r="AI1262">
        <f t="shared" si="404"/>
        <v>1.0202694526724543</v>
      </c>
      <c r="AJ1262">
        <f t="shared" si="405"/>
        <v>0.73637414807196833</v>
      </c>
      <c r="AK1262">
        <f t="shared" si="406"/>
        <v>8.1517785104596244E-2</v>
      </c>
      <c r="AL1262">
        <f t="shared" si="407"/>
        <v>1.327088014839336</v>
      </c>
      <c r="AM1262">
        <f t="shared" si="408"/>
        <v>0.7817992999413852</v>
      </c>
      <c r="AN1262" s="89">
        <f t="shared" si="413"/>
        <v>1.2462906618999194</v>
      </c>
      <c r="AO1262" s="89">
        <f t="shared" si="413"/>
        <v>1.246290661867854</v>
      </c>
      <c r="AP1262" s="89">
        <f t="shared" si="413"/>
        <v>1.2462906606705981</v>
      </c>
      <c r="AQ1262" s="89">
        <f t="shared" si="413"/>
        <v>1.2462906159678244</v>
      </c>
      <c r="AR1262" s="89">
        <f t="shared" si="413"/>
        <v>1.2462889468736118</v>
      </c>
      <c r="AS1262" s="89">
        <f t="shared" si="413"/>
        <v>1.2462266328299796</v>
      </c>
      <c r="AT1262" s="89">
        <f t="shared" si="413"/>
        <v>1.2439083968856333</v>
      </c>
      <c r="AU1262" s="89">
        <f t="shared" si="410"/>
        <v>1.1666747515830691</v>
      </c>
    </row>
    <row r="1263" spans="3:64">
      <c r="C1263" s="10"/>
      <c r="D1263" s="10"/>
      <c r="Z1263">
        <f t="shared" si="401"/>
        <v>0</v>
      </c>
      <c r="AA1263" s="89">
        <f t="shared" si="402"/>
        <v>-0.23800536174947567</v>
      </c>
      <c r="AB1263" s="89">
        <f t="shared" si="414"/>
        <v>-9999</v>
      </c>
      <c r="AC1263" s="89">
        <f t="shared" si="415"/>
        <v>0</v>
      </c>
      <c r="AD1263" s="89">
        <f t="shared" si="411"/>
        <v>-9999</v>
      </c>
      <c r="AE1263" s="89">
        <f t="shared" si="416"/>
        <v>0</v>
      </c>
      <c r="AF1263">
        <f t="shared" si="412"/>
        <v>-9999</v>
      </c>
      <c r="AG1263" s="73"/>
      <c r="AH1263">
        <f t="shared" si="403"/>
        <v>9.9128093979226504E-4</v>
      </c>
      <c r="AI1263">
        <f t="shared" si="404"/>
        <v>1.0202694526724543</v>
      </c>
      <c r="AJ1263">
        <f t="shared" si="405"/>
        <v>0.73637414807196833</v>
      </c>
      <c r="AK1263">
        <f t="shared" si="406"/>
        <v>8.1517785104596244E-2</v>
      </c>
      <c r="AL1263">
        <f t="shared" si="407"/>
        <v>1.327088014839336</v>
      </c>
      <c r="AM1263">
        <f t="shared" si="408"/>
        <v>0.7817992999413852</v>
      </c>
      <c r="AN1263" s="89">
        <f t="shared" si="413"/>
        <v>1.2462906618999194</v>
      </c>
      <c r="AO1263" s="89">
        <f t="shared" si="413"/>
        <v>1.246290661867854</v>
      </c>
      <c r="AP1263" s="89">
        <f t="shared" si="413"/>
        <v>1.2462906606705981</v>
      </c>
      <c r="AQ1263" s="89">
        <f t="shared" si="413"/>
        <v>1.2462906159678244</v>
      </c>
      <c r="AR1263" s="89">
        <f t="shared" si="413"/>
        <v>1.2462889468736118</v>
      </c>
      <c r="AS1263" s="89">
        <f t="shared" si="413"/>
        <v>1.2462266328299796</v>
      </c>
      <c r="AT1263" s="89">
        <f t="shared" si="413"/>
        <v>1.2439083968856333</v>
      </c>
      <c r="AU1263" s="89">
        <f t="shared" si="410"/>
        <v>1.1666747515830691</v>
      </c>
    </row>
    <row r="1264" spans="3:64">
      <c r="C1264" s="10"/>
      <c r="D1264" s="10"/>
      <c r="Z1264">
        <f t="shared" si="401"/>
        <v>0</v>
      </c>
      <c r="AA1264" s="89">
        <f t="shared" si="402"/>
        <v>-0.23800536174947567</v>
      </c>
      <c r="AB1264" s="89">
        <f t="shared" si="414"/>
        <v>-9999</v>
      </c>
      <c r="AC1264" s="89">
        <f t="shared" si="415"/>
        <v>0</v>
      </c>
      <c r="AD1264" s="89">
        <f t="shared" si="411"/>
        <v>-9999</v>
      </c>
      <c r="AE1264" s="89">
        <f t="shared" si="416"/>
        <v>0</v>
      </c>
      <c r="AF1264">
        <f t="shared" si="412"/>
        <v>-9999</v>
      </c>
      <c r="AG1264" s="73"/>
      <c r="AH1264">
        <f t="shared" si="403"/>
        <v>9.9128093979226504E-4</v>
      </c>
      <c r="AI1264">
        <f t="shared" si="404"/>
        <v>1.0202694526724543</v>
      </c>
      <c r="AJ1264">
        <f t="shared" si="405"/>
        <v>0.73637414807196833</v>
      </c>
      <c r="AK1264">
        <f t="shared" si="406"/>
        <v>8.1517785104596244E-2</v>
      </c>
      <c r="AL1264">
        <f t="shared" si="407"/>
        <v>1.327088014839336</v>
      </c>
      <c r="AM1264">
        <f t="shared" si="408"/>
        <v>0.7817992999413852</v>
      </c>
      <c r="AN1264" s="89">
        <f t="shared" si="413"/>
        <v>1.2462906618999194</v>
      </c>
      <c r="AO1264" s="89">
        <f t="shared" si="413"/>
        <v>1.246290661867854</v>
      </c>
      <c r="AP1264" s="89">
        <f t="shared" si="413"/>
        <v>1.2462906606705981</v>
      </c>
      <c r="AQ1264" s="89">
        <f t="shared" si="413"/>
        <v>1.2462906159678244</v>
      </c>
      <c r="AR1264" s="89">
        <f t="shared" si="413"/>
        <v>1.2462889468736118</v>
      </c>
      <c r="AS1264" s="89">
        <f t="shared" si="413"/>
        <v>1.2462266328299796</v>
      </c>
      <c r="AT1264" s="89">
        <f t="shared" si="413"/>
        <v>1.2439083968856333</v>
      </c>
      <c r="AU1264" s="89">
        <f t="shared" si="410"/>
        <v>1.1666747515830691</v>
      </c>
    </row>
    <row r="1265" spans="3:47">
      <c r="C1265" s="10"/>
      <c r="D1265" s="10"/>
      <c r="Z1265">
        <f t="shared" si="401"/>
        <v>0</v>
      </c>
      <c r="AA1265" s="89">
        <f t="shared" si="402"/>
        <v>-0.23800536174947567</v>
      </c>
      <c r="AB1265" s="89">
        <f t="shared" si="414"/>
        <v>-9999</v>
      </c>
      <c r="AC1265" s="89">
        <f t="shared" si="415"/>
        <v>0</v>
      </c>
      <c r="AD1265" s="89">
        <f t="shared" si="411"/>
        <v>-9999</v>
      </c>
      <c r="AE1265" s="89">
        <f t="shared" si="416"/>
        <v>0</v>
      </c>
      <c r="AF1265">
        <f t="shared" si="412"/>
        <v>-9999</v>
      </c>
      <c r="AG1265" s="73"/>
      <c r="AH1265">
        <f t="shared" si="403"/>
        <v>9.9128093979226504E-4</v>
      </c>
      <c r="AI1265">
        <f t="shared" si="404"/>
        <v>1.0202694526724543</v>
      </c>
      <c r="AJ1265">
        <f t="shared" si="405"/>
        <v>0.73637414807196833</v>
      </c>
      <c r="AK1265">
        <f t="shared" si="406"/>
        <v>8.1517785104596244E-2</v>
      </c>
      <c r="AL1265">
        <f t="shared" si="407"/>
        <v>1.327088014839336</v>
      </c>
      <c r="AM1265">
        <f t="shared" si="408"/>
        <v>0.7817992999413852</v>
      </c>
      <c r="AN1265" s="89">
        <f t="shared" si="413"/>
        <v>1.2462906618999194</v>
      </c>
      <c r="AO1265" s="89">
        <f t="shared" si="413"/>
        <v>1.246290661867854</v>
      </c>
      <c r="AP1265" s="89">
        <f t="shared" si="413"/>
        <v>1.2462906606705981</v>
      </c>
      <c r="AQ1265" s="89">
        <f t="shared" si="413"/>
        <v>1.2462906159678244</v>
      </c>
      <c r="AR1265" s="89">
        <f t="shared" si="413"/>
        <v>1.2462889468736118</v>
      </c>
      <c r="AS1265" s="89">
        <f t="shared" si="413"/>
        <v>1.2462266328299796</v>
      </c>
      <c r="AT1265" s="89">
        <f t="shared" si="413"/>
        <v>1.2439083968856333</v>
      </c>
      <c r="AU1265" s="89">
        <f t="shared" si="410"/>
        <v>1.1666747515830691</v>
      </c>
    </row>
    <row r="1266" spans="3:47">
      <c r="C1266" s="10"/>
      <c r="D1266" s="10"/>
      <c r="Z1266">
        <f t="shared" si="401"/>
        <v>0</v>
      </c>
      <c r="AA1266" s="89">
        <f t="shared" si="402"/>
        <v>-0.23800536174947567</v>
      </c>
      <c r="AB1266" s="89">
        <f t="shared" si="414"/>
        <v>-9999</v>
      </c>
      <c r="AC1266" s="89">
        <f t="shared" si="415"/>
        <v>0</v>
      </c>
      <c r="AD1266" s="89">
        <f t="shared" si="411"/>
        <v>-9999</v>
      </c>
      <c r="AE1266" s="89">
        <f t="shared" si="416"/>
        <v>0</v>
      </c>
      <c r="AF1266">
        <f t="shared" si="412"/>
        <v>-9999</v>
      </c>
      <c r="AG1266" s="73"/>
      <c r="AH1266">
        <f t="shared" si="403"/>
        <v>9.9128093979226504E-4</v>
      </c>
      <c r="AI1266">
        <f t="shared" si="404"/>
        <v>1.0202694526724543</v>
      </c>
      <c r="AJ1266">
        <f t="shared" si="405"/>
        <v>0.73637414807196833</v>
      </c>
      <c r="AK1266">
        <f t="shared" si="406"/>
        <v>8.1517785104596244E-2</v>
      </c>
      <c r="AL1266">
        <f t="shared" si="407"/>
        <v>1.327088014839336</v>
      </c>
      <c r="AM1266">
        <f t="shared" si="408"/>
        <v>0.7817992999413852</v>
      </c>
      <c r="AN1266" s="89">
        <f t="shared" si="413"/>
        <v>1.2462906618999194</v>
      </c>
      <c r="AO1266" s="89">
        <f t="shared" si="413"/>
        <v>1.246290661867854</v>
      </c>
      <c r="AP1266" s="89">
        <f t="shared" si="413"/>
        <v>1.2462906606705981</v>
      </c>
      <c r="AQ1266" s="89">
        <f t="shared" si="413"/>
        <v>1.2462906159678244</v>
      </c>
      <c r="AR1266" s="89">
        <f t="shared" si="413"/>
        <v>1.2462889468736118</v>
      </c>
      <c r="AS1266" s="89">
        <f t="shared" si="413"/>
        <v>1.2462266328299796</v>
      </c>
      <c r="AT1266" s="89">
        <f t="shared" si="413"/>
        <v>1.2439083968856333</v>
      </c>
      <c r="AU1266" s="89">
        <f t="shared" si="410"/>
        <v>1.1666747515830691</v>
      </c>
    </row>
    <row r="1267" spans="3:47">
      <c r="C1267" s="10"/>
      <c r="D1267" s="10"/>
      <c r="Z1267">
        <f t="shared" si="401"/>
        <v>0</v>
      </c>
      <c r="AA1267" s="89">
        <f t="shared" si="402"/>
        <v>-0.23800536174947567</v>
      </c>
      <c r="AB1267" s="89">
        <f t="shared" si="414"/>
        <v>-9999</v>
      </c>
      <c r="AC1267" s="89">
        <f t="shared" si="415"/>
        <v>0</v>
      </c>
      <c r="AD1267" s="89">
        <f t="shared" si="411"/>
        <v>-9999</v>
      </c>
      <c r="AE1267" s="89">
        <f t="shared" si="416"/>
        <v>0</v>
      </c>
      <c r="AF1267">
        <f t="shared" si="412"/>
        <v>-9999</v>
      </c>
      <c r="AG1267" s="73"/>
      <c r="AH1267">
        <f t="shared" si="403"/>
        <v>9.9128093979226504E-4</v>
      </c>
      <c r="AI1267">
        <f t="shared" si="404"/>
        <v>1.0202694526724543</v>
      </c>
      <c r="AJ1267">
        <f t="shared" si="405"/>
        <v>0.73637414807196833</v>
      </c>
      <c r="AK1267">
        <f t="shared" si="406"/>
        <v>8.1517785104596244E-2</v>
      </c>
      <c r="AL1267">
        <f t="shared" si="407"/>
        <v>1.327088014839336</v>
      </c>
      <c r="AM1267">
        <f t="shared" si="408"/>
        <v>0.7817992999413852</v>
      </c>
      <c r="AN1267" s="89">
        <f t="shared" si="413"/>
        <v>1.2462906618999194</v>
      </c>
      <c r="AO1267" s="89">
        <f t="shared" si="413"/>
        <v>1.246290661867854</v>
      </c>
      <c r="AP1267" s="89">
        <f t="shared" si="413"/>
        <v>1.2462906606705981</v>
      </c>
      <c r="AQ1267" s="89">
        <f t="shared" si="413"/>
        <v>1.2462906159678244</v>
      </c>
      <c r="AR1267" s="89">
        <f t="shared" si="413"/>
        <v>1.2462889468736118</v>
      </c>
      <c r="AS1267" s="89">
        <f t="shared" si="413"/>
        <v>1.2462266328299796</v>
      </c>
      <c r="AT1267" s="89">
        <f t="shared" si="413"/>
        <v>1.2439083968856333</v>
      </c>
      <c r="AU1267" s="89">
        <f t="shared" si="410"/>
        <v>1.1666747515830691</v>
      </c>
    </row>
    <row r="1268" spans="3:47">
      <c r="C1268" s="10"/>
      <c r="D1268" s="10"/>
      <c r="Z1268">
        <f t="shared" si="401"/>
        <v>0</v>
      </c>
      <c r="AA1268" s="89">
        <f t="shared" si="402"/>
        <v>-0.23800536174947567</v>
      </c>
      <c r="AB1268" s="89">
        <f t="shared" si="414"/>
        <v>-9999</v>
      </c>
      <c r="AC1268" s="89">
        <f t="shared" si="415"/>
        <v>0</v>
      </c>
      <c r="AD1268" s="89">
        <f t="shared" si="411"/>
        <v>-9999</v>
      </c>
      <c r="AE1268" s="89">
        <f t="shared" si="416"/>
        <v>0</v>
      </c>
      <c r="AF1268">
        <f t="shared" si="412"/>
        <v>-9999</v>
      </c>
      <c r="AG1268" s="73"/>
      <c r="AH1268">
        <f t="shared" si="403"/>
        <v>9.9128093979226504E-4</v>
      </c>
      <c r="AI1268">
        <f t="shared" si="404"/>
        <v>1.0202694526724543</v>
      </c>
      <c r="AJ1268">
        <f t="shared" si="405"/>
        <v>0.73637414807196833</v>
      </c>
      <c r="AK1268">
        <f t="shared" si="406"/>
        <v>8.1517785104596244E-2</v>
      </c>
      <c r="AL1268">
        <f t="shared" si="407"/>
        <v>1.327088014839336</v>
      </c>
      <c r="AM1268">
        <f t="shared" si="408"/>
        <v>0.7817992999413852</v>
      </c>
      <c r="AN1268" s="89">
        <f t="shared" si="413"/>
        <v>1.2462906618999194</v>
      </c>
      <c r="AO1268" s="89">
        <f t="shared" si="413"/>
        <v>1.246290661867854</v>
      </c>
      <c r="AP1268" s="89">
        <f t="shared" si="413"/>
        <v>1.2462906606705981</v>
      </c>
      <c r="AQ1268" s="89">
        <f t="shared" si="413"/>
        <v>1.2462906159678244</v>
      </c>
      <c r="AR1268" s="89">
        <f t="shared" si="413"/>
        <v>1.2462889468736118</v>
      </c>
      <c r="AS1268" s="89">
        <f t="shared" si="413"/>
        <v>1.2462266328299796</v>
      </c>
      <c r="AT1268" s="89">
        <f t="shared" si="413"/>
        <v>1.2439083968856333</v>
      </c>
      <c r="AU1268" s="89">
        <f t="shared" si="410"/>
        <v>1.1666747515830691</v>
      </c>
    </row>
    <row r="1269" spans="3:47">
      <c r="C1269" s="10"/>
      <c r="D1269" s="10"/>
      <c r="Z1269">
        <f t="shared" si="401"/>
        <v>0</v>
      </c>
      <c r="AA1269" s="89">
        <f t="shared" si="402"/>
        <v>-0.23800536174947567</v>
      </c>
      <c r="AB1269" s="89">
        <f t="shared" si="414"/>
        <v>-9999</v>
      </c>
      <c r="AC1269" s="89">
        <f t="shared" si="415"/>
        <v>0</v>
      </c>
      <c r="AD1269" s="89">
        <f t="shared" si="411"/>
        <v>-9999</v>
      </c>
      <c r="AE1269" s="89">
        <f t="shared" si="416"/>
        <v>0</v>
      </c>
      <c r="AF1269">
        <f t="shared" si="412"/>
        <v>-9999</v>
      </c>
      <c r="AG1269" s="73"/>
      <c r="AH1269">
        <f t="shared" si="403"/>
        <v>9.9128093979226504E-4</v>
      </c>
      <c r="AI1269">
        <f t="shared" si="404"/>
        <v>1.0202694526724543</v>
      </c>
      <c r="AJ1269">
        <f t="shared" si="405"/>
        <v>0.73637414807196833</v>
      </c>
      <c r="AK1269">
        <f t="shared" si="406"/>
        <v>8.1517785104596244E-2</v>
      </c>
      <c r="AL1269">
        <f t="shared" si="407"/>
        <v>1.327088014839336</v>
      </c>
      <c r="AM1269">
        <f t="shared" si="408"/>
        <v>0.7817992999413852</v>
      </c>
      <c r="AN1269" s="89">
        <f t="shared" ref="AN1269:AT1284" si="417">$AU1269+$AB$7*SIN(AO1269)</f>
        <v>1.2462906618999194</v>
      </c>
      <c r="AO1269" s="89">
        <f t="shared" si="417"/>
        <v>1.246290661867854</v>
      </c>
      <c r="AP1269" s="89">
        <f t="shared" si="417"/>
        <v>1.2462906606705981</v>
      </c>
      <c r="AQ1269" s="89">
        <f t="shared" si="417"/>
        <v>1.2462906159678244</v>
      </c>
      <c r="AR1269" s="89">
        <f t="shared" si="417"/>
        <v>1.2462889468736118</v>
      </c>
      <c r="AS1269" s="89">
        <f t="shared" si="417"/>
        <v>1.2462266328299796</v>
      </c>
      <c r="AT1269" s="89">
        <f t="shared" si="417"/>
        <v>1.2439083968856333</v>
      </c>
      <c r="AU1269" s="89">
        <f t="shared" si="410"/>
        <v>1.1666747515830691</v>
      </c>
    </row>
    <row r="1270" spans="3:47">
      <c r="C1270" s="10"/>
      <c r="D1270" s="10"/>
      <c r="Z1270">
        <f t="shared" si="401"/>
        <v>0</v>
      </c>
      <c r="AA1270" s="89">
        <f t="shared" si="402"/>
        <v>-0.23800536174947567</v>
      </c>
      <c r="AB1270" s="89">
        <f t="shared" si="414"/>
        <v>-9999</v>
      </c>
      <c r="AC1270" s="89">
        <f t="shared" si="415"/>
        <v>0</v>
      </c>
      <c r="AD1270" s="89">
        <f t="shared" si="411"/>
        <v>-9999</v>
      </c>
      <c r="AE1270" s="89">
        <f t="shared" si="416"/>
        <v>0</v>
      </c>
      <c r="AF1270">
        <f t="shared" si="412"/>
        <v>-9999</v>
      </c>
      <c r="AG1270" s="73"/>
      <c r="AH1270">
        <f t="shared" si="403"/>
        <v>9.9128093979226504E-4</v>
      </c>
      <c r="AI1270">
        <f t="shared" si="404"/>
        <v>1.0202694526724543</v>
      </c>
      <c r="AJ1270">
        <f t="shared" si="405"/>
        <v>0.73637414807196833</v>
      </c>
      <c r="AK1270">
        <f t="shared" si="406"/>
        <v>8.1517785104596244E-2</v>
      </c>
      <c r="AL1270">
        <f t="shared" si="407"/>
        <v>1.327088014839336</v>
      </c>
      <c r="AM1270">
        <f t="shared" si="408"/>
        <v>0.7817992999413852</v>
      </c>
      <c r="AN1270" s="89">
        <f t="shared" si="417"/>
        <v>1.2462906618999194</v>
      </c>
      <c r="AO1270" s="89">
        <f t="shared" si="417"/>
        <v>1.246290661867854</v>
      </c>
      <c r="AP1270" s="89">
        <f t="shared" si="417"/>
        <v>1.2462906606705981</v>
      </c>
      <c r="AQ1270" s="89">
        <f t="shared" si="417"/>
        <v>1.2462906159678244</v>
      </c>
      <c r="AR1270" s="89">
        <f t="shared" si="417"/>
        <v>1.2462889468736118</v>
      </c>
      <c r="AS1270" s="89">
        <f t="shared" si="417"/>
        <v>1.2462266328299796</v>
      </c>
      <c r="AT1270" s="89">
        <f t="shared" si="417"/>
        <v>1.2439083968856333</v>
      </c>
      <c r="AU1270" s="89">
        <f t="shared" si="410"/>
        <v>1.1666747515830691</v>
      </c>
    </row>
    <row r="1271" spans="3:47">
      <c r="C1271" s="10"/>
      <c r="D1271" s="10"/>
      <c r="Z1271">
        <f t="shared" si="401"/>
        <v>0</v>
      </c>
      <c r="AA1271" s="89">
        <f t="shared" si="402"/>
        <v>-0.23800536174947567</v>
      </c>
      <c r="AB1271" s="89">
        <f t="shared" si="414"/>
        <v>-9999</v>
      </c>
      <c r="AC1271" s="89">
        <f t="shared" si="415"/>
        <v>0</v>
      </c>
      <c r="AD1271" s="89">
        <f t="shared" si="411"/>
        <v>-9999</v>
      </c>
      <c r="AE1271" s="89">
        <f t="shared" si="416"/>
        <v>0</v>
      </c>
      <c r="AF1271">
        <f t="shared" si="412"/>
        <v>-9999</v>
      </c>
      <c r="AG1271" s="73"/>
      <c r="AH1271">
        <f t="shared" si="403"/>
        <v>9.9128093979226504E-4</v>
      </c>
      <c r="AI1271">
        <f t="shared" si="404"/>
        <v>1.0202694526724543</v>
      </c>
      <c r="AJ1271">
        <f t="shared" si="405"/>
        <v>0.73637414807196833</v>
      </c>
      <c r="AK1271">
        <f t="shared" si="406"/>
        <v>8.1517785104596244E-2</v>
      </c>
      <c r="AL1271">
        <f t="shared" si="407"/>
        <v>1.327088014839336</v>
      </c>
      <c r="AM1271">
        <f t="shared" si="408"/>
        <v>0.7817992999413852</v>
      </c>
      <c r="AN1271" s="89">
        <f t="shared" si="417"/>
        <v>1.2462906618999194</v>
      </c>
      <c r="AO1271" s="89">
        <f t="shared" si="417"/>
        <v>1.246290661867854</v>
      </c>
      <c r="AP1271" s="89">
        <f t="shared" si="417"/>
        <v>1.2462906606705981</v>
      </c>
      <c r="AQ1271" s="89">
        <f t="shared" si="417"/>
        <v>1.2462906159678244</v>
      </c>
      <c r="AR1271" s="89">
        <f t="shared" si="417"/>
        <v>1.2462889468736118</v>
      </c>
      <c r="AS1271" s="89">
        <f t="shared" si="417"/>
        <v>1.2462266328299796</v>
      </c>
      <c r="AT1271" s="89">
        <f t="shared" si="417"/>
        <v>1.2439083968856333</v>
      </c>
      <c r="AU1271" s="89">
        <f t="shared" si="410"/>
        <v>1.1666747515830691</v>
      </c>
    </row>
    <row r="1272" spans="3:47">
      <c r="C1272" s="10"/>
      <c r="D1272" s="10"/>
      <c r="Z1272">
        <f t="shared" si="401"/>
        <v>0</v>
      </c>
      <c r="AA1272" s="89">
        <f t="shared" si="402"/>
        <v>-0.23800536174947567</v>
      </c>
      <c r="AB1272" s="89">
        <f t="shared" si="414"/>
        <v>-9999</v>
      </c>
      <c r="AC1272" s="89">
        <f t="shared" si="415"/>
        <v>0</v>
      </c>
      <c r="AD1272" s="89">
        <f t="shared" si="411"/>
        <v>-9999</v>
      </c>
      <c r="AE1272" s="89">
        <f t="shared" si="416"/>
        <v>0</v>
      </c>
      <c r="AF1272">
        <f t="shared" si="412"/>
        <v>-9999</v>
      </c>
      <c r="AG1272" s="73"/>
      <c r="AH1272">
        <f t="shared" si="403"/>
        <v>9.9128093979226504E-4</v>
      </c>
      <c r="AI1272">
        <f t="shared" si="404"/>
        <v>1.0202694526724543</v>
      </c>
      <c r="AJ1272">
        <f t="shared" si="405"/>
        <v>0.73637414807196833</v>
      </c>
      <c r="AK1272">
        <f t="shared" si="406"/>
        <v>8.1517785104596244E-2</v>
      </c>
      <c r="AL1272">
        <f t="shared" si="407"/>
        <v>1.327088014839336</v>
      </c>
      <c r="AM1272">
        <f t="shared" si="408"/>
        <v>0.7817992999413852</v>
      </c>
      <c r="AN1272" s="89">
        <f t="shared" si="417"/>
        <v>1.2462906618999194</v>
      </c>
      <c r="AO1272" s="89">
        <f t="shared" si="417"/>
        <v>1.246290661867854</v>
      </c>
      <c r="AP1272" s="89">
        <f t="shared" si="417"/>
        <v>1.2462906606705981</v>
      </c>
      <c r="AQ1272" s="89">
        <f t="shared" si="417"/>
        <v>1.2462906159678244</v>
      </c>
      <c r="AR1272" s="89">
        <f t="shared" si="417"/>
        <v>1.2462889468736118</v>
      </c>
      <c r="AS1272" s="89">
        <f t="shared" si="417"/>
        <v>1.2462266328299796</v>
      </c>
      <c r="AT1272" s="89">
        <f t="shared" si="417"/>
        <v>1.2439083968856333</v>
      </c>
      <c r="AU1272" s="89">
        <f t="shared" si="410"/>
        <v>1.1666747515830691</v>
      </c>
    </row>
    <row r="1273" spans="3:47">
      <c r="C1273" s="10"/>
      <c r="D1273" s="10"/>
      <c r="Z1273">
        <f t="shared" si="401"/>
        <v>0</v>
      </c>
      <c r="AA1273" s="89">
        <f t="shared" si="402"/>
        <v>-0.23800536174947567</v>
      </c>
      <c r="AB1273" s="89">
        <f t="shared" si="414"/>
        <v>-9999</v>
      </c>
      <c r="AC1273" s="89">
        <f t="shared" si="415"/>
        <v>0</v>
      </c>
      <c r="AD1273" s="89">
        <f t="shared" si="411"/>
        <v>-9999</v>
      </c>
      <c r="AE1273" s="89">
        <f t="shared" si="416"/>
        <v>0</v>
      </c>
      <c r="AF1273">
        <f t="shared" si="412"/>
        <v>-9999</v>
      </c>
      <c r="AG1273" s="73"/>
      <c r="AH1273">
        <f t="shared" si="403"/>
        <v>9.9128093979226504E-4</v>
      </c>
      <c r="AI1273">
        <f t="shared" si="404"/>
        <v>1.0202694526724543</v>
      </c>
      <c r="AJ1273">
        <f t="shared" si="405"/>
        <v>0.73637414807196833</v>
      </c>
      <c r="AK1273">
        <f t="shared" si="406"/>
        <v>8.1517785104596244E-2</v>
      </c>
      <c r="AL1273">
        <f t="shared" si="407"/>
        <v>1.327088014839336</v>
      </c>
      <c r="AM1273">
        <f t="shared" si="408"/>
        <v>0.7817992999413852</v>
      </c>
      <c r="AN1273" s="89">
        <f t="shared" si="417"/>
        <v>1.2462906618999194</v>
      </c>
      <c r="AO1273" s="89">
        <f t="shared" si="417"/>
        <v>1.246290661867854</v>
      </c>
      <c r="AP1273" s="89">
        <f t="shared" si="417"/>
        <v>1.2462906606705981</v>
      </c>
      <c r="AQ1273" s="89">
        <f t="shared" si="417"/>
        <v>1.2462906159678244</v>
      </c>
      <c r="AR1273" s="89">
        <f t="shared" si="417"/>
        <v>1.2462889468736118</v>
      </c>
      <c r="AS1273" s="89">
        <f t="shared" si="417"/>
        <v>1.2462266328299796</v>
      </c>
      <c r="AT1273" s="89">
        <f t="shared" si="417"/>
        <v>1.2439083968856333</v>
      </c>
      <c r="AU1273" s="89">
        <f t="shared" si="410"/>
        <v>1.1666747515830691</v>
      </c>
    </row>
    <row r="1274" spans="3:47">
      <c r="C1274" s="10"/>
      <c r="D1274" s="10"/>
      <c r="Z1274">
        <f t="shared" si="401"/>
        <v>0</v>
      </c>
      <c r="AA1274" s="89">
        <f t="shared" si="402"/>
        <v>-0.23800536174947567</v>
      </c>
      <c r="AB1274" s="89">
        <f t="shared" si="414"/>
        <v>-9999</v>
      </c>
      <c r="AC1274" s="89">
        <f t="shared" si="415"/>
        <v>0</v>
      </c>
      <c r="AD1274" s="89">
        <f t="shared" si="411"/>
        <v>-9999</v>
      </c>
      <c r="AE1274" s="89">
        <f t="shared" si="416"/>
        <v>0</v>
      </c>
      <c r="AF1274">
        <f t="shared" si="412"/>
        <v>-9999</v>
      </c>
      <c r="AG1274" s="73"/>
      <c r="AH1274">
        <f t="shared" si="403"/>
        <v>9.9128093979226504E-4</v>
      </c>
      <c r="AI1274">
        <f t="shared" si="404"/>
        <v>1.0202694526724543</v>
      </c>
      <c r="AJ1274">
        <f t="shared" si="405"/>
        <v>0.73637414807196833</v>
      </c>
      <c r="AK1274">
        <f t="shared" si="406"/>
        <v>8.1517785104596244E-2</v>
      </c>
      <c r="AL1274">
        <f t="shared" si="407"/>
        <v>1.327088014839336</v>
      </c>
      <c r="AM1274">
        <f t="shared" si="408"/>
        <v>0.7817992999413852</v>
      </c>
      <c r="AN1274" s="89">
        <f t="shared" si="417"/>
        <v>1.2462906618999194</v>
      </c>
      <c r="AO1274" s="89">
        <f t="shared" si="417"/>
        <v>1.246290661867854</v>
      </c>
      <c r="AP1274" s="89">
        <f t="shared" si="417"/>
        <v>1.2462906606705981</v>
      </c>
      <c r="AQ1274" s="89">
        <f t="shared" si="417"/>
        <v>1.2462906159678244</v>
      </c>
      <c r="AR1274" s="89">
        <f t="shared" si="417"/>
        <v>1.2462889468736118</v>
      </c>
      <c r="AS1274" s="89">
        <f t="shared" si="417"/>
        <v>1.2462266328299796</v>
      </c>
      <c r="AT1274" s="89">
        <f t="shared" si="417"/>
        <v>1.2439083968856333</v>
      </c>
      <c r="AU1274" s="89">
        <f t="shared" si="410"/>
        <v>1.1666747515830691</v>
      </c>
    </row>
    <row r="1275" spans="3:47">
      <c r="C1275" s="10"/>
      <c r="D1275" s="10"/>
      <c r="Z1275">
        <f t="shared" si="401"/>
        <v>0</v>
      </c>
      <c r="AA1275" s="89">
        <f t="shared" si="402"/>
        <v>-0.23800536174947567</v>
      </c>
      <c r="AB1275" s="89">
        <f t="shared" si="414"/>
        <v>-9999</v>
      </c>
      <c r="AC1275" s="89">
        <f t="shared" si="415"/>
        <v>0</v>
      </c>
      <c r="AD1275" s="89">
        <f t="shared" si="411"/>
        <v>-9999</v>
      </c>
      <c r="AE1275" s="89">
        <f t="shared" si="416"/>
        <v>0</v>
      </c>
      <c r="AF1275">
        <f t="shared" si="412"/>
        <v>-9999</v>
      </c>
      <c r="AG1275" s="73"/>
      <c r="AH1275">
        <f t="shared" si="403"/>
        <v>9.9128093979226504E-4</v>
      </c>
      <c r="AI1275">
        <f t="shared" si="404"/>
        <v>1.0202694526724543</v>
      </c>
      <c r="AJ1275">
        <f t="shared" si="405"/>
        <v>0.73637414807196833</v>
      </c>
      <c r="AK1275">
        <f t="shared" si="406"/>
        <v>8.1517785104596244E-2</v>
      </c>
      <c r="AL1275">
        <f t="shared" si="407"/>
        <v>1.327088014839336</v>
      </c>
      <c r="AM1275">
        <f t="shared" si="408"/>
        <v>0.7817992999413852</v>
      </c>
      <c r="AN1275" s="89">
        <f t="shared" si="417"/>
        <v>1.2462906618999194</v>
      </c>
      <c r="AO1275" s="89">
        <f t="shared" si="417"/>
        <v>1.246290661867854</v>
      </c>
      <c r="AP1275" s="89">
        <f t="shared" si="417"/>
        <v>1.2462906606705981</v>
      </c>
      <c r="AQ1275" s="89">
        <f t="shared" si="417"/>
        <v>1.2462906159678244</v>
      </c>
      <c r="AR1275" s="89">
        <f t="shared" si="417"/>
        <v>1.2462889468736118</v>
      </c>
      <c r="AS1275" s="89">
        <f t="shared" si="417"/>
        <v>1.2462266328299796</v>
      </c>
      <c r="AT1275" s="89">
        <f t="shared" si="417"/>
        <v>1.2439083968856333</v>
      </c>
      <c r="AU1275" s="89">
        <f t="shared" si="410"/>
        <v>1.1666747515830691</v>
      </c>
    </row>
    <row r="1276" spans="3:47">
      <c r="C1276" s="10"/>
      <c r="D1276" s="10"/>
      <c r="Z1276">
        <f t="shared" si="401"/>
        <v>0</v>
      </c>
      <c r="AA1276" s="89">
        <f t="shared" si="402"/>
        <v>-0.23800536174947567</v>
      </c>
      <c r="AB1276" s="89">
        <f t="shared" si="414"/>
        <v>-9999</v>
      </c>
      <c r="AC1276" s="89">
        <f t="shared" si="415"/>
        <v>0</v>
      </c>
      <c r="AD1276" s="89">
        <f t="shared" si="411"/>
        <v>-9999</v>
      </c>
      <c r="AE1276" s="89">
        <f t="shared" si="416"/>
        <v>0</v>
      </c>
      <c r="AF1276">
        <f t="shared" si="412"/>
        <v>-9999</v>
      </c>
      <c r="AG1276" s="73"/>
      <c r="AH1276">
        <f t="shared" si="403"/>
        <v>9.9128093979226504E-4</v>
      </c>
      <c r="AI1276">
        <f t="shared" si="404"/>
        <v>1.0202694526724543</v>
      </c>
      <c r="AJ1276">
        <f t="shared" si="405"/>
        <v>0.73637414807196833</v>
      </c>
      <c r="AK1276">
        <f t="shared" si="406"/>
        <v>8.1517785104596244E-2</v>
      </c>
      <c r="AL1276">
        <f t="shared" si="407"/>
        <v>1.327088014839336</v>
      </c>
      <c r="AM1276">
        <f t="shared" si="408"/>
        <v>0.7817992999413852</v>
      </c>
      <c r="AN1276" s="89">
        <f t="shared" si="417"/>
        <v>1.2462906618999194</v>
      </c>
      <c r="AO1276" s="89">
        <f t="shared" si="417"/>
        <v>1.246290661867854</v>
      </c>
      <c r="AP1276" s="89">
        <f t="shared" si="417"/>
        <v>1.2462906606705981</v>
      </c>
      <c r="AQ1276" s="89">
        <f t="shared" si="417"/>
        <v>1.2462906159678244</v>
      </c>
      <c r="AR1276" s="89">
        <f t="shared" si="417"/>
        <v>1.2462889468736118</v>
      </c>
      <c r="AS1276" s="89">
        <f t="shared" si="417"/>
        <v>1.2462266328299796</v>
      </c>
      <c r="AT1276" s="89">
        <f t="shared" si="417"/>
        <v>1.2439083968856333</v>
      </c>
      <c r="AU1276" s="89">
        <f t="shared" si="410"/>
        <v>1.1666747515830691</v>
      </c>
    </row>
    <row r="1277" spans="3:47">
      <c r="C1277" s="10"/>
      <c r="D1277" s="10"/>
      <c r="Z1277">
        <f t="shared" si="401"/>
        <v>0</v>
      </c>
      <c r="AA1277" s="89">
        <f t="shared" si="402"/>
        <v>-0.23800536174947567</v>
      </c>
      <c r="AB1277" s="89">
        <f t="shared" si="414"/>
        <v>-9999</v>
      </c>
      <c r="AC1277" s="89">
        <f t="shared" si="415"/>
        <v>0</v>
      </c>
      <c r="AD1277" s="89">
        <f t="shared" si="411"/>
        <v>-9999</v>
      </c>
      <c r="AE1277" s="89">
        <f t="shared" si="416"/>
        <v>0</v>
      </c>
      <c r="AF1277">
        <f t="shared" si="412"/>
        <v>-9999</v>
      </c>
      <c r="AG1277" s="73"/>
      <c r="AH1277">
        <f t="shared" si="403"/>
        <v>9.9128093979226504E-4</v>
      </c>
      <c r="AI1277">
        <f t="shared" si="404"/>
        <v>1.0202694526724543</v>
      </c>
      <c r="AJ1277">
        <f t="shared" si="405"/>
        <v>0.73637414807196833</v>
      </c>
      <c r="AK1277">
        <f t="shared" si="406"/>
        <v>8.1517785104596244E-2</v>
      </c>
      <c r="AL1277">
        <f t="shared" si="407"/>
        <v>1.327088014839336</v>
      </c>
      <c r="AM1277">
        <f t="shared" si="408"/>
        <v>0.7817992999413852</v>
      </c>
      <c r="AN1277" s="89">
        <f t="shared" si="417"/>
        <v>1.2462906618999194</v>
      </c>
      <c r="AO1277" s="89">
        <f t="shared" si="417"/>
        <v>1.246290661867854</v>
      </c>
      <c r="AP1277" s="89">
        <f t="shared" si="417"/>
        <v>1.2462906606705981</v>
      </c>
      <c r="AQ1277" s="89">
        <f t="shared" si="417"/>
        <v>1.2462906159678244</v>
      </c>
      <c r="AR1277" s="89">
        <f t="shared" si="417"/>
        <v>1.2462889468736118</v>
      </c>
      <c r="AS1277" s="89">
        <f t="shared" si="417"/>
        <v>1.2462266328299796</v>
      </c>
      <c r="AT1277" s="89">
        <f t="shared" si="417"/>
        <v>1.2439083968856333</v>
      </c>
      <c r="AU1277" s="89">
        <f t="shared" si="410"/>
        <v>1.1666747515830691</v>
      </c>
    </row>
    <row r="1278" spans="3:47">
      <c r="C1278" s="10"/>
      <c r="D1278" s="10"/>
      <c r="Z1278">
        <f t="shared" si="401"/>
        <v>0</v>
      </c>
      <c r="AA1278" s="89">
        <f t="shared" si="402"/>
        <v>-0.23800536174947567</v>
      </c>
      <c r="AB1278" s="89">
        <f t="shared" si="414"/>
        <v>-9999</v>
      </c>
      <c r="AC1278" s="89">
        <f t="shared" si="415"/>
        <v>0</v>
      </c>
      <c r="AD1278" s="89">
        <f t="shared" si="411"/>
        <v>-9999</v>
      </c>
      <c r="AE1278" s="89">
        <f t="shared" si="416"/>
        <v>0</v>
      </c>
      <c r="AF1278">
        <f t="shared" si="412"/>
        <v>-9999</v>
      </c>
      <c r="AG1278" s="73"/>
      <c r="AH1278">
        <f t="shared" si="403"/>
        <v>9.9128093979226504E-4</v>
      </c>
      <c r="AI1278">
        <f t="shared" si="404"/>
        <v>1.0202694526724543</v>
      </c>
      <c r="AJ1278">
        <f t="shared" si="405"/>
        <v>0.73637414807196833</v>
      </c>
      <c r="AK1278">
        <f t="shared" si="406"/>
        <v>8.1517785104596244E-2</v>
      </c>
      <c r="AL1278">
        <f t="shared" si="407"/>
        <v>1.327088014839336</v>
      </c>
      <c r="AM1278">
        <f t="shared" si="408"/>
        <v>0.7817992999413852</v>
      </c>
      <c r="AN1278" s="89">
        <f t="shared" si="417"/>
        <v>1.2462906618999194</v>
      </c>
      <c r="AO1278" s="89">
        <f t="shared" si="417"/>
        <v>1.246290661867854</v>
      </c>
      <c r="AP1278" s="89">
        <f t="shared" si="417"/>
        <v>1.2462906606705981</v>
      </c>
      <c r="AQ1278" s="89">
        <f t="shared" si="417"/>
        <v>1.2462906159678244</v>
      </c>
      <c r="AR1278" s="89">
        <f t="shared" si="417"/>
        <v>1.2462889468736118</v>
      </c>
      <c r="AS1278" s="89">
        <f t="shared" si="417"/>
        <v>1.2462266328299796</v>
      </c>
      <c r="AT1278" s="89">
        <f t="shared" si="417"/>
        <v>1.2439083968856333</v>
      </c>
      <c r="AU1278" s="89">
        <f t="shared" si="410"/>
        <v>1.1666747515830691</v>
      </c>
    </row>
    <row r="1279" spans="3:47">
      <c r="C1279" s="10"/>
      <c r="D1279" s="10"/>
      <c r="Z1279">
        <f t="shared" si="401"/>
        <v>0</v>
      </c>
      <c r="AA1279" s="89">
        <f t="shared" si="402"/>
        <v>-0.23800536174947567</v>
      </c>
      <c r="AB1279" s="89">
        <f t="shared" si="414"/>
        <v>-9999</v>
      </c>
      <c r="AC1279" s="89">
        <f t="shared" si="415"/>
        <v>0</v>
      </c>
      <c r="AD1279" s="89">
        <f t="shared" si="411"/>
        <v>-9999</v>
      </c>
      <c r="AE1279" s="89">
        <f t="shared" si="416"/>
        <v>0</v>
      </c>
      <c r="AF1279">
        <f t="shared" si="412"/>
        <v>-9999</v>
      </c>
      <c r="AG1279" s="73"/>
      <c r="AH1279">
        <f t="shared" si="403"/>
        <v>9.9128093979226504E-4</v>
      </c>
      <c r="AI1279">
        <f t="shared" si="404"/>
        <v>1.0202694526724543</v>
      </c>
      <c r="AJ1279">
        <f t="shared" si="405"/>
        <v>0.73637414807196833</v>
      </c>
      <c r="AK1279">
        <f t="shared" si="406"/>
        <v>8.1517785104596244E-2</v>
      </c>
      <c r="AL1279">
        <f t="shared" si="407"/>
        <v>1.327088014839336</v>
      </c>
      <c r="AM1279">
        <f t="shared" si="408"/>
        <v>0.7817992999413852</v>
      </c>
      <c r="AN1279" s="89">
        <f t="shared" si="417"/>
        <v>1.2462906618999194</v>
      </c>
      <c r="AO1279" s="89">
        <f t="shared" si="417"/>
        <v>1.246290661867854</v>
      </c>
      <c r="AP1279" s="89">
        <f t="shared" si="417"/>
        <v>1.2462906606705981</v>
      </c>
      <c r="AQ1279" s="89">
        <f t="shared" si="417"/>
        <v>1.2462906159678244</v>
      </c>
      <c r="AR1279" s="89">
        <f t="shared" si="417"/>
        <v>1.2462889468736118</v>
      </c>
      <c r="AS1279" s="89">
        <f t="shared" si="417"/>
        <v>1.2462266328299796</v>
      </c>
      <c r="AT1279" s="89">
        <f t="shared" si="417"/>
        <v>1.2439083968856333</v>
      </c>
      <c r="AU1279" s="89">
        <f t="shared" si="410"/>
        <v>1.1666747515830691</v>
      </c>
    </row>
    <row r="1280" spans="3:47">
      <c r="C1280" s="10"/>
      <c r="D1280" s="10"/>
      <c r="Z1280">
        <f t="shared" si="401"/>
        <v>0</v>
      </c>
      <c r="AA1280" s="89">
        <f t="shared" si="402"/>
        <v>-0.23800536174947567</v>
      </c>
      <c r="AB1280" s="89">
        <f t="shared" si="414"/>
        <v>-9999</v>
      </c>
      <c r="AC1280" s="89">
        <f t="shared" si="415"/>
        <v>0</v>
      </c>
      <c r="AD1280" s="89">
        <f t="shared" si="411"/>
        <v>-9999</v>
      </c>
      <c r="AE1280" s="89">
        <f t="shared" si="416"/>
        <v>0</v>
      </c>
      <c r="AF1280">
        <f t="shared" si="412"/>
        <v>-9999</v>
      </c>
      <c r="AG1280" s="73"/>
      <c r="AH1280">
        <f t="shared" si="403"/>
        <v>9.9128093979226504E-4</v>
      </c>
      <c r="AI1280">
        <f t="shared" si="404"/>
        <v>1.0202694526724543</v>
      </c>
      <c r="AJ1280">
        <f t="shared" si="405"/>
        <v>0.73637414807196833</v>
      </c>
      <c r="AK1280">
        <f t="shared" si="406"/>
        <v>8.1517785104596244E-2</v>
      </c>
      <c r="AL1280">
        <f t="shared" si="407"/>
        <v>1.327088014839336</v>
      </c>
      <c r="AM1280">
        <f t="shared" si="408"/>
        <v>0.7817992999413852</v>
      </c>
      <c r="AN1280" s="89">
        <f t="shared" si="417"/>
        <v>1.2462906618999194</v>
      </c>
      <c r="AO1280" s="89">
        <f t="shared" si="417"/>
        <v>1.246290661867854</v>
      </c>
      <c r="AP1280" s="89">
        <f t="shared" si="417"/>
        <v>1.2462906606705981</v>
      </c>
      <c r="AQ1280" s="89">
        <f t="shared" si="417"/>
        <v>1.2462906159678244</v>
      </c>
      <c r="AR1280" s="89">
        <f t="shared" si="417"/>
        <v>1.2462889468736118</v>
      </c>
      <c r="AS1280" s="89">
        <f t="shared" si="417"/>
        <v>1.2462266328299796</v>
      </c>
      <c r="AT1280" s="89">
        <f t="shared" si="417"/>
        <v>1.2439083968856333</v>
      </c>
      <c r="AU1280" s="89">
        <f t="shared" si="410"/>
        <v>1.1666747515830691</v>
      </c>
    </row>
    <row r="1281" spans="3:64">
      <c r="C1281" s="10"/>
      <c r="D1281" s="10"/>
      <c r="Z1281">
        <f t="shared" si="401"/>
        <v>0</v>
      </c>
      <c r="AA1281" s="89">
        <f t="shared" si="402"/>
        <v>-0.23800536174947567</v>
      </c>
      <c r="AB1281" s="89">
        <f t="shared" si="414"/>
        <v>-9999</v>
      </c>
      <c r="AC1281" s="89">
        <f t="shared" si="415"/>
        <v>0</v>
      </c>
      <c r="AD1281" s="89">
        <f t="shared" si="411"/>
        <v>-9999</v>
      </c>
      <c r="AE1281" s="89">
        <f t="shared" si="416"/>
        <v>0</v>
      </c>
      <c r="AF1281">
        <f t="shared" si="412"/>
        <v>-9999</v>
      </c>
      <c r="AG1281" s="73"/>
      <c r="AH1281">
        <f t="shared" si="403"/>
        <v>9.9128093979226504E-4</v>
      </c>
      <c r="AI1281">
        <f t="shared" si="404"/>
        <v>1.0202694526724543</v>
      </c>
      <c r="AJ1281">
        <f t="shared" si="405"/>
        <v>0.73637414807196833</v>
      </c>
      <c r="AK1281">
        <f t="shared" si="406"/>
        <v>8.1517785104596244E-2</v>
      </c>
      <c r="AL1281">
        <f t="shared" si="407"/>
        <v>1.327088014839336</v>
      </c>
      <c r="AM1281">
        <f t="shared" si="408"/>
        <v>0.7817992999413852</v>
      </c>
      <c r="AN1281" s="89">
        <f t="shared" si="417"/>
        <v>1.2462906618999194</v>
      </c>
      <c r="AO1281" s="89">
        <f t="shared" si="417"/>
        <v>1.246290661867854</v>
      </c>
      <c r="AP1281" s="89">
        <f t="shared" si="417"/>
        <v>1.2462906606705981</v>
      </c>
      <c r="AQ1281" s="89">
        <f t="shared" si="417"/>
        <v>1.2462906159678244</v>
      </c>
      <c r="AR1281" s="89">
        <f t="shared" si="417"/>
        <v>1.2462889468736118</v>
      </c>
      <c r="AS1281" s="89">
        <f t="shared" si="417"/>
        <v>1.2462266328299796</v>
      </c>
      <c r="AT1281" s="89">
        <f t="shared" si="417"/>
        <v>1.2439083968856333</v>
      </c>
      <c r="AU1281" s="89">
        <f t="shared" si="410"/>
        <v>1.1666747515830691</v>
      </c>
    </row>
    <row r="1282" spans="3:64">
      <c r="C1282" s="10"/>
      <c r="D1282" s="10"/>
      <c r="Z1282">
        <f t="shared" si="401"/>
        <v>0</v>
      </c>
      <c r="AA1282" s="89">
        <f t="shared" si="402"/>
        <v>-0.23800536174947567</v>
      </c>
      <c r="AB1282" s="89">
        <f t="shared" si="414"/>
        <v>-9999</v>
      </c>
      <c r="AC1282" s="89">
        <f t="shared" si="415"/>
        <v>0</v>
      </c>
      <c r="AD1282" s="89">
        <f t="shared" si="411"/>
        <v>-9999</v>
      </c>
      <c r="AE1282" s="89">
        <f t="shared" si="416"/>
        <v>0</v>
      </c>
      <c r="AF1282">
        <f t="shared" si="412"/>
        <v>-9999</v>
      </c>
      <c r="AG1282" s="73"/>
      <c r="AH1282">
        <f t="shared" si="403"/>
        <v>9.9128093979226504E-4</v>
      </c>
      <c r="AI1282">
        <f t="shared" si="404"/>
        <v>1.0202694526724543</v>
      </c>
      <c r="AJ1282">
        <f t="shared" si="405"/>
        <v>0.73637414807196833</v>
      </c>
      <c r="AK1282">
        <f t="shared" si="406"/>
        <v>8.1517785104596244E-2</v>
      </c>
      <c r="AL1282">
        <f t="shared" si="407"/>
        <v>1.327088014839336</v>
      </c>
      <c r="AM1282">
        <f t="shared" si="408"/>
        <v>0.7817992999413852</v>
      </c>
      <c r="AN1282" s="89">
        <f t="shared" si="417"/>
        <v>1.2462906618999194</v>
      </c>
      <c r="AO1282" s="89">
        <f t="shared" si="417"/>
        <v>1.246290661867854</v>
      </c>
      <c r="AP1282" s="89">
        <f t="shared" si="417"/>
        <v>1.2462906606705981</v>
      </c>
      <c r="AQ1282" s="89">
        <f t="shared" si="417"/>
        <v>1.2462906159678244</v>
      </c>
      <c r="AR1282" s="89">
        <f t="shared" si="417"/>
        <v>1.2462889468736118</v>
      </c>
      <c r="AS1282" s="89">
        <f t="shared" si="417"/>
        <v>1.2462266328299796</v>
      </c>
      <c r="AT1282" s="89">
        <f t="shared" si="417"/>
        <v>1.2439083968856333</v>
      </c>
      <c r="AU1282" s="89">
        <f t="shared" si="410"/>
        <v>1.1666747515830691</v>
      </c>
    </row>
    <row r="1283" spans="3:64">
      <c r="C1283" s="10"/>
      <c r="D1283" s="10"/>
      <c r="Z1283">
        <f t="shared" si="401"/>
        <v>0</v>
      </c>
      <c r="AA1283" s="89">
        <f t="shared" si="402"/>
        <v>-0.23800536174947567</v>
      </c>
      <c r="AB1283" s="89">
        <f t="shared" si="414"/>
        <v>-9999</v>
      </c>
      <c r="AC1283" s="89">
        <f t="shared" si="415"/>
        <v>0</v>
      </c>
      <c r="AD1283" s="89">
        <f t="shared" si="411"/>
        <v>-9999</v>
      </c>
      <c r="AE1283" s="89">
        <f t="shared" si="416"/>
        <v>0</v>
      </c>
      <c r="AF1283">
        <f t="shared" si="412"/>
        <v>-9999</v>
      </c>
      <c r="AG1283" s="73"/>
      <c r="AH1283">
        <f t="shared" si="403"/>
        <v>9.9128093979226504E-4</v>
      </c>
      <c r="AI1283">
        <f t="shared" si="404"/>
        <v>1.0202694526724543</v>
      </c>
      <c r="AJ1283">
        <f t="shared" si="405"/>
        <v>0.73637414807196833</v>
      </c>
      <c r="AK1283">
        <f t="shared" si="406"/>
        <v>8.1517785104596244E-2</v>
      </c>
      <c r="AL1283">
        <f t="shared" si="407"/>
        <v>1.327088014839336</v>
      </c>
      <c r="AM1283">
        <f t="shared" si="408"/>
        <v>0.7817992999413852</v>
      </c>
      <c r="AN1283" s="89">
        <f t="shared" si="417"/>
        <v>1.2462906618999194</v>
      </c>
      <c r="AO1283" s="89">
        <f t="shared" si="417"/>
        <v>1.246290661867854</v>
      </c>
      <c r="AP1283" s="89">
        <f t="shared" si="417"/>
        <v>1.2462906606705981</v>
      </c>
      <c r="AQ1283" s="89">
        <f t="shared" si="417"/>
        <v>1.2462906159678244</v>
      </c>
      <c r="AR1283" s="89">
        <f t="shared" si="417"/>
        <v>1.2462889468736118</v>
      </c>
      <c r="AS1283" s="89">
        <f t="shared" si="417"/>
        <v>1.2462266328299796</v>
      </c>
      <c r="AT1283" s="89">
        <f t="shared" si="417"/>
        <v>1.2439083968856333</v>
      </c>
      <c r="AU1283" s="89">
        <f t="shared" si="410"/>
        <v>1.1666747515830691</v>
      </c>
    </row>
    <row r="1284" spans="3:64">
      <c r="C1284" s="10"/>
      <c r="D1284" s="10"/>
      <c r="Z1284">
        <f t="shared" si="401"/>
        <v>0</v>
      </c>
      <c r="AA1284" s="89">
        <f t="shared" si="402"/>
        <v>-0.23800536174947567</v>
      </c>
      <c r="AB1284" s="89">
        <f t="shared" si="414"/>
        <v>-9999</v>
      </c>
      <c r="AC1284" s="89">
        <f t="shared" si="415"/>
        <v>0</v>
      </c>
      <c r="AD1284" s="89">
        <f t="shared" si="411"/>
        <v>-9999</v>
      </c>
      <c r="AE1284" s="89">
        <f t="shared" si="416"/>
        <v>0</v>
      </c>
      <c r="AF1284">
        <f t="shared" si="412"/>
        <v>-9999</v>
      </c>
      <c r="AG1284" s="73"/>
      <c r="AH1284">
        <f t="shared" si="403"/>
        <v>9.9128093979226504E-4</v>
      </c>
      <c r="AI1284">
        <f t="shared" si="404"/>
        <v>1.0202694526724543</v>
      </c>
      <c r="AJ1284">
        <f t="shared" si="405"/>
        <v>0.73637414807196833</v>
      </c>
      <c r="AK1284">
        <f t="shared" si="406"/>
        <v>8.1517785104596244E-2</v>
      </c>
      <c r="AL1284">
        <f t="shared" si="407"/>
        <v>1.327088014839336</v>
      </c>
      <c r="AM1284">
        <f t="shared" si="408"/>
        <v>0.7817992999413852</v>
      </c>
      <c r="AN1284" s="89">
        <f t="shared" si="417"/>
        <v>1.2462906618999194</v>
      </c>
      <c r="AO1284" s="89">
        <f t="shared" si="417"/>
        <v>1.246290661867854</v>
      </c>
      <c r="AP1284" s="89">
        <f t="shared" si="417"/>
        <v>1.2462906606705981</v>
      </c>
      <c r="AQ1284" s="89">
        <f t="shared" si="417"/>
        <v>1.2462906159678244</v>
      </c>
      <c r="AR1284" s="89">
        <f t="shared" si="417"/>
        <v>1.2462889468736118</v>
      </c>
      <c r="AS1284" s="89">
        <f t="shared" si="417"/>
        <v>1.2462266328299796</v>
      </c>
      <c r="AT1284" s="89">
        <f t="shared" si="417"/>
        <v>1.2439083968856333</v>
      </c>
      <c r="AU1284" s="89">
        <f t="shared" si="410"/>
        <v>1.1666747515830691</v>
      </c>
    </row>
    <row r="1285" spans="3:64">
      <c r="C1285" s="10"/>
      <c r="D1285" s="10"/>
      <c r="Z1285">
        <f t="shared" si="401"/>
        <v>0</v>
      </c>
      <c r="AA1285" s="89">
        <f t="shared" si="402"/>
        <v>-0.23800536174947567</v>
      </c>
      <c r="AB1285" s="89">
        <f t="shared" si="414"/>
        <v>-9999</v>
      </c>
      <c r="AC1285" s="89">
        <f t="shared" si="415"/>
        <v>0</v>
      </c>
      <c r="AD1285" s="89">
        <f t="shared" si="411"/>
        <v>-9999</v>
      </c>
      <c r="AE1285" s="89">
        <f t="shared" si="416"/>
        <v>0</v>
      </c>
      <c r="AF1285">
        <f t="shared" si="412"/>
        <v>-9999</v>
      </c>
      <c r="AG1285" s="73"/>
      <c r="AH1285">
        <f t="shared" si="403"/>
        <v>9.9128093979226504E-4</v>
      </c>
      <c r="AI1285">
        <f t="shared" si="404"/>
        <v>1.0202694526724543</v>
      </c>
      <c r="AJ1285">
        <f t="shared" si="405"/>
        <v>0.73637414807196833</v>
      </c>
      <c r="AK1285">
        <f t="shared" si="406"/>
        <v>8.1517785104596244E-2</v>
      </c>
      <c r="AL1285">
        <f t="shared" si="407"/>
        <v>1.327088014839336</v>
      </c>
      <c r="AM1285">
        <f t="shared" si="408"/>
        <v>0.7817992999413852</v>
      </c>
      <c r="AN1285" s="89">
        <f t="shared" ref="AN1285:AT1300" si="418">$AU1285+$AB$7*SIN(AO1285)</f>
        <v>1.2462906618999194</v>
      </c>
      <c r="AO1285" s="89">
        <f t="shared" si="418"/>
        <v>1.246290661867854</v>
      </c>
      <c r="AP1285" s="89">
        <f t="shared" si="418"/>
        <v>1.2462906606705981</v>
      </c>
      <c r="AQ1285" s="89">
        <f t="shared" si="418"/>
        <v>1.2462906159678244</v>
      </c>
      <c r="AR1285" s="89">
        <f t="shared" si="418"/>
        <v>1.2462889468736118</v>
      </c>
      <c r="AS1285" s="89">
        <f t="shared" si="418"/>
        <v>1.2462266328299796</v>
      </c>
      <c r="AT1285" s="89">
        <f t="shared" si="418"/>
        <v>1.2439083968856333</v>
      </c>
      <c r="AU1285" s="89">
        <f t="shared" si="410"/>
        <v>1.1666747515830691</v>
      </c>
    </row>
    <row r="1286" spans="3:64">
      <c r="C1286" s="10"/>
      <c r="D1286" s="10"/>
      <c r="Z1286">
        <f t="shared" si="401"/>
        <v>0</v>
      </c>
      <c r="AA1286" s="89">
        <f t="shared" si="402"/>
        <v>-0.23800536174947567</v>
      </c>
      <c r="AB1286" s="89">
        <f t="shared" si="414"/>
        <v>-9999</v>
      </c>
      <c r="AC1286" s="89">
        <f t="shared" si="415"/>
        <v>0</v>
      </c>
      <c r="AD1286" s="89">
        <f t="shared" si="411"/>
        <v>-9999</v>
      </c>
      <c r="AE1286" s="89">
        <f t="shared" si="416"/>
        <v>0</v>
      </c>
      <c r="AF1286">
        <f t="shared" si="412"/>
        <v>-9999</v>
      </c>
      <c r="AG1286" s="73"/>
      <c r="AH1286">
        <f t="shared" si="403"/>
        <v>9.9128093979226504E-4</v>
      </c>
      <c r="AI1286">
        <f t="shared" si="404"/>
        <v>1.0202694526724543</v>
      </c>
      <c r="AJ1286">
        <f t="shared" si="405"/>
        <v>0.73637414807196833</v>
      </c>
      <c r="AK1286">
        <f t="shared" si="406"/>
        <v>8.1517785104596244E-2</v>
      </c>
      <c r="AL1286">
        <f t="shared" si="407"/>
        <v>1.327088014839336</v>
      </c>
      <c r="AM1286">
        <f t="shared" si="408"/>
        <v>0.7817992999413852</v>
      </c>
      <c r="AN1286" s="89">
        <f t="shared" si="418"/>
        <v>1.2462906618999194</v>
      </c>
      <c r="AO1286" s="89">
        <f t="shared" si="418"/>
        <v>1.246290661867854</v>
      </c>
      <c r="AP1286" s="89">
        <f t="shared" si="418"/>
        <v>1.2462906606705981</v>
      </c>
      <c r="AQ1286" s="89">
        <f t="shared" si="418"/>
        <v>1.2462906159678244</v>
      </c>
      <c r="AR1286" s="89">
        <f t="shared" si="418"/>
        <v>1.2462889468736118</v>
      </c>
      <c r="AS1286" s="89">
        <f t="shared" si="418"/>
        <v>1.2462266328299796</v>
      </c>
      <c r="AT1286" s="89">
        <f t="shared" si="418"/>
        <v>1.2439083968856333</v>
      </c>
      <c r="AU1286" s="89">
        <f t="shared" si="410"/>
        <v>1.1666747515830691</v>
      </c>
    </row>
    <row r="1287" spans="3:64">
      <c r="C1287" s="10"/>
      <c r="D1287" s="10"/>
      <c r="Z1287">
        <f t="shared" si="401"/>
        <v>0</v>
      </c>
      <c r="AA1287" s="89">
        <f t="shared" si="402"/>
        <v>-0.23800536174947567</v>
      </c>
      <c r="AB1287" s="89">
        <f t="shared" si="414"/>
        <v>-9999</v>
      </c>
      <c r="AC1287" s="89">
        <f t="shared" si="415"/>
        <v>0</v>
      </c>
      <c r="AD1287" s="89">
        <f t="shared" si="411"/>
        <v>-9999</v>
      </c>
      <c r="AE1287" s="89">
        <f t="shared" si="416"/>
        <v>0</v>
      </c>
      <c r="AF1287">
        <f t="shared" si="412"/>
        <v>-9999</v>
      </c>
      <c r="AG1287" s="73"/>
      <c r="AH1287">
        <f t="shared" si="403"/>
        <v>9.9128093979226504E-4</v>
      </c>
      <c r="AI1287">
        <f t="shared" si="404"/>
        <v>1.0202694526724543</v>
      </c>
      <c r="AJ1287">
        <f t="shared" si="405"/>
        <v>0.73637414807196833</v>
      </c>
      <c r="AK1287">
        <f t="shared" si="406"/>
        <v>8.1517785104596244E-2</v>
      </c>
      <c r="AL1287">
        <f t="shared" si="407"/>
        <v>1.327088014839336</v>
      </c>
      <c r="AM1287">
        <f t="shared" si="408"/>
        <v>0.7817992999413852</v>
      </c>
      <c r="AN1287" s="89">
        <f t="shared" si="418"/>
        <v>1.2462906618999194</v>
      </c>
      <c r="AO1287" s="89">
        <f t="shared" si="418"/>
        <v>1.246290661867854</v>
      </c>
      <c r="AP1287" s="89">
        <f t="shared" si="418"/>
        <v>1.2462906606705981</v>
      </c>
      <c r="AQ1287" s="89">
        <f t="shared" si="418"/>
        <v>1.2462906159678244</v>
      </c>
      <c r="AR1287" s="89">
        <f t="shared" si="418"/>
        <v>1.2462889468736118</v>
      </c>
      <c r="AS1287" s="89">
        <f t="shared" si="418"/>
        <v>1.2462266328299796</v>
      </c>
      <c r="AT1287" s="89">
        <f t="shared" si="418"/>
        <v>1.2439083968856333</v>
      </c>
      <c r="AU1287" s="89">
        <f t="shared" si="410"/>
        <v>1.1666747515830691</v>
      </c>
    </row>
    <row r="1288" spans="3:64">
      <c r="C1288" s="10"/>
      <c r="D1288" s="10"/>
      <c r="Z1288">
        <f t="shared" si="401"/>
        <v>0</v>
      </c>
      <c r="AA1288" s="89">
        <f t="shared" si="402"/>
        <v>-0.23800536174947567</v>
      </c>
      <c r="AB1288" s="89">
        <f t="shared" si="414"/>
        <v>-9999</v>
      </c>
      <c r="AC1288" s="89">
        <f t="shared" si="415"/>
        <v>0</v>
      </c>
      <c r="AD1288" s="89">
        <f t="shared" si="411"/>
        <v>-9999</v>
      </c>
      <c r="AE1288" s="89">
        <f t="shared" si="416"/>
        <v>0</v>
      </c>
      <c r="AF1288">
        <f t="shared" si="412"/>
        <v>-9999</v>
      </c>
      <c r="AG1288" s="73"/>
      <c r="AH1288">
        <f t="shared" si="403"/>
        <v>9.9128093979226504E-4</v>
      </c>
      <c r="AI1288">
        <f t="shared" si="404"/>
        <v>1.0202694526724543</v>
      </c>
      <c r="AJ1288">
        <f t="shared" si="405"/>
        <v>0.73637414807196833</v>
      </c>
      <c r="AK1288">
        <f t="shared" si="406"/>
        <v>8.1517785104596244E-2</v>
      </c>
      <c r="AL1288">
        <f t="shared" si="407"/>
        <v>1.327088014839336</v>
      </c>
      <c r="AM1288">
        <f t="shared" si="408"/>
        <v>0.7817992999413852</v>
      </c>
      <c r="AN1288" s="89">
        <f t="shared" si="418"/>
        <v>1.2462906618999194</v>
      </c>
      <c r="AO1288" s="89">
        <f t="shared" si="418"/>
        <v>1.246290661867854</v>
      </c>
      <c r="AP1288" s="89">
        <f t="shared" si="418"/>
        <v>1.2462906606705981</v>
      </c>
      <c r="AQ1288" s="89">
        <f t="shared" si="418"/>
        <v>1.2462906159678244</v>
      </c>
      <c r="AR1288" s="89">
        <f t="shared" si="418"/>
        <v>1.2462889468736118</v>
      </c>
      <c r="AS1288" s="89">
        <f t="shared" si="418"/>
        <v>1.2462266328299796</v>
      </c>
      <c r="AT1288" s="89">
        <f t="shared" si="418"/>
        <v>1.2439083968856333</v>
      </c>
      <c r="AU1288" s="89">
        <f t="shared" si="410"/>
        <v>1.1666747515830691</v>
      </c>
    </row>
    <row r="1289" spans="3:64">
      <c r="C1289" s="10"/>
      <c r="D1289" s="10"/>
      <c r="Z1289">
        <f t="shared" si="401"/>
        <v>0</v>
      </c>
      <c r="AA1289" s="89">
        <f t="shared" si="402"/>
        <v>-0.23800536174947567</v>
      </c>
      <c r="AB1289" s="89">
        <f t="shared" si="414"/>
        <v>-9999</v>
      </c>
      <c r="AC1289" s="89">
        <f t="shared" si="415"/>
        <v>0</v>
      </c>
      <c r="AD1289" s="89">
        <f t="shared" si="411"/>
        <v>-9999</v>
      </c>
      <c r="AE1289" s="89">
        <f t="shared" si="416"/>
        <v>0</v>
      </c>
      <c r="AF1289">
        <f t="shared" si="412"/>
        <v>-9999</v>
      </c>
      <c r="AG1289" s="73"/>
      <c r="AH1289">
        <f t="shared" si="403"/>
        <v>9.9128093979226504E-4</v>
      </c>
      <c r="AI1289">
        <f t="shared" si="404"/>
        <v>1.0202694526724543</v>
      </c>
      <c r="AJ1289">
        <f t="shared" si="405"/>
        <v>0.73637414807196833</v>
      </c>
      <c r="AK1289">
        <f t="shared" si="406"/>
        <v>8.1517785104596244E-2</v>
      </c>
      <c r="AL1289">
        <f t="shared" si="407"/>
        <v>1.327088014839336</v>
      </c>
      <c r="AM1289">
        <f t="shared" si="408"/>
        <v>0.7817992999413852</v>
      </c>
      <c r="AN1289" s="89">
        <f t="shared" si="418"/>
        <v>1.2462906618999194</v>
      </c>
      <c r="AO1289" s="89">
        <f t="shared" si="418"/>
        <v>1.246290661867854</v>
      </c>
      <c r="AP1289" s="89">
        <f t="shared" si="418"/>
        <v>1.2462906606705981</v>
      </c>
      <c r="AQ1289" s="89">
        <f t="shared" si="418"/>
        <v>1.2462906159678244</v>
      </c>
      <c r="AR1289" s="89">
        <f t="shared" si="418"/>
        <v>1.2462889468736118</v>
      </c>
      <c r="AS1289" s="89">
        <f t="shared" si="418"/>
        <v>1.2462266328299796</v>
      </c>
      <c r="AT1289" s="89">
        <f t="shared" si="418"/>
        <v>1.2439083968856333</v>
      </c>
      <c r="AU1289" s="89">
        <f t="shared" si="410"/>
        <v>1.1666747515830691</v>
      </c>
    </row>
    <row r="1290" spans="3:64">
      <c r="C1290" s="10"/>
      <c r="D1290" s="10"/>
      <c r="Z1290">
        <f t="shared" si="401"/>
        <v>0</v>
      </c>
      <c r="AA1290" s="89">
        <f t="shared" si="402"/>
        <v>-0.23800536174947567</v>
      </c>
      <c r="AB1290" s="89">
        <f t="shared" si="414"/>
        <v>-9999</v>
      </c>
      <c r="AC1290" s="89">
        <f t="shared" si="415"/>
        <v>0</v>
      </c>
      <c r="AD1290" s="89">
        <f t="shared" si="411"/>
        <v>-9999</v>
      </c>
      <c r="AE1290" s="89">
        <f t="shared" si="416"/>
        <v>0</v>
      </c>
      <c r="AF1290">
        <f t="shared" si="412"/>
        <v>-9999</v>
      </c>
      <c r="AG1290" s="73"/>
      <c r="AH1290">
        <f t="shared" si="403"/>
        <v>9.9128093979226504E-4</v>
      </c>
      <c r="AI1290">
        <f t="shared" si="404"/>
        <v>1.0202694526724543</v>
      </c>
      <c r="AJ1290">
        <f t="shared" si="405"/>
        <v>0.73637414807196833</v>
      </c>
      <c r="AK1290">
        <f t="shared" si="406"/>
        <v>8.1517785104596244E-2</v>
      </c>
      <c r="AL1290">
        <f t="shared" si="407"/>
        <v>1.327088014839336</v>
      </c>
      <c r="AM1290">
        <f t="shared" si="408"/>
        <v>0.7817992999413852</v>
      </c>
      <c r="AN1290" s="89">
        <f t="shared" si="418"/>
        <v>1.2462906618999194</v>
      </c>
      <c r="AO1290" s="89">
        <f t="shared" si="418"/>
        <v>1.246290661867854</v>
      </c>
      <c r="AP1290" s="89">
        <f t="shared" si="418"/>
        <v>1.2462906606705981</v>
      </c>
      <c r="AQ1290" s="89">
        <f t="shared" si="418"/>
        <v>1.2462906159678244</v>
      </c>
      <c r="AR1290" s="89">
        <f t="shared" si="418"/>
        <v>1.2462889468736118</v>
      </c>
      <c r="AS1290" s="89">
        <f t="shared" si="418"/>
        <v>1.2462266328299796</v>
      </c>
      <c r="AT1290" s="89">
        <f t="shared" si="418"/>
        <v>1.2439083968856333</v>
      </c>
      <c r="AU1290" s="89">
        <f t="shared" si="410"/>
        <v>1.1666747515830691</v>
      </c>
    </row>
    <row r="1291" spans="3:64">
      <c r="C1291" s="10"/>
      <c r="D1291" s="10"/>
      <c r="Z1291">
        <f t="shared" si="401"/>
        <v>0</v>
      </c>
      <c r="AA1291" s="89">
        <f t="shared" si="402"/>
        <v>-0.23800536174947567</v>
      </c>
      <c r="AB1291" s="89">
        <f t="shared" si="414"/>
        <v>-9999</v>
      </c>
      <c r="AC1291" s="89">
        <f t="shared" si="415"/>
        <v>0</v>
      </c>
      <c r="AD1291" s="89">
        <f t="shared" si="411"/>
        <v>-9999</v>
      </c>
      <c r="AE1291" s="89">
        <f t="shared" si="416"/>
        <v>0</v>
      </c>
      <c r="AF1291">
        <f t="shared" si="412"/>
        <v>-9999</v>
      </c>
      <c r="AG1291" s="73"/>
      <c r="AH1291">
        <f t="shared" si="403"/>
        <v>9.9128093979226504E-4</v>
      </c>
      <c r="AI1291">
        <f t="shared" si="404"/>
        <v>1.0202694526724543</v>
      </c>
      <c r="AJ1291">
        <f t="shared" si="405"/>
        <v>0.73637414807196833</v>
      </c>
      <c r="AK1291">
        <f t="shared" si="406"/>
        <v>8.1517785104596244E-2</v>
      </c>
      <c r="AL1291">
        <f t="shared" si="407"/>
        <v>1.327088014839336</v>
      </c>
      <c r="AM1291">
        <f t="shared" si="408"/>
        <v>0.7817992999413852</v>
      </c>
      <c r="AN1291" s="89">
        <f t="shared" si="418"/>
        <v>1.2462906618999194</v>
      </c>
      <c r="AO1291" s="89">
        <f t="shared" si="418"/>
        <v>1.246290661867854</v>
      </c>
      <c r="AP1291" s="89">
        <f t="shared" si="418"/>
        <v>1.2462906606705981</v>
      </c>
      <c r="AQ1291" s="89">
        <f t="shared" si="418"/>
        <v>1.2462906159678244</v>
      </c>
      <c r="AR1291" s="89">
        <f t="shared" si="418"/>
        <v>1.2462889468736118</v>
      </c>
      <c r="AS1291" s="89">
        <f t="shared" si="418"/>
        <v>1.2462266328299796</v>
      </c>
      <c r="AT1291" s="89">
        <f t="shared" si="418"/>
        <v>1.2439083968856333</v>
      </c>
      <c r="AU1291" s="89">
        <f t="shared" si="410"/>
        <v>1.1666747515830691</v>
      </c>
      <c r="AV1291" s="89"/>
      <c r="AW1291" s="89"/>
      <c r="AX1291" s="89"/>
      <c r="AY1291" s="89"/>
      <c r="AZ1291" s="89"/>
      <c r="BA1291" s="89"/>
      <c r="BB1291" s="89"/>
      <c r="BC1291" s="89"/>
      <c r="BD1291" s="89"/>
      <c r="BE1291" s="89"/>
      <c r="BF1291" s="89"/>
      <c r="BG1291" s="89"/>
      <c r="BH1291" s="89"/>
      <c r="BI1291" s="89"/>
      <c r="BJ1291" s="89"/>
      <c r="BK1291" s="89"/>
      <c r="BL1291" s="89"/>
    </row>
    <row r="1292" spans="3:64">
      <c r="C1292" s="10"/>
      <c r="D1292" s="10"/>
      <c r="Z1292">
        <f t="shared" si="401"/>
        <v>0</v>
      </c>
      <c r="AA1292" s="89">
        <f t="shared" si="402"/>
        <v>-0.23800536174947567</v>
      </c>
      <c r="AB1292" s="89">
        <f t="shared" si="414"/>
        <v>-9999</v>
      </c>
      <c r="AC1292" s="89">
        <f t="shared" si="415"/>
        <v>0</v>
      </c>
      <c r="AD1292" s="89">
        <f t="shared" si="411"/>
        <v>-9999</v>
      </c>
      <c r="AE1292" s="89">
        <f t="shared" si="416"/>
        <v>0</v>
      </c>
      <c r="AF1292">
        <f t="shared" si="412"/>
        <v>-9999</v>
      </c>
      <c r="AG1292" s="73"/>
      <c r="AH1292">
        <f t="shared" si="403"/>
        <v>9.9128093979226504E-4</v>
      </c>
      <c r="AI1292">
        <f t="shared" si="404"/>
        <v>1.0202694526724543</v>
      </c>
      <c r="AJ1292">
        <f t="shared" si="405"/>
        <v>0.73637414807196833</v>
      </c>
      <c r="AK1292">
        <f t="shared" si="406"/>
        <v>8.1517785104596244E-2</v>
      </c>
      <c r="AL1292">
        <f t="shared" si="407"/>
        <v>1.327088014839336</v>
      </c>
      <c r="AM1292">
        <f t="shared" si="408"/>
        <v>0.7817992999413852</v>
      </c>
      <c r="AN1292" s="89">
        <f t="shared" si="418"/>
        <v>1.2462906618999194</v>
      </c>
      <c r="AO1292" s="89">
        <f t="shared" si="418"/>
        <v>1.246290661867854</v>
      </c>
      <c r="AP1292" s="89">
        <f t="shared" si="418"/>
        <v>1.2462906606705981</v>
      </c>
      <c r="AQ1292" s="89">
        <f t="shared" si="418"/>
        <v>1.2462906159678244</v>
      </c>
      <c r="AR1292" s="89">
        <f t="shared" si="418"/>
        <v>1.2462889468736118</v>
      </c>
      <c r="AS1292" s="89">
        <f t="shared" si="418"/>
        <v>1.2462266328299796</v>
      </c>
      <c r="AT1292" s="89">
        <f t="shared" si="418"/>
        <v>1.2439083968856333</v>
      </c>
      <c r="AU1292" s="89">
        <f t="shared" si="410"/>
        <v>1.1666747515830691</v>
      </c>
    </row>
    <row r="1293" spans="3:64">
      <c r="C1293" s="10"/>
      <c r="D1293" s="10"/>
      <c r="Z1293">
        <f t="shared" si="401"/>
        <v>0</v>
      </c>
      <c r="AA1293" s="89">
        <f t="shared" si="402"/>
        <v>-0.23800536174947567</v>
      </c>
      <c r="AB1293" s="89">
        <f t="shared" si="414"/>
        <v>-9999</v>
      </c>
      <c r="AC1293" s="89">
        <f t="shared" si="415"/>
        <v>0</v>
      </c>
      <c r="AD1293" s="89">
        <f t="shared" si="411"/>
        <v>-9999</v>
      </c>
      <c r="AE1293" s="89">
        <f t="shared" si="416"/>
        <v>0</v>
      </c>
      <c r="AF1293">
        <f t="shared" si="412"/>
        <v>-9999</v>
      </c>
      <c r="AG1293" s="73"/>
      <c r="AH1293">
        <f t="shared" si="403"/>
        <v>9.9128093979226504E-4</v>
      </c>
      <c r="AI1293">
        <f t="shared" si="404"/>
        <v>1.0202694526724543</v>
      </c>
      <c r="AJ1293">
        <f t="shared" si="405"/>
        <v>0.73637414807196833</v>
      </c>
      <c r="AK1293">
        <f t="shared" si="406"/>
        <v>8.1517785104596244E-2</v>
      </c>
      <c r="AL1293">
        <f t="shared" si="407"/>
        <v>1.327088014839336</v>
      </c>
      <c r="AM1293">
        <f t="shared" si="408"/>
        <v>0.7817992999413852</v>
      </c>
      <c r="AN1293" s="89">
        <f t="shared" si="418"/>
        <v>1.2462906618999194</v>
      </c>
      <c r="AO1293" s="89">
        <f t="shared" si="418"/>
        <v>1.246290661867854</v>
      </c>
      <c r="AP1293" s="89">
        <f t="shared" si="418"/>
        <v>1.2462906606705981</v>
      </c>
      <c r="AQ1293" s="89">
        <f t="shared" si="418"/>
        <v>1.2462906159678244</v>
      </c>
      <c r="AR1293" s="89">
        <f t="shared" si="418"/>
        <v>1.2462889468736118</v>
      </c>
      <c r="AS1293" s="89">
        <f t="shared" si="418"/>
        <v>1.2462266328299796</v>
      </c>
      <c r="AT1293" s="89">
        <f t="shared" si="418"/>
        <v>1.2439083968856333</v>
      </c>
      <c r="AU1293" s="89">
        <f t="shared" si="410"/>
        <v>1.1666747515830691</v>
      </c>
      <c r="AV1293" s="89"/>
      <c r="AW1293" s="89"/>
      <c r="AX1293" s="89"/>
      <c r="AY1293" s="89"/>
      <c r="AZ1293" s="89"/>
      <c r="BA1293" s="89"/>
      <c r="BB1293" s="89"/>
      <c r="BC1293" s="89"/>
      <c r="BD1293" s="89"/>
      <c r="BE1293" s="89"/>
      <c r="BF1293" s="89"/>
      <c r="BG1293" s="89"/>
      <c r="BH1293" s="89"/>
      <c r="BI1293" s="89"/>
      <c r="BJ1293" s="89"/>
      <c r="BK1293" s="89"/>
      <c r="BL1293" s="89"/>
    </row>
    <row r="1294" spans="3:64">
      <c r="C1294" s="10"/>
      <c r="D1294" s="10"/>
      <c r="Z1294">
        <f t="shared" si="401"/>
        <v>0</v>
      </c>
      <c r="AA1294" s="89">
        <f t="shared" si="402"/>
        <v>-0.23800536174947567</v>
      </c>
      <c r="AB1294" s="89">
        <f t="shared" si="414"/>
        <v>-9999</v>
      </c>
      <c r="AC1294" s="89">
        <f t="shared" si="415"/>
        <v>0</v>
      </c>
      <c r="AD1294" s="89">
        <f t="shared" si="411"/>
        <v>-9999</v>
      </c>
      <c r="AE1294" s="89">
        <f t="shared" si="416"/>
        <v>0</v>
      </c>
      <c r="AF1294">
        <f t="shared" si="412"/>
        <v>-9999</v>
      </c>
      <c r="AG1294" s="73"/>
      <c r="AH1294">
        <f t="shared" si="403"/>
        <v>9.9128093979226504E-4</v>
      </c>
      <c r="AI1294">
        <f t="shared" si="404"/>
        <v>1.0202694526724543</v>
      </c>
      <c r="AJ1294">
        <f t="shared" si="405"/>
        <v>0.73637414807196833</v>
      </c>
      <c r="AK1294">
        <f t="shared" si="406"/>
        <v>8.1517785104596244E-2</v>
      </c>
      <c r="AL1294">
        <f t="shared" si="407"/>
        <v>1.327088014839336</v>
      </c>
      <c r="AM1294">
        <f t="shared" si="408"/>
        <v>0.7817992999413852</v>
      </c>
      <c r="AN1294" s="89">
        <f t="shared" si="418"/>
        <v>1.2462906618999194</v>
      </c>
      <c r="AO1294" s="89">
        <f t="shared" si="418"/>
        <v>1.246290661867854</v>
      </c>
      <c r="AP1294" s="89">
        <f t="shared" si="418"/>
        <v>1.2462906606705981</v>
      </c>
      <c r="AQ1294" s="89">
        <f t="shared" si="418"/>
        <v>1.2462906159678244</v>
      </c>
      <c r="AR1294" s="89">
        <f t="shared" si="418"/>
        <v>1.2462889468736118</v>
      </c>
      <c r="AS1294" s="89">
        <f t="shared" si="418"/>
        <v>1.2462266328299796</v>
      </c>
      <c r="AT1294" s="89">
        <f t="shared" si="418"/>
        <v>1.2439083968856333</v>
      </c>
      <c r="AU1294" s="89">
        <f t="shared" si="410"/>
        <v>1.1666747515830691</v>
      </c>
    </row>
    <row r="1295" spans="3:64">
      <c r="C1295" s="10"/>
      <c r="D1295" s="10"/>
      <c r="Z1295">
        <f t="shared" si="401"/>
        <v>0</v>
      </c>
      <c r="AA1295" s="89">
        <f t="shared" si="402"/>
        <v>-0.23800536174947567</v>
      </c>
      <c r="AB1295" s="89">
        <f t="shared" si="414"/>
        <v>-9999</v>
      </c>
      <c r="AC1295" s="89">
        <f t="shared" si="415"/>
        <v>0</v>
      </c>
      <c r="AD1295" s="89">
        <f t="shared" si="411"/>
        <v>-9999</v>
      </c>
      <c r="AE1295" s="89">
        <f t="shared" si="416"/>
        <v>0</v>
      </c>
      <c r="AF1295">
        <f t="shared" si="412"/>
        <v>-9999</v>
      </c>
      <c r="AG1295" s="73"/>
      <c r="AH1295">
        <f t="shared" si="403"/>
        <v>9.9128093979226504E-4</v>
      </c>
      <c r="AI1295">
        <f t="shared" si="404"/>
        <v>1.0202694526724543</v>
      </c>
      <c r="AJ1295">
        <f t="shared" si="405"/>
        <v>0.73637414807196833</v>
      </c>
      <c r="AK1295">
        <f t="shared" si="406"/>
        <v>8.1517785104596244E-2</v>
      </c>
      <c r="AL1295">
        <f t="shared" si="407"/>
        <v>1.327088014839336</v>
      </c>
      <c r="AM1295">
        <f t="shared" si="408"/>
        <v>0.7817992999413852</v>
      </c>
      <c r="AN1295" s="89">
        <f t="shared" si="418"/>
        <v>1.2462906618999194</v>
      </c>
      <c r="AO1295" s="89">
        <f t="shared" si="418"/>
        <v>1.246290661867854</v>
      </c>
      <c r="AP1295" s="89">
        <f t="shared" si="418"/>
        <v>1.2462906606705981</v>
      </c>
      <c r="AQ1295" s="89">
        <f t="shared" si="418"/>
        <v>1.2462906159678244</v>
      </c>
      <c r="AR1295" s="89">
        <f t="shared" si="418"/>
        <v>1.2462889468736118</v>
      </c>
      <c r="AS1295" s="89">
        <f t="shared" si="418"/>
        <v>1.2462266328299796</v>
      </c>
      <c r="AT1295" s="89">
        <f t="shared" si="418"/>
        <v>1.2439083968856333</v>
      </c>
      <c r="AU1295" s="89">
        <f t="shared" si="410"/>
        <v>1.1666747515830691</v>
      </c>
      <c r="AV1295" s="89"/>
    </row>
    <row r="1296" spans="3:64">
      <c r="C1296" s="10"/>
      <c r="D1296" s="10"/>
      <c r="Z1296">
        <f t="shared" si="401"/>
        <v>0</v>
      </c>
      <c r="AA1296" s="89">
        <f t="shared" si="402"/>
        <v>-0.23800536174947567</v>
      </c>
      <c r="AB1296" s="89">
        <f t="shared" si="414"/>
        <v>-9999</v>
      </c>
      <c r="AC1296" s="89">
        <f t="shared" si="415"/>
        <v>0</v>
      </c>
      <c r="AD1296" s="89">
        <f t="shared" si="411"/>
        <v>-9999</v>
      </c>
      <c r="AE1296" s="89">
        <f t="shared" si="416"/>
        <v>0</v>
      </c>
      <c r="AF1296">
        <f t="shared" si="412"/>
        <v>-9999</v>
      </c>
      <c r="AG1296" s="73"/>
      <c r="AH1296">
        <f t="shared" si="403"/>
        <v>9.9128093979226504E-4</v>
      </c>
      <c r="AI1296">
        <f t="shared" si="404"/>
        <v>1.0202694526724543</v>
      </c>
      <c r="AJ1296">
        <f t="shared" si="405"/>
        <v>0.73637414807196833</v>
      </c>
      <c r="AK1296">
        <f t="shared" si="406"/>
        <v>8.1517785104596244E-2</v>
      </c>
      <c r="AL1296">
        <f t="shared" si="407"/>
        <v>1.327088014839336</v>
      </c>
      <c r="AM1296">
        <f t="shared" si="408"/>
        <v>0.7817992999413852</v>
      </c>
      <c r="AN1296" s="89">
        <f t="shared" si="418"/>
        <v>1.2462906618999194</v>
      </c>
      <c r="AO1296" s="89">
        <f t="shared" si="418"/>
        <v>1.246290661867854</v>
      </c>
      <c r="AP1296" s="89">
        <f t="shared" si="418"/>
        <v>1.2462906606705981</v>
      </c>
      <c r="AQ1296" s="89">
        <f t="shared" si="418"/>
        <v>1.2462906159678244</v>
      </c>
      <c r="AR1296" s="89">
        <f t="shared" si="418"/>
        <v>1.2462889468736118</v>
      </c>
      <c r="AS1296" s="89">
        <f t="shared" si="418"/>
        <v>1.2462266328299796</v>
      </c>
      <c r="AT1296" s="89">
        <f t="shared" si="418"/>
        <v>1.2439083968856333</v>
      </c>
      <c r="AU1296" s="89">
        <f t="shared" si="410"/>
        <v>1.1666747515830691</v>
      </c>
    </row>
    <row r="1297" spans="3:64">
      <c r="C1297" s="10"/>
      <c r="D1297" s="10"/>
      <c r="Z1297">
        <f t="shared" si="401"/>
        <v>0</v>
      </c>
      <c r="AA1297" s="89">
        <f t="shared" si="402"/>
        <v>-0.23800536174947567</v>
      </c>
      <c r="AB1297" s="89">
        <f t="shared" si="414"/>
        <v>-9999</v>
      </c>
      <c r="AC1297" s="89">
        <f t="shared" si="415"/>
        <v>0</v>
      </c>
      <c r="AD1297" s="89">
        <f t="shared" si="411"/>
        <v>-9999</v>
      </c>
      <c r="AE1297" s="89">
        <f t="shared" si="416"/>
        <v>0</v>
      </c>
      <c r="AF1297">
        <f t="shared" si="412"/>
        <v>-9999</v>
      </c>
      <c r="AG1297" s="73"/>
      <c r="AH1297">
        <f t="shared" si="403"/>
        <v>9.9128093979226504E-4</v>
      </c>
      <c r="AI1297">
        <f t="shared" si="404"/>
        <v>1.0202694526724543</v>
      </c>
      <c r="AJ1297">
        <f t="shared" si="405"/>
        <v>0.73637414807196833</v>
      </c>
      <c r="AK1297">
        <f t="shared" si="406"/>
        <v>8.1517785104596244E-2</v>
      </c>
      <c r="AL1297">
        <f t="shared" si="407"/>
        <v>1.327088014839336</v>
      </c>
      <c r="AM1297">
        <f t="shared" si="408"/>
        <v>0.7817992999413852</v>
      </c>
      <c r="AN1297" s="89">
        <f t="shared" si="418"/>
        <v>1.2462906618999194</v>
      </c>
      <c r="AO1297" s="89">
        <f t="shared" si="418"/>
        <v>1.246290661867854</v>
      </c>
      <c r="AP1297" s="89">
        <f t="shared" si="418"/>
        <v>1.2462906606705981</v>
      </c>
      <c r="AQ1297" s="89">
        <f t="shared" si="418"/>
        <v>1.2462906159678244</v>
      </c>
      <c r="AR1297" s="89">
        <f t="shared" si="418"/>
        <v>1.2462889468736118</v>
      </c>
      <c r="AS1297" s="89">
        <f t="shared" si="418"/>
        <v>1.2462266328299796</v>
      </c>
      <c r="AT1297" s="89">
        <f t="shared" si="418"/>
        <v>1.2439083968856333</v>
      </c>
      <c r="AU1297" s="89">
        <f t="shared" si="410"/>
        <v>1.1666747515830691</v>
      </c>
      <c r="AV1297" s="89"/>
      <c r="AW1297" s="89"/>
      <c r="AX1297" s="89"/>
      <c r="AY1297" s="89"/>
      <c r="AZ1297" s="89"/>
      <c r="BA1297" s="89"/>
      <c r="BB1297" s="89"/>
      <c r="BC1297" s="89"/>
      <c r="BD1297" s="89"/>
      <c r="BE1297" s="89"/>
      <c r="BF1297" s="89"/>
      <c r="BG1297" s="89"/>
      <c r="BH1297" s="89"/>
      <c r="BI1297" s="89"/>
      <c r="BJ1297" s="89"/>
      <c r="BK1297" s="89"/>
      <c r="BL1297" s="89"/>
    </row>
    <row r="1298" spans="3:64">
      <c r="C1298" s="10"/>
      <c r="D1298" s="10"/>
      <c r="Z1298">
        <f t="shared" si="401"/>
        <v>0</v>
      </c>
      <c r="AA1298" s="89">
        <f t="shared" si="402"/>
        <v>-0.23800536174947567</v>
      </c>
      <c r="AB1298" s="89">
        <f t="shared" si="414"/>
        <v>-9999</v>
      </c>
      <c r="AC1298" s="89">
        <f t="shared" si="415"/>
        <v>0</v>
      </c>
      <c r="AD1298" s="89">
        <f t="shared" si="411"/>
        <v>-9999</v>
      </c>
      <c r="AE1298" s="89">
        <f t="shared" si="416"/>
        <v>0</v>
      </c>
      <c r="AF1298">
        <f t="shared" si="412"/>
        <v>-9999</v>
      </c>
      <c r="AG1298" s="73"/>
      <c r="AH1298">
        <f t="shared" si="403"/>
        <v>9.9128093979226504E-4</v>
      </c>
      <c r="AI1298">
        <f t="shared" si="404"/>
        <v>1.0202694526724543</v>
      </c>
      <c r="AJ1298">
        <f t="shared" si="405"/>
        <v>0.73637414807196833</v>
      </c>
      <c r="AK1298">
        <f t="shared" si="406"/>
        <v>8.1517785104596244E-2</v>
      </c>
      <c r="AL1298">
        <f t="shared" si="407"/>
        <v>1.327088014839336</v>
      </c>
      <c r="AM1298">
        <f t="shared" si="408"/>
        <v>0.7817992999413852</v>
      </c>
      <c r="AN1298" s="89">
        <f t="shared" si="418"/>
        <v>1.2462906618999194</v>
      </c>
      <c r="AO1298" s="89">
        <f t="shared" si="418"/>
        <v>1.246290661867854</v>
      </c>
      <c r="AP1298" s="89">
        <f t="shared" si="418"/>
        <v>1.2462906606705981</v>
      </c>
      <c r="AQ1298" s="89">
        <f t="shared" si="418"/>
        <v>1.2462906159678244</v>
      </c>
      <c r="AR1298" s="89">
        <f t="shared" si="418"/>
        <v>1.2462889468736118</v>
      </c>
      <c r="AS1298" s="89">
        <f t="shared" si="418"/>
        <v>1.2462266328299796</v>
      </c>
      <c r="AT1298" s="89">
        <f t="shared" si="418"/>
        <v>1.2439083968856333</v>
      </c>
      <c r="AU1298" s="89">
        <f t="shared" si="410"/>
        <v>1.1666747515830691</v>
      </c>
    </row>
    <row r="1299" spans="3:64">
      <c r="C1299" s="10"/>
      <c r="D1299" s="10"/>
      <c r="Z1299">
        <f t="shared" si="401"/>
        <v>0</v>
      </c>
      <c r="AA1299" s="89">
        <f t="shared" si="402"/>
        <v>-0.23800536174947567</v>
      </c>
      <c r="AB1299" s="89">
        <f t="shared" si="414"/>
        <v>-9999</v>
      </c>
      <c r="AC1299" s="89">
        <f t="shared" si="415"/>
        <v>0</v>
      </c>
      <c r="AD1299" s="89">
        <f t="shared" si="411"/>
        <v>-9999</v>
      </c>
      <c r="AE1299" s="89">
        <f t="shared" si="416"/>
        <v>0</v>
      </c>
      <c r="AF1299">
        <f t="shared" si="412"/>
        <v>-9999</v>
      </c>
      <c r="AG1299" s="73"/>
      <c r="AH1299">
        <f t="shared" si="403"/>
        <v>9.9128093979226504E-4</v>
      </c>
      <c r="AI1299">
        <f t="shared" si="404"/>
        <v>1.0202694526724543</v>
      </c>
      <c r="AJ1299">
        <f t="shared" si="405"/>
        <v>0.73637414807196833</v>
      </c>
      <c r="AK1299">
        <f t="shared" si="406"/>
        <v>8.1517785104596244E-2</v>
      </c>
      <c r="AL1299">
        <f t="shared" si="407"/>
        <v>1.327088014839336</v>
      </c>
      <c r="AM1299">
        <f t="shared" si="408"/>
        <v>0.7817992999413852</v>
      </c>
      <c r="AN1299" s="89">
        <f t="shared" si="418"/>
        <v>1.2462906618999194</v>
      </c>
      <c r="AO1299" s="89">
        <f t="shared" si="418"/>
        <v>1.246290661867854</v>
      </c>
      <c r="AP1299" s="89">
        <f t="shared" si="418"/>
        <v>1.2462906606705981</v>
      </c>
      <c r="AQ1299" s="89">
        <f t="shared" si="418"/>
        <v>1.2462906159678244</v>
      </c>
      <c r="AR1299" s="89">
        <f t="shared" si="418"/>
        <v>1.2462889468736118</v>
      </c>
      <c r="AS1299" s="89">
        <f t="shared" si="418"/>
        <v>1.2462266328299796</v>
      </c>
      <c r="AT1299" s="89">
        <f t="shared" si="418"/>
        <v>1.2439083968856333</v>
      </c>
      <c r="AU1299" s="89">
        <f t="shared" si="410"/>
        <v>1.1666747515830691</v>
      </c>
    </row>
    <row r="1300" spans="3:64">
      <c r="C1300" s="10"/>
      <c r="D1300" s="10"/>
      <c r="Z1300">
        <f t="shared" si="401"/>
        <v>0</v>
      </c>
      <c r="AA1300" s="89">
        <f t="shared" si="402"/>
        <v>-0.23800536174947567</v>
      </c>
      <c r="AB1300" s="89">
        <f t="shared" si="414"/>
        <v>-9999</v>
      </c>
      <c r="AC1300" s="89">
        <f t="shared" si="415"/>
        <v>0</v>
      </c>
      <c r="AD1300" s="89">
        <f t="shared" si="411"/>
        <v>-9999</v>
      </c>
      <c r="AE1300" s="89">
        <f t="shared" si="416"/>
        <v>0</v>
      </c>
      <c r="AF1300">
        <f t="shared" si="412"/>
        <v>-9999</v>
      </c>
      <c r="AG1300" s="73"/>
      <c r="AH1300">
        <f t="shared" si="403"/>
        <v>9.9128093979226504E-4</v>
      </c>
      <c r="AI1300">
        <f t="shared" si="404"/>
        <v>1.0202694526724543</v>
      </c>
      <c r="AJ1300">
        <f t="shared" si="405"/>
        <v>0.73637414807196833</v>
      </c>
      <c r="AK1300">
        <f t="shared" si="406"/>
        <v>8.1517785104596244E-2</v>
      </c>
      <c r="AL1300">
        <f t="shared" si="407"/>
        <v>1.327088014839336</v>
      </c>
      <c r="AM1300">
        <f t="shared" si="408"/>
        <v>0.7817992999413852</v>
      </c>
      <c r="AN1300" s="89">
        <f t="shared" si="418"/>
        <v>1.2462906618999194</v>
      </c>
      <c r="AO1300" s="89">
        <f t="shared" si="418"/>
        <v>1.246290661867854</v>
      </c>
      <c r="AP1300" s="89">
        <f t="shared" si="418"/>
        <v>1.2462906606705981</v>
      </c>
      <c r="AQ1300" s="89">
        <f t="shared" si="418"/>
        <v>1.2462906159678244</v>
      </c>
      <c r="AR1300" s="89">
        <f t="shared" si="418"/>
        <v>1.2462889468736118</v>
      </c>
      <c r="AS1300" s="89">
        <f t="shared" si="418"/>
        <v>1.2462266328299796</v>
      </c>
      <c r="AT1300" s="89">
        <f t="shared" si="418"/>
        <v>1.2439083968856333</v>
      </c>
      <c r="AU1300" s="89">
        <f t="shared" si="410"/>
        <v>1.1666747515830691</v>
      </c>
    </row>
    <row r="1301" spans="3:64">
      <c r="C1301" s="10"/>
      <c r="D1301" s="10"/>
      <c r="Z1301">
        <f t="shared" ref="Z1301:Z1364" si="419">F1301</f>
        <v>0</v>
      </c>
      <c r="AA1301" s="89">
        <f t="shared" ref="AA1301:AA1364" si="420">AB$3+AB$4*Z1301+AB$5*Z1301^2+AH1301</f>
        <v>-0.23800536174947567</v>
      </c>
      <c r="AB1301" s="89">
        <f t="shared" si="414"/>
        <v>-9999</v>
      </c>
      <c r="AC1301" s="89">
        <f t="shared" si="415"/>
        <v>0</v>
      </c>
      <c r="AD1301" s="89">
        <f t="shared" si="411"/>
        <v>-9999</v>
      </c>
      <c r="AE1301" s="89">
        <f t="shared" si="416"/>
        <v>0</v>
      </c>
      <c r="AF1301">
        <f t="shared" si="412"/>
        <v>-9999</v>
      </c>
      <c r="AG1301" s="73"/>
      <c r="AH1301">
        <f t="shared" ref="AH1301:AH1364" si="421">$AB$6*($AB$11/AI1301*AJ1301+$AB$12)</f>
        <v>9.9128093979226504E-4</v>
      </c>
      <c r="AI1301">
        <f t="shared" ref="AI1301:AI1364" si="422">1+$AB$7*COS(AL1301)</f>
        <v>1.0202694526724543</v>
      </c>
      <c r="AJ1301">
        <f t="shared" ref="AJ1301:AJ1364" si="423">SIN(AL1301+RADIANS($AB$9))</f>
        <v>0.73637414807196833</v>
      </c>
      <c r="AK1301">
        <f t="shared" ref="AK1301:AK1364" si="424">$AB$7*SIN(AL1301)</f>
        <v>8.1517785104596244E-2</v>
      </c>
      <c r="AL1301">
        <f t="shared" ref="AL1301:AL1364" si="425">2*ATAN(AM1301)</f>
        <v>1.327088014839336</v>
      </c>
      <c r="AM1301">
        <f t="shared" ref="AM1301:AM1364" si="426">SQRT((1+$AB$7)/(1-$AB$7))*TAN(AN1301/2)</f>
        <v>0.7817992999413852</v>
      </c>
      <c r="AN1301" s="89">
        <f t="shared" ref="AN1301:AT1316" si="427">$AU1301+$AB$7*SIN(AO1301)</f>
        <v>1.2462906618999194</v>
      </c>
      <c r="AO1301" s="89">
        <f t="shared" si="427"/>
        <v>1.246290661867854</v>
      </c>
      <c r="AP1301" s="89">
        <f t="shared" si="427"/>
        <v>1.2462906606705981</v>
      </c>
      <c r="AQ1301" s="89">
        <f t="shared" si="427"/>
        <v>1.2462906159678244</v>
      </c>
      <c r="AR1301" s="89">
        <f t="shared" si="427"/>
        <v>1.2462889468736118</v>
      </c>
      <c r="AS1301" s="89">
        <f t="shared" si="427"/>
        <v>1.2462266328299796</v>
      </c>
      <c r="AT1301" s="89">
        <f t="shared" si="427"/>
        <v>1.2439083968856333</v>
      </c>
      <c r="AU1301" s="89">
        <f t="shared" ref="AU1301:AU1364" si="428">RADIANS($AB$9)+$AB$18*(F1301-AB$15)</f>
        <v>1.1666747515830691</v>
      </c>
      <c r="AV1301" s="89"/>
    </row>
    <row r="1302" spans="3:64">
      <c r="C1302" s="10"/>
      <c r="D1302" s="10"/>
      <c r="Z1302">
        <f t="shared" si="419"/>
        <v>0</v>
      </c>
      <c r="AA1302" s="89">
        <f t="shared" si="420"/>
        <v>-0.23800536174947567</v>
      </c>
      <c r="AB1302" s="89">
        <f t="shared" si="414"/>
        <v>-9999</v>
      </c>
      <c r="AC1302" s="89">
        <f t="shared" si="415"/>
        <v>0</v>
      </c>
      <c r="AD1302" s="89">
        <f t="shared" ref="AD1302:AD1365" si="429">IF(S1302&lt;&gt;0,G1302-AA1302, -9999)</f>
        <v>-9999</v>
      </c>
      <c r="AE1302" s="89">
        <f t="shared" si="416"/>
        <v>0</v>
      </c>
      <c r="AF1302">
        <f t="shared" ref="AF1302:AF1365" si="430">IF(S1302&lt;&gt;0,G1302-P1302, -9999)</f>
        <v>-9999</v>
      </c>
      <c r="AG1302" s="73"/>
      <c r="AH1302">
        <f t="shared" si="421"/>
        <v>9.9128093979226504E-4</v>
      </c>
      <c r="AI1302">
        <f t="shared" si="422"/>
        <v>1.0202694526724543</v>
      </c>
      <c r="AJ1302">
        <f t="shared" si="423"/>
        <v>0.73637414807196833</v>
      </c>
      <c r="AK1302">
        <f t="shared" si="424"/>
        <v>8.1517785104596244E-2</v>
      </c>
      <c r="AL1302">
        <f t="shared" si="425"/>
        <v>1.327088014839336</v>
      </c>
      <c r="AM1302">
        <f t="shared" si="426"/>
        <v>0.7817992999413852</v>
      </c>
      <c r="AN1302" s="89">
        <f t="shared" si="427"/>
        <v>1.2462906618999194</v>
      </c>
      <c r="AO1302" s="89">
        <f t="shared" si="427"/>
        <v>1.246290661867854</v>
      </c>
      <c r="AP1302" s="89">
        <f t="shared" si="427"/>
        <v>1.2462906606705981</v>
      </c>
      <c r="AQ1302" s="89">
        <f t="shared" si="427"/>
        <v>1.2462906159678244</v>
      </c>
      <c r="AR1302" s="89">
        <f t="shared" si="427"/>
        <v>1.2462889468736118</v>
      </c>
      <c r="AS1302" s="89">
        <f t="shared" si="427"/>
        <v>1.2462266328299796</v>
      </c>
      <c r="AT1302" s="89">
        <f t="shared" si="427"/>
        <v>1.2439083968856333</v>
      </c>
      <c r="AU1302" s="89">
        <f t="shared" si="428"/>
        <v>1.1666747515830691</v>
      </c>
    </row>
    <row r="1303" spans="3:64">
      <c r="C1303" s="10"/>
      <c r="D1303" s="10"/>
      <c r="Z1303">
        <f t="shared" si="419"/>
        <v>0</v>
      </c>
      <c r="AA1303" s="89">
        <f t="shared" si="420"/>
        <v>-0.23800536174947567</v>
      </c>
      <c r="AB1303" s="89">
        <f t="shared" si="414"/>
        <v>-9999</v>
      </c>
      <c r="AC1303" s="89">
        <f t="shared" si="415"/>
        <v>0</v>
      </c>
      <c r="AD1303" s="89">
        <f t="shared" si="429"/>
        <v>-9999</v>
      </c>
      <c r="AE1303" s="89">
        <f t="shared" si="416"/>
        <v>0</v>
      </c>
      <c r="AF1303">
        <f t="shared" si="430"/>
        <v>-9999</v>
      </c>
      <c r="AG1303" s="73"/>
      <c r="AH1303">
        <f t="shared" si="421"/>
        <v>9.9128093979226504E-4</v>
      </c>
      <c r="AI1303">
        <f t="shared" si="422"/>
        <v>1.0202694526724543</v>
      </c>
      <c r="AJ1303">
        <f t="shared" si="423"/>
        <v>0.73637414807196833</v>
      </c>
      <c r="AK1303">
        <f t="shared" si="424"/>
        <v>8.1517785104596244E-2</v>
      </c>
      <c r="AL1303">
        <f t="shared" si="425"/>
        <v>1.327088014839336</v>
      </c>
      <c r="AM1303">
        <f t="shared" si="426"/>
        <v>0.7817992999413852</v>
      </c>
      <c r="AN1303" s="89">
        <f t="shared" si="427"/>
        <v>1.2462906618999194</v>
      </c>
      <c r="AO1303" s="89">
        <f t="shared" si="427"/>
        <v>1.246290661867854</v>
      </c>
      <c r="AP1303" s="89">
        <f t="shared" si="427"/>
        <v>1.2462906606705981</v>
      </c>
      <c r="AQ1303" s="89">
        <f t="shared" si="427"/>
        <v>1.2462906159678244</v>
      </c>
      <c r="AR1303" s="89">
        <f t="shared" si="427"/>
        <v>1.2462889468736118</v>
      </c>
      <c r="AS1303" s="89">
        <f t="shared" si="427"/>
        <v>1.2462266328299796</v>
      </c>
      <c r="AT1303" s="89">
        <f t="shared" si="427"/>
        <v>1.2439083968856333</v>
      </c>
      <c r="AU1303" s="89">
        <f t="shared" si="428"/>
        <v>1.1666747515830691</v>
      </c>
    </row>
    <row r="1304" spans="3:64">
      <c r="C1304" s="10"/>
      <c r="D1304" s="10"/>
      <c r="Z1304">
        <f t="shared" si="419"/>
        <v>0</v>
      </c>
      <c r="AA1304" s="89">
        <f t="shared" si="420"/>
        <v>-0.23800536174947567</v>
      </c>
      <c r="AB1304" s="89">
        <f t="shared" si="414"/>
        <v>-9999</v>
      </c>
      <c r="AC1304" s="89">
        <f t="shared" si="415"/>
        <v>0</v>
      </c>
      <c r="AD1304" s="89">
        <f t="shared" si="429"/>
        <v>-9999</v>
      </c>
      <c r="AE1304" s="89">
        <f t="shared" si="416"/>
        <v>0</v>
      </c>
      <c r="AF1304">
        <f t="shared" si="430"/>
        <v>-9999</v>
      </c>
      <c r="AG1304" s="73"/>
      <c r="AH1304">
        <f t="shared" si="421"/>
        <v>9.9128093979226504E-4</v>
      </c>
      <c r="AI1304">
        <f t="shared" si="422"/>
        <v>1.0202694526724543</v>
      </c>
      <c r="AJ1304">
        <f t="shared" si="423"/>
        <v>0.73637414807196833</v>
      </c>
      <c r="AK1304">
        <f t="shared" si="424"/>
        <v>8.1517785104596244E-2</v>
      </c>
      <c r="AL1304">
        <f t="shared" si="425"/>
        <v>1.327088014839336</v>
      </c>
      <c r="AM1304">
        <f t="shared" si="426"/>
        <v>0.7817992999413852</v>
      </c>
      <c r="AN1304" s="89">
        <f t="shared" si="427"/>
        <v>1.2462906618999194</v>
      </c>
      <c r="AO1304" s="89">
        <f t="shared" si="427"/>
        <v>1.246290661867854</v>
      </c>
      <c r="AP1304" s="89">
        <f t="shared" si="427"/>
        <v>1.2462906606705981</v>
      </c>
      <c r="AQ1304" s="89">
        <f t="shared" si="427"/>
        <v>1.2462906159678244</v>
      </c>
      <c r="AR1304" s="89">
        <f t="shared" si="427"/>
        <v>1.2462889468736118</v>
      </c>
      <c r="AS1304" s="89">
        <f t="shared" si="427"/>
        <v>1.2462266328299796</v>
      </c>
      <c r="AT1304" s="89">
        <f t="shared" si="427"/>
        <v>1.2439083968856333</v>
      </c>
      <c r="AU1304" s="89">
        <f t="shared" si="428"/>
        <v>1.1666747515830691</v>
      </c>
    </row>
    <row r="1305" spans="3:64">
      <c r="C1305" s="10"/>
      <c r="D1305" s="10"/>
      <c r="Z1305">
        <f t="shared" si="419"/>
        <v>0</v>
      </c>
      <c r="AA1305" s="89">
        <f t="shared" si="420"/>
        <v>-0.23800536174947567</v>
      </c>
      <c r="AB1305" s="89">
        <f t="shared" si="414"/>
        <v>-9999</v>
      </c>
      <c r="AC1305" s="89">
        <f t="shared" si="415"/>
        <v>0</v>
      </c>
      <c r="AD1305" s="89">
        <f t="shared" si="429"/>
        <v>-9999</v>
      </c>
      <c r="AE1305" s="89">
        <f t="shared" si="416"/>
        <v>0</v>
      </c>
      <c r="AF1305">
        <f t="shared" si="430"/>
        <v>-9999</v>
      </c>
      <c r="AG1305" s="73"/>
      <c r="AH1305">
        <f t="shared" si="421"/>
        <v>9.9128093979226504E-4</v>
      </c>
      <c r="AI1305">
        <f t="shared" si="422"/>
        <v>1.0202694526724543</v>
      </c>
      <c r="AJ1305">
        <f t="shared" si="423"/>
        <v>0.73637414807196833</v>
      </c>
      <c r="AK1305">
        <f t="shared" si="424"/>
        <v>8.1517785104596244E-2</v>
      </c>
      <c r="AL1305">
        <f t="shared" si="425"/>
        <v>1.327088014839336</v>
      </c>
      <c r="AM1305">
        <f t="shared" si="426"/>
        <v>0.7817992999413852</v>
      </c>
      <c r="AN1305" s="89">
        <f t="shared" si="427"/>
        <v>1.2462906618999194</v>
      </c>
      <c r="AO1305" s="89">
        <f t="shared" si="427"/>
        <v>1.246290661867854</v>
      </c>
      <c r="AP1305" s="89">
        <f t="shared" si="427"/>
        <v>1.2462906606705981</v>
      </c>
      <c r="AQ1305" s="89">
        <f t="shared" si="427"/>
        <v>1.2462906159678244</v>
      </c>
      <c r="AR1305" s="89">
        <f t="shared" si="427"/>
        <v>1.2462889468736118</v>
      </c>
      <c r="AS1305" s="89">
        <f t="shared" si="427"/>
        <v>1.2462266328299796</v>
      </c>
      <c r="AT1305" s="89">
        <f t="shared" si="427"/>
        <v>1.2439083968856333</v>
      </c>
      <c r="AU1305" s="89">
        <f t="shared" si="428"/>
        <v>1.1666747515830691</v>
      </c>
    </row>
    <row r="1306" spans="3:64">
      <c r="C1306" s="10"/>
      <c r="D1306" s="10"/>
      <c r="Z1306">
        <f t="shared" si="419"/>
        <v>0</v>
      </c>
      <c r="AA1306" s="89">
        <f t="shared" si="420"/>
        <v>-0.23800536174947567</v>
      </c>
      <c r="AB1306" s="89">
        <f t="shared" si="414"/>
        <v>-9999</v>
      </c>
      <c r="AC1306" s="89">
        <f t="shared" si="415"/>
        <v>0</v>
      </c>
      <c r="AD1306" s="89">
        <f t="shared" si="429"/>
        <v>-9999</v>
      </c>
      <c r="AE1306" s="89">
        <f t="shared" si="416"/>
        <v>0</v>
      </c>
      <c r="AF1306">
        <f t="shared" si="430"/>
        <v>-9999</v>
      </c>
      <c r="AG1306" s="73"/>
      <c r="AH1306">
        <f t="shared" si="421"/>
        <v>9.9128093979226504E-4</v>
      </c>
      <c r="AI1306">
        <f t="shared" si="422"/>
        <v>1.0202694526724543</v>
      </c>
      <c r="AJ1306">
        <f t="shared" si="423"/>
        <v>0.73637414807196833</v>
      </c>
      <c r="AK1306">
        <f t="shared" si="424"/>
        <v>8.1517785104596244E-2</v>
      </c>
      <c r="AL1306">
        <f t="shared" si="425"/>
        <v>1.327088014839336</v>
      </c>
      <c r="AM1306">
        <f t="shared" si="426"/>
        <v>0.7817992999413852</v>
      </c>
      <c r="AN1306" s="89">
        <f t="shared" si="427"/>
        <v>1.2462906618999194</v>
      </c>
      <c r="AO1306" s="89">
        <f t="shared" si="427"/>
        <v>1.246290661867854</v>
      </c>
      <c r="AP1306" s="89">
        <f t="shared" si="427"/>
        <v>1.2462906606705981</v>
      </c>
      <c r="AQ1306" s="89">
        <f t="shared" si="427"/>
        <v>1.2462906159678244</v>
      </c>
      <c r="AR1306" s="89">
        <f t="shared" si="427"/>
        <v>1.2462889468736118</v>
      </c>
      <c r="AS1306" s="89">
        <f t="shared" si="427"/>
        <v>1.2462266328299796</v>
      </c>
      <c r="AT1306" s="89">
        <f t="shared" si="427"/>
        <v>1.2439083968856333</v>
      </c>
      <c r="AU1306" s="89">
        <f t="shared" si="428"/>
        <v>1.1666747515830691</v>
      </c>
    </row>
    <row r="1307" spans="3:64">
      <c r="C1307" s="10"/>
      <c r="D1307" s="10"/>
      <c r="Z1307">
        <f t="shared" si="419"/>
        <v>0</v>
      </c>
      <c r="AA1307" s="89">
        <f t="shared" si="420"/>
        <v>-0.23800536174947567</v>
      </c>
      <c r="AB1307" s="89">
        <f t="shared" si="414"/>
        <v>-9999</v>
      </c>
      <c r="AC1307" s="89">
        <f t="shared" si="415"/>
        <v>0</v>
      </c>
      <c r="AD1307" s="89">
        <f t="shared" si="429"/>
        <v>-9999</v>
      </c>
      <c r="AE1307" s="89">
        <f t="shared" si="416"/>
        <v>0</v>
      </c>
      <c r="AF1307">
        <f t="shared" si="430"/>
        <v>-9999</v>
      </c>
      <c r="AG1307" s="73"/>
      <c r="AH1307">
        <f t="shared" si="421"/>
        <v>9.9128093979226504E-4</v>
      </c>
      <c r="AI1307">
        <f t="shared" si="422"/>
        <v>1.0202694526724543</v>
      </c>
      <c r="AJ1307">
        <f t="shared" si="423"/>
        <v>0.73637414807196833</v>
      </c>
      <c r="AK1307">
        <f t="shared" si="424"/>
        <v>8.1517785104596244E-2</v>
      </c>
      <c r="AL1307">
        <f t="shared" si="425"/>
        <v>1.327088014839336</v>
      </c>
      <c r="AM1307">
        <f t="shared" si="426"/>
        <v>0.7817992999413852</v>
      </c>
      <c r="AN1307" s="89">
        <f t="shared" si="427"/>
        <v>1.2462906618999194</v>
      </c>
      <c r="AO1307" s="89">
        <f t="shared" si="427"/>
        <v>1.246290661867854</v>
      </c>
      <c r="AP1307" s="89">
        <f t="shared" si="427"/>
        <v>1.2462906606705981</v>
      </c>
      <c r="AQ1307" s="89">
        <f t="shared" si="427"/>
        <v>1.2462906159678244</v>
      </c>
      <c r="AR1307" s="89">
        <f t="shared" si="427"/>
        <v>1.2462889468736118</v>
      </c>
      <c r="AS1307" s="89">
        <f t="shared" si="427"/>
        <v>1.2462266328299796</v>
      </c>
      <c r="AT1307" s="89">
        <f t="shared" si="427"/>
        <v>1.2439083968856333</v>
      </c>
      <c r="AU1307" s="89">
        <f t="shared" si="428"/>
        <v>1.1666747515830691</v>
      </c>
    </row>
    <row r="1308" spans="3:64">
      <c r="C1308" s="10"/>
      <c r="D1308" s="10"/>
      <c r="Z1308">
        <f t="shared" si="419"/>
        <v>0</v>
      </c>
      <c r="AA1308" s="89">
        <f t="shared" si="420"/>
        <v>-0.23800536174947567</v>
      </c>
      <c r="AB1308" s="89">
        <f t="shared" si="414"/>
        <v>-9999</v>
      </c>
      <c r="AC1308" s="89">
        <f t="shared" si="415"/>
        <v>0</v>
      </c>
      <c r="AD1308" s="89">
        <f t="shared" si="429"/>
        <v>-9999</v>
      </c>
      <c r="AE1308" s="89">
        <f t="shared" si="416"/>
        <v>0</v>
      </c>
      <c r="AF1308">
        <f t="shared" si="430"/>
        <v>-9999</v>
      </c>
      <c r="AG1308" s="73"/>
      <c r="AH1308">
        <f t="shared" si="421"/>
        <v>9.9128093979226504E-4</v>
      </c>
      <c r="AI1308">
        <f t="shared" si="422"/>
        <v>1.0202694526724543</v>
      </c>
      <c r="AJ1308">
        <f t="shared" si="423"/>
        <v>0.73637414807196833</v>
      </c>
      <c r="AK1308">
        <f t="shared" si="424"/>
        <v>8.1517785104596244E-2</v>
      </c>
      <c r="AL1308">
        <f t="shared" si="425"/>
        <v>1.327088014839336</v>
      </c>
      <c r="AM1308">
        <f t="shared" si="426"/>
        <v>0.7817992999413852</v>
      </c>
      <c r="AN1308" s="89">
        <f t="shared" si="427"/>
        <v>1.2462906618999194</v>
      </c>
      <c r="AO1308" s="89">
        <f t="shared" si="427"/>
        <v>1.246290661867854</v>
      </c>
      <c r="AP1308" s="89">
        <f t="shared" si="427"/>
        <v>1.2462906606705981</v>
      </c>
      <c r="AQ1308" s="89">
        <f t="shared" si="427"/>
        <v>1.2462906159678244</v>
      </c>
      <c r="AR1308" s="89">
        <f t="shared" si="427"/>
        <v>1.2462889468736118</v>
      </c>
      <c r="AS1308" s="89">
        <f t="shared" si="427"/>
        <v>1.2462266328299796</v>
      </c>
      <c r="AT1308" s="89">
        <f t="shared" si="427"/>
        <v>1.2439083968856333</v>
      </c>
      <c r="AU1308" s="89">
        <f t="shared" si="428"/>
        <v>1.1666747515830691</v>
      </c>
    </row>
    <row r="1309" spans="3:64">
      <c r="C1309" s="10"/>
      <c r="D1309" s="10"/>
      <c r="Z1309">
        <f t="shared" si="419"/>
        <v>0</v>
      </c>
      <c r="AA1309" s="89">
        <f t="shared" si="420"/>
        <v>-0.23800536174947567</v>
      </c>
      <c r="AB1309" s="89">
        <f t="shared" si="414"/>
        <v>-9999</v>
      </c>
      <c r="AC1309" s="89">
        <f t="shared" si="415"/>
        <v>0</v>
      </c>
      <c r="AD1309" s="89">
        <f t="shared" si="429"/>
        <v>-9999</v>
      </c>
      <c r="AE1309" s="89">
        <f t="shared" si="416"/>
        <v>0</v>
      </c>
      <c r="AF1309">
        <f t="shared" si="430"/>
        <v>-9999</v>
      </c>
      <c r="AG1309" s="73"/>
      <c r="AH1309">
        <f t="shared" si="421"/>
        <v>9.9128093979226504E-4</v>
      </c>
      <c r="AI1309">
        <f t="shared" si="422"/>
        <v>1.0202694526724543</v>
      </c>
      <c r="AJ1309">
        <f t="shared" si="423"/>
        <v>0.73637414807196833</v>
      </c>
      <c r="AK1309">
        <f t="shared" si="424"/>
        <v>8.1517785104596244E-2</v>
      </c>
      <c r="AL1309">
        <f t="shared" si="425"/>
        <v>1.327088014839336</v>
      </c>
      <c r="AM1309">
        <f t="shared" si="426"/>
        <v>0.7817992999413852</v>
      </c>
      <c r="AN1309" s="89">
        <f t="shared" si="427"/>
        <v>1.2462906618999194</v>
      </c>
      <c r="AO1309" s="89">
        <f t="shared" si="427"/>
        <v>1.246290661867854</v>
      </c>
      <c r="AP1309" s="89">
        <f t="shared" si="427"/>
        <v>1.2462906606705981</v>
      </c>
      <c r="AQ1309" s="89">
        <f t="shared" si="427"/>
        <v>1.2462906159678244</v>
      </c>
      <c r="AR1309" s="89">
        <f t="shared" si="427"/>
        <v>1.2462889468736118</v>
      </c>
      <c r="AS1309" s="89">
        <f t="shared" si="427"/>
        <v>1.2462266328299796</v>
      </c>
      <c r="AT1309" s="89">
        <f t="shared" si="427"/>
        <v>1.2439083968856333</v>
      </c>
      <c r="AU1309" s="89">
        <f t="shared" si="428"/>
        <v>1.1666747515830691</v>
      </c>
    </row>
    <row r="1310" spans="3:64">
      <c r="C1310" s="10"/>
      <c r="D1310" s="10"/>
      <c r="Z1310">
        <f t="shared" si="419"/>
        <v>0</v>
      </c>
      <c r="AA1310" s="89">
        <f t="shared" si="420"/>
        <v>-0.23800536174947567</v>
      </c>
      <c r="AB1310" s="89">
        <f t="shared" si="414"/>
        <v>-9999</v>
      </c>
      <c r="AC1310" s="89">
        <f t="shared" si="415"/>
        <v>0</v>
      </c>
      <c r="AD1310" s="89">
        <f t="shared" si="429"/>
        <v>-9999</v>
      </c>
      <c r="AE1310" s="89">
        <f t="shared" si="416"/>
        <v>0</v>
      </c>
      <c r="AF1310">
        <f t="shared" si="430"/>
        <v>-9999</v>
      </c>
      <c r="AG1310" s="73"/>
      <c r="AH1310">
        <f t="shared" si="421"/>
        <v>9.9128093979226504E-4</v>
      </c>
      <c r="AI1310">
        <f t="shared" si="422"/>
        <v>1.0202694526724543</v>
      </c>
      <c r="AJ1310">
        <f t="shared" si="423"/>
        <v>0.73637414807196833</v>
      </c>
      <c r="AK1310">
        <f t="shared" si="424"/>
        <v>8.1517785104596244E-2</v>
      </c>
      <c r="AL1310">
        <f t="shared" si="425"/>
        <v>1.327088014839336</v>
      </c>
      <c r="AM1310">
        <f t="shared" si="426"/>
        <v>0.7817992999413852</v>
      </c>
      <c r="AN1310" s="89">
        <f t="shared" si="427"/>
        <v>1.2462906618999194</v>
      </c>
      <c r="AO1310" s="89">
        <f t="shared" si="427"/>
        <v>1.246290661867854</v>
      </c>
      <c r="AP1310" s="89">
        <f t="shared" si="427"/>
        <v>1.2462906606705981</v>
      </c>
      <c r="AQ1310" s="89">
        <f t="shared" si="427"/>
        <v>1.2462906159678244</v>
      </c>
      <c r="AR1310" s="89">
        <f t="shared" si="427"/>
        <v>1.2462889468736118</v>
      </c>
      <c r="AS1310" s="89">
        <f t="shared" si="427"/>
        <v>1.2462266328299796</v>
      </c>
      <c r="AT1310" s="89">
        <f t="shared" si="427"/>
        <v>1.2439083968856333</v>
      </c>
      <c r="AU1310" s="89">
        <f t="shared" si="428"/>
        <v>1.1666747515830691</v>
      </c>
    </row>
    <row r="1311" spans="3:64">
      <c r="C1311" s="10"/>
      <c r="D1311" s="10"/>
      <c r="Z1311">
        <f t="shared" si="419"/>
        <v>0</v>
      </c>
      <c r="AA1311" s="89">
        <f t="shared" si="420"/>
        <v>-0.23800536174947567</v>
      </c>
      <c r="AB1311" s="89">
        <f t="shared" si="414"/>
        <v>-9999</v>
      </c>
      <c r="AC1311" s="89">
        <f t="shared" si="415"/>
        <v>0</v>
      </c>
      <c r="AD1311" s="89">
        <f t="shared" si="429"/>
        <v>-9999</v>
      </c>
      <c r="AE1311" s="89">
        <f t="shared" si="416"/>
        <v>0</v>
      </c>
      <c r="AF1311">
        <f t="shared" si="430"/>
        <v>-9999</v>
      </c>
      <c r="AG1311" s="73"/>
      <c r="AH1311">
        <f t="shared" si="421"/>
        <v>9.9128093979226504E-4</v>
      </c>
      <c r="AI1311">
        <f t="shared" si="422"/>
        <v>1.0202694526724543</v>
      </c>
      <c r="AJ1311">
        <f t="shared" si="423"/>
        <v>0.73637414807196833</v>
      </c>
      <c r="AK1311">
        <f t="shared" si="424"/>
        <v>8.1517785104596244E-2</v>
      </c>
      <c r="AL1311">
        <f t="shared" si="425"/>
        <v>1.327088014839336</v>
      </c>
      <c r="AM1311">
        <f t="shared" si="426"/>
        <v>0.7817992999413852</v>
      </c>
      <c r="AN1311" s="89">
        <f t="shared" si="427"/>
        <v>1.2462906618999194</v>
      </c>
      <c r="AO1311" s="89">
        <f t="shared" si="427"/>
        <v>1.246290661867854</v>
      </c>
      <c r="AP1311" s="89">
        <f t="shared" si="427"/>
        <v>1.2462906606705981</v>
      </c>
      <c r="AQ1311" s="89">
        <f t="shared" si="427"/>
        <v>1.2462906159678244</v>
      </c>
      <c r="AR1311" s="89">
        <f t="shared" si="427"/>
        <v>1.2462889468736118</v>
      </c>
      <c r="AS1311" s="89">
        <f t="shared" si="427"/>
        <v>1.2462266328299796</v>
      </c>
      <c r="AT1311" s="89">
        <f t="shared" si="427"/>
        <v>1.2439083968856333</v>
      </c>
      <c r="AU1311" s="89">
        <f t="shared" si="428"/>
        <v>1.1666747515830691</v>
      </c>
    </row>
    <row r="1312" spans="3:64">
      <c r="C1312" s="10"/>
      <c r="D1312" s="10"/>
      <c r="Z1312">
        <f t="shared" si="419"/>
        <v>0</v>
      </c>
      <c r="AA1312" s="89">
        <f t="shared" si="420"/>
        <v>-0.23800536174947567</v>
      </c>
      <c r="AB1312" s="89">
        <f t="shared" si="414"/>
        <v>-9999</v>
      </c>
      <c r="AC1312" s="89">
        <f t="shared" si="415"/>
        <v>0</v>
      </c>
      <c r="AD1312" s="89">
        <f t="shared" si="429"/>
        <v>-9999</v>
      </c>
      <c r="AE1312" s="89">
        <f t="shared" si="416"/>
        <v>0</v>
      </c>
      <c r="AF1312">
        <f t="shared" si="430"/>
        <v>-9999</v>
      </c>
      <c r="AG1312" s="73"/>
      <c r="AH1312">
        <f t="shared" si="421"/>
        <v>9.9128093979226504E-4</v>
      </c>
      <c r="AI1312">
        <f t="shared" si="422"/>
        <v>1.0202694526724543</v>
      </c>
      <c r="AJ1312">
        <f t="shared" si="423"/>
        <v>0.73637414807196833</v>
      </c>
      <c r="AK1312">
        <f t="shared" si="424"/>
        <v>8.1517785104596244E-2</v>
      </c>
      <c r="AL1312">
        <f t="shared" si="425"/>
        <v>1.327088014839336</v>
      </c>
      <c r="AM1312">
        <f t="shared" si="426"/>
        <v>0.7817992999413852</v>
      </c>
      <c r="AN1312" s="89">
        <f t="shared" si="427"/>
        <v>1.2462906618999194</v>
      </c>
      <c r="AO1312" s="89">
        <f t="shared" si="427"/>
        <v>1.246290661867854</v>
      </c>
      <c r="AP1312" s="89">
        <f t="shared" si="427"/>
        <v>1.2462906606705981</v>
      </c>
      <c r="AQ1312" s="89">
        <f t="shared" si="427"/>
        <v>1.2462906159678244</v>
      </c>
      <c r="AR1312" s="89">
        <f t="shared" si="427"/>
        <v>1.2462889468736118</v>
      </c>
      <c r="AS1312" s="89">
        <f t="shared" si="427"/>
        <v>1.2462266328299796</v>
      </c>
      <c r="AT1312" s="89">
        <f t="shared" si="427"/>
        <v>1.2439083968856333</v>
      </c>
      <c r="AU1312" s="89">
        <f t="shared" si="428"/>
        <v>1.1666747515830691</v>
      </c>
    </row>
    <row r="1313" spans="3:64">
      <c r="C1313" s="10"/>
      <c r="D1313" s="10"/>
      <c r="Z1313">
        <f t="shared" si="419"/>
        <v>0</v>
      </c>
      <c r="AA1313" s="89">
        <f t="shared" si="420"/>
        <v>-0.23800536174947567</v>
      </c>
      <c r="AB1313" s="89">
        <f t="shared" si="414"/>
        <v>-9999</v>
      </c>
      <c r="AC1313" s="89">
        <f t="shared" si="415"/>
        <v>0</v>
      </c>
      <c r="AD1313" s="89">
        <f t="shared" si="429"/>
        <v>-9999</v>
      </c>
      <c r="AE1313" s="89">
        <f t="shared" si="416"/>
        <v>0</v>
      </c>
      <c r="AF1313">
        <f t="shared" si="430"/>
        <v>-9999</v>
      </c>
      <c r="AG1313" s="73"/>
      <c r="AH1313">
        <f t="shared" si="421"/>
        <v>9.9128093979226504E-4</v>
      </c>
      <c r="AI1313">
        <f t="shared" si="422"/>
        <v>1.0202694526724543</v>
      </c>
      <c r="AJ1313">
        <f t="shared" si="423"/>
        <v>0.73637414807196833</v>
      </c>
      <c r="AK1313">
        <f t="shared" si="424"/>
        <v>8.1517785104596244E-2</v>
      </c>
      <c r="AL1313">
        <f t="shared" si="425"/>
        <v>1.327088014839336</v>
      </c>
      <c r="AM1313">
        <f t="shared" si="426"/>
        <v>0.7817992999413852</v>
      </c>
      <c r="AN1313" s="89">
        <f t="shared" si="427"/>
        <v>1.2462906618999194</v>
      </c>
      <c r="AO1313" s="89">
        <f t="shared" si="427"/>
        <v>1.246290661867854</v>
      </c>
      <c r="AP1313" s="89">
        <f t="shared" si="427"/>
        <v>1.2462906606705981</v>
      </c>
      <c r="AQ1313" s="89">
        <f t="shared" si="427"/>
        <v>1.2462906159678244</v>
      </c>
      <c r="AR1313" s="89">
        <f t="shared" si="427"/>
        <v>1.2462889468736118</v>
      </c>
      <c r="AS1313" s="89">
        <f t="shared" si="427"/>
        <v>1.2462266328299796</v>
      </c>
      <c r="AT1313" s="89">
        <f t="shared" si="427"/>
        <v>1.2439083968856333</v>
      </c>
      <c r="AU1313" s="89">
        <f t="shared" si="428"/>
        <v>1.1666747515830691</v>
      </c>
    </row>
    <row r="1314" spans="3:64">
      <c r="C1314" s="10"/>
      <c r="D1314" s="10"/>
      <c r="Z1314">
        <f t="shared" si="419"/>
        <v>0</v>
      </c>
      <c r="AA1314" s="89">
        <f t="shared" si="420"/>
        <v>-0.23800536174947567</v>
      </c>
      <c r="AB1314" s="89">
        <f t="shared" si="414"/>
        <v>-9999</v>
      </c>
      <c r="AC1314" s="89">
        <f t="shared" si="415"/>
        <v>0</v>
      </c>
      <c r="AD1314" s="89">
        <f t="shared" si="429"/>
        <v>-9999</v>
      </c>
      <c r="AE1314" s="89">
        <f t="shared" si="416"/>
        <v>0</v>
      </c>
      <c r="AF1314">
        <f t="shared" si="430"/>
        <v>-9999</v>
      </c>
      <c r="AG1314" s="73"/>
      <c r="AH1314">
        <f t="shared" si="421"/>
        <v>9.9128093979226504E-4</v>
      </c>
      <c r="AI1314">
        <f t="shared" si="422"/>
        <v>1.0202694526724543</v>
      </c>
      <c r="AJ1314">
        <f t="shared" si="423"/>
        <v>0.73637414807196833</v>
      </c>
      <c r="AK1314">
        <f t="shared" si="424"/>
        <v>8.1517785104596244E-2</v>
      </c>
      <c r="AL1314">
        <f t="shared" si="425"/>
        <v>1.327088014839336</v>
      </c>
      <c r="AM1314">
        <f t="shared" si="426"/>
        <v>0.7817992999413852</v>
      </c>
      <c r="AN1314" s="89">
        <f t="shared" si="427"/>
        <v>1.2462906618999194</v>
      </c>
      <c r="AO1314" s="89">
        <f t="shared" si="427"/>
        <v>1.246290661867854</v>
      </c>
      <c r="AP1314" s="89">
        <f t="shared" si="427"/>
        <v>1.2462906606705981</v>
      </c>
      <c r="AQ1314" s="89">
        <f t="shared" si="427"/>
        <v>1.2462906159678244</v>
      </c>
      <c r="AR1314" s="89">
        <f t="shared" si="427"/>
        <v>1.2462889468736118</v>
      </c>
      <c r="AS1314" s="89">
        <f t="shared" si="427"/>
        <v>1.2462266328299796</v>
      </c>
      <c r="AT1314" s="89">
        <f t="shared" si="427"/>
        <v>1.2439083968856333</v>
      </c>
      <c r="AU1314" s="89">
        <f t="shared" si="428"/>
        <v>1.1666747515830691</v>
      </c>
    </row>
    <row r="1315" spans="3:64">
      <c r="C1315" s="10"/>
      <c r="D1315" s="10"/>
      <c r="Z1315">
        <f t="shared" si="419"/>
        <v>0</v>
      </c>
      <c r="AA1315" s="89">
        <f t="shared" si="420"/>
        <v>-0.23800536174947567</v>
      </c>
      <c r="AB1315" s="89">
        <f t="shared" si="414"/>
        <v>-9999</v>
      </c>
      <c r="AC1315" s="89">
        <f t="shared" si="415"/>
        <v>0</v>
      </c>
      <c r="AD1315" s="89">
        <f t="shared" si="429"/>
        <v>-9999</v>
      </c>
      <c r="AE1315" s="89">
        <f t="shared" si="416"/>
        <v>0</v>
      </c>
      <c r="AF1315">
        <f t="shared" si="430"/>
        <v>-9999</v>
      </c>
      <c r="AG1315" s="73"/>
      <c r="AH1315">
        <f t="shared" si="421"/>
        <v>9.9128093979226504E-4</v>
      </c>
      <c r="AI1315">
        <f t="shared" si="422"/>
        <v>1.0202694526724543</v>
      </c>
      <c r="AJ1315">
        <f t="shared" si="423"/>
        <v>0.73637414807196833</v>
      </c>
      <c r="AK1315">
        <f t="shared" si="424"/>
        <v>8.1517785104596244E-2</v>
      </c>
      <c r="AL1315">
        <f t="shared" si="425"/>
        <v>1.327088014839336</v>
      </c>
      <c r="AM1315">
        <f t="shared" si="426"/>
        <v>0.7817992999413852</v>
      </c>
      <c r="AN1315" s="89">
        <f t="shared" si="427"/>
        <v>1.2462906618999194</v>
      </c>
      <c r="AO1315" s="89">
        <f t="shared" si="427"/>
        <v>1.246290661867854</v>
      </c>
      <c r="AP1315" s="89">
        <f t="shared" si="427"/>
        <v>1.2462906606705981</v>
      </c>
      <c r="AQ1315" s="89">
        <f t="shared" si="427"/>
        <v>1.2462906159678244</v>
      </c>
      <c r="AR1315" s="89">
        <f t="shared" si="427"/>
        <v>1.2462889468736118</v>
      </c>
      <c r="AS1315" s="89">
        <f t="shared" si="427"/>
        <v>1.2462266328299796</v>
      </c>
      <c r="AT1315" s="89">
        <f t="shared" si="427"/>
        <v>1.2439083968856333</v>
      </c>
      <c r="AU1315" s="89">
        <f t="shared" si="428"/>
        <v>1.1666747515830691</v>
      </c>
    </row>
    <row r="1316" spans="3:64">
      <c r="C1316" s="10"/>
      <c r="D1316" s="10"/>
      <c r="Z1316">
        <f t="shared" si="419"/>
        <v>0</v>
      </c>
      <c r="AA1316" s="89">
        <f t="shared" si="420"/>
        <v>-0.23800536174947567</v>
      </c>
      <c r="AB1316" s="89">
        <f t="shared" si="414"/>
        <v>-9999</v>
      </c>
      <c r="AC1316" s="89">
        <f t="shared" si="415"/>
        <v>0</v>
      </c>
      <c r="AD1316" s="89">
        <f t="shared" si="429"/>
        <v>-9999</v>
      </c>
      <c r="AE1316" s="89">
        <f t="shared" si="416"/>
        <v>0</v>
      </c>
      <c r="AF1316">
        <f t="shared" si="430"/>
        <v>-9999</v>
      </c>
      <c r="AG1316" s="73"/>
      <c r="AH1316">
        <f t="shared" si="421"/>
        <v>9.9128093979226504E-4</v>
      </c>
      <c r="AI1316">
        <f t="shared" si="422"/>
        <v>1.0202694526724543</v>
      </c>
      <c r="AJ1316">
        <f t="shared" si="423"/>
        <v>0.73637414807196833</v>
      </c>
      <c r="AK1316">
        <f t="shared" si="424"/>
        <v>8.1517785104596244E-2</v>
      </c>
      <c r="AL1316">
        <f t="shared" si="425"/>
        <v>1.327088014839336</v>
      </c>
      <c r="AM1316">
        <f t="shared" si="426"/>
        <v>0.7817992999413852</v>
      </c>
      <c r="AN1316" s="89">
        <f t="shared" si="427"/>
        <v>1.2462906618999194</v>
      </c>
      <c r="AO1316" s="89">
        <f t="shared" si="427"/>
        <v>1.246290661867854</v>
      </c>
      <c r="AP1316" s="89">
        <f t="shared" si="427"/>
        <v>1.2462906606705981</v>
      </c>
      <c r="AQ1316" s="89">
        <f t="shared" si="427"/>
        <v>1.2462906159678244</v>
      </c>
      <c r="AR1316" s="89">
        <f t="shared" si="427"/>
        <v>1.2462889468736118</v>
      </c>
      <c r="AS1316" s="89">
        <f t="shared" si="427"/>
        <v>1.2462266328299796</v>
      </c>
      <c r="AT1316" s="89">
        <f t="shared" si="427"/>
        <v>1.2439083968856333</v>
      </c>
      <c r="AU1316" s="89">
        <f t="shared" si="428"/>
        <v>1.1666747515830691</v>
      </c>
    </row>
    <row r="1317" spans="3:64">
      <c r="C1317" s="10"/>
      <c r="D1317" s="10"/>
      <c r="Z1317">
        <f t="shared" si="419"/>
        <v>0</v>
      </c>
      <c r="AA1317" s="89">
        <f t="shared" si="420"/>
        <v>-0.23800536174947567</v>
      </c>
      <c r="AB1317" s="89">
        <f t="shared" si="414"/>
        <v>-9999</v>
      </c>
      <c r="AC1317" s="89">
        <f t="shared" si="415"/>
        <v>0</v>
      </c>
      <c r="AD1317" s="89">
        <f t="shared" si="429"/>
        <v>-9999</v>
      </c>
      <c r="AE1317" s="89">
        <f t="shared" si="416"/>
        <v>0</v>
      </c>
      <c r="AF1317">
        <f t="shared" si="430"/>
        <v>-9999</v>
      </c>
      <c r="AG1317" s="73"/>
      <c r="AH1317">
        <f t="shared" si="421"/>
        <v>9.9128093979226504E-4</v>
      </c>
      <c r="AI1317">
        <f t="shared" si="422"/>
        <v>1.0202694526724543</v>
      </c>
      <c r="AJ1317">
        <f t="shared" si="423"/>
        <v>0.73637414807196833</v>
      </c>
      <c r="AK1317">
        <f t="shared" si="424"/>
        <v>8.1517785104596244E-2</v>
      </c>
      <c r="AL1317">
        <f t="shared" si="425"/>
        <v>1.327088014839336</v>
      </c>
      <c r="AM1317">
        <f t="shared" si="426"/>
        <v>0.7817992999413852</v>
      </c>
      <c r="AN1317" s="89">
        <f t="shared" ref="AN1317:AT1332" si="431">$AU1317+$AB$7*SIN(AO1317)</f>
        <v>1.2462906618999194</v>
      </c>
      <c r="AO1317" s="89">
        <f t="shared" si="431"/>
        <v>1.246290661867854</v>
      </c>
      <c r="AP1317" s="89">
        <f t="shared" si="431"/>
        <v>1.2462906606705981</v>
      </c>
      <c r="AQ1317" s="89">
        <f t="shared" si="431"/>
        <v>1.2462906159678244</v>
      </c>
      <c r="AR1317" s="89">
        <f t="shared" si="431"/>
        <v>1.2462889468736118</v>
      </c>
      <c r="AS1317" s="89">
        <f t="shared" si="431"/>
        <v>1.2462266328299796</v>
      </c>
      <c r="AT1317" s="89">
        <f t="shared" si="431"/>
        <v>1.2439083968856333</v>
      </c>
      <c r="AU1317" s="89">
        <f t="shared" si="428"/>
        <v>1.1666747515830691</v>
      </c>
    </row>
    <row r="1318" spans="3:64">
      <c r="C1318" s="10"/>
      <c r="D1318" s="10"/>
      <c r="Z1318">
        <f t="shared" si="419"/>
        <v>0</v>
      </c>
      <c r="AA1318" s="89">
        <f t="shared" si="420"/>
        <v>-0.23800536174947567</v>
      </c>
      <c r="AB1318" s="89">
        <f t="shared" si="414"/>
        <v>-9999</v>
      </c>
      <c r="AC1318" s="89">
        <f t="shared" si="415"/>
        <v>0</v>
      </c>
      <c r="AD1318" s="89">
        <f t="shared" si="429"/>
        <v>-9999</v>
      </c>
      <c r="AE1318" s="89">
        <f t="shared" si="416"/>
        <v>0</v>
      </c>
      <c r="AF1318">
        <f t="shared" si="430"/>
        <v>-9999</v>
      </c>
      <c r="AG1318" s="73"/>
      <c r="AH1318">
        <f t="shared" si="421"/>
        <v>9.9128093979226504E-4</v>
      </c>
      <c r="AI1318">
        <f t="shared" si="422"/>
        <v>1.0202694526724543</v>
      </c>
      <c r="AJ1318">
        <f t="shared" si="423"/>
        <v>0.73637414807196833</v>
      </c>
      <c r="AK1318">
        <f t="shared" si="424"/>
        <v>8.1517785104596244E-2</v>
      </c>
      <c r="AL1318">
        <f t="shared" si="425"/>
        <v>1.327088014839336</v>
      </c>
      <c r="AM1318">
        <f t="shared" si="426"/>
        <v>0.7817992999413852</v>
      </c>
      <c r="AN1318" s="89">
        <f t="shared" si="431"/>
        <v>1.2462906618999194</v>
      </c>
      <c r="AO1318" s="89">
        <f t="shared" si="431"/>
        <v>1.246290661867854</v>
      </c>
      <c r="AP1318" s="89">
        <f t="shared" si="431"/>
        <v>1.2462906606705981</v>
      </c>
      <c r="AQ1318" s="89">
        <f t="shared" si="431"/>
        <v>1.2462906159678244</v>
      </c>
      <c r="AR1318" s="89">
        <f t="shared" si="431"/>
        <v>1.2462889468736118</v>
      </c>
      <c r="AS1318" s="89">
        <f t="shared" si="431"/>
        <v>1.2462266328299796</v>
      </c>
      <c r="AT1318" s="89">
        <f t="shared" si="431"/>
        <v>1.2439083968856333</v>
      </c>
      <c r="AU1318" s="89">
        <f t="shared" si="428"/>
        <v>1.1666747515830691</v>
      </c>
    </row>
    <row r="1319" spans="3:64">
      <c r="C1319" s="10"/>
      <c r="D1319" s="10"/>
      <c r="Z1319">
        <f t="shared" si="419"/>
        <v>0</v>
      </c>
      <c r="AA1319" s="89">
        <f t="shared" si="420"/>
        <v>-0.23800536174947567</v>
      </c>
      <c r="AB1319" s="89">
        <f t="shared" ref="AB1319:AB1366" si="432">IF(S1319&lt;&gt;0,G1319-AH1319, -9999)</f>
        <v>-9999</v>
      </c>
      <c r="AC1319" s="89">
        <f t="shared" ref="AC1319:AC1382" si="433">+G1319-P1319</f>
        <v>0</v>
      </c>
      <c r="AD1319" s="89">
        <f t="shared" si="429"/>
        <v>-9999</v>
      </c>
      <c r="AE1319" s="89">
        <f t="shared" ref="AE1319:AE1382" si="434">+(G1319-AA1319)^2*S1319</f>
        <v>0</v>
      </c>
      <c r="AF1319">
        <f t="shared" si="430"/>
        <v>-9999</v>
      </c>
      <c r="AG1319" s="73"/>
      <c r="AH1319">
        <f t="shared" si="421"/>
        <v>9.9128093979226504E-4</v>
      </c>
      <c r="AI1319">
        <f t="shared" si="422"/>
        <v>1.0202694526724543</v>
      </c>
      <c r="AJ1319">
        <f t="shared" si="423"/>
        <v>0.73637414807196833</v>
      </c>
      <c r="AK1319">
        <f t="shared" si="424"/>
        <v>8.1517785104596244E-2</v>
      </c>
      <c r="AL1319">
        <f t="shared" si="425"/>
        <v>1.327088014839336</v>
      </c>
      <c r="AM1319">
        <f t="shared" si="426"/>
        <v>0.7817992999413852</v>
      </c>
      <c r="AN1319" s="89">
        <f t="shared" si="431"/>
        <v>1.2462906618999194</v>
      </c>
      <c r="AO1319" s="89">
        <f t="shared" si="431"/>
        <v>1.246290661867854</v>
      </c>
      <c r="AP1319" s="89">
        <f t="shared" si="431"/>
        <v>1.2462906606705981</v>
      </c>
      <c r="AQ1319" s="89">
        <f t="shared" si="431"/>
        <v>1.2462906159678244</v>
      </c>
      <c r="AR1319" s="89">
        <f t="shared" si="431"/>
        <v>1.2462889468736118</v>
      </c>
      <c r="AS1319" s="89">
        <f t="shared" si="431"/>
        <v>1.2462266328299796</v>
      </c>
      <c r="AT1319" s="89">
        <f t="shared" si="431"/>
        <v>1.2439083968856333</v>
      </c>
      <c r="AU1319" s="89">
        <f t="shared" si="428"/>
        <v>1.1666747515830691</v>
      </c>
    </row>
    <row r="1320" spans="3:64">
      <c r="C1320" s="10"/>
      <c r="D1320" s="10"/>
      <c r="Z1320">
        <f t="shared" si="419"/>
        <v>0</v>
      </c>
      <c r="AA1320" s="89">
        <f t="shared" si="420"/>
        <v>-0.23800536174947567</v>
      </c>
      <c r="AB1320" s="89">
        <f t="shared" si="432"/>
        <v>-9999</v>
      </c>
      <c r="AC1320" s="89">
        <f t="shared" si="433"/>
        <v>0</v>
      </c>
      <c r="AD1320" s="89">
        <f t="shared" si="429"/>
        <v>-9999</v>
      </c>
      <c r="AE1320" s="89">
        <f t="shared" si="434"/>
        <v>0</v>
      </c>
      <c r="AF1320">
        <f t="shared" si="430"/>
        <v>-9999</v>
      </c>
      <c r="AG1320" s="73"/>
      <c r="AH1320">
        <f t="shared" si="421"/>
        <v>9.9128093979226504E-4</v>
      </c>
      <c r="AI1320">
        <f t="shared" si="422"/>
        <v>1.0202694526724543</v>
      </c>
      <c r="AJ1320">
        <f t="shared" si="423"/>
        <v>0.73637414807196833</v>
      </c>
      <c r="AK1320">
        <f t="shared" si="424"/>
        <v>8.1517785104596244E-2</v>
      </c>
      <c r="AL1320">
        <f t="shared" si="425"/>
        <v>1.327088014839336</v>
      </c>
      <c r="AM1320">
        <f t="shared" si="426"/>
        <v>0.7817992999413852</v>
      </c>
      <c r="AN1320" s="89">
        <f t="shared" si="431"/>
        <v>1.2462906618999194</v>
      </c>
      <c r="AO1320" s="89">
        <f t="shared" si="431"/>
        <v>1.246290661867854</v>
      </c>
      <c r="AP1320" s="89">
        <f t="shared" si="431"/>
        <v>1.2462906606705981</v>
      </c>
      <c r="AQ1320" s="89">
        <f t="shared" si="431"/>
        <v>1.2462906159678244</v>
      </c>
      <c r="AR1320" s="89">
        <f t="shared" si="431"/>
        <v>1.2462889468736118</v>
      </c>
      <c r="AS1320" s="89">
        <f t="shared" si="431"/>
        <v>1.2462266328299796</v>
      </c>
      <c r="AT1320" s="89">
        <f t="shared" si="431"/>
        <v>1.2439083968856333</v>
      </c>
      <c r="AU1320" s="89">
        <f t="shared" si="428"/>
        <v>1.1666747515830691</v>
      </c>
    </row>
    <row r="1321" spans="3:64">
      <c r="C1321" s="10"/>
      <c r="D1321" s="10"/>
      <c r="Z1321">
        <f t="shared" si="419"/>
        <v>0</v>
      </c>
      <c r="AA1321" s="89">
        <f t="shared" si="420"/>
        <v>-0.23800536174947567</v>
      </c>
      <c r="AB1321" s="89">
        <f t="shared" si="432"/>
        <v>-9999</v>
      </c>
      <c r="AC1321" s="89">
        <f t="shared" si="433"/>
        <v>0</v>
      </c>
      <c r="AD1321" s="89">
        <f t="shared" si="429"/>
        <v>-9999</v>
      </c>
      <c r="AE1321" s="89">
        <f t="shared" si="434"/>
        <v>0</v>
      </c>
      <c r="AF1321">
        <f t="shared" si="430"/>
        <v>-9999</v>
      </c>
      <c r="AG1321" s="73"/>
      <c r="AH1321">
        <f t="shared" si="421"/>
        <v>9.9128093979226504E-4</v>
      </c>
      <c r="AI1321">
        <f t="shared" si="422"/>
        <v>1.0202694526724543</v>
      </c>
      <c r="AJ1321">
        <f t="shared" si="423"/>
        <v>0.73637414807196833</v>
      </c>
      <c r="AK1321">
        <f t="shared" si="424"/>
        <v>8.1517785104596244E-2</v>
      </c>
      <c r="AL1321">
        <f t="shared" si="425"/>
        <v>1.327088014839336</v>
      </c>
      <c r="AM1321">
        <f t="shared" si="426"/>
        <v>0.7817992999413852</v>
      </c>
      <c r="AN1321" s="89">
        <f t="shared" si="431"/>
        <v>1.2462906618999194</v>
      </c>
      <c r="AO1321" s="89">
        <f t="shared" si="431"/>
        <v>1.246290661867854</v>
      </c>
      <c r="AP1321" s="89">
        <f t="shared" si="431"/>
        <v>1.2462906606705981</v>
      </c>
      <c r="AQ1321" s="89">
        <f t="shared" si="431"/>
        <v>1.2462906159678244</v>
      </c>
      <c r="AR1321" s="89">
        <f t="shared" si="431"/>
        <v>1.2462889468736118</v>
      </c>
      <c r="AS1321" s="89">
        <f t="shared" si="431"/>
        <v>1.2462266328299796</v>
      </c>
      <c r="AT1321" s="89">
        <f t="shared" si="431"/>
        <v>1.2439083968856333</v>
      </c>
      <c r="AU1321" s="89">
        <f t="shared" si="428"/>
        <v>1.1666747515830691</v>
      </c>
    </row>
    <row r="1322" spans="3:64">
      <c r="C1322" s="10"/>
      <c r="D1322" s="10"/>
      <c r="Z1322">
        <f t="shared" si="419"/>
        <v>0</v>
      </c>
      <c r="AA1322" s="89">
        <f t="shared" si="420"/>
        <v>-0.23800536174947567</v>
      </c>
      <c r="AB1322" s="89">
        <f t="shared" si="432"/>
        <v>-9999</v>
      </c>
      <c r="AC1322" s="89">
        <f t="shared" si="433"/>
        <v>0</v>
      </c>
      <c r="AD1322" s="89">
        <f t="shared" si="429"/>
        <v>-9999</v>
      </c>
      <c r="AE1322" s="89">
        <f t="shared" si="434"/>
        <v>0</v>
      </c>
      <c r="AF1322">
        <f t="shared" si="430"/>
        <v>-9999</v>
      </c>
      <c r="AG1322" s="73"/>
      <c r="AH1322">
        <f t="shared" si="421"/>
        <v>9.9128093979226504E-4</v>
      </c>
      <c r="AI1322">
        <f t="shared" si="422"/>
        <v>1.0202694526724543</v>
      </c>
      <c r="AJ1322">
        <f t="shared" si="423"/>
        <v>0.73637414807196833</v>
      </c>
      <c r="AK1322">
        <f t="shared" si="424"/>
        <v>8.1517785104596244E-2</v>
      </c>
      <c r="AL1322">
        <f t="shared" si="425"/>
        <v>1.327088014839336</v>
      </c>
      <c r="AM1322">
        <f t="shared" si="426"/>
        <v>0.7817992999413852</v>
      </c>
      <c r="AN1322" s="89">
        <f t="shared" si="431"/>
        <v>1.2462906618999194</v>
      </c>
      <c r="AO1322" s="89">
        <f t="shared" si="431"/>
        <v>1.246290661867854</v>
      </c>
      <c r="AP1322" s="89">
        <f t="shared" si="431"/>
        <v>1.2462906606705981</v>
      </c>
      <c r="AQ1322" s="89">
        <f t="shared" si="431"/>
        <v>1.2462906159678244</v>
      </c>
      <c r="AR1322" s="89">
        <f t="shared" si="431"/>
        <v>1.2462889468736118</v>
      </c>
      <c r="AS1322" s="89">
        <f t="shared" si="431"/>
        <v>1.2462266328299796</v>
      </c>
      <c r="AT1322" s="89">
        <f t="shared" si="431"/>
        <v>1.2439083968856333</v>
      </c>
      <c r="AU1322" s="89">
        <f t="shared" si="428"/>
        <v>1.1666747515830691</v>
      </c>
    </row>
    <row r="1323" spans="3:64">
      <c r="C1323" s="10"/>
      <c r="D1323" s="10"/>
      <c r="Z1323">
        <f t="shared" si="419"/>
        <v>0</v>
      </c>
      <c r="AA1323" s="89">
        <f t="shared" si="420"/>
        <v>-0.23800536174947567</v>
      </c>
      <c r="AB1323" s="89">
        <f t="shared" si="432"/>
        <v>-9999</v>
      </c>
      <c r="AC1323" s="89">
        <f t="shared" si="433"/>
        <v>0</v>
      </c>
      <c r="AD1323" s="89">
        <f t="shared" si="429"/>
        <v>-9999</v>
      </c>
      <c r="AE1323" s="89">
        <f t="shared" si="434"/>
        <v>0</v>
      </c>
      <c r="AF1323">
        <f t="shared" si="430"/>
        <v>-9999</v>
      </c>
      <c r="AG1323" s="73"/>
      <c r="AH1323">
        <f t="shared" si="421"/>
        <v>9.9128093979226504E-4</v>
      </c>
      <c r="AI1323">
        <f t="shared" si="422"/>
        <v>1.0202694526724543</v>
      </c>
      <c r="AJ1323">
        <f t="shared" si="423"/>
        <v>0.73637414807196833</v>
      </c>
      <c r="AK1323">
        <f t="shared" si="424"/>
        <v>8.1517785104596244E-2</v>
      </c>
      <c r="AL1323">
        <f t="shared" si="425"/>
        <v>1.327088014839336</v>
      </c>
      <c r="AM1323">
        <f t="shared" si="426"/>
        <v>0.7817992999413852</v>
      </c>
      <c r="AN1323" s="89">
        <f t="shared" si="431"/>
        <v>1.2462906618999194</v>
      </c>
      <c r="AO1323" s="89">
        <f t="shared" si="431"/>
        <v>1.246290661867854</v>
      </c>
      <c r="AP1323" s="89">
        <f t="shared" si="431"/>
        <v>1.2462906606705981</v>
      </c>
      <c r="AQ1323" s="89">
        <f t="shared" si="431"/>
        <v>1.2462906159678244</v>
      </c>
      <c r="AR1323" s="89">
        <f t="shared" si="431"/>
        <v>1.2462889468736118</v>
      </c>
      <c r="AS1323" s="89">
        <f t="shared" si="431"/>
        <v>1.2462266328299796</v>
      </c>
      <c r="AT1323" s="89">
        <f t="shared" si="431"/>
        <v>1.2439083968856333</v>
      </c>
      <c r="AU1323" s="89">
        <f t="shared" si="428"/>
        <v>1.1666747515830691</v>
      </c>
    </row>
    <row r="1324" spans="3:64">
      <c r="C1324" s="10"/>
      <c r="D1324" s="10"/>
      <c r="Z1324">
        <f t="shared" si="419"/>
        <v>0</v>
      </c>
      <c r="AA1324" s="89">
        <f t="shared" si="420"/>
        <v>-0.23800536174947567</v>
      </c>
      <c r="AB1324" s="89">
        <f t="shared" si="432"/>
        <v>-9999</v>
      </c>
      <c r="AC1324" s="89">
        <f t="shared" si="433"/>
        <v>0</v>
      </c>
      <c r="AD1324" s="89">
        <f t="shared" si="429"/>
        <v>-9999</v>
      </c>
      <c r="AE1324" s="89">
        <f t="shared" si="434"/>
        <v>0</v>
      </c>
      <c r="AF1324">
        <f t="shared" si="430"/>
        <v>-9999</v>
      </c>
      <c r="AG1324" s="73"/>
      <c r="AH1324">
        <f t="shared" si="421"/>
        <v>9.9128093979226504E-4</v>
      </c>
      <c r="AI1324">
        <f t="shared" si="422"/>
        <v>1.0202694526724543</v>
      </c>
      <c r="AJ1324">
        <f t="shared" si="423"/>
        <v>0.73637414807196833</v>
      </c>
      <c r="AK1324">
        <f t="shared" si="424"/>
        <v>8.1517785104596244E-2</v>
      </c>
      <c r="AL1324">
        <f t="shared" si="425"/>
        <v>1.327088014839336</v>
      </c>
      <c r="AM1324">
        <f t="shared" si="426"/>
        <v>0.7817992999413852</v>
      </c>
      <c r="AN1324" s="89">
        <f t="shared" si="431"/>
        <v>1.2462906618999194</v>
      </c>
      <c r="AO1324" s="89">
        <f t="shared" si="431"/>
        <v>1.246290661867854</v>
      </c>
      <c r="AP1324" s="89">
        <f t="shared" si="431"/>
        <v>1.2462906606705981</v>
      </c>
      <c r="AQ1324" s="89">
        <f t="shared" si="431"/>
        <v>1.2462906159678244</v>
      </c>
      <c r="AR1324" s="89">
        <f t="shared" si="431"/>
        <v>1.2462889468736118</v>
      </c>
      <c r="AS1324" s="89">
        <f t="shared" si="431"/>
        <v>1.2462266328299796</v>
      </c>
      <c r="AT1324" s="89">
        <f t="shared" si="431"/>
        <v>1.2439083968856333</v>
      </c>
      <c r="AU1324" s="89">
        <f t="shared" si="428"/>
        <v>1.1666747515830691</v>
      </c>
    </row>
    <row r="1325" spans="3:64">
      <c r="C1325" s="10"/>
      <c r="D1325" s="10"/>
      <c r="Z1325">
        <f t="shared" si="419"/>
        <v>0</v>
      </c>
      <c r="AA1325" s="89">
        <f t="shared" si="420"/>
        <v>-0.23800536174947567</v>
      </c>
      <c r="AB1325" s="89">
        <f t="shared" si="432"/>
        <v>-9999</v>
      </c>
      <c r="AC1325" s="89">
        <f t="shared" si="433"/>
        <v>0</v>
      </c>
      <c r="AD1325" s="89">
        <f t="shared" si="429"/>
        <v>-9999</v>
      </c>
      <c r="AE1325" s="89">
        <f t="shared" si="434"/>
        <v>0</v>
      </c>
      <c r="AF1325">
        <f t="shared" si="430"/>
        <v>-9999</v>
      </c>
      <c r="AG1325" s="73"/>
      <c r="AH1325">
        <f t="shared" si="421"/>
        <v>9.9128093979226504E-4</v>
      </c>
      <c r="AI1325">
        <f t="shared" si="422"/>
        <v>1.0202694526724543</v>
      </c>
      <c r="AJ1325">
        <f t="shared" si="423"/>
        <v>0.73637414807196833</v>
      </c>
      <c r="AK1325">
        <f t="shared" si="424"/>
        <v>8.1517785104596244E-2</v>
      </c>
      <c r="AL1325">
        <f t="shared" si="425"/>
        <v>1.327088014839336</v>
      </c>
      <c r="AM1325">
        <f t="shared" si="426"/>
        <v>0.7817992999413852</v>
      </c>
      <c r="AN1325" s="89">
        <f t="shared" si="431"/>
        <v>1.2462906618999194</v>
      </c>
      <c r="AO1325" s="89">
        <f t="shared" si="431"/>
        <v>1.246290661867854</v>
      </c>
      <c r="AP1325" s="89">
        <f t="shared" si="431"/>
        <v>1.2462906606705981</v>
      </c>
      <c r="AQ1325" s="89">
        <f t="shared" si="431"/>
        <v>1.2462906159678244</v>
      </c>
      <c r="AR1325" s="89">
        <f t="shared" si="431"/>
        <v>1.2462889468736118</v>
      </c>
      <c r="AS1325" s="89">
        <f t="shared" si="431"/>
        <v>1.2462266328299796</v>
      </c>
      <c r="AT1325" s="89">
        <f t="shared" si="431"/>
        <v>1.2439083968856333</v>
      </c>
      <c r="AU1325" s="89">
        <f t="shared" si="428"/>
        <v>1.1666747515830691</v>
      </c>
      <c r="AV1325" s="89"/>
      <c r="AW1325" s="89"/>
      <c r="AX1325" s="89"/>
      <c r="AY1325" s="89"/>
      <c r="AZ1325" s="89"/>
      <c r="BA1325" s="89"/>
      <c r="BB1325" s="89"/>
      <c r="BC1325" s="89"/>
      <c r="BD1325" s="89"/>
      <c r="BE1325" s="89"/>
      <c r="BF1325" s="89"/>
      <c r="BG1325" s="89"/>
      <c r="BH1325" s="89"/>
      <c r="BI1325" s="89"/>
      <c r="BJ1325" s="89"/>
      <c r="BK1325" s="89"/>
      <c r="BL1325" s="89"/>
    </row>
    <row r="1326" spans="3:64">
      <c r="C1326" s="10"/>
      <c r="D1326" s="10"/>
      <c r="Z1326">
        <f t="shared" si="419"/>
        <v>0</v>
      </c>
      <c r="AA1326" s="89">
        <f t="shared" si="420"/>
        <v>-0.23800536174947567</v>
      </c>
      <c r="AB1326" s="89">
        <f t="shared" si="432"/>
        <v>-9999</v>
      </c>
      <c r="AC1326" s="89">
        <f t="shared" si="433"/>
        <v>0</v>
      </c>
      <c r="AD1326" s="89">
        <f t="shared" si="429"/>
        <v>-9999</v>
      </c>
      <c r="AE1326" s="89">
        <f t="shared" si="434"/>
        <v>0</v>
      </c>
      <c r="AF1326">
        <f t="shared" si="430"/>
        <v>-9999</v>
      </c>
      <c r="AG1326" s="73"/>
      <c r="AH1326">
        <f t="shared" si="421"/>
        <v>9.9128093979226504E-4</v>
      </c>
      <c r="AI1326">
        <f t="shared" si="422"/>
        <v>1.0202694526724543</v>
      </c>
      <c r="AJ1326">
        <f t="shared" si="423"/>
        <v>0.73637414807196833</v>
      </c>
      <c r="AK1326">
        <f t="shared" si="424"/>
        <v>8.1517785104596244E-2</v>
      </c>
      <c r="AL1326">
        <f t="shared" si="425"/>
        <v>1.327088014839336</v>
      </c>
      <c r="AM1326">
        <f t="shared" si="426"/>
        <v>0.7817992999413852</v>
      </c>
      <c r="AN1326" s="89">
        <f t="shared" si="431"/>
        <v>1.2462906618999194</v>
      </c>
      <c r="AO1326" s="89">
        <f t="shared" si="431"/>
        <v>1.246290661867854</v>
      </c>
      <c r="AP1326" s="89">
        <f t="shared" si="431"/>
        <v>1.2462906606705981</v>
      </c>
      <c r="AQ1326" s="89">
        <f t="shared" si="431"/>
        <v>1.2462906159678244</v>
      </c>
      <c r="AR1326" s="89">
        <f t="shared" si="431"/>
        <v>1.2462889468736118</v>
      </c>
      <c r="AS1326" s="89">
        <f t="shared" si="431"/>
        <v>1.2462266328299796</v>
      </c>
      <c r="AT1326" s="89">
        <f t="shared" si="431"/>
        <v>1.2439083968856333</v>
      </c>
      <c r="AU1326" s="89">
        <f t="shared" si="428"/>
        <v>1.1666747515830691</v>
      </c>
    </row>
    <row r="1327" spans="3:64">
      <c r="C1327" s="10"/>
      <c r="D1327" s="10"/>
      <c r="Z1327">
        <f t="shared" si="419"/>
        <v>0</v>
      </c>
      <c r="AA1327" s="89">
        <f t="shared" si="420"/>
        <v>-0.23800536174947567</v>
      </c>
      <c r="AB1327" s="89">
        <f t="shared" si="432"/>
        <v>-9999</v>
      </c>
      <c r="AC1327" s="89">
        <f t="shared" si="433"/>
        <v>0</v>
      </c>
      <c r="AD1327" s="89">
        <f t="shared" si="429"/>
        <v>-9999</v>
      </c>
      <c r="AE1327" s="89">
        <f t="shared" si="434"/>
        <v>0</v>
      </c>
      <c r="AF1327">
        <f t="shared" si="430"/>
        <v>-9999</v>
      </c>
      <c r="AG1327" s="73"/>
      <c r="AH1327">
        <f t="shared" si="421"/>
        <v>9.9128093979226504E-4</v>
      </c>
      <c r="AI1327">
        <f t="shared" si="422"/>
        <v>1.0202694526724543</v>
      </c>
      <c r="AJ1327">
        <f t="shared" si="423"/>
        <v>0.73637414807196833</v>
      </c>
      <c r="AK1327">
        <f t="shared" si="424"/>
        <v>8.1517785104596244E-2</v>
      </c>
      <c r="AL1327">
        <f t="shared" si="425"/>
        <v>1.327088014839336</v>
      </c>
      <c r="AM1327">
        <f t="shared" si="426"/>
        <v>0.7817992999413852</v>
      </c>
      <c r="AN1327" s="89">
        <f t="shared" si="431"/>
        <v>1.2462906618999194</v>
      </c>
      <c r="AO1327" s="89">
        <f t="shared" si="431"/>
        <v>1.246290661867854</v>
      </c>
      <c r="AP1327" s="89">
        <f t="shared" si="431"/>
        <v>1.2462906606705981</v>
      </c>
      <c r="AQ1327" s="89">
        <f t="shared" si="431"/>
        <v>1.2462906159678244</v>
      </c>
      <c r="AR1327" s="89">
        <f t="shared" si="431"/>
        <v>1.2462889468736118</v>
      </c>
      <c r="AS1327" s="89">
        <f t="shared" si="431"/>
        <v>1.2462266328299796</v>
      </c>
      <c r="AT1327" s="89">
        <f t="shared" si="431"/>
        <v>1.2439083968856333</v>
      </c>
      <c r="AU1327" s="89">
        <f t="shared" si="428"/>
        <v>1.1666747515830691</v>
      </c>
      <c r="AV1327" s="89"/>
      <c r="AW1327" s="89"/>
      <c r="AX1327" s="89"/>
      <c r="AY1327" s="89"/>
      <c r="AZ1327" s="89"/>
      <c r="BA1327" s="89"/>
      <c r="BB1327" s="89"/>
      <c r="BC1327" s="89"/>
      <c r="BD1327" s="89"/>
      <c r="BE1327" s="89"/>
      <c r="BF1327" s="89"/>
      <c r="BG1327" s="89"/>
      <c r="BH1327" s="89"/>
      <c r="BI1327" s="89"/>
      <c r="BJ1327" s="89"/>
      <c r="BK1327" s="89"/>
      <c r="BL1327" s="89"/>
    </row>
    <row r="1328" spans="3:64">
      <c r="C1328" s="10"/>
      <c r="D1328" s="10"/>
      <c r="Z1328">
        <f t="shared" si="419"/>
        <v>0</v>
      </c>
      <c r="AA1328" s="89">
        <f t="shared" si="420"/>
        <v>-0.23800536174947567</v>
      </c>
      <c r="AB1328" s="89">
        <f t="shared" si="432"/>
        <v>-9999</v>
      </c>
      <c r="AC1328" s="89">
        <f t="shared" si="433"/>
        <v>0</v>
      </c>
      <c r="AD1328" s="89">
        <f t="shared" si="429"/>
        <v>-9999</v>
      </c>
      <c r="AE1328" s="89">
        <f t="shared" si="434"/>
        <v>0</v>
      </c>
      <c r="AF1328">
        <f t="shared" si="430"/>
        <v>-9999</v>
      </c>
      <c r="AG1328" s="73"/>
      <c r="AH1328">
        <f t="shared" si="421"/>
        <v>9.9128093979226504E-4</v>
      </c>
      <c r="AI1328">
        <f t="shared" si="422"/>
        <v>1.0202694526724543</v>
      </c>
      <c r="AJ1328">
        <f t="shared" si="423"/>
        <v>0.73637414807196833</v>
      </c>
      <c r="AK1328">
        <f t="shared" si="424"/>
        <v>8.1517785104596244E-2</v>
      </c>
      <c r="AL1328">
        <f t="shared" si="425"/>
        <v>1.327088014839336</v>
      </c>
      <c r="AM1328">
        <f t="shared" si="426"/>
        <v>0.7817992999413852</v>
      </c>
      <c r="AN1328" s="89">
        <f t="shared" si="431"/>
        <v>1.2462906618999194</v>
      </c>
      <c r="AO1328" s="89">
        <f t="shared" si="431"/>
        <v>1.246290661867854</v>
      </c>
      <c r="AP1328" s="89">
        <f t="shared" si="431"/>
        <v>1.2462906606705981</v>
      </c>
      <c r="AQ1328" s="89">
        <f t="shared" si="431"/>
        <v>1.2462906159678244</v>
      </c>
      <c r="AR1328" s="89">
        <f t="shared" si="431"/>
        <v>1.2462889468736118</v>
      </c>
      <c r="AS1328" s="89">
        <f t="shared" si="431"/>
        <v>1.2462266328299796</v>
      </c>
      <c r="AT1328" s="89">
        <f t="shared" si="431"/>
        <v>1.2439083968856333</v>
      </c>
      <c r="AU1328" s="89">
        <f t="shared" si="428"/>
        <v>1.1666747515830691</v>
      </c>
    </row>
    <row r="1329" spans="3:64">
      <c r="C1329" s="10"/>
      <c r="D1329" s="10"/>
      <c r="Z1329">
        <f t="shared" si="419"/>
        <v>0</v>
      </c>
      <c r="AA1329" s="89">
        <f t="shared" si="420"/>
        <v>-0.23800536174947567</v>
      </c>
      <c r="AB1329" s="89">
        <f t="shared" si="432"/>
        <v>-9999</v>
      </c>
      <c r="AC1329" s="89">
        <f t="shared" si="433"/>
        <v>0</v>
      </c>
      <c r="AD1329" s="89">
        <f t="shared" si="429"/>
        <v>-9999</v>
      </c>
      <c r="AE1329" s="89">
        <f t="shared" si="434"/>
        <v>0</v>
      </c>
      <c r="AF1329">
        <f t="shared" si="430"/>
        <v>-9999</v>
      </c>
      <c r="AG1329" s="73"/>
      <c r="AH1329">
        <f t="shared" si="421"/>
        <v>9.9128093979226504E-4</v>
      </c>
      <c r="AI1329">
        <f t="shared" si="422"/>
        <v>1.0202694526724543</v>
      </c>
      <c r="AJ1329">
        <f t="shared" si="423"/>
        <v>0.73637414807196833</v>
      </c>
      <c r="AK1329">
        <f t="shared" si="424"/>
        <v>8.1517785104596244E-2</v>
      </c>
      <c r="AL1329">
        <f t="shared" si="425"/>
        <v>1.327088014839336</v>
      </c>
      <c r="AM1329">
        <f t="shared" si="426"/>
        <v>0.7817992999413852</v>
      </c>
      <c r="AN1329" s="89">
        <f t="shared" si="431"/>
        <v>1.2462906618999194</v>
      </c>
      <c r="AO1329" s="89">
        <f t="shared" si="431"/>
        <v>1.246290661867854</v>
      </c>
      <c r="AP1329" s="89">
        <f t="shared" si="431"/>
        <v>1.2462906606705981</v>
      </c>
      <c r="AQ1329" s="89">
        <f t="shared" si="431"/>
        <v>1.2462906159678244</v>
      </c>
      <c r="AR1329" s="89">
        <f t="shared" si="431"/>
        <v>1.2462889468736118</v>
      </c>
      <c r="AS1329" s="89">
        <f t="shared" si="431"/>
        <v>1.2462266328299796</v>
      </c>
      <c r="AT1329" s="89">
        <f t="shared" si="431"/>
        <v>1.2439083968856333</v>
      </c>
      <c r="AU1329" s="89">
        <f t="shared" si="428"/>
        <v>1.1666747515830691</v>
      </c>
      <c r="AV1329" s="89"/>
      <c r="AW1329" s="89"/>
      <c r="AX1329" s="89"/>
      <c r="AY1329" s="89"/>
      <c r="AZ1329" s="89"/>
      <c r="BA1329" s="89"/>
      <c r="BB1329" s="89"/>
      <c r="BC1329" s="89"/>
      <c r="BD1329" s="89"/>
      <c r="BE1329" s="89"/>
      <c r="BF1329" s="89"/>
      <c r="BG1329" s="89"/>
      <c r="BH1329" s="89"/>
      <c r="BI1329" s="89"/>
      <c r="BJ1329" s="89"/>
      <c r="BK1329" s="89"/>
      <c r="BL1329" s="89"/>
    </row>
    <row r="1330" spans="3:64">
      <c r="C1330" s="10"/>
      <c r="D1330" s="10"/>
      <c r="Z1330">
        <f t="shared" si="419"/>
        <v>0</v>
      </c>
      <c r="AA1330" s="89">
        <f t="shared" si="420"/>
        <v>-0.23800536174947567</v>
      </c>
      <c r="AB1330" s="89">
        <f t="shared" si="432"/>
        <v>-9999</v>
      </c>
      <c r="AC1330" s="89">
        <f t="shared" si="433"/>
        <v>0</v>
      </c>
      <c r="AD1330" s="89">
        <f t="shared" si="429"/>
        <v>-9999</v>
      </c>
      <c r="AE1330" s="89">
        <f t="shared" si="434"/>
        <v>0</v>
      </c>
      <c r="AF1330">
        <f t="shared" si="430"/>
        <v>-9999</v>
      </c>
      <c r="AG1330" s="73"/>
      <c r="AH1330">
        <f t="shared" si="421"/>
        <v>9.9128093979226504E-4</v>
      </c>
      <c r="AI1330">
        <f t="shared" si="422"/>
        <v>1.0202694526724543</v>
      </c>
      <c r="AJ1330">
        <f t="shared" si="423"/>
        <v>0.73637414807196833</v>
      </c>
      <c r="AK1330">
        <f t="shared" si="424"/>
        <v>8.1517785104596244E-2</v>
      </c>
      <c r="AL1330">
        <f t="shared" si="425"/>
        <v>1.327088014839336</v>
      </c>
      <c r="AM1330">
        <f t="shared" si="426"/>
        <v>0.7817992999413852</v>
      </c>
      <c r="AN1330" s="89">
        <f t="shared" si="431"/>
        <v>1.2462906618999194</v>
      </c>
      <c r="AO1330" s="89">
        <f t="shared" si="431"/>
        <v>1.246290661867854</v>
      </c>
      <c r="AP1330" s="89">
        <f t="shared" si="431"/>
        <v>1.2462906606705981</v>
      </c>
      <c r="AQ1330" s="89">
        <f t="shared" si="431"/>
        <v>1.2462906159678244</v>
      </c>
      <c r="AR1330" s="89">
        <f t="shared" si="431"/>
        <v>1.2462889468736118</v>
      </c>
      <c r="AS1330" s="89">
        <f t="shared" si="431"/>
        <v>1.2462266328299796</v>
      </c>
      <c r="AT1330" s="89">
        <f t="shared" si="431"/>
        <v>1.2439083968856333</v>
      </c>
      <c r="AU1330" s="89">
        <f t="shared" si="428"/>
        <v>1.1666747515830691</v>
      </c>
    </row>
    <row r="1331" spans="3:64">
      <c r="C1331" s="10"/>
      <c r="D1331" s="10"/>
      <c r="Z1331">
        <f t="shared" si="419"/>
        <v>0</v>
      </c>
      <c r="AA1331" s="89">
        <f t="shared" si="420"/>
        <v>-0.23800536174947567</v>
      </c>
      <c r="AB1331" s="89">
        <f t="shared" si="432"/>
        <v>-9999</v>
      </c>
      <c r="AC1331" s="89">
        <f t="shared" si="433"/>
        <v>0</v>
      </c>
      <c r="AD1331" s="89">
        <f t="shared" si="429"/>
        <v>-9999</v>
      </c>
      <c r="AE1331" s="89">
        <f t="shared" si="434"/>
        <v>0</v>
      </c>
      <c r="AF1331">
        <f t="shared" si="430"/>
        <v>-9999</v>
      </c>
      <c r="AG1331" s="73"/>
      <c r="AH1331">
        <f t="shared" si="421"/>
        <v>9.9128093979226504E-4</v>
      </c>
      <c r="AI1331">
        <f t="shared" si="422"/>
        <v>1.0202694526724543</v>
      </c>
      <c r="AJ1331">
        <f t="shared" si="423"/>
        <v>0.73637414807196833</v>
      </c>
      <c r="AK1331">
        <f t="shared" si="424"/>
        <v>8.1517785104596244E-2</v>
      </c>
      <c r="AL1331">
        <f t="shared" si="425"/>
        <v>1.327088014839336</v>
      </c>
      <c r="AM1331">
        <f t="shared" si="426"/>
        <v>0.7817992999413852</v>
      </c>
      <c r="AN1331" s="89">
        <f t="shared" si="431"/>
        <v>1.2462906618999194</v>
      </c>
      <c r="AO1331" s="89">
        <f t="shared" si="431"/>
        <v>1.246290661867854</v>
      </c>
      <c r="AP1331" s="89">
        <f t="shared" si="431"/>
        <v>1.2462906606705981</v>
      </c>
      <c r="AQ1331" s="89">
        <f t="shared" si="431"/>
        <v>1.2462906159678244</v>
      </c>
      <c r="AR1331" s="89">
        <f t="shared" si="431"/>
        <v>1.2462889468736118</v>
      </c>
      <c r="AS1331" s="89">
        <f t="shared" si="431"/>
        <v>1.2462266328299796</v>
      </c>
      <c r="AT1331" s="89">
        <f t="shared" si="431"/>
        <v>1.2439083968856333</v>
      </c>
      <c r="AU1331" s="89">
        <f t="shared" si="428"/>
        <v>1.1666747515830691</v>
      </c>
    </row>
    <row r="1332" spans="3:64">
      <c r="C1332" s="10"/>
      <c r="D1332" s="10"/>
      <c r="Z1332">
        <f t="shared" si="419"/>
        <v>0</v>
      </c>
      <c r="AA1332" s="89">
        <f t="shared" si="420"/>
        <v>-0.23800536174947567</v>
      </c>
      <c r="AB1332" s="89">
        <f t="shared" si="432"/>
        <v>-9999</v>
      </c>
      <c r="AC1332" s="89">
        <f t="shared" si="433"/>
        <v>0</v>
      </c>
      <c r="AD1332" s="89">
        <f t="shared" si="429"/>
        <v>-9999</v>
      </c>
      <c r="AE1332" s="89">
        <f t="shared" si="434"/>
        <v>0</v>
      </c>
      <c r="AF1332">
        <f t="shared" si="430"/>
        <v>-9999</v>
      </c>
      <c r="AG1332" s="73"/>
      <c r="AH1332">
        <f t="shared" si="421"/>
        <v>9.9128093979226504E-4</v>
      </c>
      <c r="AI1332">
        <f t="shared" si="422"/>
        <v>1.0202694526724543</v>
      </c>
      <c r="AJ1332">
        <f t="shared" si="423"/>
        <v>0.73637414807196833</v>
      </c>
      <c r="AK1332">
        <f t="shared" si="424"/>
        <v>8.1517785104596244E-2</v>
      </c>
      <c r="AL1332">
        <f t="shared" si="425"/>
        <v>1.327088014839336</v>
      </c>
      <c r="AM1332">
        <f t="shared" si="426"/>
        <v>0.7817992999413852</v>
      </c>
      <c r="AN1332" s="89">
        <f t="shared" si="431"/>
        <v>1.2462906618999194</v>
      </c>
      <c r="AO1332" s="89">
        <f t="shared" si="431"/>
        <v>1.246290661867854</v>
      </c>
      <c r="AP1332" s="89">
        <f t="shared" si="431"/>
        <v>1.2462906606705981</v>
      </c>
      <c r="AQ1332" s="89">
        <f t="shared" si="431"/>
        <v>1.2462906159678244</v>
      </c>
      <c r="AR1332" s="89">
        <f t="shared" si="431"/>
        <v>1.2462889468736118</v>
      </c>
      <c r="AS1332" s="89">
        <f t="shared" si="431"/>
        <v>1.2462266328299796</v>
      </c>
      <c r="AT1332" s="89">
        <f t="shared" si="431"/>
        <v>1.2439083968856333</v>
      </c>
      <c r="AU1332" s="89">
        <f t="shared" si="428"/>
        <v>1.1666747515830691</v>
      </c>
    </row>
    <row r="1333" spans="3:64">
      <c r="C1333" s="10"/>
      <c r="D1333" s="10"/>
      <c r="Z1333">
        <f t="shared" si="419"/>
        <v>0</v>
      </c>
      <c r="AA1333" s="89">
        <f t="shared" si="420"/>
        <v>-0.23800536174947567</v>
      </c>
      <c r="AB1333" s="89">
        <f t="shared" si="432"/>
        <v>-9999</v>
      </c>
      <c r="AC1333" s="89">
        <f t="shared" si="433"/>
        <v>0</v>
      </c>
      <c r="AD1333" s="89">
        <f t="shared" si="429"/>
        <v>-9999</v>
      </c>
      <c r="AE1333" s="89">
        <f t="shared" si="434"/>
        <v>0</v>
      </c>
      <c r="AF1333">
        <f t="shared" si="430"/>
        <v>-9999</v>
      </c>
      <c r="AG1333" s="73"/>
      <c r="AH1333">
        <f t="shared" si="421"/>
        <v>9.9128093979226504E-4</v>
      </c>
      <c r="AI1333">
        <f t="shared" si="422"/>
        <v>1.0202694526724543</v>
      </c>
      <c r="AJ1333">
        <f t="shared" si="423"/>
        <v>0.73637414807196833</v>
      </c>
      <c r="AK1333">
        <f t="shared" si="424"/>
        <v>8.1517785104596244E-2</v>
      </c>
      <c r="AL1333">
        <f t="shared" si="425"/>
        <v>1.327088014839336</v>
      </c>
      <c r="AM1333">
        <f t="shared" si="426"/>
        <v>0.7817992999413852</v>
      </c>
      <c r="AN1333" s="89">
        <f t="shared" ref="AN1333:AT1348" si="435">$AU1333+$AB$7*SIN(AO1333)</f>
        <v>1.2462906618999194</v>
      </c>
      <c r="AO1333" s="89">
        <f t="shared" si="435"/>
        <v>1.246290661867854</v>
      </c>
      <c r="AP1333" s="89">
        <f t="shared" si="435"/>
        <v>1.2462906606705981</v>
      </c>
      <c r="AQ1333" s="89">
        <f t="shared" si="435"/>
        <v>1.2462906159678244</v>
      </c>
      <c r="AR1333" s="89">
        <f t="shared" si="435"/>
        <v>1.2462889468736118</v>
      </c>
      <c r="AS1333" s="89">
        <f t="shared" si="435"/>
        <v>1.2462266328299796</v>
      </c>
      <c r="AT1333" s="89">
        <f t="shared" si="435"/>
        <v>1.2439083968856333</v>
      </c>
      <c r="AU1333" s="89">
        <f t="shared" si="428"/>
        <v>1.1666747515830691</v>
      </c>
    </row>
    <row r="1334" spans="3:64">
      <c r="C1334" s="10"/>
      <c r="D1334" s="10"/>
      <c r="Z1334">
        <f t="shared" si="419"/>
        <v>0</v>
      </c>
      <c r="AA1334" s="89">
        <f t="shared" si="420"/>
        <v>-0.23800536174947567</v>
      </c>
      <c r="AB1334" s="89">
        <f t="shared" si="432"/>
        <v>-9999</v>
      </c>
      <c r="AC1334" s="89">
        <f t="shared" si="433"/>
        <v>0</v>
      </c>
      <c r="AD1334" s="89">
        <f t="shared" si="429"/>
        <v>-9999</v>
      </c>
      <c r="AE1334" s="89">
        <f t="shared" si="434"/>
        <v>0</v>
      </c>
      <c r="AF1334">
        <f t="shared" si="430"/>
        <v>-9999</v>
      </c>
      <c r="AG1334" s="73"/>
      <c r="AH1334">
        <f t="shared" si="421"/>
        <v>9.9128093979226504E-4</v>
      </c>
      <c r="AI1334">
        <f t="shared" si="422"/>
        <v>1.0202694526724543</v>
      </c>
      <c r="AJ1334">
        <f t="shared" si="423"/>
        <v>0.73637414807196833</v>
      </c>
      <c r="AK1334">
        <f t="shared" si="424"/>
        <v>8.1517785104596244E-2</v>
      </c>
      <c r="AL1334">
        <f t="shared" si="425"/>
        <v>1.327088014839336</v>
      </c>
      <c r="AM1334">
        <f t="shared" si="426"/>
        <v>0.7817992999413852</v>
      </c>
      <c r="AN1334" s="89">
        <f t="shared" si="435"/>
        <v>1.2462906618999194</v>
      </c>
      <c r="AO1334" s="89">
        <f t="shared" si="435"/>
        <v>1.246290661867854</v>
      </c>
      <c r="AP1334" s="89">
        <f t="shared" si="435"/>
        <v>1.2462906606705981</v>
      </c>
      <c r="AQ1334" s="89">
        <f t="shared" si="435"/>
        <v>1.2462906159678244</v>
      </c>
      <c r="AR1334" s="89">
        <f t="shared" si="435"/>
        <v>1.2462889468736118</v>
      </c>
      <c r="AS1334" s="89">
        <f t="shared" si="435"/>
        <v>1.2462266328299796</v>
      </c>
      <c r="AT1334" s="89">
        <f t="shared" si="435"/>
        <v>1.2439083968856333</v>
      </c>
      <c r="AU1334" s="89">
        <f t="shared" si="428"/>
        <v>1.1666747515830691</v>
      </c>
    </row>
    <row r="1335" spans="3:64">
      <c r="C1335" s="10"/>
      <c r="D1335" s="10"/>
      <c r="Z1335">
        <f t="shared" si="419"/>
        <v>0</v>
      </c>
      <c r="AA1335" s="89">
        <f t="shared" si="420"/>
        <v>-0.23800536174947567</v>
      </c>
      <c r="AB1335" s="89">
        <f t="shared" si="432"/>
        <v>-9999</v>
      </c>
      <c r="AC1335" s="89">
        <f t="shared" si="433"/>
        <v>0</v>
      </c>
      <c r="AD1335" s="89">
        <f t="shared" si="429"/>
        <v>-9999</v>
      </c>
      <c r="AE1335" s="89">
        <f t="shared" si="434"/>
        <v>0</v>
      </c>
      <c r="AF1335">
        <f t="shared" si="430"/>
        <v>-9999</v>
      </c>
      <c r="AG1335" s="73"/>
      <c r="AH1335">
        <f t="shared" si="421"/>
        <v>9.9128093979226504E-4</v>
      </c>
      <c r="AI1335">
        <f t="shared" si="422"/>
        <v>1.0202694526724543</v>
      </c>
      <c r="AJ1335">
        <f t="shared" si="423"/>
        <v>0.73637414807196833</v>
      </c>
      <c r="AK1335">
        <f t="shared" si="424"/>
        <v>8.1517785104596244E-2</v>
      </c>
      <c r="AL1335">
        <f t="shared" si="425"/>
        <v>1.327088014839336</v>
      </c>
      <c r="AM1335">
        <f t="shared" si="426"/>
        <v>0.7817992999413852</v>
      </c>
      <c r="AN1335" s="89">
        <f t="shared" si="435"/>
        <v>1.2462906618999194</v>
      </c>
      <c r="AO1335" s="89">
        <f t="shared" si="435"/>
        <v>1.246290661867854</v>
      </c>
      <c r="AP1335" s="89">
        <f t="shared" si="435"/>
        <v>1.2462906606705981</v>
      </c>
      <c r="AQ1335" s="89">
        <f t="shared" si="435"/>
        <v>1.2462906159678244</v>
      </c>
      <c r="AR1335" s="89">
        <f t="shared" si="435"/>
        <v>1.2462889468736118</v>
      </c>
      <c r="AS1335" s="89">
        <f t="shared" si="435"/>
        <v>1.2462266328299796</v>
      </c>
      <c r="AT1335" s="89">
        <f t="shared" si="435"/>
        <v>1.2439083968856333</v>
      </c>
      <c r="AU1335" s="89">
        <f t="shared" si="428"/>
        <v>1.1666747515830691</v>
      </c>
    </row>
    <row r="1336" spans="3:64">
      <c r="C1336" s="10"/>
      <c r="D1336" s="10"/>
      <c r="Z1336">
        <f t="shared" si="419"/>
        <v>0</v>
      </c>
      <c r="AA1336" s="89">
        <f t="shared" si="420"/>
        <v>-0.23800536174947567</v>
      </c>
      <c r="AB1336" s="89">
        <f t="shared" si="432"/>
        <v>-9999</v>
      </c>
      <c r="AC1336" s="89">
        <f t="shared" si="433"/>
        <v>0</v>
      </c>
      <c r="AD1336" s="89">
        <f t="shared" si="429"/>
        <v>-9999</v>
      </c>
      <c r="AE1336" s="89">
        <f t="shared" si="434"/>
        <v>0</v>
      </c>
      <c r="AF1336">
        <f t="shared" si="430"/>
        <v>-9999</v>
      </c>
      <c r="AG1336" s="73"/>
      <c r="AH1336">
        <f t="shared" si="421"/>
        <v>9.9128093979226504E-4</v>
      </c>
      <c r="AI1336">
        <f t="shared" si="422"/>
        <v>1.0202694526724543</v>
      </c>
      <c r="AJ1336">
        <f t="shared" si="423"/>
        <v>0.73637414807196833</v>
      </c>
      <c r="AK1336">
        <f t="shared" si="424"/>
        <v>8.1517785104596244E-2</v>
      </c>
      <c r="AL1336">
        <f t="shared" si="425"/>
        <v>1.327088014839336</v>
      </c>
      <c r="AM1336">
        <f t="shared" si="426"/>
        <v>0.7817992999413852</v>
      </c>
      <c r="AN1336" s="89">
        <f t="shared" si="435"/>
        <v>1.2462906618999194</v>
      </c>
      <c r="AO1336" s="89">
        <f t="shared" si="435"/>
        <v>1.246290661867854</v>
      </c>
      <c r="AP1336" s="89">
        <f t="shared" si="435"/>
        <v>1.2462906606705981</v>
      </c>
      <c r="AQ1336" s="89">
        <f t="shared" si="435"/>
        <v>1.2462906159678244</v>
      </c>
      <c r="AR1336" s="89">
        <f t="shared" si="435"/>
        <v>1.2462889468736118</v>
      </c>
      <c r="AS1336" s="89">
        <f t="shared" si="435"/>
        <v>1.2462266328299796</v>
      </c>
      <c r="AT1336" s="89">
        <f t="shared" si="435"/>
        <v>1.2439083968856333</v>
      </c>
      <c r="AU1336" s="89">
        <f t="shared" si="428"/>
        <v>1.1666747515830691</v>
      </c>
    </row>
    <row r="1337" spans="3:64">
      <c r="C1337" s="10"/>
      <c r="D1337" s="10"/>
      <c r="Z1337">
        <f t="shared" si="419"/>
        <v>0</v>
      </c>
      <c r="AA1337" s="89">
        <f t="shared" si="420"/>
        <v>-0.23800536174947567</v>
      </c>
      <c r="AB1337" s="89">
        <f t="shared" si="432"/>
        <v>-9999</v>
      </c>
      <c r="AC1337" s="89">
        <f t="shared" si="433"/>
        <v>0</v>
      </c>
      <c r="AD1337" s="89">
        <f t="shared" si="429"/>
        <v>-9999</v>
      </c>
      <c r="AE1337" s="89">
        <f t="shared" si="434"/>
        <v>0</v>
      </c>
      <c r="AF1337">
        <f t="shared" si="430"/>
        <v>-9999</v>
      </c>
      <c r="AG1337" s="73"/>
      <c r="AH1337">
        <f t="shared" si="421"/>
        <v>9.9128093979226504E-4</v>
      </c>
      <c r="AI1337">
        <f t="shared" si="422"/>
        <v>1.0202694526724543</v>
      </c>
      <c r="AJ1337">
        <f t="shared" si="423"/>
        <v>0.73637414807196833</v>
      </c>
      <c r="AK1337">
        <f t="shared" si="424"/>
        <v>8.1517785104596244E-2</v>
      </c>
      <c r="AL1337">
        <f t="shared" si="425"/>
        <v>1.327088014839336</v>
      </c>
      <c r="AM1337">
        <f t="shared" si="426"/>
        <v>0.7817992999413852</v>
      </c>
      <c r="AN1337" s="89">
        <f t="shared" si="435"/>
        <v>1.2462906618999194</v>
      </c>
      <c r="AO1337" s="89">
        <f t="shared" si="435"/>
        <v>1.246290661867854</v>
      </c>
      <c r="AP1337" s="89">
        <f t="shared" si="435"/>
        <v>1.2462906606705981</v>
      </c>
      <c r="AQ1337" s="89">
        <f t="shared" si="435"/>
        <v>1.2462906159678244</v>
      </c>
      <c r="AR1337" s="89">
        <f t="shared" si="435"/>
        <v>1.2462889468736118</v>
      </c>
      <c r="AS1337" s="89">
        <f t="shared" si="435"/>
        <v>1.2462266328299796</v>
      </c>
      <c r="AT1337" s="89">
        <f t="shared" si="435"/>
        <v>1.2439083968856333</v>
      </c>
      <c r="AU1337" s="89">
        <f t="shared" si="428"/>
        <v>1.1666747515830691</v>
      </c>
    </row>
    <row r="1338" spans="3:64">
      <c r="C1338" s="10"/>
      <c r="D1338" s="10"/>
      <c r="Z1338">
        <f t="shared" si="419"/>
        <v>0</v>
      </c>
      <c r="AA1338" s="89">
        <f t="shared" si="420"/>
        <v>-0.23800536174947567</v>
      </c>
      <c r="AB1338" s="89">
        <f t="shared" si="432"/>
        <v>-9999</v>
      </c>
      <c r="AC1338" s="89">
        <f t="shared" si="433"/>
        <v>0</v>
      </c>
      <c r="AD1338" s="89">
        <f t="shared" si="429"/>
        <v>-9999</v>
      </c>
      <c r="AE1338" s="89">
        <f t="shared" si="434"/>
        <v>0</v>
      </c>
      <c r="AF1338">
        <f t="shared" si="430"/>
        <v>-9999</v>
      </c>
      <c r="AG1338" s="73"/>
      <c r="AH1338">
        <f t="shared" si="421"/>
        <v>9.9128093979226504E-4</v>
      </c>
      <c r="AI1338">
        <f t="shared" si="422"/>
        <v>1.0202694526724543</v>
      </c>
      <c r="AJ1338">
        <f t="shared" si="423"/>
        <v>0.73637414807196833</v>
      </c>
      <c r="AK1338">
        <f t="shared" si="424"/>
        <v>8.1517785104596244E-2</v>
      </c>
      <c r="AL1338">
        <f t="shared" si="425"/>
        <v>1.327088014839336</v>
      </c>
      <c r="AM1338">
        <f t="shared" si="426"/>
        <v>0.7817992999413852</v>
      </c>
      <c r="AN1338" s="89">
        <f t="shared" si="435"/>
        <v>1.2462906618999194</v>
      </c>
      <c r="AO1338" s="89">
        <f t="shared" si="435"/>
        <v>1.246290661867854</v>
      </c>
      <c r="AP1338" s="89">
        <f t="shared" si="435"/>
        <v>1.2462906606705981</v>
      </c>
      <c r="AQ1338" s="89">
        <f t="shared" si="435"/>
        <v>1.2462906159678244</v>
      </c>
      <c r="AR1338" s="89">
        <f t="shared" si="435"/>
        <v>1.2462889468736118</v>
      </c>
      <c r="AS1338" s="89">
        <f t="shared" si="435"/>
        <v>1.2462266328299796</v>
      </c>
      <c r="AT1338" s="89">
        <f t="shared" si="435"/>
        <v>1.2439083968856333</v>
      </c>
      <c r="AU1338" s="89">
        <f t="shared" si="428"/>
        <v>1.1666747515830691</v>
      </c>
      <c r="AV1338" s="89"/>
    </row>
    <row r="1339" spans="3:64">
      <c r="C1339" s="10"/>
      <c r="D1339" s="10"/>
      <c r="Z1339">
        <f t="shared" si="419"/>
        <v>0</v>
      </c>
      <c r="AA1339" s="89">
        <f t="shared" si="420"/>
        <v>-0.23800536174947567</v>
      </c>
      <c r="AB1339" s="89">
        <f t="shared" si="432"/>
        <v>-9999</v>
      </c>
      <c r="AC1339" s="89">
        <f t="shared" si="433"/>
        <v>0</v>
      </c>
      <c r="AD1339" s="89">
        <f t="shared" si="429"/>
        <v>-9999</v>
      </c>
      <c r="AE1339" s="89">
        <f t="shared" si="434"/>
        <v>0</v>
      </c>
      <c r="AF1339">
        <f t="shared" si="430"/>
        <v>-9999</v>
      </c>
      <c r="AG1339" s="73"/>
      <c r="AH1339">
        <f t="shared" si="421"/>
        <v>9.9128093979226504E-4</v>
      </c>
      <c r="AI1339">
        <f t="shared" si="422"/>
        <v>1.0202694526724543</v>
      </c>
      <c r="AJ1339">
        <f t="shared" si="423"/>
        <v>0.73637414807196833</v>
      </c>
      <c r="AK1339">
        <f t="shared" si="424"/>
        <v>8.1517785104596244E-2</v>
      </c>
      <c r="AL1339">
        <f t="shared" si="425"/>
        <v>1.327088014839336</v>
      </c>
      <c r="AM1339">
        <f t="shared" si="426"/>
        <v>0.7817992999413852</v>
      </c>
      <c r="AN1339" s="89">
        <f t="shared" si="435"/>
        <v>1.2462906618999194</v>
      </c>
      <c r="AO1339" s="89">
        <f t="shared" si="435"/>
        <v>1.246290661867854</v>
      </c>
      <c r="AP1339" s="89">
        <f t="shared" si="435"/>
        <v>1.2462906606705981</v>
      </c>
      <c r="AQ1339" s="89">
        <f t="shared" si="435"/>
        <v>1.2462906159678244</v>
      </c>
      <c r="AR1339" s="89">
        <f t="shared" si="435"/>
        <v>1.2462889468736118</v>
      </c>
      <c r="AS1339" s="89">
        <f t="shared" si="435"/>
        <v>1.2462266328299796</v>
      </c>
      <c r="AT1339" s="89">
        <f t="shared" si="435"/>
        <v>1.2439083968856333</v>
      </c>
      <c r="AU1339" s="89">
        <f t="shared" si="428"/>
        <v>1.1666747515830691</v>
      </c>
    </row>
    <row r="1340" spans="3:64">
      <c r="C1340" s="10"/>
      <c r="D1340" s="10"/>
      <c r="Z1340">
        <f t="shared" si="419"/>
        <v>0</v>
      </c>
      <c r="AA1340" s="89">
        <f t="shared" si="420"/>
        <v>-0.23800536174947567</v>
      </c>
      <c r="AB1340" s="89">
        <f t="shared" si="432"/>
        <v>-9999</v>
      </c>
      <c r="AC1340" s="89">
        <f t="shared" si="433"/>
        <v>0</v>
      </c>
      <c r="AD1340" s="89">
        <f t="shared" si="429"/>
        <v>-9999</v>
      </c>
      <c r="AE1340" s="89">
        <f t="shared" si="434"/>
        <v>0</v>
      </c>
      <c r="AF1340">
        <f t="shared" si="430"/>
        <v>-9999</v>
      </c>
      <c r="AG1340" s="73"/>
      <c r="AH1340">
        <f t="shared" si="421"/>
        <v>9.9128093979226504E-4</v>
      </c>
      <c r="AI1340">
        <f t="shared" si="422"/>
        <v>1.0202694526724543</v>
      </c>
      <c r="AJ1340">
        <f t="shared" si="423"/>
        <v>0.73637414807196833</v>
      </c>
      <c r="AK1340">
        <f t="shared" si="424"/>
        <v>8.1517785104596244E-2</v>
      </c>
      <c r="AL1340">
        <f t="shared" si="425"/>
        <v>1.327088014839336</v>
      </c>
      <c r="AM1340">
        <f t="shared" si="426"/>
        <v>0.7817992999413852</v>
      </c>
      <c r="AN1340" s="89">
        <f t="shared" si="435"/>
        <v>1.2462906618999194</v>
      </c>
      <c r="AO1340" s="89">
        <f t="shared" si="435"/>
        <v>1.246290661867854</v>
      </c>
      <c r="AP1340" s="89">
        <f t="shared" si="435"/>
        <v>1.2462906606705981</v>
      </c>
      <c r="AQ1340" s="89">
        <f t="shared" si="435"/>
        <v>1.2462906159678244</v>
      </c>
      <c r="AR1340" s="89">
        <f t="shared" si="435"/>
        <v>1.2462889468736118</v>
      </c>
      <c r="AS1340" s="89">
        <f t="shared" si="435"/>
        <v>1.2462266328299796</v>
      </c>
      <c r="AT1340" s="89">
        <f t="shared" si="435"/>
        <v>1.2439083968856333</v>
      </c>
      <c r="AU1340" s="89">
        <f t="shared" si="428"/>
        <v>1.1666747515830691</v>
      </c>
      <c r="AV1340" s="89"/>
    </row>
    <row r="1341" spans="3:64">
      <c r="C1341" s="10"/>
      <c r="D1341" s="10"/>
      <c r="Z1341">
        <f t="shared" si="419"/>
        <v>0</v>
      </c>
      <c r="AA1341" s="89">
        <f t="shared" si="420"/>
        <v>-0.23800536174947567</v>
      </c>
      <c r="AB1341" s="89">
        <f t="shared" si="432"/>
        <v>-9999</v>
      </c>
      <c r="AC1341" s="89">
        <f t="shared" si="433"/>
        <v>0</v>
      </c>
      <c r="AD1341" s="89">
        <f t="shared" si="429"/>
        <v>-9999</v>
      </c>
      <c r="AE1341" s="89">
        <f t="shared" si="434"/>
        <v>0</v>
      </c>
      <c r="AF1341">
        <f t="shared" si="430"/>
        <v>-9999</v>
      </c>
      <c r="AG1341" s="73"/>
      <c r="AH1341">
        <f t="shared" si="421"/>
        <v>9.9128093979226504E-4</v>
      </c>
      <c r="AI1341">
        <f t="shared" si="422"/>
        <v>1.0202694526724543</v>
      </c>
      <c r="AJ1341">
        <f t="shared" si="423"/>
        <v>0.73637414807196833</v>
      </c>
      <c r="AK1341">
        <f t="shared" si="424"/>
        <v>8.1517785104596244E-2</v>
      </c>
      <c r="AL1341">
        <f t="shared" si="425"/>
        <v>1.327088014839336</v>
      </c>
      <c r="AM1341">
        <f t="shared" si="426"/>
        <v>0.7817992999413852</v>
      </c>
      <c r="AN1341" s="89">
        <f t="shared" si="435"/>
        <v>1.2462906618999194</v>
      </c>
      <c r="AO1341" s="89">
        <f t="shared" si="435"/>
        <v>1.246290661867854</v>
      </c>
      <c r="AP1341" s="89">
        <f t="shared" si="435"/>
        <v>1.2462906606705981</v>
      </c>
      <c r="AQ1341" s="89">
        <f t="shared" si="435"/>
        <v>1.2462906159678244</v>
      </c>
      <c r="AR1341" s="89">
        <f t="shared" si="435"/>
        <v>1.2462889468736118</v>
      </c>
      <c r="AS1341" s="89">
        <f t="shared" si="435"/>
        <v>1.2462266328299796</v>
      </c>
      <c r="AT1341" s="89">
        <f t="shared" si="435"/>
        <v>1.2439083968856333</v>
      </c>
      <c r="AU1341" s="89">
        <f t="shared" si="428"/>
        <v>1.1666747515830691</v>
      </c>
      <c r="AV1341" s="89"/>
      <c r="AW1341" s="89"/>
      <c r="AX1341" s="89"/>
      <c r="AY1341" s="89"/>
      <c r="AZ1341" s="89"/>
      <c r="BA1341" s="89"/>
      <c r="BB1341" s="89"/>
      <c r="BC1341" s="89"/>
      <c r="BD1341" s="89"/>
      <c r="BE1341" s="89"/>
      <c r="BF1341" s="89"/>
      <c r="BG1341" s="89"/>
      <c r="BH1341" s="89"/>
      <c r="BI1341" s="89"/>
      <c r="BJ1341" s="89"/>
      <c r="BK1341" s="89"/>
      <c r="BL1341" s="89"/>
    </row>
    <row r="1342" spans="3:64">
      <c r="C1342" s="10"/>
      <c r="D1342" s="10"/>
      <c r="Z1342">
        <f t="shared" si="419"/>
        <v>0</v>
      </c>
      <c r="AA1342" s="89">
        <f t="shared" si="420"/>
        <v>-0.23800536174947567</v>
      </c>
      <c r="AB1342" s="89">
        <f t="shared" si="432"/>
        <v>-9999</v>
      </c>
      <c r="AC1342" s="89">
        <f t="shared" si="433"/>
        <v>0</v>
      </c>
      <c r="AD1342" s="89">
        <f t="shared" si="429"/>
        <v>-9999</v>
      </c>
      <c r="AE1342" s="89">
        <f t="shared" si="434"/>
        <v>0</v>
      </c>
      <c r="AF1342">
        <f t="shared" si="430"/>
        <v>-9999</v>
      </c>
      <c r="AG1342" s="73"/>
      <c r="AH1342">
        <f t="shared" si="421"/>
        <v>9.9128093979226504E-4</v>
      </c>
      <c r="AI1342">
        <f t="shared" si="422"/>
        <v>1.0202694526724543</v>
      </c>
      <c r="AJ1342">
        <f t="shared" si="423"/>
        <v>0.73637414807196833</v>
      </c>
      <c r="AK1342">
        <f t="shared" si="424"/>
        <v>8.1517785104596244E-2</v>
      </c>
      <c r="AL1342">
        <f t="shared" si="425"/>
        <v>1.327088014839336</v>
      </c>
      <c r="AM1342">
        <f t="shared" si="426"/>
        <v>0.7817992999413852</v>
      </c>
      <c r="AN1342" s="89">
        <f t="shared" si="435"/>
        <v>1.2462906618999194</v>
      </c>
      <c r="AO1342" s="89">
        <f t="shared" si="435"/>
        <v>1.246290661867854</v>
      </c>
      <c r="AP1342" s="89">
        <f t="shared" si="435"/>
        <v>1.2462906606705981</v>
      </c>
      <c r="AQ1342" s="89">
        <f t="shared" si="435"/>
        <v>1.2462906159678244</v>
      </c>
      <c r="AR1342" s="89">
        <f t="shared" si="435"/>
        <v>1.2462889468736118</v>
      </c>
      <c r="AS1342" s="89">
        <f t="shared" si="435"/>
        <v>1.2462266328299796</v>
      </c>
      <c r="AT1342" s="89">
        <f t="shared" si="435"/>
        <v>1.2439083968856333</v>
      </c>
      <c r="AU1342" s="89">
        <f t="shared" si="428"/>
        <v>1.1666747515830691</v>
      </c>
    </row>
    <row r="1343" spans="3:64">
      <c r="C1343" s="10"/>
      <c r="D1343" s="10"/>
      <c r="Z1343">
        <f t="shared" si="419"/>
        <v>0</v>
      </c>
      <c r="AA1343" s="89">
        <f t="shared" si="420"/>
        <v>-0.23800536174947567</v>
      </c>
      <c r="AB1343" s="89">
        <f t="shared" si="432"/>
        <v>-9999</v>
      </c>
      <c r="AC1343" s="89">
        <f t="shared" si="433"/>
        <v>0</v>
      </c>
      <c r="AD1343" s="89">
        <f t="shared" si="429"/>
        <v>-9999</v>
      </c>
      <c r="AE1343" s="89">
        <f t="shared" si="434"/>
        <v>0</v>
      </c>
      <c r="AF1343">
        <f t="shared" si="430"/>
        <v>-9999</v>
      </c>
      <c r="AG1343" s="73"/>
      <c r="AH1343">
        <f t="shared" si="421"/>
        <v>9.9128093979226504E-4</v>
      </c>
      <c r="AI1343">
        <f t="shared" si="422"/>
        <v>1.0202694526724543</v>
      </c>
      <c r="AJ1343">
        <f t="shared" si="423"/>
        <v>0.73637414807196833</v>
      </c>
      <c r="AK1343">
        <f t="shared" si="424"/>
        <v>8.1517785104596244E-2</v>
      </c>
      <c r="AL1343">
        <f t="shared" si="425"/>
        <v>1.327088014839336</v>
      </c>
      <c r="AM1343">
        <f t="shared" si="426"/>
        <v>0.7817992999413852</v>
      </c>
      <c r="AN1343" s="89">
        <f t="shared" si="435"/>
        <v>1.2462906618999194</v>
      </c>
      <c r="AO1343" s="89">
        <f t="shared" si="435"/>
        <v>1.246290661867854</v>
      </c>
      <c r="AP1343" s="89">
        <f t="shared" si="435"/>
        <v>1.2462906606705981</v>
      </c>
      <c r="AQ1343" s="89">
        <f t="shared" si="435"/>
        <v>1.2462906159678244</v>
      </c>
      <c r="AR1343" s="89">
        <f t="shared" si="435"/>
        <v>1.2462889468736118</v>
      </c>
      <c r="AS1343" s="89">
        <f t="shared" si="435"/>
        <v>1.2462266328299796</v>
      </c>
      <c r="AT1343" s="89">
        <f t="shared" si="435"/>
        <v>1.2439083968856333</v>
      </c>
      <c r="AU1343" s="89">
        <f t="shared" si="428"/>
        <v>1.1666747515830691</v>
      </c>
    </row>
    <row r="1344" spans="3:64">
      <c r="C1344" s="10"/>
      <c r="D1344" s="10"/>
      <c r="Z1344">
        <f t="shared" si="419"/>
        <v>0</v>
      </c>
      <c r="AA1344" s="89">
        <f t="shared" si="420"/>
        <v>-0.23800536174947567</v>
      </c>
      <c r="AB1344" s="89">
        <f t="shared" si="432"/>
        <v>-9999</v>
      </c>
      <c r="AC1344" s="89">
        <f t="shared" si="433"/>
        <v>0</v>
      </c>
      <c r="AD1344" s="89">
        <f t="shared" si="429"/>
        <v>-9999</v>
      </c>
      <c r="AE1344" s="89">
        <f t="shared" si="434"/>
        <v>0</v>
      </c>
      <c r="AF1344">
        <f t="shared" si="430"/>
        <v>-9999</v>
      </c>
      <c r="AG1344" s="73"/>
      <c r="AH1344">
        <f t="shared" si="421"/>
        <v>9.9128093979226504E-4</v>
      </c>
      <c r="AI1344">
        <f t="shared" si="422"/>
        <v>1.0202694526724543</v>
      </c>
      <c r="AJ1344">
        <f t="shared" si="423"/>
        <v>0.73637414807196833</v>
      </c>
      <c r="AK1344">
        <f t="shared" si="424"/>
        <v>8.1517785104596244E-2</v>
      </c>
      <c r="AL1344">
        <f t="shared" si="425"/>
        <v>1.327088014839336</v>
      </c>
      <c r="AM1344">
        <f t="shared" si="426"/>
        <v>0.7817992999413852</v>
      </c>
      <c r="AN1344" s="89">
        <f t="shared" si="435"/>
        <v>1.2462906618999194</v>
      </c>
      <c r="AO1344" s="89">
        <f t="shared" si="435"/>
        <v>1.246290661867854</v>
      </c>
      <c r="AP1344" s="89">
        <f t="shared" si="435"/>
        <v>1.2462906606705981</v>
      </c>
      <c r="AQ1344" s="89">
        <f t="shared" si="435"/>
        <v>1.2462906159678244</v>
      </c>
      <c r="AR1344" s="89">
        <f t="shared" si="435"/>
        <v>1.2462889468736118</v>
      </c>
      <c r="AS1344" s="89">
        <f t="shared" si="435"/>
        <v>1.2462266328299796</v>
      </c>
      <c r="AT1344" s="89">
        <f t="shared" si="435"/>
        <v>1.2439083968856333</v>
      </c>
      <c r="AU1344" s="89">
        <f t="shared" si="428"/>
        <v>1.1666747515830691</v>
      </c>
    </row>
    <row r="1345" spans="3:64">
      <c r="C1345" s="10"/>
      <c r="D1345" s="10"/>
      <c r="Z1345">
        <f t="shared" si="419"/>
        <v>0</v>
      </c>
      <c r="AA1345" s="89">
        <f t="shared" si="420"/>
        <v>-0.23800536174947567</v>
      </c>
      <c r="AB1345" s="89">
        <f t="shared" si="432"/>
        <v>-9999</v>
      </c>
      <c r="AC1345" s="89">
        <f t="shared" si="433"/>
        <v>0</v>
      </c>
      <c r="AD1345" s="89">
        <f t="shared" si="429"/>
        <v>-9999</v>
      </c>
      <c r="AE1345" s="89">
        <f t="shared" si="434"/>
        <v>0</v>
      </c>
      <c r="AF1345">
        <f t="shared" si="430"/>
        <v>-9999</v>
      </c>
      <c r="AG1345" s="73"/>
      <c r="AH1345">
        <f t="shared" si="421"/>
        <v>9.9128093979226504E-4</v>
      </c>
      <c r="AI1345">
        <f t="shared" si="422"/>
        <v>1.0202694526724543</v>
      </c>
      <c r="AJ1345">
        <f t="shared" si="423"/>
        <v>0.73637414807196833</v>
      </c>
      <c r="AK1345">
        <f t="shared" si="424"/>
        <v>8.1517785104596244E-2</v>
      </c>
      <c r="AL1345">
        <f t="shared" si="425"/>
        <v>1.327088014839336</v>
      </c>
      <c r="AM1345">
        <f t="shared" si="426"/>
        <v>0.7817992999413852</v>
      </c>
      <c r="AN1345" s="89">
        <f t="shared" si="435"/>
        <v>1.2462906618999194</v>
      </c>
      <c r="AO1345" s="89">
        <f t="shared" si="435"/>
        <v>1.246290661867854</v>
      </c>
      <c r="AP1345" s="89">
        <f t="shared" si="435"/>
        <v>1.2462906606705981</v>
      </c>
      <c r="AQ1345" s="89">
        <f t="shared" si="435"/>
        <v>1.2462906159678244</v>
      </c>
      <c r="AR1345" s="89">
        <f t="shared" si="435"/>
        <v>1.2462889468736118</v>
      </c>
      <c r="AS1345" s="89">
        <f t="shared" si="435"/>
        <v>1.2462266328299796</v>
      </c>
      <c r="AT1345" s="89">
        <f t="shared" si="435"/>
        <v>1.2439083968856333</v>
      </c>
      <c r="AU1345" s="89">
        <f t="shared" si="428"/>
        <v>1.1666747515830691</v>
      </c>
    </row>
    <row r="1346" spans="3:64">
      <c r="C1346" s="10"/>
      <c r="D1346" s="10"/>
      <c r="Z1346">
        <f t="shared" si="419"/>
        <v>0</v>
      </c>
      <c r="AA1346" s="89">
        <f t="shared" si="420"/>
        <v>-0.23800536174947567</v>
      </c>
      <c r="AB1346" s="89">
        <f t="shared" si="432"/>
        <v>-9999</v>
      </c>
      <c r="AC1346" s="89">
        <f t="shared" si="433"/>
        <v>0</v>
      </c>
      <c r="AD1346" s="89">
        <f t="shared" si="429"/>
        <v>-9999</v>
      </c>
      <c r="AE1346" s="89">
        <f t="shared" si="434"/>
        <v>0</v>
      </c>
      <c r="AF1346">
        <f t="shared" si="430"/>
        <v>-9999</v>
      </c>
      <c r="AG1346" s="73"/>
      <c r="AH1346">
        <f t="shared" si="421"/>
        <v>9.9128093979226504E-4</v>
      </c>
      <c r="AI1346">
        <f t="shared" si="422"/>
        <v>1.0202694526724543</v>
      </c>
      <c r="AJ1346">
        <f t="shared" si="423"/>
        <v>0.73637414807196833</v>
      </c>
      <c r="AK1346">
        <f t="shared" si="424"/>
        <v>8.1517785104596244E-2</v>
      </c>
      <c r="AL1346">
        <f t="shared" si="425"/>
        <v>1.327088014839336</v>
      </c>
      <c r="AM1346">
        <f t="shared" si="426"/>
        <v>0.7817992999413852</v>
      </c>
      <c r="AN1346" s="89">
        <f t="shared" si="435"/>
        <v>1.2462906618999194</v>
      </c>
      <c r="AO1346" s="89">
        <f t="shared" si="435"/>
        <v>1.246290661867854</v>
      </c>
      <c r="AP1346" s="89">
        <f t="shared" si="435"/>
        <v>1.2462906606705981</v>
      </c>
      <c r="AQ1346" s="89">
        <f t="shared" si="435"/>
        <v>1.2462906159678244</v>
      </c>
      <c r="AR1346" s="89">
        <f t="shared" si="435"/>
        <v>1.2462889468736118</v>
      </c>
      <c r="AS1346" s="89">
        <f t="shared" si="435"/>
        <v>1.2462266328299796</v>
      </c>
      <c r="AT1346" s="89">
        <f t="shared" si="435"/>
        <v>1.2439083968856333</v>
      </c>
      <c r="AU1346" s="89">
        <f t="shared" si="428"/>
        <v>1.1666747515830691</v>
      </c>
    </row>
    <row r="1347" spans="3:64">
      <c r="C1347" s="10"/>
      <c r="D1347" s="10"/>
      <c r="Z1347">
        <f t="shared" si="419"/>
        <v>0</v>
      </c>
      <c r="AA1347" s="89">
        <f t="shared" si="420"/>
        <v>-0.23800536174947567</v>
      </c>
      <c r="AB1347" s="89">
        <f t="shared" si="432"/>
        <v>-9999</v>
      </c>
      <c r="AC1347" s="89">
        <f t="shared" si="433"/>
        <v>0</v>
      </c>
      <c r="AD1347" s="89">
        <f t="shared" si="429"/>
        <v>-9999</v>
      </c>
      <c r="AE1347" s="89">
        <f t="shared" si="434"/>
        <v>0</v>
      </c>
      <c r="AF1347">
        <f t="shared" si="430"/>
        <v>-9999</v>
      </c>
      <c r="AG1347" s="73"/>
      <c r="AH1347">
        <f t="shared" si="421"/>
        <v>9.9128093979226504E-4</v>
      </c>
      <c r="AI1347">
        <f t="shared" si="422"/>
        <v>1.0202694526724543</v>
      </c>
      <c r="AJ1347">
        <f t="shared" si="423"/>
        <v>0.73637414807196833</v>
      </c>
      <c r="AK1347">
        <f t="shared" si="424"/>
        <v>8.1517785104596244E-2</v>
      </c>
      <c r="AL1347">
        <f t="shared" si="425"/>
        <v>1.327088014839336</v>
      </c>
      <c r="AM1347">
        <f t="shared" si="426"/>
        <v>0.7817992999413852</v>
      </c>
      <c r="AN1347" s="89">
        <f t="shared" si="435"/>
        <v>1.2462906618999194</v>
      </c>
      <c r="AO1347" s="89">
        <f t="shared" si="435"/>
        <v>1.246290661867854</v>
      </c>
      <c r="AP1347" s="89">
        <f t="shared" si="435"/>
        <v>1.2462906606705981</v>
      </c>
      <c r="AQ1347" s="89">
        <f t="shared" si="435"/>
        <v>1.2462906159678244</v>
      </c>
      <c r="AR1347" s="89">
        <f t="shared" si="435"/>
        <v>1.2462889468736118</v>
      </c>
      <c r="AS1347" s="89">
        <f t="shared" si="435"/>
        <v>1.2462266328299796</v>
      </c>
      <c r="AT1347" s="89">
        <f t="shared" si="435"/>
        <v>1.2439083968856333</v>
      </c>
      <c r="AU1347" s="89">
        <f t="shared" si="428"/>
        <v>1.1666747515830691</v>
      </c>
    </row>
    <row r="1348" spans="3:64">
      <c r="C1348" s="10"/>
      <c r="D1348" s="10"/>
      <c r="Z1348">
        <f t="shared" si="419"/>
        <v>0</v>
      </c>
      <c r="AA1348" s="89">
        <f t="shared" si="420"/>
        <v>-0.23800536174947567</v>
      </c>
      <c r="AB1348" s="89">
        <f t="shared" si="432"/>
        <v>-9999</v>
      </c>
      <c r="AC1348" s="89">
        <f t="shared" si="433"/>
        <v>0</v>
      </c>
      <c r="AD1348" s="89">
        <f t="shared" si="429"/>
        <v>-9999</v>
      </c>
      <c r="AE1348" s="89">
        <f t="shared" si="434"/>
        <v>0</v>
      </c>
      <c r="AF1348">
        <f t="shared" si="430"/>
        <v>-9999</v>
      </c>
      <c r="AG1348" s="73"/>
      <c r="AH1348">
        <f t="shared" si="421"/>
        <v>9.9128093979226504E-4</v>
      </c>
      <c r="AI1348">
        <f t="shared" si="422"/>
        <v>1.0202694526724543</v>
      </c>
      <c r="AJ1348">
        <f t="shared" si="423"/>
        <v>0.73637414807196833</v>
      </c>
      <c r="AK1348">
        <f t="shared" si="424"/>
        <v>8.1517785104596244E-2</v>
      </c>
      <c r="AL1348">
        <f t="shared" si="425"/>
        <v>1.327088014839336</v>
      </c>
      <c r="AM1348">
        <f t="shared" si="426"/>
        <v>0.7817992999413852</v>
      </c>
      <c r="AN1348" s="89">
        <f t="shared" si="435"/>
        <v>1.2462906618999194</v>
      </c>
      <c r="AO1348" s="89">
        <f t="shared" si="435"/>
        <v>1.246290661867854</v>
      </c>
      <c r="AP1348" s="89">
        <f t="shared" si="435"/>
        <v>1.2462906606705981</v>
      </c>
      <c r="AQ1348" s="89">
        <f t="shared" si="435"/>
        <v>1.2462906159678244</v>
      </c>
      <c r="AR1348" s="89">
        <f t="shared" si="435"/>
        <v>1.2462889468736118</v>
      </c>
      <c r="AS1348" s="89">
        <f t="shared" si="435"/>
        <v>1.2462266328299796</v>
      </c>
      <c r="AT1348" s="89">
        <f t="shared" si="435"/>
        <v>1.2439083968856333</v>
      </c>
      <c r="AU1348" s="89">
        <f t="shared" si="428"/>
        <v>1.1666747515830691</v>
      </c>
      <c r="AV1348" s="89"/>
      <c r="AW1348" s="89"/>
      <c r="AX1348" s="89"/>
      <c r="AY1348" s="89"/>
      <c r="AZ1348" s="89"/>
      <c r="BA1348" s="89"/>
      <c r="BB1348" s="89"/>
      <c r="BC1348" s="89"/>
      <c r="BD1348" s="89"/>
      <c r="BE1348" s="89"/>
      <c r="BF1348" s="89"/>
      <c r="BG1348" s="89"/>
      <c r="BH1348" s="89"/>
      <c r="BI1348" s="89"/>
      <c r="BJ1348" s="89"/>
      <c r="BK1348" s="89"/>
      <c r="BL1348" s="89"/>
    </row>
    <row r="1349" spans="3:64">
      <c r="C1349" s="10"/>
      <c r="D1349" s="10"/>
      <c r="Z1349">
        <f t="shared" si="419"/>
        <v>0</v>
      </c>
      <c r="AA1349" s="89">
        <f t="shared" si="420"/>
        <v>-0.23800536174947567</v>
      </c>
      <c r="AB1349" s="89">
        <f t="shared" si="432"/>
        <v>-9999</v>
      </c>
      <c r="AC1349" s="89">
        <f t="shared" si="433"/>
        <v>0</v>
      </c>
      <c r="AD1349" s="89">
        <f t="shared" si="429"/>
        <v>-9999</v>
      </c>
      <c r="AE1349" s="89">
        <f t="shared" si="434"/>
        <v>0</v>
      </c>
      <c r="AF1349">
        <f t="shared" si="430"/>
        <v>-9999</v>
      </c>
      <c r="AG1349" s="73"/>
      <c r="AH1349">
        <f t="shared" si="421"/>
        <v>9.9128093979226504E-4</v>
      </c>
      <c r="AI1349">
        <f t="shared" si="422"/>
        <v>1.0202694526724543</v>
      </c>
      <c r="AJ1349">
        <f t="shared" si="423"/>
        <v>0.73637414807196833</v>
      </c>
      <c r="AK1349">
        <f t="shared" si="424"/>
        <v>8.1517785104596244E-2</v>
      </c>
      <c r="AL1349">
        <f t="shared" si="425"/>
        <v>1.327088014839336</v>
      </c>
      <c r="AM1349">
        <f t="shared" si="426"/>
        <v>0.7817992999413852</v>
      </c>
      <c r="AN1349" s="89">
        <f t="shared" ref="AN1349:AT1364" si="436">$AU1349+$AB$7*SIN(AO1349)</f>
        <v>1.2462906618999194</v>
      </c>
      <c r="AO1349" s="89">
        <f t="shared" si="436"/>
        <v>1.246290661867854</v>
      </c>
      <c r="AP1349" s="89">
        <f t="shared" si="436"/>
        <v>1.2462906606705981</v>
      </c>
      <c r="AQ1349" s="89">
        <f t="shared" si="436"/>
        <v>1.2462906159678244</v>
      </c>
      <c r="AR1349" s="89">
        <f t="shared" si="436"/>
        <v>1.2462889468736118</v>
      </c>
      <c r="AS1349" s="89">
        <f t="shared" si="436"/>
        <v>1.2462266328299796</v>
      </c>
      <c r="AT1349" s="89">
        <f t="shared" si="436"/>
        <v>1.2439083968856333</v>
      </c>
      <c r="AU1349" s="89">
        <f t="shared" si="428"/>
        <v>1.1666747515830691</v>
      </c>
      <c r="AV1349" s="89"/>
      <c r="AX1349" s="89"/>
    </row>
    <row r="1350" spans="3:64">
      <c r="C1350" s="10"/>
      <c r="D1350" s="10"/>
      <c r="Z1350">
        <f t="shared" si="419"/>
        <v>0</v>
      </c>
      <c r="AA1350" s="89">
        <f t="shared" si="420"/>
        <v>-0.23800536174947567</v>
      </c>
      <c r="AB1350" s="89">
        <f t="shared" si="432"/>
        <v>-9999</v>
      </c>
      <c r="AC1350" s="89">
        <f t="shared" si="433"/>
        <v>0</v>
      </c>
      <c r="AD1350" s="89">
        <f t="shared" si="429"/>
        <v>-9999</v>
      </c>
      <c r="AE1350" s="89">
        <f t="shared" si="434"/>
        <v>0</v>
      </c>
      <c r="AF1350">
        <f t="shared" si="430"/>
        <v>-9999</v>
      </c>
      <c r="AG1350" s="73"/>
      <c r="AH1350">
        <f t="shared" si="421"/>
        <v>9.9128093979226504E-4</v>
      </c>
      <c r="AI1350">
        <f t="shared" si="422"/>
        <v>1.0202694526724543</v>
      </c>
      <c r="AJ1350">
        <f t="shared" si="423"/>
        <v>0.73637414807196833</v>
      </c>
      <c r="AK1350">
        <f t="shared" si="424"/>
        <v>8.1517785104596244E-2</v>
      </c>
      <c r="AL1350">
        <f t="shared" si="425"/>
        <v>1.327088014839336</v>
      </c>
      <c r="AM1350">
        <f t="shared" si="426"/>
        <v>0.7817992999413852</v>
      </c>
      <c r="AN1350" s="89">
        <f t="shared" si="436"/>
        <v>1.2462906618999194</v>
      </c>
      <c r="AO1350" s="89">
        <f t="shared" si="436"/>
        <v>1.246290661867854</v>
      </c>
      <c r="AP1350" s="89">
        <f t="shared" si="436"/>
        <v>1.2462906606705981</v>
      </c>
      <c r="AQ1350" s="89">
        <f t="shared" si="436"/>
        <v>1.2462906159678244</v>
      </c>
      <c r="AR1350" s="89">
        <f t="shared" si="436"/>
        <v>1.2462889468736118</v>
      </c>
      <c r="AS1350" s="89">
        <f t="shared" si="436"/>
        <v>1.2462266328299796</v>
      </c>
      <c r="AT1350" s="89">
        <f t="shared" si="436"/>
        <v>1.2439083968856333</v>
      </c>
      <c r="AU1350" s="89">
        <f t="shared" si="428"/>
        <v>1.1666747515830691</v>
      </c>
      <c r="AV1350" s="89"/>
      <c r="AW1350" s="89"/>
      <c r="AX1350" s="89"/>
      <c r="AY1350" s="89"/>
      <c r="AZ1350" s="89"/>
      <c r="BA1350" s="89"/>
      <c r="BB1350" s="89"/>
      <c r="BC1350" s="89"/>
      <c r="BD1350" s="89"/>
      <c r="BE1350" s="89"/>
      <c r="BF1350" s="89"/>
      <c r="BG1350" s="89"/>
      <c r="BH1350" s="89"/>
      <c r="BI1350" s="89"/>
      <c r="BJ1350" s="89"/>
      <c r="BK1350" s="89"/>
      <c r="BL1350" s="89"/>
    </row>
    <row r="1351" spans="3:64">
      <c r="C1351" s="10"/>
      <c r="D1351" s="10"/>
      <c r="Z1351">
        <f t="shared" si="419"/>
        <v>0</v>
      </c>
      <c r="AA1351" s="89">
        <f t="shared" si="420"/>
        <v>-0.23800536174947567</v>
      </c>
      <c r="AB1351" s="89">
        <f t="shared" si="432"/>
        <v>-9999</v>
      </c>
      <c r="AC1351" s="89">
        <f t="shared" si="433"/>
        <v>0</v>
      </c>
      <c r="AD1351" s="89">
        <f t="shared" si="429"/>
        <v>-9999</v>
      </c>
      <c r="AE1351" s="89">
        <f t="shared" si="434"/>
        <v>0</v>
      </c>
      <c r="AF1351">
        <f t="shared" si="430"/>
        <v>-9999</v>
      </c>
      <c r="AG1351" s="73"/>
      <c r="AH1351">
        <f t="shared" si="421"/>
        <v>9.9128093979226504E-4</v>
      </c>
      <c r="AI1351">
        <f t="shared" si="422"/>
        <v>1.0202694526724543</v>
      </c>
      <c r="AJ1351">
        <f t="shared" si="423"/>
        <v>0.73637414807196833</v>
      </c>
      <c r="AK1351">
        <f t="shared" si="424"/>
        <v>8.1517785104596244E-2</v>
      </c>
      <c r="AL1351">
        <f t="shared" si="425"/>
        <v>1.327088014839336</v>
      </c>
      <c r="AM1351">
        <f t="shared" si="426"/>
        <v>0.7817992999413852</v>
      </c>
      <c r="AN1351" s="89">
        <f t="shared" si="436"/>
        <v>1.2462906618999194</v>
      </c>
      <c r="AO1351" s="89">
        <f t="shared" si="436"/>
        <v>1.246290661867854</v>
      </c>
      <c r="AP1351" s="89">
        <f t="shared" si="436"/>
        <v>1.2462906606705981</v>
      </c>
      <c r="AQ1351" s="89">
        <f t="shared" si="436"/>
        <v>1.2462906159678244</v>
      </c>
      <c r="AR1351" s="89">
        <f t="shared" si="436"/>
        <v>1.2462889468736118</v>
      </c>
      <c r="AS1351" s="89">
        <f t="shared" si="436"/>
        <v>1.2462266328299796</v>
      </c>
      <c r="AT1351" s="89">
        <f t="shared" si="436"/>
        <v>1.2439083968856333</v>
      </c>
      <c r="AU1351" s="89">
        <f t="shared" si="428"/>
        <v>1.1666747515830691</v>
      </c>
      <c r="AV1351" s="89"/>
      <c r="AW1351" s="89"/>
      <c r="AX1351" s="89"/>
      <c r="AY1351" s="89"/>
      <c r="AZ1351" s="89"/>
      <c r="BA1351" s="89"/>
      <c r="BB1351" s="89"/>
      <c r="BC1351" s="89"/>
      <c r="BD1351" s="89"/>
      <c r="BE1351" s="89"/>
      <c r="BF1351" s="89"/>
      <c r="BG1351" s="89"/>
      <c r="BH1351" s="89"/>
      <c r="BI1351" s="89"/>
      <c r="BJ1351" s="89"/>
      <c r="BK1351" s="89"/>
      <c r="BL1351" s="89"/>
    </row>
    <row r="1352" spans="3:64">
      <c r="C1352" s="10"/>
      <c r="D1352" s="10"/>
      <c r="Z1352">
        <f t="shared" si="419"/>
        <v>0</v>
      </c>
      <c r="AA1352" s="89">
        <f t="shared" si="420"/>
        <v>-0.23800536174947567</v>
      </c>
      <c r="AB1352" s="89">
        <f t="shared" si="432"/>
        <v>-9999</v>
      </c>
      <c r="AC1352" s="89">
        <f t="shared" si="433"/>
        <v>0</v>
      </c>
      <c r="AD1352" s="89">
        <f t="shared" si="429"/>
        <v>-9999</v>
      </c>
      <c r="AE1352" s="89">
        <f t="shared" si="434"/>
        <v>0</v>
      </c>
      <c r="AF1352">
        <f t="shared" si="430"/>
        <v>-9999</v>
      </c>
      <c r="AG1352" s="73"/>
      <c r="AH1352">
        <f t="shared" si="421"/>
        <v>9.9128093979226504E-4</v>
      </c>
      <c r="AI1352">
        <f t="shared" si="422"/>
        <v>1.0202694526724543</v>
      </c>
      <c r="AJ1352">
        <f t="shared" si="423"/>
        <v>0.73637414807196833</v>
      </c>
      <c r="AK1352">
        <f t="shared" si="424"/>
        <v>8.1517785104596244E-2</v>
      </c>
      <c r="AL1352">
        <f t="shared" si="425"/>
        <v>1.327088014839336</v>
      </c>
      <c r="AM1352">
        <f t="shared" si="426"/>
        <v>0.7817992999413852</v>
      </c>
      <c r="AN1352" s="89">
        <f t="shared" si="436"/>
        <v>1.2462906618999194</v>
      </c>
      <c r="AO1352" s="89">
        <f t="shared" si="436"/>
        <v>1.246290661867854</v>
      </c>
      <c r="AP1352" s="89">
        <f t="shared" si="436"/>
        <v>1.2462906606705981</v>
      </c>
      <c r="AQ1352" s="89">
        <f t="shared" si="436"/>
        <v>1.2462906159678244</v>
      </c>
      <c r="AR1352" s="89">
        <f t="shared" si="436"/>
        <v>1.2462889468736118</v>
      </c>
      <c r="AS1352" s="89">
        <f t="shared" si="436"/>
        <v>1.2462266328299796</v>
      </c>
      <c r="AT1352" s="89">
        <f t="shared" si="436"/>
        <v>1.2439083968856333</v>
      </c>
      <c r="AU1352" s="89">
        <f t="shared" si="428"/>
        <v>1.1666747515830691</v>
      </c>
    </row>
    <row r="1353" spans="3:64">
      <c r="C1353" s="10"/>
      <c r="D1353" s="10"/>
      <c r="Z1353">
        <f t="shared" si="419"/>
        <v>0</v>
      </c>
      <c r="AA1353" s="89">
        <f t="shared" si="420"/>
        <v>-0.23800536174947567</v>
      </c>
      <c r="AB1353" s="89">
        <f t="shared" si="432"/>
        <v>-9999</v>
      </c>
      <c r="AC1353" s="89">
        <f t="shared" si="433"/>
        <v>0</v>
      </c>
      <c r="AD1353" s="89">
        <f t="shared" si="429"/>
        <v>-9999</v>
      </c>
      <c r="AE1353" s="89">
        <f t="shared" si="434"/>
        <v>0</v>
      </c>
      <c r="AF1353">
        <f t="shared" si="430"/>
        <v>-9999</v>
      </c>
      <c r="AG1353" s="73"/>
      <c r="AH1353">
        <f t="shared" si="421"/>
        <v>9.9128093979226504E-4</v>
      </c>
      <c r="AI1353">
        <f t="shared" si="422"/>
        <v>1.0202694526724543</v>
      </c>
      <c r="AJ1353">
        <f t="shared" si="423"/>
        <v>0.73637414807196833</v>
      </c>
      <c r="AK1353">
        <f t="shared" si="424"/>
        <v>8.1517785104596244E-2</v>
      </c>
      <c r="AL1353">
        <f t="shared" si="425"/>
        <v>1.327088014839336</v>
      </c>
      <c r="AM1353">
        <f t="shared" si="426"/>
        <v>0.7817992999413852</v>
      </c>
      <c r="AN1353" s="89">
        <f t="shared" si="436"/>
        <v>1.2462906618999194</v>
      </c>
      <c r="AO1353" s="89">
        <f t="shared" si="436"/>
        <v>1.246290661867854</v>
      </c>
      <c r="AP1353" s="89">
        <f t="shared" si="436"/>
        <v>1.2462906606705981</v>
      </c>
      <c r="AQ1353" s="89">
        <f t="shared" si="436"/>
        <v>1.2462906159678244</v>
      </c>
      <c r="AR1353" s="89">
        <f t="shared" si="436"/>
        <v>1.2462889468736118</v>
      </c>
      <c r="AS1353" s="89">
        <f t="shared" si="436"/>
        <v>1.2462266328299796</v>
      </c>
      <c r="AT1353" s="89">
        <f t="shared" si="436"/>
        <v>1.2439083968856333</v>
      </c>
      <c r="AU1353" s="89">
        <f t="shared" si="428"/>
        <v>1.1666747515830691</v>
      </c>
    </row>
    <row r="1354" spans="3:64">
      <c r="C1354" s="10"/>
      <c r="D1354" s="10"/>
      <c r="Z1354">
        <f t="shared" si="419"/>
        <v>0</v>
      </c>
      <c r="AA1354" s="89">
        <f t="shared" si="420"/>
        <v>-0.23800536174947567</v>
      </c>
      <c r="AB1354" s="89">
        <f t="shared" si="432"/>
        <v>-9999</v>
      </c>
      <c r="AC1354" s="89">
        <f t="shared" si="433"/>
        <v>0</v>
      </c>
      <c r="AD1354" s="89">
        <f t="shared" si="429"/>
        <v>-9999</v>
      </c>
      <c r="AE1354" s="89">
        <f t="shared" si="434"/>
        <v>0</v>
      </c>
      <c r="AF1354">
        <f t="shared" si="430"/>
        <v>-9999</v>
      </c>
      <c r="AG1354" s="73"/>
      <c r="AH1354">
        <f t="shared" si="421"/>
        <v>9.9128093979226504E-4</v>
      </c>
      <c r="AI1354">
        <f t="shared" si="422"/>
        <v>1.0202694526724543</v>
      </c>
      <c r="AJ1354">
        <f t="shared" si="423"/>
        <v>0.73637414807196833</v>
      </c>
      <c r="AK1354">
        <f t="shared" si="424"/>
        <v>8.1517785104596244E-2</v>
      </c>
      <c r="AL1354">
        <f t="shared" si="425"/>
        <v>1.327088014839336</v>
      </c>
      <c r="AM1354">
        <f t="shared" si="426"/>
        <v>0.7817992999413852</v>
      </c>
      <c r="AN1354" s="89">
        <f t="shared" si="436"/>
        <v>1.2462906618999194</v>
      </c>
      <c r="AO1354" s="89">
        <f t="shared" si="436"/>
        <v>1.246290661867854</v>
      </c>
      <c r="AP1354" s="89">
        <f t="shared" si="436"/>
        <v>1.2462906606705981</v>
      </c>
      <c r="AQ1354" s="89">
        <f t="shared" si="436"/>
        <v>1.2462906159678244</v>
      </c>
      <c r="AR1354" s="89">
        <f t="shared" si="436"/>
        <v>1.2462889468736118</v>
      </c>
      <c r="AS1354" s="89">
        <f t="shared" si="436"/>
        <v>1.2462266328299796</v>
      </c>
      <c r="AT1354" s="89">
        <f t="shared" si="436"/>
        <v>1.2439083968856333</v>
      </c>
      <c r="AU1354" s="89">
        <f t="shared" si="428"/>
        <v>1.1666747515830691</v>
      </c>
    </row>
    <row r="1355" spans="3:64">
      <c r="C1355" s="10"/>
      <c r="D1355" s="10"/>
      <c r="Z1355">
        <f t="shared" si="419"/>
        <v>0</v>
      </c>
      <c r="AA1355" s="89">
        <f t="shared" si="420"/>
        <v>-0.23800536174947567</v>
      </c>
      <c r="AB1355" s="89">
        <f t="shared" si="432"/>
        <v>-9999</v>
      </c>
      <c r="AC1355" s="89">
        <f t="shared" si="433"/>
        <v>0</v>
      </c>
      <c r="AD1355" s="89">
        <f t="shared" si="429"/>
        <v>-9999</v>
      </c>
      <c r="AE1355" s="89">
        <f t="shared" si="434"/>
        <v>0</v>
      </c>
      <c r="AF1355">
        <f t="shared" si="430"/>
        <v>-9999</v>
      </c>
      <c r="AG1355" s="73"/>
      <c r="AH1355">
        <f t="shared" si="421"/>
        <v>9.9128093979226504E-4</v>
      </c>
      <c r="AI1355">
        <f t="shared" si="422"/>
        <v>1.0202694526724543</v>
      </c>
      <c r="AJ1355">
        <f t="shared" si="423"/>
        <v>0.73637414807196833</v>
      </c>
      <c r="AK1355">
        <f t="shared" si="424"/>
        <v>8.1517785104596244E-2</v>
      </c>
      <c r="AL1355">
        <f t="shared" si="425"/>
        <v>1.327088014839336</v>
      </c>
      <c r="AM1355">
        <f t="shared" si="426"/>
        <v>0.7817992999413852</v>
      </c>
      <c r="AN1355" s="89">
        <f t="shared" si="436"/>
        <v>1.2462906618999194</v>
      </c>
      <c r="AO1355" s="89">
        <f t="shared" si="436"/>
        <v>1.246290661867854</v>
      </c>
      <c r="AP1355" s="89">
        <f t="shared" si="436"/>
        <v>1.2462906606705981</v>
      </c>
      <c r="AQ1355" s="89">
        <f t="shared" si="436"/>
        <v>1.2462906159678244</v>
      </c>
      <c r="AR1355" s="89">
        <f t="shared" si="436"/>
        <v>1.2462889468736118</v>
      </c>
      <c r="AS1355" s="89">
        <f t="shared" si="436"/>
        <v>1.2462266328299796</v>
      </c>
      <c r="AT1355" s="89">
        <f t="shared" si="436"/>
        <v>1.2439083968856333</v>
      </c>
      <c r="AU1355" s="89">
        <f t="shared" si="428"/>
        <v>1.1666747515830691</v>
      </c>
    </row>
    <row r="1356" spans="3:64">
      <c r="C1356" s="10"/>
      <c r="D1356" s="10"/>
      <c r="Z1356">
        <f t="shared" si="419"/>
        <v>0</v>
      </c>
      <c r="AA1356" s="89">
        <f t="shared" si="420"/>
        <v>-0.23800536174947567</v>
      </c>
      <c r="AB1356" s="89">
        <f t="shared" si="432"/>
        <v>-9999</v>
      </c>
      <c r="AC1356" s="89">
        <f t="shared" si="433"/>
        <v>0</v>
      </c>
      <c r="AD1356" s="89">
        <f t="shared" si="429"/>
        <v>-9999</v>
      </c>
      <c r="AE1356" s="89">
        <f t="shared" si="434"/>
        <v>0</v>
      </c>
      <c r="AF1356">
        <f t="shared" si="430"/>
        <v>-9999</v>
      </c>
      <c r="AG1356" s="73"/>
      <c r="AH1356">
        <f t="shared" si="421"/>
        <v>9.9128093979226504E-4</v>
      </c>
      <c r="AI1356">
        <f t="shared" si="422"/>
        <v>1.0202694526724543</v>
      </c>
      <c r="AJ1356">
        <f t="shared" si="423"/>
        <v>0.73637414807196833</v>
      </c>
      <c r="AK1356">
        <f t="shared" si="424"/>
        <v>8.1517785104596244E-2</v>
      </c>
      <c r="AL1356">
        <f t="shared" si="425"/>
        <v>1.327088014839336</v>
      </c>
      <c r="AM1356">
        <f t="shared" si="426"/>
        <v>0.7817992999413852</v>
      </c>
      <c r="AN1356" s="89">
        <f t="shared" si="436"/>
        <v>1.2462906618999194</v>
      </c>
      <c r="AO1356" s="89">
        <f t="shared" si="436"/>
        <v>1.246290661867854</v>
      </c>
      <c r="AP1356" s="89">
        <f t="shared" si="436"/>
        <v>1.2462906606705981</v>
      </c>
      <c r="AQ1356" s="89">
        <f t="shared" si="436"/>
        <v>1.2462906159678244</v>
      </c>
      <c r="AR1356" s="89">
        <f t="shared" si="436"/>
        <v>1.2462889468736118</v>
      </c>
      <c r="AS1356" s="89">
        <f t="shared" si="436"/>
        <v>1.2462266328299796</v>
      </c>
      <c r="AT1356" s="89">
        <f t="shared" si="436"/>
        <v>1.2439083968856333</v>
      </c>
      <c r="AU1356" s="89">
        <f t="shared" si="428"/>
        <v>1.1666747515830691</v>
      </c>
    </row>
    <row r="1357" spans="3:64">
      <c r="C1357" s="10"/>
      <c r="D1357" s="10"/>
      <c r="Z1357">
        <f t="shared" si="419"/>
        <v>0</v>
      </c>
      <c r="AA1357" s="89">
        <f t="shared" si="420"/>
        <v>-0.23800536174947567</v>
      </c>
      <c r="AB1357" s="89">
        <f t="shared" si="432"/>
        <v>-9999</v>
      </c>
      <c r="AC1357" s="89">
        <f t="shared" si="433"/>
        <v>0</v>
      </c>
      <c r="AD1357" s="89">
        <f t="shared" si="429"/>
        <v>-9999</v>
      </c>
      <c r="AE1357" s="89">
        <f t="shared" si="434"/>
        <v>0</v>
      </c>
      <c r="AF1357">
        <f t="shared" si="430"/>
        <v>-9999</v>
      </c>
      <c r="AG1357" s="73"/>
      <c r="AH1357">
        <f t="shared" si="421"/>
        <v>9.9128093979226504E-4</v>
      </c>
      <c r="AI1357">
        <f t="shared" si="422"/>
        <v>1.0202694526724543</v>
      </c>
      <c r="AJ1357">
        <f t="shared" si="423"/>
        <v>0.73637414807196833</v>
      </c>
      <c r="AK1357">
        <f t="shared" si="424"/>
        <v>8.1517785104596244E-2</v>
      </c>
      <c r="AL1357">
        <f t="shared" si="425"/>
        <v>1.327088014839336</v>
      </c>
      <c r="AM1357">
        <f t="shared" si="426"/>
        <v>0.7817992999413852</v>
      </c>
      <c r="AN1357" s="89">
        <f t="shared" si="436"/>
        <v>1.2462906618999194</v>
      </c>
      <c r="AO1357" s="89">
        <f t="shared" si="436"/>
        <v>1.246290661867854</v>
      </c>
      <c r="AP1357" s="89">
        <f t="shared" si="436"/>
        <v>1.2462906606705981</v>
      </c>
      <c r="AQ1357" s="89">
        <f t="shared" si="436"/>
        <v>1.2462906159678244</v>
      </c>
      <c r="AR1357" s="89">
        <f t="shared" si="436"/>
        <v>1.2462889468736118</v>
      </c>
      <c r="AS1357" s="89">
        <f t="shared" si="436"/>
        <v>1.2462266328299796</v>
      </c>
      <c r="AT1357" s="89">
        <f t="shared" si="436"/>
        <v>1.2439083968856333</v>
      </c>
      <c r="AU1357" s="89">
        <f t="shared" si="428"/>
        <v>1.1666747515830691</v>
      </c>
    </row>
    <row r="1358" spans="3:64">
      <c r="C1358" s="10"/>
      <c r="D1358" s="10"/>
      <c r="Z1358">
        <f t="shared" si="419"/>
        <v>0</v>
      </c>
      <c r="AA1358" s="89">
        <f t="shared" si="420"/>
        <v>-0.23800536174947567</v>
      </c>
      <c r="AB1358" s="89">
        <f t="shared" si="432"/>
        <v>-9999</v>
      </c>
      <c r="AC1358" s="89">
        <f t="shared" si="433"/>
        <v>0</v>
      </c>
      <c r="AD1358" s="89">
        <f t="shared" si="429"/>
        <v>-9999</v>
      </c>
      <c r="AE1358" s="89">
        <f t="shared" si="434"/>
        <v>0</v>
      </c>
      <c r="AF1358">
        <f t="shared" si="430"/>
        <v>-9999</v>
      </c>
      <c r="AG1358" s="73"/>
      <c r="AH1358">
        <f t="shared" si="421"/>
        <v>9.9128093979226504E-4</v>
      </c>
      <c r="AI1358">
        <f t="shared" si="422"/>
        <v>1.0202694526724543</v>
      </c>
      <c r="AJ1358">
        <f t="shared" si="423"/>
        <v>0.73637414807196833</v>
      </c>
      <c r="AK1358">
        <f t="shared" si="424"/>
        <v>8.1517785104596244E-2</v>
      </c>
      <c r="AL1358">
        <f t="shared" si="425"/>
        <v>1.327088014839336</v>
      </c>
      <c r="AM1358">
        <f t="shared" si="426"/>
        <v>0.7817992999413852</v>
      </c>
      <c r="AN1358" s="89">
        <f t="shared" si="436"/>
        <v>1.2462906618999194</v>
      </c>
      <c r="AO1358" s="89">
        <f t="shared" si="436"/>
        <v>1.246290661867854</v>
      </c>
      <c r="AP1358" s="89">
        <f t="shared" si="436"/>
        <v>1.2462906606705981</v>
      </c>
      <c r="AQ1358" s="89">
        <f t="shared" si="436"/>
        <v>1.2462906159678244</v>
      </c>
      <c r="AR1358" s="89">
        <f t="shared" si="436"/>
        <v>1.2462889468736118</v>
      </c>
      <c r="AS1358" s="89">
        <f t="shared" si="436"/>
        <v>1.2462266328299796</v>
      </c>
      <c r="AT1358" s="89">
        <f t="shared" si="436"/>
        <v>1.2439083968856333</v>
      </c>
      <c r="AU1358" s="89">
        <f t="shared" si="428"/>
        <v>1.1666747515830691</v>
      </c>
    </row>
    <row r="1359" spans="3:64">
      <c r="C1359" s="10"/>
      <c r="D1359" s="10"/>
      <c r="Z1359">
        <f t="shared" si="419"/>
        <v>0</v>
      </c>
      <c r="AA1359" s="89">
        <f t="shared" si="420"/>
        <v>-0.23800536174947567</v>
      </c>
      <c r="AB1359" s="89">
        <f t="shared" si="432"/>
        <v>-9999</v>
      </c>
      <c r="AC1359" s="89">
        <f t="shared" si="433"/>
        <v>0</v>
      </c>
      <c r="AD1359" s="89">
        <f t="shared" si="429"/>
        <v>-9999</v>
      </c>
      <c r="AE1359" s="89">
        <f t="shared" si="434"/>
        <v>0</v>
      </c>
      <c r="AF1359">
        <f t="shared" si="430"/>
        <v>-9999</v>
      </c>
      <c r="AG1359" s="73"/>
      <c r="AH1359">
        <f t="shared" si="421"/>
        <v>9.9128093979226504E-4</v>
      </c>
      <c r="AI1359">
        <f t="shared" si="422"/>
        <v>1.0202694526724543</v>
      </c>
      <c r="AJ1359">
        <f t="shared" si="423"/>
        <v>0.73637414807196833</v>
      </c>
      <c r="AK1359">
        <f t="shared" si="424"/>
        <v>8.1517785104596244E-2</v>
      </c>
      <c r="AL1359">
        <f t="shared" si="425"/>
        <v>1.327088014839336</v>
      </c>
      <c r="AM1359">
        <f t="shared" si="426"/>
        <v>0.7817992999413852</v>
      </c>
      <c r="AN1359" s="89">
        <f t="shared" si="436"/>
        <v>1.2462906618999194</v>
      </c>
      <c r="AO1359" s="89">
        <f t="shared" si="436"/>
        <v>1.246290661867854</v>
      </c>
      <c r="AP1359" s="89">
        <f t="shared" si="436"/>
        <v>1.2462906606705981</v>
      </c>
      <c r="AQ1359" s="89">
        <f t="shared" si="436"/>
        <v>1.2462906159678244</v>
      </c>
      <c r="AR1359" s="89">
        <f t="shared" si="436"/>
        <v>1.2462889468736118</v>
      </c>
      <c r="AS1359" s="89">
        <f t="shared" si="436"/>
        <v>1.2462266328299796</v>
      </c>
      <c r="AT1359" s="89">
        <f t="shared" si="436"/>
        <v>1.2439083968856333</v>
      </c>
      <c r="AU1359" s="89">
        <f t="shared" si="428"/>
        <v>1.1666747515830691</v>
      </c>
    </row>
    <row r="1360" spans="3:64">
      <c r="C1360" s="10"/>
      <c r="D1360" s="10"/>
      <c r="Z1360">
        <f t="shared" si="419"/>
        <v>0</v>
      </c>
      <c r="AA1360" s="89">
        <f t="shared" si="420"/>
        <v>-0.23800536174947567</v>
      </c>
      <c r="AB1360" s="89">
        <f t="shared" si="432"/>
        <v>-9999</v>
      </c>
      <c r="AC1360" s="89">
        <f t="shared" si="433"/>
        <v>0</v>
      </c>
      <c r="AD1360" s="89">
        <f t="shared" si="429"/>
        <v>-9999</v>
      </c>
      <c r="AE1360" s="89">
        <f t="shared" si="434"/>
        <v>0</v>
      </c>
      <c r="AF1360">
        <f t="shared" si="430"/>
        <v>-9999</v>
      </c>
      <c r="AG1360" s="73"/>
      <c r="AH1360">
        <f t="shared" si="421"/>
        <v>9.9128093979226504E-4</v>
      </c>
      <c r="AI1360">
        <f t="shared" si="422"/>
        <v>1.0202694526724543</v>
      </c>
      <c r="AJ1360">
        <f t="shared" si="423"/>
        <v>0.73637414807196833</v>
      </c>
      <c r="AK1360">
        <f t="shared" si="424"/>
        <v>8.1517785104596244E-2</v>
      </c>
      <c r="AL1360">
        <f t="shared" si="425"/>
        <v>1.327088014839336</v>
      </c>
      <c r="AM1360">
        <f t="shared" si="426"/>
        <v>0.7817992999413852</v>
      </c>
      <c r="AN1360" s="89">
        <f t="shared" si="436"/>
        <v>1.2462906618999194</v>
      </c>
      <c r="AO1360" s="89">
        <f t="shared" si="436"/>
        <v>1.246290661867854</v>
      </c>
      <c r="AP1360" s="89">
        <f t="shared" si="436"/>
        <v>1.2462906606705981</v>
      </c>
      <c r="AQ1360" s="89">
        <f t="shared" si="436"/>
        <v>1.2462906159678244</v>
      </c>
      <c r="AR1360" s="89">
        <f t="shared" si="436"/>
        <v>1.2462889468736118</v>
      </c>
      <c r="AS1360" s="89">
        <f t="shared" si="436"/>
        <v>1.2462266328299796</v>
      </c>
      <c r="AT1360" s="89">
        <f t="shared" si="436"/>
        <v>1.2439083968856333</v>
      </c>
      <c r="AU1360" s="89">
        <f t="shared" si="428"/>
        <v>1.1666747515830691</v>
      </c>
    </row>
    <row r="1361" spans="3:64">
      <c r="C1361" s="10"/>
      <c r="D1361" s="10"/>
      <c r="Z1361">
        <f t="shared" si="419"/>
        <v>0</v>
      </c>
      <c r="AA1361" s="89">
        <f t="shared" si="420"/>
        <v>-0.23800536174947567</v>
      </c>
      <c r="AB1361" s="89">
        <f t="shared" si="432"/>
        <v>-9999</v>
      </c>
      <c r="AC1361" s="89">
        <f t="shared" si="433"/>
        <v>0</v>
      </c>
      <c r="AD1361" s="89">
        <f t="shared" si="429"/>
        <v>-9999</v>
      </c>
      <c r="AE1361" s="89">
        <f t="shared" si="434"/>
        <v>0</v>
      </c>
      <c r="AF1361">
        <f t="shared" si="430"/>
        <v>-9999</v>
      </c>
      <c r="AG1361" s="73"/>
      <c r="AH1361">
        <f t="shared" si="421"/>
        <v>9.9128093979226504E-4</v>
      </c>
      <c r="AI1361">
        <f t="shared" si="422"/>
        <v>1.0202694526724543</v>
      </c>
      <c r="AJ1361">
        <f t="shared" si="423"/>
        <v>0.73637414807196833</v>
      </c>
      <c r="AK1361">
        <f t="shared" si="424"/>
        <v>8.1517785104596244E-2</v>
      </c>
      <c r="AL1361">
        <f t="shared" si="425"/>
        <v>1.327088014839336</v>
      </c>
      <c r="AM1361">
        <f t="shared" si="426"/>
        <v>0.7817992999413852</v>
      </c>
      <c r="AN1361" s="89">
        <f t="shared" si="436"/>
        <v>1.2462906618999194</v>
      </c>
      <c r="AO1361" s="89">
        <f t="shared" si="436"/>
        <v>1.246290661867854</v>
      </c>
      <c r="AP1361" s="89">
        <f t="shared" si="436"/>
        <v>1.2462906606705981</v>
      </c>
      <c r="AQ1361" s="89">
        <f t="shared" si="436"/>
        <v>1.2462906159678244</v>
      </c>
      <c r="AR1361" s="89">
        <f t="shared" si="436"/>
        <v>1.2462889468736118</v>
      </c>
      <c r="AS1361" s="89">
        <f t="shared" si="436"/>
        <v>1.2462266328299796</v>
      </c>
      <c r="AT1361" s="89">
        <f t="shared" si="436"/>
        <v>1.2439083968856333</v>
      </c>
      <c r="AU1361" s="89">
        <f t="shared" si="428"/>
        <v>1.1666747515830691</v>
      </c>
    </row>
    <row r="1362" spans="3:64">
      <c r="C1362" s="10"/>
      <c r="D1362" s="10"/>
      <c r="Z1362">
        <f t="shared" si="419"/>
        <v>0</v>
      </c>
      <c r="AA1362" s="89">
        <f t="shared" si="420"/>
        <v>-0.23800536174947567</v>
      </c>
      <c r="AB1362" s="89">
        <f t="shared" si="432"/>
        <v>-9999</v>
      </c>
      <c r="AC1362" s="89">
        <f t="shared" si="433"/>
        <v>0</v>
      </c>
      <c r="AD1362" s="89">
        <f t="shared" si="429"/>
        <v>-9999</v>
      </c>
      <c r="AE1362" s="89">
        <f t="shared" si="434"/>
        <v>0</v>
      </c>
      <c r="AF1362">
        <f t="shared" si="430"/>
        <v>-9999</v>
      </c>
      <c r="AG1362" s="73"/>
      <c r="AH1362">
        <f t="shared" si="421"/>
        <v>9.9128093979226504E-4</v>
      </c>
      <c r="AI1362">
        <f t="shared" si="422"/>
        <v>1.0202694526724543</v>
      </c>
      <c r="AJ1362">
        <f t="shared" si="423"/>
        <v>0.73637414807196833</v>
      </c>
      <c r="AK1362">
        <f t="shared" si="424"/>
        <v>8.1517785104596244E-2</v>
      </c>
      <c r="AL1362">
        <f t="shared" si="425"/>
        <v>1.327088014839336</v>
      </c>
      <c r="AM1362">
        <f t="shared" si="426"/>
        <v>0.7817992999413852</v>
      </c>
      <c r="AN1362" s="89">
        <f t="shared" si="436"/>
        <v>1.2462906618999194</v>
      </c>
      <c r="AO1362" s="89">
        <f t="shared" si="436"/>
        <v>1.246290661867854</v>
      </c>
      <c r="AP1362" s="89">
        <f t="shared" si="436"/>
        <v>1.2462906606705981</v>
      </c>
      <c r="AQ1362" s="89">
        <f t="shared" si="436"/>
        <v>1.2462906159678244</v>
      </c>
      <c r="AR1362" s="89">
        <f t="shared" si="436"/>
        <v>1.2462889468736118</v>
      </c>
      <c r="AS1362" s="89">
        <f t="shared" si="436"/>
        <v>1.2462266328299796</v>
      </c>
      <c r="AT1362" s="89">
        <f t="shared" si="436"/>
        <v>1.2439083968856333</v>
      </c>
      <c r="AU1362" s="89">
        <f t="shared" si="428"/>
        <v>1.1666747515830691</v>
      </c>
    </row>
    <row r="1363" spans="3:64">
      <c r="C1363" s="10"/>
      <c r="D1363" s="10"/>
      <c r="Z1363">
        <f t="shared" si="419"/>
        <v>0</v>
      </c>
      <c r="AA1363" s="89">
        <f t="shared" si="420"/>
        <v>-0.23800536174947567</v>
      </c>
      <c r="AB1363" s="89">
        <f t="shared" si="432"/>
        <v>-9999</v>
      </c>
      <c r="AC1363" s="89">
        <f t="shared" si="433"/>
        <v>0</v>
      </c>
      <c r="AD1363" s="89">
        <f t="shared" si="429"/>
        <v>-9999</v>
      </c>
      <c r="AE1363" s="89">
        <f t="shared" si="434"/>
        <v>0</v>
      </c>
      <c r="AF1363">
        <f t="shared" si="430"/>
        <v>-9999</v>
      </c>
      <c r="AG1363" s="73"/>
      <c r="AH1363">
        <f t="shared" si="421"/>
        <v>9.9128093979226504E-4</v>
      </c>
      <c r="AI1363">
        <f t="shared" si="422"/>
        <v>1.0202694526724543</v>
      </c>
      <c r="AJ1363">
        <f t="shared" si="423"/>
        <v>0.73637414807196833</v>
      </c>
      <c r="AK1363">
        <f t="shared" si="424"/>
        <v>8.1517785104596244E-2</v>
      </c>
      <c r="AL1363">
        <f t="shared" si="425"/>
        <v>1.327088014839336</v>
      </c>
      <c r="AM1363">
        <f t="shared" si="426"/>
        <v>0.7817992999413852</v>
      </c>
      <c r="AN1363" s="89">
        <f t="shared" si="436"/>
        <v>1.2462906618999194</v>
      </c>
      <c r="AO1363" s="89">
        <f t="shared" si="436"/>
        <v>1.246290661867854</v>
      </c>
      <c r="AP1363" s="89">
        <f t="shared" si="436"/>
        <v>1.2462906606705981</v>
      </c>
      <c r="AQ1363" s="89">
        <f t="shared" si="436"/>
        <v>1.2462906159678244</v>
      </c>
      <c r="AR1363" s="89">
        <f t="shared" si="436"/>
        <v>1.2462889468736118</v>
      </c>
      <c r="AS1363" s="89">
        <f t="shared" si="436"/>
        <v>1.2462266328299796</v>
      </c>
      <c r="AT1363" s="89">
        <f t="shared" si="436"/>
        <v>1.2439083968856333</v>
      </c>
      <c r="AU1363" s="89">
        <f t="shared" si="428"/>
        <v>1.1666747515830691</v>
      </c>
    </row>
    <row r="1364" spans="3:64">
      <c r="C1364" s="10"/>
      <c r="D1364" s="10"/>
      <c r="Z1364">
        <f t="shared" si="419"/>
        <v>0</v>
      </c>
      <c r="AA1364" s="89">
        <f t="shared" si="420"/>
        <v>-0.23800536174947567</v>
      </c>
      <c r="AB1364" s="89">
        <f t="shared" si="432"/>
        <v>-9999</v>
      </c>
      <c r="AC1364" s="89">
        <f t="shared" si="433"/>
        <v>0</v>
      </c>
      <c r="AD1364" s="89">
        <f t="shared" si="429"/>
        <v>-9999</v>
      </c>
      <c r="AE1364" s="89">
        <f t="shared" si="434"/>
        <v>0</v>
      </c>
      <c r="AF1364">
        <f t="shared" si="430"/>
        <v>-9999</v>
      </c>
      <c r="AG1364" s="73"/>
      <c r="AH1364">
        <f t="shared" si="421"/>
        <v>9.9128093979226504E-4</v>
      </c>
      <c r="AI1364">
        <f t="shared" si="422"/>
        <v>1.0202694526724543</v>
      </c>
      <c r="AJ1364">
        <f t="shared" si="423"/>
        <v>0.73637414807196833</v>
      </c>
      <c r="AK1364">
        <f t="shared" si="424"/>
        <v>8.1517785104596244E-2</v>
      </c>
      <c r="AL1364">
        <f t="shared" si="425"/>
        <v>1.327088014839336</v>
      </c>
      <c r="AM1364">
        <f t="shared" si="426"/>
        <v>0.7817992999413852</v>
      </c>
      <c r="AN1364" s="89">
        <f t="shared" si="436"/>
        <v>1.2462906618999194</v>
      </c>
      <c r="AO1364" s="89">
        <f t="shared" si="436"/>
        <v>1.246290661867854</v>
      </c>
      <c r="AP1364" s="89">
        <f t="shared" si="436"/>
        <v>1.2462906606705981</v>
      </c>
      <c r="AQ1364" s="89">
        <f t="shared" si="436"/>
        <v>1.2462906159678244</v>
      </c>
      <c r="AR1364" s="89">
        <f t="shared" si="436"/>
        <v>1.2462889468736118</v>
      </c>
      <c r="AS1364" s="89">
        <f t="shared" si="436"/>
        <v>1.2462266328299796</v>
      </c>
      <c r="AT1364" s="89">
        <f t="shared" si="436"/>
        <v>1.2439083968856333</v>
      </c>
      <c r="AU1364" s="89">
        <f t="shared" si="428"/>
        <v>1.1666747515830691</v>
      </c>
    </row>
    <row r="1365" spans="3:64">
      <c r="C1365" s="10"/>
      <c r="D1365" s="10"/>
      <c r="Z1365">
        <f t="shared" ref="Z1365:Z1428" si="437">F1365</f>
        <v>0</v>
      </c>
      <c r="AA1365" s="89">
        <f t="shared" ref="AA1365:AA1428" si="438">AB$3+AB$4*Z1365+AB$5*Z1365^2+AH1365</f>
        <v>-0.23800536174947567</v>
      </c>
      <c r="AB1365" s="89">
        <f t="shared" si="432"/>
        <v>-9999</v>
      </c>
      <c r="AC1365" s="89">
        <f t="shared" si="433"/>
        <v>0</v>
      </c>
      <c r="AD1365" s="89">
        <f t="shared" si="429"/>
        <v>-9999</v>
      </c>
      <c r="AE1365" s="89">
        <f t="shared" si="434"/>
        <v>0</v>
      </c>
      <c r="AF1365">
        <f t="shared" si="430"/>
        <v>-9999</v>
      </c>
      <c r="AG1365" s="73"/>
      <c r="AH1365">
        <f t="shared" ref="AH1365:AH1428" si="439">$AB$6*($AB$11/AI1365*AJ1365+$AB$12)</f>
        <v>9.9128093979226504E-4</v>
      </c>
      <c r="AI1365">
        <f t="shared" ref="AI1365:AI1428" si="440">1+$AB$7*COS(AL1365)</f>
        <v>1.0202694526724543</v>
      </c>
      <c r="AJ1365">
        <f t="shared" ref="AJ1365:AJ1428" si="441">SIN(AL1365+RADIANS($AB$9))</f>
        <v>0.73637414807196833</v>
      </c>
      <c r="AK1365">
        <f t="shared" ref="AK1365:AK1428" si="442">$AB$7*SIN(AL1365)</f>
        <v>8.1517785104596244E-2</v>
      </c>
      <c r="AL1365">
        <f t="shared" ref="AL1365:AL1428" si="443">2*ATAN(AM1365)</f>
        <v>1.327088014839336</v>
      </c>
      <c r="AM1365">
        <f t="shared" ref="AM1365:AM1428" si="444">SQRT((1+$AB$7)/(1-$AB$7))*TAN(AN1365/2)</f>
        <v>0.7817992999413852</v>
      </c>
      <c r="AN1365" s="89">
        <f t="shared" ref="AN1365:AT1380" si="445">$AU1365+$AB$7*SIN(AO1365)</f>
        <v>1.2462906618999194</v>
      </c>
      <c r="AO1365" s="89">
        <f t="shared" si="445"/>
        <v>1.246290661867854</v>
      </c>
      <c r="AP1365" s="89">
        <f t="shared" si="445"/>
        <v>1.2462906606705981</v>
      </c>
      <c r="AQ1365" s="89">
        <f t="shared" si="445"/>
        <v>1.2462906159678244</v>
      </c>
      <c r="AR1365" s="89">
        <f t="shared" si="445"/>
        <v>1.2462889468736118</v>
      </c>
      <c r="AS1365" s="89">
        <f t="shared" si="445"/>
        <v>1.2462266328299796</v>
      </c>
      <c r="AT1365" s="89">
        <f t="shared" si="445"/>
        <v>1.2439083968856333</v>
      </c>
      <c r="AU1365" s="89">
        <f t="shared" ref="AU1365:AU1428" si="446">RADIANS($AB$9)+$AB$18*(F1365-AB$15)</f>
        <v>1.1666747515830691</v>
      </c>
    </row>
    <row r="1366" spans="3:64">
      <c r="C1366" s="10"/>
      <c r="D1366" s="10"/>
      <c r="Z1366">
        <f t="shared" si="437"/>
        <v>0</v>
      </c>
      <c r="AA1366" s="89">
        <f t="shared" si="438"/>
        <v>-0.23800536174947567</v>
      </c>
      <c r="AB1366" s="89">
        <f t="shared" si="432"/>
        <v>-9999</v>
      </c>
      <c r="AC1366" s="89">
        <f t="shared" si="433"/>
        <v>0</v>
      </c>
      <c r="AD1366" s="89">
        <f t="shared" ref="AD1366:AD1429" si="447">IF(S1366&lt;&gt;0,G1366-AA1366, -9999)</f>
        <v>-9999</v>
      </c>
      <c r="AE1366" s="89">
        <f t="shared" si="434"/>
        <v>0</v>
      </c>
      <c r="AF1366">
        <f t="shared" ref="AF1366:AF1429" si="448">IF(S1366&lt;&gt;0,G1366-P1366, -9999)</f>
        <v>-9999</v>
      </c>
      <c r="AG1366" s="73"/>
      <c r="AH1366">
        <f t="shared" si="439"/>
        <v>9.9128093979226504E-4</v>
      </c>
      <c r="AI1366">
        <f t="shared" si="440"/>
        <v>1.0202694526724543</v>
      </c>
      <c r="AJ1366">
        <f t="shared" si="441"/>
        <v>0.73637414807196833</v>
      </c>
      <c r="AK1366">
        <f t="shared" si="442"/>
        <v>8.1517785104596244E-2</v>
      </c>
      <c r="AL1366">
        <f t="shared" si="443"/>
        <v>1.327088014839336</v>
      </c>
      <c r="AM1366">
        <f t="shared" si="444"/>
        <v>0.7817992999413852</v>
      </c>
      <c r="AN1366" s="89">
        <f t="shared" si="445"/>
        <v>1.2462906618999194</v>
      </c>
      <c r="AO1366" s="89">
        <f t="shared" si="445"/>
        <v>1.246290661867854</v>
      </c>
      <c r="AP1366" s="89">
        <f t="shared" si="445"/>
        <v>1.2462906606705981</v>
      </c>
      <c r="AQ1366" s="89">
        <f t="shared" si="445"/>
        <v>1.2462906159678244</v>
      </c>
      <c r="AR1366" s="89">
        <f t="shared" si="445"/>
        <v>1.2462889468736118</v>
      </c>
      <c r="AS1366" s="89">
        <f t="shared" si="445"/>
        <v>1.2462266328299796</v>
      </c>
      <c r="AT1366" s="89">
        <f t="shared" si="445"/>
        <v>1.2439083968856333</v>
      </c>
      <c r="AU1366" s="89">
        <f t="shared" si="446"/>
        <v>1.1666747515830691</v>
      </c>
    </row>
    <row r="1367" spans="3:64">
      <c r="C1367" s="10"/>
      <c r="D1367" s="10"/>
      <c r="Z1367">
        <f t="shared" si="437"/>
        <v>0</v>
      </c>
      <c r="AA1367" s="89">
        <f t="shared" si="438"/>
        <v>-0.23800536174947567</v>
      </c>
      <c r="AB1367" s="89">
        <f>+G1367-AH1367</f>
        <v>-9.9128093979226504E-4</v>
      </c>
      <c r="AC1367" s="89">
        <f t="shared" si="433"/>
        <v>0</v>
      </c>
      <c r="AD1367" s="89">
        <f t="shared" si="447"/>
        <v>-9999</v>
      </c>
      <c r="AE1367" s="89">
        <f t="shared" si="434"/>
        <v>0</v>
      </c>
      <c r="AF1367">
        <f t="shared" si="448"/>
        <v>-9999</v>
      </c>
      <c r="AG1367" s="73"/>
      <c r="AH1367">
        <f t="shared" si="439"/>
        <v>9.9128093979226504E-4</v>
      </c>
      <c r="AI1367">
        <f t="shared" si="440"/>
        <v>1.0202694526724543</v>
      </c>
      <c r="AJ1367">
        <f t="shared" si="441"/>
        <v>0.73637414807196833</v>
      </c>
      <c r="AK1367">
        <f t="shared" si="442"/>
        <v>8.1517785104596244E-2</v>
      </c>
      <c r="AL1367">
        <f t="shared" si="443"/>
        <v>1.327088014839336</v>
      </c>
      <c r="AM1367">
        <f t="shared" si="444"/>
        <v>0.7817992999413852</v>
      </c>
      <c r="AN1367" s="89">
        <f t="shared" si="445"/>
        <v>1.2462906618999194</v>
      </c>
      <c r="AO1367" s="89">
        <f t="shared" si="445"/>
        <v>1.246290661867854</v>
      </c>
      <c r="AP1367" s="89">
        <f t="shared" si="445"/>
        <v>1.2462906606705981</v>
      </c>
      <c r="AQ1367" s="89">
        <f t="shared" si="445"/>
        <v>1.2462906159678244</v>
      </c>
      <c r="AR1367" s="89">
        <f t="shared" si="445"/>
        <v>1.2462889468736118</v>
      </c>
      <c r="AS1367" s="89">
        <f t="shared" si="445"/>
        <v>1.2462266328299796</v>
      </c>
      <c r="AT1367" s="89">
        <f t="shared" si="445"/>
        <v>1.2439083968856333</v>
      </c>
      <c r="AU1367" s="89">
        <f t="shared" si="446"/>
        <v>1.1666747515830691</v>
      </c>
    </row>
    <row r="1368" spans="3:64">
      <c r="C1368" s="10"/>
      <c r="D1368" s="10"/>
      <c r="Z1368">
        <f t="shared" si="437"/>
        <v>0</v>
      </c>
      <c r="AA1368" s="89">
        <f t="shared" si="438"/>
        <v>-0.23800536174947567</v>
      </c>
      <c r="AB1368" s="89">
        <f>+G1368-AH1368</f>
        <v>-9.9128093979226504E-4</v>
      </c>
      <c r="AC1368" s="89">
        <f t="shared" si="433"/>
        <v>0</v>
      </c>
      <c r="AD1368" s="89">
        <f t="shared" si="447"/>
        <v>-9999</v>
      </c>
      <c r="AE1368" s="89">
        <f t="shared" si="434"/>
        <v>0</v>
      </c>
      <c r="AF1368">
        <f t="shared" si="448"/>
        <v>-9999</v>
      </c>
      <c r="AG1368" s="73"/>
      <c r="AH1368">
        <f t="shared" si="439"/>
        <v>9.9128093979226504E-4</v>
      </c>
      <c r="AI1368">
        <f t="shared" si="440"/>
        <v>1.0202694526724543</v>
      </c>
      <c r="AJ1368">
        <f t="shared" si="441"/>
        <v>0.73637414807196833</v>
      </c>
      <c r="AK1368">
        <f t="shared" si="442"/>
        <v>8.1517785104596244E-2</v>
      </c>
      <c r="AL1368">
        <f t="shared" si="443"/>
        <v>1.327088014839336</v>
      </c>
      <c r="AM1368">
        <f t="shared" si="444"/>
        <v>0.7817992999413852</v>
      </c>
      <c r="AN1368" s="89">
        <f t="shared" si="445"/>
        <v>1.2462906618999194</v>
      </c>
      <c r="AO1368" s="89">
        <f t="shared" si="445"/>
        <v>1.246290661867854</v>
      </c>
      <c r="AP1368" s="89">
        <f t="shared" si="445"/>
        <v>1.2462906606705981</v>
      </c>
      <c r="AQ1368" s="89">
        <f t="shared" si="445"/>
        <v>1.2462906159678244</v>
      </c>
      <c r="AR1368" s="89">
        <f t="shared" si="445"/>
        <v>1.2462889468736118</v>
      </c>
      <c r="AS1368" s="89">
        <f t="shared" si="445"/>
        <v>1.2462266328299796</v>
      </c>
      <c r="AT1368" s="89">
        <f t="shared" si="445"/>
        <v>1.2439083968856333</v>
      </c>
      <c r="AU1368" s="89">
        <f t="shared" si="446"/>
        <v>1.1666747515830691</v>
      </c>
    </row>
    <row r="1369" spans="3:64">
      <c r="C1369" s="10"/>
      <c r="D1369" s="10"/>
      <c r="Z1369">
        <f t="shared" si="437"/>
        <v>0</v>
      </c>
      <c r="AA1369" s="89">
        <f t="shared" si="438"/>
        <v>-0.23800536174947567</v>
      </c>
      <c r="AB1369" s="89"/>
      <c r="AC1369" s="89">
        <f t="shared" si="433"/>
        <v>0</v>
      </c>
      <c r="AD1369" s="89">
        <f t="shared" si="447"/>
        <v>-9999</v>
      </c>
      <c r="AE1369" s="89">
        <f t="shared" si="434"/>
        <v>0</v>
      </c>
      <c r="AF1369">
        <f t="shared" si="448"/>
        <v>-9999</v>
      </c>
      <c r="AG1369" s="73"/>
      <c r="AH1369">
        <f t="shared" si="439"/>
        <v>9.9128093979226504E-4</v>
      </c>
      <c r="AI1369">
        <f t="shared" si="440"/>
        <v>1.0202694526724543</v>
      </c>
      <c r="AJ1369">
        <f t="shared" si="441"/>
        <v>0.73637414807196833</v>
      </c>
      <c r="AK1369">
        <f t="shared" si="442"/>
        <v>8.1517785104596244E-2</v>
      </c>
      <c r="AL1369">
        <f t="shared" si="443"/>
        <v>1.327088014839336</v>
      </c>
      <c r="AM1369">
        <f t="shared" si="444"/>
        <v>0.7817992999413852</v>
      </c>
      <c r="AN1369" s="89">
        <f t="shared" si="445"/>
        <v>1.2462906618999194</v>
      </c>
      <c r="AO1369" s="89">
        <f t="shared" si="445"/>
        <v>1.246290661867854</v>
      </c>
      <c r="AP1369" s="89">
        <f t="shared" si="445"/>
        <v>1.2462906606705981</v>
      </c>
      <c r="AQ1369" s="89">
        <f t="shared" si="445"/>
        <v>1.2462906159678244</v>
      </c>
      <c r="AR1369" s="89">
        <f t="shared" si="445"/>
        <v>1.2462889468736118</v>
      </c>
      <c r="AS1369" s="89">
        <f t="shared" si="445"/>
        <v>1.2462266328299796</v>
      </c>
      <c r="AT1369" s="89">
        <f t="shared" si="445"/>
        <v>1.2439083968856333</v>
      </c>
      <c r="AU1369" s="89">
        <f t="shared" si="446"/>
        <v>1.1666747515830691</v>
      </c>
      <c r="AV1369" s="89"/>
      <c r="AX1369" s="89"/>
      <c r="AY1369" s="89"/>
      <c r="AZ1369" s="89"/>
      <c r="BA1369" s="89"/>
      <c r="BB1369" s="89"/>
      <c r="BC1369" s="89"/>
      <c r="BD1369" s="89"/>
      <c r="BE1369" s="89"/>
      <c r="BF1369" s="89"/>
      <c r="BG1369" s="89"/>
      <c r="BH1369" s="89"/>
      <c r="BI1369" s="89"/>
      <c r="BJ1369" s="89"/>
      <c r="BK1369" s="89"/>
      <c r="BL1369" s="89"/>
    </row>
    <row r="1370" spans="3:64">
      <c r="C1370" s="10"/>
      <c r="D1370" s="10"/>
      <c r="Z1370">
        <f t="shared" si="437"/>
        <v>0</v>
      </c>
      <c r="AA1370" s="89">
        <f t="shared" si="438"/>
        <v>-0.23800536174947567</v>
      </c>
      <c r="AB1370" s="89"/>
      <c r="AC1370" s="89">
        <f t="shared" si="433"/>
        <v>0</v>
      </c>
      <c r="AD1370" s="89">
        <f t="shared" si="447"/>
        <v>-9999</v>
      </c>
      <c r="AE1370" s="89">
        <f t="shared" si="434"/>
        <v>0</v>
      </c>
      <c r="AF1370">
        <f t="shared" si="448"/>
        <v>-9999</v>
      </c>
      <c r="AG1370" s="73"/>
      <c r="AH1370">
        <f t="shared" si="439"/>
        <v>9.9128093979226504E-4</v>
      </c>
      <c r="AI1370">
        <f t="shared" si="440"/>
        <v>1.0202694526724543</v>
      </c>
      <c r="AJ1370">
        <f t="shared" si="441"/>
        <v>0.73637414807196833</v>
      </c>
      <c r="AK1370">
        <f t="shared" si="442"/>
        <v>8.1517785104596244E-2</v>
      </c>
      <c r="AL1370">
        <f t="shared" si="443"/>
        <v>1.327088014839336</v>
      </c>
      <c r="AM1370">
        <f t="shared" si="444"/>
        <v>0.7817992999413852</v>
      </c>
      <c r="AN1370" s="89">
        <f t="shared" si="445"/>
        <v>1.2462906618999194</v>
      </c>
      <c r="AO1370" s="89">
        <f t="shared" si="445"/>
        <v>1.246290661867854</v>
      </c>
      <c r="AP1370" s="89">
        <f t="shared" si="445"/>
        <v>1.2462906606705981</v>
      </c>
      <c r="AQ1370" s="89">
        <f t="shared" si="445"/>
        <v>1.2462906159678244</v>
      </c>
      <c r="AR1370" s="89">
        <f t="shared" si="445"/>
        <v>1.2462889468736118</v>
      </c>
      <c r="AS1370" s="89">
        <f t="shared" si="445"/>
        <v>1.2462266328299796</v>
      </c>
      <c r="AT1370" s="89">
        <f t="shared" si="445"/>
        <v>1.2439083968856333</v>
      </c>
      <c r="AU1370" s="89">
        <f t="shared" si="446"/>
        <v>1.1666747515830691</v>
      </c>
    </row>
    <row r="1371" spans="3:64">
      <c r="C1371" s="10"/>
      <c r="D1371" s="10"/>
      <c r="Z1371">
        <f t="shared" si="437"/>
        <v>0</v>
      </c>
      <c r="AA1371" s="89">
        <f t="shared" si="438"/>
        <v>-0.23800536174947567</v>
      </c>
      <c r="AB1371" s="89">
        <f>IF(S1371&lt;&gt;0,G1371-AH1371, -9999)</f>
        <v>-9999</v>
      </c>
      <c r="AC1371" s="89">
        <f t="shared" si="433"/>
        <v>0</v>
      </c>
      <c r="AD1371" s="89">
        <f t="shared" si="447"/>
        <v>-9999</v>
      </c>
      <c r="AE1371" s="89">
        <f t="shared" si="434"/>
        <v>0</v>
      </c>
      <c r="AF1371">
        <f t="shared" si="448"/>
        <v>-9999</v>
      </c>
      <c r="AG1371" s="73"/>
      <c r="AH1371">
        <f t="shared" si="439"/>
        <v>9.9128093979226504E-4</v>
      </c>
      <c r="AI1371">
        <f t="shared" si="440"/>
        <v>1.0202694526724543</v>
      </c>
      <c r="AJ1371">
        <f t="shared" si="441"/>
        <v>0.73637414807196833</v>
      </c>
      <c r="AK1371">
        <f t="shared" si="442"/>
        <v>8.1517785104596244E-2</v>
      </c>
      <c r="AL1371">
        <f t="shared" si="443"/>
        <v>1.327088014839336</v>
      </c>
      <c r="AM1371">
        <f t="shared" si="444"/>
        <v>0.7817992999413852</v>
      </c>
      <c r="AN1371" s="89">
        <f t="shared" si="445"/>
        <v>1.2462906618999194</v>
      </c>
      <c r="AO1371" s="89">
        <f t="shared" si="445"/>
        <v>1.246290661867854</v>
      </c>
      <c r="AP1371" s="89">
        <f t="shared" si="445"/>
        <v>1.2462906606705981</v>
      </c>
      <c r="AQ1371" s="89">
        <f t="shared" si="445"/>
        <v>1.2462906159678244</v>
      </c>
      <c r="AR1371" s="89">
        <f t="shared" si="445"/>
        <v>1.2462889468736118</v>
      </c>
      <c r="AS1371" s="89">
        <f t="shared" si="445"/>
        <v>1.2462266328299796</v>
      </c>
      <c r="AT1371" s="89">
        <f t="shared" si="445"/>
        <v>1.2439083968856333</v>
      </c>
      <c r="AU1371" s="89">
        <f t="shared" si="446"/>
        <v>1.1666747515830691</v>
      </c>
    </row>
    <row r="1372" spans="3:64">
      <c r="C1372" s="10"/>
      <c r="D1372" s="10"/>
      <c r="Z1372">
        <f t="shared" si="437"/>
        <v>0</v>
      </c>
      <c r="AA1372" s="89">
        <f t="shared" si="438"/>
        <v>-0.23800536174947567</v>
      </c>
      <c r="AB1372" s="89">
        <f>IF(S1372&lt;&gt;0,G1372-AH1372, -9999)</f>
        <v>-9999</v>
      </c>
      <c r="AC1372" s="89">
        <f t="shared" si="433"/>
        <v>0</v>
      </c>
      <c r="AD1372" s="89">
        <f t="shared" si="447"/>
        <v>-9999</v>
      </c>
      <c r="AE1372" s="89">
        <f t="shared" si="434"/>
        <v>0</v>
      </c>
      <c r="AF1372">
        <f t="shared" si="448"/>
        <v>-9999</v>
      </c>
      <c r="AG1372" s="73"/>
      <c r="AH1372">
        <f t="shared" si="439"/>
        <v>9.9128093979226504E-4</v>
      </c>
      <c r="AI1372">
        <f t="shared" si="440"/>
        <v>1.0202694526724543</v>
      </c>
      <c r="AJ1372">
        <f t="shared" si="441"/>
        <v>0.73637414807196833</v>
      </c>
      <c r="AK1372">
        <f t="shared" si="442"/>
        <v>8.1517785104596244E-2</v>
      </c>
      <c r="AL1372">
        <f t="shared" si="443"/>
        <v>1.327088014839336</v>
      </c>
      <c r="AM1372">
        <f t="shared" si="444"/>
        <v>0.7817992999413852</v>
      </c>
      <c r="AN1372" s="89">
        <f t="shared" si="445"/>
        <v>1.2462906618999194</v>
      </c>
      <c r="AO1372" s="89">
        <f t="shared" si="445"/>
        <v>1.246290661867854</v>
      </c>
      <c r="AP1372" s="89">
        <f t="shared" si="445"/>
        <v>1.2462906606705981</v>
      </c>
      <c r="AQ1372" s="89">
        <f t="shared" si="445"/>
        <v>1.2462906159678244</v>
      </c>
      <c r="AR1372" s="89">
        <f t="shared" si="445"/>
        <v>1.2462889468736118</v>
      </c>
      <c r="AS1372" s="89">
        <f t="shared" si="445"/>
        <v>1.2462266328299796</v>
      </c>
      <c r="AT1372" s="89">
        <f t="shared" si="445"/>
        <v>1.2439083968856333</v>
      </c>
      <c r="AU1372" s="89">
        <f t="shared" si="446"/>
        <v>1.1666747515830691</v>
      </c>
    </row>
    <row r="1373" spans="3:64">
      <c r="C1373" s="10"/>
      <c r="D1373" s="10"/>
      <c r="Z1373">
        <f t="shared" si="437"/>
        <v>0</v>
      </c>
      <c r="AA1373" s="89">
        <f t="shared" si="438"/>
        <v>-0.23800536174947567</v>
      </c>
      <c r="AB1373" s="89">
        <f>IF(S1373&lt;&gt;0,G1373-AH1373, -9999)</f>
        <v>-9999</v>
      </c>
      <c r="AC1373" s="89">
        <f t="shared" si="433"/>
        <v>0</v>
      </c>
      <c r="AD1373" s="89">
        <f t="shared" si="447"/>
        <v>-9999</v>
      </c>
      <c r="AE1373" s="89">
        <f t="shared" si="434"/>
        <v>0</v>
      </c>
      <c r="AF1373">
        <f t="shared" si="448"/>
        <v>-9999</v>
      </c>
      <c r="AG1373" s="73"/>
      <c r="AH1373">
        <f t="shared" si="439"/>
        <v>9.9128093979226504E-4</v>
      </c>
      <c r="AI1373">
        <f t="shared" si="440"/>
        <v>1.0202694526724543</v>
      </c>
      <c r="AJ1373">
        <f t="shared" si="441"/>
        <v>0.73637414807196833</v>
      </c>
      <c r="AK1373">
        <f t="shared" si="442"/>
        <v>8.1517785104596244E-2</v>
      </c>
      <c r="AL1373">
        <f t="shared" si="443"/>
        <v>1.327088014839336</v>
      </c>
      <c r="AM1373">
        <f t="shared" si="444"/>
        <v>0.7817992999413852</v>
      </c>
      <c r="AN1373" s="89">
        <f t="shared" si="445"/>
        <v>1.2462906618999194</v>
      </c>
      <c r="AO1373" s="89">
        <f t="shared" si="445"/>
        <v>1.246290661867854</v>
      </c>
      <c r="AP1373" s="89">
        <f t="shared" si="445"/>
        <v>1.2462906606705981</v>
      </c>
      <c r="AQ1373" s="89">
        <f t="shared" si="445"/>
        <v>1.2462906159678244</v>
      </c>
      <c r="AR1373" s="89">
        <f t="shared" si="445"/>
        <v>1.2462889468736118</v>
      </c>
      <c r="AS1373" s="89">
        <f t="shared" si="445"/>
        <v>1.2462266328299796</v>
      </c>
      <c r="AT1373" s="89">
        <f t="shared" si="445"/>
        <v>1.2439083968856333</v>
      </c>
      <c r="AU1373" s="89">
        <f t="shared" si="446"/>
        <v>1.1666747515830691</v>
      </c>
      <c r="AV1373" s="89"/>
      <c r="AX1373" s="89"/>
    </row>
    <row r="1374" spans="3:64">
      <c r="C1374" s="10"/>
      <c r="D1374" s="10"/>
      <c r="Z1374">
        <f t="shared" si="437"/>
        <v>0</v>
      </c>
      <c r="AA1374" s="89">
        <f t="shared" si="438"/>
        <v>-0.23800536174947567</v>
      </c>
      <c r="AB1374" s="89"/>
      <c r="AC1374" s="89">
        <f t="shared" si="433"/>
        <v>0</v>
      </c>
      <c r="AD1374" s="89">
        <f t="shared" si="447"/>
        <v>-9999</v>
      </c>
      <c r="AE1374" s="89">
        <f t="shared" si="434"/>
        <v>0</v>
      </c>
      <c r="AF1374">
        <f t="shared" si="448"/>
        <v>-9999</v>
      </c>
      <c r="AG1374" s="73"/>
      <c r="AH1374">
        <f t="shared" si="439"/>
        <v>9.9128093979226504E-4</v>
      </c>
      <c r="AI1374">
        <f t="shared" si="440"/>
        <v>1.0202694526724543</v>
      </c>
      <c r="AJ1374">
        <f t="shared" si="441"/>
        <v>0.73637414807196833</v>
      </c>
      <c r="AK1374">
        <f t="shared" si="442"/>
        <v>8.1517785104596244E-2</v>
      </c>
      <c r="AL1374">
        <f t="shared" si="443"/>
        <v>1.327088014839336</v>
      </c>
      <c r="AM1374">
        <f t="shared" si="444"/>
        <v>0.7817992999413852</v>
      </c>
      <c r="AN1374" s="89">
        <f t="shared" si="445"/>
        <v>1.2462906618999194</v>
      </c>
      <c r="AO1374" s="89">
        <f t="shared" si="445"/>
        <v>1.246290661867854</v>
      </c>
      <c r="AP1374" s="89">
        <f t="shared" si="445"/>
        <v>1.2462906606705981</v>
      </c>
      <c r="AQ1374" s="89">
        <f t="shared" si="445"/>
        <v>1.2462906159678244</v>
      </c>
      <c r="AR1374" s="89">
        <f t="shared" si="445"/>
        <v>1.2462889468736118</v>
      </c>
      <c r="AS1374" s="89">
        <f t="shared" si="445"/>
        <v>1.2462266328299796</v>
      </c>
      <c r="AT1374" s="89">
        <f t="shared" si="445"/>
        <v>1.2439083968856333</v>
      </c>
      <c r="AU1374" s="89">
        <f t="shared" si="446"/>
        <v>1.1666747515830691</v>
      </c>
    </row>
    <row r="1375" spans="3:64">
      <c r="C1375" s="10"/>
      <c r="D1375" s="10"/>
      <c r="Z1375">
        <f t="shared" si="437"/>
        <v>0</v>
      </c>
      <c r="AA1375" s="89">
        <f t="shared" si="438"/>
        <v>-0.23800536174947567</v>
      </c>
      <c r="AB1375" s="89">
        <f t="shared" ref="AB1375:AB1403" si="449">IF(S1375&lt;&gt;0,G1375-AH1375, -9999)</f>
        <v>-9999</v>
      </c>
      <c r="AC1375" s="89">
        <f t="shared" si="433"/>
        <v>0</v>
      </c>
      <c r="AD1375" s="89">
        <f t="shared" si="447"/>
        <v>-9999</v>
      </c>
      <c r="AE1375" s="89">
        <f t="shared" si="434"/>
        <v>0</v>
      </c>
      <c r="AF1375">
        <f t="shared" si="448"/>
        <v>-9999</v>
      </c>
      <c r="AG1375" s="73"/>
      <c r="AH1375">
        <f t="shared" si="439"/>
        <v>9.9128093979226504E-4</v>
      </c>
      <c r="AI1375">
        <f t="shared" si="440"/>
        <v>1.0202694526724543</v>
      </c>
      <c r="AJ1375">
        <f t="shared" si="441"/>
        <v>0.73637414807196833</v>
      </c>
      <c r="AK1375">
        <f t="shared" si="442"/>
        <v>8.1517785104596244E-2</v>
      </c>
      <c r="AL1375">
        <f t="shared" si="443"/>
        <v>1.327088014839336</v>
      </c>
      <c r="AM1375">
        <f t="shared" si="444"/>
        <v>0.7817992999413852</v>
      </c>
      <c r="AN1375" s="89">
        <f t="shared" si="445"/>
        <v>1.2462906618999194</v>
      </c>
      <c r="AO1375" s="89">
        <f t="shared" si="445"/>
        <v>1.246290661867854</v>
      </c>
      <c r="AP1375" s="89">
        <f t="shared" si="445"/>
        <v>1.2462906606705981</v>
      </c>
      <c r="AQ1375" s="89">
        <f t="shared" si="445"/>
        <v>1.2462906159678244</v>
      </c>
      <c r="AR1375" s="89">
        <f t="shared" si="445"/>
        <v>1.2462889468736118</v>
      </c>
      <c r="AS1375" s="89">
        <f t="shared" si="445"/>
        <v>1.2462266328299796</v>
      </c>
      <c r="AT1375" s="89">
        <f t="shared" si="445"/>
        <v>1.2439083968856333</v>
      </c>
      <c r="AU1375" s="89">
        <f t="shared" si="446"/>
        <v>1.1666747515830691</v>
      </c>
      <c r="AV1375" s="89"/>
      <c r="AX1375" s="89"/>
      <c r="AY1375" s="89"/>
      <c r="AZ1375" s="89"/>
      <c r="BA1375" s="89"/>
      <c r="BB1375" s="89"/>
      <c r="BC1375" s="89"/>
      <c r="BD1375" s="89"/>
      <c r="BE1375" s="89"/>
      <c r="BF1375" s="89"/>
      <c r="BG1375" s="89"/>
      <c r="BH1375" s="89"/>
      <c r="BI1375" s="89"/>
      <c r="BJ1375" s="89"/>
      <c r="BK1375" s="89"/>
      <c r="BL1375" s="89"/>
    </row>
    <row r="1376" spans="3:64">
      <c r="C1376" s="10"/>
      <c r="D1376" s="10"/>
      <c r="Z1376">
        <f t="shared" si="437"/>
        <v>0</v>
      </c>
      <c r="AA1376" s="89">
        <f t="shared" si="438"/>
        <v>-0.23800536174947567</v>
      </c>
      <c r="AB1376" s="89">
        <f t="shared" si="449"/>
        <v>-9999</v>
      </c>
      <c r="AC1376" s="89">
        <f t="shared" si="433"/>
        <v>0</v>
      </c>
      <c r="AD1376" s="89">
        <f t="shared" si="447"/>
        <v>-9999</v>
      </c>
      <c r="AE1376" s="89">
        <f t="shared" si="434"/>
        <v>0</v>
      </c>
      <c r="AF1376">
        <f t="shared" si="448"/>
        <v>-9999</v>
      </c>
      <c r="AG1376" s="73"/>
      <c r="AH1376">
        <f t="shared" si="439"/>
        <v>9.9128093979226504E-4</v>
      </c>
      <c r="AI1376">
        <f t="shared" si="440"/>
        <v>1.0202694526724543</v>
      </c>
      <c r="AJ1376">
        <f t="shared" si="441"/>
        <v>0.73637414807196833</v>
      </c>
      <c r="AK1376">
        <f t="shared" si="442"/>
        <v>8.1517785104596244E-2</v>
      </c>
      <c r="AL1376">
        <f t="shared" si="443"/>
        <v>1.327088014839336</v>
      </c>
      <c r="AM1376">
        <f t="shared" si="444"/>
        <v>0.7817992999413852</v>
      </c>
      <c r="AN1376" s="89">
        <f t="shared" si="445"/>
        <v>1.2462906618999194</v>
      </c>
      <c r="AO1376" s="89">
        <f t="shared" si="445"/>
        <v>1.246290661867854</v>
      </c>
      <c r="AP1376" s="89">
        <f t="shared" si="445"/>
        <v>1.2462906606705981</v>
      </c>
      <c r="AQ1376" s="89">
        <f t="shared" si="445"/>
        <v>1.2462906159678244</v>
      </c>
      <c r="AR1376" s="89">
        <f t="shared" si="445"/>
        <v>1.2462889468736118</v>
      </c>
      <c r="AS1376" s="89">
        <f t="shared" si="445"/>
        <v>1.2462266328299796</v>
      </c>
      <c r="AT1376" s="89">
        <f t="shared" si="445"/>
        <v>1.2439083968856333</v>
      </c>
      <c r="AU1376" s="89">
        <f t="shared" si="446"/>
        <v>1.1666747515830691</v>
      </c>
    </row>
    <row r="1377" spans="3:64">
      <c r="C1377" s="10"/>
      <c r="D1377" s="10"/>
      <c r="Z1377">
        <f t="shared" si="437"/>
        <v>0</v>
      </c>
      <c r="AA1377" s="89">
        <f t="shared" si="438"/>
        <v>-0.23800536174947567</v>
      </c>
      <c r="AB1377" s="89">
        <f t="shared" si="449"/>
        <v>-9999</v>
      </c>
      <c r="AC1377" s="89">
        <f t="shared" si="433"/>
        <v>0</v>
      </c>
      <c r="AD1377" s="89">
        <f t="shared" si="447"/>
        <v>-9999</v>
      </c>
      <c r="AE1377" s="89">
        <f t="shared" si="434"/>
        <v>0</v>
      </c>
      <c r="AF1377">
        <f t="shared" si="448"/>
        <v>-9999</v>
      </c>
      <c r="AG1377" s="73"/>
      <c r="AH1377">
        <f t="shared" si="439"/>
        <v>9.9128093979226504E-4</v>
      </c>
      <c r="AI1377">
        <f t="shared" si="440"/>
        <v>1.0202694526724543</v>
      </c>
      <c r="AJ1377">
        <f t="shared" si="441"/>
        <v>0.73637414807196833</v>
      </c>
      <c r="AK1377">
        <f t="shared" si="442"/>
        <v>8.1517785104596244E-2</v>
      </c>
      <c r="AL1377">
        <f t="shared" si="443"/>
        <v>1.327088014839336</v>
      </c>
      <c r="AM1377">
        <f t="shared" si="444"/>
        <v>0.7817992999413852</v>
      </c>
      <c r="AN1377" s="89">
        <f t="shared" si="445"/>
        <v>1.2462906618999194</v>
      </c>
      <c r="AO1377" s="89">
        <f t="shared" si="445"/>
        <v>1.246290661867854</v>
      </c>
      <c r="AP1377" s="89">
        <f t="shared" si="445"/>
        <v>1.2462906606705981</v>
      </c>
      <c r="AQ1377" s="89">
        <f t="shared" si="445"/>
        <v>1.2462906159678244</v>
      </c>
      <c r="AR1377" s="89">
        <f t="shared" si="445"/>
        <v>1.2462889468736118</v>
      </c>
      <c r="AS1377" s="89">
        <f t="shared" si="445"/>
        <v>1.2462266328299796</v>
      </c>
      <c r="AT1377" s="89">
        <f t="shared" si="445"/>
        <v>1.2439083968856333</v>
      </c>
      <c r="AU1377" s="89">
        <f t="shared" si="446"/>
        <v>1.1666747515830691</v>
      </c>
    </row>
    <row r="1378" spans="3:64">
      <c r="C1378" s="10"/>
      <c r="D1378" s="10"/>
      <c r="Z1378">
        <f t="shared" si="437"/>
        <v>0</v>
      </c>
      <c r="AA1378" s="89">
        <f t="shared" si="438"/>
        <v>-0.23800536174947567</v>
      </c>
      <c r="AB1378" s="89">
        <f t="shared" si="449"/>
        <v>-9999</v>
      </c>
      <c r="AC1378" s="89">
        <f t="shared" si="433"/>
        <v>0</v>
      </c>
      <c r="AD1378" s="89">
        <f t="shared" si="447"/>
        <v>-9999</v>
      </c>
      <c r="AE1378" s="89">
        <f t="shared" si="434"/>
        <v>0</v>
      </c>
      <c r="AF1378">
        <f t="shared" si="448"/>
        <v>-9999</v>
      </c>
      <c r="AG1378" s="73"/>
      <c r="AH1378">
        <f t="shared" si="439"/>
        <v>9.9128093979226504E-4</v>
      </c>
      <c r="AI1378">
        <f t="shared" si="440"/>
        <v>1.0202694526724543</v>
      </c>
      <c r="AJ1378">
        <f t="shared" si="441"/>
        <v>0.73637414807196833</v>
      </c>
      <c r="AK1378">
        <f t="shared" si="442"/>
        <v>8.1517785104596244E-2</v>
      </c>
      <c r="AL1378">
        <f t="shared" si="443"/>
        <v>1.327088014839336</v>
      </c>
      <c r="AM1378">
        <f t="shared" si="444"/>
        <v>0.7817992999413852</v>
      </c>
      <c r="AN1378" s="89">
        <f t="shared" si="445"/>
        <v>1.2462906618999194</v>
      </c>
      <c r="AO1378" s="89">
        <f t="shared" si="445"/>
        <v>1.246290661867854</v>
      </c>
      <c r="AP1378" s="89">
        <f t="shared" si="445"/>
        <v>1.2462906606705981</v>
      </c>
      <c r="AQ1378" s="89">
        <f t="shared" si="445"/>
        <v>1.2462906159678244</v>
      </c>
      <c r="AR1378" s="89">
        <f t="shared" si="445"/>
        <v>1.2462889468736118</v>
      </c>
      <c r="AS1378" s="89">
        <f t="shared" si="445"/>
        <v>1.2462266328299796</v>
      </c>
      <c r="AT1378" s="89">
        <f t="shared" si="445"/>
        <v>1.2439083968856333</v>
      </c>
      <c r="AU1378" s="89">
        <f t="shared" si="446"/>
        <v>1.1666747515830691</v>
      </c>
      <c r="AV1378" s="89"/>
    </row>
    <row r="1379" spans="3:64">
      <c r="C1379" s="10"/>
      <c r="D1379" s="10"/>
      <c r="Z1379">
        <f t="shared" si="437"/>
        <v>0</v>
      </c>
      <c r="AA1379" s="89">
        <f t="shared" si="438"/>
        <v>-0.23800536174947567</v>
      </c>
      <c r="AB1379" s="89">
        <f t="shared" si="449"/>
        <v>-9999</v>
      </c>
      <c r="AC1379" s="89">
        <f t="shared" si="433"/>
        <v>0</v>
      </c>
      <c r="AD1379" s="89">
        <f t="shared" si="447"/>
        <v>-9999</v>
      </c>
      <c r="AE1379" s="89">
        <f t="shared" si="434"/>
        <v>0</v>
      </c>
      <c r="AF1379">
        <f t="shared" si="448"/>
        <v>-9999</v>
      </c>
      <c r="AG1379" s="73"/>
      <c r="AH1379">
        <f t="shared" si="439"/>
        <v>9.9128093979226504E-4</v>
      </c>
      <c r="AI1379">
        <f t="shared" si="440"/>
        <v>1.0202694526724543</v>
      </c>
      <c r="AJ1379">
        <f t="shared" si="441"/>
        <v>0.73637414807196833</v>
      </c>
      <c r="AK1379">
        <f t="shared" si="442"/>
        <v>8.1517785104596244E-2</v>
      </c>
      <c r="AL1379">
        <f t="shared" si="443"/>
        <v>1.327088014839336</v>
      </c>
      <c r="AM1379">
        <f t="shared" si="444"/>
        <v>0.7817992999413852</v>
      </c>
      <c r="AN1379" s="89">
        <f t="shared" si="445"/>
        <v>1.2462906618999194</v>
      </c>
      <c r="AO1379" s="89">
        <f t="shared" si="445"/>
        <v>1.246290661867854</v>
      </c>
      <c r="AP1379" s="89">
        <f t="shared" si="445"/>
        <v>1.2462906606705981</v>
      </c>
      <c r="AQ1379" s="89">
        <f t="shared" si="445"/>
        <v>1.2462906159678244</v>
      </c>
      <c r="AR1379" s="89">
        <f t="shared" si="445"/>
        <v>1.2462889468736118</v>
      </c>
      <c r="AS1379" s="89">
        <f t="shared" si="445"/>
        <v>1.2462266328299796</v>
      </c>
      <c r="AT1379" s="89">
        <f t="shared" si="445"/>
        <v>1.2439083968856333</v>
      </c>
      <c r="AU1379" s="89">
        <f t="shared" si="446"/>
        <v>1.1666747515830691</v>
      </c>
      <c r="AV1379" s="89"/>
    </row>
    <row r="1380" spans="3:64">
      <c r="C1380" s="10"/>
      <c r="D1380" s="10"/>
      <c r="Z1380">
        <f t="shared" si="437"/>
        <v>0</v>
      </c>
      <c r="AA1380" s="89">
        <f t="shared" si="438"/>
        <v>-0.23800536174947567</v>
      </c>
      <c r="AB1380" s="89">
        <f t="shared" si="449"/>
        <v>-9999</v>
      </c>
      <c r="AC1380" s="89">
        <f t="shared" si="433"/>
        <v>0</v>
      </c>
      <c r="AD1380" s="89">
        <f t="shared" si="447"/>
        <v>-9999</v>
      </c>
      <c r="AE1380" s="89">
        <f t="shared" si="434"/>
        <v>0</v>
      </c>
      <c r="AF1380">
        <f t="shared" si="448"/>
        <v>-9999</v>
      </c>
      <c r="AG1380" s="73"/>
      <c r="AH1380">
        <f t="shared" si="439"/>
        <v>9.9128093979226504E-4</v>
      </c>
      <c r="AI1380">
        <f t="shared" si="440"/>
        <v>1.0202694526724543</v>
      </c>
      <c r="AJ1380">
        <f t="shared" si="441"/>
        <v>0.73637414807196833</v>
      </c>
      <c r="AK1380">
        <f t="shared" si="442"/>
        <v>8.1517785104596244E-2</v>
      </c>
      <c r="AL1380">
        <f t="shared" si="443"/>
        <v>1.327088014839336</v>
      </c>
      <c r="AM1380">
        <f t="shared" si="444"/>
        <v>0.7817992999413852</v>
      </c>
      <c r="AN1380" s="89">
        <f t="shared" si="445"/>
        <v>1.2462906618999194</v>
      </c>
      <c r="AO1380" s="89">
        <f t="shared" si="445"/>
        <v>1.246290661867854</v>
      </c>
      <c r="AP1380" s="89">
        <f t="shared" si="445"/>
        <v>1.2462906606705981</v>
      </c>
      <c r="AQ1380" s="89">
        <f t="shared" si="445"/>
        <v>1.2462906159678244</v>
      </c>
      <c r="AR1380" s="89">
        <f t="shared" si="445"/>
        <v>1.2462889468736118</v>
      </c>
      <c r="AS1380" s="89">
        <f t="shared" si="445"/>
        <v>1.2462266328299796</v>
      </c>
      <c r="AT1380" s="89">
        <f t="shared" si="445"/>
        <v>1.2439083968856333</v>
      </c>
      <c r="AU1380" s="89">
        <f t="shared" si="446"/>
        <v>1.1666747515830691</v>
      </c>
      <c r="AV1380" s="89"/>
      <c r="AW1380" s="89"/>
      <c r="AX1380" s="89"/>
      <c r="AY1380" s="89"/>
      <c r="AZ1380" s="89"/>
      <c r="BA1380" s="89"/>
      <c r="BB1380" s="89"/>
      <c r="BC1380" s="89"/>
      <c r="BD1380" s="89"/>
      <c r="BE1380" s="89"/>
      <c r="BF1380" s="89"/>
      <c r="BG1380" s="89"/>
      <c r="BH1380" s="89"/>
      <c r="BI1380" s="89"/>
      <c r="BJ1380" s="89"/>
      <c r="BK1380" s="89"/>
      <c r="BL1380" s="89"/>
    </row>
    <row r="1381" spans="3:64">
      <c r="C1381" s="10"/>
      <c r="D1381" s="10"/>
      <c r="Z1381">
        <f t="shared" si="437"/>
        <v>0</v>
      </c>
      <c r="AA1381" s="89">
        <f t="shared" si="438"/>
        <v>-0.23800536174947567</v>
      </c>
      <c r="AB1381" s="89">
        <f t="shared" si="449"/>
        <v>-9999</v>
      </c>
      <c r="AC1381" s="89">
        <f t="shared" si="433"/>
        <v>0</v>
      </c>
      <c r="AD1381" s="89">
        <f t="shared" si="447"/>
        <v>-9999</v>
      </c>
      <c r="AE1381" s="89">
        <f t="shared" si="434"/>
        <v>0</v>
      </c>
      <c r="AF1381">
        <f t="shared" si="448"/>
        <v>-9999</v>
      </c>
      <c r="AG1381" s="73"/>
      <c r="AH1381">
        <f t="shared" si="439"/>
        <v>9.9128093979226504E-4</v>
      </c>
      <c r="AI1381">
        <f t="shared" si="440"/>
        <v>1.0202694526724543</v>
      </c>
      <c r="AJ1381">
        <f t="shared" si="441"/>
        <v>0.73637414807196833</v>
      </c>
      <c r="AK1381">
        <f t="shared" si="442"/>
        <v>8.1517785104596244E-2</v>
      </c>
      <c r="AL1381">
        <f t="shared" si="443"/>
        <v>1.327088014839336</v>
      </c>
      <c r="AM1381">
        <f t="shared" si="444"/>
        <v>0.7817992999413852</v>
      </c>
      <c r="AN1381" s="89">
        <f t="shared" ref="AN1381:AT1396" si="450">$AU1381+$AB$7*SIN(AO1381)</f>
        <v>1.2462906618999194</v>
      </c>
      <c r="AO1381" s="89">
        <f t="shared" si="450"/>
        <v>1.246290661867854</v>
      </c>
      <c r="AP1381" s="89">
        <f t="shared" si="450"/>
        <v>1.2462906606705981</v>
      </c>
      <c r="AQ1381" s="89">
        <f t="shared" si="450"/>
        <v>1.2462906159678244</v>
      </c>
      <c r="AR1381" s="89">
        <f t="shared" si="450"/>
        <v>1.2462889468736118</v>
      </c>
      <c r="AS1381" s="89">
        <f t="shared" si="450"/>
        <v>1.2462266328299796</v>
      </c>
      <c r="AT1381" s="89">
        <f t="shared" si="450"/>
        <v>1.2439083968856333</v>
      </c>
      <c r="AU1381" s="89">
        <f t="shared" si="446"/>
        <v>1.1666747515830691</v>
      </c>
    </row>
    <row r="1382" spans="3:64">
      <c r="C1382" s="10"/>
      <c r="D1382" s="10"/>
      <c r="Z1382">
        <f t="shared" si="437"/>
        <v>0</v>
      </c>
      <c r="AA1382" s="89">
        <f t="shared" si="438"/>
        <v>-0.23800536174947567</v>
      </c>
      <c r="AB1382" s="89">
        <f t="shared" si="449"/>
        <v>-9999</v>
      </c>
      <c r="AC1382" s="89">
        <f t="shared" si="433"/>
        <v>0</v>
      </c>
      <c r="AD1382" s="89">
        <f t="shared" si="447"/>
        <v>-9999</v>
      </c>
      <c r="AE1382" s="89">
        <f t="shared" si="434"/>
        <v>0</v>
      </c>
      <c r="AF1382">
        <f t="shared" si="448"/>
        <v>-9999</v>
      </c>
      <c r="AG1382" s="73"/>
      <c r="AH1382">
        <f t="shared" si="439"/>
        <v>9.9128093979226504E-4</v>
      </c>
      <c r="AI1382">
        <f t="shared" si="440"/>
        <v>1.0202694526724543</v>
      </c>
      <c r="AJ1382">
        <f t="shared" si="441"/>
        <v>0.73637414807196833</v>
      </c>
      <c r="AK1382">
        <f t="shared" si="442"/>
        <v>8.1517785104596244E-2</v>
      </c>
      <c r="AL1382">
        <f t="shared" si="443"/>
        <v>1.327088014839336</v>
      </c>
      <c r="AM1382">
        <f t="shared" si="444"/>
        <v>0.7817992999413852</v>
      </c>
      <c r="AN1382" s="89">
        <f t="shared" si="450"/>
        <v>1.2462906618999194</v>
      </c>
      <c r="AO1382" s="89">
        <f t="shared" si="450"/>
        <v>1.246290661867854</v>
      </c>
      <c r="AP1382" s="89">
        <f t="shared" si="450"/>
        <v>1.2462906606705981</v>
      </c>
      <c r="AQ1382" s="89">
        <f t="shared" si="450"/>
        <v>1.2462906159678244</v>
      </c>
      <c r="AR1382" s="89">
        <f t="shared" si="450"/>
        <v>1.2462889468736118</v>
      </c>
      <c r="AS1382" s="89">
        <f t="shared" si="450"/>
        <v>1.2462266328299796</v>
      </c>
      <c r="AT1382" s="89">
        <f t="shared" si="450"/>
        <v>1.2439083968856333</v>
      </c>
      <c r="AU1382" s="89">
        <f t="shared" si="446"/>
        <v>1.1666747515830691</v>
      </c>
    </row>
    <row r="1383" spans="3:64">
      <c r="C1383" s="10"/>
      <c r="D1383" s="10"/>
      <c r="Z1383">
        <f t="shared" si="437"/>
        <v>0</v>
      </c>
      <c r="AA1383" s="89">
        <f t="shared" si="438"/>
        <v>-0.23800536174947567</v>
      </c>
      <c r="AB1383" s="89">
        <f t="shared" si="449"/>
        <v>-9999</v>
      </c>
      <c r="AC1383" s="89">
        <f t="shared" ref="AC1383:AC1446" si="451">+G1383-P1383</f>
        <v>0</v>
      </c>
      <c r="AD1383" s="89">
        <f t="shared" si="447"/>
        <v>-9999</v>
      </c>
      <c r="AE1383" s="89">
        <f t="shared" ref="AE1383:AE1446" si="452">+(G1383-AA1383)^2*S1383</f>
        <v>0</v>
      </c>
      <c r="AF1383">
        <f t="shared" si="448"/>
        <v>-9999</v>
      </c>
      <c r="AG1383" s="73"/>
      <c r="AH1383">
        <f t="shared" si="439"/>
        <v>9.9128093979226504E-4</v>
      </c>
      <c r="AI1383">
        <f t="shared" si="440"/>
        <v>1.0202694526724543</v>
      </c>
      <c r="AJ1383">
        <f t="shared" si="441"/>
        <v>0.73637414807196833</v>
      </c>
      <c r="AK1383">
        <f t="shared" si="442"/>
        <v>8.1517785104596244E-2</v>
      </c>
      <c r="AL1383">
        <f t="shared" si="443"/>
        <v>1.327088014839336</v>
      </c>
      <c r="AM1383">
        <f t="shared" si="444"/>
        <v>0.7817992999413852</v>
      </c>
      <c r="AN1383" s="89">
        <f t="shared" si="450"/>
        <v>1.2462906618999194</v>
      </c>
      <c r="AO1383" s="89">
        <f t="shared" si="450"/>
        <v>1.246290661867854</v>
      </c>
      <c r="AP1383" s="89">
        <f t="shared" si="450"/>
        <v>1.2462906606705981</v>
      </c>
      <c r="AQ1383" s="89">
        <f t="shared" si="450"/>
        <v>1.2462906159678244</v>
      </c>
      <c r="AR1383" s="89">
        <f t="shared" si="450"/>
        <v>1.2462889468736118</v>
      </c>
      <c r="AS1383" s="89">
        <f t="shared" si="450"/>
        <v>1.2462266328299796</v>
      </c>
      <c r="AT1383" s="89">
        <f t="shared" si="450"/>
        <v>1.2439083968856333</v>
      </c>
      <c r="AU1383" s="89">
        <f t="shared" si="446"/>
        <v>1.1666747515830691</v>
      </c>
      <c r="AV1383" s="89"/>
      <c r="AX1383" s="89"/>
      <c r="AY1383" s="89"/>
      <c r="AZ1383" s="89"/>
      <c r="BA1383" s="89"/>
      <c r="BB1383" s="89"/>
      <c r="BC1383" s="89"/>
      <c r="BD1383" s="89"/>
      <c r="BE1383" s="89"/>
      <c r="BF1383" s="89"/>
      <c r="BG1383" s="89"/>
      <c r="BH1383" s="89"/>
      <c r="BI1383" s="89"/>
      <c r="BJ1383" s="89"/>
      <c r="BK1383" s="89"/>
      <c r="BL1383" s="89"/>
    </row>
    <row r="1384" spans="3:64">
      <c r="C1384" s="10"/>
      <c r="D1384" s="10"/>
      <c r="Z1384">
        <f t="shared" si="437"/>
        <v>0</v>
      </c>
      <c r="AA1384" s="89">
        <f t="shared" si="438"/>
        <v>-0.23800536174947567</v>
      </c>
      <c r="AB1384" s="89">
        <f t="shared" si="449"/>
        <v>-9999</v>
      </c>
      <c r="AC1384" s="89">
        <f t="shared" si="451"/>
        <v>0</v>
      </c>
      <c r="AD1384" s="89">
        <f t="shared" si="447"/>
        <v>-9999</v>
      </c>
      <c r="AE1384" s="89">
        <f t="shared" si="452"/>
        <v>0</v>
      </c>
      <c r="AF1384">
        <f t="shared" si="448"/>
        <v>-9999</v>
      </c>
      <c r="AG1384" s="73"/>
      <c r="AH1384">
        <f t="shared" si="439"/>
        <v>9.9128093979226504E-4</v>
      </c>
      <c r="AI1384">
        <f t="shared" si="440"/>
        <v>1.0202694526724543</v>
      </c>
      <c r="AJ1384">
        <f t="shared" si="441"/>
        <v>0.73637414807196833</v>
      </c>
      <c r="AK1384">
        <f t="shared" si="442"/>
        <v>8.1517785104596244E-2</v>
      </c>
      <c r="AL1384">
        <f t="shared" si="443"/>
        <v>1.327088014839336</v>
      </c>
      <c r="AM1384">
        <f t="shared" si="444"/>
        <v>0.7817992999413852</v>
      </c>
      <c r="AN1384" s="89">
        <f t="shared" si="450"/>
        <v>1.2462906618999194</v>
      </c>
      <c r="AO1384" s="89">
        <f t="shared" si="450"/>
        <v>1.246290661867854</v>
      </c>
      <c r="AP1384" s="89">
        <f t="shared" si="450"/>
        <v>1.2462906606705981</v>
      </c>
      <c r="AQ1384" s="89">
        <f t="shared" si="450"/>
        <v>1.2462906159678244</v>
      </c>
      <c r="AR1384" s="89">
        <f t="shared" si="450"/>
        <v>1.2462889468736118</v>
      </c>
      <c r="AS1384" s="89">
        <f t="shared" si="450"/>
        <v>1.2462266328299796</v>
      </c>
      <c r="AT1384" s="89">
        <f t="shared" si="450"/>
        <v>1.2439083968856333</v>
      </c>
      <c r="AU1384" s="89">
        <f t="shared" si="446"/>
        <v>1.1666747515830691</v>
      </c>
      <c r="AV1384" s="89"/>
      <c r="AW1384" s="89"/>
      <c r="AX1384" s="89"/>
      <c r="AY1384" s="89"/>
      <c r="AZ1384" s="89"/>
      <c r="BA1384" s="89"/>
      <c r="BB1384" s="89"/>
      <c r="BC1384" s="89"/>
      <c r="BD1384" s="89"/>
      <c r="BE1384" s="89"/>
      <c r="BF1384" s="89"/>
      <c r="BG1384" s="89"/>
      <c r="BH1384" s="89"/>
      <c r="BI1384" s="89"/>
      <c r="BJ1384" s="89"/>
      <c r="BK1384" s="89"/>
      <c r="BL1384" s="89"/>
    </row>
    <row r="1385" spans="3:64">
      <c r="C1385" s="10"/>
      <c r="D1385" s="10"/>
      <c r="Z1385">
        <f t="shared" si="437"/>
        <v>0</v>
      </c>
      <c r="AA1385" s="89">
        <f t="shared" si="438"/>
        <v>-0.23800536174947567</v>
      </c>
      <c r="AB1385" s="89">
        <f t="shared" si="449"/>
        <v>-9999</v>
      </c>
      <c r="AC1385" s="89">
        <f t="shared" si="451"/>
        <v>0</v>
      </c>
      <c r="AD1385" s="89">
        <f t="shared" si="447"/>
        <v>-9999</v>
      </c>
      <c r="AE1385" s="89">
        <f t="shared" si="452"/>
        <v>0</v>
      </c>
      <c r="AF1385">
        <f t="shared" si="448"/>
        <v>-9999</v>
      </c>
      <c r="AG1385" s="73"/>
      <c r="AH1385">
        <f t="shared" si="439"/>
        <v>9.9128093979226504E-4</v>
      </c>
      <c r="AI1385">
        <f t="shared" si="440"/>
        <v>1.0202694526724543</v>
      </c>
      <c r="AJ1385">
        <f t="shared" si="441"/>
        <v>0.73637414807196833</v>
      </c>
      <c r="AK1385">
        <f t="shared" si="442"/>
        <v>8.1517785104596244E-2</v>
      </c>
      <c r="AL1385">
        <f t="shared" si="443"/>
        <v>1.327088014839336</v>
      </c>
      <c r="AM1385">
        <f t="shared" si="444"/>
        <v>0.7817992999413852</v>
      </c>
      <c r="AN1385" s="89">
        <f t="shared" si="450"/>
        <v>1.2462906618999194</v>
      </c>
      <c r="AO1385" s="89">
        <f t="shared" si="450"/>
        <v>1.246290661867854</v>
      </c>
      <c r="AP1385" s="89">
        <f t="shared" si="450"/>
        <v>1.2462906606705981</v>
      </c>
      <c r="AQ1385" s="89">
        <f t="shared" si="450"/>
        <v>1.2462906159678244</v>
      </c>
      <c r="AR1385" s="89">
        <f t="shared" si="450"/>
        <v>1.2462889468736118</v>
      </c>
      <c r="AS1385" s="89">
        <f t="shared" si="450"/>
        <v>1.2462266328299796</v>
      </c>
      <c r="AT1385" s="89">
        <f t="shared" si="450"/>
        <v>1.2439083968856333</v>
      </c>
      <c r="AU1385" s="89">
        <f t="shared" si="446"/>
        <v>1.1666747515830691</v>
      </c>
    </row>
    <row r="1386" spans="3:64">
      <c r="C1386" s="10"/>
      <c r="D1386" s="10"/>
      <c r="Z1386">
        <f t="shared" si="437"/>
        <v>0</v>
      </c>
      <c r="AA1386" s="89">
        <f t="shared" si="438"/>
        <v>-0.23800536174947567</v>
      </c>
      <c r="AB1386" s="89">
        <f t="shared" si="449"/>
        <v>-9999</v>
      </c>
      <c r="AC1386" s="89">
        <f t="shared" si="451"/>
        <v>0</v>
      </c>
      <c r="AD1386" s="89">
        <f t="shared" si="447"/>
        <v>-9999</v>
      </c>
      <c r="AE1386" s="89">
        <f t="shared" si="452"/>
        <v>0</v>
      </c>
      <c r="AF1386">
        <f t="shared" si="448"/>
        <v>-9999</v>
      </c>
      <c r="AG1386" s="73"/>
      <c r="AH1386">
        <f t="shared" si="439"/>
        <v>9.9128093979226504E-4</v>
      </c>
      <c r="AI1386">
        <f t="shared" si="440"/>
        <v>1.0202694526724543</v>
      </c>
      <c r="AJ1386">
        <f t="shared" si="441"/>
        <v>0.73637414807196833</v>
      </c>
      <c r="AK1386">
        <f t="shared" si="442"/>
        <v>8.1517785104596244E-2</v>
      </c>
      <c r="AL1386">
        <f t="shared" si="443"/>
        <v>1.327088014839336</v>
      </c>
      <c r="AM1386">
        <f t="shared" si="444"/>
        <v>0.7817992999413852</v>
      </c>
      <c r="AN1386" s="89">
        <f t="shared" si="450"/>
        <v>1.2462906618999194</v>
      </c>
      <c r="AO1386" s="89">
        <f t="shared" si="450"/>
        <v>1.246290661867854</v>
      </c>
      <c r="AP1386" s="89">
        <f t="shared" si="450"/>
        <v>1.2462906606705981</v>
      </c>
      <c r="AQ1386" s="89">
        <f t="shared" si="450"/>
        <v>1.2462906159678244</v>
      </c>
      <c r="AR1386" s="89">
        <f t="shared" si="450"/>
        <v>1.2462889468736118</v>
      </c>
      <c r="AS1386" s="89">
        <f t="shared" si="450"/>
        <v>1.2462266328299796</v>
      </c>
      <c r="AT1386" s="89">
        <f t="shared" si="450"/>
        <v>1.2439083968856333</v>
      </c>
      <c r="AU1386" s="89">
        <f t="shared" si="446"/>
        <v>1.1666747515830691</v>
      </c>
    </row>
    <row r="1387" spans="3:64">
      <c r="C1387" s="10"/>
      <c r="D1387" s="10"/>
      <c r="Z1387">
        <f t="shared" si="437"/>
        <v>0</v>
      </c>
      <c r="AA1387" s="89">
        <f t="shared" si="438"/>
        <v>-0.23800536174947567</v>
      </c>
      <c r="AB1387" s="89">
        <f t="shared" si="449"/>
        <v>-9999</v>
      </c>
      <c r="AC1387" s="89">
        <f t="shared" si="451"/>
        <v>0</v>
      </c>
      <c r="AD1387" s="89">
        <f t="shared" si="447"/>
        <v>-9999</v>
      </c>
      <c r="AE1387" s="89">
        <f t="shared" si="452"/>
        <v>0</v>
      </c>
      <c r="AF1387">
        <f t="shared" si="448"/>
        <v>-9999</v>
      </c>
      <c r="AG1387" s="73"/>
      <c r="AH1387">
        <f t="shared" si="439"/>
        <v>9.9128093979226504E-4</v>
      </c>
      <c r="AI1387">
        <f t="shared" si="440"/>
        <v>1.0202694526724543</v>
      </c>
      <c r="AJ1387">
        <f t="shared" si="441"/>
        <v>0.73637414807196833</v>
      </c>
      <c r="AK1387">
        <f t="shared" si="442"/>
        <v>8.1517785104596244E-2</v>
      </c>
      <c r="AL1387">
        <f t="shared" si="443"/>
        <v>1.327088014839336</v>
      </c>
      <c r="AM1387">
        <f t="shared" si="444"/>
        <v>0.7817992999413852</v>
      </c>
      <c r="AN1387" s="89">
        <f t="shared" si="450"/>
        <v>1.2462906618999194</v>
      </c>
      <c r="AO1387" s="89">
        <f t="shared" si="450"/>
        <v>1.246290661867854</v>
      </c>
      <c r="AP1387" s="89">
        <f t="shared" si="450"/>
        <v>1.2462906606705981</v>
      </c>
      <c r="AQ1387" s="89">
        <f t="shared" si="450"/>
        <v>1.2462906159678244</v>
      </c>
      <c r="AR1387" s="89">
        <f t="shared" si="450"/>
        <v>1.2462889468736118</v>
      </c>
      <c r="AS1387" s="89">
        <f t="shared" si="450"/>
        <v>1.2462266328299796</v>
      </c>
      <c r="AT1387" s="89">
        <f t="shared" si="450"/>
        <v>1.2439083968856333</v>
      </c>
      <c r="AU1387" s="89">
        <f t="shared" si="446"/>
        <v>1.1666747515830691</v>
      </c>
    </row>
    <row r="1388" spans="3:64">
      <c r="C1388" s="10"/>
      <c r="D1388" s="10"/>
      <c r="Z1388">
        <f t="shared" si="437"/>
        <v>0</v>
      </c>
      <c r="AA1388" s="89">
        <f t="shared" si="438"/>
        <v>-0.23800536174947567</v>
      </c>
      <c r="AB1388" s="89">
        <f t="shared" si="449"/>
        <v>-9999</v>
      </c>
      <c r="AC1388" s="89">
        <f t="shared" si="451"/>
        <v>0</v>
      </c>
      <c r="AD1388" s="89">
        <f t="shared" si="447"/>
        <v>-9999</v>
      </c>
      <c r="AE1388" s="89">
        <f t="shared" si="452"/>
        <v>0</v>
      </c>
      <c r="AF1388">
        <f t="shared" si="448"/>
        <v>-9999</v>
      </c>
      <c r="AG1388" s="73"/>
      <c r="AH1388">
        <f t="shared" si="439"/>
        <v>9.9128093979226504E-4</v>
      </c>
      <c r="AI1388">
        <f t="shared" si="440"/>
        <v>1.0202694526724543</v>
      </c>
      <c r="AJ1388">
        <f t="shared" si="441"/>
        <v>0.73637414807196833</v>
      </c>
      <c r="AK1388">
        <f t="shared" si="442"/>
        <v>8.1517785104596244E-2</v>
      </c>
      <c r="AL1388">
        <f t="shared" si="443"/>
        <v>1.327088014839336</v>
      </c>
      <c r="AM1388">
        <f t="shared" si="444"/>
        <v>0.7817992999413852</v>
      </c>
      <c r="AN1388" s="89">
        <f t="shared" si="450"/>
        <v>1.2462906618999194</v>
      </c>
      <c r="AO1388" s="89">
        <f t="shared" si="450"/>
        <v>1.246290661867854</v>
      </c>
      <c r="AP1388" s="89">
        <f t="shared" si="450"/>
        <v>1.2462906606705981</v>
      </c>
      <c r="AQ1388" s="89">
        <f t="shared" si="450"/>
        <v>1.2462906159678244</v>
      </c>
      <c r="AR1388" s="89">
        <f t="shared" si="450"/>
        <v>1.2462889468736118</v>
      </c>
      <c r="AS1388" s="89">
        <f t="shared" si="450"/>
        <v>1.2462266328299796</v>
      </c>
      <c r="AT1388" s="89">
        <f t="shared" si="450"/>
        <v>1.2439083968856333</v>
      </c>
      <c r="AU1388" s="89">
        <f t="shared" si="446"/>
        <v>1.1666747515830691</v>
      </c>
    </row>
    <row r="1389" spans="3:64">
      <c r="C1389" s="10"/>
      <c r="D1389" s="10"/>
      <c r="Z1389">
        <f t="shared" si="437"/>
        <v>0</v>
      </c>
      <c r="AA1389" s="89">
        <f t="shared" si="438"/>
        <v>-0.23800536174947567</v>
      </c>
      <c r="AB1389" s="89">
        <f t="shared" si="449"/>
        <v>-9999</v>
      </c>
      <c r="AC1389" s="89">
        <f t="shared" si="451"/>
        <v>0</v>
      </c>
      <c r="AD1389" s="89">
        <f t="shared" si="447"/>
        <v>-9999</v>
      </c>
      <c r="AE1389" s="89">
        <f t="shared" si="452"/>
        <v>0</v>
      </c>
      <c r="AF1389">
        <f t="shared" si="448"/>
        <v>-9999</v>
      </c>
      <c r="AG1389" s="73"/>
      <c r="AH1389">
        <f t="shared" si="439"/>
        <v>9.9128093979226504E-4</v>
      </c>
      <c r="AI1389">
        <f t="shared" si="440"/>
        <v>1.0202694526724543</v>
      </c>
      <c r="AJ1389">
        <f t="shared" si="441"/>
        <v>0.73637414807196833</v>
      </c>
      <c r="AK1389">
        <f t="shared" si="442"/>
        <v>8.1517785104596244E-2</v>
      </c>
      <c r="AL1389">
        <f t="shared" si="443"/>
        <v>1.327088014839336</v>
      </c>
      <c r="AM1389">
        <f t="shared" si="444"/>
        <v>0.7817992999413852</v>
      </c>
      <c r="AN1389" s="89">
        <f t="shared" si="450"/>
        <v>1.2462906618999194</v>
      </c>
      <c r="AO1389" s="89">
        <f t="shared" si="450"/>
        <v>1.246290661867854</v>
      </c>
      <c r="AP1389" s="89">
        <f t="shared" si="450"/>
        <v>1.2462906606705981</v>
      </c>
      <c r="AQ1389" s="89">
        <f t="shared" si="450"/>
        <v>1.2462906159678244</v>
      </c>
      <c r="AR1389" s="89">
        <f t="shared" si="450"/>
        <v>1.2462889468736118</v>
      </c>
      <c r="AS1389" s="89">
        <f t="shared" si="450"/>
        <v>1.2462266328299796</v>
      </c>
      <c r="AT1389" s="89">
        <f t="shared" si="450"/>
        <v>1.2439083968856333</v>
      </c>
      <c r="AU1389" s="89">
        <f t="shared" si="446"/>
        <v>1.1666747515830691</v>
      </c>
      <c r="AV1389" s="89"/>
      <c r="AX1389" s="89"/>
      <c r="AY1389" s="89"/>
      <c r="AZ1389" s="89"/>
      <c r="BA1389" s="89"/>
      <c r="BB1389" s="89"/>
      <c r="BC1389" s="89"/>
      <c r="BD1389" s="89"/>
      <c r="BE1389" s="89"/>
      <c r="BF1389" s="89"/>
      <c r="BG1389" s="89"/>
      <c r="BH1389" s="89"/>
      <c r="BI1389" s="89"/>
      <c r="BJ1389" s="89"/>
      <c r="BK1389" s="89"/>
      <c r="BL1389" s="89"/>
    </row>
    <row r="1390" spans="3:64">
      <c r="C1390" s="10"/>
      <c r="D1390" s="10"/>
      <c r="Z1390">
        <f t="shared" si="437"/>
        <v>0</v>
      </c>
      <c r="AA1390" s="89">
        <f t="shared" si="438"/>
        <v>-0.23800536174947567</v>
      </c>
      <c r="AB1390" s="89">
        <f t="shared" si="449"/>
        <v>-9999</v>
      </c>
      <c r="AC1390" s="89">
        <f t="shared" si="451"/>
        <v>0</v>
      </c>
      <c r="AD1390" s="89">
        <f t="shared" si="447"/>
        <v>-9999</v>
      </c>
      <c r="AE1390" s="89">
        <f t="shared" si="452"/>
        <v>0</v>
      </c>
      <c r="AF1390">
        <f t="shared" si="448"/>
        <v>-9999</v>
      </c>
      <c r="AG1390" s="73"/>
      <c r="AH1390">
        <f t="shared" si="439"/>
        <v>9.9128093979226504E-4</v>
      </c>
      <c r="AI1390">
        <f t="shared" si="440"/>
        <v>1.0202694526724543</v>
      </c>
      <c r="AJ1390">
        <f t="shared" si="441"/>
        <v>0.73637414807196833</v>
      </c>
      <c r="AK1390">
        <f t="shared" si="442"/>
        <v>8.1517785104596244E-2</v>
      </c>
      <c r="AL1390">
        <f t="shared" si="443"/>
        <v>1.327088014839336</v>
      </c>
      <c r="AM1390">
        <f t="shared" si="444"/>
        <v>0.7817992999413852</v>
      </c>
      <c r="AN1390" s="89">
        <f t="shared" si="450"/>
        <v>1.2462906618999194</v>
      </c>
      <c r="AO1390" s="89">
        <f t="shared" si="450"/>
        <v>1.246290661867854</v>
      </c>
      <c r="AP1390" s="89">
        <f t="shared" si="450"/>
        <v>1.2462906606705981</v>
      </c>
      <c r="AQ1390" s="89">
        <f t="shared" si="450"/>
        <v>1.2462906159678244</v>
      </c>
      <c r="AR1390" s="89">
        <f t="shared" si="450"/>
        <v>1.2462889468736118</v>
      </c>
      <c r="AS1390" s="89">
        <f t="shared" si="450"/>
        <v>1.2462266328299796</v>
      </c>
      <c r="AT1390" s="89">
        <f t="shared" si="450"/>
        <v>1.2439083968856333</v>
      </c>
      <c r="AU1390" s="89">
        <f t="shared" si="446"/>
        <v>1.1666747515830691</v>
      </c>
      <c r="AV1390" s="89"/>
      <c r="AX1390" s="89"/>
      <c r="AY1390" s="89"/>
      <c r="AZ1390" s="89"/>
      <c r="BA1390" s="89"/>
      <c r="BB1390" s="89"/>
      <c r="BC1390" s="89"/>
      <c r="BD1390" s="89"/>
      <c r="BE1390" s="89"/>
      <c r="BF1390" s="89"/>
      <c r="BG1390" s="89"/>
      <c r="BH1390" s="89"/>
      <c r="BI1390" s="89"/>
      <c r="BJ1390" s="89"/>
      <c r="BK1390" s="89"/>
      <c r="BL1390" s="89"/>
    </row>
    <row r="1391" spans="3:64">
      <c r="C1391" s="10"/>
      <c r="D1391" s="10"/>
      <c r="Z1391">
        <f t="shared" si="437"/>
        <v>0</v>
      </c>
      <c r="AA1391" s="89">
        <f t="shared" si="438"/>
        <v>-0.23800536174947567</v>
      </c>
      <c r="AB1391" s="89">
        <f t="shared" si="449"/>
        <v>-9999</v>
      </c>
      <c r="AC1391" s="89">
        <f t="shared" si="451"/>
        <v>0</v>
      </c>
      <c r="AD1391" s="89">
        <f t="shared" si="447"/>
        <v>-9999</v>
      </c>
      <c r="AE1391" s="89">
        <f t="shared" si="452"/>
        <v>0</v>
      </c>
      <c r="AF1391">
        <f t="shared" si="448"/>
        <v>-9999</v>
      </c>
      <c r="AG1391" s="73"/>
      <c r="AH1391">
        <f t="shared" si="439"/>
        <v>9.9128093979226504E-4</v>
      </c>
      <c r="AI1391">
        <f t="shared" si="440"/>
        <v>1.0202694526724543</v>
      </c>
      <c r="AJ1391">
        <f t="shared" si="441"/>
        <v>0.73637414807196833</v>
      </c>
      <c r="AK1391">
        <f t="shared" si="442"/>
        <v>8.1517785104596244E-2</v>
      </c>
      <c r="AL1391">
        <f t="shared" si="443"/>
        <v>1.327088014839336</v>
      </c>
      <c r="AM1391">
        <f t="shared" si="444"/>
        <v>0.7817992999413852</v>
      </c>
      <c r="AN1391" s="89">
        <f t="shared" si="450"/>
        <v>1.2462906618999194</v>
      </c>
      <c r="AO1391" s="89">
        <f t="shared" si="450"/>
        <v>1.246290661867854</v>
      </c>
      <c r="AP1391" s="89">
        <f t="shared" si="450"/>
        <v>1.2462906606705981</v>
      </c>
      <c r="AQ1391" s="89">
        <f t="shared" si="450"/>
        <v>1.2462906159678244</v>
      </c>
      <c r="AR1391" s="89">
        <f t="shared" si="450"/>
        <v>1.2462889468736118</v>
      </c>
      <c r="AS1391" s="89">
        <f t="shared" si="450"/>
        <v>1.2462266328299796</v>
      </c>
      <c r="AT1391" s="89">
        <f t="shared" si="450"/>
        <v>1.2439083968856333</v>
      </c>
      <c r="AU1391" s="89">
        <f t="shared" si="446"/>
        <v>1.1666747515830691</v>
      </c>
    </row>
    <row r="1392" spans="3:64">
      <c r="C1392" s="10"/>
      <c r="D1392" s="10"/>
      <c r="Z1392">
        <f t="shared" si="437"/>
        <v>0</v>
      </c>
      <c r="AA1392" s="89">
        <f t="shared" si="438"/>
        <v>-0.23800536174947567</v>
      </c>
      <c r="AB1392" s="89">
        <f t="shared" si="449"/>
        <v>-9999</v>
      </c>
      <c r="AC1392" s="89">
        <f t="shared" si="451"/>
        <v>0</v>
      </c>
      <c r="AD1392" s="89">
        <f t="shared" si="447"/>
        <v>-9999</v>
      </c>
      <c r="AE1392" s="89">
        <f t="shared" si="452"/>
        <v>0</v>
      </c>
      <c r="AF1392">
        <f t="shared" si="448"/>
        <v>-9999</v>
      </c>
      <c r="AG1392" s="73"/>
      <c r="AH1392">
        <f t="shared" si="439"/>
        <v>9.9128093979226504E-4</v>
      </c>
      <c r="AI1392">
        <f t="shared" si="440"/>
        <v>1.0202694526724543</v>
      </c>
      <c r="AJ1392">
        <f t="shared" si="441"/>
        <v>0.73637414807196833</v>
      </c>
      <c r="AK1392">
        <f t="shared" si="442"/>
        <v>8.1517785104596244E-2</v>
      </c>
      <c r="AL1392">
        <f t="shared" si="443"/>
        <v>1.327088014839336</v>
      </c>
      <c r="AM1392">
        <f t="shared" si="444"/>
        <v>0.7817992999413852</v>
      </c>
      <c r="AN1392" s="89">
        <f t="shared" si="450"/>
        <v>1.2462906618999194</v>
      </c>
      <c r="AO1392" s="89">
        <f t="shared" si="450"/>
        <v>1.246290661867854</v>
      </c>
      <c r="AP1392" s="89">
        <f t="shared" si="450"/>
        <v>1.2462906606705981</v>
      </c>
      <c r="AQ1392" s="89">
        <f t="shared" si="450"/>
        <v>1.2462906159678244</v>
      </c>
      <c r="AR1392" s="89">
        <f t="shared" si="450"/>
        <v>1.2462889468736118</v>
      </c>
      <c r="AS1392" s="89">
        <f t="shared" si="450"/>
        <v>1.2462266328299796</v>
      </c>
      <c r="AT1392" s="89">
        <f t="shared" si="450"/>
        <v>1.2439083968856333</v>
      </c>
      <c r="AU1392" s="89">
        <f t="shared" si="446"/>
        <v>1.1666747515830691</v>
      </c>
    </row>
    <row r="1393" spans="3:64">
      <c r="C1393" s="10"/>
      <c r="D1393" s="10"/>
      <c r="Z1393">
        <f t="shared" si="437"/>
        <v>0</v>
      </c>
      <c r="AA1393" s="89">
        <f t="shared" si="438"/>
        <v>-0.23800536174947567</v>
      </c>
      <c r="AB1393" s="89">
        <f t="shared" si="449"/>
        <v>-9999</v>
      </c>
      <c r="AC1393" s="89">
        <f t="shared" si="451"/>
        <v>0</v>
      </c>
      <c r="AD1393" s="89">
        <f t="shared" si="447"/>
        <v>-9999</v>
      </c>
      <c r="AE1393" s="89">
        <f t="shared" si="452"/>
        <v>0</v>
      </c>
      <c r="AF1393">
        <f t="shared" si="448"/>
        <v>-9999</v>
      </c>
      <c r="AG1393" s="73"/>
      <c r="AH1393">
        <f t="shared" si="439"/>
        <v>9.9128093979226504E-4</v>
      </c>
      <c r="AI1393">
        <f t="shared" si="440"/>
        <v>1.0202694526724543</v>
      </c>
      <c r="AJ1393">
        <f t="shared" si="441"/>
        <v>0.73637414807196833</v>
      </c>
      <c r="AK1393">
        <f t="shared" si="442"/>
        <v>8.1517785104596244E-2</v>
      </c>
      <c r="AL1393">
        <f t="shared" si="443"/>
        <v>1.327088014839336</v>
      </c>
      <c r="AM1393">
        <f t="shared" si="444"/>
        <v>0.7817992999413852</v>
      </c>
      <c r="AN1393" s="89">
        <f t="shared" si="450"/>
        <v>1.2462906618999194</v>
      </c>
      <c r="AO1393" s="89">
        <f t="shared" si="450"/>
        <v>1.246290661867854</v>
      </c>
      <c r="AP1393" s="89">
        <f t="shared" si="450"/>
        <v>1.2462906606705981</v>
      </c>
      <c r="AQ1393" s="89">
        <f t="shared" si="450"/>
        <v>1.2462906159678244</v>
      </c>
      <c r="AR1393" s="89">
        <f t="shared" si="450"/>
        <v>1.2462889468736118</v>
      </c>
      <c r="AS1393" s="89">
        <f t="shared" si="450"/>
        <v>1.2462266328299796</v>
      </c>
      <c r="AT1393" s="89">
        <f t="shared" si="450"/>
        <v>1.2439083968856333</v>
      </c>
      <c r="AU1393" s="89">
        <f t="shared" si="446"/>
        <v>1.1666747515830691</v>
      </c>
    </row>
    <row r="1394" spans="3:64">
      <c r="C1394" s="10"/>
      <c r="D1394" s="10"/>
      <c r="Z1394">
        <f t="shared" si="437"/>
        <v>0</v>
      </c>
      <c r="AA1394" s="89">
        <f t="shared" si="438"/>
        <v>-0.23800536174947567</v>
      </c>
      <c r="AB1394" s="89">
        <f t="shared" si="449"/>
        <v>-9999</v>
      </c>
      <c r="AC1394" s="89">
        <f t="shared" si="451"/>
        <v>0</v>
      </c>
      <c r="AD1394" s="89">
        <f t="shared" si="447"/>
        <v>-9999</v>
      </c>
      <c r="AE1394" s="89">
        <f t="shared" si="452"/>
        <v>0</v>
      </c>
      <c r="AF1394">
        <f t="shared" si="448"/>
        <v>-9999</v>
      </c>
      <c r="AG1394" s="73"/>
      <c r="AH1394">
        <f t="shared" si="439"/>
        <v>9.9128093979226504E-4</v>
      </c>
      <c r="AI1394">
        <f t="shared" si="440"/>
        <v>1.0202694526724543</v>
      </c>
      <c r="AJ1394">
        <f t="shared" si="441"/>
        <v>0.73637414807196833</v>
      </c>
      <c r="AK1394">
        <f t="shared" si="442"/>
        <v>8.1517785104596244E-2</v>
      </c>
      <c r="AL1394">
        <f t="shared" si="443"/>
        <v>1.327088014839336</v>
      </c>
      <c r="AM1394">
        <f t="shared" si="444"/>
        <v>0.7817992999413852</v>
      </c>
      <c r="AN1394" s="89">
        <f t="shared" si="450"/>
        <v>1.2462906618999194</v>
      </c>
      <c r="AO1394" s="89">
        <f t="shared" si="450"/>
        <v>1.246290661867854</v>
      </c>
      <c r="AP1394" s="89">
        <f t="shared" si="450"/>
        <v>1.2462906606705981</v>
      </c>
      <c r="AQ1394" s="89">
        <f t="shared" si="450"/>
        <v>1.2462906159678244</v>
      </c>
      <c r="AR1394" s="89">
        <f t="shared" si="450"/>
        <v>1.2462889468736118</v>
      </c>
      <c r="AS1394" s="89">
        <f t="shared" si="450"/>
        <v>1.2462266328299796</v>
      </c>
      <c r="AT1394" s="89">
        <f t="shared" si="450"/>
        <v>1.2439083968856333</v>
      </c>
      <c r="AU1394" s="89">
        <f t="shared" si="446"/>
        <v>1.1666747515830691</v>
      </c>
    </row>
    <row r="1395" spans="3:64">
      <c r="C1395" s="10"/>
      <c r="D1395" s="10"/>
      <c r="Z1395">
        <f t="shared" si="437"/>
        <v>0</v>
      </c>
      <c r="AA1395" s="89">
        <f t="shared" si="438"/>
        <v>-0.23800536174947567</v>
      </c>
      <c r="AB1395" s="89">
        <f t="shared" si="449"/>
        <v>-9999</v>
      </c>
      <c r="AC1395" s="89">
        <f t="shared" si="451"/>
        <v>0</v>
      </c>
      <c r="AD1395" s="89">
        <f t="shared" si="447"/>
        <v>-9999</v>
      </c>
      <c r="AE1395" s="89">
        <f t="shared" si="452"/>
        <v>0</v>
      </c>
      <c r="AF1395">
        <f t="shared" si="448"/>
        <v>-9999</v>
      </c>
      <c r="AG1395" s="73"/>
      <c r="AH1395">
        <f t="shared" si="439"/>
        <v>9.9128093979226504E-4</v>
      </c>
      <c r="AI1395">
        <f t="shared" si="440"/>
        <v>1.0202694526724543</v>
      </c>
      <c r="AJ1395">
        <f t="shared" si="441"/>
        <v>0.73637414807196833</v>
      </c>
      <c r="AK1395">
        <f t="shared" si="442"/>
        <v>8.1517785104596244E-2</v>
      </c>
      <c r="AL1395">
        <f t="shared" si="443"/>
        <v>1.327088014839336</v>
      </c>
      <c r="AM1395">
        <f t="shared" si="444"/>
        <v>0.7817992999413852</v>
      </c>
      <c r="AN1395" s="89">
        <f t="shared" si="450"/>
        <v>1.2462906618999194</v>
      </c>
      <c r="AO1395" s="89">
        <f t="shared" si="450"/>
        <v>1.246290661867854</v>
      </c>
      <c r="AP1395" s="89">
        <f t="shared" si="450"/>
        <v>1.2462906606705981</v>
      </c>
      <c r="AQ1395" s="89">
        <f t="shared" si="450"/>
        <v>1.2462906159678244</v>
      </c>
      <c r="AR1395" s="89">
        <f t="shared" si="450"/>
        <v>1.2462889468736118</v>
      </c>
      <c r="AS1395" s="89">
        <f t="shared" si="450"/>
        <v>1.2462266328299796</v>
      </c>
      <c r="AT1395" s="89">
        <f t="shared" si="450"/>
        <v>1.2439083968856333</v>
      </c>
      <c r="AU1395" s="89">
        <f t="shared" si="446"/>
        <v>1.1666747515830691</v>
      </c>
    </row>
    <row r="1396" spans="3:64">
      <c r="C1396" s="10"/>
      <c r="D1396" s="10"/>
      <c r="Z1396">
        <f t="shared" si="437"/>
        <v>0</v>
      </c>
      <c r="AA1396" s="89">
        <f t="shared" si="438"/>
        <v>-0.23800536174947567</v>
      </c>
      <c r="AB1396" s="89">
        <f t="shared" si="449"/>
        <v>-9999</v>
      </c>
      <c r="AC1396" s="89">
        <f t="shared" si="451"/>
        <v>0</v>
      </c>
      <c r="AD1396" s="89">
        <f t="shared" si="447"/>
        <v>-9999</v>
      </c>
      <c r="AE1396" s="89">
        <f t="shared" si="452"/>
        <v>0</v>
      </c>
      <c r="AF1396">
        <f t="shared" si="448"/>
        <v>-9999</v>
      </c>
      <c r="AG1396" s="73"/>
      <c r="AH1396">
        <f t="shared" si="439"/>
        <v>9.9128093979226504E-4</v>
      </c>
      <c r="AI1396">
        <f t="shared" si="440"/>
        <v>1.0202694526724543</v>
      </c>
      <c r="AJ1396">
        <f t="shared" si="441"/>
        <v>0.73637414807196833</v>
      </c>
      <c r="AK1396">
        <f t="shared" si="442"/>
        <v>8.1517785104596244E-2</v>
      </c>
      <c r="AL1396">
        <f t="shared" si="443"/>
        <v>1.327088014839336</v>
      </c>
      <c r="AM1396">
        <f t="shared" si="444"/>
        <v>0.7817992999413852</v>
      </c>
      <c r="AN1396" s="89">
        <f t="shared" si="450"/>
        <v>1.2462906618999194</v>
      </c>
      <c r="AO1396" s="89">
        <f t="shared" si="450"/>
        <v>1.246290661867854</v>
      </c>
      <c r="AP1396" s="89">
        <f t="shared" si="450"/>
        <v>1.2462906606705981</v>
      </c>
      <c r="AQ1396" s="89">
        <f t="shared" si="450"/>
        <v>1.2462906159678244</v>
      </c>
      <c r="AR1396" s="89">
        <f t="shared" si="450"/>
        <v>1.2462889468736118</v>
      </c>
      <c r="AS1396" s="89">
        <f t="shared" si="450"/>
        <v>1.2462266328299796</v>
      </c>
      <c r="AT1396" s="89">
        <f t="shared" si="450"/>
        <v>1.2439083968856333</v>
      </c>
      <c r="AU1396" s="89">
        <f t="shared" si="446"/>
        <v>1.1666747515830691</v>
      </c>
    </row>
    <row r="1397" spans="3:64">
      <c r="C1397" s="10"/>
      <c r="D1397" s="10"/>
      <c r="Z1397">
        <f t="shared" si="437"/>
        <v>0</v>
      </c>
      <c r="AA1397" s="89">
        <f t="shared" si="438"/>
        <v>-0.23800536174947567</v>
      </c>
      <c r="AB1397" s="89">
        <f t="shared" si="449"/>
        <v>-9999</v>
      </c>
      <c r="AC1397" s="89">
        <f t="shared" si="451"/>
        <v>0</v>
      </c>
      <c r="AD1397" s="89">
        <f t="shared" si="447"/>
        <v>-9999</v>
      </c>
      <c r="AE1397" s="89">
        <f t="shared" si="452"/>
        <v>0</v>
      </c>
      <c r="AF1397">
        <f t="shared" si="448"/>
        <v>-9999</v>
      </c>
      <c r="AG1397" s="73"/>
      <c r="AH1397">
        <f t="shared" si="439"/>
        <v>9.9128093979226504E-4</v>
      </c>
      <c r="AI1397">
        <f t="shared" si="440"/>
        <v>1.0202694526724543</v>
      </c>
      <c r="AJ1397">
        <f t="shared" si="441"/>
        <v>0.73637414807196833</v>
      </c>
      <c r="AK1397">
        <f t="shared" si="442"/>
        <v>8.1517785104596244E-2</v>
      </c>
      <c r="AL1397">
        <f t="shared" si="443"/>
        <v>1.327088014839336</v>
      </c>
      <c r="AM1397">
        <f t="shared" si="444"/>
        <v>0.7817992999413852</v>
      </c>
      <c r="AN1397" s="89">
        <f t="shared" ref="AN1397:AT1412" si="453">$AU1397+$AB$7*SIN(AO1397)</f>
        <v>1.2462906618999194</v>
      </c>
      <c r="AO1397" s="89">
        <f t="shared" si="453"/>
        <v>1.246290661867854</v>
      </c>
      <c r="AP1397" s="89">
        <f t="shared" si="453"/>
        <v>1.2462906606705981</v>
      </c>
      <c r="AQ1397" s="89">
        <f t="shared" si="453"/>
        <v>1.2462906159678244</v>
      </c>
      <c r="AR1397" s="89">
        <f t="shared" si="453"/>
        <v>1.2462889468736118</v>
      </c>
      <c r="AS1397" s="89">
        <f t="shared" si="453"/>
        <v>1.2462266328299796</v>
      </c>
      <c r="AT1397" s="89">
        <f t="shared" si="453"/>
        <v>1.2439083968856333</v>
      </c>
      <c r="AU1397" s="89">
        <f t="shared" si="446"/>
        <v>1.1666747515830691</v>
      </c>
    </row>
    <row r="1398" spans="3:64">
      <c r="C1398" s="10"/>
      <c r="D1398" s="10"/>
      <c r="Z1398">
        <f t="shared" si="437"/>
        <v>0</v>
      </c>
      <c r="AA1398" s="89">
        <f t="shared" si="438"/>
        <v>-0.23800536174947567</v>
      </c>
      <c r="AB1398" s="89">
        <f t="shared" si="449"/>
        <v>-9999</v>
      </c>
      <c r="AC1398" s="89">
        <f t="shared" si="451"/>
        <v>0</v>
      </c>
      <c r="AD1398" s="89">
        <f t="shared" si="447"/>
        <v>-9999</v>
      </c>
      <c r="AE1398" s="89">
        <f t="shared" si="452"/>
        <v>0</v>
      </c>
      <c r="AF1398">
        <f t="shared" si="448"/>
        <v>-9999</v>
      </c>
      <c r="AG1398" s="73"/>
      <c r="AH1398">
        <f t="shared" si="439"/>
        <v>9.9128093979226504E-4</v>
      </c>
      <c r="AI1398">
        <f t="shared" si="440"/>
        <v>1.0202694526724543</v>
      </c>
      <c r="AJ1398">
        <f t="shared" si="441"/>
        <v>0.73637414807196833</v>
      </c>
      <c r="AK1398">
        <f t="shared" si="442"/>
        <v>8.1517785104596244E-2</v>
      </c>
      <c r="AL1398">
        <f t="shared" si="443"/>
        <v>1.327088014839336</v>
      </c>
      <c r="AM1398">
        <f t="shared" si="444"/>
        <v>0.7817992999413852</v>
      </c>
      <c r="AN1398" s="89">
        <f t="shared" si="453"/>
        <v>1.2462906618999194</v>
      </c>
      <c r="AO1398" s="89">
        <f t="shared" si="453"/>
        <v>1.246290661867854</v>
      </c>
      <c r="AP1398" s="89">
        <f t="shared" si="453"/>
        <v>1.2462906606705981</v>
      </c>
      <c r="AQ1398" s="89">
        <f t="shared" si="453"/>
        <v>1.2462906159678244</v>
      </c>
      <c r="AR1398" s="89">
        <f t="shared" si="453"/>
        <v>1.2462889468736118</v>
      </c>
      <c r="AS1398" s="89">
        <f t="shared" si="453"/>
        <v>1.2462266328299796</v>
      </c>
      <c r="AT1398" s="89">
        <f t="shared" si="453"/>
        <v>1.2439083968856333</v>
      </c>
      <c r="AU1398" s="89">
        <f t="shared" si="446"/>
        <v>1.1666747515830691</v>
      </c>
      <c r="AV1398" s="89"/>
      <c r="AX1398" s="89"/>
      <c r="AY1398" s="89"/>
      <c r="AZ1398" s="89"/>
      <c r="BA1398" s="89"/>
      <c r="BB1398" s="89"/>
      <c r="BC1398" s="89"/>
      <c r="BD1398" s="89"/>
      <c r="BE1398" s="89"/>
      <c r="BF1398" s="89"/>
      <c r="BG1398" s="89"/>
      <c r="BH1398" s="89"/>
      <c r="BI1398" s="89"/>
      <c r="BJ1398" s="89"/>
      <c r="BK1398" s="89"/>
      <c r="BL1398" s="89"/>
    </row>
    <row r="1399" spans="3:64">
      <c r="C1399" s="10"/>
      <c r="D1399" s="10"/>
      <c r="Z1399">
        <f t="shared" si="437"/>
        <v>0</v>
      </c>
      <c r="AA1399" s="89">
        <f t="shared" si="438"/>
        <v>-0.23800536174947567</v>
      </c>
      <c r="AB1399" s="89">
        <f t="shared" si="449"/>
        <v>-9999</v>
      </c>
      <c r="AC1399" s="89">
        <f t="shared" si="451"/>
        <v>0</v>
      </c>
      <c r="AD1399" s="89">
        <f t="shared" si="447"/>
        <v>-9999</v>
      </c>
      <c r="AE1399" s="89">
        <f t="shared" si="452"/>
        <v>0</v>
      </c>
      <c r="AF1399">
        <f t="shared" si="448"/>
        <v>-9999</v>
      </c>
      <c r="AG1399" s="73"/>
      <c r="AH1399">
        <f t="shared" si="439"/>
        <v>9.9128093979226504E-4</v>
      </c>
      <c r="AI1399">
        <f t="shared" si="440"/>
        <v>1.0202694526724543</v>
      </c>
      <c r="AJ1399">
        <f t="shared" si="441"/>
        <v>0.73637414807196833</v>
      </c>
      <c r="AK1399">
        <f t="shared" si="442"/>
        <v>8.1517785104596244E-2</v>
      </c>
      <c r="AL1399">
        <f t="shared" si="443"/>
        <v>1.327088014839336</v>
      </c>
      <c r="AM1399">
        <f t="shared" si="444"/>
        <v>0.7817992999413852</v>
      </c>
      <c r="AN1399" s="89">
        <f t="shared" si="453"/>
        <v>1.2462906618999194</v>
      </c>
      <c r="AO1399" s="89">
        <f t="shared" si="453"/>
        <v>1.246290661867854</v>
      </c>
      <c r="AP1399" s="89">
        <f t="shared" si="453"/>
        <v>1.2462906606705981</v>
      </c>
      <c r="AQ1399" s="89">
        <f t="shared" si="453"/>
        <v>1.2462906159678244</v>
      </c>
      <c r="AR1399" s="89">
        <f t="shared" si="453"/>
        <v>1.2462889468736118</v>
      </c>
      <c r="AS1399" s="89">
        <f t="shared" si="453"/>
        <v>1.2462266328299796</v>
      </c>
      <c r="AT1399" s="89">
        <f t="shared" si="453"/>
        <v>1.2439083968856333</v>
      </c>
      <c r="AU1399" s="89">
        <f t="shared" si="446"/>
        <v>1.1666747515830691</v>
      </c>
    </row>
    <row r="1400" spans="3:64">
      <c r="C1400" s="10"/>
      <c r="D1400" s="10"/>
      <c r="Z1400">
        <f t="shared" si="437"/>
        <v>0</v>
      </c>
      <c r="AA1400" s="89">
        <f t="shared" si="438"/>
        <v>-0.23800536174947567</v>
      </c>
      <c r="AB1400" s="89">
        <f t="shared" si="449"/>
        <v>-9999</v>
      </c>
      <c r="AC1400" s="89">
        <f t="shared" si="451"/>
        <v>0</v>
      </c>
      <c r="AD1400" s="89">
        <f t="shared" si="447"/>
        <v>-9999</v>
      </c>
      <c r="AE1400" s="89">
        <f t="shared" si="452"/>
        <v>0</v>
      </c>
      <c r="AF1400">
        <f t="shared" si="448"/>
        <v>-9999</v>
      </c>
      <c r="AG1400" s="73"/>
      <c r="AH1400">
        <f t="shared" si="439"/>
        <v>9.9128093979226504E-4</v>
      </c>
      <c r="AI1400">
        <f t="shared" si="440"/>
        <v>1.0202694526724543</v>
      </c>
      <c r="AJ1400">
        <f t="shared" si="441"/>
        <v>0.73637414807196833</v>
      </c>
      <c r="AK1400">
        <f t="shared" si="442"/>
        <v>8.1517785104596244E-2</v>
      </c>
      <c r="AL1400">
        <f t="shared" si="443"/>
        <v>1.327088014839336</v>
      </c>
      <c r="AM1400">
        <f t="shared" si="444"/>
        <v>0.7817992999413852</v>
      </c>
      <c r="AN1400" s="89">
        <f t="shared" si="453"/>
        <v>1.2462906618999194</v>
      </c>
      <c r="AO1400" s="89">
        <f t="shared" si="453"/>
        <v>1.246290661867854</v>
      </c>
      <c r="AP1400" s="89">
        <f t="shared" si="453"/>
        <v>1.2462906606705981</v>
      </c>
      <c r="AQ1400" s="89">
        <f t="shared" si="453"/>
        <v>1.2462906159678244</v>
      </c>
      <c r="AR1400" s="89">
        <f t="shared" si="453"/>
        <v>1.2462889468736118</v>
      </c>
      <c r="AS1400" s="89">
        <f t="shared" si="453"/>
        <v>1.2462266328299796</v>
      </c>
      <c r="AT1400" s="89">
        <f t="shared" si="453"/>
        <v>1.2439083968856333</v>
      </c>
      <c r="AU1400" s="89">
        <f t="shared" si="446"/>
        <v>1.1666747515830691</v>
      </c>
    </row>
    <row r="1401" spans="3:64">
      <c r="C1401" s="10"/>
      <c r="D1401" s="10"/>
      <c r="Z1401">
        <f t="shared" si="437"/>
        <v>0</v>
      </c>
      <c r="AA1401" s="89">
        <f t="shared" si="438"/>
        <v>-0.23800536174947567</v>
      </c>
      <c r="AB1401" s="89">
        <f t="shared" si="449"/>
        <v>-9999</v>
      </c>
      <c r="AC1401" s="89">
        <f t="shared" si="451"/>
        <v>0</v>
      </c>
      <c r="AD1401" s="89">
        <f t="shared" si="447"/>
        <v>-9999</v>
      </c>
      <c r="AE1401" s="89">
        <f t="shared" si="452"/>
        <v>0</v>
      </c>
      <c r="AF1401">
        <f t="shared" si="448"/>
        <v>-9999</v>
      </c>
      <c r="AG1401" s="73"/>
      <c r="AH1401">
        <f t="shared" si="439"/>
        <v>9.9128093979226504E-4</v>
      </c>
      <c r="AI1401">
        <f t="shared" si="440"/>
        <v>1.0202694526724543</v>
      </c>
      <c r="AJ1401">
        <f t="shared" si="441"/>
        <v>0.73637414807196833</v>
      </c>
      <c r="AK1401">
        <f t="shared" si="442"/>
        <v>8.1517785104596244E-2</v>
      </c>
      <c r="AL1401">
        <f t="shared" si="443"/>
        <v>1.327088014839336</v>
      </c>
      <c r="AM1401">
        <f t="shared" si="444"/>
        <v>0.7817992999413852</v>
      </c>
      <c r="AN1401" s="89">
        <f t="shared" si="453"/>
        <v>1.2462906618999194</v>
      </c>
      <c r="AO1401" s="89">
        <f t="shared" si="453"/>
        <v>1.246290661867854</v>
      </c>
      <c r="AP1401" s="89">
        <f t="shared" si="453"/>
        <v>1.2462906606705981</v>
      </c>
      <c r="AQ1401" s="89">
        <f t="shared" si="453"/>
        <v>1.2462906159678244</v>
      </c>
      <c r="AR1401" s="89">
        <f t="shared" si="453"/>
        <v>1.2462889468736118</v>
      </c>
      <c r="AS1401" s="89">
        <f t="shared" si="453"/>
        <v>1.2462266328299796</v>
      </c>
      <c r="AT1401" s="89">
        <f t="shared" si="453"/>
        <v>1.2439083968856333</v>
      </c>
      <c r="AU1401" s="89">
        <f t="shared" si="446"/>
        <v>1.1666747515830691</v>
      </c>
    </row>
    <row r="1402" spans="3:64">
      <c r="C1402" s="10"/>
      <c r="D1402" s="10"/>
      <c r="Z1402">
        <f t="shared" si="437"/>
        <v>0</v>
      </c>
      <c r="AA1402" s="89">
        <f t="shared" si="438"/>
        <v>-0.23800536174947567</v>
      </c>
      <c r="AB1402" s="89">
        <f t="shared" si="449"/>
        <v>-9999</v>
      </c>
      <c r="AC1402" s="89">
        <f t="shared" si="451"/>
        <v>0</v>
      </c>
      <c r="AD1402" s="89">
        <f t="shared" si="447"/>
        <v>-9999</v>
      </c>
      <c r="AE1402" s="89">
        <f t="shared" si="452"/>
        <v>0</v>
      </c>
      <c r="AF1402">
        <f t="shared" si="448"/>
        <v>-9999</v>
      </c>
      <c r="AG1402" s="73"/>
      <c r="AH1402">
        <f t="shared" si="439"/>
        <v>9.9128093979226504E-4</v>
      </c>
      <c r="AI1402">
        <f t="shared" si="440"/>
        <v>1.0202694526724543</v>
      </c>
      <c r="AJ1402">
        <f t="shared" si="441"/>
        <v>0.73637414807196833</v>
      </c>
      <c r="AK1402">
        <f t="shared" si="442"/>
        <v>8.1517785104596244E-2</v>
      </c>
      <c r="AL1402">
        <f t="shared" si="443"/>
        <v>1.327088014839336</v>
      </c>
      <c r="AM1402">
        <f t="shared" si="444"/>
        <v>0.7817992999413852</v>
      </c>
      <c r="AN1402" s="89">
        <f t="shared" si="453"/>
        <v>1.2462906618999194</v>
      </c>
      <c r="AO1402" s="89">
        <f t="shared" si="453"/>
        <v>1.246290661867854</v>
      </c>
      <c r="AP1402" s="89">
        <f t="shared" si="453"/>
        <v>1.2462906606705981</v>
      </c>
      <c r="AQ1402" s="89">
        <f t="shared" si="453"/>
        <v>1.2462906159678244</v>
      </c>
      <c r="AR1402" s="89">
        <f t="shared" si="453"/>
        <v>1.2462889468736118</v>
      </c>
      <c r="AS1402" s="89">
        <f t="shared" si="453"/>
        <v>1.2462266328299796</v>
      </c>
      <c r="AT1402" s="89">
        <f t="shared" si="453"/>
        <v>1.2439083968856333</v>
      </c>
      <c r="AU1402" s="89">
        <f t="shared" si="446"/>
        <v>1.1666747515830691</v>
      </c>
    </row>
    <row r="1403" spans="3:64">
      <c r="C1403" s="10"/>
      <c r="D1403" s="10"/>
      <c r="Z1403">
        <f t="shared" si="437"/>
        <v>0</v>
      </c>
      <c r="AA1403" s="89">
        <f t="shared" si="438"/>
        <v>-0.23800536174947567</v>
      </c>
      <c r="AB1403" s="89">
        <f t="shared" si="449"/>
        <v>-9999</v>
      </c>
      <c r="AC1403" s="89">
        <f t="shared" si="451"/>
        <v>0</v>
      </c>
      <c r="AD1403" s="89">
        <f t="shared" si="447"/>
        <v>-9999</v>
      </c>
      <c r="AE1403" s="89">
        <f t="shared" si="452"/>
        <v>0</v>
      </c>
      <c r="AF1403">
        <f t="shared" si="448"/>
        <v>-9999</v>
      </c>
      <c r="AG1403" s="73"/>
      <c r="AH1403">
        <f t="shared" si="439"/>
        <v>9.9128093979226504E-4</v>
      </c>
      <c r="AI1403">
        <f t="shared" si="440"/>
        <v>1.0202694526724543</v>
      </c>
      <c r="AJ1403">
        <f t="shared" si="441"/>
        <v>0.73637414807196833</v>
      </c>
      <c r="AK1403">
        <f t="shared" si="442"/>
        <v>8.1517785104596244E-2</v>
      </c>
      <c r="AL1403">
        <f t="shared" si="443"/>
        <v>1.327088014839336</v>
      </c>
      <c r="AM1403">
        <f t="shared" si="444"/>
        <v>0.7817992999413852</v>
      </c>
      <c r="AN1403" s="89">
        <f t="shared" si="453"/>
        <v>1.2462906618999194</v>
      </c>
      <c r="AO1403" s="89">
        <f t="shared" si="453"/>
        <v>1.246290661867854</v>
      </c>
      <c r="AP1403" s="89">
        <f t="shared" si="453"/>
        <v>1.2462906606705981</v>
      </c>
      <c r="AQ1403" s="89">
        <f t="shared" si="453"/>
        <v>1.2462906159678244</v>
      </c>
      <c r="AR1403" s="89">
        <f t="shared" si="453"/>
        <v>1.2462889468736118</v>
      </c>
      <c r="AS1403" s="89">
        <f t="shared" si="453"/>
        <v>1.2462266328299796</v>
      </c>
      <c r="AT1403" s="89">
        <f t="shared" si="453"/>
        <v>1.2439083968856333</v>
      </c>
      <c r="AU1403" s="89">
        <f t="shared" si="446"/>
        <v>1.1666747515830691</v>
      </c>
    </row>
    <row r="1404" spans="3:64">
      <c r="C1404" s="10"/>
      <c r="D1404" s="10"/>
      <c r="Z1404">
        <f t="shared" si="437"/>
        <v>0</v>
      </c>
      <c r="AA1404" s="89">
        <f t="shared" si="438"/>
        <v>-0.23800536174947567</v>
      </c>
      <c r="AB1404" s="89"/>
      <c r="AC1404" s="89">
        <f t="shared" si="451"/>
        <v>0</v>
      </c>
      <c r="AD1404" s="89">
        <f t="shared" si="447"/>
        <v>-9999</v>
      </c>
      <c r="AE1404" s="89">
        <f t="shared" si="452"/>
        <v>0</v>
      </c>
      <c r="AF1404">
        <f t="shared" si="448"/>
        <v>-9999</v>
      </c>
      <c r="AG1404" s="73"/>
      <c r="AH1404">
        <f t="shared" si="439"/>
        <v>9.9128093979226504E-4</v>
      </c>
      <c r="AI1404">
        <f t="shared" si="440"/>
        <v>1.0202694526724543</v>
      </c>
      <c r="AJ1404">
        <f t="shared" si="441"/>
        <v>0.73637414807196833</v>
      </c>
      <c r="AK1404">
        <f t="shared" si="442"/>
        <v>8.1517785104596244E-2</v>
      </c>
      <c r="AL1404">
        <f t="shared" si="443"/>
        <v>1.327088014839336</v>
      </c>
      <c r="AM1404">
        <f t="shared" si="444"/>
        <v>0.7817992999413852</v>
      </c>
      <c r="AN1404" s="89">
        <f t="shared" si="453"/>
        <v>1.2462906618999194</v>
      </c>
      <c r="AO1404" s="89">
        <f t="shared" si="453"/>
        <v>1.246290661867854</v>
      </c>
      <c r="AP1404" s="89">
        <f t="shared" si="453"/>
        <v>1.2462906606705981</v>
      </c>
      <c r="AQ1404" s="89">
        <f t="shared" si="453"/>
        <v>1.2462906159678244</v>
      </c>
      <c r="AR1404" s="89">
        <f t="shared" si="453"/>
        <v>1.2462889468736118</v>
      </c>
      <c r="AS1404" s="89">
        <f t="shared" si="453"/>
        <v>1.2462266328299796</v>
      </c>
      <c r="AT1404" s="89">
        <f t="shared" si="453"/>
        <v>1.2439083968856333</v>
      </c>
      <c r="AU1404" s="89">
        <f t="shared" si="446"/>
        <v>1.1666747515830691</v>
      </c>
      <c r="AV1404" s="89"/>
      <c r="AW1404" s="89"/>
      <c r="AX1404" s="89"/>
      <c r="AY1404" s="89"/>
      <c r="AZ1404" s="89"/>
      <c r="BA1404" s="89"/>
      <c r="BB1404" s="89"/>
      <c r="BC1404" s="89"/>
      <c r="BD1404" s="89"/>
      <c r="BE1404" s="89"/>
      <c r="BF1404" s="89"/>
      <c r="BG1404" s="89"/>
      <c r="BH1404" s="89"/>
      <c r="BI1404" s="89"/>
      <c r="BJ1404" s="89"/>
      <c r="BK1404" s="89"/>
      <c r="BL1404" s="89"/>
    </row>
    <row r="1405" spans="3:64">
      <c r="C1405" s="10"/>
      <c r="D1405" s="10"/>
      <c r="Z1405">
        <f t="shared" si="437"/>
        <v>0</v>
      </c>
      <c r="AA1405" s="89">
        <f t="shared" si="438"/>
        <v>-0.23800536174947567</v>
      </c>
      <c r="AB1405" s="89">
        <f>IF(S1405&lt;&gt;0,G1405-AH1405, -9999)</f>
        <v>-9999</v>
      </c>
      <c r="AC1405" s="89">
        <f t="shared" si="451"/>
        <v>0</v>
      </c>
      <c r="AD1405" s="89">
        <f t="shared" si="447"/>
        <v>-9999</v>
      </c>
      <c r="AE1405" s="89">
        <f t="shared" si="452"/>
        <v>0</v>
      </c>
      <c r="AF1405">
        <f t="shared" si="448"/>
        <v>-9999</v>
      </c>
      <c r="AG1405" s="73"/>
      <c r="AH1405">
        <f t="shared" si="439"/>
        <v>9.9128093979226504E-4</v>
      </c>
      <c r="AI1405">
        <f t="shared" si="440"/>
        <v>1.0202694526724543</v>
      </c>
      <c r="AJ1405">
        <f t="shared" si="441"/>
        <v>0.73637414807196833</v>
      </c>
      <c r="AK1405">
        <f t="shared" si="442"/>
        <v>8.1517785104596244E-2</v>
      </c>
      <c r="AL1405">
        <f t="shared" si="443"/>
        <v>1.327088014839336</v>
      </c>
      <c r="AM1405">
        <f t="shared" si="444"/>
        <v>0.7817992999413852</v>
      </c>
      <c r="AN1405" s="89">
        <f t="shared" si="453"/>
        <v>1.2462906618999194</v>
      </c>
      <c r="AO1405" s="89">
        <f t="shared" si="453"/>
        <v>1.246290661867854</v>
      </c>
      <c r="AP1405" s="89">
        <f t="shared" si="453"/>
        <v>1.2462906606705981</v>
      </c>
      <c r="AQ1405" s="89">
        <f t="shared" si="453"/>
        <v>1.2462906159678244</v>
      </c>
      <c r="AR1405" s="89">
        <f t="shared" si="453"/>
        <v>1.2462889468736118</v>
      </c>
      <c r="AS1405" s="89">
        <f t="shared" si="453"/>
        <v>1.2462266328299796</v>
      </c>
      <c r="AT1405" s="89">
        <f t="shared" si="453"/>
        <v>1.2439083968856333</v>
      </c>
      <c r="AU1405" s="89">
        <f t="shared" si="446"/>
        <v>1.1666747515830691</v>
      </c>
    </row>
    <row r="1406" spans="3:64">
      <c r="C1406" s="10"/>
      <c r="D1406" s="10"/>
      <c r="Z1406">
        <f t="shared" si="437"/>
        <v>0</v>
      </c>
      <c r="AA1406" s="89">
        <f t="shared" si="438"/>
        <v>-0.23800536174947567</v>
      </c>
      <c r="AB1406" s="89"/>
      <c r="AC1406" s="89">
        <f t="shared" si="451"/>
        <v>0</v>
      </c>
      <c r="AD1406" s="89">
        <f t="shared" si="447"/>
        <v>-9999</v>
      </c>
      <c r="AE1406" s="89">
        <f t="shared" si="452"/>
        <v>0</v>
      </c>
      <c r="AF1406">
        <f t="shared" si="448"/>
        <v>-9999</v>
      </c>
      <c r="AG1406" s="73"/>
      <c r="AH1406">
        <f t="shared" si="439"/>
        <v>9.9128093979226504E-4</v>
      </c>
      <c r="AI1406">
        <f t="shared" si="440"/>
        <v>1.0202694526724543</v>
      </c>
      <c r="AJ1406">
        <f t="shared" si="441"/>
        <v>0.73637414807196833</v>
      </c>
      <c r="AK1406">
        <f t="shared" si="442"/>
        <v>8.1517785104596244E-2</v>
      </c>
      <c r="AL1406">
        <f t="shared" si="443"/>
        <v>1.327088014839336</v>
      </c>
      <c r="AM1406">
        <f t="shared" si="444"/>
        <v>0.7817992999413852</v>
      </c>
      <c r="AN1406" s="89">
        <f t="shared" si="453"/>
        <v>1.2462906618999194</v>
      </c>
      <c r="AO1406" s="89">
        <f t="shared" si="453"/>
        <v>1.246290661867854</v>
      </c>
      <c r="AP1406" s="89">
        <f t="shared" si="453"/>
        <v>1.2462906606705981</v>
      </c>
      <c r="AQ1406" s="89">
        <f t="shared" si="453"/>
        <v>1.2462906159678244</v>
      </c>
      <c r="AR1406" s="89">
        <f t="shared" si="453"/>
        <v>1.2462889468736118</v>
      </c>
      <c r="AS1406" s="89">
        <f t="shared" si="453"/>
        <v>1.2462266328299796</v>
      </c>
      <c r="AT1406" s="89">
        <f t="shared" si="453"/>
        <v>1.2439083968856333</v>
      </c>
      <c r="AU1406" s="89">
        <f t="shared" si="446"/>
        <v>1.1666747515830691</v>
      </c>
    </row>
    <row r="1407" spans="3:64">
      <c r="C1407" s="10"/>
      <c r="D1407" s="10"/>
      <c r="Z1407">
        <f t="shared" si="437"/>
        <v>0</v>
      </c>
      <c r="AA1407" s="89">
        <f t="shared" si="438"/>
        <v>-0.23800536174947567</v>
      </c>
      <c r="AB1407" s="89"/>
      <c r="AC1407" s="89">
        <f t="shared" si="451"/>
        <v>0</v>
      </c>
      <c r="AD1407" s="89">
        <f t="shared" si="447"/>
        <v>-9999</v>
      </c>
      <c r="AE1407" s="89">
        <f t="shared" si="452"/>
        <v>0</v>
      </c>
      <c r="AF1407">
        <f t="shared" si="448"/>
        <v>-9999</v>
      </c>
      <c r="AG1407" s="73"/>
      <c r="AH1407">
        <f t="shared" si="439"/>
        <v>9.9128093979226504E-4</v>
      </c>
      <c r="AI1407">
        <f t="shared" si="440"/>
        <v>1.0202694526724543</v>
      </c>
      <c r="AJ1407">
        <f t="shared" si="441"/>
        <v>0.73637414807196833</v>
      </c>
      <c r="AK1407">
        <f t="shared" si="442"/>
        <v>8.1517785104596244E-2</v>
      </c>
      <c r="AL1407">
        <f t="shared" si="443"/>
        <v>1.327088014839336</v>
      </c>
      <c r="AM1407">
        <f t="shared" si="444"/>
        <v>0.7817992999413852</v>
      </c>
      <c r="AN1407" s="89">
        <f t="shared" si="453"/>
        <v>1.2462906618999194</v>
      </c>
      <c r="AO1407" s="89">
        <f t="shared" si="453"/>
        <v>1.246290661867854</v>
      </c>
      <c r="AP1407" s="89">
        <f t="shared" si="453"/>
        <v>1.2462906606705981</v>
      </c>
      <c r="AQ1407" s="89">
        <f t="shared" si="453"/>
        <v>1.2462906159678244</v>
      </c>
      <c r="AR1407" s="89">
        <f t="shared" si="453"/>
        <v>1.2462889468736118</v>
      </c>
      <c r="AS1407" s="89">
        <f t="shared" si="453"/>
        <v>1.2462266328299796</v>
      </c>
      <c r="AT1407" s="89">
        <f t="shared" si="453"/>
        <v>1.2439083968856333</v>
      </c>
      <c r="AU1407" s="89">
        <f t="shared" si="446"/>
        <v>1.1666747515830691</v>
      </c>
    </row>
    <row r="1408" spans="3:64">
      <c r="C1408" s="10"/>
      <c r="D1408" s="10"/>
      <c r="Z1408">
        <f t="shared" si="437"/>
        <v>0</v>
      </c>
      <c r="AA1408" s="89">
        <f t="shared" si="438"/>
        <v>-0.23800536174947567</v>
      </c>
      <c r="AB1408" s="89"/>
      <c r="AC1408" s="89">
        <f t="shared" si="451"/>
        <v>0</v>
      </c>
      <c r="AD1408" s="89">
        <f t="shared" si="447"/>
        <v>-9999</v>
      </c>
      <c r="AE1408" s="89">
        <f t="shared" si="452"/>
        <v>0</v>
      </c>
      <c r="AF1408">
        <f t="shared" si="448"/>
        <v>-9999</v>
      </c>
      <c r="AG1408" s="73"/>
      <c r="AH1408">
        <f t="shared" si="439"/>
        <v>9.9128093979226504E-4</v>
      </c>
      <c r="AI1408">
        <f t="shared" si="440"/>
        <v>1.0202694526724543</v>
      </c>
      <c r="AJ1408">
        <f t="shared" si="441"/>
        <v>0.73637414807196833</v>
      </c>
      <c r="AK1408">
        <f t="shared" si="442"/>
        <v>8.1517785104596244E-2</v>
      </c>
      <c r="AL1408">
        <f t="shared" si="443"/>
        <v>1.327088014839336</v>
      </c>
      <c r="AM1408">
        <f t="shared" si="444"/>
        <v>0.7817992999413852</v>
      </c>
      <c r="AN1408" s="89">
        <f t="shared" si="453"/>
        <v>1.2462906618999194</v>
      </c>
      <c r="AO1408" s="89">
        <f t="shared" si="453"/>
        <v>1.246290661867854</v>
      </c>
      <c r="AP1408" s="89">
        <f t="shared" si="453"/>
        <v>1.2462906606705981</v>
      </c>
      <c r="AQ1408" s="89">
        <f t="shared" si="453"/>
        <v>1.2462906159678244</v>
      </c>
      <c r="AR1408" s="89">
        <f t="shared" si="453"/>
        <v>1.2462889468736118</v>
      </c>
      <c r="AS1408" s="89">
        <f t="shared" si="453"/>
        <v>1.2462266328299796</v>
      </c>
      <c r="AT1408" s="89">
        <f t="shared" si="453"/>
        <v>1.2439083968856333</v>
      </c>
      <c r="AU1408" s="89">
        <f t="shared" si="446"/>
        <v>1.1666747515830691</v>
      </c>
    </row>
    <row r="1409" spans="3:64">
      <c r="C1409" s="10"/>
      <c r="D1409" s="10"/>
      <c r="Z1409">
        <f t="shared" si="437"/>
        <v>0</v>
      </c>
      <c r="AA1409" s="89">
        <f t="shared" si="438"/>
        <v>-0.23800536174947567</v>
      </c>
      <c r="AB1409" s="89">
        <f t="shared" ref="AB1409:AB1417" si="454">IF(S1409&lt;&gt;0,G1409-AH1409, -9999)</f>
        <v>-9999</v>
      </c>
      <c r="AC1409" s="89">
        <f t="shared" si="451"/>
        <v>0</v>
      </c>
      <c r="AD1409" s="89">
        <f t="shared" si="447"/>
        <v>-9999</v>
      </c>
      <c r="AE1409" s="89">
        <f t="shared" si="452"/>
        <v>0</v>
      </c>
      <c r="AF1409">
        <f t="shared" si="448"/>
        <v>-9999</v>
      </c>
      <c r="AG1409" s="73"/>
      <c r="AH1409">
        <f t="shared" si="439"/>
        <v>9.9128093979226504E-4</v>
      </c>
      <c r="AI1409">
        <f t="shared" si="440"/>
        <v>1.0202694526724543</v>
      </c>
      <c r="AJ1409">
        <f t="shared" si="441"/>
        <v>0.73637414807196833</v>
      </c>
      <c r="AK1409">
        <f t="shared" si="442"/>
        <v>8.1517785104596244E-2</v>
      </c>
      <c r="AL1409">
        <f t="shared" si="443"/>
        <v>1.327088014839336</v>
      </c>
      <c r="AM1409">
        <f t="shared" si="444"/>
        <v>0.7817992999413852</v>
      </c>
      <c r="AN1409" s="89">
        <f t="shared" si="453"/>
        <v>1.2462906618999194</v>
      </c>
      <c r="AO1409" s="89">
        <f t="shared" si="453"/>
        <v>1.246290661867854</v>
      </c>
      <c r="AP1409" s="89">
        <f t="shared" si="453"/>
        <v>1.2462906606705981</v>
      </c>
      <c r="AQ1409" s="89">
        <f t="shared" si="453"/>
        <v>1.2462906159678244</v>
      </c>
      <c r="AR1409" s="89">
        <f t="shared" si="453"/>
        <v>1.2462889468736118</v>
      </c>
      <c r="AS1409" s="89">
        <f t="shared" si="453"/>
        <v>1.2462266328299796</v>
      </c>
      <c r="AT1409" s="89">
        <f t="shared" si="453"/>
        <v>1.2439083968856333</v>
      </c>
      <c r="AU1409" s="89">
        <f t="shared" si="446"/>
        <v>1.1666747515830691</v>
      </c>
    </row>
    <row r="1410" spans="3:64">
      <c r="C1410" s="10"/>
      <c r="D1410" s="10"/>
      <c r="Z1410">
        <f t="shared" si="437"/>
        <v>0</v>
      </c>
      <c r="AA1410" s="89">
        <f t="shared" si="438"/>
        <v>-0.23800536174947567</v>
      </c>
      <c r="AB1410" s="89">
        <f t="shared" si="454"/>
        <v>-9999</v>
      </c>
      <c r="AC1410" s="89">
        <f t="shared" si="451"/>
        <v>0</v>
      </c>
      <c r="AD1410" s="89">
        <f t="shared" si="447"/>
        <v>-9999</v>
      </c>
      <c r="AE1410" s="89">
        <f t="shared" si="452"/>
        <v>0</v>
      </c>
      <c r="AF1410">
        <f t="shared" si="448"/>
        <v>-9999</v>
      </c>
      <c r="AG1410" s="73"/>
      <c r="AH1410">
        <f t="shared" si="439"/>
        <v>9.9128093979226504E-4</v>
      </c>
      <c r="AI1410">
        <f t="shared" si="440"/>
        <v>1.0202694526724543</v>
      </c>
      <c r="AJ1410">
        <f t="shared" si="441"/>
        <v>0.73637414807196833</v>
      </c>
      <c r="AK1410">
        <f t="shared" si="442"/>
        <v>8.1517785104596244E-2</v>
      </c>
      <c r="AL1410">
        <f t="shared" si="443"/>
        <v>1.327088014839336</v>
      </c>
      <c r="AM1410">
        <f t="shared" si="444"/>
        <v>0.7817992999413852</v>
      </c>
      <c r="AN1410" s="89">
        <f t="shared" si="453"/>
        <v>1.2462906618999194</v>
      </c>
      <c r="AO1410" s="89">
        <f t="shared" si="453"/>
        <v>1.246290661867854</v>
      </c>
      <c r="AP1410" s="89">
        <f t="shared" si="453"/>
        <v>1.2462906606705981</v>
      </c>
      <c r="AQ1410" s="89">
        <f t="shared" si="453"/>
        <v>1.2462906159678244</v>
      </c>
      <c r="AR1410" s="89">
        <f t="shared" si="453"/>
        <v>1.2462889468736118</v>
      </c>
      <c r="AS1410" s="89">
        <f t="shared" si="453"/>
        <v>1.2462266328299796</v>
      </c>
      <c r="AT1410" s="89">
        <f t="shared" si="453"/>
        <v>1.2439083968856333</v>
      </c>
      <c r="AU1410" s="89">
        <f t="shared" si="446"/>
        <v>1.1666747515830691</v>
      </c>
    </row>
    <row r="1411" spans="3:64">
      <c r="C1411" s="10"/>
      <c r="D1411" s="10"/>
      <c r="Z1411">
        <f t="shared" si="437"/>
        <v>0</v>
      </c>
      <c r="AA1411" s="89">
        <f t="shared" si="438"/>
        <v>-0.23800536174947567</v>
      </c>
      <c r="AB1411" s="89">
        <f t="shared" si="454"/>
        <v>-9999</v>
      </c>
      <c r="AC1411" s="89">
        <f t="shared" si="451"/>
        <v>0</v>
      </c>
      <c r="AD1411" s="89">
        <f t="shared" si="447"/>
        <v>-9999</v>
      </c>
      <c r="AE1411" s="89">
        <f t="shared" si="452"/>
        <v>0</v>
      </c>
      <c r="AF1411">
        <f t="shared" si="448"/>
        <v>-9999</v>
      </c>
      <c r="AG1411" s="73"/>
      <c r="AH1411">
        <f t="shared" si="439"/>
        <v>9.9128093979226504E-4</v>
      </c>
      <c r="AI1411">
        <f t="shared" si="440"/>
        <v>1.0202694526724543</v>
      </c>
      <c r="AJ1411">
        <f t="shared" si="441"/>
        <v>0.73637414807196833</v>
      </c>
      <c r="AK1411">
        <f t="shared" si="442"/>
        <v>8.1517785104596244E-2</v>
      </c>
      <c r="AL1411">
        <f t="shared" si="443"/>
        <v>1.327088014839336</v>
      </c>
      <c r="AM1411">
        <f t="shared" si="444"/>
        <v>0.7817992999413852</v>
      </c>
      <c r="AN1411" s="89">
        <f t="shared" si="453"/>
        <v>1.2462906618999194</v>
      </c>
      <c r="AO1411" s="89">
        <f t="shared" si="453"/>
        <v>1.246290661867854</v>
      </c>
      <c r="AP1411" s="89">
        <f t="shared" si="453"/>
        <v>1.2462906606705981</v>
      </c>
      <c r="AQ1411" s="89">
        <f t="shared" si="453"/>
        <v>1.2462906159678244</v>
      </c>
      <c r="AR1411" s="89">
        <f t="shared" si="453"/>
        <v>1.2462889468736118</v>
      </c>
      <c r="AS1411" s="89">
        <f t="shared" si="453"/>
        <v>1.2462266328299796</v>
      </c>
      <c r="AT1411" s="89">
        <f t="shared" si="453"/>
        <v>1.2439083968856333</v>
      </c>
      <c r="AU1411" s="89">
        <f t="shared" si="446"/>
        <v>1.1666747515830691</v>
      </c>
    </row>
    <row r="1412" spans="3:64">
      <c r="C1412" s="10"/>
      <c r="D1412" s="10"/>
      <c r="Z1412">
        <f t="shared" si="437"/>
        <v>0</v>
      </c>
      <c r="AA1412" s="89">
        <f t="shared" si="438"/>
        <v>-0.23800536174947567</v>
      </c>
      <c r="AB1412" s="89">
        <f t="shared" si="454"/>
        <v>-9999</v>
      </c>
      <c r="AC1412" s="89">
        <f t="shared" si="451"/>
        <v>0</v>
      </c>
      <c r="AD1412" s="89">
        <f t="shared" si="447"/>
        <v>-9999</v>
      </c>
      <c r="AE1412" s="89">
        <f t="shared" si="452"/>
        <v>0</v>
      </c>
      <c r="AF1412">
        <f t="shared" si="448"/>
        <v>-9999</v>
      </c>
      <c r="AG1412" s="73"/>
      <c r="AH1412">
        <f t="shared" si="439"/>
        <v>9.9128093979226504E-4</v>
      </c>
      <c r="AI1412">
        <f t="shared" si="440"/>
        <v>1.0202694526724543</v>
      </c>
      <c r="AJ1412">
        <f t="shared" si="441"/>
        <v>0.73637414807196833</v>
      </c>
      <c r="AK1412">
        <f t="shared" si="442"/>
        <v>8.1517785104596244E-2</v>
      </c>
      <c r="AL1412">
        <f t="shared" si="443"/>
        <v>1.327088014839336</v>
      </c>
      <c r="AM1412">
        <f t="shared" si="444"/>
        <v>0.7817992999413852</v>
      </c>
      <c r="AN1412" s="89">
        <f t="shared" si="453"/>
        <v>1.2462906618999194</v>
      </c>
      <c r="AO1412" s="89">
        <f t="shared" si="453"/>
        <v>1.246290661867854</v>
      </c>
      <c r="AP1412" s="89">
        <f t="shared" si="453"/>
        <v>1.2462906606705981</v>
      </c>
      <c r="AQ1412" s="89">
        <f t="shared" si="453"/>
        <v>1.2462906159678244</v>
      </c>
      <c r="AR1412" s="89">
        <f t="shared" si="453"/>
        <v>1.2462889468736118</v>
      </c>
      <c r="AS1412" s="89">
        <f t="shared" si="453"/>
        <v>1.2462266328299796</v>
      </c>
      <c r="AT1412" s="89">
        <f t="shared" si="453"/>
        <v>1.2439083968856333</v>
      </c>
      <c r="AU1412" s="89">
        <f t="shared" si="446"/>
        <v>1.1666747515830691</v>
      </c>
    </row>
    <row r="1413" spans="3:64">
      <c r="C1413" s="10"/>
      <c r="D1413" s="10"/>
      <c r="Z1413">
        <f t="shared" si="437"/>
        <v>0</v>
      </c>
      <c r="AA1413" s="89">
        <f t="shared" si="438"/>
        <v>-0.23800536174947567</v>
      </c>
      <c r="AB1413" s="89">
        <f t="shared" si="454"/>
        <v>-9999</v>
      </c>
      <c r="AC1413" s="89">
        <f t="shared" si="451"/>
        <v>0</v>
      </c>
      <c r="AD1413" s="89">
        <f t="shared" si="447"/>
        <v>-9999</v>
      </c>
      <c r="AE1413" s="89">
        <f t="shared" si="452"/>
        <v>0</v>
      </c>
      <c r="AF1413">
        <f t="shared" si="448"/>
        <v>-9999</v>
      </c>
      <c r="AG1413" s="73"/>
      <c r="AH1413">
        <f t="shared" si="439"/>
        <v>9.9128093979226504E-4</v>
      </c>
      <c r="AI1413">
        <f t="shared" si="440"/>
        <v>1.0202694526724543</v>
      </c>
      <c r="AJ1413">
        <f t="shared" si="441"/>
        <v>0.73637414807196833</v>
      </c>
      <c r="AK1413">
        <f t="shared" si="442"/>
        <v>8.1517785104596244E-2</v>
      </c>
      <c r="AL1413">
        <f t="shared" si="443"/>
        <v>1.327088014839336</v>
      </c>
      <c r="AM1413">
        <f t="shared" si="444"/>
        <v>0.7817992999413852</v>
      </c>
      <c r="AN1413" s="89">
        <f t="shared" ref="AN1413:AT1428" si="455">$AU1413+$AB$7*SIN(AO1413)</f>
        <v>1.2462906618999194</v>
      </c>
      <c r="AO1413" s="89">
        <f t="shared" si="455"/>
        <v>1.246290661867854</v>
      </c>
      <c r="AP1413" s="89">
        <f t="shared" si="455"/>
        <v>1.2462906606705981</v>
      </c>
      <c r="AQ1413" s="89">
        <f t="shared" si="455"/>
        <v>1.2462906159678244</v>
      </c>
      <c r="AR1413" s="89">
        <f t="shared" si="455"/>
        <v>1.2462889468736118</v>
      </c>
      <c r="AS1413" s="89">
        <f t="shared" si="455"/>
        <v>1.2462266328299796</v>
      </c>
      <c r="AT1413" s="89">
        <f t="shared" si="455"/>
        <v>1.2439083968856333</v>
      </c>
      <c r="AU1413" s="89">
        <f t="shared" si="446"/>
        <v>1.1666747515830691</v>
      </c>
    </row>
    <row r="1414" spans="3:64">
      <c r="C1414" s="10"/>
      <c r="D1414" s="10"/>
      <c r="Z1414">
        <f t="shared" si="437"/>
        <v>0</v>
      </c>
      <c r="AA1414" s="89">
        <f t="shared" si="438"/>
        <v>-0.23800536174947567</v>
      </c>
      <c r="AB1414" s="89">
        <f t="shared" si="454"/>
        <v>-9999</v>
      </c>
      <c r="AC1414" s="89">
        <f t="shared" si="451"/>
        <v>0</v>
      </c>
      <c r="AD1414" s="89">
        <f t="shared" si="447"/>
        <v>-9999</v>
      </c>
      <c r="AE1414" s="89">
        <f t="shared" si="452"/>
        <v>0</v>
      </c>
      <c r="AF1414">
        <f t="shared" si="448"/>
        <v>-9999</v>
      </c>
      <c r="AG1414" s="73"/>
      <c r="AH1414">
        <f t="shared" si="439"/>
        <v>9.9128093979226504E-4</v>
      </c>
      <c r="AI1414">
        <f t="shared" si="440"/>
        <v>1.0202694526724543</v>
      </c>
      <c r="AJ1414">
        <f t="shared" si="441"/>
        <v>0.73637414807196833</v>
      </c>
      <c r="AK1414">
        <f t="shared" si="442"/>
        <v>8.1517785104596244E-2</v>
      </c>
      <c r="AL1414">
        <f t="shared" si="443"/>
        <v>1.327088014839336</v>
      </c>
      <c r="AM1414">
        <f t="shared" si="444"/>
        <v>0.7817992999413852</v>
      </c>
      <c r="AN1414" s="89">
        <f t="shared" si="455"/>
        <v>1.2462906618999194</v>
      </c>
      <c r="AO1414" s="89">
        <f t="shared" si="455"/>
        <v>1.246290661867854</v>
      </c>
      <c r="AP1414" s="89">
        <f t="shared" si="455"/>
        <v>1.2462906606705981</v>
      </c>
      <c r="AQ1414" s="89">
        <f t="shared" si="455"/>
        <v>1.2462906159678244</v>
      </c>
      <c r="AR1414" s="89">
        <f t="shared" si="455"/>
        <v>1.2462889468736118</v>
      </c>
      <c r="AS1414" s="89">
        <f t="shared" si="455"/>
        <v>1.2462266328299796</v>
      </c>
      <c r="AT1414" s="89">
        <f t="shared" si="455"/>
        <v>1.2439083968856333</v>
      </c>
      <c r="AU1414" s="89">
        <f t="shared" si="446"/>
        <v>1.1666747515830691</v>
      </c>
    </row>
    <row r="1415" spans="3:64">
      <c r="C1415" s="10"/>
      <c r="D1415" s="10"/>
      <c r="Z1415">
        <f t="shared" si="437"/>
        <v>0</v>
      </c>
      <c r="AA1415" s="89">
        <f t="shared" si="438"/>
        <v>-0.23800536174947567</v>
      </c>
      <c r="AB1415" s="89">
        <f t="shared" si="454"/>
        <v>-9999</v>
      </c>
      <c r="AC1415" s="89">
        <f t="shared" si="451"/>
        <v>0</v>
      </c>
      <c r="AD1415" s="89">
        <f t="shared" si="447"/>
        <v>-9999</v>
      </c>
      <c r="AE1415" s="89">
        <f t="shared" si="452"/>
        <v>0</v>
      </c>
      <c r="AF1415">
        <f t="shared" si="448"/>
        <v>-9999</v>
      </c>
      <c r="AG1415" s="73"/>
      <c r="AH1415">
        <f t="shared" si="439"/>
        <v>9.9128093979226504E-4</v>
      </c>
      <c r="AI1415">
        <f t="shared" si="440"/>
        <v>1.0202694526724543</v>
      </c>
      <c r="AJ1415">
        <f t="shared" si="441"/>
        <v>0.73637414807196833</v>
      </c>
      <c r="AK1415">
        <f t="shared" si="442"/>
        <v>8.1517785104596244E-2</v>
      </c>
      <c r="AL1415">
        <f t="shared" si="443"/>
        <v>1.327088014839336</v>
      </c>
      <c r="AM1415">
        <f t="shared" si="444"/>
        <v>0.7817992999413852</v>
      </c>
      <c r="AN1415" s="89">
        <f t="shared" si="455"/>
        <v>1.2462906618999194</v>
      </c>
      <c r="AO1415" s="89">
        <f t="shared" si="455"/>
        <v>1.246290661867854</v>
      </c>
      <c r="AP1415" s="89">
        <f t="shared" si="455"/>
        <v>1.2462906606705981</v>
      </c>
      <c r="AQ1415" s="89">
        <f t="shared" si="455"/>
        <v>1.2462906159678244</v>
      </c>
      <c r="AR1415" s="89">
        <f t="shared" si="455"/>
        <v>1.2462889468736118</v>
      </c>
      <c r="AS1415" s="89">
        <f t="shared" si="455"/>
        <v>1.2462266328299796</v>
      </c>
      <c r="AT1415" s="89">
        <f t="shared" si="455"/>
        <v>1.2439083968856333</v>
      </c>
      <c r="AU1415" s="89">
        <f t="shared" si="446"/>
        <v>1.1666747515830691</v>
      </c>
    </row>
    <row r="1416" spans="3:64">
      <c r="C1416" s="10"/>
      <c r="D1416" s="10"/>
      <c r="Z1416">
        <f t="shared" si="437"/>
        <v>0</v>
      </c>
      <c r="AA1416" s="89">
        <f t="shared" si="438"/>
        <v>-0.23800536174947567</v>
      </c>
      <c r="AB1416" s="89">
        <f t="shared" si="454"/>
        <v>-9999</v>
      </c>
      <c r="AC1416" s="89">
        <f t="shared" si="451"/>
        <v>0</v>
      </c>
      <c r="AD1416" s="89">
        <f t="shared" si="447"/>
        <v>-9999</v>
      </c>
      <c r="AE1416" s="89">
        <f t="shared" si="452"/>
        <v>0</v>
      </c>
      <c r="AF1416">
        <f t="shared" si="448"/>
        <v>-9999</v>
      </c>
      <c r="AG1416" s="73"/>
      <c r="AH1416">
        <f t="shared" si="439"/>
        <v>9.9128093979226504E-4</v>
      </c>
      <c r="AI1416">
        <f t="shared" si="440"/>
        <v>1.0202694526724543</v>
      </c>
      <c r="AJ1416">
        <f t="shared" si="441"/>
        <v>0.73637414807196833</v>
      </c>
      <c r="AK1416">
        <f t="shared" si="442"/>
        <v>8.1517785104596244E-2</v>
      </c>
      <c r="AL1416">
        <f t="shared" si="443"/>
        <v>1.327088014839336</v>
      </c>
      <c r="AM1416">
        <f t="shared" si="444"/>
        <v>0.7817992999413852</v>
      </c>
      <c r="AN1416" s="89">
        <f t="shared" si="455"/>
        <v>1.2462906618999194</v>
      </c>
      <c r="AO1416" s="89">
        <f t="shared" si="455"/>
        <v>1.246290661867854</v>
      </c>
      <c r="AP1416" s="89">
        <f t="shared" si="455"/>
        <v>1.2462906606705981</v>
      </c>
      <c r="AQ1416" s="89">
        <f t="shared" si="455"/>
        <v>1.2462906159678244</v>
      </c>
      <c r="AR1416" s="89">
        <f t="shared" si="455"/>
        <v>1.2462889468736118</v>
      </c>
      <c r="AS1416" s="89">
        <f t="shared" si="455"/>
        <v>1.2462266328299796</v>
      </c>
      <c r="AT1416" s="89">
        <f t="shared" si="455"/>
        <v>1.2439083968856333</v>
      </c>
      <c r="AU1416" s="89">
        <f t="shared" si="446"/>
        <v>1.1666747515830691</v>
      </c>
    </row>
    <row r="1417" spans="3:64">
      <c r="C1417" s="10"/>
      <c r="D1417" s="10"/>
      <c r="Z1417">
        <f t="shared" si="437"/>
        <v>0</v>
      </c>
      <c r="AA1417" s="89">
        <f t="shared" si="438"/>
        <v>-0.23800536174947567</v>
      </c>
      <c r="AB1417" s="89">
        <f t="shared" si="454"/>
        <v>-9999</v>
      </c>
      <c r="AC1417" s="89">
        <f t="shared" si="451"/>
        <v>0</v>
      </c>
      <c r="AD1417" s="89">
        <f t="shared" si="447"/>
        <v>-9999</v>
      </c>
      <c r="AE1417" s="89">
        <f t="shared" si="452"/>
        <v>0</v>
      </c>
      <c r="AF1417">
        <f t="shared" si="448"/>
        <v>-9999</v>
      </c>
      <c r="AG1417" s="73"/>
      <c r="AH1417">
        <f t="shared" si="439"/>
        <v>9.9128093979226504E-4</v>
      </c>
      <c r="AI1417">
        <f t="shared" si="440"/>
        <v>1.0202694526724543</v>
      </c>
      <c r="AJ1417">
        <f t="shared" si="441"/>
        <v>0.73637414807196833</v>
      </c>
      <c r="AK1417">
        <f t="shared" si="442"/>
        <v>8.1517785104596244E-2</v>
      </c>
      <c r="AL1417">
        <f t="shared" si="443"/>
        <v>1.327088014839336</v>
      </c>
      <c r="AM1417">
        <f t="shared" si="444"/>
        <v>0.7817992999413852</v>
      </c>
      <c r="AN1417" s="89">
        <f t="shared" si="455"/>
        <v>1.2462906618999194</v>
      </c>
      <c r="AO1417" s="89">
        <f t="shared" si="455"/>
        <v>1.246290661867854</v>
      </c>
      <c r="AP1417" s="89">
        <f t="shared" si="455"/>
        <v>1.2462906606705981</v>
      </c>
      <c r="AQ1417" s="89">
        <f t="shared" si="455"/>
        <v>1.2462906159678244</v>
      </c>
      <c r="AR1417" s="89">
        <f t="shared" si="455"/>
        <v>1.2462889468736118</v>
      </c>
      <c r="AS1417" s="89">
        <f t="shared" si="455"/>
        <v>1.2462266328299796</v>
      </c>
      <c r="AT1417" s="89">
        <f t="shared" si="455"/>
        <v>1.2439083968856333</v>
      </c>
      <c r="AU1417" s="89">
        <f t="shared" si="446"/>
        <v>1.1666747515830691</v>
      </c>
    </row>
    <row r="1418" spans="3:64">
      <c r="C1418" s="10"/>
      <c r="D1418" s="10"/>
      <c r="Z1418">
        <f t="shared" si="437"/>
        <v>0</v>
      </c>
      <c r="AA1418" s="89">
        <f t="shared" si="438"/>
        <v>-0.23800536174947567</v>
      </c>
      <c r="AB1418" s="89"/>
      <c r="AC1418" s="89">
        <f t="shared" si="451"/>
        <v>0</v>
      </c>
      <c r="AD1418" s="89">
        <f t="shared" si="447"/>
        <v>-9999</v>
      </c>
      <c r="AE1418" s="89">
        <f t="shared" si="452"/>
        <v>0</v>
      </c>
      <c r="AF1418">
        <f t="shared" si="448"/>
        <v>-9999</v>
      </c>
      <c r="AG1418" s="73"/>
      <c r="AH1418">
        <f t="shared" si="439"/>
        <v>9.9128093979226504E-4</v>
      </c>
      <c r="AI1418">
        <f t="shared" si="440"/>
        <v>1.0202694526724543</v>
      </c>
      <c r="AJ1418">
        <f t="shared" si="441"/>
        <v>0.73637414807196833</v>
      </c>
      <c r="AK1418">
        <f t="shared" si="442"/>
        <v>8.1517785104596244E-2</v>
      </c>
      <c r="AL1418">
        <f t="shared" si="443"/>
        <v>1.327088014839336</v>
      </c>
      <c r="AM1418">
        <f t="shared" si="444"/>
        <v>0.7817992999413852</v>
      </c>
      <c r="AN1418" s="89">
        <f t="shared" si="455"/>
        <v>1.2462906618999194</v>
      </c>
      <c r="AO1418" s="89">
        <f t="shared" si="455"/>
        <v>1.246290661867854</v>
      </c>
      <c r="AP1418" s="89">
        <f t="shared" si="455"/>
        <v>1.2462906606705981</v>
      </c>
      <c r="AQ1418" s="89">
        <f t="shared" si="455"/>
        <v>1.2462906159678244</v>
      </c>
      <c r="AR1418" s="89">
        <f t="shared" si="455"/>
        <v>1.2462889468736118</v>
      </c>
      <c r="AS1418" s="89">
        <f t="shared" si="455"/>
        <v>1.2462266328299796</v>
      </c>
      <c r="AT1418" s="89">
        <f t="shared" si="455"/>
        <v>1.2439083968856333</v>
      </c>
      <c r="AU1418" s="89">
        <f t="shared" si="446"/>
        <v>1.1666747515830691</v>
      </c>
      <c r="AV1418" s="89"/>
      <c r="AW1418" s="89"/>
      <c r="AX1418" s="89"/>
      <c r="AY1418" s="89"/>
      <c r="AZ1418" s="89"/>
      <c r="BA1418" s="89"/>
      <c r="BB1418" s="89"/>
      <c r="BC1418" s="89"/>
      <c r="BD1418" s="89"/>
      <c r="BE1418" s="89"/>
      <c r="BF1418" s="89"/>
      <c r="BG1418" s="89"/>
      <c r="BH1418" s="89"/>
      <c r="BI1418" s="89"/>
      <c r="BJ1418" s="89"/>
      <c r="BK1418" s="89"/>
      <c r="BL1418" s="89"/>
    </row>
    <row r="1419" spans="3:64">
      <c r="C1419" s="10"/>
      <c r="D1419" s="10"/>
      <c r="Z1419">
        <f t="shared" si="437"/>
        <v>0</v>
      </c>
      <c r="AA1419" s="89">
        <f t="shared" si="438"/>
        <v>-0.23800536174947567</v>
      </c>
      <c r="AB1419" s="89"/>
      <c r="AC1419" s="89">
        <f t="shared" si="451"/>
        <v>0</v>
      </c>
      <c r="AD1419" s="89">
        <f t="shared" si="447"/>
        <v>-9999</v>
      </c>
      <c r="AE1419" s="89">
        <f t="shared" si="452"/>
        <v>0</v>
      </c>
      <c r="AF1419">
        <f t="shared" si="448"/>
        <v>-9999</v>
      </c>
      <c r="AG1419" s="73"/>
      <c r="AH1419">
        <f t="shared" si="439"/>
        <v>9.9128093979226504E-4</v>
      </c>
      <c r="AI1419">
        <f t="shared" si="440"/>
        <v>1.0202694526724543</v>
      </c>
      <c r="AJ1419">
        <f t="shared" si="441"/>
        <v>0.73637414807196833</v>
      </c>
      <c r="AK1419">
        <f t="shared" si="442"/>
        <v>8.1517785104596244E-2</v>
      </c>
      <c r="AL1419">
        <f t="shared" si="443"/>
        <v>1.327088014839336</v>
      </c>
      <c r="AM1419">
        <f t="shared" si="444"/>
        <v>0.7817992999413852</v>
      </c>
      <c r="AN1419" s="89">
        <f t="shared" si="455"/>
        <v>1.2462906618999194</v>
      </c>
      <c r="AO1419" s="89">
        <f t="shared" si="455"/>
        <v>1.246290661867854</v>
      </c>
      <c r="AP1419" s="89">
        <f t="shared" si="455"/>
        <v>1.2462906606705981</v>
      </c>
      <c r="AQ1419" s="89">
        <f t="shared" si="455"/>
        <v>1.2462906159678244</v>
      </c>
      <c r="AR1419" s="89">
        <f t="shared" si="455"/>
        <v>1.2462889468736118</v>
      </c>
      <c r="AS1419" s="89">
        <f t="shared" si="455"/>
        <v>1.2462266328299796</v>
      </c>
      <c r="AT1419" s="89">
        <f t="shared" si="455"/>
        <v>1.2439083968856333</v>
      </c>
      <c r="AU1419" s="89">
        <f t="shared" si="446"/>
        <v>1.1666747515830691</v>
      </c>
    </row>
    <row r="1420" spans="3:64">
      <c r="C1420" s="10"/>
      <c r="D1420" s="10"/>
      <c r="Z1420">
        <f t="shared" si="437"/>
        <v>0</v>
      </c>
      <c r="AA1420" s="89">
        <f t="shared" si="438"/>
        <v>-0.23800536174947567</v>
      </c>
      <c r="AB1420" s="89"/>
      <c r="AC1420" s="89">
        <f t="shared" si="451"/>
        <v>0</v>
      </c>
      <c r="AD1420" s="89">
        <f t="shared" si="447"/>
        <v>-9999</v>
      </c>
      <c r="AE1420" s="89">
        <f t="shared" si="452"/>
        <v>0</v>
      </c>
      <c r="AF1420">
        <f t="shared" si="448"/>
        <v>-9999</v>
      </c>
      <c r="AG1420" s="73"/>
      <c r="AH1420">
        <f t="shared" si="439"/>
        <v>9.9128093979226504E-4</v>
      </c>
      <c r="AI1420">
        <f t="shared" si="440"/>
        <v>1.0202694526724543</v>
      </c>
      <c r="AJ1420">
        <f t="shared" si="441"/>
        <v>0.73637414807196833</v>
      </c>
      <c r="AK1420">
        <f t="shared" si="442"/>
        <v>8.1517785104596244E-2</v>
      </c>
      <c r="AL1420">
        <f t="shared" si="443"/>
        <v>1.327088014839336</v>
      </c>
      <c r="AM1420">
        <f t="shared" si="444"/>
        <v>0.7817992999413852</v>
      </c>
      <c r="AN1420" s="89">
        <f t="shared" si="455"/>
        <v>1.2462906618999194</v>
      </c>
      <c r="AO1420" s="89">
        <f t="shared" si="455"/>
        <v>1.246290661867854</v>
      </c>
      <c r="AP1420" s="89">
        <f t="shared" si="455"/>
        <v>1.2462906606705981</v>
      </c>
      <c r="AQ1420" s="89">
        <f t="shared" si="455"/>
        <v>1.2462906159678244</v>
      </c>
      <c r="AR1420" s="89">
        <f t="shared" si="455"/>
        <v>1.2462889468736118</v>
      </c>
      <c r="AS1420" s="89">
        <f t="shared" si="455"/>
        <v>1.2462266328299796</v>
      </c>
      <c r="AT1420" s="89">
        <f t="shared" si="455"/>
        <v>1.2439083968856333</v>
      </c>
      <c r="AU1420" s="89">
        <f t="shared" si="446"/>
        <v>1.1666747515830691</v>
      </c>
    </row>
    <row r="1421" spans="3:64">
      <c r="C1421" s="10"/>
      <c r="D1421" s="10"/>
      <c r="Z1421">
        <f t="shared" si="437"/>
        <v>0</v>
      </c>
      <c r="AA1421" s="89">
        <f t="shared" si="438"/>
        <v>-0.23800536174947567</v>
      </c>
      <c r="AB1421" s="89"/>
      <c r="AC1421" s="89">
        <f t="shared" si="451"/>
        <v>0</v>
      </c>
      <c r="AD1421" s="89">
        <f t="shared" si="447"/>
        <v>-9999</v>
      </c>
      <c r="AE1421" s="89">
        <f t="shared" si="452"/>
        <v>0</v>
      </c>
      <c r="AF1421">
        <f t="shared" si="448"/>
        <v>-9999</v>
      </c>
      <c r="AG1421" s="73"/>
      <c r="AH1421">
        <f t="shared" si="439"/>
        <v>9.9128093979226504E-4</v>
      </c>
      <c r="AI1421">
        <f t="shared" si="440"/>
        <v>1.0202694526724543</v>
      </c>
      <c r="AJ1421">
        <f t="shared" si="441"/>
        <v>0.73637414807196833</v>
      </c>
      <c r="AK1421">
        <f t="shared" si="442"/>
        <v>8.1517785104596244E-2</v>
      </c>
      <c r="AL1421">
        <f t="shared" si="443"/>
        <v>1.327088014839336</v>
      </c>
      <c r="AM1421">
        <f t="shared" si="444"/>
        <v>0.7817992999413852</v>
      </c>
      <c r="AN1421" s="89">
        <f t="shared" si="455"/>
        <v>1.2462906618999194</v>
      </c>
      <c r="AO1421" s="89">
        <f t="shared" si="455"/>
        <v>1.246290661867854</v>
      </c>
      <c r="AP1421" s="89">
        <f t="shared" si="455"/>
        <v>1.2462906606705981</v>
      </c>
      <c r="AQ1421" s="89">
        <f t="shared" si="455"/>
        <v>1.2462906159678244</v>
      </c>
      <c r="AR1421" s="89">
        <f t="shared" si="455"/>
        <v>1.2462889468736118</v>
      </c>
      <c r="AS1421" s="89">
        <f t="shared" si="455"/>
        <v>1.2462266328299796</v>
      </c>
      <c r="AT1421" s="89">
        <f t="shared" si="455"/>
        <v>1.2439083968856333</v>
      </c>
      <c r="AU1421" s="89">
        <f t="shared" si="446"/>
        <v>1.1666747515830691</v>
      </c>
    </row>
    <row r="1422" spans="3:64">
      <c r="C1422" s="10"/>
      <c r="D1422" s="10"/>
      <c r="Z1422">
        <f t="shared" si="437"/>
        <v>0</v>
      </c>
      <c r="AA1422" s="89">
        <f t="shared" si="438"/>
        <v>-0.23800536174947567</v>
      </c>
      <c r="AB1422" s="89">
        <f t="shared" ref="AB1422:AB1433" si="456">IF(S1422&lt;&gt;0,G1422-AH1422, -9999)</f>
        <v>-9999</v>
      </c>
      <c r="AC1422" s="89">
        <f t="shared" si="451"/>
        <v>0</v>
      </c>
      <c r="AD1422" s="89">
        <f t="shared" si="447"/>
        <v>-9999</v>
      </c>
      <c r="AE1422" s="89">
        <f t="shared" si="452"/>
        <v>0</v>
      </c>
      <c r="AF1422">
        <f t="shared" si="448"/>
        <v>-9999</v>
      </c>
      <c r="AG1422" s="73"/>
      <c r="AH1422">
        <f t="shared" si="439"/>
        <v>9.9128093979226504E-4</v>
      </c>
      <c r="AI1422">
        <f t="shared" si="440"/>
        <v>1.0202694526724543</v>
      </c>
      <c r="AJ1422">
        <f t="shared" si="441"/>
        <v>0.73637414807196833</v>
      </c>
      <c r="AK1422">
        <f t="shared" si="442"/>
        <v>8.1517785104596244E-2</v>
      </c>
      <c r="AL1422">
        <f t="shared" si="443"/>
        <v>1.327088014839336</v>
      </c>
      <c r="AM1422">
        <f t="shared" si="444"/>
        <v>0.7817992999413852</v>
      </c>
      <c r="AN1422" s="89">
        <f t="shared" si="455"/>
        <v>1.2462906618999194</v>
      </c>
      <c r="AO1422" s="89">
        <f t="shared" si="455"/>
        <v>1.246290661867854</v>
      </c>
      <c r="AP1422" s="89">
        <f t="shared" si="455"/>
        <v>1.2462906606705981</v>
      </c>
      <c r="AQ1422" s="89">
        <f t="shared" si="455"/>
        <v>1.2462906159678244</v>
      </c>
      <c r="AR1422" s="89">
        <f t="shared" si="455"/>
        <v>1.2462889468736118</v>
      </c>
      <c r="AS1422" s="89">
        <f t="shared" si="455"/>
        <v>1.2462266328299796</v>
      </c>
      <c r="AT1422" s="89">
        <f t="shared" si="455"/>
        <v>1.2439083968856333</v>
      </c>
      <c r="AU1422" s="89">
        <f t="shared" si="446"/>
        <v>1.1666747515830691</v>
      </c>
    </row>
    <row r="1423" spans="3:64">
      <c r="C1423" s="10"/>
      <c r="D1423" s="10"/>
      <c r="Z1423">
        <f t="shared" si="437"/>
        <v>0</v>
      </c>
      <c r="AA1423" s="89">
        <f t="shared" si="438"/>
        <v>-0.23800536174947567</v>
      </c>
      <c r="AB1423" s="89">
        <f t="shared" si="456"/>
        <v>-9999</v>
      </c>
      <c r="AC1423" s="89">
        <f t="shared" si="451"/>
        <v>0</v>
      </c>
      <c r="AD1423" s="89">
        <f t="shared" si="447"/>
        <v>-9999</v>
      </c>
      <c r="AE1423" s="89">
        <f t="shared" si="452"/>
        <v>0</v>
      </c>
      <c r="AF1423">
        <f t="shared" si="448"/>
        <v>-9999</v>
      </c>
      <c r="AG1423" s="73"/>
      <c r="AH1423">
        <f t="shared" si="439"/>
        <v>9.9128093979226504E-4</v>
      </c>
      <c r="AI1423">
        <f t="shared" si="440"/>
        <v>1.0202694526724543</v>
      </c>
      <c r="AJ1423">
        <f t="shared" si="441"/>
        <v>0.73637414807196833</v>
      </c>
      <c r="AK1423">
        <f t="shared" si="442"/>
        <v>8.1517785104596244E-2</v>
      </c>
      <c r="AL1423">
        <f t="shared" si="443"/>
        <v>1.327088014839336</v>
      </c>
      <c r="AM1423">
        <f t="shared" si="444"/>
        <v>0.7817992999413852</v>
      </c>
      <c r="AN1423" s="89">
        <f t="shared" si="455"/>
        <v>1.2462906618999194</v>
      </c>
      <c r="AO1423" s="89">
        <f t="shared" si="455"/>
        <v>1.246290661867854</v>
      </c>
      <c r="AP1423" s="89">
        <f t="shared" si="455"/>
        <v>1.2462906606705981</v>
      </c>
      <c r="AQ1423" s="89">
        <f t="shared" si="455"/>
        <v>1.2462906159678244</v>
      </c>
      <c r="AR1423" s="89">
        <f t="shared" si="455"/>
        <v>1.2462889468736118</v>
      </c>
      <c r="AS1423" s="89">
        <f t="shared" si="455"/>
        <v>1.2462266328299796</v>
      </c>
      <c r="AT1423" s="89">
        <f t="shared" si="455"/>
        <v>1.2439083968856333</v>
      </c>
      <c r="AU1423" s="89">
        <f t="shared" si="446"/>
        <v>1.1666747515830691</v>
      </c>
    </row>
    <row r="1424" spans="3:64">
      <c r="C1424" s="10"/>
      <c r="D1424" s="10"/>
      <c r="Z1424">
        <f t="shared" si="437"/>
        <v>0</v>
      </c>
      <c r="AA1424" s="89">
        <f t="shared" si="438"/>
        <v>-0.23800536174947567</v>
      </c>
      <c r="AB1424" s="89">
        <f t="shared" si="456"/>
        <v>-9999</v>
      </c>
      <c r="AC1424" s="89">
        <f t="shared" si="451"/>
        <v>0</v>
      </c>
      <c r="AD1424" s="89">
        <f t="shared" si="447"/>
        <v>-9999</v>
      </c>
      <c r="AE1424" s="89">
        <f t="shared" si="452"/>
        <v>0</v>
      </c>
      <c r="AF1424">
        <f t="shared" si="448"/>
        <v>-9999</v>
      </c>
      <c r="AG1424" s="73"/>
      <c r="AH1424">
        <f t="shared" si="439"/>
        <v>9.9128093979226504E-4</v>
      </c>
      <c r="AI1424">
        <f t="shared" si="440"/>
        <v>1.0202694526724543</v>
      </c>
      <c r="AJ1424">
        <f t="shared" si="441"/>
        <v>0.73637414807196833</v>
      </c>
      <c r="AK1424">
        <f t="shared" si="442"/>
        <v>8.1517785104596244E-2</v>
      </c>
      <c r="AL1424">
        <f t="shared" si="443"/>
        <v>1.327088014839336</v>
      </c>
      <c r="AM1424">
        <f t="shared" si="444"/>
        <v>0.7817992999413852</v>
      </c>
      <c r="AN1424" s="89">
        <f t="shared" si="455"/>
        <v>1.2462906618999194</v>
      </c>
      <c r="AO1424" s="89">
        <f t="shared" si="455"/>
        <v>1.246290661867854</v>
      </c>
      <c r="AP1424" s="89">
        <f t="shared" si="455"/>
        <v>1.2462906606705981</v>
      </c>
      <c r="AQ1424" s="89">
        <f t="shared" si="455"/>
        <v>1.2462906159678244</v>
      </c>
      <c r="AR1424" s="89">
        <f t="shared" si="455"/>
        <v>1.2462889468736118</v>
      </c>
      <c r="AS1424" s="89">
        <f t="shared" si="455"/>
        <v>1.2462266328299796</v>
      </c>
      <c r="AT1424" s="89">
        <f t="shared" si="455"/>
        <v>1.2439083968856333</v>
      </c>
      <c r="AU1424" s="89">
        <f t="shared" si="446"/>
        <v>1.1666747515830691</v>
      </c>
    </row>
    <row r="1425" spans="3:64">
      <c r="C1425" s="10"/>
      <c r="D1425" s="10"/>
      <c r="Z1425">
        <f t="shared" si="437"/>
        <v>0</v>
      </c>
      <c r="AA1425" s="89">
        <f t="shared" si="438"/>
        <v>-0.23800536174947567</v>
      </c>
      <c r="AB1425" s="89">
        <f t="shared" si="456"/>
        <v>-9999</v>
      </c>
      <c r="AC1425" s="89">
        <f t="shared" si="451"/>
        <v>0</v>
      </c>
      <c r="AD1425" s="89">
        <f t="shared" si="447"/>
        <v>-9999</v>
      </c>
      <c r="AE1425" s="89">
        <f t="shared" si="452"/>
        <v>0</v>
      </c>
      <c r="AF1425">
        <f t="shared" si="448"/>
        <v>-9999</v>
      </c>
      <c r="AG1425" s="73"/>
      <c r="AH1425">
        <f t="shared" si="439"/>
        <v>9.9128093979226504E-4</v>
      </c>
      <c r="AI1425">
        <f t="shared" si="440"/>
        <v>1.0202694526724543</v>
      </c>
      <c r="AJ1425">
        <f t="shared" si="441"/>
        <v>0.73637414807196833</v>
      </c>
      <c r="AK1425">
        <f t="shared" si="442"/>
        <v>8.1517785104596244E-2</v>
      </c>
      <c r="AL1425">
        <f t="shared" si="443"/>
        <v>1.327088014839336</v>
      </c>
      <c r="AM1425">
        <f t="shared" si="444"/>
        <v>0.7817992999413852</v>
      </c>
      <c r="AN1425" s="89">
        <f t="shared" si="455"/>
        <v>1.2462906618999194</v>
      </c>
      <c r="AO1425" s="89">
        <f t="shared" si="455"/>
        <v>1.246290661867854</v>
      </c>
      <c r="AP1425" s="89">
        <f t="shared" si="455"/>
        <v>1.2462906606705981</v>
      </c>
      <c r="AQ1425" s="89">
        <f t="shared" si="455"/>
        <v>1.2462906159678244</v>
      </c>
      <c r="AR1425" s="89">
        <f t="shared" si="455"/>
        <v>1.2462889468736118</v>
      </c>
      <c r="AS1425" s="89">
        <f t="shared" si="455"/>
        <v>1.2462266328299796</v>
      </c>
      <c r="AT1425" s="89">
        <f t="shared" si="455"/>
        <v>1.2439083968856333</v>
      </c>
      <c r="AU1425" s="89">
        <f t="shared" si="446"/>
        <v>1.1666747515830691</v>
      </c>
    </row>
    <row r="1426" spans="3:64">
      <c r="C1426" s="10"/>
      <c r="D1426" s="10"/>
      <c r="Z1426">
        <f t="shared" si="437"/>
        <v>0</v>
      </c>
      <c r="AA1426" s="89">
        <f t="shared" si="438"/>
        <v>-0.23800536174947567</v>
      </c>
      <c r="AB1426" s="89">
        <f t="shared" si="456"/>
        <v>-9999</v>
      </c>
      <c r="AC1426" s="89">
        <f t="shared" si="451"/>
        <v>0</v>
      </c>
      <c r="AD1426" s="89">
        <f t="shared" si="447"/>
        <v>-9999</v>
      </c>
      <c r="AE1426" s="89">
        <f t="shared" si="452"/>
        <v>0</v>
      </c>
      <c r="AF1426">
        <f t="shared" si="448"/>
        <v>-9999</v>
      </c>
      <c r="AG1426" s="73"/>
      <c r="AH1426">
        <f t="shared" si="439"/>
        <v>9.9128093979226504E-4</v>
      </c>
      <c r="AI1426">
        <f t="shared" si="440"/>
        <v>1.0202694526724543</v>
      </c>
      <c r="AJ1426">
        <f t="shared" si="441"/>
        <v>0.73637414807196833</v>
      </c>
      <c r="AK1426">
        <f t="shared" si="442"/>
        <v>8.1517785104596244E-2</v>
      </c>
      <c r="AL1426">
        <f t="shared" si="443"/>
        <v>1.327088014839336</v>
      </c>
      <c r="AM1426">
        <f t="shared" si="444"/>
        <v>0.7817992999413852</v>
      </c>
      <c r="AN1426" s="89">
        <f t="shared" si="455"/>
        <v>1.2462906618999194</v>
      </c>
      <c r="AO1426" s="89">
        <f t="shared" si="455"/>
        <v>1.246290661867854</v>
      </c>
      <c r="AP1426" s="89">
        <f t="shared" si="455"/>
        <v>1.2462906606705981</v>
      </c>
      <c r="AQ1426" s="89">
        <f t="shared" si="455"/>
        <v>1.2462906159678244</v>
      </c>
      <c r="AR1426" s="89">
        <f t="shared" si="455"/>
        <v>1.2462889468736118</v>
      </c>
      <c r="AS1426" s="89">
        <f t="shared" si="455"/>
        <v>1.2462266328299796</v>
      </c>
      <c r="AT1426" s="89">
        <f t="shared" si="455"/>
        <v>1.2439083968856333</v>
      </c>
      <c r="AU1426" s="89">
        <f t="shared" si="446"/>
        <v>1.1666747515830691</v>
      </c>
    </row>
    <row r="1427" spans="3:64">
      <c r="C1427" s="10"/>
      <c r="D1427" s="10"/>
      <c r="Z1427">
        <f t="shared" si="437"/>
        <v>0</v>
      </c>
      <c r="AA1427" s="89">
        <f t="shared" si="438"/>
        <v>-0.23800536174947567</v>
      </c>
      <c r="AB1427" s="89">
        <f t="shared" si="456"/>
        <v>-9999</v>
      </c>
      <c r="AC1427" s="89">
        <f t="shared" si="451"/>
        <v>0</v>
      </c>
      <c r="AD1427" s="89">
        <f t="shared" si="447"/>
        <v>-9999</v>
      </c>
      <c r="AE1427" s="89">
        <f t="shared" si="452"/>
        <v>0</v>
      </c>
      <c r="AF1427">
        <f t="shared" si="448"/>
        <v>-9999</v>
      </c>
      <c r="AG1427" s="73"/>
      <c r="AH1427">
        <f t="shared" si="439"/>
        <v>9.9128093979226504E-4</v>
      </c>
      <c r="AI1427">
        <f t="shared" si="440"/>
        <v>1.0202694526724543</v>
      </c>
      <c r="AJ1427">
        <f t="shared" si="441"/>
        <v>0.73637414807196833</v>
      </c>
      <c r="AK1427">
        <f t="shared" si="442"/>
        <v>8.1517785104596244E-2</v>
      </c>
      <c r="AL1427">
        <f t="shared" si="443"/>
        <v>1.327088014839336</v>
      </c>
      <c r="AM1427">
        <f t="shared" si="444"/>
        <v>0.7817992999413852</v>
      </c>
      <c r="AN1427" s="89">
        <f t="shared" si="455"/>
        <v>1.2462906618999194</v>
      </c>
      <c r="AO1427" s="89">
        <f t="shared" si="455"/>
        <v>1.246290661867854</v>
      </c>
      <c r="AP1427" s="89">
        <f t="shared" si="455"/>
        <v>1.2462906606705981</v>
      </c>
      <c r="AQ1427" s="89">
        <f t="shared" si="455"/>
        <v>1.2462906159678244</v>
      </c>
      <c r="AR1427" s="89">
        <f t="shared" si="455"/>
        <v>1.2462889468736118</v>
      </c>
      <c r="AS1427" s="89">
        <f t="shared" si="455"/>
        <v>1.2462266328299796</v>
      </c>
      <c r="AT1427" s="89">
        <f t="shared" si="455"/>
        <v>1.2439083968856333</v>
      </c>
      <c r="AU1427" s="89">
        <f t="shared" si="446"/>
        <v>1.1666747515830691</v>
      </c>
    </row>
    <row r="1428" spans="3:64">
      <c r="C1428" s="10"/>
      <c r="D1428" s="10"/>
      <c r="Z1428">
        <f t="shared" si="437"/>
        <v>0</v>
      </c>
      <c r="AA1428" s="89">
        <f t="shared" si="438"/>
        <v>-0.23800536174947567</v>
      </c>
      <c r="AB1428" s="89">
        <f t="shared" si="456"/>
        <v>-9999</v>
      </c>
      <c r="AC1428" s="89">
        <f t="shared" si="451"/>
        <v>0</v>
      </c>
      <c r="AD1428" s="89">
        <f t="shared" si="447"/>
        <v>-9999</v>
      </c>
      <c r="AE1428" s="89">
        <f t="shared" si="452"/>
        <v>0</v>
      </c>
      <c r="AF1428">
        <f t="shared" si="448"/>
        <v>-9999</v>
      </c>
      <c r="AG1428" s="73"/>
      <c r="AH1428">
        <f t="shared" si="439"/>
        <v>9.9128093979226504E-4</v>
      </c>
      <c r="AI1428">
        <f t="shared" si="440"/>
        <v>1.0202694526724543</v>
      </c>
      <c r="AJ1428">
        <f t="shared" si="441"/>
        <v>0.73637414807196833</v>
      </c>
      <c r="AK1428">
        <f t="shared" si="442"/>
        <v>8.1517785104596244E-2</v>
      </c>
      <c r="AL1428">
        <f t="shared" si="443"/>
        <v>1.327088014839336</v>
      </c>
      <c r="AM1428">
        <f t="shared" si="444"/>
        <v>0.7817992999413852</v>
      </c>
      <c r="AN1428" s="89">
        <f t="shared" si="455"/>
        <v>1.2462906618999194</v>
      </c>
      <c r="AO1428" s="89">
        <f t="shared" si="455"/>
        <v>1.246290661867854</v>
      </c>
      <c r="AP1428" s="89">
        <f t="shared" si="455"/>
        <v>1.2462906606705981</v>
      </c>
      <c r="AQ1428" s="89">
        <f t="shared" si="455"/>
        <v>1.2462906159678244</v>
      </c>
      <c r="AR1428" s="89">
        <f t="shared" si="455"/>
        <v>1.2462889468736118</v>
      </c>
      <c r="AS1428" s="89">
        <f t="shared" si="455"/>
        <v>1.2462266328299796</v>
      </c>
      <c r="AT1428" s="89">
        <f t="shared" si="455"/>
        <v>1.2439083968856333</v>
      </c>
      <c r="AU1428" s="89">
        <f t="shared" si="446"/>
        <v>1.1666747515830691</v>
      </c>
    </row>
    <row r="1429" spans="3:64">
      <c r="C1429" s="10"/>
      <c r="D1429" s="10"/>
      <c r="Z1429">
        <f t="shared" ref="Z1429:Z1492" si="457">F1429</f>
        <v>0</v>
      </c>
      <c r="AA1429" s="89">
        <f t="shared" ref="AA1429:AA1492" si="458">AB$3+AB$4*Z1429+AB$5*Z1429^2+AH1429</f>
        <v>-0.23800536174947567</v>
      </c>
      <c r="AB1429" s="89">
        <f t="shared" si="456"/>
        <v>-9999</v>
      </c>
      <c r="AC1429" s="89">
        <f t="shared" si="451"/>
        <v>0</v>
      </c>
      <c r="AD1429" s="89">
        <f t="shared" si="447"/>
        <v>-9999</v>
      </c>
      <c r="AE1429" s="89">
        <f t="shared" si="452"/>
        <v>0</v>
      </c>
      <c r="AF1429">
        <f t="shared" si="448"/>
        <v>-9999</v>
      </c>
      <c r="AG1429" s="73"/>
      <c r="AH1429">
        <f t="shared" ref="AH1429:AH1492" si="459">$AB$6*($AB$11/AI1429*AJ1429+$AB$12)</f>
        <v>9.9128093979226504E-4</v>
      </c>
      <c r="AI1429">
        <f t="shared" ref="AI1429:AI1492" si="460">1+$AB$7*COS(AL1429)</f>
        <v>1.0202694526724543</v>
      </c>
      <c r="AJ1429">
        <f t="shared" ref="AJ1429:AJ1492" si="461">SIN(AL1429+RADIANS($AB$9))</f>
        <v>0.73637414807196833</v>
      </c>
      <c r="AK1429">
        <f t="shared" ref="AK1429:AK1492" si="462">$AB$7*SIN(AL1429)</f>
        <v>8.1517785104596244E-2</v>
      </c>
      <c r="AL1429">
        <f t="shared" ref="AL1429:AL1492" si="463">2*ATAN(AM1429)</f>
        <v>1.327088014839336</v>
      </c>
      <c r="AM1429">
        <f t="shared" ref="AM1429:AM1492" si="464">SQRT((1+$AB$7)/(1-$AB$7))*TAN(AN1429/2)</f>
        <v>0.7817992999413852</v>
      </c>
      <c r="AN1429" s="89">
        <f t="shared" ref="AN1429:AT1444" si="465">$AU1429+$AB$7*SIN(AO1429)</f>
        <v>1.2462906618999194</v>
      </c>
      <c r="AO1429" s="89">
        <f t="shared" si="465"/>
        <v>1.246290661867854</v>
      </c>
      <c r="AP1429" s="89">
        <f t="shared" si="465"/>
        <v>1.2462906606705981</v>
      </c>
      <c r="AQ1429" s="89">
        <f t="shared" si="465"/>
        <v>1.2462906159678244</v>
      </c>
      <c r="AR1429" s="89">
        <f t="shared" si="465"/>
        <v>1.2462889468736118</v>
      </c>
      <c r="AS1429" s="89">
        <f t="shared" si="465"/>
        <v>1.2462266328299796</v>
      </c>
      <c r="AT1429" s="89">
        <f t="shared" si="465"/>
        <v>1.2439083968856333</v>
      </c>
      <c r="AU1429" s="89">
        <f t="shared" ref="AU1429:AU1492" si="466">RADIANS($AB$9)+$AB$18*(F1429-AB$15)</f>
        <v>1.1666747515830691</v>
      </c>
    </row>
    <row r="1430" spans="3:64">
      <c r="C1430" s="10"/>
      <c r="D1430" s="10"/>
      <c r="Z1430">
        <f t="shared" si="457"/>
        <v>0</v>
      </c>
      <c r="AA1430" s="89">
        <f t="shared" si="458"/>
        <v>-0.23800536174947567</v>
      </c>
      <c r="AB1430" s="89">
        <f t="shared" si="456"/>
        <v>-9999</v>
      </c>
      <c r="AC1430" s="89">
        <f t="shared" si="451"/>
        <v>0</v>
      </c>
      <c r="AD1430" s="89">
        <f t="shared" ref="AD1430:AD1493" si="467">IF(S1430&lt;&gt;0,G1430-AA1430, -9999)</f>
        <v>-9999</v>
      </c>
      <c r="AE1430" s="89">
        <f t="shared" si="452"/>
        <v>0</v>
      </c>
      <c r="AF1430">
        <f t="shared" ref="AF1430:AF1493" si="468">IF(S1430&lt;&gt;0,G1430-P1430, -9999)</f>
        <v>-9999</v>
      </c>
      <c r="AG1430" s="73"/>
      <c r="AH1430">
        <f t="shared" si="459"/>
        <v>9.9128093979226504E-4</v>
      </c>
      <c r="AI1430">
        <f t="shared" si="460"/>
        <v>1.0202694526724543</v>
      </c>
      <c r="AJ1430">
        <f t="shared" si="461"/>
        <v>0.73637414807196833</v>
      </c>
      <c r="AK1430">
        <f t="shared" si="462"/>
        <v>8.1517785104596244E-2</v>
      </c>
      <c r="AL1430">
        <f t="shared" si="463"/>
        <v>1.327088014839336</v>
      </c>
      <c r="AM1430">
        <f t="shared" si="464"/>
        <v>0.7817992999413852</v>
      </c>
      <c r="AN1430" s="89">
        <f t="shared" si="465"/>
        <v>1.2462906618999194</v>
      </c>
      <c r="AO1430" s="89">
        <f t="shared" si="465"/>
        <v>1.246290661867854</v>
      </c>
      <c r="AP1430" s="89">
        <f t="shared" si="465"/>
        <v>1.2462906606705981</v>
      </c>
      <c r="AQ1430" s="89">
        <f t="shared" si="465"/>
        <v>1.2462906159678244</v>
      </c>
      <c r="AR1430" s="89">
        <f t="shared" si="465"/>
        <v>1.2462889468736118</v>
      </c>
      <c r="AS1430" s="89">
        <f t="shared" si="465"/>
        <v>1.2462266328299796</v>
      </c>
      <c r="AT1430" s="89">
        <f t="shared" si="465"/>
        <v>1.2439083968856333</v>
      </c>
      <c r="AU1430" s="89">
        <f t="shared" si="466"/>
        <v>1.1666747515830691</v>
      </c>
    </row>
    <row r="1431" spans="3:64">
      <c r="C1431" s="10"/>
      <c r="D1431" s="10"/>
      <c r="Z1431">
        <f t="shared" si="457"/>
        <v>0</v>
      </c>
      <c r="AA1431" s="89">
        <f t="shared" si="458"/>
        <v>-0.23800536174947567</v>
      </c>
      <c r="AB1431" s="89">
        <f t="shared" si="456"/>
        <v>-9999</v>
      </c>
      <c r="AC1431" s="89">
        <f t="shared" si="451"/>
        <v>0</v>
      </c>
      <c r="AD1431" s="89">
        <f t="shared" si="467"/>
        <v>-9999</v>
      </c>
      <c r="AE1431" s="89">
        <f t="shared" si="452"/>
        <v>0</v>
      </c>
      <c r="AF1431">
        <f t="shared" si="468"/>
        <v>-9999</v>
      </c>
      <c r="AG1431" s="73"/>
      <c r="AH1431">
        <f t="shared" si="459"/>
        <v>9.9128093979226504E-4</v>
      </c>
      <c r="AI1431">
        <f t="shared" si="460"/>
        <v>1.0202694526724543</v>
      </c>
      <c r="AJ1431">
        <f t="shared" si="461"/>
        <v>0.73637414807196833</v>
      </c>
      <c r="AK1431">
        <f t="shared" si="462"/>
        <v>8.1517785104596244E-2</v>
      </c>
      <c r="AL1431">
        <f t="shared" si="463"/>
        <v>1.327088014839336</v>
      </c>
      <c r="AM1431">
        <f t="shared" si="464"/>
        <v>0.7817992999413852</v>
      </c>
      <c r="AN1431" s="89">
        <f t="shared" si="465"/>
        <v>1.2462906618999194</v>
      </c>
      <c r="AO1431" s="89">
        <f t="shared" si="465"/>
        <v>1.246290661867854</v>
      </c>
      <c r="AP1431" s="89">
        <f t="shared" si="465"/>
        <v>1.2462906606705981</v>
      </c>
      <c r="AQ1431" s="89">
        <f t="shared" si="465"/>
        <v>1.2462906159678244</v>
      </c>
      <c r="AR1431" s="89">
        <f t="shared" si="465"/>
        <v>1.2462889468736118</v>
      </c>
      <c r="AS1431" s="89">
        <f t="shared" si="465"/>
        <v>1.2462266328299796</v>
      </c>
      <c r="AT1431" s="89">
        <f t="shared" si="465"/>
        <v>1.2439083968856333</v>
      </c>
      <c r="AU1431" s="89">
        <f t="shared" si="466"/>
        <v>1.1666747515830691</v>
      </c>
    </row>
    <row r="1432" spans="3:64">
      <c r="C1432" s="10"/>
      <c r="D1432" s="10"/>
      <c r="Z1432">
        <f t="shared" si="457"/>
        <v>0</v>
      </c>
      <c r="AA1432" s="89">
        <f t="shared" si="458"/>
        <v>-0.23800536174947567</v>
      </c>
      <c r="AB1432" s="89">
        <f t="shared" si="456"/>
        <v>-9999</v>
      </c>
      <c r="AC1432" s="89">
        <f t="shared" si="451"/>
        <v>0</v>
      </c>
      <c r="AD1432" s="89">
        <f t="shared" si="467"/>
        <v>-9999</v>
      </c>
      <c r="AE1432" s="89">
        <f t="shared" si="452"/>
        <v>0</v>
      </c>
      <c r="AF1432">
        <f t="shared" si="468"/>
        <v>-9999</v>
      </c>
      <c r="AG1432" s="73"/>
      <c r="AH1432">
        <f t="shared" si="459"/>
        <v>9.9128093979226504E-4</v>
      </c>
      <c r="AI1432">
        <f t="shared" si="460"/>
        <v>1.0202694526724543</v>
      </c>
      <c r="AJ1432">
        <f t="shared" si="461"/>
        <v>0.73637414807196833</v>
      </c>
      <c r="AK1432">
        <f t="shared" si="462"/>
        <v>8.1517785104596244E-2</v>
      </c>
      <c r="AL1432">
        <f t="shared" si="463"/>
        <v>1.327088014839336</v>
      </c>
      <c r="AM1432">
        <f t="shared" si="464"/>
        <v>0.7817992999413852</v>
      </c>
      <c r="AN1432" s="89">
        <f t="shared" si="465"/>
        <v>1.2462906618999194</v>
      </c>
      <c r="AO1432" s="89">
        <f t="shared" si="465"/>
        <v>1.246290661867854</v>
      </c>
      <c r="AP1432" s="89">
        <f t="shared" si="465"/>
        <v>1.2462906606705981</v>
      </c>
      <c r="AQ1432" s="89">
        <f t="shared" si="465"/>
        <v>1.2462906159678244</v>
      </c>
      <c r="AR1432" s="89">
        <f t="shared" si="465"/>
        <v>1.2462889468736118</v>
      </c>
      <c r="AS1432" s="89">
        <f t="shared" si="465"/>
        <v>1.2462266328299796</v>
      </c>
      <c r="AT1432" s="89">
        <f t="shared" si="465"/>
        <v>1.2439083968856333</v>
      </c>
      <c r="AU1432" s="89">
        <f t="shared" si="466"/>
        <v>1.1666747515830691</v>
      </c>
    </row>
    <row r="1433" spans="3:64">
      <c r="C1433" s="10"/>
      <c r="D1433" s="10"/>
      <c r="Z1433">
        <f t="shared" si="457"/>
        <v>0</v>
      </c>
      <c r="AA1433" s="89">
        <f t="shared" si="458"/>
        <v>-0.23800536174947567</v>
      </c>
      <c r="AB1433" s="89">
        <f t="shared" si="456"/>
        <v>-9999</v>
      </c>
      <c r="AC1433" s="89">
        <f t="shared" si="451"/>
        <v>0</v>
      </c>
      <c r="AD1433" s="89">
        <f t="shared" si="467"/>
        <v>-9999</v>
      </c>
      <c r="AE1433" s="89">
        <f t="shared" si="452"/>
        <v>0</v>
      </c>
      <c r="AF1433">
        <f t="shared" si="468"/>
        <v>-9999</v>
      </c>
      <c r="AG1433" s="73"/>
      <c r="AH1433">
        <f t="shared" si="459"/>
        <v>9.9128093979226504E-4</v>
      </c>
      <c r="AI1433">
        <f t="shared" si="460"/>
        <v>1.0202694526724543</v>
      </c>
      <c r="AJ1433">
        <f t="shared" si="461"/>
        <v>0.73637414807196833</v>
      </c>
      <c r="AK1433">
        <f t="shared" si="462"/>
        <v>8.1517785104596244E-2</v>
      </c>
      <c r="AL1433">
        <f t="shared" si="463"/>
        <v>1.327088014839336</v>
      </c>
      <c r="AM1433">
        <f t="shared" si="464"/>
        <v>0.7817992999413852</v>
      </c>
      <c r="AN1433" s="89">
        <f t="shared" si="465"/>
        <v>1.2462906618999194</v>
      </c>
      <c r="AO1433" s="89">
        <f t="shared" si="465"/>
        <v>1.246290661867854</v>
      </c>
      <c r="AP1433" s="89">
        <f t="shared" si="465"/>
        <v>1.2462906606705981</v>
      </c>
      <c r="AQ1433" s="89">
        <f t="shared" si="465"/>
        <v>1.2462906159678244</v>
      </c>
      <c r="AR1433" s="89">
        <f t="shared" si="465"/>
        <v>1.2462889468736118</v>
      </c>
      <c r="AS1433" s="89">
        <f t="shared" si="465"/>
        <v>1.2462266328299796</v>
      </c>
      <c r="AT1433" s="89">
        <f t="shared" si="465"/>
        <v>1.2439083968856333</v>
      </c>
      <c r="AU1433" s="89">
        <f t="shared" si="466"/>
        <v>1.1666747515830691</v>
      </c>
    </row>
    <row r="1434" spans="3:64">
      <c r="C1434" s="10"/>
      <c r="D1434" s="10"/>
      <c r="Z1434">
        <f t="shared" si="457"/>
        <v>0</v>
      </c>
      <c r="AA1434" s="89">
        <f t="shared" si="458"/>
        <v>-0.23800536174947567</v>
      </c>
      <c r="AB1434" s="89"/>
      <c r="AC1434" s="89">
        <f t="shared" si="451"/>
        <v>0</v>
      </c>
      <c r="AD1434" s="89">
        <f t="shared" si="467"/>
        <v>-9999</v>
      </c>
      <c r="AE1434" s="89">
        <f t="shared" si="452"/>
        <v>0</v>
      </c>
      <c r="AF1434">
        <f t="shared" si="468"/>
        <v>-9999</v>
      </c>
      <c r="AG1434" s="73"/>
      <c r="AH1434">
        <f t="shared" si="459"/>
        <v>9.9128093979226504E-4</v>
      </c>
      <c r="AI1434">
        <f t="shared" si="460"/>
        <v>1.0202694526724543</v>
      </c>
      <c r="AJ1434">
        <f t="shared" si="461"/>
        <v>0.73637414807196833</v>
      </c>
      <c r="AK1434">
        <f t="shared" si="462"/>
        <v>8.1517785104596244E-2</v>
      </c>
      <c r="AL1434">
        <f t="shared" si="463"/>
        <v>1.327088014839336</v>
      </c>
      <c r="AM1434">
        <f t="shared" si="464"/>
        <v>0.7817992999413852</v>
      </c>
      <c r="AN1434" s="89">
        <f t="shared" si="465"/>
        <v>1.2462906618999194</v>
      </c>
      <c r="AO1434" s="89">
        <f t="shared" si="465"/>
        <v>1.246290661867854</v>
      </c>
      <c r="AP1434" s="89">
        <f t="shared" si="465"/>
        <v>1.2462906606705981</v>
      </c>
      <c r="AQ1434" s="89">
        <f t="shared" si="465"/>
        <v>1.2462906159678244</v>
      </c>
      <c r="AR1434" s="89">
        <f t="shared" si="465"/>
        <v>1.2462889468736118</v>
      </c>
      <c r="AS1434" s="89">
        <f t="shared" si="465"/>
        <v>1.2462266328299796</v>
      </c>
      <c r="AT1434" s="89">
        <f t="shared" si="465"/>
        <v>1.2439083968856333</v>
      </c>
      <c r="AU1434" s="89">
        <f t="shared" si="466"/>
        <v>1.1666747515830691</v>
      </c>
    </row>
    <row r="1435" spans="3:64">
      <c r="C1435" s="10"/>
      <c r="D1435" s="10"/>
      <c r="Z1435">
        <f t="shared" si="457"/>
        <v>0</v>
      </c>
      <c r="AA1435" s="89">
        <f t="shared" si="458"/>
        <v>-0.23800536174947567</v>
      </c>
      <c r="AB1435" s="89"/>
      <c r="AC1435" s="89">
        <f t="shared" si="451"/>
        <v>0</v>
      </c>
      <c r="AD1435" s="89">
        <f t="shared" si="467"/>
        <v>-9999</v>
      </c>
      <c r="AE1435" s="89">
        <f t="shared" si="452"/>
        <v>0</v>
      </c>
      <c r="AF1435">
        <f t="shared" si="468"/>
        <v>-9999</v>
      </c>
      <c r="AG1435" s="73"/>
      <c r="AH1435">
        <f t="shared" si="459"/>
        <v>9.9128093979226504E-4</v>
      </c>
      <c r="AI1435">
        <f t="shared" si="460"/>
        <v>1.0202694526724543</v>
      </c>
      <c r="AJ1435">
        <f t="shared" si="461"/>
        <v>0.73637414807196833</v>
      </c>
      <c r="AK1435">
        <f t="shared" si="462"/>
        <v>8.1517785104596244E-2</v>
      </c>
      <c r="AL1435">
        <f t="shared" si="463"/>
        <v>1.327088014839336</v>
      </c>
      <c r="AM1435">
        <f t="shared" si="464"/>
        <v>0.7817992999413852</v>
      </c>
      <c r="AN1435" s="89">
        <f t="shared" si="465"/>
        <v>1.2462906618999194</v>
      </c>
      <c r="AO1435" s="89">
        <f t="shared" si="465"/>
        <v>1.246290661867854</v>
      </c>
      <c r="AP1435" s="89">
        <f t="shared" si="465"/>
        <v>1.2462906606705981</v>
      </c>
      <c r="AQ1435" s="89">
        <f t="shared" si="465"/>
        <v>1.2462906159678244</v>
      </c>
      <c r="AR1435" s="89">
        <f t="shared" si="465"/>
        <v>1.2462889468736118</v>
      </c>
      <c r="AS1435" s="89">
        <f t="shared" si="465"/>
        <v>1.2462266328299796</v>
      </c>
      <c r="AT1435" s="89">
        <f t="shared" si="465"/>
        <v>1.2439083968856333</v>
      </c>
      <c r="AU1435" s="89">
        <f t="shared" si="466"/>
        <v>1.1666747515830691</v>
      </c>
      <c r="AV1435" s="89"/>
      <c r="AW1435" s="89"/>
      <c r="AX1435" s="89"/>
      <c r="AY1435" s="89"/>
      <c r="AZ1435" s="89"/>
      <c r="BA1435" s="89"/>
      <c r="BB1435" s="89"/>
      <c r="BC1435" s="89"/>
      <c r="BD1435" s="89"/>
      <c r="BE1435" s="89"/>
      <c r="BF1435" s="89"/>
      <c r="BG1435" s="89"/>
      <c r="BH1435" s="89"/>
      <c r="BI1435" s="89"/>
      <c r="BJ1435" s="89"/>
      <c r="BK1435" s="89"/>
      <c r="BL1435" s="89"/>
    </row>
    <row r="1436" spans="3:64">
      <c r="C1436" s="10"/>
      <c r="D1436" s="10"/>
      <c r="Z1436">
        <f t="shared" si="457"/>
        <v>0</v>
      </c>
      <c r="AA1436" s="89">
        <f t="shared" si="458"/>
        <v>-0.23800536174947567</v>
      </c>
      <c r="AB1436" s="89"/>
      <c r="AC1436" s="89">
        <f t="shared" si="451"/>
        <v>0</v>
      </c>
      <c r="AD1436" s="89">
        <f t="shared" si="467"/>
        <v>-9999</v>
      </c>
      <c r="AE1436" s="89">
        <f t="shared" si="452"/>
        <v>0</v>
      </c>
      <c r="AF1436">
        <f t="shared" si="468"/>
        <v>-9999</v>
      </c>
      <c r="AG1436" s="73"/>
      <c r="AH1436">
        <f t="shared" si="459"/>
        <v>9.9128093979226504E-4</v>
      </c>
      <c r="AI1436">
        <f t="shared" si="460"/>
        <v>1.0202694526724543</v>
      </c>
      <c r="AJ1436">
        <f t="shared" si="461"/>
        <v>0.73637414807196833</v>
      </c>
      <c r="AK1436">
        <f t="shared" si="462"/>
        <v>8.1517785104596244E-2</v>
      </c>
      <c r="AL1436">
        <f t="shared" si="463"/>
        <v>1.327088014839336</v>
      </c>
      <c r="AM1436">
        <f t="shared" si="464"/>
        <v>0.7817992999413852</v>
      </c>
      <c r="AN1436" s="89">
        <f t="shared" si="465"/>
        <v>1.2462906618999194</v>
      </c>
      <c r="AO1436" s="89">
        <f t="shared" si="465"/>
        <v>1.246290661867854</v>
      </c>
      <c r="AP1436" s="89">
        <f t="shared" si="465"/>
        <v>1.2462906606705981</v>
      </c>
      <c r="AQ1436" s="89">
        <f t="shared" si="465"/>
        <v>1.2462906159678244</v>
      </c>
      <c r="AR1436" s="89">
        <f t="shared" si="465"/>
        <v>1.2462889468736118</v>
      </c>
      <c r="AS1436" s="89">
        <f t="shared" si="465"/>
        <v>1.2462266328299796</v>
      </c>
      <c r="AT1436" s="89">
        <f t="shared" si="465"/>
        <v>1.2439083968856333</v>
      </c>
      <c r="AU1436" s="89">
        <f t="shared" si="466"/>
        <v>1.1666747515830691</v>
      </c>
    </row>
    <row r="1437" spans="3:64">
      <c r="C1437" s="10"/>
      <c r="D1437" s="10"/>
      <c r="Z1437">
        <f t="shared" si="457"/>
        <v>0</v>
      </c>
      <c r="AA1437" s="89">
        <f t="shared" si="458"/>
        <v>-0.23800536174947567</v>
      </c>
      <c r="AB1437" s="89">
        <f t="shared" ref="AB1437:AB1500" si="469">IF(S1437&lt;&gt;0,G1437-AH1437, -9999)</f>
        <v>-9999</v>
      </c>
      <c r="AC1437" s="89">
        <f t="shared" si="451"/>
        <v>0</v>
      </c>
      <c r="AD1437" s="89">
        <f t="shared" si="467"/>
        <v>-9999</v>
      </c>
      <c r="AE1437" s="89">
        <f t="shared" si="452"/>
        <v>0</v>
      </c>
      <c r="AF1437">
        <f t="shared" si="468"/>
        <v>-9999</v>
      </c>
      <c r="AG1437" s="73"/>
      <c r="AH1437">
        <f t="shared" si="459"/>
        <v>9.9128093979226504E-4</v>
      </c>
      <c r="AI1437">
        <f t="shared" si="460"/>
        <v>1.0202694526724543</v>
      </c>
      <c r="AJ1437">
        <f t="shared" si="461"/>
        <v>0.73637414807196833</v>
      </c>
      <c r="AK1437">
        <f t="shared" si="462"/>
        <v>8.1517785104596244E-2</v>
      </c>
      <c r="AL1437">
        <f t="shared" si="463"/>
        <v>1.327088014839336</v>
      </c>
      <c r="AM1437">
        <f t="shared" si="464"/>
        <v>0.7817992999413852</v>
      </c>
      <c r="AN1437" s="89">
        <f t="shared" si="465"/>
        <v>1.2462906618999194</v>
      </c>
      <c r="AO1437" s="89">
        <f t="shared" si="465"/>
        <v>1.246290661867854</v>
      </c>
      <c r="AP1437" s="89">
        <f t="shared" si="465"/>
        <v>1.2462906606705981</v>
      </c>
      <c r="AQ1437" s="89">
        <f t="shared" si="465"/>
        <v>1.2462906159678244</v>
      </c>
      <c r="AR1437" s="89">
        <f t="shared" si="465"/>
        <v>1.2462889468736118</v>
      </c>
      <c r="AS1437" s="89">
        <f t="shared" si="465"/>
        <v>1.2462266328299796</v>
      </c>
      <c r="AT1437" s="89">
        <f t="shared" si="465"/>
        <v>1.2439083968856333</v>
      </c>
      <c r="AU1437" s="89">
        <f t="shared" si="466"/>
        <v>1.1666747515830691</v>
      </c>
      <c r="AV1437" s="89"/>
    </row>
    <row r="1438" spans="3:64">
      <c r="C1438" s="10"/>
      <c r="D1438" s="10"/>
      <c r="Z1438">
        <f t="shared" si="457"/>
        <v>0</v>
      </c>
      <c r="AA1438" s="89">
        <f t="shared" si="458"/>
        <v>-0.23800536174947567</v>
      </c>
      <c r="AB1438" s="89">
        <f t="shared" si="469"/>
        <v>-9999</v>
      </c>
      <c r="AC1438" s="89">
        <f t="shared" si="451"/>
        <v>0</v>
      </c>
      <c r="AD1438" s="89">
        <f t="shared" si="467"/>
        <v>-9999</v>
      </c>
      <c r="AE1438" s="89">
        <f t="shared" si="452"/>
        <v>0</v>
      </c>
      <c r="AF1438">
        <f t="shared" si="468"/>
        <v>-9999</v>
      </c>
      <c r="AG1438" s="73"/>
      <c r="AH1438">
        <f t="shared" si="459"/>
        <v>9.9128093979226504E-4</v>
      </c>
      <c r="AI1438">
        <f t="shared" si="460"/>
        <v>1.0202694526724543</v>
      </c>
      <c r="AJ1438">
        <f t="shared" si="461"/>
        <v>0.73637414807196833</v>
      </c>
      <c r="AK1438">
        <f t="shared" si="462"/>
        <v>8.1517785104596244E-2</v>
      </c>
      <c r="AL1438">
        <f t="shared" si="463"/>
        <v>1.327088014839336</v>
      </c>
      <c r="AM1438">
        <f t="shared" si="464"/>
        <v>0.7817992999413852</v>
      </c>
      <c r="AN1438" s="89">
        <f t="shared" si="465"/>
        <v>1.2462906618999194</v>
      </c>
      <c r="AO1438" s="89">
        <f t="shared" si="465"/>
        <v>1.246290661867854</v>
      </c>
      <c r="AP1438" s="89">
        <f t="shared" si="465"/>
        <v>1.2462906606705981</v>
      </c>
      <c r="AQ1438" s="89">
        <f t="shared" si="465"/>
        <v>1.2462906159678244</v>
      </c>
      <c r="AR1438" s="89">
        <f t="shared" si="465"/>
        <v>1.2462889468736118</v>
      </c>
      <c r="AS1438" s="89">
        <f t="shared" si="465"/>
        <v>1.2462266328299796</v>
      </c>
      <c r="AT1438" s="89">
        <f t="shared" si="465"/>
        <v>1.2439083968856333</v>
      </c>
      <c r="AU1438" s="89">
        <f t="shared" si="466"/>
        <v>1.1666747515830691</v>
      </c>
      <c r="AV1438" s="89"/>
    </row>
    <row r="1439" spans="3:64">
      <c r="C1439" s="10"/>
      <c r="D1439" s="10"/>
      <c r="Z1439">
        <f t="shared" si="457"/>
        <v>0</v>
      </c>
      <c r="AA1439" s="89">
        <f t="shared" si="458"/>
        <v>-0.23800536174947567</v>
      </c>
      <c r="AB1439" s="89">
        <f t="shared" si="469"/>
        <v>-9999</v>
      </c>
      <c r="AC1439" s="89">
        <f t="shared" si="451"/>
        <v>0</v>
      </c>
      <c r="AD1439" s="89">
        <f t="shared" si="467"/>
        <v>-9999</v>
      </c>
      <c r="AE1439" s="89">
        <f t="shared" si="452"/>
        <v>0</v>
      </c>
      <c r="AF1439">
        <f t="shared" si="468"/>
        <v>-9999</v>
      </c>
      <c r="AG1439" s="73"/>
      <c r="AH1439">
        <f t="shared" si="459"/>
        <v>9.9128093979226504E-4</v>
      </c>
      <c r="AI1439">
        <f t="shared" si="460"/>
        <v>1.0202694526724543</v>
      </c>
      <c r="AJ1439">
        <f t="shared" si="461"/>
        <v>0.73637414807196833</v>
      </c>
      <c r="AK1439">
        <f t="shared" si="462"/>
        <v>8.1517785104596244E-2</v>
      </c>
      <c r="AL1439">
        <f t="shared" si="463"/>
        <v>1.327088014839336</v>
      </c>
      <c r="AM1439">
        <f t="shared" si="464"/>
        <v>0.7817992999413852</v>
      </c>
      <c r="AN1439" s="89">
        <f t="shared" si="465"/>
        <v>1.2462906618999194</v>
      </c>
      <c r="AO1439" s="89">
        <f t="shared" si="465"/>
        <v>1.246290661867854</v>
      </c>
      <c r="AP1439" s="89">
        <f t="shared" si="465"/>
        <v>1.2462906606705981</v>
      </c>
      <c r="AQ1439" s="89">
        <f t="shared" si="465"/>
        <v>1.2462906159678244</v>
      </c>
      <c r="AR1439" s="89">
        <f t="shared" si="465"/>
        <v>1.2462889468736118</v>
      </c>
      <c r="AS1439" s="89">
        <f t="shared" si="465"/>
        <v>1.2462266328299796</v>
      </c>
      <c r="AT1439" s="89">
        <f t="shared" si="465"/>
        <v>1.2439083968856333</v>
      </c>
      <c r="AU1439" s="89">
        <f t="shared" si="466"/>
        <v>1.1666747515830691</v>
      </c>
      <c r="AV1439" s="89"/>
    </row>
    <row r="1440" spans="3:64">
      <c r="C1440" s="10"/>
      <c r="D1440" s="10"/>
      <c r="Z1440">
        <f t="shared" si="457"/>
        <v>0</v>
      </c>
      <c r="AA1440" s="89">
        <f t="shared" si="458"/>
        <v>-0.23800536174947567</v>
      </c>
      <c r="AB1440" s="89">
        <f t="shared" si="469"/>
        <v>-9999</v>
      </c>
      <c r="AC1440" s="89">
        <f t="shared" si="451"/>
        <v>0</v>
      </c>
      <c r="AD1440" s="89">
        <f t="shared" si="467"/>
        <v>-9999</v>
      </c>
      <c r="AE1440" s="89">
        <f t="shared" si="452"/>
        <v>0</v>
      </c>
      <c r="AF1440">
        <f t="shared" si="468"/>
        <v>-9999</v>
      </c>
      <c r="AG1440" s="73"/>
      <c r="AH1440">
        <f t="shared" si="459"/>
        <v>9.9128093979226504E-4</v>
      </c>
      <c r="AI1440">
        <f t="shared" si="460"/>
        <v>1.0202694526724543</v>
      </c>
      <c r="AJ1440">
        <f t="shared" si="461"/>
        <v>0.73637414807196833</v>
      </c>
      <c r="AK1440">
        <f t="shared" si="462"/>
        <v>8.1517785104596244E-2</v>
      </c>
      <c r="AL1440">
        <f t="shared" si="463"/>
        <v>1.327088014839336</v>
      </c>
      <c r="AM1440">
        <f t="shared" si="464"/>
        <v>0.7817992999413852</v>
      </c>
      <c r="AN1440" s="89">
        <f t="shared" si="465"/>
        <v>1.2462906618999194</v>
      </c>
      <c r="AO1440" s="89">
        <f t="shared" si="465"/>
        <v>1.246290661867854</v>
      </c>
      <c r="AP1440" s="89">
        <f t="shared" si="465"/>
        <v>1.2462906606705981</v>
      </c>
      <c r="AQ1440" s="89">
        <f t="shared" si="465"/>
        <v>1.2462906159678244</v>
      </c>
      <c r="AR1440" s="89">
        <f t="shared" si="465"/>
        <v>1.2462889468736118</v>
      </c>
      <c r="AS1440" s="89">
        <f t="shared" si="465"/>
        <v>1.2462266328299796</v>
      </c>
      <c r="AT1440" s="89">
        <f t="shared" si="465"/>
        <v>1.2439083968856333</v>
      </c>
      <c r="AU1440" s="89">
        <f t="shared" si="466"/>
        <v>1.1666747515830691</v>
      </c>
      <c r="AV1440" s="89"/>
      <c r="AX1440" s="89"/>
    </row>
    <row r="1441" spans="3:64">
      <c r="C1441" s="10"/>
      <c r="D1441" s="10"/>
      <c r="Z1441">
        <f t="shared" si="457"/>
        <v>0</v>
      </c>
      <c r="AA1441" s="89">
        <f t="shared" si="458"/>
        <v>-0.23800536174947567</v>
      </c>
      <c r="AB1441" s="89">
        <f t="shared" si="469"/>
        <v>-9999</v>
      </c>
      <c r="AC1441" s="89">
        <f t="shared" si="451"/>
        <v>0</v>
      </c>
      <c r="AD1441" s="89">
        <f t="shared" si="467"/>
        <v>-9999</v>
      </c>
      <c r="AE1441" s="89">
        <f t="shared" si="452"/>
        <v>0</v>
      </c>
      <c r="AF1441">
        <f t="shared" si="468"/>
        <v>-9999</v>
      </c>
      <c r="AG1441" s="73"/>
      <c r="AH1441">
        <f t="shared" si="459"/>
        <v>9.9128093979226504E-4</v>
      </c>
      <c r="AI1441">
        <f t="shared" si="460"/>
        <v>1.0202694526724543</v>
      </c>
      <c r="AJ1441">
        <f t="shared" si="461"/>
        <v>0.73637414807196833</v>
      </c>
      <c r="AK1441">
        <f t="shared" si="462"/>
        <v>8.1517785104596244E-2</v>
      </c>
      <c r="AL1441">
        <f t="shared" si="463"/>
        <v>1.327088014839336</v>
      </c>
      <c r="AM1441">
        <f t="shared" si="464"/>
        <v>0.7817992999413852</v>
      </c>
      <c r="AN1441" s="89">
        <f t="shared" si="465"/>
        <v>1.2462906618999194</v>
      </c>
      <c r="AO1441" s="89">
        <f t="shared" si="465"/>
        <v>1.246290661867854</v>
      </c>
      <c r="AP1441" s="89">
        <f t="shared" si="465"/>
        <v>1.2462906606705981</v>
      </c>
      <c r="AQ1441" s="89">
        <f t="shared" si="465"/>
        <v>1.2462906159678244</v>
      </c>
      <c r="AR1441" s="89">
        <f t="shared" si="465"/>
        <v>1.2462889468736118</v>
      </c>
      <c r="AS1441" s="89">
        <f t="shared" si="465"/>
        <v>1.2462266328299796</v>
      </c>
      <c r="AT1441" s="89">
        <f t="shared" si="465"/>
        <v>1.2439083968856333</v>
      </c>
      <c r="AU1441" s="89">
        <f t="shared" si="466"/>
        <v>1.1666747515830691</v>
      </c>
      <c r="AV1441" s="89"/>
      <c r="AX1441" s="89"/>
    </row>
    <row r="1442" spans="3:64">
      <c r="C1442" s="10"/>
      <c r="D1442" s="10"/>
      <c r="Z1442">
        <f t="shared" si="457"/>
        <v>0</v>
      </c>
      <c r="AA1442" s="89">
        <f t="shared" si="458"/>
        <v>-0.23800536174947567</v>
      </c>
      <c r="AB1442" s="89">
        <f t="shared" si="469"/>
        <v>-9999</v>
      </c>
      <c r="AC1442" s="89">
        <f t="shared" si="451"/>
        <v>0</v>
      </c>
      <c r="AD1442" s="89">
        <f t="shared" si="467"/>
        <v>-9999</v>
      </c>
      <c r="AE1442" s="89">
        <f t="shared" si="452"/>
        <v>0</v>
      </c>
      <c r="AF1442">
        <f t="shared" si="468"/>
        <v>-9999</v>
      </c>
      <c r="AG1442" s="73"/>
      <c r="AH1442">
        <f t="shared" si="459"/>
        <v>9.9128093979226504E-4</v>
      </c>
      <c r="AI1442">
        <f t="shared" si="460"/>
        <v>1.0202694526724543</v>
      </c>
      <c r="AJ1442">
        <f t="shared" si="461"/>
        <v>0.73637414807196833</v>
      </c>
      <c r="AK1442">
        <f t="shared" si="462"/>
        <v>8.1517785104596244E-2</v>
      </c>
      <c r="AL1442">
        <f t="shared" si="463"/>
        <v>1.327088014839336</v>
      </c>
      <c r="AM1442">
        <f t="shared" si="464"/>
        <v>0.7817992999413852</v>
      </c>
      <c r="AN1442" s="89">
        <f t="shared" si="465"/>
        <v>1.2462906618999194</v>
      </c>
      <c r="AO1442" s="89">
        <f t="shared" si="465"/>
        <v>1.246290661867854</v>
      </c>
      <c r="AP1442" s="89">
        <f t="shared" si="465"/>
        <v>1.2462906606705981</v>
      </c>
      <c r="AQ1442" s="89">
        <f t="shared" si="465"/>
        <v>1.2462906159678244</v>
      </c>
      <c r="AR1442" s="89">
        <f t="shared" si="465"/>
        <v>1.2462889468736118</v>
      </c>
      <c r="AS1442" s="89">
        <f t="shared" si="465"/>
        <v>1.2462266328299796</v>
      </c>
      <c r="AT1442" s="89">
        <f t="shared" si="465"/>
        <v>1.2439083968856333</v>
      </c>
      <c r="AU1442" s="89">
        <f t="shared" si="466"/>
        <v>1.1666747515830691</v>
      </c>
      <c r="AV1442" s="89"/>
      <c r="AW1442" s="89"/>
      <c r="AX1442" s="89"/>
      <c r="AY1442" s="89"/>
      <c r="AZ1442" s="89"/>
      <c r="BA1442" s="89"/>
      <c r="BB1442" s="89"/>
      <c r="BC1442" s="89"/>
      <c r="BD1442" s="89"/>
      <c r="BE1442" s="89"/>
      <c r="BF1442" s="89"/>
      <c r="BG1442" s="89"/>
      <c r="BH1442" s="89"/>
      <c r="BI1442" s="89"/>
      <c r="BJ1442" s="89"/>
      <c r="BK1442" s="89"/>
      <c r="BL1442" s="89"/>
    </row>
    <row r="1443" spans="3:64">
      <c r="C1443" s="10"/>
      <c r="D1443" s="10"/>
      <c r="Z1443">
        <f t="shared" si="457"/>
        <v>0</v>
      </c>
      <c r="AA1443" s="89">
        <f t="shared" si="458"/>
        <v>-0.23800536174947567</v>
      </c>
      <c r="AB1443" s="89">
        <f t="shared" si="469"/>
        <v>-9999</v>
      </c>
      <c r="AC1443" s="89">
        <f t="shared" si="451"/>
        <v>0</v>
      </c>
      <c r="AD1443" s="89">
        <f t="shared" si="467"/>
        <v>-9999</v>
      </c>
      <c r="AE1443" s="89">
        <f t="shared" si="452"/>
        <v>0</v>
      </c>
      <c r="AF1443">
        <f t="shared" si="468"/>
        <v>-9999</v>
      </c>
      <c r="AG1443" s="73"/>
      <c r="AH1443">
        <f t="shared" si="459"/>
        <v>9.9128093979226504E-4</v>
      </c>
      <c r="AI1443">
        <f t="shared" si="460"/>
        <v>1.0202694526724543</v>
      </c>
      <c r="AJ1443">
        <f t="shared" si="461"/>
        <v>0.73637414807196833</v>
      </c>
      <c r="AK1443">
        <f t="shared" si="462"/>
        <v>8.1517785104596244E-2</v>
      </c>
      <c r="AL1443">
        <f t="shared" si="463"/>
        <v>1.327088014839336</v>
      </c>
      <c r="AM1443">
        <f t="shared" si="464"/>
        <v>0.7817992999413852</v>
      </c>
      <c r="AN1443" s="89">
        <f t="shared" si="465"/>
        <v>1.2462906618999194</v>
      </c>
      <c r="AO1443" s="89">
        <f t="shared" si="465"/>
        <v>1.246290661867854</v>
      </c>
      <c r="AP1443" s="89">
        <f t="shared" si="465"/>
        <v>1.2462906606705981</v>
      </c>
      <c r="AQ1443" s="89">
        <f t="shared" si="465"/>
        <v>1.2462906159678244</v>
      </c>
      <c r="AR1443" s="89">
        <f t="shared" si="465"/>
        <v>1.2462889468736118</v>
      </c>
      <c r="AS1443" s="89">
        <f t="shared" si="465"/>
        <v>1.2462266328299796</v>
      </c>
      <c r="AT1443" s="89">
        <f t="shared" si="465"/>
        <v>1.2439083968856333</v>
      </c>
      <c r="AU1443" s="89">
        <f t="shared" si="466"/>
        <v>1.1666747515830691</v>
      </c>
    </row>
    <row r="1444" spans="3:64">
      <c r="C1444" s="10"/>
      <c r="D1444" s="10"/>
      <c r="Z1444">
        <f t="shared" si="457"/>
        <v>0</v>
      </c>
      <c r="AA1444" s="89">
        <f t="shared" si="458"/>
        <v>-0.23800536174947567</v>
      </c>
      <c r="AB1444" s="89">
        <f t="shared" si="469"/>
        <v>-9999</v>
      </c>
      <c r="AC1444" s="89">
        <f t="shared" si="451"/>
        <v>0</v>
      </c>
      <c r="AD1444" s="89">
        <f t="shared" si="467"/>
        <v>-9999</v>
      </c>
      <c r="AE1444" s="89">
        <f t="shared" si="452"/>
        <v>0</v>
      </c>
      <c r="AF1444">
        <f t="shared" si="468"/>
        <v>-9999</v>
      </c>
      <c r="AG1444" s="73"/>
      <c r="AH1444">
        <f t="shared" si="459"/>
        <v>9.9128093979226504E-4</v>
      </c>
      <c r="AI1444">
        <f t="shared" si="460"/>
        <v>1.0202694526724543</v>
      </c>
      <c r="AJ1444">
        <f t="shared" si="461"/>
        <v>0.73637414807196833</v>
      </c>
      <c r="AK1444">
        <f t="shared" si="462"/>
        <v>8.1517785104596244E-2</v>
      </c>
      <c r="AL1444">
        <f t="shared" si="463"/>
        <v>1.327088014839336</v>
      </c>
      <c r="AM1444">
        <f t="shared" si="464"/>
        <v>0.7817992999413852</v>
      </c>
      <c r="AN1444" s="89">
        <f t="shared" si="465"/>
        <v>1.2462906618999194</v>
      </c>
      <c r="AO1444" s="89">
        <f t="shared" si="465"/>
        <v>1.246290661867854</v>
      </c>
      <c r="AP1444" s="89">
        <f t="shared" si="465"/>
        <v>1.2462906606705981</v>
      </c>
      <c r="AQ1444" s="89">
        <f t="shared" si="465"/>
        <v>1.2462906159678244</v>
      </c>
      <c r="AR1444" s="89">
        <f t="shared" si="465"/>
        <v>1.2462889468736118</v>
      </c>
      <c r="AS1444" s="89">
        <f t="shared" si="465"/>
        <v>1.2462266328299796</v>
      </c>
      <c r="AT1444" s="89">
        <f t="shared" si="465"/>
        <v>1.2439083968856333</v>
      </c>
      <c r="AU1444" s="89">
        <f t="shared" si="466"/>
        <v>1.1666747515830691</v>
      </c>
    </row>
    <row r="1445" spans="3:64">
      <c r="C1445" s="10"/>
      <c r="D1445" s="10"/>
      <c r="Z1445">
        <f t="shared" si="457"/>
        <v>0</v>
      </c>
      <c r="AA1445" s="89">
        <f t="shared" si="458"/>
        <v>-0.23800536174947567</v>
      </c>
      <c r="AB1445" s="89">
        <f t="shared" si="469"/>
        <v>-9999</v>
      </c>
      <c r="AC1445" s="89">
        <f t="shared" si="451"/>
        <v>0</v>
      </c>
      <c r="AD1445" s="89">
        <f t="shared" si="467"/>
        <v>-9999</v>
      </c>
      <c r="AE1445" s="89">
        <f t="shared" si="452"/>
        <v>0</v>
      </c>
      <c r="AF1445">
        <f t="shared" si="468"/>
        <v>-9999</v>
      </c>
      <c r="AG1445" s="73"/>
      <c r="AH1445">
        <f t="shared" si="459"/>
        <v>9.9128093979226504E-4</v>
      </c>
      <c r="AI1445">
        <f t="shared" si="460"/>
        <v>1.0202694526724543</v>
      </c>
      <c r="AJ1445">
        <f t="shared" si="461"/>
        <v>0.73637414807196833</v>
      </c>
      <c r="AK1445">
        <f t="shared" si="462"/>
        <v>8.1517785104596244E-2</v>
      </c>
      <c r="AL1445">
        <f t="shared" si="463"/>
        <v>1.327088014839336</v>
      </c>
      <c r="AM1445">
        <f t="shared" si="464"/>
        <v>0.7817992999413852</v>
      </c>
      <c r="AN1445" s="89">
        <f t="shared" ref="AN1445:AT1460" si="470">$AU1445+$AB$7*SIN(AO1445)</f>
        <v>1.2462906618999194</v>
      </c>
      <c r="AO1445" s="89">
        <f t="shared" si="470"/>
        <v>1.246290661867854</v>
      </c>
      <c r="AP1445" s="89">
        <f t="shared" si="470"/>
        <v>1.2462906606705981</v>
      </c>
      <c r="AQ1445" s="89">
        <f t="shared" si="470"/>
        <v>1.2462906159678244</v>
      </c>
      <c r="AR1445" s="89">
        <f t="shared" si="470"/>
        <v>1.2462889468736118</v>
      </c>
      <c r="AS1445" s="89">
        <f t="shared" si="470"/>
        <v>1.2462266328299796</v>
      </c>
      <c r="AT1445" s="89">
        <f t="shared" si="470"/>
        <v>1.2439083968856333</v>
      </c>
      <c r="AU1445" s="89">
        <f t="shared" si="466"/>
        <v>1.1666747515830691</v>
      </c>
    </row>
    <row r="1446" spans="3:64">
      <c r="C1446" s="10"/>
      <c r="D1446" s="10"/>
      <c r="Z1446">
        <f t="shared" si="457"/>
        <v>0</v>
      </c>
      <c r="AA1446" s="89">
        <f t="shared" si="458"/>
        <v>-0.23800536174947567</v>
      </c>
      <c r="AB1446" s="89">
        <f t="shared" si="469"/>
        <v>-9999</v>
      </c>
      <c r="AC1446" s="89">
        <f t="shared" si="451"/>
        <v>0</v>
      </c>
      <c r="AD1446" s="89">
        <f t="shared" si="467"/>
        <v>-9999</v>
      </c>
      <c r="AE1446" s="89">
        <f t="shared" si="452"/>
        <v>0</v>
      </c>
      <c r="AF1446">
        <f t="shared" si="468"/>
        <v>-9999</v>
      </c>
      <c r="AG1446" s="73"/>
      <c r="AH1446">
        <f t="shared" si="459"/>
        <v>9.9128093979226504E-4</v>
      </c>
      <c r="AI1446">
        <f t="shared" si="460"/>
        <v>1.0202694526724543</v>
      </c>
      <c r="AJ1446">
        <f t="shared" si="461"/>
        <v>0.73637414807196833</v>
      </c>
      <c r="AK1446">
        <f t="shared" si="462"/>
        <v>8.1517785104596244E-2</v>
      </c>
      <c r="AL1446">
        <f t="shared" si="463"/>
        <v>1.327088014839336</v>
      </c>
      <c r="AM1446">
        <f t="shared" si="464"/>
        <v>0.7817992999413852</v>
      </c>
      <c r="AN1446" s="89">
        <f t="shared" si="470"/>
        <v>1.2462906618999194</v>
      </c>
      <c r="AO1446" s="89">
        <f t="shared" si="470"/>
        <v>1.246290661867854</v>
      </c>
      <c r="AP1446" s="89">
        <f t="shared" si="470"/>
        <v>1.2462906606705981</v>
      </c>
      <c r="AQ1446" s="89">
        <f t="shared" si="470"/>
        <v>1.2462906159678244</v>
      </c>
      <c r="AR1446" s="89">
        <f t="shared" si="470"/>
        <v>1.2462889468736118</v>
      </c>
      <c r="AS1446" s="89">
        <f t="shared" si="470"/>
        <v>1.2462266328299796</v>
      </c>
      <c r="AT1446" s="89">
        <f t="shared" si="470"/>
        <v>1.2439083968856333</v>
      </c>
      <c r="AU1446" s="89">
        <f t="shared" si="466"/>
        <v>1.1666747515830691</v>
      </c>
      <c r="AV1446" s="89"/>
      <c r="AW1446" s="89"/>
      <c r="AX1446" s="89"/>
      <c r="AY1446" s="89"/>
      <c r="AZ1446" s="89"/>
      <c r="BA1446" s="89"/>
      <c r="BB1446" s="89"/>
      <c r="BC1446" s="89"/>
      <c r="BD1446" s="89"/>
      <c r="BE1446" s="89"/>
      <c r="BF1446" s="89"/>
      <c r="BG1446" s="89"/>
      <c r="BH1446" s="89"/>
      <c r="BI1446" s="89"/>
      <c r="BJ1446" s="89"/>
      <c r="BK1446" s="89"/>
      <c r="BL1446" s="89"/>
    </row>
    <row r="1447" spans="3:64">
      <c r="C1447" s="10"/>
      <c r="D1447" s="10"/>
      <c r="Z1447">
        <f t="shared" si="457"/>
        <v>0</v>
      </c>
      <c r="AA1447" s="89">
        <f t="shared" si="458"/>
        <v>-0.23800536174947567</v>
      </c>
      <c r="AB1447" s="89">
        <f t="shared" si="469"/>
        <v>-9999</v>
      </c>
      <c r="AC1447" s="89">
        <f t="shared" ref="AC1447:AC1510" si="471">+G1447-P1447</f>
        <v>0</v>
      </c>
      <c r="AD1447" s="89">
        <f t="shared" si="467"/>
        <v>-9999</v>
      </c>
      <c r="AE1447" s="89">
        <f t="shared" ref="AE1447:AE1510" si="472">+(G1447-AA1447)^2*S1447</f>
        <v>0</v>
      </c>
      <c r="AF1447">
        <f t="shared" si="468"/>
        <v>-9999</v>
      </c>
      <c r="AG1447" s="73"/>
      <c r="AH1447">
        <f t="shared" si="459"/>
        <v>9.9128093979226504E-4</v>
      </c>
      <c r="AI1447">
        <f t="shared" si="460"/>
        <v>1.0202694526724543</v>
      </c>
      <c r="AJ1447">
        <f t="shared" si="461"/>
        <v>0.73637414807196833</v>
      </c>
      <c r="AK1447">
        <f t="shared" si="462"/>
        <v>8.1517785104596244E-2</v>
      </c>
      <c r="AL1447">
        <f t="shared" si="463"/>
        <v>1.327088014839336</v>
      </c>
      <c r="AM1447">
        <f t="shared" si="464"/>
        <v>0.7817992999413852</v>
      </c>
      <c r="AN1447" s="89">
        <f t="shared" si="470"/>
        <v>1.2462906618999194</v>
      </c>
      <c r="AO1447" s="89">
        <f t="shared" si="470"/>
        <v>1.246290661867854</v>
      </c>
      <c r="AP1447" s="89">
        <f t="shared" si="470"/>
        <v>1.2462906606705981</v>
      </c>
      <c r="AQ1447" s="89">
        <f t="shared" si="470"/>
        <v>1.2462906159678244</v>
      </c>
      <c r="AR1447" s="89">
        <f t="shared" si="470"/>
        <v>1.2462889468736118</v>
      </c>
      <c r="AS1447" s="89">
        <f t="shared" si="470"/>
        <v>1.2462266328299796</v>
      </c>
      <c r="AT1447" s="89">
        <f t="shared" si="470"/>
        <v>1.2439083968856333</v>
      </c>
      <c r="AU1447" s="89">
        <f t="shared" si="466"/>
        <v>1.1666747515830691</v>
      </c>
      <c r="AV1447" s="89"/>
      <c r="AX1447" s="89"/>
    </row>
    <row r="1448" spans="3:64">
      <c r="C1448" s="10"/>
      <c r="D1448" s="10"/>
      <c r="Z1448">
        <f t="shared" si="457"/>
        <v>0</v>
      </c>
      <c r="AA1448" s="89">
        <f t="shared" si="458"/>
        <v>-0.23800536174947567</v>
      </c>
      <c r="AB1448" s="89">
        <f t="shared" si="469"/>
        <v>-9999</v>
      </c>
      <c r="AC1448" s="89">
        <f t="shared" si="471"/>
        <v>0</v>
      </c>
      <c r="AD1448" s="89">
        <f t="shared" si="467"/>
        <v>-9999</v>
      </c>
      <c r="AE1448" s="89">
        <f t="shared" si="472"/>
        <v>0</v>
      </c>
      <c r="AF1448">
        <f t="shared" si="468"/>
        <v>-9999</v>
      </c>
      <c r="AG1448" s="73"/>
      <c r="AH1448">
        <f t="shared" si="459"/>
        <v>9.9128093979226504E-4</v>
      </c>
      <c r="AI1448">
        <f t="shared" si="460"/>
        <v>1.0202694526724543</v>
      </c>
      <c r="AJ1448">
        <f t="shared" si="461"/>
        <v>0.73637414807196833</v>
      </c>
      <c r="AK1448">
        <f t="shared" si="462"/>
        <v>8.1517785104596244E-2</v>
      </c>
      <c r="AL1448">
        <f t="shared" si="463"/>
        <v>1.327088014839336</v>
      </c>
      <c r="AM1448">
        <f t="shared" si="464"/>
        <v>0.7817992999413852</v>
      </c>
      <c r="AN1448" s="89">
        <f t="shared" si="470"/>
        <v>1.2462906618999194</v>
      </c>
      <c r="AO1448" s="89">
        <f t="shared" si="470"/>
        <v>1.246290661867854</v>
      </c>
      <c r="AP1448" s="89">
        <f t="shared" si="470"/>
        <v>1.2462906606705981</v>
      </c>
      <c r="AQ1448" s="89">
        <f t="shared" si="470"/>
        <v>1.2462906159678244</v>
      </c>
      <c r="AR1448" s="89">
        <f t="shared" si="470"/>
        <v>1.2462889468736118</v>
      </c>
      <c r="AS1448" s="89">
        <f t="shared" si="470"/>
        <v>1.2462266328299796</v>
      </c>
      <c r="AT1448" s="89">
        <f t="shared" si="470"/>
        <v>1.2439083968856333</v>
      </c>
      <c r="AU1448" s="89">
        <f t="shared" si="466"/>
        <v>1.1666747515830691</v>
      </c>
      <c r="AV1448" s="89"/>
      <c r="AX1448" s="89"/>
      <c r="AY1448" s="89"/>
      <c r="AZ1448" s="89"/>
      <c r="BA1448" s="89"/>
      <c r="BB1448" s="89"/>
      <c r="BC1448" s="89"/>
      <c r="BD1448" s="89"/>
      <c r="BE1448" s="89"/>
      <c r="BF1448" s="89"/>
      <c r="BG1448" s="89"/>
      <c r="BH1448" s="89"/>
      <c r="BI1448" s="89"/>
      <c r="BJ1448" s="89"/>
      <c r="BK1448" s="89"/>
      <c r="BL1448" s="89"/>
    </row>
    <row r="1449" spans="3:64">
      <c r="C1449" s="10"/>
      <c r="D1449" s="10"/>
      <c r="Z1449">
        <f t="shared" si="457"/>
        <v>0</v>
      </c>
      <c r="AA1449" s="89">
        <f t="shared" si="458"/>
        <v>-0.23800536174947567</v>
      </c>
      <c r="AB1449" s="89">
        <f t="shared" si="469"/>
        <v>-9999</v>
      </c>
      <c r="AC1449" s="89">
        <f t="shared" si="471"/>
        <v>0</v>
      </c>
      <c r="AD1449" s="89">
        <f t="shared" si="467"/>
        <v>-9999</v>
      </c>
      <c r="AE1449" s="89">
        <f t="shared" si="472"/>
        <v>0</v>
      </c>
      <c r="AF1449">
        <f t="shared" si="468"/>
        <v>-9999</v>
      </c>
      <c r="AG1449" s="73"/>
      <c r="AH1449">
        <f t="shared" si="459"/>
        <v>9.9128093979226504E-4</v>
      </c>
      <c r="AI1449">
        <f t="shared" si="460"/>
        <v>1.0202694526724543</v>
      </c>
      <c r="AJ1449">
        <f t="shared" si="461"/>
        <v>0.73637414807196833</v>
      </c>
      <c r="AK1449">
        <f t="shared" si="462"/>
        <v>8.1517785104596244E-2</v>
      </c>
      <c r="AL1449">
        <f t="shared" si="463"/>
        <v>1.327088014839336</v>
      </c>
      <c r="AM1449">
        <f t="shared" si="464"/>
        <v>0.7817992999413852</v>
      </c>
      <c r="AN1449" s="89">
        <f t="shared" si="470"/>
        <v>1.2462906618999194</v>
      </c>
      <c r="AO1449" s="89">
        <f t="shared" si="470"/>
        <v>1.246290661867854</v>
      </c>
      <c r="AP1449" s="89">
        <f t="shared" si="470"/>
        <v>1.2462906606705981</v>
      </c>
      <c r="AQ1449" s="89">
        <f t="shared" si="470"/>
        <v>1.2462906159678244</v>
      </c>
      <c r="AR1449" s="89">
        <f t="shared" si="470"/>
        <v>1.2462889468736118</v>
      </c>
      <c r="AS1449" s="89">
        <f t="shared" si="470"/>
        <v>1.2462266328299796</v>
      </c>
      <c r="AT1449" s="89">
        <f t="shared" si="470"/>
        <v>1.2439083968856333</v>
      </c>
      <c r="AU1449" s="89">
        <f t="shared" si="466"/>
        <v>1.1666747515830691</v>
      </c>
      <c r="AV1449" s="89"/>
      <c r="AW1449" s="89"/>
      <c r="AX1449" s="89"/>
      <c r="AY1449" s="89"/>
      <c r="AZ1449" s="89"/>
      <c r="BA1449" s="89"/>
      <c r="BB1449" s="89"/>
      <c r="BC1449" s="89"/>
      <c r="BD1449" s="89"/>
      <c r="BE1449" s="89"/>
      <c r="BF1449" s="89"/>
      <c r="BG1449" s="89"/>
      <c r="BH1449" s="89"/>
      <c r="BI1449" s="89"/>
      <c r="BJ1449" s="89"/>
      <c r="BK1449" s="89"/>
      <c r="BL1449" s="89"/>
    </row>
    <row r="1450" spans="3:64">
      <c r="C1450" s="10"/>
      <c r="D1450" s="10"/>
      <c r="Z1450">
        <f t="shared" si="457"/>
        <v>0</v>
      </c>
      <c r="AA1450" s="89">
        <f t="shared" si="458"/>
        <v>-0.23800536174947567</v>
      </c>
      <c r="AB1450" s="89">
        <f t="shared" si="469"/>
        <v>-9999</v>
      </c>
      <c r="AC1450" s="89">
        <f t="shared" si="471"/>
        <v>0</v>
      </c>
      <c r="AD1450" s="89">
        <f t="shared" si="467"/>
        <v>-9999</v>
      </c>
      <c r="AE1450" s="89">
        <f t="shared" si="472"/>
        <v>0</v>
      </c>
      <c r="AF1450">
        <f t="shared" si="468"/>
        <v>-9999</v>
      </c>
      <c r="AG1450" s="73"/>
      <c r="AH1450">
        <f t="shared" si="459"/>
        <v>9.9128093979226504E-4</v>
      </c>
      <c r="AI1450">
        <f t="shared" si="460"/>
        <v>1.0202694526724543</v>
      </c>
      <c r="AJ1450">
        <f t="shared" si="461"/>
        <v>0.73637414807196833</v>
      </c>
      <c r="AK1450">
        <f t="shared" si="462"/>
        <v>8.1517785104596244E-2</v>
      </c>
      <c r="AL1450">
        <f t="shared" si="463"/>
        <v>1.327088014839336</v>
      </c>
      <c r="AM1450">
        <f t="shared" si="464"/>
        <v>0.7817992999413852</v>
      </c>
      <c r="AN1450" s="89">
        <f t="shared" si="470"/>
        <v>1.2462906618999194</v>
      </c>
      <c r="AO1450" s="89">
        <f t="shared" si="470"/>
        <v>1.246290661867854</v>
      </c>
      <c r="AP1450" s="89">
        <f t="shared" si="470"/>
        <v>1.2462906606705981</v>
      </c>
      <c r="AQ1450" s="89">
        <f t="shared" si="470"/>
        <v>1.2462906159678244</v>
      </c>
      <c r="AR1450" s="89">
        <f t="shared" si="470"/>
        <v>1.2462889468736118</v>
      </c>
      <c r="AS1450" s="89">
        <f t="shared" si="470"/>
        <v>1.2462266328299796</v>
      </c>
      <c r="AT1450" s="89">
        <f t="shared" si="470"/>
        <v>1.2439083968856333</v>
      </c>
      <c r="AU1450" s="89">
        <f t="shared" si="466"/>
        <v>1.1666747515830691</v>
      </c>
      <c r="AV1450" s="89"/>
      <c r="AW1450" s="89"/>
      <c r="AX1450" s="89"/>
      <c r="AY1450" s="89"/>
      <c r="AZ1450" s="89"/>
      <c r="BA1450" s="89"/>
      <c r="BB1450" s="89"/>
      <c r="BC1450" s="89"/>
      <c r="BD1450" s="89"/>
      <c r="BE1450" s="89"/>
      <c r="BF1450" s="89"/>
      <c r="BG1450" s="89"/>
      <c r="BH1450" s="89"/>
      <c r="BI1450" s="89"/>
      <c r="BJ1450" s="89"/>
      <c r="BK1450" s="89"/>
      <c r="BL1450" s="89"/>
    </row>
    <row r="1451" spans="3:64">
      <c r="C1451" s="10"/>
      <c r="D1451" s="10"/>
      <c r="Z1451">
        <f t="shared" si="457"/>
        <v>0</v>
      </c>
      <c r="AA1451" s="89">
        <f t="shared" si="458"/>
        <v>-0.23800536174947567</v>
      </c>
      <c r="AB1451" s="89">
        <f t="shared" si="469"/>
        <v>-9999</v>
      </c>
      <c r="AC1451" s="89">
        <f t="shared" si="471"/>
        <v>0</v>
      </c>
      <c r="AD1451" s="89">
        <f t="shared" si="467"/>
        <v>-9999</v>
      </c>
      <c r="AE1451" s="89">
        <f t="shared" si="472"/>
        <v>0</v>
      </c>
      <c r="AF1451">
        <f t="shared" si="468"/>
        <v>-9999</v>
      </c>
      <c r="AG1451" s="73"/>
      <c r="AH1451">
        <f t="shared" si="459"/>
        <v>9.9128093979226504E-4</v>
      </c>
      <c r="AI1451">
        <f t="shared" si="460"/>
        <v>1.0202694526724543</v>
      </c>
      <c r="AJ1451">
        <f t="shared" si="461"/>
        <v>0.73637414807196833</v>
      </c>
      <c r="AK1451">
        <f t="shared" si="462"/>
        <v>8.1517785104596244E-2</v>
      </c>
      <c r="AL1451">
        <f t="shared" si="463"/>
        <v>1.327088014839336</v>
      </c>
      <c r="AM1451">
        <f t="shared" si="464"/>
        <v>0.7817992999413852</v>
      </c>
      <c r="AN1451" s="89">
        <f t="shared" si="470"/>
        <v>1.2462906618999194</v>
      </c>
      <c r="AO1451" s="89">
        <f t="shared" si="470"/>
        <v>1.246290661867854</v>
      </c>
      <c r="AP1451" s="89">
        <f t="shared" si="470"/>
        <v>1.2462906606705981</v>
      </c>
      <c r="AQ1451" s="89">
        <f t="shared" si="470"/>
        <v>1.2462906159678244</v>
      </c>
      <c r="AR1451" s="89">
        <f t="shared" si="470"/>
        <v>1.2462889468736118</v>
      </c>
      <c r="AS1451" s="89">
        <f t="shared" si="470"/>
        <v>1.2462266328299796</v>
      </c>
      <c r="AT1451" s="89">
        <f t="shared" si="470"/>
        <v>1.2439083968856333</v>
      </c>
      <c r="AU1451" s="89">
        <f t="shared" si="466"/>
        <v>1.1666747515830691</v>
      </c>
      <c r="AV1451" s="89"/>
    </row>
    <row r="1452" spans="3:64">
      <c r="C1452" s="10"/>
      <c r="D1452" s="10"/>
      <c r="Z1452">
        <f t="shared" si="457"/>
        <v>0</v>
      </c>
      <c r="AA1452" s="89">
        <f t="shared" si="458"/>
        <v>-0.23800536174947567</v>
      </c>
      <c r="AB1452" s="89">
        <f t="shared" si="469"/>
        <v>-9999</v>
      </c>
      <c r="AC1452" s="89">
        <f t="shared" si="471"/>
        <v>0</v>
      </c>
      <c r="AD1452" s="89">
        <f t="shared" si="467"/>
        <v>-9999</v>
      </c>
      <c r="AE1452" s="89">
        <f t="shared" si="472"/>
        <v>0</v>
      </c>
      <c r="AF1452">
        <f t="shared" si="468"/>
        <v>-9999</v>
      </c>
      <c r="AG1452" s="73"/>
      <c r="AH1452">
        <f t="shared" si="459"/>
        <v>9.9128093979226504E-4</v>
      </c>
      <c r="AI1452">
        <f t="shared" si="460"/>
        <v>1.0202694526724543</v>
      </c>
      <c r="AJ1452">
        <f t="shared" si="461"/>
        <v>0.73637414807196833</v>
      </c>
      <c r="AK1452">
        <f t="shared" si="462"/>
        <v>8.1517785104596244E-2</v>
      </c>
      <c r="AL1452">
        <f t="shared" si="463"/>
        <v>1.327088014839336</v>
      </c>
      <c r="AM1452">
        <f t="shared" si="464"/>
        <v>0.7817992999413852</v>
      </c>
      <c r="AN1452" s="89">
        <f t="shared" si="470"/>
        <v>1.2462906618999194</v>
      </c>
      <c r="AO1452" s="89">
        <f t="shared" si="470"/>
        <v>1.246290661867854</v>
      </c>
      <c r="AP1452" s="89">
        <f t="shared" si="470"/>
        <v>1.2462906606705981</v>
      </c>
      <c r="AQ1452" s="89">
        <f t="shared" si="470"/>
        <v>1.2462906159678244</v>
      </c>
      <c r="AR1452" s="89">
        <f t="shared" si="470"/>
        <v>1.2462889468736118</v>
      </c>
      <c r="AS1452" s="89">
        <f t="shared" si="470"/>
        <v>1.2462266328299796</v>
      </c>
      <c r="AT1452" s="89">
        <f t="shared" si="470"/>
        <v>1.2439083968856333</v>
      </c>
      <c r="AU1452" s="89">
        <f t="shared" si="466"/>
        <v>1.1666747515830691</v>
      </c>
    </row>
    <row r="1453" spans="3:64">
      <c r="C1453" s="10"/>
      <c r="D1453" s="10"/>
      <c r="Z1453">
        <f t="shared" si="457"/>
        <v>0</v>
      </c>
      <c r="AA1453" s="89">
        <f t="shared" si="458"/>
        <v>-0.23800536174947567</v>
      </c>
      <c r="AB1453" s="89">
        <f t="shared" si="469"/>
        <v>-9999</v>
      </c>
      <c r="AC1453" s="89">
        <f t="shared" si="471"/>
        <v>0</v>
      </c>
      <c r="AD1453" s="89">
        <f t="shared" si="467"/>
        <v>-9999</v>
      </c>
      <c r="AE1453" s="89">
        <f t="shared" si="472"/>
        <v>0</v>
      </c>
      <c r="AF1453">
        <f t="shared" si="468"/>
        <v>-9999</v>
      </c>
      <c r="AG1453" s="73"/>
      <c r="AH1453">
        <f t="shared" si="459"/>
        <v>9.9128093979226504E-4</v>
      </c>
      <c r="AI1453">
        <f t="shared" si="460"/>
        <v>1.0202694526724543</v>
      </c>
      <c r="AJ1453">
        <f t="shared" si="461"/>
        <v>0.73637414807196833</v>
      </c>
      <c r="AK1453">
        <f t="shared" si="462"/>
        <v>8.1517785104596244E-2</v>
      </c>
      <c r="AL1453">
        <f t="shared" si="463"/>
        <v>1.327088014839336</v>
      </c>
      <c r="AM1453">
        <f t="shared" si="464"/>
        <v>0.7817992999413852</v>
      </c>
      <c r="AN1453" s="89">
        <f t="shared" si="470"/>
        <v>1.2462906618999194</v>
      </c>
      <c r="AO1453" s="89">
        <f t="shared" si="470"/>
        <v>1.246290661867854</v>
      </c>
      <c r="AP1453" s="89">
        <f t="shared" si="470"/>
        <v>1.2462906606705981</v>
      </c>
      <c r="AQ1453" s="89">
        <f t="shared" si="470"/>
        <v>1.2462906159678244</v>
      </c>
      <c r="AR1453" s="89">
        <f t="shared" si="470"/>
        <v>1.2462889468736118</v>
      </c>
      <c r="AS1453" s="89">
        <f t="shared" si="470"/>
        <v>1.2462266328299796</v>
      </c>
      <c r="AT1453" s="89">
        <f t="shared" si="470"/>
        <v>1.2439083968856333</v>
      </c>
      <c r="AU1453" s="89">
        <f t="shared" si="466"/>
        <v>1.1666747515830691</v>
      </c>
      <c r="AV1453" s="89"/>
      <c r="AX1453" s="89"/>
    </row>
    <row r="1454" spans="3:64">
      <c r="C1454" s="10"/>
      <c r="D1454" s="10"/>
      <c r="Z1454">
        <f t="shared" si="457"/>
        <v>0</v>
      </c>
      <c r="AA1454" s="89">
        <f t="shared" si="458"/>
        <v>-0.23800536174947567</v>
      </c>
      <c r="AB1454" s="89">
        <f t="shared" si="469"/>
        <v>-9999</v>
      </c>
      <c r="AC1454" s="89">
        <f t="shared" si="471"/>
        <v>0</v>
      </c>
      <c r="AD1454" s="89">
        <f t="shared" si="467"/>
        <v>-9999</v>
      </c>
      <c r="AE1454" s="89">
        <f t="shared" si="472"/>
        <v>0</v>
      </c>
      <c r="AF1454">
        <f t="shared" si="468"/>
        <v>-9999</v>
      </c>
      <c r="AG1454" s="73"/>
      <c r="AH1454">
        <f t="shared" si="459"/>
        <v>9.9128093979226504E-4</v>
      </c>
      <c r="AI1454">
        <f t="shared" si="460"/>
        <v>1.0202694526724543</v>
      </c>
      <c r="AJ1454">
        <f t="shared" si="461"/>
        <v>0.73637414807196833</v>
      </c>
      <c r="AK1454">
        <f t="shared" si="462"/>
        <v>8.1517785104596244E-2</v>
      </c>
      <c r="AL1454">
        <f t="shared" si="463"/>
        <v>1.327088014839336</v>
      </c>
      <c r="AM1454">
        <f t="shared" si="464"/>
        <v>0.7817992999413852</v>
      </c>
      <c r="AN1454" s="89">
        <f t="shared" si="470"/>
        <v>1.2462906618999194</v>
      </c>
      <c r="AO1454" s="89">
        <f t="shared" si="470"/>
        <v>1.246290661867854</v>
      </c>
      <c r="AP1454" s="89">
        <f t="shared" si="470"/>
        <v>1.2462906606705981</v>
      </c>
      <c r="AQ1454" s="89">
        <f t="shared" si="470"/>
        <v>1.2462906159678244</v>
      </c>
      <c r="AR1454" s="89">
        <f t="shared" si="470"/>
        <v>1.2462889468736118</v>
      </c>
      <c r="AS1454" s="89">
        <f t="shared" si="470"/>
        <v>1.2462266328299796</v>
      </c>
      <c r="AT1454" s="89">
        <f t="shared" si="470"/>
        <v>1.2439083968856333</v>
      </c>
      <c r="AU1454" s="89">
        <f t="shared" si="466"/>
        <v>1.1666747515830691</v>
      </c>
      <c r="AV1454" s="89"/>
      <c r="AX1454" s="89"/>
      <c r="AY1454" s="89"/>
      <c r="AZ1454" s="89"/>
      <c r="BA1454" s="89"/>
      <c r="BB1454" s="89"/>
      <c r="BC1454" s="89"/>
      <c r="BD1454" s="89"/>
      <c r="BE1454" s="89"/>
      <c r="BF1454" s="89"/>
      <c r="BG1454" s="89"/>
      <c r="BH1454" s="89"/>
      <c r="BI1454" s="89"/>
      <c r="BJ1454" s="89"/>
      <c r="BK1454" s="89"/>
      <c r="BL1454" s="89"/>
    </row>
    <row r="1455" spans="3:64">
      <c r="C1455" s="10"/>
      <c r="D1455" s="10"/>
      <c r="Z1455">
        <f t="shared" si="457"/>
        <v>0</v>
      </c>
      <c r="AA1455" s="89">
        <f t="shared" si="458"/>
        <v>-0.23800536174947567</v>
      </c>
      <c r="AB1455" s="89">
        <f t="shared" si="469"/>
        <v>-9999</v>
      </c>
      <c r="AC1455" s="89">
        <f t="shared" si="471"/>
        <v>0</v>
      </c>
      <c r="AD1455" s="89">
        <f t="shared" si="467"/>
        <v>-9999</v>
      </c>
      <c r="AE1455" s="89">
        <f t="shared" si="472"/>
        <v>0</v>
      </c>
      <c r="AF1455">
        <f t="shared" si="468"/>
        <v>-9999</v>
      </c>
      <c r="AG1455" s="73"/>
      <c r="AH1455">
        <f t="shared" si="459"/>
        <v>9.9128093979226504E-4</v>
      </c>
      <c r="AI1455">
        <f t="shared" si="460"/>
        <v>1.0202694526724543</v>
      </c>
      <c r="AJ1455">
        <f t="shared" si="461"/>
        <v>0.73637414807196833</v>
      </c>
      <c r="AK1455">
        <f t="shared" si="462"/>
        <v>8.1517785104596244E-2</v>
      </c>
      <c r="AL1455">
        <f t="shared" si="463"/>
        <v>1.327088014839336</v>
      </c>
      <c r="AM1455">
        <f t="shared" si="464"/>
        <v>0.7817992999413852</v>
      </c>
      <c r="AN1455" s="89">
        <f t="shared" si="470"/>
        <v>1.2462906618999194</v>
      </c>
      <c r="AO1455" s="89">
        <f t="shared" si="470"/>
        <v>1.246290661867854</v>
      </c>
      <c r="AP1455" s="89">
        <f t="shared" si="470"/>
        <v>1.2462906606705981</v>
      </c>
      <c r="AQ1455" s="89">
        <f t="shared" si="470"/>
        <v>1.2462906159678244</v>
      </c>
      <c r="AR1455" s="89">
        <f t="shared" si="470"/>
        <v>1.2462889468736118</v>
      </c>
      <c r="AS1455" s="89">
        <f t="shared" si="470"/>
        <v>1.2462266328299796</v>
      </c>
      <c r="AT1455" s="89">
        <f t="shared" si="470"/>
        <v>1.2439083968856333</v>
      </c>
      <c r="AU1455" s="89">
        <f t="shared" si="466"/>
        <v>1.1666747515830691</v>
      </c>
      <c r="AV1455" s="89"/>
      <c r="AW1455" s="89"/>
      <c r="AX1455" s="89"/>
      <c r="AY1455" s="89"/>
      <c r="AZ1455" s="89"/>
      <c r="BA1455" s="89"/>
      <c r="BB1455" s="89"/>
      <c r="BC1455" s="89"/>
      <c r="BD1455" s="89"/>
      <c r="BE1455" s="89"/>
      <c r="BF1455" s="89"/>
      <c r="BG1455" s="89"/>
      <c r="BH1455" s="89"/>
      <c r="BI1455" s="89"/>
      <c r="BJ1455" s="89"/>
      <c r="BK1455" s="89"/>
      <c r="BL1455" s="89"/>
    </row>
    <row r="1456" spans="3:64">
      <c r="C1456" s="10"/>
      <c r="D1456" s="10"/>
      <c r="Z1456">
        <f t="shared" si="457"/>
        <v>0</v>
      </c>
      <c r="AA1456" s="89">
        <f t="shared" si="458"/>
        <v>-0.23800536174947567</v>
      </c>
      <c r="AB1456" s="89">
        <f t="shared" si="469"/>
        <v>-9999</v>
      </c>
      <c r="AC1456" s="89">
        <f t="shared" si="471"/>
        <v>0</v>
      </c>
      <c r="AD1456" s="89">
        <f t="shared" si="467"/>
        <v>-9999</v>
      </c>
      <c r="AE1456" s="89">
        <f t="shared" si="472"/>
        <v>0</v>
      </c>
      <c r="AF1456">
        <f t="shared" si="468"/>
        <v>-9999</v>
      </c>
      <c r="AG1456" s="73"/>
      <c r="AH1456">
        <f t="shared" si="459"/>
        <v>9.9128093979226504E-4</v>
      </c>
      <c r="AI1456">
        <f t="shared" si="460"/>
        <v>1.0202694526724543</v>
      </c>
      <c r="AJ1456">
        <f t="shared" si="461"/>
        <v>0.73637414807196833</v>
      </c>
      <c r="AK1456">
        <f t="shared" si="462"/>
        <v>8.1517785104596244E-2</v>
      </c>
      <c r="AL1456">
        <f t="shared" si="463"/>
        <v>1.327088014839336</v>
      </c>
      <c r="AM1456">
        <f t="shared" si="464"/>
        <v>0.7817992999413852</v>
      </c>
      <c r="AN1456" s="89">
        <f t="shared" si="470"/>
        <v>1.2462906618999194</v>
      </c>
      <c r="AO1456" s="89">
        <f t="shared" si="470"/>
        <v>1.246290661867854</v>
      </c>
      <c r="AP1456" s="89">
        <f t="shared" si="470"/>
        <v>1.2462906606705981</v>
      </c>
      <c r="AQ1456" s="89">
        <f t="shared" si="470"/>
        <v>1.2462906159678244</v>
      </c>
      <c r="AR1456" s="89">
        <f t="shared" si="470"/>
        <v>1.2462889468736118</v>
      </c>
      <c r="AS1456" s="89">
        <f t="shared" si="470"/>
        <v>1.2462266328299796</v>
      </c>
      <c r="AT1456" s="89">
        <f t="shared" si="470"/>
        <v>1.2439083968856333</v>
      </c>
      <c r="AU1456" s="89">
        <f t="shared" si="466"/>
        <v>1.1666747515830691</v>
      </c>
      <c r="AV1456" s="89"/>
      <c r="AW1456" s="89"/>
      <c r="AX1456" s="89"/>
      <c r="AY1456" s="89"/>
      <c r="AZ1456" s="89"/>
      <c r="BA1456" s="89"/>
      <c r="BB1456" s="89"/>
      <c r="BC1456" s="89"/>
      <c r="BD1456" s="89"/>
      <c r="BE1456" s="89"/>
      <c r="BF1456" s="89"/>
      <c r="BG1456" s="89"/>
      <c r="BH1456" s="89"/>
      <c r="BI1456" s="89"/>
      <c r="BJ1456" s="89"/>
      <c r="BK1456" s="89"/>
      <c r="BL1456" s="89"/>
    </row>
    <row r="1457" spans="3:64">
      <c r="C1457" s="10"/>
      <c r="D1457" s="10"/>
      <c r="Z1457">
        <f t="shared" si="457"/>
        <v>0</v>
      </c>
      <c r="AA1457" s="89">
        <f t="shared" si="458"/>
        <v>-0.23800536174947567</v>
      </c>
      <c r="AB1457" s="89">
        <f t="shared" si="469"/>
        <v>-9999</v>
      </c>
      <c r="AC1457" s="89">
        <f t="shared" si="471"/>
        <v>0</v>
      </c>
      <c r="AD1457" s="89">
        <f t="shared" si="467"/>
        <v>-9999</v>
      </c>
      <c r="AE1457" s="89">
        <f t="shared" si="472"/>
        <v>0</v>
      </c>
      <c r="AF1457">
        <f t="shared" si="468"/>
        <v>-9999</v>
      </c>
      <c r="AG1457" s="73"/>
      <c r="AH1457">
        <f t="shared" si="459"/>
        <v>9.9128093979226504E-4</v>
      </c>
      <c r="AI1457">
        <f t="shared" si="460"/>
        <v>1.0202694526724543</v>
      </c>
      <c r="AJ1457">
        <f t="shared" si="461"/>
        <v>0.73637414807196833</v>
      </c>
      <c r="AK1457">
        <f t="shared" si="462"/>
        <v>8.1517785104596244E-2</v>
      </c>
      <c r="AL1457">
        <f t="shared" si="463"/>
        <v>1.327088014839336</v>
      </c>
      <c r="AM1457">
        <f t="shared" si="464"/>
        <v>0.7817992999413852</v>
      </c>
      <c r="AN1457" s="89">
        <f t="shared" si="470"/>
        <v>1.2462906618999194</v>
      </c>
      <c r="AO1457" s="89">
        <f t="shared" si="470"/>
        <v>1.246290661867854</v>
      </c>
      <c r="AP1457" s="89">
        <f t="shared" si="470"/>
        <v>1.2462906606705981</v>
      </c>
      <c r="AQ1457" s="89">
        <f t="shared" si="470"/>
        <v>1.2462906159678244</v>
      </c>
      <c r="AR1457" s="89">
        <f t="shared" si="470"/>
        <v>1.2462889468736118</v>
      </c>
      <c r="AS1457" s="89">
        <f t="shared" si="470"/>
        <v>1.2462266328299796</v>
      </c>
      <c r="AT1457" s="89">
        <f t="shared" si="470"/>
        <v>1.2439083968856333</v>
      </c>
      <c r="AU1457" s="89">
        <f t="shared" si="466"/>
        <v>1.1666747515830691</v>
      </c>
    </row>
    <row r="1458" spans="3:64">
      <c r="C1458" s="10"/>
      <c r="D1458" s="10"/>
      <c r="Z1458">
        <f t="shared" si="457"/>
        <v>0</v>
      </c>
      <c r="AA1458" s="89">
        <f t="shared" si="458"/>
        <v>-0.23800536174947567</v>
      </c>
      <c r="AB1458" s="89">
        <f t="shared" si="469"/>
        <v>-9999</v>
      </c>
      <c r="AC1458" s="89">
        <f t="shared" si="471"/>
        <v>0</v>
      </c>
      <c r="AD1458" s="89">
        <f t="shared" si="467"/>
        <v>-9999</v>
      </c>
      <c r="AE1458" s="89">
        <f t="shared" si="472"/>
        <v>0</v>
      </c>
      <c r="AF1458">
        <f t="shared" si="468"/>
        <v>-9999</v>
      </c>
      <c r="AG1458" s="73"/>
      <c r="AH1458">
        <f t="shared" si="459"/>
        <v>9.9128093979226504E-4</v>
      </c>
      <c r="AI1458">
        <f t="shared" si="460"/>
        <v>1.0202694526724543</v>
      </c>
      <c r="AJ1458">
        <f t="shared" si="461"/>
        <v>0.73637414807196833</v>
      </c>
      <c r="AK1458">
        <f t="shared" si="462"/>
        <v>8.1517785104596244E-2</v>
      </c>
      <c r="AL1458">
        <f t="shared" si="463"/>
        <v>1.327088014839336</v>
      </c>
      <c r="AM1458">
        <f t="shared" si="464"/>
        <v>0.7817992999413852</v>
      </c>
      <c r="AN1458" s="89">
        <f t="shared" si="470"/>
        <v>1.2462906618999194</v>
      </c>
      <c r="AO1458" s="89">
        <f t="shared" si="470"/>
        <v>1.246290661867854</v>
      </c>
      <c r="AP1458" s="89">
        <f t="shared" si="470"/>
        <v>1.2462906606705981</v>
      </c>
      <c r="AQ1458" s="89">
        <f t="shared" si="470"/>
        <v>1.2462906159678244</v>
      </c>
      <c r="AR1458" s="89">
        <f t="shared" si="470"/>
        <v>1.2462889468736118</v>
      </c>
      <c r="AS1458" s="89">
        <f t="shared" si="470"/>
        <v>1.2462266328299796</v>
      </c>
      <c r="AT1458" s="89">
        <f t="shared" si="470"/>
        <v>1.2439083968856333</v>
      </c>
      <c r="AU1458" s="89">
        <f t="shared" si="466"/>
        <v>1.1666747515830691</v>
      </c>
    </row>
    <row r="1459" spans="3:64">
      <c r="C1459" s="10"/>
      <c r="D1459" s="10"/>
      <c r="Z1459">
        <f t="shared" si="457"/>
        <v>0</v>
      </c>
      <c r="AA1459" s="89">
        <f t="shared" si="458"/>
        <v>-0.23800536174947567</v>
      </c>
      <c r="AB1459" s="89">
        <f t="shared" si="469"/>
        <v>-9999</v>
      </c>
      <c r="AC1459" s="89">
        <f t="shared" si="471"/>
        <v>0</v>
      </c>
      <c r="AD1459" s="89">
        <f t="shared" si="467"/>
        <v>-9999</v>
      </c>
      <c r="AE1459" s="89">
        <f t="shared" si="472"/>
        <v>0</v>
      </c>
      <c r="AF1459">
        <f t="shared" si="468"/>
        <v>-9999</v>
      </c>
      <c r="AG1459" s="73"/>
      <c r="AH1459">
        <f t="shared" si="459"/>
        <v>9.9128093979226504E-4</v>
      </c>
      <c r="AI1459">
        <f t="shared" si="460"/>
        <v>1.0202694526724543</v>
      </c>
      <c r="AJ1459">
        <f t="shared" si="461"/>
        <v>0.73637414807196833</v>
      </c>
      <c r="AK1459">
        <f t="shared" si="462"/>
        <v>8.1517785104596244E-2</v>
      </c>
      <c r="AL1459">
        <f t="shared" si="463"/>
        <v>1.327088014839336</v>
      </c>
      <c r="AM1459">
        <f t="shared" si="464"/>
        <v>0.7817992999413852</v>
      </c>
      <c r="AN1459" s="89">
        <f t="shared" si="470"/>
        <v>1.2462906618999194</v>
      </c>
      <c r="AO1459" s="89">
        <f t="shared" si="470"/>
        <v>1.246290661867854</v>
      </c>
      <c r="AP1459" s="89">
        <f t="shared" si="470"/>
        <v>1.2462906606705981</v>
      </c>
      <c r="AQ1459" s="89">
        <f t="shared" si="470"/>
        <v>1.2462906159678244</v>
      </c>
      <c r="AR1459" s="89">
        <f t="shared" si="470"/>
        <v>1.2462889468736118</v>
      </c>
      <c r="AS1459" s="89">
        <f t="shared" si="470"/>
        <v>1.2462266328299796</v>
      </c>
      <c r="AT1459" s="89">
        <f t="shared" si="470"/>
        <v>1.2439083968856333</v>
      </c>
      <c r="AU1459" s="89">
        <f t="shared" si="466"/>
        <v>1.1666747515830691</v>
      </c>
      <c r="AV1459" s="89"/>
      <c r="AX1459" s="89"/>
      <c r="AY1459" s="89"/>
      <c r="AZ1459" s="89"/>
      <c r="BA1459" s="89"/>
      <c r="BB1459" s="89"/>
      <c r="BC1459" s="89"/>
      <c r="BD1459" s="89"/>
      <c r="BE1459" s="89"/>
      <c r="BF1459" s="89"/>
      <c r="BG1459" s="89"/>
      <c r="BH1459" s="89"/>
      <c r="BI1459" s="89"/>
      <c r="BJ1459" s="89"/>
      <c r="BK1459" s="89"/>
      <c r="BL1459" s="89"/>
    </row>
    <row r="1460" spans="3:64">
      <c r="C1460" s="10"/>
      <c r="D1460" s="10"/>
      <c r="Z1460">
        <f t="shared" si="457"/>
        <v>0</v>
      </c>
      <c r="AA1460" s="89">
        <f t="shared" si="458"/>
        <v>-0.23800536174947567</v>
      </c>
      <c r="AB1460" s="89">
        <f t="shared" si="469"/>
        <v>-9999</v>
      </c>
      <c r="AC1460" s="89">
        <f t="shared" si="471"/>
        <v>0</v>
      </c>
      <c r="AD1460" s="89">
        <f t="shared" si="467"/>
        <v>-9999</v>
      </c>
      <c r="AE1460" s="89">
        <f t="shared" si="472"/>
        <v>0</v>
      </c>
      <c r="AF1460">
        <f t="shared" si="468"/>
        <v>-9999</v>
      </c>
      <c r="AG1460" s="73"/>
      <c r="AH1460">
        <f t="shared" si="459"/>
        <v>9.9128093979226504E-4</v>
      </c>
      <c r="AI1460">
        <f t="shared" si="460"/>
        <v>1.0202694526724543</v>
      </c>
      <c r="AJ1460">
        <f t="shared" si="461"/>
        <v>0.73637414807196833</v>
      </c>
      <c r="AK1460">
        <f t="shared" si="462"/>
        <v>8.1517785104596244E-2</v>
      </c>
      <c r="AL1460">
        <f t="shared" si="463"/>
        <v>1.327088014839336</v>
      </c>
      <c r="AM1460">
        <f t="shared" si="464"/>
        <v>0.7817992999413852</v>
      </c>
      <c r="AN1460" s="89">
        <f t="shared" si="470"/>
        <v>1.2462906618999194</v>
      </c>
      <c r="AO1460" s="89">
        <f t="shared" si="470"/>
        <v>1.246290661867854</v>
      </c>
      <c r="AP1460" s="89">
        <f t="shared" si="470"/>
        <v>1.2462906606705981</v>
      </c>
      <c r="AQ1460" s="89">
        <f t="shared" si="470"/>
        <v>1.2462906159678244</v>
      </c>
      <c r="AR1460" s="89">
        <f t="shared" si="470"/>
        <v>1.2462889468736118</v>
      </c>
      <c r="AS1460" s="89">
        <f t="shared" si="470"/>
        <v>1.2462266328299796</v>
      </c>
      <c r="AT1460" s="89">
        <f t="shared" si="470"/>
        <v>1.2439083968856333</v>
      </c>
      <c r="AU1460" s="89">
        <f t="shared" si="466"/>
        <v>1.1666747515830691</v>
      </c>
      <c r="AV1460" s="89"/>
      <c r="AW1460" s="89"/>
      <c r="AX1460" s="89"/>
      <c r="AY1460" s="89"/>
      <c r="AZ1460" s="89"/>
      <c r="BA1460" s="89"/>
      <c r="BB1460" s="89"/>
      <c r="BC1460" s="89"/>
      <c r="BD1460" s="89"/>
      <c r="BE1460" s="89"/>
      <c r="BF1460" s="89"/>
      <c r="BG1460" s="89"/>
      <c r="BH1460" s="89"/>
      <c r="BI1460" s="89"/>
      <c r="BJ1460" s="89"/>
      <c r="BK1460" s="89"/>
      <c r="BL1460" s="89"/>
    </row>
    <row r="1461" spans="3:64">
      <c r="C1461" s="10"/>
      <c r="D1461" s="10"/>
      <c r="Z1461">
        <f t="shared" si="457"/>
        <v>0</v>
      </c>
      <c r="AA1461" s="89">
        <f t="shared" si="458"/>
        <v>-0.23800536174947567</v>
      </c>
      <c r="AB1461" s="89">
        <f t="shared" si="469"/>
        <v>-9999</v>
      </c>
      <c r="AC1461" s="89">
        <f t="shared" si="471"/>
        <v>0</v>
      </c>
      <c r="AD1461" s="89">
        <f t="shared" si="467"/>
        <v>-9999</v>
      </c>
      <c r="AE1461" s="89">
        <f t="shared" si="472"/>
        <v>0</v>
      </c>
      <c r="AF1461">
        <f t="shared" si="468"/>
        <v>-9999</v>
      </c>
      <c r="AG1461" s="73"/>
      <c r="AH1461">
        <f t="shared" si="459"/>
        <v>9.9128093979226504E-4</v>
      </c>
      <c r="AI1461">
        <f t="shared" si="460"/>
        <v>1.0202694526724543</v>
      </c>
      <c r="AJ1461">
        <f t="shared" si="461"/>
        <v>0.73637414807196833</v>
      </c>
      <c r="AK1461">
        <f t="shared" si="462"/>
        <v>8.1517785104596244E-2</v>
      </c>
      <c r="AL1461">
        <f t="shared" si="463"/>
        <v>1.327088014839336</v>
      </c>
      <c r="AM1461">
        <f t="shared" si="464"/>
        <v>0.7817992999413852</v>
      </c>
      <c r="AN1461" s="89">
        <f t="shared" ref="AN1461:AT1476" si="473">$AU1461+$AB$7*SIN(AO1461)</f>
        <v>1.2462906618999194</v>
      </c>
      <c r="AO1461" s="89">
        <f t="shared" si="473"/>
        <v>1.246290661867854</v>
      </c>
      <c r="AP1461" s="89">
        <f t="shared" si="473"/>
        <v>1.2462906606705981</v>
      </c>
      <c r="AQ1461" s="89">
        <f t="shared" si="473"/>
        <v>1.2462906159678244</v>
      </c>
      <c r="AR1461" s="89">
        <f t="shared" si="473"/>
        <v>1.2462889468736118</v>
      </c>
      <c r="AS1461" s="89">
        <f t="shared" si="473"/>
        <v>1.2462266328299796</v>
      </c>
      <c r="AT1461" s="89">
        <f t="shared" si="473"/>
        <v>1.2439083968856333</v>
      </c>
      <c r="AU1461" s="89">
        <f t="shared" si="466"/>
        <v>1.1666747515830691</v>
      </c>
      <c r="AV1461" s="89"/>
      <c r="AW1461" s="89"/>
      <c r="AX1461" s="89"/>
      <c r="AY1461" s="89"/>
      <c r="AZ1461" s="89"/>
      <c r="BA1461" s="89"/>
      <c r="BB1461" s="89"/>
      <c r="BC1461" s="89"/>
      <c r="BD1461" s="89"/>
      <c r="BE1461" s="89"/>
      <c r="BF1461" s="89"/>
      <c r="BG1461" s="89"/>
      <c r="BH1461" s="89"/>
      <c r="BI1461" s="89"/>
      <c r="BJ1461" s="89"/>
      <c r="BK1461" s="89"/>
      <c r="BL1461" s="89"/>
    </row>
    <row r="1462" spans="3:64">
      <c r="C1462" s="10"/>
      <c r="D1462" s="10"/>
      <c r="Z1462">
        <f t="shared" si="457"/>
        <v>0</v>
      </c>
      <c r="AA1462" s="89">
        <f t="shared" si="458"/>
        <v>-0.23800536174947567</v>
      </c>
      <c r="AB1462" s="89">
        <f t="shared" si="469"/>
        <v>-9999</v>
      </c>
      <c r="AC1462" s="89">
        <f t="shared" si="471"/>
        <v>0</v>
      </c>
      <c r="AD1462" s="89">
        <f t="shared" si="467"/>
        <v>-9999</v>
      </c>
      <c r="AE1462" s="89">
        <f t="shared" si="472"/>
        <v>0</v>
      </c>
      <c r="AF1462">
        <f t="shared" si="468"/>
        <v>-9999</v>
      </c>
      <c r="AG1462" s="73"/>
      <c r="AH1462">
        <f t="shared" si="459"/>
        <v>9.9128093979226504E-4</v>
      </c>
      <c r="AI1462">
        <f t="shared" si="460"/>
        <v>1.0202694526724543</v>
      </c>
      <c r="AJ1462">
        <f t="shared" si="461"/>
        <v>0.73637414807196833</v>
      </c>
      <c r="AK1462">
        <f t="shared" si="462"/>
        <v>8.1517785104596244E-2</v>
      </c>
      <c r="AL1462">
        <f t="shared" si="463"/>
        <v>1.327088014839336</v>
      </c>
      <c r="AM1462">
        <f t="shared" si="464"/>
        <v>0.7817992999413852</v>
      </c>
      <c r="AN1462" s="89">
        <f t="shared" si="473"/>
        <v>1.2462906618999194</v>
      </c>
      <c r="AO1462" s="89">
        <f t="shared" si="473"/>
        <v>1.246290661867854</v>
      </c>
      <c r="AP1462" s="89">
        <f t="shared" si="473"/>
        <v>1.2462906606705981</v>
      </c>
      <c r="AQ1462" s="89">
        <f t="shared" si="473"/>
        <v>1.2462906159678244</v>
      </c>
      <c r="AR1462" s="89">
        <f t="shared" si="473"/>
        <v>1.2462889468736118</v>
      </c>
      <c r="AS1462" s="89">
        <f t="shared" si="473"/>
        <v>1.2462266328299796</v>
      </c>
      <c r="AT1462" s="89">
        <f t="shared" si="473"/>
        <v>1.2439083968856333</v>
      </c>
      <c r="AU1462" s="89">
        <f t="shared" si="466"/>
        <v>1.1666747515830691</v>
      </c>
    </row>
    <row r="1463" spans="3:64">
      <c r="C1463" s="10"/>
      <c r="D1463" s="10"/>
      <c r="Z1463">
        <f t="shared" si="457"/>
        <v>0</v>
      </c>
      <c r="AA1463" s="89">
        <f t="shared" si="458"/>
        <v>-0.23800536174947567</v>
      </c>
      <c r="AB1463" s="89">
        <f t="shared" si="469"/>
        <v>-9999</v>
      </c>
      <c r="AC1463" s="89">
        <f t="shared" si="471"/>
        <v>0</v>
      </c>
      <c r="AD1463" s="89">
        <f t="shared" si="467"/>
        <v>-9999</v>
      </c>
      <c r="AE1463" s="89">
        <f t="shared" si="472"/>
        <v>0</v>
      </c>
      <c r="AF1463">
        <f t="shared" si="468"/>
        <v>-9999</v>
      </c>
      <c r="AG1463" s="73"/>
      <c r="AH1463">
        <f t="shared" si="459"/>
        <v>9.9128093979226504E-4</v>
      </c>
      <c r="AI1463">
        <f t="shared" si="460"/>
        <v>1.0202694526724543</v>
      </c>
      <c r="AJ1463">
        <f t="shared" si="461"/>
        <v>0.73637414807196833</v>
      </c>
      <c r="AK1463">
        <f t="shared" si="462"/>
        <v>8.1517785104596244E-2</v>
      </c>
      <c r="AL1463">
        <f t="shared" si="463"/>
        <v>1.327088014839336</v>
      </c>
      <c r="AM1463">
        <f t="shared" si="464"/>
        <v>0.7817992999413852</v>
      </c>
      <c r="AN1463" s="89">
        <f t="shared" si="473"/>
        <v>1.2462906618999194</v>
      </c>
      <c r="AO1463" s="89">
        <f t="shared" si="473"/>
        <v>1.246290661867854</v>
      </c>
      <c r="AP1463" s="89">
        <f t="shared" si="473"/>
        <v>1.2462906606705981</v>
      </c>
      <c r="AQ1463" s="89">
        <f t="shared" si="473"/>
        <v>1.2462906159678244</v>
      </c>
      <c r="AR1463" s="89">
        <f t="shared" si="473"/>
        <v>1.2462889468736118</v>
      </c>
      <c r="AS1463" s="89">
        <f t="shared" si="473"/>
        <v>1.2462266328299796</v>
      </c>
      <c r="AT1463" s="89">
        <f t="shared" si="473"/>
        <v>1.2439083968856333</v>
      </c>
      <c r="AU1463" s="89">
        <f t="shared" si="466"/>
        <v>1.1666747515830691</v>
      </c>
      <c r="AV1463" s="89"/>
      <c r="AW1463" s="89"/>
      <c r="AX1463" s="89"/>
      <c r="AY1463" s="89"/>
      <c r="AZ1463" s="89"/>
      <c r="BA1463" s="89"/>
      <c r="BB1463" s="89"/>
      <c r="BC1463" s="89"/>
      <c r="BD1463" s="89"/>
      <c r="BE1463" s="89"/>
      <c r="BF1463" s="89"/>
      <c r="BG1463" s="89"/>
      <c r="BH1463" s="89"/>
      <c r="BI1463" s="89"/>
      <c r="BJ1463" s="89"/>
      <c r="BK1463" s="89"/>
      <c r="BL1463" s="89"/>
    </row>
    <row r="1464" spans="3:64">
      <c r="C1464" s="10"/>
      <c r="D1464" s="10"/>
      <c r="Z1464">
        <f t="shared" si="457"/>
        <v>0</v>
      </c>
      <c r="AA1464" s="89">
        <f t="shared" si="458"/>
        <v>-0.23800536174947567</v>
      </c>
      <c r="AB1464" s="89">
        <f t="shared" si="469"/>
        <v>-9999</v>
      </c>
      <c r="AC1464" s="89">
        <f t="shared" si="471"/>
        <v>0</v>
      </c>
      <c r="AD1464" s="89">
        <f t="shared" si="467"/>
        <v>-9999</v>
      </c>
      <c r="AE1464" s="89">
        <f t="shared" si="472"/>
        <v>0</v>
      </c>
      <c r="AF1464">
        <f t="shared" si="468"/>
        <v>-9999</v>
      </c>
      <c r="AG1464" s="73"/>
      <c r="AH1464">
        <f t="shared" si="459"/>
        <v>9.9128093979226504E-4</v>
      </c>
      <c r="AI1464">
        <f t="shared" si="460"/>
        <v>1.0202694526724543</v>
      </c>
      <c r="AJ1464">
        <f t="shared" si="461"/>
        <v>0.73637414807196833</v>
      </c>
      <c r="AK1464">
        <f t="shared" si="462"/>
        <v>8.1517785104596244E-2</v>
      </c>
      <c r="AL1464">
        <f t="shared" si="463"/>
        <v>1.327088014839336</v>
      </c>
      <c r="AM1464">
        <f t="shared" si="464"/>
        <v>0.7817992999413852</v>
      </c>
      <c r="AN1464" s="89">
        <f t="shared" si="473"/>
        <v>1.2462906618999194</v>
      </c>
      <c r="AO1464" s="89">
        <f t="shared" si="473"/>
        <v>1.246290661867854</v>
      </c>
      <c r="AP1464" s="89">
        <f t="shared" si="473"/>
        <v>1.2462906606705981</v>
      </c>
      <c r="AQ1464" s="89">
        <f t="shared" si="473"/>
        <v>1.2462906159678244</v>
      </c>
      <c r="AR1464" s="89">
        <f t="shared" si="473"/>
        <v>1.2462889468736118</v>
      </c>
      <c r="AS1464" s="89">
        <f t="shared" si="473"/>
        <v>1.2462266328299796</v>
      </c>
      <c r="AT1464" s="89">
        <f t="shared" si="473"/>
        <v>1.2439083968856333</v>
      </c>
      <c r="AU1464" s="89">
        <f t="shared" si="466"/>
        <v>1.1666747515830691</v>
      </c>
      <c r="AV1464" s="89"/>
    </row>
    <row r="1465" spans="3:64">
      <c r="C1465" s="10"/>
      <c r="D1465" s="10"/>
      <c r="Z1465">
        <f t="shared" si="457"/>
        <v>0</v>
      </c>
      <c r="AA1465" s="89">
        <f t="shared" si="458"/>
        <v>-0.23800536174947567</v>
      </c>
      <c r="AB1465" s="89">
        <f t="shared" si="469"/>
        <v>-9999</v>
      </c>
      <c r="AC1465" s="89">
        <f t="shared" si="471"/>
        <v>0</v>
      </c>
      <c r="AD1465" s="89">
        <f t="shared" si="467"/>
        <v>-9999</v>
      </c>
      <c r="AE1465" s="89">
        <f t="shared" si="472"/>
        <v>0</v>
      </c>
      <c r="AF1465">
        <f t="shared" si="468"/>
        <v>-9999</v>
      </c>
      <c r="AG1465" s="73"/>
      <c r="AH1465">
        <f t="shared" si="459"/>
        <v>9.9128093979226504E-4</v>
      </c>
      <c r="AI1465">
        <f t="shared" si="460"/>
        <v>1.0202694526724543</v>
      </c>
      <c r="AJ1465">
        <f t="shared" si="461"/>
        <v>0.73637414807196833</v>
      </c>
      <c r="AK1465">
        <f t="shared" si="462"/>
        <v>8.1517785104596244E-2</v>
      </c>
      <c r="AL1465">
        <f t="shared" si="463"/>
        <v>1.327088014839336</v>
      </c>
      <c r="AM1465">
        <f t="shared" si="464"/>
        <v>0.7817992999413852</v>
      </c>
      <c r="AN1465" s="89">
        <f t="shared" si="473"/>
        <v>1.2462906618999194</v>
      </c>
      <c r="AO1465" s="89">
        <f t="shared" si="473"/>
        <v>1.246290661867854</v>
      </c>
      <c r="AP1465" s="89">
        <f t="shared" si="473"/>
        <v>1.2462906606705981</v>
      </c>
      <c r="AQ1465" s="89">
        <f t="shared" si="473"/>
        <v>1.2462906159678244</v>
      </c>
      <c r="AR1465" s="89">
        <f t="shared" si="473"/>
        <v>1.2462889468736118</v>
      </c>
      <c r="AS1465" s="89">
        <f t="shared" si="473"/>
        <v>1.2462266328299796</v>
      </c>
      <c r="AT1465" s="89">
        <f t="shared" si="473"/>
        <v>1.2439083968856333</v>
      </c>
      <c r="AU1465" s="89">
        <f t="shared" si="466"/>
        <v>1.1666747515830691</v>
      </c>
      <c r="AV1465" s="89"/>
    </row>
    <row r="1466" spans="3:64">
      <c r="C1466" s="10"/>
      <c r="D1466" s="10"/>
      <c r="Z1466">
        <f t="shared" si="457"/>
        <v>0</v>
      </c>
      <c r="AA1466" s="89">
        <f t="shared" si="458"/>
        <v>-0.23800536174947567</v>
      </c>
      <c r="AB1466" s="89">
        <f t="shared" si="469"/>
        <v>-9999</v>
      </c>
      <c r="AC1466" s="89">
        <f t="shared" si="471"/>
        <v>0</v>
      </c>
      <c r="AD1466" s="89">
        <f t="shared" si="467"/>
        <v>-9999</v>
      </c>
      <c r="AE1466" s="89">
        <f t="shared" si="472"/>
        <v>0</v>
      </c>
      <c r="AF1466">
        <f t="shared" si="468"/>
        <v>-9999</v>
      </c>
      <c r="AG1466" s="73"/>
      <c r="AH1466">
        <f t="shared" si="459"/>
        <v>9.9128093979226504E-4</v>
      </c>
      <c r="AI1466">
        <f t="shared" si="460"/>
        <v>1.0202694526724543</v>
      </c>
      <c r="AJ1466">
        <f t="shared" si="461"/>
        <v>0.73637414807196833</v>
      </c>
      <c r="AK1466">
        <f t="shared" si="462"/>
        <v>8.1517785104596244E-2</v>
      </c>
      <c r="AL1466">
        <f t="shared" si="463"/>
        <v>1.327088014839336</v>
      </c>
      <c r="AM1466">
        <f t="shared" si="464"/>
        <v>0.7817992999413852</v>
      </c>
      <c r="AN1466" s="89">
        <f t="shared" si="473"/>
        <v>1.2462906618999194</v>
      </c>
      <c r="AO1466" s="89">
        <f t="shared" si="473"/>
        <v>1.246290661867854</v>
      </c>
      <c r="AP1466" s="89">
        <f t="shared" si="473"/>
        <v>1.2462906606705981</v>
      </c>
      <c r="AQ1466" s="89">
        <f t="shared" si="473"/>
        <v>1.2462906159678244</v>
      </c>
      <c r="AR1466" s="89">
        <f t="shared" si="473"/>
        <v>1.2462889468736118</v>
      </c>
      <c r="AS1466" s="89">
        <f t="shared" si="473"/>
        <v>1.2462266328299796</v>
      </c>
      <c r="AT1466" s="89">
        <f t="shared" si="473"/>
        <v>1.2439083968856333</v>
      </c>
      <c r="AU1466" s="89">
        <f t="shared" si="466"/>
        <v>1.1666747515830691</v>
      </c>
      <c r="AV1466" s="89"/>
    </row>
    <row r="1467" spans="3:64">
      <c r="C1467" s="10"/>
      <c r="D1467" s="10"/>
      <c r="Z1467">
        <f t="shared" si="457"/>
        <v>0</v>
      </c>
      <c r="AA1467" s="89">
        <f t="shared" si="458"/>
        <v>-0.23800536174947567</v>
      </c>
      <c r="AB1467" s="89">
        <f t="shared" si="469"/>
        <v>-9999</v>
      </c>
      <c r="AC1467" s="89">
        <f t="shared" si="471"/>
        <v>0</v>
      </c>
      <c r="AD1467" s="89">
        <f t="shared" si="467"/>
        <v>-9999</v>
      </c>
      <c r="AE1467" s="89">
        <f t="shared" si="472"/>
        <v>0</v>
      </c>
      <c r="AF1467">
        <f t="shared" si="468"/>
        <v>-9999</v>
      </c>
      <c r="AG1467" s="73"/>
      <c r="AH1467">
        <f t="shared" si="459"/>
        <v>9.9128093979226504E-4</v>
      </c>
      <c r="AI1467">
        <f t="shared" si="460"/>
        <v>1.0202694526724543</v>
      </c>
      <c r="AJ1467">
        <f t="shared" si="461"/>
        <v>0.73637414807196833</v>
      </c>
      <c r="AK1467">
        <f t="shared" si="462"/>
        <v>8.1517785104596244E-2</v>
      </c>
      <c r="AL1467">
        <f t="shared" si="463"/>
        <v>1.327088014839336</v>
      </c>
      <c r="AM1467">
        <f t="shared" si="464"/>
        <v>0.7817992999413852</v>
      </c>
      <c r="AN1467" s="89">
        <f t="shared" si="473"/>
        <v>1.2462906618999194</v>
      </c>
      <c r="AO1467" s="89">
        <f t="shared" si="473"/>
        <v>1.246290661867854</v>
      </c>
      <c r="AP1467" s="89">
        <f t="shared" si="473"/>
        <v>1.2462906606705981</v>
      </c>
      <c r="AQ1467" s="89">
        <f t="shared" si="473"/>
        <v>1.2462906159678244</v>
      </c>
      <c r="AR1467" s="89">
        <f t="shared" si="473"/>
        <v>1.2462889468736118</v>
      </c>
      <c r="AS1467" s="89">
        <f t="shared" si="473"/>
        <v>1.2462266328299796</v>
      </c>
      <c r="AT1467" s="89">
        <f t="shared" si="473"/>
        <v>1.2439083968856333</v>
      </c>
      <c r="AU1467" s="89">
        <f t="shared" si="466"/>
        <v>1.1666747515830691</v>
      </c>
      <c r="AV1467" s="89"/>
      <c r="AW1467" s="89"/>
      <c r="AX1467" s="89"/>
      <c r="AY1467" s="89"/>
      <c r="AZ1467" s="89"/>
      <c r="BA1467" s="89"/>
      <c r="BB1467" s="89"/>
      <c r="BC1467" s="89"/>
      <c r="BD1467" s="89"/>
      <c r="BE1467" s="89"/>
      <c r="BF1467" s="89"/>
      <c r="BG1467" s="89"/>
      <c r="BH1467" s="89"/>
      <c r="BI1467" s="89"/>
      <c r="BJ1467" s="89"/>
      <c r="BK1467" s="89"/>
      <c r="BL1467" s="89"/>
    </row>
    <row r="1468" spans="3:64">
      <c r="C1468" s="10"/>
      <c r="D1468" s="10"/>
      <c r="Z1468">
        <f t="shared" si="457"/>
        <v>0</v>
      </c>
      <c r="AA1468" s="89">
        <f t="shared" si="458"/>
        <v>-0.23800536174947567</v>
      </c>
      <c r="AB1468" s="89">
        <f t="shared" si="469"/>
        <v>-9999</v>
      </c>
      <c r="AC1468" s="89">
        <f t="shared" si="471"/>
        <v>0</v>
      </c>
      <c r="AD1468" s="89">
        <f t="shared" si="467"/>
        <v>-9999</v>
      </c>
      <c r="AE1468" s="89">
        <f t="shared" si="472"/>
        <v>0</v>
      </c>
      <c r="AF1468">
        <f t="shared" si="468"/>
        <v>-9999</v>
      </c>
      <c r="AG1468" s="73"/>
      <c r="AH1468">
        <f t="shared" si="459"/>
        <v>9.9128093979226504E-4</v>
      </c>
      <c r="AI1468">
        <f t="shared" si="460"/>
        <v>1.0202694526724543</v>
      </c>
      <c r="AJ1468">
        <f t="shared" si="461"/>
        <v>0.73637414807196833</v>
      </c>
      <c r="AK1468">
        <f t="shared" si="462"/>
        <v>8.1517785104596244E-2</v>
      </c>
      <c r="AL1468">
        <f t="shared" si="463"/>
        <v>1.327088014839336</v>
      </c>
      <c r="AM1468">
        <f t="shared" si="464"/>
        <v>0.7817992999413852</v>
      </c>
      <c r="AN1468" s="89">
        <f t="shared" si="473"/>
        <v>1.2462906618999194</v>
      </c>
      <c r="AO1468" s="89">
        <f t="shared" si="473"/>
        <v>1.246290661867854</v>
      </c>
      <c r="AP1468" s="89">
        <f t="shared" si="473"/>
        <v>1.2462906606705981</v>
      </c>
      <c r="AQ1468" s="89">
        <f t="shared" si="473"/>
        <v>1.2462906159678244</v>
      </c>
      <c r="AR1468" s="89">
        <f t="shared" si="473"/>
        <v>1.2462889468736118</v>
      </c>
      <c r="AS1468" s="89">
        <f t="shared" si="473"/>
        <v>1.2462266328299796</v>
      </c>
      <c r="AT1468" s="89">
        <f t="shared" si="473"/>
        <v>1.2439083968856333</v>
      </c>
      <c r="AU1468" s="89">
        <f t="shared" si="466"/>
        <v>1.1666747515830691</v>
      </c>
      <c r="AV1468" s="89"/>
      <c r="AW1468" s="89"/>
      <c r="AX1468" s="89"/>
      <c r="AY1468" s="89"/>
      <c r="AZ1468" s="89"/>
      <c r="BA1468" s="89"/>
      <c r="BB1468" s="89"/>
      <c r="BC1468" s="89"/>
      <c r="BD1468" s="89"/>
      <c r="BE1468" s="89"/>
      <c r="BF1468" s="89"/>
      <c r="BG1468" s="89"/>
      <c r="BH1468" s="89"/>
      <c r="BI1468" s="89"/>
      <c r="BJ1468" s="89"/>
      <c r="BK1468" s="89"/>
      <c r="BL1468" s="89"/>
    </row>
    <row r="1469" spans="3:64">
      <c r="C1469" s="10"/>
      <c r="D1469" s="10"/>
      <c r="Z1469">
        <f t="shared" si="457"/>
        <v>0</v>
      </c>
      <c r="AA1469" s="89">
        <f t="shared" si="458"/>
        <v>-0.23800536174947567</v>
      </c>
      <c r="AB1469" s="89">
        <f t="shared" si="469"/>
        <v>-9999</v>
      </c>
      <c r="AC1469" s="89">
        <f t="shared" si="471"/>
        <v>0</v>
      </c>
      <c r="AD1469" s="89">
        <f t="shared" si="467"/>
        <v>-9999</v>
      </c>
      <c r="AE1469" s="89">
        <f t="shared" si="472"/>
        <v>0</v>
      </c>
      <c r="AF1469">
        <f t="shared" si="468"/>
        <v>-9999</v>
      </c>
      <c r="AG1469" s="73"/>
      <c r="AH1469">
        <f t="shared" si="459"/>
        <v>9.9128093979226504E-4</v>
      </c>
      <c r="AI1469">
        <f t="shared" si="460"/>
        <v>1.0202694526724543</v>
      </c>
      <c r="AJ1469">
        <f t="shared" si="461"/>
        <v>0.73637414807196833</v>
      </c>
      <c r="AK1469">
        <f t="shared" si="462"/>
        <v>8.1517785104596244E-2</v>
      </c>
      <c r="AL1469">
        <f t="shared" si="463"/>
        <v>1.327088014839336</v>
      </c>
      <c r="AM1469">
        <f t="shared" si="464"/>
        <v>0.7817992999413852</v>
      </c>
      <c r="AN1469" s="89">
        <f t="shared" si="473"/>
        <v>1.2462906618999194</v>
      </c>
      <c r="AO1469" s="89">
        <f t="shared" si="473"/>
        <v>1.246290661867854</v>
      </c>
      <c r="AP1469" s="89">
        <f t="shared" si="473"/>
        <v>1.2462906606705981</v>
      </c>
      <c r="AQ1469" s="89">
        <f t="shared" si="473"/>
        <v>1.2462906159678244</v>
      </c>
      <c r="AR1469" s="89">
        <f t="shared" si="473"/>
        <v>1.2462889468736118</v>
      </c>
      <c r="AS1469" s="89">
        <f t="shared" si="473"/>
        <v>1.2462266328299796</v>
      </c>
      <c r="AT1469" s="89">
        <f t="shared" si="473"/>
        <v>1.2439083968856333</v>
      </c>
      <c r="AU1469" s="89">
        <f t="shared" si="466"/>
        <v>1.1666747515830691</v>
      </c>
    </row>
    <row r="1470" spans="3:64">
      <c r="C1470" s="10"/>
      <c r="D1470" s="10"/>
      <c r="Z1470">
        <f t="shared" si="457"/>
        <v>0</v>
      </c>
      <c r="AA1470" s="89">
        <f t="shared" si="458"/>
        <v>-0.23800536174947567</v>
      </c>
      <c r="AB1470" s="89">
        <f t="shared" si="469"/>
        <v>-9999</v>
      </c>
      <c r="AC1470" s="89">
        <f t="shared" si="471"/>
        <v>0</v>
      </c>
      <c r="AD1470" s="89">
        <f t="shared" si="467"/>
        <v>-9999</v>
      </c>
      <c r="AE1470" s="89">
        <f t="shared" si="472"/>
        <v>0</v>
      </c>
      <c r="AF1470">
        <f t="shared" si="468"/>
        <v>-9999</v>
      </c>
      <c r="AG1470" s="73"/>
      <c r="AH1470">
        <f t="shared" si="459"/>
        <v>9.9128093979226504E-4</v>
      </c>
      <c r="AI1470">
        <f t="shared" si="460"/>
        <v>1.0202694526724543</v>
      </c>
      <c r="AJ1470">
        <f t="shared" si="461"/>
        <v>0.73637414807196833</v>
      </c>
      <c r="AK1470">
        <f t="shared" si="462"/>
        <v>8.1517785104596244E-2</v>
      </c>
      <c r="AL1470">
        <f t="shared" si="463"/>
        <v>1.327088014839336</v>
      </c>
      <c r="AM1470">
        <f t="shared" si="464"/>
        <v>0.7817992999413852</v>
      </c>
      <c r="AN1470" s="89">
        <f t="shared" si="473"/>
        <v>1.2462906618999194</v>
      </c>
      <c r="AO1470" s="89">
        <f t="shared" si="473"/>
        <v>1.246290661867854</v>
      </c>
      <c r="AP1470" s="89">
        <f t="shared" si="473"/>
        <v>1.2462906606705981</v>
      </c>
      <c r="AQ1470" s="89">
        <f t="shared" si="473"/>
        <v>1.2462906159678244</v>
      </c>
      <c r="AR1470" s="89">
        <f t="shared" si="473"/>
        <v>1.2462889468736118</v>
      </c>
      <c r="AS1470" s="89">
        <f t="shared" si="473"/>
        <v>1.2462266328299796</v>
      </c>
      <c r="AT1470" s="89">
        <f t="shared" si="473"/>
        <v>1.2439083968856333</v>
      </c>
      <c r="AU1470" s="89">
        <f t="shared" si="466"/>
        <v>1.1666747515830691</v>
      </c>
      <c r="AV1470" s="89"/>
      <c r="AW1470" s="89"/>
      <c r="AX1470" s="89"/>
      <c r="AY1470" s="89"/>
      <c r="AZ1470" s="89"/>
      <c r="BA1470" s="89"/>
      <c r="BB1470" s="89"/>
      <c r="BC1470" s="89"/>
      <c r="BD1470" s="89"/>
      <c r="BE1470" s="89"/>
      <c r="BF1470" s="89"/>
      <c r="BG1470" s="89"/>
      <c r="BH1470" s="89"/>
      <c r="BI1470" s="89"/>
      <c r="BJ1470" s="89"/>
      <c r="BK1470" s="89"/>
      <c r="BL1470" s="89"/>
    </row>
    <row r="1471" spans="3:64">
      <c r="C1471" s="10"/>
      <c r="D1471" s="10"/>
      <c r="Z1471">
        <f t="shared" si="457"/>
        <v>0</v>
      </c>
      <c r="AA1471" s="89">
        <f t="shared" si="458"/>
        <v>-0.23800536174947567</v>
      </c>
      <c r="AB1471" s="89">
        <f t="shared" si="469"/>
        <v>-9999</v>
      </c>
      <c r="AC1471" s="89">
        <f t="shared" si="471"/>
        <v>0</v>
      </c>
      <c r="AD1471" s="89">
        <f t="shared" si="467"/>
        <v>-9999</v>
      </c>
      <c r="AE1471" s="89">
        <f t="shared" si="472"/>
        <v>0</v>
      </c>
      <c r="AF1471">
        <f t="shared" si="468"/>
        <v>-9999</v>
      </c>
      <c r="AG1471" s="73"/>
      <c r="AH1471">
        <f t="shared" si="459"/>
        <v>9.9128093979226504E-4</v>
      </c>
      <c r="AI1471">
        <f t="shared" si="460"/>
        <v>1.0202694526724543</v>
      </c>
      <c r="AJ1471">
        <f t="shared" si="461"/>
        <v>0.73637414807196833</v>
      </c>
      <c r="AK1471">
        <f t="shared" si="462"/>
        <v>8.1517785104596244E-2</v>
      </c>
      <c r="AL1471">
        <f t="shared" si="463"/>
        <v>1.327088014839336</v>
      </c>
      <c r="AM1471">
        <f t="shared" si="464"/>
        <v>0.7817992999413852</v>
      </c>
      <c r="AN1471" s="89">
        <f t="shared" si="473"/>
        <v>1.2462906618999194</v>
      </c>
      <c r="AO1471" s="89">
        <f t="shared" si="473"/>
        <v>1.246290661867854</v>
      </c>
      <c r="AP1471" s="89">
        <f t="shared" si="473"/>
        <v>1.2462906606705981</v>
      </c>
      <c r="AQ1471" s="89">
        <f t="shared" si="473"/>
        <v>1.2462906159678244</v>
      </c>
      <c r="AR1471" s="89">
        <f t="shared" si="473"/>
        <v>1.2462889468736118</v>
      </c>
      <c r="AS1471" s="89">
        <f t="shared" si="473"/>
        <v>1.2462266328299796</v>
      </c>
      <c r="AT1471" s="89">
        <f t="shared" si="473"/>
        <v>1.2439083968856333</v>
      </c>
      <c r="AU1471" s="89">
        <f t="shared" si="466"/>
        <v>1.1666747515830691</v>
      </c>
      <c r="AV1471" s="89"/>
    </row>
    <row r="1472" spans="3:64">
      <c r="C1472" s="10"/>
      <c r="D1472" s="10"/>
      <c r="Z1472">
        <f t="shared" si="457"/>
        <v>0</v>
      </c>
      <c r="AA1472" s="89">
        <f t="shared" si="458"/>
        <v>-0.23800536174947567</v>
      </c>
      <c r="AB1472" s="89">
        <f t="shared" si="469"/>
        <v>-9999</v>
      </c>
      <c r="AC1472" s="89">
        <f t="shared" si="471"/>
        <v>0</v>
      </c>
      <c r="AD1472" s="89">
        <f t="shared" si="467"/>
        <v>-9999</v>
      </c>
      <c r="AE1472" s="89">
        <f t="shared" si="472"/>
        <v>0</v>
      </c>
      <c r="AF1472">
        <f t="shared" si="468"/>
        <v>-9999</v>
      </c>
      <c r="AG1472" s="73"/>
      <c r="AH1472">
        <f t="shared" si="459"/>
        <v>9.9128093979226504E-4</v>
      </c>
      <c r="AI1472">
        <f t="shared" si="460"/>
        <v>1.0202694526724543</v>
      </c>
      <c r="AJ1472">
        <f t="shared" si="461"/>
        <v>0.73637414807196833</v>
      </c>
      <c r="AK1472">
        <f t="shared" si="462"/>
        <v>8.1517785104596244E-2</v>
      </c>
      <c r="AL1472">
        <f t="shared" si="463"/>
        <v>1.327088014839336</v>
      </c>
      <c r="AM1472">
        <f t="shared" si="464"/>
        <v>0.7817992999413852</v>
      </c>
      <c r="AN1472" s="89">
        <f t="shared" si="473"/>
        <v>1.2462906618999194</v>
      </c>
      <c r="AO1472" s="89">
        <f t="shared" si="473"/>
        <v>1.246290661867854</v>
      </c>
      <c r="AP1472" s="89">
        <f t="shared" si="473"/>
        <v>1.2462906606705981</v>
      </c>
      <c r="AQ1472" s="89">
        <f t="shared" si="473"/>
        <v>1.2462906159678244</v>
      </c>
      <c r="AR1472" s="89">
        <f t="shared" si="473"/>
        <v>1.2462889468736118</v>
      </c>
      <c r="AS1472" s="89">
        <f t="shared" si="473"/>
        <v>1.2462266328299796</v>
      </c>
      <c r="AT1472" s="89">
        <f t="shared" si="473"/>
        <v>1.2439083968856333</v>
      </c>
      <c r="AU1472" s="89">
        <f t="shared" si="466"/>
        <v>1.1666747515830691</v>
      </c>
      <c r="AV1472" s="89"/>
    </row>
    <row r="1473" spans="3:64">
      <c r="C1473" s="10"/>
      <c r="D1473" s="10"/>
      <c r="Z1473">
        <f t="shared" si="457"/>
        <v>0</v>
      </c>
      <c r="AA1473" s="89">
        <f t="shared" si="458"/>
        <v>-0.23800536174947567</v>
      </c>
      <c r="AB1473" s="89">
        <f t="shared" si="469"/>
        <v>-9999</v>
      </c>
      <c r="AC1473" s="89">
        <f t="shared" si="471"/>
        <v>0</v>
      </c>
      <c r="AD1473" s="89">
        <f t="shared" si="467"/>
        <v>-9999</v>
      </c>
      <c r="AE1473" s="89">
        <f t="shared" si="472"/>
        <v>0</v>
      </c>
      <c r="AF1473">
        <f t="shared" si="468"/>
        <v>-9999</v>
      </c>
      <c r="AG1473" s="73"/>
      <c r="AH1473">
        <f t="shared" si="459"/>
        <v>9.9128093979226504E-4</v>
      </c>
      <c r="AI1473">
        <f t="shared" si="460"/>
        <v>1.0202694526724543</v>
      </c>
      <c r="AJ1473">
        <f t="shared" si="461"/>
        <v>0.73637414807196833</v>
      </c>
      <c r="AK1473">
        <f t="shared" si="462"/>
        <v>8.1517785104596244E-2</v>
      </c>
      <c r="AL1473">
        <f t="shared" si="463"/>
        <v>1.327088014839336</v>
      </c>
      <c r="AM1473">
        <f t="shared" si="464"/>
        <v>0.7817992999413852</v>
      </c>
      <c r="AN1473" s="89">
        <f t="shared" si="473"/>
        <v>1.2462906618999194</v>
      </c>
      <c r="AO1473" s="89">
        <f t="shared" si="473"/>
        <v>1.246290661867854</v>
      </c>
      <c r="AP1473" s="89">
        <f t="shared" si="473"/>
        <v>1.2462906606705981</v>
      </c>
      <c r="AQ1473" s="89">
        <f t="shared" si="473"/>
        <v>1.2462906159678244</v>
      </c>
      <c r="AR1473" s="89">
        <f t="shared" si="473"/>
        <v>1.2462889468736118</v>
      </c>
      <c r="AS1473" s="89">
        <f t="shared" si="473"/>
        <v>1.2462266328299796</v>
      </c>
      <c r="AT1473" s="89">
        <f t="shared" si="473"/>
        <v>1.2439083968856333</v>
      </c>
      <c r="AU1473" s="89">
        <f t="shared" si="466"/>
        <v>1.1666747515830691</v>
      </c>
    </row>
    <row r="1474" spans="3:64">
      <c r="C1474" s="10"/>
      <c r="D1474" s="10"/>
      <c r="Z1474">
        <f t="shared" si="457"/>
        <v>0</v>
      </c>
      <c r="AA1474" s="89">
        <f t="shared" si="458"/>
        <v>-0.23800536174947567</v>
      </c>
      <c r="AB1474" s="89">
        <f t="shared" si="469"/>
        <v>-9999</v>
      </c>
      <c r="AC1474" s="89">
        <f t="shared" si="471"/>
        <v>0</v>
      </c>
      <c r="AD1474" s="89">
        <f t="shared" si="467"/>
        <v>-9999</v>
      </c>
      <c r="AE1474" s="89">
        <f t="shared" si="472"/>
        <v>0</v>
      </c>
      <c r="AF1474">
        <f t="shared" si="468"/>
        <v>-9999</v>
      </c>
      <c r="AG1474" s="73"/>
      <c r="AH1474">
        <f t="shared" si="459"/>
        <v>9.9128093979226504E-4</v>
      </c>
      <c r="AI1474">
        <f t="shared" si="460"/>
        <v>1.0202694526724543</v>
      </c>
      <c r="AJ1474">
        <f t="shared" si="461"/>
        <v>0.73637414807196833</v>
      </c>
      <c r="AK1474">
        <f t="shared" si="462"/>
        <v>8.1517785104596244E-2</v>
      </c>
      <c r="AL1474">
        <f t="shared" si="463"/>
        <v>1.327088014839336</v>
      </c>
      <c r="AM1474">
        <f t="shared" si="464"/>
        <v>0.7817992999413852</v>
      </c>
      <c r="AN1474" s="89">
        <f t="shared" si="473"/>
        <v>1.2462906618999194</v>
      </c>
      <c r="AO1474" s="89">
        <f t="shared" si="473"/>
        <v>1.246290661867854</v>
      </c>
      <c r="AP1474" s="89">
        <f t="shared" si="473"/>
        <v>1.2462906606705981</v>
      </c>
      <c r="AQ1474" s="89">
        <f t="shared" si="473"/>
        <v>1.2462906159678244</v>
      </c>
      <c r="AR1474" s="89">
        <f t="shared" si="473"/>
        <v>1.2462889468736118</v>
      </c>
      <c r="AS1474" s="89">
        <f t="shared" si="473"/>
        <v>1.2462266328299796</v>
      </c>
      <c r="AT1474" s="89">
        <f t="shared" si="473"/>
        <v>1.2439083968856333</v>
      </c>
      <c r="AU1474" s="89">
        <f t="shared" si="466"/>
        <v>1.1666747515830691</v>
      </c>
      <c r="AV1474" s="89"/>
      <c r="AX1474" s="89"/>
      <c r="AY1474" s="89"/>
      <c r="AZ1474" s="89"/>
      <c r="BA1474" s="89"/>
      <c r="BB1474" s="89"/>
      <c r="BC1474" s="89"/>
      <c r="BD1474" s="89"/>
      <c r="BE1474" s="89"/>
      <c r="BF1474" s="89"/>
      <c r="BG1474" s="89"/>
      <c r="BH1474" s="89"/>
      <c r="BI1474" s="89"/>
      <c r="BJ1474" s="89"/>
      <c r="BK1474" s="89"/>
      <c r="BL1474" s="89"/>
    </row>
    <row r="1475" spans="3:64">
      <c r="C1475" s="10"/>
      <c r="D1475" s="10"/>
      <c r="Z1475">
        <f t="shared" si="457"/>
        <v>0</v>
      </c>
      <c r="AA1475" s="89">
        <f t="shared" si="458"/>
        <v>-0.23800536174947567</v>
      </c>
      <c r="AB1475" s="89">
        <f t="shared" si="469"/>
        <v>-9999</v>
      </c>
      <c r="AC1475" s="89">
        <f t="shared" si="471"/>
        <v>0</v>
      </c>
      <c r="AD1475" s="89">
        <f t="shared" si="467"/>
        <v>-9999</v>
      </c>
      <c r="AE1475" s="89">
        <f t="shared" si="472"/>
        <v>0</v>
      </c>
      <c r="AF1475">
        <f t="shared" si="468"/>
        <v>-9999</v>
      </c>
      <c r="AG1475" s="73"/>
      <c r="AH1475">
        <f t="shared" si="459"/>
        <v>9.9128093979226504E-4</v>
      </c>
      <c r="AI1475">
        <f t="shared" si="460"/>
        <v>1.0202694526724543</v>
      </c>
      <c r="AJ1475">
        <f t="shared" si="461"/>
        <v>0.73637414807196833</v>
      </c>
      <c r="AK1475">
        <f t="shared" si="462"/>
        <v>8.1517785104596244E-2</v>
      </c>
      <c r="AL1475">
        <f t="shared" si="463"/>
        <v>1.327088014839336</v>
      </c>
      <c r="AM1475">
        <f t="shared" si="464"/>
        <v>0.7817992999413852</v>
      </c>
      <c r="AN1475" s="89">
        <f t="shared" si="473"/>
        <v>1.2462906618999194</v>
      </c>
      <c r="AO1475" s="89">
        <f t="shared" si="473"/>
        <v>1.246290661867854</v>
      </c>
      <c r="AP1475" s="89">
        <f t="shared" si="473"/>
        <v>1.2462906606705981</v>
      </c>
      <c r="AQ1475" s="89">
        <f t="shared" si="473"/>
        <v>1.2462906159678244</v>
      </c>
      <c r="AR1475" s="89">
        <f t="shared" si="473"/>
        <v>1.2462889468736118</v>
      </c>
      <c r="AS1475" s="89">
        <f t="shared" si="473"/>
        <v>1.2462266328299796</v>
      </c>
      <c r="AT1475" s="89">
        <f t="shared" si="473"/>
        <v>1.2439083968856333</v>
      </c>
      <c r="AU1475" s="89">
        <f t="shared" si="466"/>
        <v>1.1666747515830691</v>
      </c>
      <c r="AV1475" s="89"/>
      <c r="AX1475" s="89"/>
    </row>
    <row r="1476" spans="3:64">
      <c r="C1476" s="10"/>
      <c r="D1476" s="10"/>
      <c r="Z1476">
        <f t="shared" si="457"/>
        <v>0</v>
      </c>
      <c r="AA1476" s="89">
        <f t="shared" si="458"/>
        <v>-0.23800536174947567</v>
      </c>
      <c r="AB1476" s="89">
        <f t="shared" si="469"/>
        <v>-9999</v>
      </c>
      <c r="AC1476" s="89">
        <f t="shared" si="471"/>
        <v>0</v>
      </c>
      <c r="AD1476" s="89">
        <f t="shared" si="467"/>
        <v>-9999</v>
      </c>
      <c r="AE1476" s="89">
        <f t="shared" si="472"/>
        <v>0</v>
      </c>
      <c r="AF1476">
        <f t="shared" si="468"/>
        <v>-9999</v>
      </c>
      <c r="AG1476" s="73"/>
      <c r="AH1476">
        <f t="shared" si="459"/>
        <v>9.9128093979226504E-4</v>
      </c>
      <c r="AI1476">
        <f t="shared" si="460"/>
        <v>1.0202694526724543</v>
      </c>
      <c r="AJ1476">
        <f t="shared" si="461"/>
        <v>0.73637414807196833</v>
      </c>
      <c r="AK1476">
        <f t="shared" si="462"/>
        <v>8.1517785104596244E-2</v>
      </c>
      <c r="AL1476">
        <f t="shared" si="463"/>
        <v>1.327088014839336</v>
      </c>
      <c r="AM1476">
        <f t="shared" si="464"/>
        <v>0.7817992999413852</v>
      </c>
      <c r="AN1476" s="89">
        <f t="shared" si="473"/>
        <v>1.2462906618999194</v>
      </c>
      <c r="AO1476" s="89">
        <f t="shared" si="473"/>
        <v>1.246290661867854</v>
      </c>
      <c r="AP1476" s="89">
        <f t="shared" si="473"/>
        <v>1.2462906606705981</v>
      </c>
      <c r="AQ1476" s="89">
        <f t="shared" si="473"/>
        <v>1.2462906159678244</v>
      </c>
      <c r="AR1476" s="89">
        <f t="shared" si="473"/>
        <v>1.2462889468736118</v>
      </c>
      <c r="AS1476" s="89">
        <f t="shared" si="473"/>
        <v>1.2462266328299796</v>
      </c>
      <c r="AT1476" s="89">
        <f t="shared" si="473"/>
        <v>1.2439083968856333</v>
      </c>
      <c r="AU1476" s="89">
        <f t="shared" si="466"/>
        <v>1.1666747515830691</v>
      </c>
      <c r="AV1476" s="89"/>
      <c r="AX1476" s="89"/>
    </row>
    <row r="1477" spans="3:64">
      <c r="C1477" s="10"/>
      <c r="D1477" s="10"/>
      <c r="Z1477">
        <f t="shared" si="457"/>
        <v>0</v>
      </c>
      <c r="AA1477" s="89">
        <f t="shared" si="458"/>
        <v>-0.23800536174947567</v>
      </c>
      <c r="AB1477" s="89">
        <f t="shared" si="469"/>
        <v>-9999</v>
      </c>
      <c r="AC1477" s="89">
        <f t="shared" si="471"/>
        <v>0</v>
      </c>
      <c r="AD1477" s="89">
        <f t="shared" si="467"/>
        <v>-9999</v>
      </c>
      <c r="AE1477" s="89">
        <f t="shared" si="472"/>
        <v>0</v>
      </c>
      <c r="AF1477">
        <f t="shared" si="468"/>
        <v>-9999</v>
      </c>
      <c r="AG1477" s="73"/>
      <c r="AH1477">
        <f t="shared" si="459"/>
        <v>9.9128093979226504E-4</v>
      </c>
      <c r="AI1477">
        <f t="shared" si="460"/>
        <v>1.0202694526724543</v>
      </c>
      <c r="AJ1477">
        <f t="shared" si="461"/>
        <v>0.73637414807196833</v>
      </c>
      <c r="AK1477">
        <f t="shared" si="462"/>
        <v>8.1517785104596244E-2</v>
      </c>
      <c r="AL1477">
        <f t="shared" si="463"/>
        <v>1.327088014839336</v>
      </c>
      <c r="AM1477">
        <f t="shared" si="464"/>
        <v>0.7817992999413852</v>
      </c>
      <c r="AN1477" s="89">
        <f t="shared" ref="AN1477:AT1492" si="474">$AU1477+$AB$7*SIN(AO1477)</f>
        <v>1.2462906618999194</v>
      </c>
      <c r="AO1477" s="89">
        <f t="shared" si="474"/>
        <v>1.246290661867854</v>
      </c>
      <c r="AP1477" s="89">
        <f t="shared" si="474"/>
        <v>1.2462906606705981</v>
      </c>
      <c r="AQ1477" s="89">
        <f t="shared" si="474"/>
        <v>1.2462906159678244</v>
      </c>
      <c r="AR1477" s="89">
        <f t="shared" si="474"/>
        <v>1.2462889468736118</v>
      </c>
      <c r="AS1477" s="89">
        <f t="shared" si="474"/>
        <v>1.2462266328299796</v>
      </c>
      <c r="AT1477" s="89">
        <f t="shared" si="474"/>
        <v>1.2439083968856333</v>
      </c>
      <c r="AU1477" s="89">
        <f t="shared" si="466"/>
        <v>1.1666747515830691</v>
      </c>
      <c r="AV1477" s="89"/>
      <c r="AW1477" s="89"/>
      <c r="AX1477" s="89"/>
      <c r="AY1477" s="89"/>
      <c r="AZ1477" s="89"/>
      <c r="BA1477" s="89"/>
      <c r="BB1477" s="89"/>
      <c r="BC1477" s="89"/>
      <c r="BD1477" s="89"/>
      <c r="BE1477" s="89"/>
      <c r="BF1477" s="89"/>
      <c r="BG1477" s="89"/>
      <c r="BH1477" s="89"/>
      <c r="BI1477" s="89"/>
      <c r="BJ1477" s="89"/>
      <c r="BK1477" s="89"/>
      <c r="BL1477" s="89"/>
    </row>
    <row r="1478" spans="3:64">
      <c r="C1478" s="10"/>
      <c r="D1478" s="10"/>
      <c r="Z1478">
        <f t="shared" si="457"/>
        <v>0</v>
      </c>
      <c r="AA1478" s="89">
        <f t="shared" si="458"/>
        <v>-0.23800536174947567</v>
      </c>
      <c r="AB1478" s="89">
        <f t="shared" si="469"/>
        <v>-9999</v>
      </c>
      <c r="AC1478" s="89">
        <f t="shared" si="471"/>
        <v>0</v>
      </c>
      <c r="AD1478" s="89">
        <f t="shared" si="467"/>
        <v>-9999</v>
      </c>
      <c r="AE1478" s="89">
        <f t="shared" si="472"/>
        <v>0</v>
      </c>
      <c r="AF1478">
        <f t="shared" si="468"/>
        <v>-9999</v>
      </c>
      <c r="AG1478" s="73"/>
      <c r="AH1478">
        <f t="shared" si="459"/>
        <v>9.9128093979226504E-4</v>
      </c>
      <c r="AI1478">
        <f t="shared" si="460"/>
        <v>1.0202694526724543</v>
      </c>
      <c r="AJ1478">
        <f t="shared" si="461"/>
        <v>0.73637414807196833</v>
      </c>
      <c r="AK1478">
        <f t="shared" si="462"/>
        <v>8.1517785104596244E-2</v>
      </c>
      <c r="AL1478">
        <f t="shared" si="463"/>
        <v>1.327088014839336</v>
      </c>
      <c r="AM1478">
        <f t="shared" si="464"/>
        <v>0.7817992999413852</v>
      </c>
      <c r="AN1478" s="89">
        <f t="shared" si="474"/>
        <v>1.2462906618999194</v>
      </c>
      <c r="AO1478" s="89">
        <f t="shared" si="474"/>
        <v>1.246290661867854</v>
      </c>
      <c r="AP1478" s="89">
        <f t="shared" si="474"/>
        <v>1.2462906606705981</v>
      </c>
      <c r="AQ1478" s="89">
        <f t="shared" si="474"/>
        <v>1.2462906159678244</v>
      </c>
      <c r="AR1478" s="89">
        <f t="shared" si="474"/>
        <v>1.2462889468736118</v>
      </c>
      <c r="AS1478" s="89">
        <f t="shared" si="474"/>
        <v>1.2462266328299796</v>
      </c>
      <c r="AT1478" s="89">
        <f t="shared" si="474"/>
        <v>1.2439083968856333</v>
      </c>
      <c r="AU1478" s="89">
        <f t="shared" si="466"/>
        <v>1.1666747515830691</v>
      </c>
      <c r="AV1478" s="89"/>
      <c r="AW1478" s="89"/>
      <c r="AX1478" s="89"/>
      <c r="AY1478" s="89"/>
      <c r="AZ1478" s="89"/>
      <c r="BA1478" s="89"/>
      <c r="BB1478" s="89"/>
      <c r="BC1478" s="89"/>
      <c r="BD1478" s="89"/>
      <c r="BE1478" s="89"/>
      <c r="BF1478" s="89"/>
      <c r="BG1478" s="89"/>
      <c r="BH1478" s="89"/>
      <c r="BI1478" s="89"/>
      <c r="BJ1478" s="89"/>
      <c r="BK1478" s="89"/>
      <c r="BL1478" s="89"/>
    </row>
    <row r="1479" spans="3:64">
      <c r="C1479" s="10"/>
      <c r="D1479" s="10"/>
      <c r="Z1479">
        <f t="shared" si="457"/>
        <v>0</v>
      </c>
      <c r="AA1479" s="89">
        <f t="shared" si="458"/>
        <v>-0.23800536174947567</v>
      </c>
      <c r="AB1479" s="89">
        <f t="shared" si="469"/>
        <v>-9999</v>
      </c>
      <c r="AC1479" s="89">
        <f t="shared" si="471"/>
        <v>0</v>
      </c>
      <c r="AD1479" s="89">
        <f t="shared" si="467"/>
        <v>-9999</v>
      </c>
      <c r="AE1479" s="89">
        <f t="shared" si="472"/>
        <v>0</v>
      </c>
      <c r="AF1479">
        <f t="shared" si="468"/>
        <v>-9999</v>
      </c>
      <c r="AG1479" s="73"/>
      <c r="AH1479">
        <f t="shared" si="459"/>
        <v>9.9128093979226504E-4</v>
      </c>
      <c r="AI1479">
        <f t="shared" si="460"/>
        <v>1.0202694526724543</v>
      </c>
      <c r="AJ1479">
        <f t="shared" si="461"/>
        <v>0.73637414807196833</v>
      </c>
      <c r="AK1479">
        <f t="shared" si="462"/>
        <v>8.1517785104596244E-2</v>
      </c>
      <c r="AL1479">
        <f t="shared" si="463"/>
        <v>1.327088014839336</v>
      </c>
      <c r="AM1479">
        <f t="shared" si="464"/>
        <v>0.7817992999413852</v>
      </c>
      <c r="AN1479" s="89">
        <f t="shared" si="474"/>
        <v>1.2462906618999194</v>
      </c>
      <c r="AO1479" s="89">
        <f t="shared" si="474"/>
        <v>1.246290661867854</v>
      </c>
      <c r="AP1479" s="89">
        <f t="shared" si="474"/>
        <v>1.2462906606705981</v>
      </c>
      <c r="AQ1479" s="89">
        <f t="shared" si="474"/>
        <v>1.2462906159678244</v>
      </c>
      <c r="AR1479" s="89">
        <f t="shared" si="474"/>
        <v>1.2462889468736118</v>
      </c>
      <c r="AS1479" s="89">
        <f t="shared" si="474"/>
        <v>1.2462266328299796</v>
      </c>
      <c r="AT1479" s="89">
        <f t="shared" si="474"/>
        <v>1.2439083968856333</v>
      </c>
      <c r="AU1479" s="89">
        <f t="shared" si="466"/>
        <v>1.1666747515830691</v>
      </c>
      <c r="AV1479" s="89"/>
      <c r="AW1479" s="89"/>
      <c r="AX1479" s="89"/>
      <c r="AY1479" s="89"/>
      <c r="AZ1479" s="89"/>
      <c r="BA1479" s="89"/>
      <c r="BB1479" s="89"/>
      <c r="BC1479" s="89"/>
      <c r="BD1479" s="89"/>
      <c r="BE1479" s="89"/>
      <c r="BF1479" s="89"/>
      <c r="BG1479" s="89"/>
      <c r="BH1479" s="89"/>
      <c r="BI1479" s="89"/>
      <c r="BJ1479" s="89"/>
      <c r="BK1479" s="89"/>
      <c r="BL1479" s="89"/>
    </row>
    <row r="1480" spans="3:64">
      <c r="C1480" s="10"/>
      <c r="D1480" s="10"/>
      <c r="Z1480">
        <f t="shared" si="457"/>
        <v>0</v>
      </c>
      <c r="AA1480" s="89">
        <f t="shared" si="458"/>
        <v>-0.23800536174947567</v>
      </c>
      <c r="AB1480" s="89">
        <f t="shared" si="469"/>
        <v>-9999</v>
      </c>
      <c r="AC1480" s="89">
        <f t="shared" si="471"/>
        <v>0</v>
      </c>
      <c r="AD1480" s="89">
        <f t="shared" si="467"/>
        <v>-9999</v>
      </c>
      <c r="AE1480" s="89">
        <f t="shared" si="472"/>
        <v>0</v>
      </c>
      <c r="AF1480">
        <f t="shared" si="468"/>
        <v>-9999</v>
      </c>
      <c r="AG1480" s="73"/>
      <c r="AH1480">
        <f t="shared" si="459"/>
        <v>9.9128093979226504E-4</v>
      </c>
      <c r="AI1480">
        <f t="shared" si="460"/>
        <v>1.0202694526724543</v>
      </c>
      <c r="AJ1480">
        <f t="shared" si="461"/>
        <v>0.73637414807196833</v>
      </c>
      <c r="AK1480">
        <f t="shared" si="462"/>
        <v>8.1517785104596244E-2</v>
      </c>
      <c r="AL1480">
        <f t="shared" si="463"/>
        <v>1.327088014839336</v>
      </c>
      <c r="AM1480">
        <f t="shared" si="464"/>
        <v>0.7817992999413852</v>
      </c>
      <c r="AN1480" s="89">
        <f t="shared" si="474"/>
        <v>1.2462906618999194</v>
      </c>
      <c r="AO1480" s="89">
        <f t="shared" si="474"/>
        <v>1.246290661867854</v>
      </c>
      <c r="AP1480" s="89">
        <f t="shared" si="474"/>
        <v>1.2462906606705981</v>
      </c>
      <c r="AQ1480" s="89">
        <f t="shared" si="474"/>
        <v>1.2462906159678244</v>
      </c>
      <c r="AR1480" s="89">
        <f t="shared" si="474"/>
        <v>1.2462889468736118</v>
      </c>
      <c r="AS1480" s="89">
        <f t="shared" si="474"/>
        <v>1.2462266328299796</v>
      </c>
      <c r="AT1480" s="89">
        <f t="shared" si="474"/>
        <v>1.2439083968856333</v>
      </c>
      <c r="AU1480" s="89">
        <f t="shared" si="466"/>
        <v>1.1666747515830691</v>
      </c>
      <c r="AV1480" s="89"/>
      <c r="AW1480" s="89"/>
      <c r="AX1480" s="89"/>
      <c r="AY1480" s="89"/>
      <c r="AZ1480" s="89"/>
      <c r="BA1480" s="89"/>
      <c r="BB1480" s="89"/>
      <c r="BC1480" s="89"/>
      <c r="BD1480" s="89"/>
      <c r="BE1480" s="89"/>
      <c r="BF1480" s="89"/>
      <c r="BG1480" s="89"/>
      <c r="BH1480" s="89"/>
      <c r="BI1480" s="89"/>
      <c r="BJ1480" s="89"/>
      <c r="BK1480" s="89"/>
      <c r="BL1480" s="89"/>
    </row>
    <row r="1481" spans="3:64">
      <c r="C1481" s="10"/>
      <c r="D1481" s="10"/>
      <c r="Z1481">
        <f t="shared" si="457"/>
        <v>0</v>
      </c>
      <c r="AA1481" s="89">
        <f t="shared" si="458"/>
        <v>-0.23800536174947567</v>
      </c>
      <c r="AB1481" s="89">
        <f t="shared" si="469"/>
        <v>-9999</v>
      </c>
      <c r="AC1481" s="89">
        <f t="shared" si="471"/>
        <v>0</v>
      </c>
      <c r="AD1481" s="89">
        <f t="shared" si="467"/>
        <v>-9999</v>
      </c>
      <c r="AE1481" s="89">
        <f t="shared" si="472"/>
        <v>0</v>
      </c>
      <c r="AF1481">
        <f t="shared" si="468"/>
        <v>-9999</v>
      </c>
      <c r="AG1481" s="73"/>
      <c r="AH1481">
        <f t="shared" si="459"/>
        <v>9.9128093979226504E-4</v>
      </c>
      <c r="AI1481">
        <f t="shared" si="460"/>
        <v>1.0202694526724543</v>
      </c>
      <c r="AJ1481">
        <f t="shared" si="461"/>
        <v>0.73637414807196833</v>
      </c>
      <c r="AK1481">
        <f t="shared" si="462"/>
        <v>8.1517785104596244E-2</v>
      </c>
      <c r="AL1481">
        <f t="shared" si="463"/>
        <v>1.327088014839336</v>
      </c>
      <c r="AM1481">
        <f t="shared" si="464"/>
        <v>0.7817992999413852</v>
      </c>
      <c r="AN1481" s="89">
        <f t="shared" si="474"/>
        <v>1.2462906618999194</v>
      </c>
      <c r="AO1481" s="89">
        <f t="shared" si="474"/>
        <v>1.246290661867854</v>
      </c>
      <c r="AP1481" s="89">
        <f t="shared" si="474"/>
        <v>1.2462906606705981</v>
      </c>
      <c r="AQ1481" s="89">
        <f t="shared" si="474"/>
        <v>1.2462906159678244</v>
      </c>
      <c r="AR1481" s="89">
        <f t="shared" si="474"/>
        <v>1.2462889468736118</v>
      </c>
      <c r="AS1481" s="89">
        <f t="shared" si="474"/>
        <v>1.2462266328299796</v>
      </c>
      <c r="AT1481" s="89">
        <f t="shared" si="474"/>
        <v>1.2439083968856333</v>
      </c>
      <c r="AU1481" s="89">
        <f t="shared" si="466"/>
        <v>1.1666747515830691</v>
      </c>
      <c r="AV1481" s="89"/>
    </row>
    <row r="1482" spans="3:64">
      <c r="C1482" s="10"/>
      <c r="D1482" s="10"/>
      <c r="Z1482">
        <f t="shared" si="457"/>
        <v>0</v>
      </c>
      <c r="AA1482" s="89">
        <f t="shared" si="458"/>
        <v>-0.23800536174947567</v>
      </c>
      <c r="AB1482" s="89">
        <f t="shared" si="469"/>
        <v>-9999</v>
      </c>
      <c r="AC1482" s="89">
        <f t="shared" si="471"/>
        <v>0</v>
      </c>
      <c r="AD1482" s="89">
        <f t="shared" si="467"/>
        <v>-9999</v>
      </c>
      <c r="AE1482" s="89">
        <f t="shared" si="472"/>
        <v>0</v>
      </c>
      <c r="AF1482">
        <f t="shared" si="468"/>
        <v>-9999</v>
      </c>
      <c r="AG1482" s="73"/>
      <c r="AH1482">
        <f t="shared" si="459"/>
        <v>9.9128093979226504E-4</v>
      </c>
      <c r="AI1482">
        <f t="shared" si="460"/>
        <v>1.0202694526724543</v>
      </c>
      <c r="AJ1482">
        <f t="shared" si="461"/>
        <v>0.73637414807196833</v>
      </c>
      <c r="AK1482">
        <f t="shared" si="462"/>
        <v>8.1517785104596244E-2</v>
      </c>
      <c r="AL1482">
        <f t="shared" si="463"/>
        <v>1.327088014839336</v>
      </c>
      <c r="AM1482">
        <f t="shared" si="464"/>
        <v>0.7817992999413852</v>
      </c>
      <c r="AN1482" s="89">
        <f t="shared" si="474"/>
        <v>1.2462906618999194</v>
      </c>
      <c r="AO1482" s="89">
        <f t="shared" si="474"/>
        <v>1.246290661867854</v>
      </c>
      <c r="AP1482" s="89">
        <f t="shared" si="474"/>
        <v>1.2462906606705981</v>
      </c>
      <c r="AQ1482" s="89">
        <f t="shared" si="474"/>
        <v>1.2462906159678244</v>
      </c>
      <c r="AR1482" s="89">
        <f t="shared" si="474"/>
        <v>1.2462889468736118</v>
      </c>
      <c r="AS1482" s="89">
        <f t="shared" si="474"/>
        <v>1.2462266328299796</v>
      </c>
      <c r="AT1482" s="89">
        <f t="shared" si="474"/>
        <v>1.2439083968856333</v>
      </c>
      <c r="AU1482" s="89">
        <f t="shared" si="466"/>
        <v>1.1666747515830691</v>
      </c>
    </row>
    <row r="1483" spans="3:64">
      <c r="C1483" s="10"/>
      <c r="D1483" s="10"/>
      <c r="Z1483">
        <f t="shared" si="457"/>
        <v>0</v>
      </c>
      <c r="AA1483" s="89">
        <f t="shared" si="458"/>
        <v>-0.23800536174947567</v>
      </c>
      <c r="AB1483" s="89">
        <f t="shared" si="469"/>
        <v>-9999</v>
      </c>
      <c r="AC1483" s="89">
        <f t="shared" si="471"/>
        <v>0</v>
      </c>
      <c r="AD1483" s="89">
        <f t="shared" si="467"/>
        <v>-9999</v>
      </c>
      <c r="AE1483" s="89">
        <f t="shared" si="472"/>
        <v>0</v>
      </c>
      <c r="AF1483">
        <f t="shared" si="468"/>
        <v>-9999</v>
      </c>
      <c r="AG1483" s="73"/>
      <c r="AH1483">
        <f t="shared" si="459"/>
        <v>9.9128093979226504E-4</v>
      </c>
      <c r="AI1483">
        <f t="shared" si="460"/>
        <v>1.0202694526724543</v>
      </c>
      <c r="AJ1483">
        <f t="shared" si="461"/>
        <v>0.73637414807196833</v>
      </c>
      <c r="AK1483">
        <f t="shared" si="462"/>
        <v>8.1517785104596244E-2</v>
      </c>
      <c r="AL1483">
        <f t="shared" si="463"/>
        <v>1.327088014839336</v>
      </c>
      <c r="AM1483">
        <f t="shared" si="464"/>
        <v>0.7817992999413852</v>
      </c>
      <c r="AN1483" s="89">
        <f t="shared" si="474"/>
        <v>1.2462906618999194</v>
      </c>
      <c r="AO1483" s="89">
        <f t="shared" si="474"/>
        <v>1.246290661867854</v>
      </c>
      <c r="AP1483" s="89">
        <f t="shared" si="474"/>
        <v>1.2462906606705981</v>
      </c>
      <c r="AQ1483" s="89">
        <f t="shared" si="474"/>
        <v>1.2462906159678244</v>
      </c>
      <c r="AR1483" s="89">
        <f t="shared" si="474"/>
        <v>1.2462889468736118</v>
      </c>
      <c r="AS1483" s="89">
        <f t="shared" si="474"/>
        <v>1.2462266328299796</v>
      </c>
      <c r="AT1483" s="89">
        <f t="shared" si="474"/>
        <v>1.2439083968856333</v>
      </c>
      <c r="AU1483" s="89">
        <f t="shared" si="466"/>
        <v>1.1666747515830691</v>
      </c>
    </row>
    <row r="1484" spans="3:64">
      <c r="C1484" s="10"/>
      <c r="D1484" s="10"/>
      <c r="Z1484">
        <f t="shared" si="457"/>
        <v>0</v>
      </c>
      <c r="AA1484" s="89">
        <f t="shared" si="458"/>
        <v>-0.23800536174947567</v>
      </c>
      <c r="AB1484" s="89">
        <f t="shared" si="469"/>
        <v>-9999</v>
      </c>
      <c r="AC1484" s="89">
        <f t="shared" si="471"/>
        <v>0</v>
      </c>
      <c r="AD1484" s="89">
        <f t="shared" si="467"/>
        <v>-9999</v>
      </c>
      <c r="AE1484" s="89">
        <f t="shared" si="472"/>
        <v>0</v>
      </c>
      <c r="AF1484">
        <f t="shared" si="468"/>
        <v>-9999</v>
      </c>
      <c r="AG1484" s="73"/>
      <c r="AH1484">
        <f t="shared" si="459"/>
        <v>9.9128093979226504E-4</v>
      </c>
      <c r="AI1484">
        <f t="shared" si="460"/>
        <v>1.0202694526724543</v>
      </c>
      <c r="AJ1484">
        <f t="shared" si="461"/>
        <v>0.73637414807196833</v>
      </c>
      <c r="AK1484">
        <f t="shared" si="462"/>
        <v>8.1517785104596244E-2</v>
      </c>
      <c r="AL1484">
        <f t="shared" si="463"/>
        <v>1.327088014839336</v>
      </c>
      <c r="AM1484">
        <f t="shared" si="464"/>
        <v>0.7817992999413852</v>
      </c>
      <c r="AN1484" s="89">
        <f t="shared" si="474"/>
        <v>1.2462906618999194</v>
      </c>
      <c r="AO1484" s="89">
        <f t="shared" si="474"/>
        <v>1.246290661867854</v>
      </c>
      <c r="AP1484" s="89">
        <f t="shared" si="474"/>
        <v>1.2462906606705981</v>
      </c>
      <c r="AQ1484" s="89">
        <f t="shared" si="474"/>
        <v>1.2462906159678244</v>
      </c>
      <c r="AR1484" s="89">
        <f t="shared" si="474"/>
        <v>1.2462889468736118</v>
      </c>
      <c r="AS1484" s="89">
        <f t="shared" si="474"/>
        <v>1.2462266328299796</v>
      </c>
      <c r="AT1484" s="89">
        <f t="shared" si="474"/>
        <v>1.2439083968856333</v>
      </c>
      <c r="AU1484" s="89">
        <f t="shared" si="466"/>
        <v>1.1666747515830691</v>
      </c>
      <c r="AV1484" s="89"/>
    </row>
    <row r="1485" spans="3:64">
      <c r="C1485" s="10"/>
      <c r="D1485" s="10"/>
      <c r="Z1485">
        <f t="shared" si="457"/>
        <v>0</v>
      </c>
      <c r="AA1485" s="89">
        <f t="shared" si="458"/>
        <v>-0.23800536174947567</v>
      </c>
      <c r="AB1485" s="89">
        <f t="shared" si="469"/>
        <v>-9999</v>
      </c>
      <c r="AC1485" s="89">
        <f t="shared" si="471"/>
        <v>0</v>
      </c>
      <c r="AD1485" s="89">
        <f t="shared" si="467"/>
        <v>-9999</v>
      </c>
      <c r="AE1485" s="89">
        <f t="shared" si="472"/>
        <v>0</v>
      </c>
      <c r="AF1485">
        <f t="shared" si="468"/>
        <v>-9999</v>
      </c>
      <c r="AG1485" s="73"/>
      <c r="AH1485">
        <f t="shared" si="459"/>
        <v>9.9128093979226504E-4</v>
      </c>
      <c r="AI1485">
        <f t="shared" si="460"/>
        <v>1.0202694526724543</v>
      </c>
      <c r="AJ1485">
        <f t="shared" si="461"/>
        <v>0.73637414807196833</v>
      </c>
      <c r="AK1485">
        <f t="shared" si="462"/>
        <v>8.1517785104596244E-2</v>
      </c>
      <c r="AL1485">
        <f t="shared" si="463"/>
        <v>1.327088014839336</v>
      </c>
      <c r="AM1485">
        <f t="shared" si="464"/>
        <v>0.7817992999413852</v>
      </c>
      <c r="AN1485" s="89">
        <f t="shared" si="474"/>
        <v>1.2462906618999194</v>
      </c>
      <c r="AO1485" s="89">
        <f t="shared" si="474"/>
        <v>1.246290661867854</v>
      </c>
      <c r="AP1485" s="89">
        <f t="shared" si="474"/>
        <v>1.2462906606705981</v>
      </c>
      <c r="AQ1485" s="89">
        <f t="shared" si="474"/>
        <v>1.2462906159678244</v>
      </c>
      <c r="AR1485" s="89">
        <f t="shared" si="474"/>
        <v>1.2462889468736118</v>
      </c>
      <c r="AS1485" s="89">
        <f t="shared" si="474"/>
        <v>1.2462266328299796</v>
      </c>
      <c r="AT1485" s="89">
        <f t="shared" si="474"/>
        <v>1.2439083968856333</v>
      </c>
      <c r="AU1485" s="89">
        <f t="shared" si="466"/>
        <v>1.1666747515830691</v>
      </c>
      <c r="AV1485" s="89"/>
      <c r="AW1485" s="89"/>
      <c r="AX1485" s="89"/>
      <c r="AY1485" s="89"/>
      <c r="AZ1485" s="89"/>
      <c r="BA1485" s="89"/>
      <c r="BB1485" s="89"/>
      <c r="BC1485" s="89"/>
      <c r="BD1485" s="89"/>
      <c r="BE1485" s="89"/>
      <c r="BF1485" s="89"/>
      <c r="BG1485" s="89"/>
      <c r="BH1485" s="89"/>
      <c r="BI1485" s="89"/>
      <c r="BJ1485" s="89"/>
      <c r="BK1485" s="89"/>
      <c r="BL1485" s="89"/>
    </row>
    <row r="1486" spans="3:64">
      <c r="C1486" s="10"/>
      <c r="D1486" s="10"/>
      <c r="Z1486">
        <f t="shared" si="457"/>
        <v>0</v>
      </c>
      <c r="AA1486" s="89">
        <f t="shared" si="458"/>
        <v>-0.23800536174947567</v>
      </c>
      <c r="AB1486" s="89">
        <f t="shared" si="469"/>
        <v>-9999</v>
      </c>
      <c r="AC1486" s="89">
        <f t="shared" si="471"/>
        <v>0</v>
      </c>
      <c r="AD1486" s="89">
        <f t="shared" si="467"/>
        <v>-9999</v>
      </c>
      <c r="AE1486" s="89">
        <f t="shared" si="472"/>
        <v>0</v>
      </c>
      <c r="AF1486">
        <f t="shared" si="468"/>
        <v>-9999</v>
      </c>
      <c r="AG1486" s="73"/>
      <c r="AH1486">
        <f t="shared" si="459"/>
        <v>9.9128093979226504E-4</v>
      </c>
      <c r="AI1486">
        <f t="shared" si="460"/>
        <v>1.0202694526724543</v>
      </c>
      <c r="AJ1486">
        <f t="shared" si="461"/>
        <v>0.73637414807196833</v>
      </c>
      <c r="AK1486">
        <f t="shared" si="462"/>
        <v>8.1517785104596244E-2</v>
      </c>
      <c r="AL1486">
        <f t="shared" si="463"/>
        <v>1.327088014839336</v>
      </c>
      <c r="AM1486">
        <f t="shared" si="464"/>
        <v>0.7817992999413852</v>
      </c>
      <c r="AN1486" s="89">
        <f t="shared" si="474"/>
        <v>1.2462906618999194</v>
      </c>
      <c r="AO1486" s="89">
        <f t="shared" si="474"/>
        <v>1.246290661867854</v>
      </c>
      <c r="AP1486" s="89">
        <f t="shared" si="474"/>
        <v>1.2462906606705981</v>
      </c>
      <c r="AQ1486" s="89">
        <f t="shared" si="474"/>
        <v>1.2462906159678244</v>
      </c>
      <c r="AR1486" s="89">
        <f t="shared" si="474"/>
        <v>1.2462889468736118</v>
      </c>
      <c r="AS1486" s="89">
        <f t="shared" si="474"/>
        <v>1.2462266328299796</v>
      </c>
      <c r="AT1486" s="89">
        <f t="shared" si="474"/>
        <v>1.2439083968856333</v>
      </c>
      <c r="AU1486" s="89">
        <f t="shared" si="466"/>
        <v>1.1666747515830691</v>
      </c>
      <c r="AV1486" s="89"/>
      <c r="AW1486" s="89"/>
      <c r="AX1486" s="89"/>
      <c r="AY1486" s="89"/>
      <c r="AZ1486" s="89"/>
      <c r="BA1486" s="89"/>
      <c r="BB1486" s="89"/>
      <c r="BC1486" s="89"/>
      <c r="BD1486" s="89"/>
      <c r="BE1486" s="89"/>
      <c r="BF1486" s="89"/>
      <c r="BG1486" s="89"/>
      <c r="BH1486" s="89"/>
      <c r="BI1486" s="89"/>
      <c r="BJ1486" s="89"/>
      <c r="BK1486" s="89"/>
      <c r="BL1486" s="89"/>
    </row>
    <row r="1487" spans="3:64">
      <c r="C1487" s="10"/>
      <c r="D1487" s="10"/>
      <c r="Z1487">
        <f t="shared" si="457"/>
        <v>0</v>
      </c>
      <c r="AA1487" s="89">
        <f t="shared" si="458"/>
        <v>-0.23800536174947567</v>
      </c>
      <c r="AB1487" s="89">
        <f t="shared" si="469"/>
        <v>-9999</v>
      </c>
      <c r="AC1487" s="89">
        <f t="shared" si="471"/>
        <v>0</v>
      </c>
      <c r="AD1487" s="89">
        <f t="shared" si="467"/>
        <v>-9999</v>
      </c>
      <c r="AE1487" s="89">
        <f t="shared" si="472"/>
        <v>0</v>
      </c>
      <c r="AF1487">
        <f t="shared" si="468"/>
        <v>-9999</v>
      </c>
      <c r="AG1487" s="73"/>
      <c r="AH1487">
        <f t="shared" si="459"/>
        <v>9.9128093979226504E-4</v>
      </c>
      <c r="AI1487">
        <f t="shared" si="460"/>
        <v>1.0202694526724543</v>
      </c>
      <c r="AJ1487">
        <f t="shared" si="461"/>
        <v>0.73637414807196833</v>
      </c>
      <c r="AK1487">
        <f t="shared" si="462"/>
        <v>8.1517785104596244E-2</v>
      </c>
      <c r="AL1487">
        <f t="shared" si="463"/>
        <v>1.327088014839336</v>
      </c>
      <c r="AM1487">
        <f t="shared" si="464"/>
        <v>0.7817992999413852</v>
      </c>
      <c r="AN1487" s="89">
        <f t="shared" si="474"/>
        <v>1.2462906618999194</v>
      </c>
      <c r="AO1487" s="89">
        <f t="shared" si="474"/>
        <v>1.246290661867854</v>
      </c>
      <c r="AP1487" s="89">
        <f t="shared" si="474"/>
        <v>1.2462906606705981</v>
      </c>
      <c r="AQ1487" s="89">
        <f t="shared" si="474"/>
        <v>1.2462906159678244</v>
      </c>
      <c r="AR1487" s="89">
        <f t="shared" si="474"/>
        <v>1.2462889468736118</v>
      </c>
      <c r="AS1487" s="89">
        <f t="shared" si="474"/>
        <v>1.2462266328299796</v>
      </c>
      <c r="AT1487" s="89">
        <f t="shared" si="474"/>
        <v>1.2439083968856333</v>
      </c>
      <c r="AU1487" s="89">
        <f t="shared" si="466"/>
        <v>1.1666747515830691</v>
      </c>
    </row>
    <row r="1488" spans="3:64">
      <c r="C1488" s="10"/>
      <c r="D1488" s="10"/>
      <c r="Z1488">
        <f t="shared" si="457"/>
        <v>0</v>
      </c>
      <c r="AA1488" s="89">
        <f t="shared" si="458"/>
        <v>-0.23800536174947567</v>
      </c>
      <c r="AB1488" s="89">
        <f t="shared" si="469"/>
        <v>-9999</v>
      </c>
      <c r="AC1488" s="89">
        <f t="shared" si="471"/>
        <v>0</v>
      </c>
      <c r="AD1488" s="89">
        <f t="shared" si="467"/>
        <v>-9999</v>
      </c>
      <c r="AE1488" s="89">
        <f t="shared" si="472"/>
        <v>0</v>
      </c>
      <c r="AF1488">
        <f t="shared" si="468"/>
        <v>-9999</v>
      </c>
      <c r="AG1488" s="73"/>
      <c r="AH1488">
        <f t="shared" si="459"/>
        <v>9.9128093979226504E-4</v>
      </c>
      <c r="AI1488">
        <f t="shared" si="460"/>
        <v>1.0202694526724543</v>
      </c>
      <c r="AJ1488">
        <f t="shared" si="461"/>
        <v>0.73637414807196833</v>
      </c>
      <c r="AK1488">
        <f t="shared" si="462"/>
        <v>8.1517785104596244E-2</v>
      </c>
      <c r="AL1488">
        <f t="shared" si="463"/>
        <v>1.327088014839336</v>
      </c>
      <c r="AM1488">
        <f t="shared" si="464"/>
        <v>0.7817992999413852</v>
      </c>
      <c r="AN1488" s="89">
        <f t="shared" si="474"/>
        <v>1.2462906618999194</v>
      </c>
      <c r="AO1488" s="89">
        <f t="shared" si="474"/>
        <v>1.246290661867854</v>
      </c>
      <c r="AP1488" s="89">
        <f t="shared" si="474"/>
        <v>1.2462906606705981</v>
      </c>
      <c r="AQ1488" s="89">
        <f t="shared" si="474"/>
        <v>1.2462906159678244</v>
      </c>
      <c r="AR1488" s="89">
        <f t="shared" si="474"/>
        <v>1.2462889468736118</v>
      </c>
      <c r="AS1488" s="89">
        <f t="shared" si="474"/>
        <v>1.2462266328299796</v>
      </c>
      <c r="AT1488" s="89">
        <f t="shared" si="474"/>
        <v>1.2439083968856333</v>
      </c>
      <c r="AU1488" s="89">
        <f t="shared" si="466"/>
        <v>1.1666747515830691</v>
      </c>
      <c r="AV1488" s="89"/>
      <c r="AX1488" s="89"/>
    </row>
    <row r="1489" spans="3:64">
      <c r="C1489" s="10"/>
      <c r="D1489" s="10"/>
      <c r="Z1489">
        <f t="shared" si="457"/>
        <v>0</v>
      </c>
      <c r="AA1489" s="89">
        <f t="shared" si="458"/>
        <v>-0.23800536174947567</v>
      </c>
      <c r="AB1489" s="89">
        <f t="shared" si="469"/>
        <v>-9999</v>
      </c>
      <c r="AC1489" s="89">
        <f t="shared" si="471"/>
        <v>0</v>
      </c>
      <c r="AD1489" s="89">
        <f t="shared" si="467"/>
        <v>-9999</v>
      </c>
      <c r="AE1489" s="89">
        <f t="shared" si="472"/>
        <v>0</v>
      </c>
      <c r="AF1489">
        <f t="shared" si="468"/>
        <v>-9999</v>
      </c>
      <c r="AG1489" s="73"/>
      <c r="AH1489">
        <f t="shared" si="459"/>
        <v>9.9128093979226504E-4</v>
      </c>
      <c r="AI1489">
        <f t="shared" si="460"/>
        <v>1.0202694526724543</v>
      </c>
      <c r="AJ1489">
        <f t="shared" si="461"/>
        <v>0.73637414807196833</v>
      </c>
      <c r="AK1489">
        <f t="shared" si="462"/>
        <v>8.1517785104596244E-2</v>
      </c>
      <c r="AL1489">
        <f t="shared" si="463"/>
        <v>1.327088014839336</v>
      </c>
      <c r="AM1489">
        <f t="shared" si="464"/>
        <v>0.7817992999413852</v>
      </c>
      <c r="AN1489" s="89">
        <f t="shared" si="474"/>
        <v>1.2462906618999194</v>
      </c>
      <c r="AO1489" s="89">
        <f t="shared" si="474"/>
        <v>1.246290661867854</v>
      </c>
      <c r="AP1489" s="89">
        <f t="shared" si="474"/>
        <v>1.2462906606705981</v>
      </c>
      <c r="AQ1489" s="89">
        <f t="shared" si="474"/>
        <v>1.2462906159678244</v>
      </c>
      <c r="AR1489" s="89">
        <f t="shared" si="474"/>
        <v>1.2462889468736118</v>
      </c>
      <c r="AS1489" s="89">
        <f t="shared" si="474"/>
        <v>1.2462266328299796</v>
      </c>
      <c r="AT1489" s="89">
        <f t="shared" si="474"/>
        <v>1.2439083968856333</v>
      </c>
      <c r="AU1489" s="89">
        <f t="shared" si="466"/>
        <v>1.1666747515830691</v>
      </c>
      <c r="AV1489" s="89"/>
    </row>
    <row r="1490" spans="3:64">
      <c r="C1490" s="10"/>
      <c r="D1490" s="10"/>
      <c r="Z1490">
        <f t="shared" si="457"/>
        <v>0</v>
      </c>
      <c r="AA1490" s="89">
        <f t="shared" si="458"/>
        <v>-0.23800536174947567</v>
      </c>
      <c r="AB1490" s="89">
        <f t="shared" si="469"/>
        <v>-9999</v>
      </c>
      <c r="AC1490" s="89">
        <f t="shared" si="471"/>
        <v>0</v>
      </c>
      <c r="AD1490" s="89">
        <f t="shared" si="467"/>
        <v>-9999</v>
      </c>
      <c r="AE1490" s="89">
        <f t="shared" si="472"/>
        <v>0</v>
      </c>
      <c r="AF1490">
        <f t="shared" si="468"/>
        <v>-9999</v>
      </c>
      <c r="AG1490" s="73"/>
      <c r="AH1490">
        <f t="shared" si="459"/>
        <v>9.9128093979226504E-4</v>
      </c>
      <c r="AI1490">
        <f t="shared" si="460"/>
        <v>1.0202694526724543</v>
      </c>
      <c r="AJ1490">
        <f t="shared" si="461"/>
        <v>0.73637414807196833</v>
      </c>
      <c r="AK1490">
        <f t="shared" si="462"/>
        <v>8.1517785104596244E-2</v>
      </c>
      <c r="AL1490">
        <f t="shared" si="463"/>
        <v>1.327088014839336</v>
      </c>
      <c r="AM1490">
        <f t="shared" si="464"/>
        <v>0.7817992999413852</v>
      </c>
      <c r="AN1490" s="89">
        <f t="shared" si="474"/>
        <v>1.2462906618999194</v>
      </c>
      <c r="AO1490" s="89">
        <f t="shared" si="474"/>
        <v>1.246290661867854</v>
      </c>
      <c r="AP1490" s="89">
        <f t="shared" si="474"/>
        <v>1.2462906606705981</v>
      </c>
      <c r="AQ1490" s="89">
        <f t="shared" si="474"/>
        <v>1.2462906159678244</v>
      </c>
      <c r="AR1490" s="89">
        <f t="shared" si="474"/>
        <v>1.2462889468736118</v>
      </c>
      <c r="AS1490" s="89">
        <f t="shared" si="474"/>
        <v>1.2462266328299796</v>
      </c>
      <c r="AT1490" s="89">
        <f t="shared" si="474"/>
        <v>1.2439083968856333</v>
      </c>
      <c r="AU1490" s="89">
        <f t="shared" si="466"/>
        <v>1.1666747515830691</v>
      </c>
    </row>
    <row r="1491" spans="3:64">
      <c r="C1491" s="10"/>
      <c r="D1491" s="10"/>
      <c r="Z1491">
        <f t="shared" si="457"/>
        <v>0</v>
      </c>
      <c r="AA1491" s="89">
        <f t="shared" si="458"/>
        <v>-0.23800536174947567</v>
      </c>
      <c r="AB1491" s="89">
        <f t="shared" si="469"/>
        <v>-9999</v>
      </c>
      <c r="AC1491" s="89">
        <f t="shared" si="471"/>
        <v>0</v>
      </c>
      <c r="AD1491" s="89">
        <f t="shared" si="467"/>
        <v>-9999</v>
      </c>
      <c r="AE1491" s="89">
        <f t="shared" si="472"/>
        <v>0</v>
      </c>
      <c r="AF1491">
        <f t="shared" si="468"/>
        <v>-9999</v>
      </c>
      <c r="AG1491" s="73"/>
      <c r="AH1491">
        <f t="shared" si="459"/>
        <v>9.9128093979226504E-4</v>
      </c>
      <c r="AI1491">
        <f t="shared" si="460"/>
        <v>1.0202694526724543</v>
      </c>
      <c r="AJ1491">
        <f t="shared" si="461"/>
        <v>0.73637414807196833</v>
      </c>
      <c r="AK1491">
        <f t="shared" si="462"/>
        <v>8.1517785104596244E-2</v>
      </c>
      <c r="AL1491">
        <f t="shared" si="463"/>
        <v>1.327088014839336</v>
      </c>
      <c r="AM1491">
        <f t="shared" si="464"/>
        <v>0.7817992999413852</v>
      </c>
      <c r="AN1491" s="89">
        <f t="shared" si="474"/>
        <v>1.2462906618999194</v>
      </c>
      <c r="AO1491" s="89">
        <f t="shared" si="474"/>
        <v>1.246290661867854</v>
      </c>
      <c r="AP1491" s="89">
        <f t="shared" si="474"/>
        <v>1.2462906606705981</v>
      </c>
      <c r="AQ1491" s="89">
        <f t="shared" si="474"/>
        <v>1.2462906159678244</v>
      </c>
      <c r="AR1491" s="89">
        <f t="shared" si="474"/>
        <v>1.2462889468736118</v>
      </c>
      <c r="AS1491" s="89">
        <f t="shared" si="474"/>
        <v>1.2462266328299796</v>
      </c>
      <c r="AT1491" s="89">
        <f t="shared" si="474"/>
        <v>1.2439083968856333</v>
      </c>
      <c r="AU1491" s="89">
        <f t="shared" si="466"/>
        <v>1.1666747515830691</v>
      </c>
    </row>
    <row r="1492" spans="3:64">
      <c r="C1492" s="10"/>
      <c r="D1492" s="10"/>
      <c r="Z1492">
        <f t="shared" si="457"/>
        <v>0</v>
      </c>
      <c r="AA1492" s="89">
        <f t="shared" si="458"/>
        <v>-0.23800536174947567</v>
      </c>
      <c r="AB1492" s="89">
        <f t="shared" si="469"/>
        <v>-9999</v>
      </c>
      <c r="AC1492" s="89">
        <f t="shared" si="471"/>
        <v>0</v>
      </c>
      <c r="AD1492" s="89">
        <f t="shared" si="467"/>
        <v>-9999</v>
      </c>
      <c r="AE1492" s="89">
        <f t="shared" si="472"/>
        <v>0</v>
      </c>
      <c r="AF1492">
        <f t="shared" si="468"/>
        <v>-9999</v>
      </c>
      <c r="AG1492" s="73"/>
      <c r="AH1492">
        <f t="shared" si="459"/>
        <v>9.9128093979226504E-4</v>
      </c>
      <c r="AI1492">
        <f t="shared" si="460"/>
        <v>1.0202694526724543</v>
      </c>
      <c r="AJ1492">
        <f t="shared" si="461"/>
        <v>0.73637414807196833</v>
      </c>
      <c r="AK1492">
        <f t="shared" si="462"/>
        <v>8.1517785104596244E-2</v>
      </c>
      <c r="AL1492">
        <f t="shared" si="463"/>
        <v>1.327088014839336</v>
      </c>
      <c r="AM1492">
        <f t="shared" si="464"/>
        <v>0.7817992999413852</v>
      </c>
      <c r="AN1492" s="89">
        <f t="shared" si="474"/>
        <v>1.2462906618999194</v>
      </c>
      <c r="AO1492" s="89">
        <f t="shared" si="474"/>
        <v>1.246290661867854</v>
      </c>
      <c r="AP1492" s="89">
        <f t="shared" si="474"/>
        <v>1.2462906606705981</v>
      </c>
      <c r="AQ1492" s="89">
        <f t="shared" si="474"/>
        <v>1.2462906159678244</v>
      </c>
      <c r="AR1492" s="89">
        <f t="shared" si="474"/>
        <v>1.2462889468736118</v>
      </c>
      <c r="AS1492" s="89">
        <f t="shared" si="474"/>
        <v>1.2462266328299796</v>
      </c>
      <c r="AT1492" s="89">
        <f t="shared" si="474"/>
        <v>1.2439083968856333</v>
      </c>
      <c r="AU1492" s="89">
        <f t="shared" si="466"/>
        <v>1.1666747515830691</v>
      </c>
    </row>
    <row r="1493" spans="3:64">
      <c r="C1493" s="10"/>
      <c r="D1493" s="10"/>
      <c r="Z1493">
        <f t="shared" ref="Z1493:Z1556" si="475">F1493</f>
        <v>0</v>
      </c>
      <c r="AA1493" s="89">
        <f t="shared" ref="AA1493:AA1556" si="476">AB$3+AB$4*Z1493+AB$5*Z1493^2+AH1493</f>
        <v>-0.23800536174947567</v>
      </c>
      <c r="AB1493" s="89">
        <f t="shared" si="469"/>
        <v>-9999</v>
      </c>
      <c r="AC1493" s="89">
        <f t="shared" si="471"/>
        <v>0</v>
      </c>
      <c r="AD1493" s="89">
        <f t="shared" si="467"/>
        <v>-9999</v>
      </c>
      <c r="AE1493" s="89">
        <f t="shared" si="472"/>
        <v>0</v>
      </c>
      <c r="AF1493">
        <f t="shared" si="468"/>
        <v>-9999</v>
      </c>
      <c r="AG1493" s="73"/>
      <c r="AH1493">
        <f t="shared" ref="AH1493:AH1556" si="477">$AB$6*($AB$11/AI1493*AJ1493+$AB$12)</f>
        <v>9.9128093979226504E-4</v>
      </c>
      <c r="AI1493">
        <f t="shared" ref="AI1493:AI1556" si="478">1+$AB$7*COS(AL1493)</f>
        <v>1.0202694526724543</v>
      </c>
      <c r="AJ1493">
        <f t="shared" ref="AJ1493:AJ1556" si="479">SIN(AL1493+RADIANS($AB$9))</f>
        <v>0.73637414807196833</v>
      </c>
      <c r="AK1493">
        <f t="shared" ref="AK1493:AK1556" si="480">$AB$7*SIN(AL1493)</f>
        <v>8.1517785104596244E-2</v>
      </c>
      <c r="AL1493">
        <f t="shared" ref="AL1493:AL1556" si="481">2*ATAN(AM1493)</f>
        <v>1.327088014839336</v>
      </c>
      <c r="AM1493">
        <f t="shared" ref="AM1493:AM1556" si="482">SQRT((1+$AB$7)/(1-$AB$7))*TAN(AN1493/2)</f>
        <v>0.7817992999413852</v>
      </c>
      <c r="AN1493" s="89">
        <f t="shared" ref="AN1493:AT1508" si="483">$AU1493+$AB$7*SIN(AO1493)</f>
        <v>1.2462906618999194</v>
      </c>
      <c r="AO1493" s="89">
        <f t="shared" si="483"/>
        <v>1.246290661867854</v>
      </c>
      <c r="AP1493" s="89">
        <f t="shared" si="483"/>
        <v>1.2462906606705981</v>
      </c>
      <c r="AQ1493" s="89">
        <f t="shared" si="483"/>
        <v>1.2462906159678244</v>
      </c>
      <c r="AR1493" s="89">
        <f t="shared" si="483"/>
        <v>1.2462889468736118</v>
      </c>
      <c r="AS1493" s="89">
        <f t="shared" si="483"/>
        <v>1.2462266328299796</v>
      </c>
      <c r="AT1493" s="89">
        <f t="shared" si="483"/>
        <v>1.2439083968856333</v>
      </c>
      <c r="AU1493" s="89">
        <f t="shared" ref="AU1493:AU1556" si="484">RADIANS($AB$9)+$AB$18*(F1493-AB$15)</f>
        <v>1.1666747515830691</v>
      </c>
    </row>
    <row r="1494" spans="3:64">
      <c r="C1494" s="10"/>
      <c r="D1494" s="10"/>
      <c r="Z1494">
        <f t="shared" si="475"/>
        <v>0</v>
      </c>
      <c r="AA1494" s="89">
        <f t="shared" si="476"/>
        <v>-0.23800536174947567</v>
      </c>
      <c r="AB1494" s="89">
        <f t="shared" si="469"/>
        <v>-9999</v>
      </c>
      <c r="AC1494" s="89">
        <f t="shared" si="471"/>
        <v>0</v>
      </c>
      <c r="AD1494" s="89">
        <f t="shared" ref="AD1494:AD1557" si="485">IF(S1494&lt;&gt;0,G1494-AA1494, -9999)</f>
        <v>-9999</v>
      </c>
      <c r="AE1494" s="89">
        <f t="shared" si="472"/>
        <v>0</v>
      </c>
      <c r="AF1494">
        <f t="shared" ref="AF1494:AF1557" si="486">IF(S1494&lt;&gt;0,G1494-P1494, -9999)</f>
        <v>-9999</v>
      </c>
      <c r="AG1494" s="73"/>
      <c r="AH1494">
        <f t="shared" si="477"/>
        <v>9.9128093979226504E-4</v>
      </c>
      <c r="AI1494">
        <f t="shared" si="478"/>
        <v>1.0202694526724543</v>
      </c>
      <c r="AJ1494">
        <f t="shared" si="479"/>
        <v>0.73637414807196833</v>
      </c>
      <c r="AK1494">
        <f t="shared" si="480"/>
        <v>8.1517785104596244E-2</v>
      </c>
      <c r="AL1494">
        <f t="shared" si="481"/>
        <v>1.327088014839336</v>
      </c>
      <c r="AM1494">
        <f t="shared" si="482"/>
        <v>0.7817992999413852</v>
      </c>
      <c r="AN1494" s="89">
        <f t="shared" si="483"/>
        <v>1.2462906618999194</v>
      </c>
      <c r="AO1494" s="89">
        <f t="shared" si="483"/>
        <v>1.246290661867854</v>
      </c>
      <c r="AP1494" s="89">
        <f t="shared" si="483"/>
        <v>1.2462906606705981</v>
      </c>
      <c r="AQ1494" s="89">
        <f t="shared" si="483"/>
        <v>1.2462906159678244</v>
      </c>
      <c r="AR1494" s="89">
        <f t="shared" si="483"/>
        <v>1.2462889468736118</v>
      </c>
      <c r="AS1494" s="89">
        <f t="shared" si="483"/>
        <v>1.2462266328299796</v>
      </c>
      <c r="AT1494" s="89">
        <f t="shared" si="483"/>
        <v>1.2439083968856333</v>
      </c>
      <c r="AU1494" s="89">
        <f t="shared" si="484"/>
        <v>1.1666747515830691</v>
      </c>
      <c r="AV1494" s="89"/>
      <c r="AW1494" s="89"/>
      <c r="AX1494" s="89"/>
      <c r="AY1494" s="89"/>
      <c r="AZ1494" s="89"/>
      <c r="BA1494" s="89"/>
      <c r="BB1494" s="89"/>
      <c r="BC1494" s="89"/>
      <c r="BD1494" s="89"/>
      <c r="BE1494" s="89"/>
      <c r="BF1494" s="89"/>
      <c r="BG1494" s="89"/>
      <c r="BH1494" s="89"/>
      <c r="BI1494" s="89"/>
      <c r="BJ1494" s="89"/>
      <c r="BK1494" s="89"/>
      <c r="BL1494" s="89"/>
    </row>
    <row r="1495" spans="3:64">
      <c r="C1495" s="10"/>
      <c r="D1495" s="10"/>
      <c r="Z1495">
        <f t="shared" si="475"/>
        <v>0</v>
      </c>
      <c r="AA1495" s="89">
        <f t="shared" si="476"/>
        <v>-0.23800536174947567</v>
      </c>
      <c r="AB1495" s="89">
        <f t="shared" si="469"/>
        <v>-9999</v>
      </c>
      <c r="AC1495" s="89">
        <f t="shared" si="471"/>
        <v>0</v>
      </c>
      <c r="AD1495" s="89">
        <f t="shared" si="485"/>
        <v>-9999</v>
      </c>
      <c r="AE1495" s="89">
        <f t="shared" si="472"/>
        <v>0</v>
      </c>
      <c r="AF1495">
        <f t="shared" si="486"/>
        <v>-9999</v>
      </c>
      <c r="AG1495" s="73"/>
      <c r="AH1495">
        <f t="shared" si="477"/>
        <v>9.9128093979226504E-4</v>
      </c>
      <c r="AI1495">
        <f t="shared" si="478"/>
        <v>1.0202694526724543</v>
      </c>
      <c r="AJ1495">
        <f t="shared" si="479"/>
        <v>0.73637414807196833</v>
      </c>
      <c r="AK1495">
        <f t="shared" si="480"/>
        <v>8.1517785104596244E-2</v>
      </c>
      <c r="AL1495">
        <f t="shared" si="481"/>
        <v>1.327088014839336</v>
      </c>
      <c r="AM1495">
        <f t="shared" si="482"/>
        <v>0.7817992999413852</v>
      </c>
      <c r="AN1495" s="89">
        <f t="shared" si="483"/>
        <v>1.2462906618999194</v>
      </c>
      <c r="AO1495" s="89">
        <f t="shared" si="483"/>
        <v>1.246290661867854</v>
      </c>
      <c r="AP1495" s="89">
        <f t="shared" si="483"/>
        <v>1.2462906606705981</v>
      </c>
      <c r="AQ1495" s="89">
        <f t="shared" si="483"/>
        <v>1.2462906159678244</v>
      </c>
      <c r="AR1495" s="89">
        <f t="shared" si="483"/>
        <v>1.2462889468736118</v>
      </c>
      <c r="AS1495" s="89">
        <f t="shared" si="483"/>
        <v>1.2462266328299796</v>
      </c>
      <c r="AT1495" s="89">
        <f t="shared" si="483"/>
        <v>1.2439083968856333</v>
      </c>
      <c r="AU1495" s="89">
        <f t="shared" si="484"/>
        <v>1.1666747515830691</v>
      </c>
    </row>
    <row r="1496" spans="3:64">
      <c r="C1496" s="10"/>
      <c r="D1496" s="10"/>
      <c r="Z1496">
        <f t="shared" si="475"/>
        <v>0</v>
      </c>
      <c r="AA1496" s="89">
        <f t="shared" si="476"/>
        <v>-0.23800536174947567</v>
      </c>
      <c r="AB1496" s="89">
        <f t="shared" si="469"/>
        <v>-9999</v>
      </c>
      <c r="AC1496" s="89">
        <f t="shared" si="471"/>
        <v>0</v>
      </c>
      <c r="AD1496" s="89">
        <f t="shared" si="485"/>
        <v>-9999</v>
      </c>
      <c r="AE1496" s="89">
        <f t="shared" si="472"/>
        <v>0</v>
      </c>
      <c r="AF1496">
        <f t="shared" si="486"/>
        <v>-9999</v>
      </c>
      <c r="AG1496" s="73"/>
      <c r="AH1496">
        <f t="shared" si="477"/>
        <v>9.9128093979226504E-4</v>
      </c>
      <c r="AI1496">
        <f t="shared" si="478"/>
        <v>1.0202694526724543</v>
      </c>
      <c r="AJ1496">
        <f t="shared" si="479"/>
        <v>0.73637414807196833</v>
      </c>
      <c r="AK1496">
        <f t="shared" si="480"/>
        <v>8.1517785104596244E-2</v>
      </c>
      <c r="AL1496">
        <f t="shared" si="481"/>
        <v>1.327088014839336</v>
      </c>
      <c r="AM1496">
        <f t="shared" si="482"/>
        <v>0.7817992999413852</v>
      </c>
      <c r="AN1496" s="89">
        <f t="shared" si="483"/>
        <v>1.2462906618999194</v>
      </c>
      <c r="AO1496" s="89">
        <f t="shared" si="483"/>
        <v>1.246290661867854</v>
      </c>
      <c r="AP1496" s="89">
        <f t="shared" si="483"/>
        <v>1.2462906606705981</v>
      </c>
      <c r="AQ1496" s="89">
        <f t="shared" si="483"/>
        <v>1.2462906159678244</v>
      </c>
      <c r="AR1496" s="89">
        <f t="shared" si="483"/>
        <v>1.2462889468736118</v>
      </c>
      <c r="AS1496" s="89">
        <f t="shared" si="483"/>
        <v>1.2462266328299796</v>
      </c>
      <c r="AT1496" s="89">
        <f t="shared" si="483"/>
        <v>1.2439083968856333</v>
      </c>
      <c r="AU1496" s="89">
        <f t="shared" si="484"/>
        <v>1.1666747515830691</v>
      </c>
      <c r="AV1496" s="89"/>
      <c r="AW1496" s="89"/>
      <c r="AX1496" s="89"/>
      <c r="AY1496" s="89"/>
      <c r="AZ1496" s="89"/>
      <c r="BA1496" s="89"/>
      <c r="BB1496" s="89"/>
      <c r="BC1496" s="89"/>
      <c r="BD1496" s="89"/>
      <c r="BE1496" s="89"/>
      <c r="BF1496" s="89"/>
      <c r="BG1496" s="89"/>
      <c r="BH1496" s="89"/>
      <c r="BI1496" s="89"/>
      <c r="BJ1496" s="89"/>
      <c r="BK1496" s="89"/>
      <c r="BL1496" s="89"/>
    </row>
    <row r="1497" spans="3:64">
      <c r="C1497" s="10"/>
      <c r="D1497" s="10"/>
      <c r="Z1497">
        <f t="shared" si="475"/>
        <v>0</v>
      </c>
      <c r="AA1497" s="89">
        <f t="shared" si="476"/>
        <v>-0.23800536174947567</v>
      </c>
      <c r="AB1497" s="89">
        <f t="shared" si="469"/>
        <v>-9999</v>
      </c>
      <c r="AC1497" s="89">
        <f t="shared" si="471"/>
        <v>0</v>
      </c>
      <c r="AD1497" s="89">
        <f t="shared" si="485"/>
        <v>-9999</v>
      </c>
      <c r="AE1497" s="89">
        <f t="shared" si="472"/>
        <v>0</v>
      </c>
      <c r="AF1497">
        <f t="shared" si="486"/>
        <v>-9999</v>
      </c>
      <c r="AG1497" s="73"/>
      <c r="AH1497">
        <f t="shared" si="477"/>
        <v>9.9128093979226504E-4</v>
      </c>
      <c r="AI1497">
        <f t="shared" si="478"/>
        <v>1.0202694526724543</v>
      </c>
      <c r="AJ1497">
        <f t="shared" si="479"/>
        <v>0.73637414807196833</v>
      </c>
      <c r="AK1497">
        <f t="shared" si="480"/>
        <v>8.1517785104596244E-2</v>
      </c>
      <c r="AL1497">
        <f t="shared" si="481"/>
        <v>1.327088014839336</v>
      </c>
      <c r="AM1497">
        <f t="shared" si="482"/>
        <v>0.7817992999413852</v>
      </c>
      <c r="AN1497" s="89">
        <f t="shared" si="483"/>
        <v>1.2462906618999194</v>
      </c>
      <c r="AO1497" s="89">
        <f t="shared" si="483"/>
        <v>1.246290661867854</v>
      </c>
      <c r="AP1497" s="89">
        <f t="shared" si="483"/>
        <v>1.2462906606705981</v>
      </c>
      <c r="AQ1497" s="89">
        <f t="shared" si="483"/>
        <v>1.2462906159678244</v>
      </c>
      <c r="AR1497" s="89">
        <f t="shared" si="483"/>
        <v>1.2462889468736118</v>
      </c>
      <c r="AS1497" s="89">
        <f t="shared" si="483"/>
        <v>1.2462266328299796</v>
      </c>
      <c r="AT1497" s="89">
        <f t="shared" si="483"/>
        <v>1.2439083968856333</v>
      </c>
      <c r="AU1497" s="89">
        <f t="shared" si="484"/>
        <v>1.1666747515830691</v>
      </c>
      <c r="AV1497" s="89"/>
      <c r="AX1497" s="89"/>
    </row>
    <row r="1498" spans="3:64">
      <c r="C1498" s="10"/>
      <c r="D1498" s="10"/>
      <c r="Z1498">
        <f t="shared" si="475"/>
        <v>0</v>
      </c>
      <c r="AA1498" s="89">
        <f t="shared" si="476"/>
        <v>-0.23800536174947567</v>
      </c>
      <c r="AB1498" s="89">
        <f t="shared" si="469"/>
        <v>-9999</v>
      </c>
      <c r="AC1498" s="89">
        <f t="shared" si="471"/>
        <v>0</v>
      </c>
      <c r="AD1498" s="89">
        <f t="shared" si="485"/>
        <v>-9999</v>
      </c>
      <c r="AE1498" s="89">
        <f t="shared" si="472"/>
        <v>0</v>
      </c>
      <c r="AF1498">
        <f t="shared" si="486"/>
        <v>-9999</v>
      </c>
      <c r="AG1498" s="73"/>
      <c r="AH1498">
        <f t="shared" si="477"/>
        <v>9.9128093979226504E-4</v>
      </c>
      <c r="AI1498">
        <f t="shared" si="478"/>
        <v>1.0202694526724543</v>
      </c>
      <c r="AJ1498">
        <f t="shared" si="479"/>
        <v>0.73637414807196833</v>
      </c>
      <c r="AK1498">
        <f t="shared" si="480"/>
        <v>8.1517785104596244E-2</v>
      </c>
      <c r="AL1498">
        <f t="shared" si="481"/>
        <v>1.327088014839336</v>
      </c>
      <c r="AM1498">
        <f t="shared" si="482"/>
        <v>0.7817992999413852</v>
      </c>
      <c r="AN1498" s="89">
        <f t="shared" si="483"/>
        <v>1.2462906618999194</v>
      </c>
      <c r="AO1498" s="89">
        <f t="shared" si="483"/>
        <v>1.246290661867854</v>
      </c>
      <c r="AP1498" s="89">
        <f t="shared" si="483"/>
        <v>1.2462906606705981</v>
      </c>
      <c r="AQ1498" s="89">
        <f t="shared" si="483"/>
        <v>1.2462906159678244</v>
      </c>
      <c r="AR1498" s="89">
        <f t="shared" si="483"/>
        <v>1.2462889468736118</v>
      </c>
      <c r="AS1498" s="89">
        <f t="shared" si="483"/>
        <v>1.2462266328299796</v>
      </c>
      <c r="AT1498" s="89">
        <f t="shared" si="483"/>
        <v>1.2439083968856333</v>
      </c>
      <c r="AU1498" s="89">
        <f t="shared" si="484"/>
        <v>1.1666747515830691</v>
      </c>
      <c r="AV1498" s="89"/>
    </row>
    <row r="1499" spans="3:64">
      <c r="C1499" s="10"/>
      <c r="D1499" s="10"/>
      <c r="Z1499">
        <f t="shared" si="475"/>
        <v>0</v>
      </c>
      <c r="AA1499" s="89">
        <f t="shared" si="476"/>
        <v>-0.23800536174947567</v>
      </c>
      <c r="AB1499" s="89">
        <f t="shared" si="469"/>
        <v>-9999</v>
      </c>
      <c r="AC1499" s="89">
        <f t="shared" si="471"/>
        <v>0</v>
      </c>
      <c r="AD1499" s="89">
        <f t="shared" si="485"/>
        <v>-9999</v>
      </c>
      <c r="AE1499" s="89">
        <f t="shared" si="472"/>
        <v>0</v>
      </c>
      <c r="AF1499">
        <f t="shared" si="486"/>
        <v>-9999</v>
      </c>
      <c r="AG1499" s="73"/>
      <c r="AH1499">
        <f t="shared" si="477"/>
        <v>9.9128093979226504E-4</v>
      </c>
      <c r="AI1499">
        <f t="shared" si="478"/>
        <v>1.0202694526724543</v>
      </c>
      <c r="AJ1499">
        <f t="shared" si="479"/>
        <v>0.73637414807196833</v>
      </c>
      <c r="AK1499">
        <f t="shared" si="480"/>
        <v>8.1517785104596244E-2</v>
      </c>
      <c r="AL1499">
        <f t="shared" si="481"/>
        <v>1.327088014839336</v>
      </c>
      <c r="AM1499">
        <f t="shared" si="482"/>
        <v>0.7817992999413852</v>
      </c>
      <c r="AN1499" s="89">
        <f t="shared" si="483"/>
        <v>1.2462906618999194</v>
      </c>
      <c r="AO1499" s="89">
        <f t="shared" si="483"/>
        <v>1.246290661867854</v>
      </c>
      <c r="AP1499" s="89">
        <f t="shared" si="483"/>
        <v>1.2462906606705981</v>
      </c>
      <c r="AQ1499" s="89">
        <f t="shared" si="483"/>
        <v>1.2462906159678244</v>
      </c>
      <c r="AR1499" s="89">
        <f t="shared" si="483"/>
        <v>1.2462889468736118</v>
      </c>
      <c r="AS1499" s="89">
        <f t="shared" si="483"/>
        <v>1.2462266328299796</v>
      </c>
      <c r="AT1499" s="89">
        <f t="shared" si="483"/>
        <v>1.2439083968856333</v>
      </c>
      <c r="AU1499" s="89">
        <f t="shared" si="484"/>
        <v>1.1666747515830691</v>
      </c>
      <c r="AV1499" s="89"/>
    </row>
    <row r="1500" spans="3:64">
      <c r="C1500" s="10"/>
      <c r="D1500" s="10"/>
      <c r="Z1500">
        <f t="shared" si="475"/>
        <v>0</v>
      </c>
      <c r="AA1500" s="89">
        <f t="shared" si="476"/>
        <v>-0.23800536174947567</v>
      </c>
      <c r="AB1500" s="89">
        <f t="shared" si="469"/>
        <v>-9999</v>
      </c>
      <c r="AC1500" s="89">
        <f t="shared" si="471"/>
        <v>0</v>
      </c>
      <c r="AD1500" s="89">
        <f t="shared" si="485"/>
        <v>-9999</v>
      </c>
      <c r="AE1500" s="89">
        <f t="shared" si="472"/>
        <v>0</v>
      </c>
      <c r="AF1500">
        <f t="shared" si="486"/>
        <v>-9999</v>
      </c>
      <c r="AG1500" s="73"/>
      <c r="AH1500">
        <f t="shared" si="477"/>
        <v>9.9128093979226504E-4</v>
      </c>
      <c r="AI1500">
        <f t="shared" si="478"/>
        <v>1.0202694526724543</v>
      </c>
      <c r="AJ1500">
        <f t="shared" si="479"/>
        <v>0.73637414807196833</v>
      </c>
      <c r="AK1500">
        <f t="shared" si="480"/>
        <v>8.1517785104596244E-2</v>
      </c>
      <c r="AL1500">
        <f t="shared" si="481"/>
        <v>1.327088014839336</v>
      </c>
      <c r="AM1500">
        <f t="shared" si="482"/>
        <v>0.7817992999413852</v>
      </c>
      <c r="AN1500" s="89">
        <f t="shared" si="483"/>
        <v>1.2462906618999194</v>
      </c>
      <c r="AO1500" s="89">
        <f t="shared" si="483"/>
        <v>1.246290661867854</v>
      </c>
      <c r="AP1500" s="89">
        <f t="shared" si="483"/>
        <v>1.2462906606705981</v>
      </c>
      <c r="AQ1500" s="89">
        <f t="shared" si="483"/>
        <v>1.2462906159678244</v>
      </c>
      <c r="AR1500" s="89">
        <f t="shared" si="483"/>
        <v>1.2462889468736118</v>
      </c>
      <c r="AS1500" s="89">
        <f t="shared" si="483"/>
        <v>1.2462266328299796</v>
      </c>
      <c r="AT1500" s="89">
        <f t="shared" si="483"/>
        <v>1.2439083968856333</v>
      </c>
      <c r="AU1500" s="89">
        <f t="shared" si="484"/>
        <v>1.1666747515830691</v>
      </c>
      <c r="AV1500" s="89"/>
      <c r="AX1500" s="89"/>
    </row>
    <row r="1501" spans="3:64">
      <c r="C1501" s="10"/>
      <c r="D1501" s="10"/>
      <c r="Z1501">
        <f t="shared" si="475"/>
        <v>0</v>
      </c>
      <c r="AA1501" s="89">
        <f t="shared" si="476"/>
        <v>-0.23800536174947567</v>
      </c>
      <c r="AB1501" s="89">
        <f t="shared" ref="AB1501:AB1564" si="487">IF(S1501&lt;&gt;0,G1501-AH1501, -9999)</f>
        <v>-9999</v>
      </c>
      <c r="AC1501" s="89">
        <f t="shared" si="471"/>
        <v>0</v>
      </c>
      <c r="AD1501" s="89">
        <f t="shared" si="485"/>
        <v>-9999</v>
      </c>
      <c r="AE1501" s="89">
        <f t="shared" si="472"/>
        <v>0</v>
      </c>
      <c r="AF1501">
        <f t="shared" si="486"/>
        <v>-9999</v>
      </c>
      <c r="AG1501" s="73"/>
      <c r="AH1501">
        <f t="shared" si="477"/>
        <v>9.9128093979226504E-4</v>
      </c>
      <c r="AI1501">
        <f t="shared" si="478"/>
        <v>1.0202694526724543</v>
      </c>
      <c r="AJ1501">
        <f t="shared" si="479"/>
        <v>0.73637414807196833</v>
      </c>
      <c r="AK1501">
        <f t="shared" si="480"/>
        <v>8.1517785104596244E-2</v>
      </c>
      <c r="AL1501">
        <f t="shared" si="481"/>
        <v>1.327088014839336</v>
      </c>
      <c r="AM1501">
        <f t="shared" si="482"/>
        <v>0.7817992999413852</v>
      </c>
      <c r="AN1501" s="89">
        <f t="shared" si="483"/>
        <v>1.2462906618999194</v>
      </c>
      <c r="AO1501" s="89">
        <f t="shared" si="483"/>
        <v>1.246290661867854</v>
      </c>
      <c r="AP1501" s="89">
        <f t="shared" si="483"/>
        <v>1.2462906606705981</v>
      </c>
      <c r="AQ1501" s="89">
        <f t="shared" si="483"/>
        <v>1.2462906159678244</v>
      </c>
      <c r="AR1501" s="89">
        <f t="shared" si="483"/>
        <v>1.2462889468736118</v>
      </c>
      <c r="AS1501" s="89">
        <f t="shared" si="483"/>
        <v>1.2462266328299796</v>
      </c>
      <c r="AT1501" s="89">
        <f t="shared" si="483"/>
        <v>1.2439083968856333</v>
      </c>
      <c r="AU1501" s="89">
        <f t="shared" si="484"/>
        <v>1.1666747515830691</v>
      </c>
      <c r="AV1501" s="89"/>
      <c r="AW1501" s="89"/>
      <c r="AX1501" s="89"/>
      <c r="AY1501" s="89"/>
      <c r="AZ1501" s="89"/>
      <c r="BA1501" s="89"/>
      <c r="BB1501" s="89"/>
      <c r="BC1501" s="89"/>
      <c r="BD1501" s="89"/>
      <c r="BE1501" s="89"/>
      <c r="BF1501" s="89"/>
      <c r="BG1501" s="89"/>
      <c r="BH1501" s="89"/>
      <c r="BI1501" s="89"/>
      <c r="BJ1501" s="89"/>
      <c r="BK1501" s="89"/>
      <c r="BL1501" s="89"/>
    </row>
    <row r="1502" spans="3:64">
      <c r="C1502" s="10"/>
      <c r="D1502" s="10"/>
      <c r="Z1502">
        <f t="shared" si="475"/>
        <v>0</v>
      </c>
      <c r="AA1502" s="89">
        <f t="shared" si="476"/>
        <v>-0.23800536174947567</v>
      </c>
      <c r="AB1502" s="89">
        <f t="shared" si="487"/>
        <v>-9999</v>
      </c>
      <c r="AC1502" s="89">
        <f t="shared" si="471"/>
        <v>0</v>
      </c>
      <c r="AD1502" s="89">
        <f t="shared" si="485"/>
        <v>-9999</v>
      </c>
      <c r="AE1502" s="89">
        <f t="shared" si="472"/>
        <v>0</v>
      </c>
      <c r="AF1502">
        <f t="shared" si="486"/>
        <v>-9999</v>
      </c>
      <c r="AG1502" s="73"/>
      <c r="AH1502">
        <f t="shared" si="477"/>
        <v>9.9128093979226504E-4</v>
      </c>
      <c r="AI1502">
        <f t="shared" si="478"/>
        <v>1.0202694526724543</v>
      </c>
      <c r="AJ1502">
        <f t="shared" si="479"/>
        <v>0.73637414807196833</v>
      </c>
      <c r="AK1502">
        <f t="shared" si="480"/>
        <v>8.1517785104596244E-2</v>
      </c>
      <c r="AL1502">
        <f t="shared" si="481"/>
        <v>1.327088014839336</v>
      </c>
      <c r="AM1502">
        <f t="shared" si="482"/>
        <v>0.7817992999413852</v>
      </c>
      <c r="AN1502" s="89">
        <f t="shared" si="483"/>
        <v>1.2462906618999194</v>
      </c>
      <c r="AO1502" s="89">
        <f t="shared" si="483"/>
        <v>1.246290661867854</v>
      </c>
      <c r="AP1502" s="89">
        <f t="shared" si="483"/>
        <v>1.2462906606705981</v>
      </c>
      <c r="AQ1502" s="89">
        <f t="shared" si="483"/>
        <v>1.2462906159678244</v>
      </c>
      <c r="AR1502" s="89">
        <f t="shared" si="483"/>
        <v>1.2462889468736118</v>
      </c>
      <c r="AS1502" s="89">
        <f t="shared" si="483"/>
        <v>1.2462266328299796</v>
      </c>
      <c r="AT1502" s="89">
        <f t="shared" si="483"/>
        <v>1.2439083968856333</v>
      </c>
      <c r="AU1502" s="89">
        <f t="shared" si="484"/>
        <v>1.1666747515830691</v>
      </c>
      <c r="AV1502" s="89"/>
    </row>
    <row r="1503" spans="3:64">
      <c r="C1503" s="10"/>
      <c r="D1503" s="10"/>
      <c r="Z1503">
        <f t="shared" si="475"/>
        <v>0</v>
      </c>
      <c r="AA1503" s="89">
        <f t="shared" si="476"/>
        <v>-0.23800536174947567</v>
      </c>
      <c r="AB1503" s="89">
        <f t="shared" si="487"/>
        <v>-9999</v>
      </c>
      <c r="AC1503" s="89">
        <f t="shared" si="471"/>
        <v>0</v>
      </c>
      <c r="AD1503" s="89">
        <f t="shared" si="485"/>
        <v>-9999</v>
      </c>
      <c r="AE1503" s="89">
        <f t="shared" si="472"/>
        <v>0</v>
      </c>
      <c r="AF1503">
        <f t="shared" si="486"/>
        <v>-9999</v>
      </c>
      <c r="AG1503" s="73"/>
      <c r="AH1503">
        <f t="shared" si="477"/>
        <v>9.9128093979226504E-4</v>
      </c>
      <c r="AI1503">
        <f t="shared" si="478"/>
        <v>1.0202694526724543</v>
      </c>
      <c r="AJ1503">
        <f t="shared" si="479"/>
        <v>0.73637414807196833</v>
      </c>
      <c r="AK1503">
        <f t="shared" si="480"/>
        <v>8.1517785104596244E-2</v>
      </c>
      <c r="AL1503">
        <f t="shared" si="481"/>
        <v>1.327088014839336</v>
      </c>
      <c r="AM1503">
        <f t="shared" si="482"/>
        <v>0.7817992999413852</v>
      </c>
      <c r="AN1503" s="89">
        <f t="shared" si="483"/>
        <v>1.2462906618999194</v>
      </c>
      <c r="AO1503" s="89">
        <f t="shared" si="483"/>
        <v>1.246290661867854</v>
      </c>
      <c r="AP1503" s="89">
        <f t="shared" si="483"/>
        <v>1.2462906606705981</v>
      </c>
      <c r="AQ1503" s="89">
        <f t="shared" si="483"/>
        <v>1.2462906159678244</v>
      </c>
      <c r="AR1503" s="89">
        <f t="shared" si="483"/>
        <v>1.2462889468736118</v>
      </c>
      <c r="AS1503" s="89">
        <f t="shared" si="483"/>
        <v>1.2462266328299796</v>
      </c>
      <c r="AT1503" s="89">
        <f t="shared" si="483"/>
        <v>1.2439083968856333</v>
      </c>
      <c r="AU1503" s="89">
        <f t="shared" si="484"/>
        <v>1.1666747515830691</v>
      </c>
      <c r="AV1503" s="89"/>
      <c r="AX1503" s="89"/>
    </row>
    <row r="1504" spans="3:64">
      <c r="C1504" s="10"/>
      <c r="D1504" s="10"/>
      <c r="Z1504">
        <f t="shared" si="475"/>
        <v>0</v>
      </c>
      <c r="AA1504" s="89">
        <f t="shared" si="476"/>
        <v>-0.23800536174947567</v>
      </c>
      <c r="AB1504" s="89">
        <f t="shared" si="487"/>
        <v>-9999</v>
      </c>
      <c r="AC1504" s="89">
        <f t="shared" si="471"/>
        <v>0</v>
      </c>
      <c r="AD1504" s="89">
        <f t="shared" si="485"/>
        <v>-9999</v>
      </c>
      <c r="AE1504" s="89">
        <f t="shared" si="472"/>
        <v>0</v>
      </c>
      <c r="AF1504">
        <f t="shared" si="486"/>
        <v>-9999</v>
      </c>
      <c r="AG1504" s="73"/>
      <c r="AH1504">
        <f t="shared" si="477"/>
        <v>9.9128093979226504E-4</v>
      </c>
      <c r="AI1504">
        <f t="shared" si="478"/>
        <v>1.0202694526724543</v>
      </c>
      <c r="AJ1504">
        <f t="shared" si="479"/>
        <v>0.73637414807196833</v>
      </c>
      <c r="AK1504">
        <f t="shared" si="480"/>
        <v>8.1517785104596244E-2</v>
      </c>
      <c r="AL1504">
        <f t="shared" si="481"/>
        <v>1.327088014839336</v>
      </c>
      <c r="AM1504">
        <f t="shared" si="482"/>
        <v>0.7817992999413852</v>
      </c>
      <c r="AN1504" s="89">
        <f t="shared" si="483"/>
        <v>1.2462906618999194</v>
      </c>
      <c r="AO1504" s="89">
        <f t="shared" si="483"/>
        <v>1.246290661867854</v>
      </c>
      <c r="AP1504" s="89">
        <f t="shared" si="483"/>
        <v>1.2462906606705981</v>
      </c>
      <c r="AQ1504" s="89">
        <f t="shared" si="483"/>
        <v>1.2462906159678244</v>
      </c>
      <c r="AR1504" s="89">
        <f t="shared" si="483"/>
        <v>1.2462889468736118</v>
      </c>
      <c r="AS1504" s="89">
        <f t="shared" si="483"/>
        <v>1.2462266328299796</v>
      </c>
      <c r="AT1504" s="89">
        <f t="shared" si="483"/>
        <v>1.2439083968856333</v>
      </c>
      <c r="AU1504" s="89">
        <f t="shared" si="484"/>
        <v>1.1666747515830691</v>
      </c>
      <c r="AV1504" s="89"/>
      <c r="AW1504" s="89"/>
      <c r="AX1504" s="89"/>
      <c r="AY1504" s="89"/>
      <c r="AZ1504" s="89"/>
      <c r="BA1504" s="89"/>
      <c r="BB1504" s="89"/>
      <c r="BC1504" s="89"/>
      <c r="BD1504" s="89"/>
      <c r="BE1504" s="89"/>
      <c r="BF1504" s="89"/>
      <c r="BG1504" s="89"/>
      <c r="BH1504" s="89"/>
      <c r="BI1504" s="89"/>
      <c r="BJ1504" s="89"/>
      <c r="BK1504" s="89"/>
      <c r="BL1504" s="89"/>
    </row>
    <row r="1505" spans="3:64">
      <c r="C1505" s="10"/>
      <c r="D1505" s="10"/>
      <c r="Z1505">
        <f t="shared" si="475"/>
        <v>0</v>
      </c>
      <c r="AA1505" s="89">
        <f t="shared" si="476"/>
        <v>-0.23800536174947567</v>
      </c>
      <c r="AB1505" s="89">
        <f t="shared" si="487"/>
        <v>-9999</v>
      </c>
      <c r="AC1505" s="89">
        <f t="shared" si="471"/>
        <v>0</v>
      </c>
      <c r="AD1505" s="89">
        <f t="shared" si="485"/>
        <v>-9999</v>
      </c>
      <c r="AE1505" s="89">
        <f t="shared" si="472"/>
        <v>0</v>
      </c>
      <c r="AF1505">
        <f t="shared" si="486"/>
        <v>-9999</v>
      </c>
      <c r="AG1505" s="73"/>
      <c r="AH1505">
        <f t="shared" si="477"/>
        <v>9.9128093979226504E-4</v>
      </c>
      <c r="AI1505">
        <f t="shared" si="478"/>
        <v>1.0202694526724543</v>
      </c>
      <c r="AJ1505">
        <f t="shared" si="479"/>
        <v>0.73637414807196833</v>
      </c>
      <c r="AK1505">
        <f t="shared" si="480"/>
        <v>8.1517785104596244E-2</v>
      </c>
      <c r="AL1505">
        <f t="shared" si="481"/>
        <v>1.327088014839336</v>
      </c>
      <c r="AM1505">
        <f t="shared" si="482"/>
        <v>0.7817992999413852</v>
      </c>
      <c r="AN1505" s="89">
        <f t="shared" si="483"/>
        <v>1.2462906618999194</v>
      </c>
      <c r="AO1505" s="89">
        <f t="shared" si="483"/>
        <v>1.246290661867854</v>
      </c>
      <c r="AP1505" s="89">
        <f t="shared" si="483"/>
        <v>1.2462906606705981</v>
      </c>
      <c r="AQ1505" s="89">
        <f t="shared" si="483"/>
        <v>1.2462906159678244</v>
      </c>
      <c r="AR1505" s="89">
        <f t="shared" si="483"/>
        <v>1.2462889468736118</v>
      </c>
      <c r="AS1505" s="89">
        <f t="shared" si="483"/>
        <v>1.2462266328299796</v>
      </c>
      <c r="AT1505" s="89">
        <f t="shared" si="483"/>
        <v>1.2439083968856333</v>
      </c>
      <c r="AU1505" s="89">
        <f t="shared" si="484"/>
        <v>1.1666747515830691</v>
      </c>
      <c r="AV1505" s="89"/>
    </row>
    <row r="1506" spans="3:64">
      <c r="C1506" s="10"/>
      <c r="D1506" s="10"/>
      <c r="Z1506">
        <f t="shared" si="475"/>
        <v>0</v>
      </c>
      <c r="AA1506" s="89">
        <f t="shared" si="476"/>
        <v>-0.23800536174947567</v>
      </c>
      <c r="AB1506" s="89">
        <f t="shared" si="487"/>
        <v>-9999</v>
      </c>
      <c r="AC1506" s="89">
        <f t="shared" si="471"/>
        <v>0</v>
      </c>
      <c r="AD1506" s="89">
        <f t="shared" si="485"/>
        <v>-9999</v>
      </c>
      <c r="AE1506" s="89">
        <f t="shared" si="472"/>
        <v>0</v>
      </c>
      <c r="AF1506">
        <f t="shared" si="486"/>
        <v>-9999</v>
      </c>
      <c r="AG1506" s="73"/>
      <c r="AH1506">
        <f t="shared" si="477"/>
        <v>9.9128093979226504E-4</v>
      </c>
      <c r="AI1506">
        <f t="shared" si="478"/>
        <v>1.0202694526724543</v>
      </c>
      <c r="AJ1506">
        <f t="shared" si="479"/>
        <v>0.73637414807196833</v>
      </c>
      <c r="AK1506">
        <f t="shared" si="480"/>
        <v>8.1517785104596244E-2</v>
      </c>
      <c r="AL1506">
        <f t="shared" si="481"/>
        <v>1.327088014839336</v>
      </c>
      <c r="AM1506">
        <f t="shared" si="482"/>
        <v>0.7817992999413852</v>
      </c>
      <c r="AN1506" s="89">
        <f t="shared" si="483"/>
        <v>1.2462906618999194</v>
      </c>
      <c r="AO1506" s="89">
        <f t="shared" si="483"/>
        <v>1.246290661867854</v>
      </c>
      <c r="AP1506" s="89">
        <f t="shared" si="483"/>
        <v>1.2462906606705981</v>
      </c>
      <c r="AQ1506" s="89">
        <f t="shared" si="483"/>
        <v>1.2462906159678244</v>
      </c>
      <c r="AR1506" s="89">
        <f t="shared" si="483"/>
        <v>1.2462889468736118</v>
      </c>
      <c r="AS1506" s="89">
        <f t="shared" si="483"/>
        <v>1.2462266328299796</v>
      </c>
      <c r="AT1506" s="89">
        <f t="shared" si="483"/>
        <v>1.2439083968856333</v>
      </c>
      <c r="AU1506" s="89">
        <f t="shared" si="484"/>
        <v>1.1666747515830691</v>
      </c>
      <c r="AV1506" s="89"/>
    </row>
    <row r="1507" spans="3:64">
      <c r="C1507" s="10"/>
      <c r="D1507" s="10"/>
      <c r="Z1507">
        <f t="shared" si="475"/>
        <v>0</v>
      </c>
      <c r="AA1507" s="89">
        <f t="shared" si="476"/>
        <v>-0.23800536174947567</v>
      </c>
      <c r="AB1507" s="89">
        <f t="shared" si="487"/>
        <v>-9999</v>
      </c>
      <c r="AC1507" s="89">
        <f t="shared" si="471"/>
        <v>0</v>
      </c>
      <c r="AD1507" s="89">
        <f t="shared" si="485"/>
        <v>-9999</v>
      </c>
      <c r="AE1507" s="89">
        <f t="shared" si="472"/>
        <v>0</v>
      </c>
      <c r="AF1507">
        <f t="shared" si="486"/>
        <v>-9999</v>
      </c>
      <c r="AG1507" s="73"/>
      <c r="AH1507">
        <f t="shared" si="477"/>
        <v>9.9128093979226504E-4</v>
      </c>
      <c r="AI1507">
        <f t="shared" si="478"/>
        <v>1.0202694526724543</v>
      </c>
      <c r="AJ1507">
        <f t="shared" si="479"/>
        <v>0.73637414807196833</v>
      </c>
      <c r="AK1507">
        <f t="shared" si="480"/>
        <v>8.1517785104596244E-2</v>
      </c>
      <c r="AL1507">
        <f t="shared" si="481"/>
        <v>1.327088014839336</v>
      </c>
      <c r="AM1507">
        <f t="shared" si="482"/>
        <v>0.7817992999413852</v>
      </c>
      <c r="AN1507" s="89">
        <f t="shared" si="483"/>
        <v>1.2462906618999194</v>
      </c>
      <c r="AO1507" s="89">
        <f t="shared" si="483"/>
        <v>1.246290661867854</v>
      </c>
      <c r="AP1507" s="89">
        <f t="shared" si="483"/>
        <v>1.2462906606705981</v>
      </c>
      <c r="AQ1507" s="89">
        <f t="shared" si="483"/>
        <v>1.2462906159678244</v>
      </c>
      <c r="AR1507" s="89">
        <f t="shared" si="483"/>
        <v>1.2462889468736118</v>
      </c>
      <c r="AS1507" s="89">
        <f t="shared" si="483"/>
        <v>1.2462266328299796</v>
      </c>
      <c r="AT1507" s="89">
        <f t="shared" si="483"/>
        <v>1.2439083968856333</v>
      </c>
      <c r="AU1507" s="89">
        <f t="shared" si="484"/>
        <v>1.1666747515830691</v>
      </c>
      <c r="AV1507" s="89"/>
      <c r="AX1507" s="89"/>
      <c r="AY1507" s="89"/>
      <c r="AZ1507" s="89"/>
      <c r="BA1507" s="89"/>
      <c r="BB1507" s="89"/>
      <c r="BC1507" s="89"/>
      <c r="BD1507" s="89"/>
      <c r="BE1507" s="89"/>
      <c r="BF1507" s="89"/>
      <c r="BG1507" s="89"/>
      <c r="BH1507" s="89"/>
      <c r="BI1507" s="89"/>
      <c r="BJ1507" s="89"/>
      <c r="BK1507" s="89"/>
      <c r="BL1507" s="89"/>
    </row>
    <row r="1508" spans="3:64">
      <c r="C1508" s="10"/>
      <c r="D1508" s="10"/>
      <c r="Z1508">
        <f t="shared" si="475"/>
        <v>0</v>
      </c>
      <c r="AA1508" s="89">
        <f t="shared" si="476"/>
        <v>-0.23800536174947567</v>
      </c>
      <c r="AB1508" s="89">
        <f t="shared" si="487"/>
        <v>-9999</v>
      </c>
      <c r="AC1508" s="89">
        <f t="shared" si="471"/>
        <v>0</v>
      </c>
      <c r="AD1508" s="89">
        <f t="shared" si="485"/>
        <v>-9999</v>
      </c>
      <c r="AE1508" s="89">
        <f t="shared" si="472"/>
        <v>0</v>
      </c>
      <c r="AF1508">
        <f t="shared" si="486"/>
        <v>-9999</v>
      </c>
      <c r="AG1508" s="73"/>
      <c r="AH1508">
        <f t="shared" si="477"/>
        <v>9.9128093979226504E-4</v>
      </c>
      <c r="AI1508">
        <f t="shared" si="478"/>
        <v>1.0202694526724543</v>
      </c>
      <c r="AJ1508">
        <f t="shared" si="479"/>
        <v>0.73637414807196833</v>
      </c>
      <c r="AK1508">
        <f t="shared" si="480"/>
        <v>8.1517785104596244E-2</v>
      </c>
      <c r="AL1508">
        <f t="shared" si="481"/>
        <v>1.327088014839336</v>
      </c>
      <c r="AM1508">
        <f t="shared" si="482"/>
        <v>0.7817992999413852</v>
      </c>
      <c r="AN1508" s="89">
        <f t="shared" si="483"/>
        <v>1.2462906618999194</v>
      </c>
      <c r="AO1508" s="89">
        <f t="shared" si="483"/>
        <v>1.246290661867854</v>
      </c>
      <c r="AP1508" s="89">
        <f t="shared" si="483"/>
        <v>1.2462906606705981</v>
      </c>
      <c r="AQ1508" s="89">
        <f t="shared" si="483"/>
        <v>1.2462906159678244</v>
      </c>
      <c r="AR1508" s="89">
        <f t="shared" si="483"/>
        <v>1.2462889468736118</v>
      </c>
      <c r="AS1508" s="89">
        <f t="shared" si="483"/>
        <v>1.2462266328299796</v>
      </c>
      <c r="AT1508" s="89">
        <f t="shared" si="483"/>
        <v>1.2439083968856333</v>
      </c>
      <c r="AU1508" s="89">
        <f t="shared" si="484"/>
        <v>1.1666747515830691</v>
      </c>
      <c r="AV1508" s="89"/>
    </row>
    <row r="1509" spans="3:64">
      <c r="C1509" s="10"/>
      <c r="D1509" s="10"/>
      <c r="Z1509">
        <f t="shared" si="475"/>
        <v>0</v>
      </c>
      <c r="AA1509" s="89">
        <f t="shared" si="476"/>
        <v>-0.23800536174947567</v>
      </c>
      <c r="AB1509" s="89">
        <f t="shared" si="487"/>
        <v>-9999</v>
      </c>
      <c r="AC1509" s="89">
        <f t="shared" si="471"/>
        <v>0</v>
      </c>
      <c r="AD1509" s="89">
        <f t="shared" si="485"/>
        <v>-9999</v>
      </c>
      <c r="AE1509" s="89">
        <f t="shared" si="472"/>
        <v>0</v>
      </c>
      <c r="AF1509">
        <f t="shared" si="486"/>
        <v>-9999</v>
      </c>
      <c r="AG1509" s="73"/>
      <c r="AH1509">
        <f t="shared" si="477"/>
        <v>9.9128093979226504E-4</v>
      </c>
      <c r="AI1509">
        <f t="shared" si="478"/>
        <v>1.0202694526724543</v>
      </c>
      <c r="AJ1509">
        <f t="shared" si="479"/>
        <v>0.73637414807196833</v>
      </c>
      <c r="AK1509">
        <f t="shared" si="480"/>
        <v>8.1517785104596244E-2</v>
      </c>
      <c r="AL1509">
        <f t="shared" si="481"/>
        <v>1.327088014839336</v>
      </c>
      <c r="AM1509">
        <f t="shared" si="482"/>
        <v>0.7817992999413852</v>
      </c>
      <c r="AN1509" s="89">
        <f t="shared" ref="AN1509:AT1524" si="488">$AU1509+$AB$7*SIN(AO1509)</f>
        <v>1.2462906618999194</v>
      </c>
      <c r="AO1509" s="89">
        <f t="shared" si="488"/>
        <v>1.246290661867854</v>
      </c>
      <c r="AP1509" s="89">
        <f t="shared" si="488"/>
        <v>1.2462906606705981</v>
      </c>
      <c r="AQ1509" s="89">
        <f t="shared" si="488"/>
        <v>1.2462906159678244</v>
      </c>
      <c r="AR1509" s="89">
        <f t="shared" si="488"/>
        <v>1.2462889468736118</v>
      </c>
      <c r="AS1509" s="89">
        <f t="shared" si="488"/>
        <v>1.2462266328299796</v>
      </c>
      <c r="AT1509" s="89">
        <f t="shared" si="488"/>
        <v>1.2439083968856333</v>
      </c>
      <c r="AU1509" s="89">
        <f t="shared" si="484"/>
        <v>1.1666747515830691</v>
      </c>
      <c r="AV1509" s="89"/>
      <c r="AX1509" s="89"/>
      <c r="AY1509" s="89"/>
      <c r="AZ1509" s="89"/>
      <c r="BA1509" s="89"/>
      <c r="BB1509" s="89"/>
      <c r="BC1509" s="89"/>
      <c r="BD1509" s="89"/>
      <c r="BE1509" s="89"/>
      <c r="BF1509" s="89"/>
      <c r="BG1509" s="89"/>
      <c r="BH1509" s="89"/>
      <c r="BI1509" s="89"/>
      <c r="BJ1509" s="89"/>
      <c r="BK1509" s="89"/>
      <c r="BL1509" s="89"/>
    </row>
    <row r="1510" spans="3:64">
      <c r="C1510" s="10"/>
      <c r="D1510" s="10"/>
      <c r="Z1510">
        <f t="shared" si="475"/>
        <v>0</v>
      </c>
      <c r="AA1510" s="89">
        <f t="shared" si="476"/>
        <v>-0.23800536174947567</v>
      </c>
      <c r="AB1510" s="89">
        <f t="shared" si="487"/>
        <v>-9999</v>
      </c>
      <c r="AC1510" s="89">
        <f t="shared" si="471"/>
        <v>0</v>
      </c>
      <c r="AD1510" s="89">
        <f t="shared" si="485"/>
        <v>-9999</v>
      </c>
      <c r="AE1510" s="89">
        <f t="shared" si="472"/>
        <v>0</v>
      </c>
      <c r="AF1510">
        <f t="shared" si="486"/>
        <v>-9999</v>
      </c>
      <c r="AG1510" s="73"/>
      <c r="AH1510">
        <f t="shared" si="477"/>
        <v>9.9128093979226504E-4</v>
      </c>
      <c r="AI1510">
        <f t="shared" si="478"/>
        <v>1.0202694526724543</v>
      </c>
      <c r="AJ1510">
        <f t="shared" si="479"/>
        <v>0.73637414807196833</v>
      </c>
      <c r="AK1510">
        <f t="shared" si="480"/>
        <v>8.1517785104596244E-2</v>
      </c>
      <c r="AL1510">
        <f t="shared" si="481"/>
        <v>1.327088014839336</v>
      </c>
      <c r="AM1510">
        <f t="shared" si="482"/>
        <v>0.7817992999413852</v>
      </c>
      <c r="AN1510" s="89">
        <f t="shared" si="488"/>
        <v>1.2462906618999194</v>
      </c>
      <c r="AO1510" s="89">
        <f t="shared" si="488"/>
        <v>1.246290661867854</v>
      </c>
      <c r="AP1510" s="89">
        <f t="shared" si="488"/>
        <v>1.2462906606705981</v>
      </c>
      <c r="AQ1510" s="89">
        <f t="shared" si="488"/>
        <v>1.2462906159678244</v>
      </c>
      <c r="AR1510" s="89">
        <f t="shared" si="488"/>
        <v>1.2462889468736118</v>
      </c>
      <c r="AS1510" s="89">
        <f t="shared" si="488"/>
        <v>1.2462266328299796</v>
      </c>
      <c r="AT1510" s="89">
        <f t="shared" si="488"/>
        <v>1.2439083968856333</v>
      </c>
      <c r="AU1510" s="89">
        <f t="shared" si="484"/>
        <v>1.1666747515830691</v>
      </c>
    </row>
    <row r="1511" spans="3:64">
      <c r="C1511" s="10"/>
      <c r="D1511" s="10"/>
      <c r="Z1511">
        <f t="shared" si="475"/>
        <v>0</v>
      </c>
      <c r="AA1511" s="89">
        <f t="shared" si="476"/>
        <v>-0.23800536174947567</v>
      </c>
      <c r="AB1511" s="89">
        <f t="shared" si="487"/>
        <v>-9999</v>
      </c>
      <c r="AC1511" s="89">
        <f t="shared" ref="AC1511:AC1574" si="489">+G1511-P1511</f>
        <v>0</v>
      </c>
      <c r="AD1511" s="89">
        <f t="shared" si="485"/>
        <v>-9999</v>
      </c>
      <c r="AE1511" s="89">
        <f t="shared" ref="AE1511:AE1574" si="490">+(G1511-AA1511)^2*S1511</f>
        <v>0</v>
      </c>
      <c r="AF1511">
        <f t="shared" si="486"/>
        <v>-9999</v>
      </c>
      <c r="AG1511" s="73"/>
      <c r="AH1511">
        <f t="shared" si="477"/>
        <v>9.9128093979226504E-4</v>
      </c>
      <c r="AI1511">
        <f t="shared" si="478"/>
        <v>1.0202694526724543</v>
      </c>
      <c r="AJ1511">
        <f t="shared" si="479"/>
        <v>0.73637414807196833</v>
      </c>
      <c r="AK1511">
        <f t="shared" si="480"/>
        <v>8.1517785104596244E-2</v>
      </c>
      <c r="AL1511">
        <f t="shared" si="481"/>
        <v>1.327088014839336</v>
      </c>
      <c r="AM1511">
        <f t="shared" si="482"/>
        <v>0.7817992999413852</v>
      </c>
      <c r="AN1511" s="89">
        <f t="shared" si="488"/>
        <v>1.2462906618999194</v>
      </c>
      <c r="AO1511" s="89">
        <f t="shared" si="488"/>
        <v>1.246290661867854</v>
      </c>
      <c r="AP1511" s="89">
        <f t="shared" si="488"/>
        <v>1.2462906606705981</v>
      </c>
      <c r="AQ1511" s="89">
        <f t="shared" si="488"/>
        <v>1.2462906159678244</v>
      </c>
      <c r="AR1511" s="89">
        <f t="shared" si="488"/>
        <v>1.2462889468736118</v>
      </c>
      <c r="AS1511" s="89">
        <f t="shared" si="488"/>
        <v>1.2462266328299796</v>
      </c>
      <c r="AT1511" s="89">
        <f t="shared" si="488"/>
        <v>1.2439083968856333</v>
      </c>
      <c r="AU1511" s="89">
        <f t="shared" si="484"/>
        <v>1.1666747515830691</v>
      </c>
      <c r="AV1511" s="89"/>
      <c r="AX1511" s="89"/>
    </row>
    <row r="1512" spans="3:64">
      <c r="C1512" s="10"/>
      <c r="D1512" s="10"/>
      <c r="Z1512">
        <f t="shared" si="475"/>
        <v>0</v>
      </c>
      <c r="AA1512" s="89">
        <f t="shared" si="476"/>
        <v>-0.23800536174947567</v>
      </c>
      <c r="AB1512" s="89">
        <f t="shared" si="487"/>
        <v>-9999</v>
      </c>
      <c r="AC1512" s="89">
        <f t="shared" si="489"/>
        <v>0</v>
      </c>
      <c r="AD1512" s="89">
        <f t="shared" si="485"/>
        <v>-9999</v>
      </c>
      <c r="AE1512" s="89">
        <f t="shared" si="490"/>
        <v>0</v>
      </c>
      <c r="AF1512">
        <f t="shared" si="486"/>
        <v>-9999</v>
      </c>
      <c r="AG1512" s="73"/>
      <c r="AH1512">
        <f t="shared" si="477"/>
        <v>9.9128093979226504E-4</v>
      </c>
      <c r="AI1512">
        <f t="shared" si="478"/>
        <v>1.0202694526724543</v>
      </c>
      <c r="AJ1512">
        <f t="shared" si="479"/>
        <v>0.73637414807196833</v>
      </c>
      <c r="AK1512">
        <f t="shared" si="480"/>
        <v>8.1517785104596244E-2</v>
      </c>
      <c r="AL1512">
        <f t="shared" si="481"/>
        <v>1.327088014839336</v>
      </c>
      <c r="AM1512">
        <f t="shared" si="482"/>
        <v>0.7817992999413852</v>
      </c>
      <c r="AN1512" s="89">
        <f t="shared" si="488"/>
        <v>1.2462906618999194</v>
      </c>
      <c r="AO1512" s="89">
        <f t="shared" si="488"/>
        <v>1.246290661867854</v>
      </c>
      <c r="AP1512" s="89">
        <f t="shared" si="488"/>
        <v>1.2462906606705981</v>
      </c>
      <c r="AQ1512" s="89">
        <f t="shared" si="488"/>
        <v>1.2462906159678244</v>
      </c>
      <c r="AR1512" s="89">
        <f t="shared" si="488"/>
        <v>1.2462889468736118</v>
      </c>
      <c r="AS1512" s="89">
        <f t="shared" si="488"/>
        <v>1.2462266328299796</v>
      </c>
      <c r="AT1512" s="89">
        <f t="shared" si="488"/>
        <v>1.2439083968856333</v>
      </c>
      <c r="AU1512" s="89">
        <f t="shared" si="484"/>
        <v>1.1666747515830691</v>
      </c>
    </row>
    <row r="1513" spans="3:64">
      <c r="C1513" s="10"/>
      <c r="D1513" s="10"/>
      <c r="Z1513">
        <f t="shared" si="475"/>
        <v>0</v>
      </c>
      <c r="AA1513" s="89">
        <f t="shared" si="476"/>
        <v>-0.23800536174947567</v>
      </c>
      <c r="AB1513" s="89">
        <f t="shared" si="487"/>
        <v>-9999</v>
      </c>
      <c r="AC1513" s="89">
        <f t="shared" si="489"/>
        <v>0</v>
      </c>
      <c r="AD1513" s="89">
        <f t="shared" si="485"/>
        <v>-9999</v>
      </c>
      <c r="AE1513" s="89">
        <f t="shared" si="490"/>
        <v>0</v>
      </c>
      <c r="AF1513">
        <f t="shared" si="486"/>
        <v>-9999</v>
      </c>
      <c r="AG1513" s="73"/>
      <c r="AH1513">
        <f t="shared" si="477"/>
        <v>9.9128093979226504E-4</v>
      </c>
      <c r="AI1513">
        <f t="shared" si="478"/>
        <v>1.0202694526724543</v>
      </c>
      <c r="AJ1513">
        <f t="shared" si="479"/>
        <v>0.73637414807196833</v>
      </c>
      <c r="AK1513">
        <f t="shared" si="480"/>
        <v>8.1517785104596244E-2</v>
      </c>
      <c r="AL1513">
        <f t="shared" si="481"/>
        <v>1.327088014839336</v>
      </c>
      <c r="AM1513">
        <f t="shared" si="482"/>
        <v>0.7817992999413852</v>
      </c>
      <c r="AN1513" s="89">
        <f t="shared" si="488"/>
        <v>1.2462906618999194</v>
      </c>
      <c r="AO1513" s="89">
        <f t="shared" si="488"/>
        <v>1.246290661867854</v>
      </c>
      <c r="AP1513" s="89">
        <f t="shared" si="488"/>
        <v>1.2462906606705981</v>
      </c>
      <c r="AQ1513" s="89">
        <f t="shared" si="488"/>
        <v>1.2462906159678244</v>
      </c>
      <c r="AR1513" s="89">
        <f t="shared" si="488"/>
        <v>1.2462889468736118</v>
      </c>
      <c r="AS1513" s="89">
        <f t="shared" si="488"/>
        <v>1.2462266328299796</v>
      </c>
      <c r="AT1513" s="89">
        <f t="shared" si="488"/>
        <v>1.2439083968856333</v>
      </c>
      <c r="AU1513" s="89">
        <f t="shared" si="484"/>
        <v>1.1666747515830691</v>
      </c>
      <c r="AV1513" s="89"/>
    </row>
    <row r="1514" spans="3:64">
      <c r="C1514" s="10"/>
      <c r="D1514" s="10"/>
      <c r="Z1514">
        <f t="shared" si="475"/>
        <v>0</v>
      </c>
      <c r="AA1514" s="89">
        <f t="shared" si="476"/>
        <v>-0.23800536174947567</v>
      </c>
      <c r="AB1514" s="89">
        <f t="shared" si="487"/>
        <v>-9999</v>
      </c>
      <c r="AC1514" s="89">
        <f t="shared" si="489"/>
        <v>0</v>
      </c>
      <c r="AD1514" s="89">
        <f t="shared" si="485"/>
        <v>-9999</v>
      </c>
      <c r="AE1514" s="89">
        <f t="shared" si="490"/>
        <v>0</v>
      </c>
      <c r="AF1514">
        <f t="shared" si="486"/>
        <v>-9999</v>
      </c>
      <c r="AG1514" s="73"/>
      <c r="AH1514">
        <f t="shared" si="477"/>
        <v>9.9128093979226504E-4</v>
      </c>
      <c r="AI1514">
        <f t="shared" si="478"/>
        <v>1.0202694526724543</v>
      </c>
      <c r="AJ1514">
        <f t="shared" si="479"/>
        <v>0.73637414807196833</v>
      </c>
      <c r="AK1514">
        <f t="shared" si="480"/>
        <v>8.1517785104596244E-2</v>
      </c>
      <c r="AL1514">
        <f t="shared" si="481"/>
        <v>1.327088014839336</v>
      </c>
      <c r="AM1514">
        <f t="shared" si="482"/>
        <v>0.7817992999413852</v>
      </c>
      <c r="AN1514" s="89">
        <f t="shared" si="488"/>
        <v>1.2462906618999194</v>
      </c>
      <c r="AO1514" s="89">
        <f t="shared" si="488"/>
        <v>1.246290661867854</v>
      </c>
      <c r="AP1514" s="89">
        <f t="shared" si="488"/>
        <v>1.2462906606705981</v>
      </c>
      <c r="AQ1514" s="89">
        <f t="shared" si="488"/>
        <v>1.2462906159678244</v>
      </c>
      <c r="AR1514" s="89">
        <f t="shared" si="488"/>
        <v>1.2462889468736118</v>
      </c>
      <c r="AS1514" s="89">
        <f t="shared" si="488"/>
        <v>1.2462266328299796</v>
      </c>
      <c r="AT1514" s="89">
        <f t="shared" si="488"/>
        <v>1.2439083968856333</v>
      </c>
      <c r="AU1514" s="89">
        <f t="shared" si="484"/>
        <v>1.1666747515830691</v>
      </c>
      <c r="AV1514" s="89"/>
      <c r="AW1514" s="89"/>
      <c r="AX1514" s="89"/>
      <c r="AY1514" s="89"/>
      <c r="AZ1514" s="89"/>
      <c r="BA1514" s="89"/>
      <c r="BB1514" s="89"/>
      <c r="BC1514" s="89"/>
      <c r="BD1514" s="89"/>
      <c r="BE1514" s="89"/>
      <c r="BF1514" s="89"/>
      <c r="BG1514" s="89"/>
      <c r="BH1514" s="89"/>
      <c r="BI1514" s="89"/>
      <c r="BJ1514" s="89"/>
      <c r="BK1514" s="89"/>
      <c r="BL1514" s="89"/>
    </row>
    <row r="1515" spans="3:64">
      <c r="C1515" s="10"/>
      <c r="D1515" s="10"/>
      <c r="Z1515">
        <f t="shared" si="475"/>
        <v>0</v>
      </c>
      <c r="AA1515" s="89">
        <f t="shared" si="476"/>
        <v>-0.23800536174947567</v>
      </c>
      <c r="AB1515" s="89">
        <f t="shared" si="487"/>
        <v>-9999</v>
      </c>
      <c r="AC1515" s="89">
        <f t="shared" si="489"/>
        <v>0</v>
      </c>
      <c r="AD1515" s="89">
        <f t="shared" si="485"/>
        <v>-9999</v>
      </c>
      <c r="AE1515" s="89">
        <f t="shared" si="490"/>
        <v>0</v>
      </c>
      <c r="AF1515">
        <f t="shared" si="486"/>
        <v>-9999</v>
      </c>
      <c r="AG1515" s="73"/>
      <c r="AH1515">
        <f t="shared" si="477"/>
        <v>9.9128093979226504E-4</v>
      </c>
      <c r="AI1515">
        <f t="shared" si="478"/>
        <v>1.0202694526724543</v>
      </c>
      <c r="AJ1515">
        <f t="shared" si="479"/>
        <v>0.73637414807196833</v>
      </c>
      <c r="AK1515">
        <f t="shared" si="480"/>
        <v>8.1517785104596244E-2</v>
      </c>
      <c r="AL1515">
        <f t="shared" si="481"/>
        <v>1.327088014839336</v>
      </c>
      <c r="AM1515">
        <f t="shared" si="482"/>
        <v>0.7817992999413852</v>
      </c>
      <c r="AN1515" s="89">
        <f t="shared" si="488"/>
        <v>1.2462906618999194</v>
      </c>
      <c r="AO1515" s="89">
        <f t="shared" si="488"/>
        <v>1.246290661867854</v>
      </c>
      <c r="AP1515" s="89">
        <f t="shared" si="488"/>
        <v>1.2462906606705981</v>
      </c>
      <c r="AQ1515" s="89">
        <f t="shared" si="488"/>
        <v>1.2462906159678244</v>
      </c>
      <c r="AR1515" s="89">
        <f t="shared" si="488"/>
        <v>1.2462889468736118</v>
      </c>
      <c r="AS1515" s="89">
        <f t="shared" si="488"/>
        <v>1.2462266328299796</v>
      </c>
      <c r="AT1515" s="89">
        <f t="shared" si="488"/>
        <v>1.2439083968856333</v>
      </c>
      <c r="AU1515" s="89">
        <f t="shared" si="484"/>
        <v>1.1666747515830691</v>
      </c>
    </row>
    <row r="1516" spans="3:64">
      <c r="C1516" s="10"/>
      <c r="D1516" s="10"/>
      <c r="Z1516">
        <f t="shared" si="475"/>
        <v>0</v>
      </c>
      <c r="AA1516" s="89">
        <f t="shared" si="476"/>
        <v>-0.23800536174947567</v>
      </c>
      <c r="AB1516" s="89">
        <f t="shared" si="487"/>
        <v>-9999</v>
      </c>
      <c r="AC1516" s="89">
        <f t="shared" si="489"/>
        <v>0</v>
      </c>
      <c r="AD1516" s="89">
        <f t="shared" si="485"/>
        <v>-9999</v>
      </c>
      <c r="AE1516" s="89">
        <f t="shared" si="490"/>
        <v>0</v>
      </c>
      <c r="AF1516">
        <f t="shared" si="486"/>
        <v>-9999</v>
      </c>
      <c r="AG1516" s="73"/>
      <c r="AH1516">
        <f t="shared" si="477"/>
        <v>9.9128093979226504E-4</v>
      </c>
      <c r="AI1516">
        <f t="shared" si="478"/>
        <v>1.0202694526724543</v>
      </c>
      <c r="AJ1516">
        <f t="shared" si="479"/>
        <v>0.73637414807196833</v>
      </c>
      <c r="AK1516">
        <f t="shared" si="480"/>
        <v>8.1517785104596244E-2</v>
      </c>
      <c r="AL1516">
        <f t="shared" si="481"/>
        <v>1.327088014839336</v>
      </c>
      <c r="AM1516">
        <f t="shared" si="482"/>
        <v>0.7817992999413852</v>
      </c>
      <c r="AN1516" s="89">
        <f t="shared" si="488"/>
        <v>1.2462906618999194</v>
      </c>
      <c r="AO1516" s="89">
        <f t="shared" si="488"/>
        <v>1.246290661867854</v>
      </c>
      <c r="AP1516" s="89">
        <f t="shared" si="488"/>
        <v>1.2462906606705981</v>
      </c>
      <c r="AQ1516" s="89">
        <f t="shared" si="488"/>
        <v>1.2462906159678244</v>
      </c>
      <c r="AR1516" s="89">
        <f t="shared" si="488"/>
        <v>1.2462889468736118</v>
      </c>
      <c r="AS1516" s="89">
        <f t="shared" si="488"/>
        <v>1.2462266328299796</v>
      </c>
      <c r="AT1516" s="89">
        <f t="shared" si="488"/>
        <v>1.2439083968856333</v>
      </c>
      <c r="AU1516" s="89">
        <f t="shared" si="484"/>
        <v>1.1666747515830691</v>
      </c>
      <c r="AV1516" s="89"/>
      <c r="AX1516" s="89"/>
    </row>
    <row r="1517" spans="3:64">
      <c r="C1517" s="10"/>
      <c r="D1517" s="10"/>
      <c r="Z1517">
        <f t="shared" si="475"/>
        <v>0</v>
      </c>
      <c r="AA1517" s="89">
        <f t="shared" si="476"/>
        <v>-0.23800536174947567</v>
      </c>
      <c r="AB1517" s="89">
        <f t="shared" si="487"/>
        <v>-9999</v>
      </c>
      <c r="AC1517" s="89">
        <f t="shared" si="489"/>
        <v>0</v>
      </c>
      <c r="AD1517" s="89">
        <f t="shared" si="485"/>
        <v>-9999</v>
      </c>
      <c r="AE1517" s="89">
        <f t="shared" si="490"/>
        <v>0</v>
      </c>
      <c r="AF1517">
        <f t="shared" si="486"/>
        <v>-9999</v>
      </c>
      <c r="AG1517" s="73"/>
      <c r="AH1517">
        <f t="shared" si="477"/>
        <v>9.9128093979226504E-4</v>
      </c>
      <c r="AI1517">
        <f t="shared" si="478"/>
        <v>1.0202694526724543</v>
      </c>
      <c r="AJ1517">
        <f t="shared" si="479"/>
        <v>0.73637414807196833</v>
      </c>
      <c r="AK1517">
        <f t="shared" si="480"/>
        <v>8.1517785104596244E-2</v>
      </c>
      <c r="AL1517">
        <f t="shared" si="481"/>
        <v>1.327088014839336</v>
      </c>
      <c r="AM1517">
        <f t="shared" si="482"/>
        <v>0.7817992999413852</v>
      </c>
      <c r="AN1517" s="89">
        <f t="shared" si="488"/>
        <v>1.2462906618999194</v>
      </c>
      <c r="AO1517" s="89">
        <f t="shared" si="488"/>
        <v>1.246290661867854</v>
      </c>
      <c r="AP1517" s="89">
        <f t="shared" si="488"/>
        <v>1.2462906606705981</v>
      </c>
      <c r="AQ1517" s="89">
        <f t="shared" si="488"/>
        <v>1.2462906159678244</v>
      </c>
      <c r="AR1517" s="89">
        <f t="shared" si="488"/>
        <v>1.2462889468736118</v>
      </c>
      <c r="AS1517" s="89">
        <f t="shared" si="488"/>
        <v>1.2462266328299796</v>
      </c>
      <c r="AT1517" s="89">
        <f t="shared" si="488"/>
        <v>1.2439083968856333</v>
      </c>
      <c r="AU1517" s="89">
        <f t="shared" si="484"/>
        <v>1.1666747515830691</v>
      </c>
      <c r="AV1517" s="89"/>
      <c r="AW1517" s="89"/>
      <c r="AX1517" s="89"/>
      <c r="AY1517" s="89"/>
      <c r="AZ1517" s="89"/>
      <c r="BA1517" s="89"/>
      <c r="BB1517" s="89"/>
      <c r="BC1517" s="89"/>
      <c r="BD1517" s="89"/>
      <c r="BE1517" s="89"/>
      <c r="BF1517" s="89"/>
      <c r="BG1517" s="89"/>
      <c r="BH1517" s="89"/>
      <c r="BI1517" s="89"/>
      <c r="BJ1517" s="89"/>
      <c r="BK1517" s="89"/>
      <c r="BL1517" s="89"/>
    </row>
    <row r="1518" spans="3:64">
      <c r="C1518" s="10"/>
      <c r="D1518" s="10"/>
      <c r="Z1518">
        <f t="shared" si="475"/>
        <v>0</v>
      </c>
      <c r="AA1518" s="89">
        <f t="shared" si="476"/>
        <v>-0.23800536174947567</v>
      </c>
      <c r="AB1518" s="89">
        <f t="shared" si="487"/>
        <v>-9999</v>
      </c>
      <c r="AC1518" s="89">
        <f t="shared" si="489"/>
        <v>0</v>
      </c>
      <c r="AD1518" s="89">
        <f t="shared" si="485"/>
        <v>-9999</v>
      </c>
      <c r="AE1518" s="89">
        <f t="shared" si="490"/>
        <v>0</v>
      </c>
      <c r="AF1518">
        <f t="shared" si="486"/>
        <v>-9999</v>
      </c>
      <c r="AG1518" s="73"/>
      <c r="AH1518">
        <f t="shared" si="477"/>
        <v>9.9128093979226504E-4</v>
      </c>
      <c r="AI1518">
        <f t="shared" si="478"/>
        <v>1.0202694526724543</v>
      </c>
      <c r="AJ1518">
        <f t="shared" si="479"/>
        <v>0.73637414807196833</v>
      </c>
      <c r="AK1518">
        <f t="shared" si="480"/>
        <v>8.1517785104596244E-2</v>
      </c>
      <c r="AL1518">
        <f t="shared" si="481"/>
        <v>1.327088014839336</v>
      </c>
      <c r="AM1518">
        <f t="shared" si="482"/>
        <v>0.7817992999413852</v>
      </c>
      <c r="AN1518" s="89">
        <f t="shared" si="488"/>
        <v>1.2462906618999194</v>
      </c>
      <c r="AO1518" s="89">
        <f t="shared" si="488"/>
        <v>1.246290661867854</v>
      </c>
      <c r="AP1518" s="89">
        <f t="shared" si="488"/>
        <v>1.2462906606705981</v>
      </c>
      <c r="AQ1518" s="89">
        <f t="shared" si="488"/>
        <v>1.2462906159678244</v>
      </c>
      <c r="AR1518" s="89">
        <f t="shared" si="488"/>
        <v>1.2462889468736118</v>
      </c>
      <c r="AS1518" s="89">
        <f t="shared" si="488"/>
        <v>1.2462266328299796</v>
      </c>
      <c r="AT1518" s="89">
        <f t="shared" si="488"/>
        <v>1.2439083968856333</v>
      </c>
      <c r="AU1518" s="89">
        <f t="shared" si="484"/>
        <v>1.1666747515830691</v>
      </c>
      <c r="AV1518" s="89"/>
      <c r="AW1518" s="89"/>
      <c r="AX1518" s="89"/>
      <c r="AY1518" s="89"/>
      <c r="AZ1518" s="89"/>
      <c r="BA1518" s="89"/>
      <c r="BB1518" s="89"/>
      <c r="BC1518" s="89"/>
      <c r="BD1518" s="89"/>
      <c r="BE1518" s="89"/>
      <c r="BF1518" s="89"/>
      <c r="BG1518" s="89"/>
      <c r="BH1518" s="89"/>
      <c r="BI1518" s="89"/>
      <c r="BJ1518" s="89"/>
      <c r="BK1518" s="89"/>
      <c r="BL1518" s="89"/>
    </row>
    <row r="1519" spans="3:64">
      <c r="C1519" s="10"/>
      <c r="D1519" s="10"/>
      <c r="Z1519">
        <f t="shared" si="475"/>
        <v>0</v>
      </c>
      <c r="AA1519" s="89">
        <f t="shared" si="476"/>
        <v>-0.23800536174947567</v>
      </c>
      <c r="AB1519" s="89">
        <f t="shared" si="487"/>
        <v>-9999</v>
      </c>
      <c r="AC1519" s="89">
        <f t="shared" si="489"/>
        <v>0</v>
      </c>
      <c r="AD1519" s="89">
        <f t="shared" si="485"/>
        <v>-9999</v>
      </c>
      <c r="AE1519" s="89">
        <f t="shared" si="490"/>
        <v>0</v>
      </c>
      <c r="AF1519">
        <f t="shared" si="486"/>
        <v>-9999</v>
      </c>
      <c r="AG1519" s="73"/>
      <c r="AH1519">
        <f t="shared" si="477"/>
        <v>9.9128093979226504E-4</v>
      </c>
      <c r="AI1519">
        <f t="shared" si="478"/>
        <v>1.0202694526724543</v>
      </c>
      <c r="AJ1519">
        <f t="shared" si="479"/>
        <v>0.73637414807196833</v>
      </c>
      <c r="AK1519">
        <f t="shared" si="480"/>
        <v>8.1517785104596244E-2</v>
      </c>
      <c r="AL1519">
        <f t="shared" si="481"/>
        <v>1.327088014839336</v>
      </c>
      <c r="AM1519">
        <f t="shared" si="482"/>
        <v>0.7817992999413852</v>
      </c>
      <c r="AN1519" s="89">
        <f t="shared" si="488"/>
        <v>1.2462906618999194</v>
      </c>
      <c r="AO1519" s="89">
        <f t="shared" si="488"/>
        <v>1.246290661867854</v>
      </c>
      <c r="AP1519" s="89">
        <f t="shared" si="488"/>
        <v>1.2462906606705981</v>
      </c>
      <c r="AQ1519" s="89">
        <f t="shared" si="488"/>
        <v>1.2462906159678244</v>
      </c>
      <c r="AR1519" s="89">
        <f t="shared" si="488"/>
        <v>1.2462889468736118</v>
      </c>
      <c r="AS1519" s="89">
        <f t="shared" si="488"/>
        <v>1.2462266328299796</v>
      </c>
      <c r="AT1519" s="89">
        <f t="shared" si="488"/>
        <v>1.2439083968856333</v>
      </c>
      <c r="AU1519" s="89">
        <f t="shared" si="484"/>
        <v>1.1666747515830691</v>
      </c>
      <c r="AV1519" s="89"/>
      <c r="AW1519" s="89"/>
      <c r="AX1519" s="89"/>
      <c r="AY1519" s="89"/>
      <c r="AZ1519" s="89"/>
      <c r="BA1519" s="89"/>
      <c r="BB1519" s="89"/>
      <c r="BC1519" s="89"/>
      <c r="BD1519" s="89"/>
      <c r="BE1519" s="89"/>
      <c r="BF1519" s="89"/>
      <c r="BG1519" s="89"/>
      <c r="BH1519" s="89"/>
      <c r="BI1519" s="89"/>
      <c r="BJ1519" s="89"/>
      <c r="BK1519" s="89"/>
      <c r="BL1519" s="89"/>
    </row>
    <row r="1520" spans="3:64">
      <c r="C1520" s="10"/>
      <c r="D1520" s="10"/>
      <c r="Z1520">
        <f t="shared" si="475"/>
        <v>0</v>
      </c>
      <c r="AA1520" s="89">
        <f t="shared" si="476"/>
        <v>-0.23800536174947567</v>
      </c>
      <c r="AB1520" s="89">
        <f t="shared" si="487"/>
        <v>-9999</v>
      </c>
      <c r="AC1520" s="89">
        <f t="shared" si="489"/>
        <v>0</v>
      </c>
      <c r="AD1520" s="89">
        <f t="shared" si="485"/>
        <v>-9999</v>
      </c>
      <c r="AE1520" s="89">
        <f t="shared" si="490"/>
        <v>0</v>
      </c>
      <c r="AF1520">
        <f t="shared" si="486"/>
        <v>-9999</v>
      </c>
      <c r="AG1520" s="73"/>
      <c r="AH1520">
        <f t="shared" si="477"/>
        <v>9.9128093979226504E-4</v>
      </c>
      <c r="AI1520">
        <f t="shared" si="478"/>
        <v>1.0202694526724543</v>
      </c>
      <c r="AJ1520">
        <f t="shared" si="479"/>
        <v>0.73637414807196833</v>
      </c>
      <c r="AK1520">
        <f t="shared" si="480"/>
        <v>8.1517785104596244E-2</v>
      </c>
      <c r="AL1520">
        <f t="shared" si="481"/>
        <v>1.327088014839336</v>
      </c>
      <c r="AM1520">
        <f t="shared" si="482"/>
        <v>0.7817992999413852</v>
      </c>
      <c r="AN1520" s="89">
        <f t="shared" si="488"/>
        <v>1.2462906618999194</v>
      </c>
      <c r="AO1520" s="89">
        <f t="shared" si="488"/>
        <v>1.246290661867854</v>
      </c>
      <c r="AP1520" s="89">
        <f t="shared" si="488"/>
        <v>1.2462906606705981</v>
      </c>
      <c r="AQ1520" s="89">
        <f t="shared" si="488"/>
        <v>1.2462906159678244</v>
      </c>
      <c r="AR1520" s="89">
        <f t="shared" si="488"/>
        <v>1.2462889468736118</v>
      </c>
      <c r="AS1520" s="89">
        <f t="shared" si="488"/>
        <v>1.2462266328299796</v>
      </c>
      <c r="AT1520" s="89">
        <f t="shared" si="488"/>
        <v>1.2439083968856333</v>
      </c>
      <c r="AU1520" s="89">
        <f t="shared" si="484"/>
        <v>1.1666747515830691</v>
      </c>
      <c r="AV1520" s="89"/>
    </row>
    <row r="1521" spans="3:64">
      <c r="C1521" s="10"/>
      <c r="D1521" s="10"/>
      <c r="Z1521">
        <f t="shared" si="475"/>
        <v>0</v>
      </c>
      <c r="AA1521" s="89">
        <f t="shared" si="476"/>
        <v>-0.23800536174947567</v>
      </c>
      <c r="AB1521" s="89">
        <f t="shared" si="487"/>
        <v>-9999</v>
      </c>
      <c r="AC1521" s="89">
        <f t="shared" si="489"/>
        <v>0</v>
      </c>
      <c r="AD1521" s="89">
        <f t="shared" si="485"/>
        <v>-9999</v>
      </c>
      <c r="AE1521" s="89">
        <f t="shared" si="490"/>
        <v>0</v>
      </c>
      <c r="AF1521">
        <f t="shared" si="486"/>
        <v>-9999</v>
      </c>
      <c r="AG1521" s="73"/>
      <c r="AH1521">
        <f t="shared" si="477"/>
        <v>9.9128093979226504E-4</v>
      </c>
      <c r="AI1521">
        <f t="shared" si="478"/>
        <v>1.0202694526724543</v>
      </c>
      <c r="AJ1521">
        <f t="shared" si="479"/>
        <v>0.73637414807196833</v>
      </c>
      <c r="AK1521">
        <f t="shared" si="480"/>
        <v>8.1517785104596244E-2</v>
      </c>
      <c r="AL1521">
        <f t="shared" si="481"/>
        <v>1.327088014839336</v>
      </c>
      <c r="AM1521">
        <f t="shared" si="482"/>
        <v>0.7817992999413852</v>
      </c>
      <c r="AN1521" s="89">
        <f t="shared" si="488"/>
        <v>1.2462906618999194</v>
      </c>
      <c r="AO1521" s="89">
        <f t="shared" si="488"/>
        <v>1.246290661867854</v>
      </c>
      <c r="AP1521" s="89">
        <f t="shared" si="488"/>
        <v>1.2462906606705981</v>
      </c>
      <c r="AQ1521" s="89">
        <f t="shared" si="488"/>
        <v>1.2462906159678244</v>
      </c>
      <c r="AR1521" s="89">
        <f t="shared" si="488"/>
        <v>1.2462889468736118</v>
      </c>
      <c r="AS1521" s="89">
        <f t="shared" si="488"/>
        <v>1.2462266328299796</v>
      </c>
      <c r="AT1521" s="89">
        <f t="shared" si="488"/>
        <v>1.2439083968856333</v>
      </c>
      <c r="AU1521" s="89">
        <f t="shared" si="484"/>
        <v>1.1666747515830691</v>
      </c>
      <c r="AV1521" s="89"/>
    </row>
    <row r="1522" spans="3:64">
      <c r="C1522" s="10"/>
      <c r="D1522" s="10"/>
      <c r="Z1522">
        <f t="shared" si="475"/>
        <v>0</v>
      </c>
      <c r="AA1522" s="89">
        <f t="shared" si="476"/>
        <v>-0.23800536174947567</v>
      </c>
      <c r="AB1522" s="89">
        <f t="shared" si="487"/>
        <v>-9999</v>
      </c>
      <c r="AC1522" s="89">
        <f t="shared" si="489"/>
        <v>0</v>
      </c>
      <c r="AD1522" s="89">
        <f t="shared" si="485"/>
        <v>-9999</v>
      </c>
      <c r="AE1522" s="89">
        <f t="shared" si="490"/>
        <v>0</v>
      </c>
      <c r="AF1522">
        <f t="shared" si="486"/>
        <v>-9999</v>
      </c>
      <c r="AG1522" s="73"/>
      <c r="AH1522">
        <f t="shared" si="477"/>
        <v>9.9128093979226504E-4</v>
      </c>
      <c r="AI1522">
        <f t="shared" si="478"/>
        <v>1.0202694526724543</v>
      </c>
      <c r="AJ1522">
        <f t="shared" si="479"/>
        <v>0.73637414807196833</v>
      </c>
      <c r="AK1522">
        <f t="shared" si="480"/>
        <v>8.1517785104596244E-2</v>
      </c>
      <c r="AL1522">
        <f t="shared" si="481"/>
        <v>1.327088014839336</v>
      </c>
      <c r="AM1522">
        <f t="shared" si="482"/>
        <v>0.7817992999413852</v>
      </c>
      <c r="AN1522" s="89">
        <f t="shared" si="488"/>
        <v>1.2462906618999194</v>
      </c>
      <c r="AO1522" s="89">
        <f t="shared" si="488"/>
        <v>1.246290661867854</v>
      </c>
      <c r="AP1522" s="89">
        <f t="shared" si="488"/>
        <v>1.2462906606705981</v>
      </c>
      <c r="AQ1522" s="89">
        <f t="shared" si="488"/>
        <v>1.2462906159678244</v>
      </c>
      <c r="AR1522" s="89">
        <f t="shared" si="488"/>
        <v>1.2462889468736118</v>
      </c>
      <c r="AS1522" s="89">
        <f t="shared" si="488"/>
        <v>1.2462266328299796</v>
      </c>
      <c r="AT1522" s="89">
        <f t="shared" si="488"/>
        <v>1.2439083968856333</v>
      </c>
      <c r="AU1522" s="89">
        <f t="shared" si="484"/>
        <v>1.1666747515830691</v>
      </c>
      <c r="AV1522" s="89"/>
      <c r="AX1522" s="89"/>
      <c r="AY1522" s="89"/>
      <c r="AZ1522" s="89"/>
      <c r="BA1522" s="89"/>
      <c r="BB1522" s="89"/>
      <c r="BC1522" s="89"/>
      <c r="BD1522" s="89"/>
      <c r="BE1522" s="89"/>
      <c r="BF1522" s="89"/>
      <c r="BG1522" s="89"/>
      <c r="BH1522" s="89"/>
      <c r="BI1522" s="89"/>
      <c r="BJ1522" s="89"/>
      <c r="BK1522" s="89"/>
      <c r="BL1522" s="89"/>
    </row>
    <row r="1523" spans="3:64">
      <c r="C1523" s="10"/>
      <c r="D1523" s="10"/>
      <c r="Z1523">
        <f t="shared" si="475"/>
        <v>0</v>
      </c>
      <c r="AA1523" s="89">
        <f t="shared" si="476"/>
        <v>-0.23800536174947567</v>
      </c>
      <c r="AB1523" s="89">
        <f t="shared" si="487"/>
        <v>-9999</v>
      </c>
      <c r="AC1523" s="89">
        <f t="shared" si="489"/>
        <v>0</v>
      </c>
      <c r="AD1523" s="89">
        <f t="shared" si="485"/>
        <v>-9999</v>
      </c>
      <c r="AE1523" s="89">
        <f t="shared" si="490"/>
        <v>0</v>
      </c>
      <c r="AF1523">
        <f t="shared" si="486"/>
        <v>-9999</v>
      </c>
      <c r="AG1523" s="73"/>
      <c r="AH1523">
        <f t="shared" si="477"/>
        <v>9.9128093979226504E-4</v>
      </c>
      <c r="AI1523">
        <f t="shared" si="478"/>
        <v>1.0202694526724543</v>
      </c>
      <c r="AJ1523">
        <f t="shared" si="479"/>
        <v>0.73637414807196833</v>
      </c>
      <c r="AK1523">
        <f t="shared" si="480"/>
        <v>8.1517785104596244E-2</v>
      </c>
      <c r="AL1523">
        <f t="shared" si="481"/>
        <v>1.327088014839336</v>
      </c>
      <c r="AM1523">
        <f t="shared" si="482"/>
        <v>0.7817992999413852</v>
      </c>
      <c r="AN1523" s="89">
        <f t="shared" si="488"/>
        <v>1.2462906618999194</v>
      </c>
      <c r="AO1523" s="89">
        <f t="shared" si="488"/>
        <v>1.246290661867854</v>
      </c>
      <c r="AP1523" s="89">
        <f t="shared" si="488"/>
        <v>1.2462906606705981</v>
      </c>
      <c r="AQ1523" s="89">
        <f t="shared" si="488"/>
        <v>1.2462906159678244</v>
      </c>
      <c r="AR1523" s="89">
        <f t="shared" si="488"/>
        <v>1.2462889468736118</v>
      </c>
      <c r="AS1523" s="89">
        <f t="shared" si="488"/>
        <v>1.2462266328299796</v>
      </c>
      <c r="AT1523" s="89">
        <f t="shared" si="488"/>
        <v>1.2439083968856333</v>
      </c>
      <c r="AU1523" s="89">
        <f t="shared" si="484"/>
        <v>1.1666747515830691</v>
      </c>
      <c r="AV1523" s="89"/>
    </row>
    <row r="1524" spans="3:64">
      <c r="C1524" s="10"/>
      <c r="D1524" s="10"/>
      <c r="Z1524">
        <f t="shared" si="475"/>
        <v>0</v>
      </c>
      <c r="AA1524" s="89">
        <f t="shared" si="476"/>
        <v>-0.23800536174947567</v>
      </c>
      <c r="AB1524" s="89">
        <f t="shared" si="487"/>
        <v>-9999</v>
      </c>
      <c r="AC1524" s="89">
        <f t="shared" si="489"/>
        <v>0</v>
      </c>
      <c r="AD1524" s="89">
        <f t="shared" si="485"/>
        <v>-9999</v>
      </c>
      <c r="AE1524" s="89">
        <f t="shared" si="490"/>
        <v>0</v>
      </c>
      <c r="AF1524">
        <f t="shared" si="486"/>
        <v>-9999</v>
      </c>
      <c r="AG1524" s="73"/>
      <c r="AH1524">
        <f t="shared" si="477"/>
        <v>9.9128093979226504E-4</v>
      </c>
      <c r="AI1524">
        <f t="shared" si="478"/>
        <v>1.0202694526724543</v>
      </c>
      <c r="AJ1524">
        <f t="shared" si="479"/>
        <v>0.73637414807196833</v>
      </c>
      <c r="AK1524">
        <f t="shared" si="480"/>
        <v>8.1517785104596244E-2</v>
      </c>
      <c r="AL1524">
        <f t="shared" si="481"/>
        <v>1.327088014839336</v>
      </c>
      <c r="AM1524">
        <f t="shared" si="482"/>
        <v>0.7817992999413852</v>
      </c>
      <c r="AN1524" s="89">
        <f t="shared" si="488"/>
        <v>1.2462906618999194</v>
      </c>
      <c r="AO1524" s="89">
        <f t="shared" si="488"/>
        <v>1.246290661867854</v>
      </c>
      <c r="AP1524" s="89">
        <f t="shared" si="488"/>
        <v>1.2462906606705981</v>
      </c>
      <c r="AQ1524" s="89">
        <f t="shared" si="488"/>
        <v>1.2462906159678244</v>
      </c>
      <c r="AR1524" s="89">
        <f t="shared" si="488"/>
        <v>1.2462889468736118</v>
      </c>
      <c r="AS1524" s="89">
        <f t="shared" si="488"/>
        <v>1.2462266328299796</v>
      </c>
      <c r="AT1524" s="89">
        <f t="shared" si="488"/>
        <v>1.2439083968856333</v>
      </c>
      <c r="AU1524" s="89">
        <f t="shared" si="484"/>
        <v>1.1666747515830691</v>
      </c>
      <c r="AV1524" s="89"/>
      <c r="AX1524" s="89"/>
      <c r="AY1524" s="89"/>
      <c r="AZ1524" s="89"/>
      <c r="BA1524" s="89"/>
      <c r="BB1524" s="89"/>
      <c r="BC1524" s="89"/>
      <c r="BD1524" s="89"/>
      <c r="BE1524" s="89"/>
      <c r="BF1524" s="89"/>
      <c r="BG1524" s="89"/>
      <c r="BH1524" s="89"/>
      <c r="BI1524" s="89"/>
      <c r="BJ1524" s="89"/>
      <c r="BK1524" s="89"/>
      <c r="BL1524" s="89"/>
    </row>
    <row r="1525" spans="3:64">
      <c r="C1525" s="10"/>
      <c r="D1525" s="10"/>
      <c r="Z1525">
        <f t="shared" si="475"/>
        <v>0</v>
      </c>
      <c r="AA1525" s="89">
        <f t="shared" si="476"/>
        <v>-0.23800536174947567</v>
      </c>
      <c r="AB1525" s="89">
        <f t="shared" si="487"/>
        <v>-9999</v>
      </c>
      <c r="AC1525" s="89">
        <f t="shared" si="489"/>
        <v>0</v>
      </c>
      <c r="AD1525" s="89">
        <f t="shared" si="485"/>
        <v>-9999</v>
      </c>
      <c r="AE1525" s="89">
        <f t="shared" si="490"/>
        <v>0</v>
      </c>
      <c r="AF1525">
        <f t="shared" si="486"/>
        <v>-9999</v>
      </c>
      <c r="AG1525" s="73"/>
      <c r="AH1525">
        <f t="shared" si="477"/>
        <v>9.9128093979226504E-4</v>
      </c>
      <c r="AI1525">
        <f t="shared" si="478"/>
        <v>1.0202694526724543</v>
      </c>
      <c r="AJ1525">
        <f t="shared" si="479"/>
        <v>0.73637414807196833</v>
      </c>
      <c r="AK1525">
        <f t="shared" si="480"/>
        <v>8.1517785104596244E-2</v>
      </c>
      <c r="AL1525">
        <f t="shared" si="481"/>
        <v>1.327088014839336</v>
      </c>
      <c r="AM1525">
        <f t="shared" si="482"/>
        <v>0.7817992999413852</v>
      </c>
      <c r="AN1525" s="89">
        <f t="shared" ref="AN1525:AT1540" si="491">$AU1525+$AB$7*SIN(AO1525)</f>
        <v>1.2462906618999194</v>
      </c>
      <c r="AO1525" s="89">
        <f t="shared" si="491"/>
        <v>1.246290661867854</v>
      </c>
      <c r="AP1525" s="89">
        <f t="shared" si="491"/>
        <v>1.2462906606705981</v>
      </c>
      <c r="AQ1525" s="89">
        <f t="shared" si="491"/>
        <v>1.2462906159678244</v>
      </c>
      <c r="AR1525" s="89">
        <f t="shared" si="491"/>
        <v>1.2462889468736118</v>
      </c>
      <c r="AS1525" s="89">
        <f t="shared" si="491"/>
        <v>1.2462266328299796</v>
      </c>
      <c r="AT1525" s="89">
        <f t="shared" si="491"/>
        <v>1.2439083968856333</v>
      </c>
      <c r="AU1525" s="89">
        <f t="shared" si="484"/>
        <v>1.1666747515830691</v>
      </c>
      <c r="AV1525" s="89"/>
    </row>
    <row r="1526" spans="3:64">
      <c r="C1526" s="10"/>
      <c r="D1526" s="10"/>
      <c r="Z1526">
        <f t="shared" si="475"/>
        <v>0</v>
      </c>
      <c r="AA1526" s="89">
        <f t="shared" si="476"/>
        <v>-0.23800536174947567</v>
      </c>
      <c r="AB1526" s="89">
        <f t="shared" si="487"/>
        <v>-9999</v>
      </c>
      <c r="AC1526" s="89">
        <f t="shared" si="489"/>
        <v>0</v>
      </c>
      <c r="AD1526" s="89">
        <f t="shared" si="485"/>
        <v>-9999</v>
      </c>
      <c r="AE1526" s="89">
        <f t="shared" si="490"/>
        <v>0</v>
      </c>
      <c r="AF1526">
        <f t="shared" si="486"/>
        <v>-9999</v>
      </c>
      <c r="AG1526" s="73"/>
      <c r="AH1526">
        <f t="shared" si="477"/>
        <v>9.9128093979226504E-4</v>
      </c>
      <c r="AI1526">
        <f t="shared" si="478"/>
        <v>1.0202694526724543</v>
      </c>
      <c r="AJ1526">
        <f t="shared" si="479"/>
        <v>0.73637414807196833</v>
      </c>
      <c r="AK1526">
        <f t="shared" si="480"/>
        <v>8.1517785104596244E-2</v>
      </c>
      <c r="AL1526">
        <f t="shared" si="481"/>
        <v>1.327088014839336</v>
      </c>
      <c r="AM1526">
        <f t="shared" si="482"/>
        <v>0.7817992999413852</v>
      </c>
      <c r="AN1526" s="89">
        <f t="shared" si="491"/>
        <v>1.2462906618999194</v>
      </c>
      <c r="AO1526" s="89">
        <f t="shared" si="491"/>
        <v>1.246290661867854</v>
      </c>
      <c r="AP1526" s="89">
        <f t="shared" si="491"/>
        <v>1.2462906606705981</v>
      </c>
      <c r="AQ1526" s="89">
        <f t="shared" si="491"/>
        <v>1.2462906159678244</v>
      </c>
      <c r="AR1526" s="89">
        <f t="shared" si="491"/>
        <v>1.2462889468736118</v>
      </c>
      <c r="AS1526" s="89">
        <f t="shared" si="491"/>
        <v>1.2462266328299796</v>
      </c>
      <c r="AT1526" s="89">
        <f t="shared" si="491"/>
        <v>1.2439083968856333</v>
      </c>
      <c r="AU1526" s="89">
        <f t="shared" si="484"/>
        <v>1.1666747515830691</v>
      </c>
      <c r="AV1526" s="89"/>
    </row>
    <row r="1527" spans="3:64">
      <c r="C1527" s="10"/>
      <c r="D1527" s="10"/>
      <c r="Z1527">
        <f t="shared" si="475"/>
        <v>0</v>
      </c>
      <c r="AA1527" s="89">
        <f t="shared" si="476"/>
        <v>-0.23800536174947567</v>
      </c>
      <c r="AB1527" s="89">
        <f t="shared" si="487"/>
        <v>-9999</v>
      </c>
      <c r="AC1527" s="89">
        <f t="shared" si="489"/>
        <v>0</v>
      </c>
      <c r="AD1527" s="89">
        <f t="shared" si="485"/>
        <v>-9999</v>
      </c>
      <c r="AE1527" s="89">
        <f t="shared" si="490"/>
        <v>0</v>
      </c>
      <c r="AF1527">
        <f t="shared" si="486"/>
        <v>-9999</v>
      </c>
      <c r="AG1527" s="73"/>
      <c r="AH1527">
        <f t="shared" si="477"/>
        <v>9.9128093979226504E-4</v>
      </c>
      <c r="AI1527">
        <f t="shared" si="478"/>
        <v>1.0202694526724543</v>
      </c>
      <c r="AJ1527">
        <f t="shared" si="479"/>
        <v>0.73637414807196833</v>
      </c>
      <c r="AK1527">
        <f t="shared" si="480"/>
        <v>8.1517785104596244E-2</v>
      </c>
      <c r="AL1527">
        <f t="shared" si="481"/>
        <v>1.327088014839336</v>
      </c>
      <c r="AM1527">
        <f t="shared" si="482"/>
        <v>0.7817992999413852</v>
      </c>
      <c r="AN1527" s="89">
        <f t="shared" si="491"/>
        <v>1.2462906618999194</v>
      </c>
      <c r="AO1527" s="89">
        <f t="shared" si="491"/>
        <v>1.246290661867854</v>
      </c>
      <c r="AP1527" s="89">
        <f t="shared" si="491"/>
        <v>1.2462906606705981</v>
      </c>
      <c r="AQ1527" s="89">
        <f t="shared" si="491"/>
        <v>1.2462906159678244</v>
      </c>
      <c r="AR1527" s="89">
        <f t="shared" si="491"/>
        <v>1.2462889468736118</v>
      </c>
      <c r="AS1527" s="89">
        <f t="shared" si="491"/>
        <v>1.2462266328299796</v>
      </c>
      <c r="AT1527" s="89">
        <f t="shared" si="491"/>
        <v>1.2439083968856333</v>
      </c>
      <c r="AU1527" s="89">
        <f t="shared" si="484"/>
        <v>1.1666747515830691</v>
      </c>
      <c r="AV1527" s="89"/>
      <c r="AX1527" s="89"/>
    </row>
    <row r="1528" spans="3:64">
      <c r="C1528" s="10"/>
      <c r="D1528" s="10"/>
      <c r="Z1528">
        <f t="shared" si="475"/>
        <v>0</v>
      </c>
      <c r="AA1528" s="89">
        <f t="shared" si="476"/>
        <v>-0.23800536174947567</v>
      </c>
      <c r="AB1528" s="89">
        <f t="shared" si="487"/>
        <v>-9999</v>
      </c>
      <c r="AC1528" s="89">
        <f t="shared" si="489"/>
        <v>0</v>
      </c>
      <c r="AD1528" s="89">
        <f t="shared" si="485"/>
        <v>-9999</v>
      </c>
      <c r="AE1528" s="89">
        <f t="shared" si="490"/>
        <v>0</v>
      </c>
      <c r="AF1528">
        <f t="shared" si="486"/>
        <v>-9999</v>
      </c>
      <c r="AG1528" s="73"/>
      <c r="AH1528">
        <f t="shared" si="477"/>
        <v>9.9128093979226504E-4</v>
      </c>
      <c r="AI1528">
        <f t="shared" si="478"/>
        <v>1.0202694526724543</v>
      </c>
      <c r="AJ1528">
        <f t="shared" si="479"/>
        <v>0.73637414807196833</v>
      </c>
      <c r="AK1528">
        <f t="shared" si="480"/>
        <v>8.1517785104596244E-2</v>
      </c>
      <c r="AL1528">
        <f t="shared" si="481"/>
        <v>1.327088014839336</v>
      </c>
      <c r="AM1528">
        <f t="shared" si="482"/>
        <v>0.7817992999413852</v>
      </c>
      <c r="AN1528" s="89">
        <f t="shared" si="491"/>
        <v>1.2462906618999194</v>
      </c>
      <c r="AO1528" s="89">
        <f t="shared" si="491"/>
        <v>1.246290661867854</v>
      </c>
      <c r="AP1528" s="89">
        <f t="shared" si="491"/>
        <v>1.2462906606705981</v>
      </c>
      <c r="AQ1528" s="89">
        <f t="shared" si="491"/>
        <v>1.2462906159678244</v>
      </c>
      <c r="AR1528" s="89">
        <f t="shared" si="491"/>
        <v>1.2462889468736118</v>
      </c>
      <c r="AS1528" s="89">
        <f t="shared" si="491"/>
        <v>1.2462266328299796</v>
      </c>
      <c r="AT1528" s="89">
        <f t="shared" si="491"/>
        <v>1.2439083968856333</v>
      </c>
      <c r="AU1528" s="89">
        <f t="shared" si="484"/>
        <v>1.1666747515830691</v>
      </c>
      <c r="AV1528" s="89"/>
    </row>
    <row r="1529" spans="3:64">
      <c r="C1529" s="10"/>
      <c r="D1529" s="10"/>
      <c r="Z1529">
        <f t="shared" si="475"/>
        <v>0</v>
      </c>
      <c r="AA1529" s="89">
        <f t="shared" si="476"/>
        <v>-0.23800536174947567</v>
      </c>
      <c r="AB1529" s="89">
        <f t="shared" si="487"/>
        <v>-9999</v>
      </c>
      <c r="AC1529" s="89">
        <f t="shared" si="489"/>
        <v>0</v>
      </c>
      <c r="AD1529" s="89">
        <f t="shared" si="485"/>
        <v>-9999</v>
      </c>
      <c r="AE1529" s="89">
        <f t="shared" si="490"/>
        <v>0</v>
      </c>
      <c r="AF1529">
        <f t="shared" si="486"/>
        <v>-9999</v>
      </c>
      <c r="AG1529" s="73"/>
      <c r="AH1529">
        <f t="shared" si="477"/>
        <v>9.9128093979226504E-4</v>
      </c>
      <c r="AI1529">
        <f t="shared" si="478"/>
        <v>1.0202694526724543</v>
      </c>
      <c r="AJ1529">
        <f t="shared" si="479"/>
        <v>0.73637414807196833</v>
      </c>
      <c r="AK1529">
        <f t="shared" si="480"/>
        <v>8.1517785104596244E-2</v>
      </c>
      <c r="AL1529">
        <f t="shared" si="481"/>
        <v>1.327088014839336</v>
      </c>
      <c r="AM1529">
        <f t="shared" si="482"/>
        <v>0.7817992999413852</v>
      </c>
      <c r="AN1529" s="89">
        <f t="shared" si="491"/>
        <v>1.2462906618999194</v>
      </c>
      <c r="AO1529" s="89">
        <f t="shared" si="491"/>
        <v>1.246290661867854</v>
      </c>
      <c r="AP1529" s="89">
        <f t="shared" si="491"/>
        <v>1.2462906606705981</v>
      </c>
      <c r="AQ1529" s="89">
        <f t="shared" si="491"/>
        <v>1.2462906159678244</v>
      </c>
      <c r="AR1529" s="89">
        <f t="shared" si="491"/>
        <v>1.2462889468736118</v>
      </c>
      <c r="AS1529" s="89">
        <f t="shared" si="491"/>
        <v>1.2462266328299796</v>
      </c>
      <c r="AT1529" s="89">
        <f t="shared" si="491"/>
        <v>1.2439083968856333</v>
      </c>
      <c r="AU1529" s="89">
        <f t="shared" si="484"/>
        <v>1.1666747515830691</v>
      </c>
      <c r="AV1529" s="89"/>
      <c r="AX1529" s="89"/>
    </row>
    <row r="1530" spans="3:64">
      <c r="C1530" s="10"/>
      <c r="D1530" s="10"/>
      <c r="Z1530">
        <f t="shared" si="475"/>
        <v>0</v>
      </c>
      <c r="AA1530" s="89">
        <f t="shared" si="476"/>
        <v>-0.23800536174947567</v>
      </c>
      <c r="AB1530" s="89">
        <f t="shared" si="487"/>
        <v>-9999</v>
      </c>
      <c r="AC1530" s="89">
        <f t="shared" si="489"/>
        <v>0</v>
      </c>
      <c r="AD1530" s="89">
        <f t="shared" si="485"/>
        <v>-9999</v>
      </c>
      <c r="AE1530" s="89">
        <f t="shared" si="490"/>
        <v>0</v>
      </c>
      <c r="AF1530">
        <f t="shared" si="486"/>
        <v>-9999</v>
      </c>
      <c r="AG1530" s="73"/>
      <c r="AH1530">
        <f t="shared" si="477"/>
        <v>9.9128093979226504E-4</v>
      </c>
      <c r="AI1530">
        <f t="shared" si="478"/>
        <v>1.0202694526724543</v>
      </c>
      <c r="AJ1530">
        <f t="shared" si="479"/>
        <v>0.73637414807196833</v>
      </c>
      <c r="AK1530">
        <f t="shared" si="480"/>
        <v>8.1517785104596244E-2</v>
      </c>
      <c r="AL1530">
        <f t="shared" si="481"/>
        <v>1.327088014839336</v>
      </c>
      <c r="AM1530">
        <f t="shared" si="482"/>
        <v>0.7817992999413852</v>
      </c>
      <c r="AN1530" s="89">
        <f t="shared" si="491"/>
        <v>1.2462906618999194</v>
      </c>
      <c r="AO1530" s="89">
        <f t="shared" si="491"/>
        <v>1.246290661867854</v>
      </c>
      <c r="AP1530" s="89">
        <f t="shared" si="491"/>
        <v>1.2462906606705981</v>
      </c>
      <c r="AQ1530" s="89">
        <f t="shared" si="491"/>
        <v>1.2462906159678244</v>
      </c>
      <c r="AR1530" s="89">
        <f t="shared" si="491"/>
        <v>1.2462889468736118</v>
      </c>
      <c r="AS1530" s="89">
        <f t="shared" si="491"/>
        <v>1.2462266328299796</v>
      </c>
      <c r="AT1530" s="89">
        <f t="shared" si="491"/>
        <v>1.2439083968856333</v>
      </c>
      <c r="AU1530" s="89">
        <f t="shared" si="484"/>
        <v>1.1666747515830691</v>
      </c>
      <c r="AV1530" s="89"/>
    </row>
    <row r="1531" spans="3:64">
      <c r="C1531" s="10"/>
      <c r="D1531" s="10"/>
      <c r="Z1531">
        <f t="shared" si="475"/>
        <v>0</v>
      </c>
      <c r="AA1531" s="89">
        <f t="shared" si="476"/>
        <v>-0.23800536174947567</v>
      </c>
      <c r="AB1531" s="89">
        <f t="shared" si="487"/>
        <v>-9999</v>
      </c>
      <c r="AC1531" s="89">
        <f t="shared" si="489"/>
        <v>0</v>
      </c>
      <c r="AD1531" s="89">
        <f t="shared" si="485"/>
        <v>-9999</v>
      </c>
      <c r="AE1531" s="89">
        <f t="shared" si="490"/>
        <v>0</v>
      </c>
      <c r="AF1531">
        <f t="shared" si="486"/>
        <v>-9999</v>
      </c>
      <c r="AG1531" s="73"/>
      <c r="AH1531">
        <f t="shared" si="477"/>
        <v>9.9128093979226504E-4</v>
      </c>
      <c r="AI1531">
        <f t="shared" si="478"/>
        <v>1.0202694526724543</v>
      </c>
      <c r="AJ1531">
        <f t="shared" si="479"/>
        <v>0.73637414807196833</v>
      </c>
      <c r="AK1531">
        <f t="shared" si="480"/>
        <v>8.1517785104596244E-2</v>
      </c>
      <c r="AL1531">
        <f t="shared" si="481"/>
        <v>1.327088014839336</v>
      </c>
      <c r="AM1531">
        <f t="shared" si="482"/>
        <v>0.7817992999413852</v>
      </c>
      <c r="AN1531" s="89">
        <f t="shared" si="491"/>
        <v>1.2462906618999194</v>
      </c>
      <c r="AO1531" s="89">
        <f t="shared" si="491"/>
        <v>1.246290661867854</v>
      </c>
      <c r="AP1531" s="89">
        <f t="shared" si="491"/>
        <v>1.2462906606705981</v>
      </c>
      <c r="AQ1531" s="89">
        <f t="shared" si="491"/>
        <v>1.2462906159678244</v>
      </c>
      <c r="AR1531" s="89">
        <f t="shared" si="491"/>
        <v>1.2462889468736118</v>
      </c>
      <c r="AS1531" s="89">
        <f t="shared" si="491"/>
        <v>1.2462266328299796</v>
      </c>
      <c r="AT1531" s="89">
        <f t="shared" si="491"/>
        <v>1.2439083968856333</v>
      </c>
      <c r="AU1531" s="89">
        <f t="shared" si="484"/>
        <v>1.1666747515830691</v>
      </c>
      <c r="AV1531" s="89"/>
    </row>
    <row r="1532" spans="3:64">
      <c r="C1532" s="10"/>
      <c r="D1532" s="10"/>
      <c r="Z1532">
        <f t="shared" si="475"/>
        <v>0</v>
      </c>
      <c r="AA1532" s="89">
        <f t="shared" si="476"/>
        <v>-0.23800536174947567</v>
      </c>
      <c r="AB1532" s="89">
        <f t="shared" si="487"/>
        <v>-9999</v>
      </c>
      <c r="AC1532" s="89">
        <f t="shared" si="489"/>
        <v>0</v>
      </c>
      <c r="AD1532" s="89">
        <f t="shared" si="485"/>
        <v>-9999</v>
      </c>
      <c r="AE1532" s="89">
        <f t="shared" si="490"/>
        <v>0</v>
      </c>
      <c r="AF1532">
        <f t="shared" si="486"/>
        <v>-9999</v>
      </c>
      <c r="AG1532" s="73"/>
      <c r="AH1532">
        <f t="shared" si="477"/>
        <v>9.9128093979226504E-4</v>
      </c>
      <c r="AI1532">
        <f t="shared" si="478"/>
        <v>1.0202694526724543</v>
      </c>
      <c r="AJ1532">
        <f t="shared" si="479"/>
        <v>0.73637414807196833</v>
      </c>
      <c r="AK1532">
        <f t="shared" si="480"/>
        <v>8.1517785104596244E-2</v>
      </c>
      <c r="AL1532">
        <f t="shared" si="481"/>
        <v>1.327088014839336</v>
      </c>
      <c r="AM1532">
        <f t="shared" si="482"/>
        <v>0.7817992999413852</v>
      </c>
      <c r="AN1532" s="89">
        <f t="shared" si="491"/>
        <v>1.2462906618999194</v>
      </c>
      <c r="AO1532" s="89">
        <f t="shared" si="491"/>
        <v>1.246290661867854</v>
      </c>
      <c r="AP1532" s="89">
        <f t="shared" si="491"/>
        <v>1.2462906606705981</v>
      </c>
      <c r="AQ1532" s="89">
        <f t="shared" si="491"/>
        <v>1.2462906159678244</v>
      </c>
      <c r="AR1532" s="89">
        <f t="shared" si="491"/>
        <v>1.2462889468736118</v>
      </c>
      <c r="AS1532" s="89">
        <f t="shared" si="491"/>
        <v>1.2462266328299796</v>
      </c>
      <c r="AT1532" s="89">
        <f t="shared" si="491"/>
        <v>1.2439083968856333</v>
      </c>
      <c r="AU1532" s="89">
        <f t="shared" si="484"/>
        <v>1.1666747515830691</v>
      </c>
      <c r="AV1532" s="89"/>
    </row>
    <row r="1533" spans="3:64">
      <c r="C1533" s="10"/>
      <c r="D1533" s="10"/>
      <c r="Z1533">
        <f t="shared" si="475"/>
        <v>0</v>
      </c>
      <c r="AA1533" s="89">
        <f t="shared" si="476"/>
        <v>-0.23800536174947567</v>
      </c>
      <c r="AB1533" s="89">
        <f t="shared" si="487"/>
        <v>-9999</v>
      </c>
      <c r="AC1533" s="89">
        <f t="shared" si="489"/>
        <v>0</v>
      </c>
      <c r="AD1533" s="89">
        <f t="shared" si="485"/>
        <v>-9999</v>
      </c>
      <c r="AE1533" s="89">
        <f t="shared" si="490"/>
        <v>0</v>
      </c>
      <c r="AF1533">
        <f t="shared" si="486"/>
        <v>-9999</v>
      </c>
      <c r="AG1533" s="73"/>
      <c r="AH1533">
        <f t="shared" si="477"/>
        <v>9.9128093979226504E-4</v>
      </c>
      <c r="AI1533">
        <f t="shared" si="478"/>
        <v>1.0202694526724543</v>
      </c>
      <c r="AJ1533">
        <f t="shared" si="479"/>
        <v>0.73637414807196833</v>
      </c>
      <c r="AK1533">
        <f t="shared" si="480"/>
        <v>8.1517785104596244E-2</v>
      </c>
      <c r="AL1533">
        <f t="shared" si="481"/>
        <v>1.327088014839336</v>
      </c>
      <c r="AM1533">
        <f t="shared" si="482"/>
        <v>0.7817992999413852</v>
      </c>
      <c r="AN1533" s="89">
        <f t="shared" si="491"/>
        <v>1.2462906618999194</v>
      </c>
      <c r="AO1533" s="89">
        <f t="shared" si="491"/>
        <v>1.246290661867854</v>
      </c>
      <c r="AP1533" s="89">
        <f t="shared" si="491"/>
        <v>1.2462906606705981</v>
      </c>
      <c r="AQ1533" s="89">
        <f t="shared" si="491"/>
        <v>1.2462906159678244</v>
      </c>
      <c r="AR1533" s="89">
        <f t="shared" si="491"/>
        <v>1.2462889468736118</v>
      </c>
      <c r="AS1533" s="89">
        <f t="shared" si="491"/>
        <v>1.2462266328299796</v>
      </c>
      <c r="AT1533" s="89">
        <f t="shared" si="491"/>
        <v>1.2439083968856333</v>
      </c>
      <c r="AU1533" s="89">
        <f t="shared" si="484"/>
        <v>1.1666747515830691</v>
      </c>
    </row>
    <row r="1534" spans="3:64">
      <c r="C1534" s="10"/>
      <c r="D1534" s="10"/>
      <c r="Z1534">
        <f t="shared" si="475"/>
        <v>0</v>
      </c>
      <c r="AA1534" s="89">
        <f t="shared" si="476"/>
        <v>-0.23800536174947567</v>
      </c>
      <c r="AB1534" s="89">
        <f t="shared" si="487"/>
        <v>-9999</v>
      </c>
      <c r="AC1534" s="89">
        <f t="shared" si="489"/>
        <v>0</v>
      </c>
      <c r="AD1534" s="89">
        <f t="shared" si="485"/>
        <v>-9999</v>
      </c>
      <c r="AE1534" s="89">
        <f t="shared" si="490"/>
        <v>0</v>
      </c>
      <c r="AF1534">
        <f t="shared" si="486"/>
        <v>-9999</v>
      </c>
      <c r="AG1534" s="73"/>
      <c r="AH1534">
        <f t="shared" si="477"/>
        <v>9.9128093979226504E-4</v>
      </c>
      <c r="AI1534">
        <f t="shared" si="478"/>
        <v>1.0202694526724543</v>
      </c>
      <c r="AJ1534">
        <f t="shared" si="479"/>
        <v>0.73637414807196833</v>
      </c>
      <c r="AK1534">
        <f t="shared" si="480"/>
        <v>8.1517785104596244E-2</v>
      </c>
      <c r="AL1534">
        <f t="shared" si="481"/>
        <v>1.327088014839336</v>
      </c>
      <c r="AM1534">
        <f t="shared" si="482"/>
        <v>0.7817992999413852</v>
      </c>
      <c r="AN1534" s="89">
        <f t="shared" si="491"/>
        <v>1.2462906618999194</v>
      </c>
      <c r="AO1534" s="89">
        <f t="shared" si="491"/>
        <v>1.246290661867854</v>
      </c>
      <c r="AP1534" s="89">
        <f t="shared" si="491"/>
        <v>1.2462906606705981</v>
      </c>
      <c r="AQ1534" s="89">
        <f t="shared" si="491"/>
        <v>1.2462906159678244</v>
      </c>
      <c r="AR1534" s="89">
        <f t="shared" si="491"/>
        <v>1.2462889468736118</v>
      </c>
      <c r="AS1534" s="89">
        <f t="shared" si="491"/>
        <v>1.2462266328299796</v>
      </c>
      <c r="AT1534" s="89">
        <f t="shared" si="491"/>
        <v>1.2439083968856333</v>
      </c>
      <c r="AU1534" s="89">
        <f t="shared" si="484"/>
        <v>1.1666747515830691</v>
      </c>
      <c r="AV1534" s="89"/>
    </row>
    <row r="1535" spans="3:64">
      <c r="C1535" s="10"/>
      <c r="D1535" s="10"/>
      <c r="Z1535">
        <f t="shared" si="475"/>
        <v>0</v>
      </c>
      <c r="AA1535" s="89">
        <f t="shared" si="476"/>
        <v>-0.23800536174947567</v>
      </c>
      <c r="AB1535" s="89">
        <f t="shared" si="487"/>
        <v>-9999</v>
      </c>
      <c r="AC1535" s="89">
        <f t="shared" si="489"/>
        <v>0</v>
      </c>
      <c r="AD1535" s="89">
        <f t="shared" si="485"/>
        <v>-9999</v>
      </c>
      <c r="AE1535" s="89">
        <f t="shared" si="490"/>
        <v>0</v>
      </c>
      <c r="AF1535">
        <f t="shared" si="486"/>
        <v>-9999</v>
      </c>
      <c r="AG1535" s="73"/>
      <c r="AH1535">
        <f t="shared" si="477"/>
        <v>9.9128093979226504E-4</v>
      </c>
      <c r="AI1535">
        <f t="shared" si="478"/>
        <v>1.0202694526724543</v>
      </c>
      <c r="AJ1535">
        <f t="shared" si="479"/>
        <v>0.73637414807196833</v>
      </c>
      <c r="AK1535">
        <f t="shared" si="480"/>
        <v>8.1517785104596244E-2</v>
      </c>
      <c r="AL1535">
        <f t="shared" si="481"/>
        <v>1.327088014839336</v>
      </c>
      <c r="AM1535">
        <f t="shared" si="482"/>
        <v>0.7817992999413852</v>
      </c>
      <c r="AN1535" s="89">
        <f t="shared" si="491"/>
        <v>1.2462906618999194</v>
      </c>
      <c r="AO1535" s="89">
        <f t="shared" si="491"/>
        <v>1.246290661867854</v>
      </c>
      <c r="AP1535" s="89">
        <f t="shared" si="491"/>
        <v>1.2462906606705981</v>
      </c>
      <c r="AQ1535" s="89">
        <f t="shared" si="491"/>
        <v>1.2462906159678244</v>
      </c>
      <c r="AR1535" s="89">
        <f t="shared" si="491"/>
        <v>1.2462889468736118</v>
      </c>
      <c r="AS1535" s="89">
        <f t="shared" si="491"/>
        <v>1.2462266328299796</v>
      </c>
      <c r="AT1535" s="89">
        <f t="shared" si="491"/>
        <v>1.2439083968856333</v>
      </c>
      <c r="AU1535" s="89">
        <f t="shared" si="484"/>
        <v>1.1666747515830691</v>
      </c>
      <c r="AV1535" s="89"/>
      <c r="AW1535" s="89"/>
      <c r="AX1535" s="89"/>
      <c r="AY1535" s="89"/>
      <c r="AZ1535" s="89"/>
      <c r="BA1535" s="89"/>
      <c r="BB1535" s="89"/>
      <c r="BC1535" s="89"/>
      <c r="BD1535" s="89"/>
      <c r="BE1535" s="89"/>
      <c r="BF1535" s="89"/>
      <c r="BG1535" s="89"/>
      <c r="BH1535" s="89"/>
      <c r="BI1535" s="89"/>
      <c r="BJ1535" s="89"/>
      <c r="BK1535" s="89"/>
      <c r="BL1535" s="89"/>
    </row>
    <row r="1536" spans="3:64">
      <c r="C1536" s="10"/>
      <c r="D1536" s="10"/>
      <c r="Z1536">
        <f t="shared" si="475"/>
        <v>0</v>
      </c>
      <c r="AA1536" s="89">
        <f t="shared" si="476"/>
        <v>-0.23800536174947567</v>
      </c>
      <c r="AB1536" s="89">
        <f t="shared" si="487"/>
        <v>-9999</v>
      </c>
      <c r="AC1536" s="89">
        <f t="shared" si="489"/>
        <v>0</v>
      </c>
      <c r="AD1536" s="89">
        <f t="shared" si="485"/>
        <v>-9999</v>
      </c>
      <c r="AE1536" s="89">
        <f t="shared" si="490"/>
        <v>0</v>
      </c>
      <c r="AF1536">
        <f t="shared" si="486"/>
        <v>-9999</v>
      </c>
      <c r="AG1536" s="73"/>
      <c r="AH1536">
        <f t="shared" si="477"/>
        <v>9.9128093979226504E-4</v>
      </c>
      <c r="AI1536">
        <f t="shared" si="478"/>
        <v>1.0202694526724543</v>
      </c>
      <c r="AJ1536">
        <f t="shared" si="479"/>
        <v>0.73637414807196833</v>
      </c>
      <c r="AK1536">
        <f t="shared" si="480"/>
        <v>8.1517785104596244E-2</v>
      </c>
      <c r="AL1536">
        <f t="shared" si="481"/>
        <v>1.327088014839336</v>
      </c>
      <c r="AM1536">
        <f t="shared" si="482"/>
        <v>0.7817992999413852</v>
      </c>
      <c r="AN1536" s="89">
        <f t="shared" si="491"/>
        <v>1.2462906618999194</v>
      </c>
      <c r="AO1536" s="89">
        <f t="shared" si="491"/>
        <v>1.246290661867854</v>
      </c>
      <c r="AP1536" s="89">
        <f t="shared" si="491"/>
        <v>1.2462906606705981</v>
      </c>
      <c r="AQ1536" s="89">
        <f t="shared" si="491"/>
        <v>1.2462906159678244</v>
      </c>
      <c r="AR1536" s="89">
        <f t="shared" si="491"/>
        <v>1.2462889468736118</v>
      </c>
      <c r="AS1536" s="89">
        <f t="shared" si="491"/>
        <v>1.2462266328299796</v>
      </c>
      <c r="AT1536" s="89">
        <f t="shared" si="491"/>
        <v>1.2439083968856333</v>
      </c>
      <c r="AU1536" s="89">
        <f t="shared" si="484"/>
        <v>1.1666747515830691</v>
      </c>
    </row>
    <row r="1537" spans="3:64">
      <c r="C1537" s="10"/>
      <c r="D1537" s="10"/>
      <c r="Z1537">
        <f t="shared" si="475"/>
        <v>0</v>
      </c>
      <c r="AA1537" s="89">
        <f t="shared" si="476"/>
        <v>-0.23800536174947567</v>
      </c>
      <c r="AB1537" s="89">
        <f t="shared" si="487"/>
        <v>-9999</v>
      </c>
      <c r="AC1537" s="89">
        <f t="shared" si="489"/>
        <v>0</v>
      </c>
      <c r="AD1537" s="89">
        <f t="shared" si="485"/>
        <v>-9999</v>
      </c>
      <c r="AE1537" s="89">
        <f t="shared" si="490"/>
        <v>0</v>
      </c>
      <c r="AF1537">
        <f t="shared" si="486"/>
        <v>-9999</v>
      </c>
      <c r="AG1537" s="73"/>
      <c r="AH1537">
        <f t="shared" si="477"/>
        <v>9.9128093979226504E-4</v>
      </c>
      <c r="AI1537">
        <f t="shared" si="478"/>
        <v>1.0202694526724543</v>
      </c>
      <c r="AJ1537">
        <f t="shared" si="479"/>
        <v>0.73637414807196833</v>
      </c>
      <c r="AK1537">
        <f t="shared" si="480"/>
        <v>8.1517785104596244E-2</v>
      </c>
      <c r="AL1537">
        <f t="shared" si="481"/>
        <v>1.327088014839336</v>
      </c>
      <c r="AM1537">
        <f t="shared" si="482"/>
        <v>0.7817992999413852</v>
      </c>
      <c r="AN1537" s="89">
        <f t="shared" si="491"/>
        <v>1.2462906618999194</v>
      </c>
      <c r="AO1537" s="89">
        <f t="shared" si="491"/>
        <v>1.246290661867854</v>
      </c>
      <c r="AP1537" s="89">
        <f t="shared" si="491"/>
        <v>1.2462906606705981</v>
      </c>
      <c r="AQ1537" s="89">
        <f t="shared" si="491"/>
        <v>1.2462906159678244</v>
      </c>
      <c r="AR1537" s="89">
        <f t="shared" si="491"/>
        <v>1.2462889468736118</v>
      </c>
      <c r="AS1537" s="89">
        <f t="shared" si="491"/>
        <v>1.2462266328299796</v>
      </c>
      <c r="AT1537" s="89">
        <f t="shared" si="491"/>
        <v>1.2439083968856333</v>
      </c>
      <c r="AU1537" s="89">
        <f t="shared" si="484"/>
        <v>1.1666747515830691</v>
      </c>
    </row>
    <row r="1538" spans="3:64">
      <c r="C1538" s="10"/>
      <c r="D1538" s="10"/>
      <c r="Z1538">
        <f t="shared" si="475"/>
        <v>0</v>
      </c>
      <c r="AA1538" s="89">
        <f t="shared" si="476"/>
        <v>-0.23800536174947567</v>
      </c>
      <c r="AB1538" s="89">
        <f t="shared" si="487"/>
        <v>-9999</v>
      </c>
      <c r="AC1538" s="89">
        <f t="shared" si="489"/>
        <v>0</v>
      </c>
      <c r="AD1538" s="89">
        <f t="shared" si="485"/>
        <v>-9999</v>
      </c>
      <c r="AE1538" s="89">
        <f t="shared" si="490"/>
        <v>0</v>
      </c>
      <c r="AF1538">
        <f t="shared" si="486"/>
        <v>-9999</v>
      </c>
      <c r="AG1538" s="73"/>
      <c r="AH1538">
        <f t="shared" si="477"/>
        <v>9.9128093979226504E-4</v>
      </c>
      <c r="AI1538">
        <f t="shared" si="478"/>
        <v>1.0202694526724543</v>
      </c>
      <c r="AJ1538">
        <f t="shared" si="479"/>
        <v>0.73637414807196833</v>
      </c>
      <c r="AK1538">
        <f t="shared" si="480"/>
        <v>8.1517785104596244E-2</v>
      </c>
      <c r="AL1538">
        <f t="shared" si="481"/>
        <v>1.327088014839336</v>
      </c>
      <c r="AM1538">
        <f t="shared" si="482"/>
        <v>0.7817992999413852</v>
      </c>
      <c r="AN1538" s="89">
        <f t="shared" si="491"/>
        <v>1.2462906618999194</v>
      </c>
      <c r="AO1538" s="89">
        <f t="shared" si="491"/>
        <v>1.246290661867854</v>
      </c>
      <c r="AP1538" s="89">
        <f t="shared" si="491"/>
        <v>1.2462906606705981</v>
      </c>
      <c r="AQ1538" s="89">
        <f t="shared" si="491"/>
        <v>1.2462906159678244</v>
      </c>
      <c r="AR1538" s="89">
        <f t="shared" si="491"/>
        <v>1.2462889468736118</v>
      </c>
      <c r="AS1538" s="89">
        <f t="shared" si="491"/>
        <v>1.2462266328299796</v>
      </c>
      <c r="AT1538" s="89">
        <f t="shared" si="491"/>
        <v>1.2439083968856333</v>
      </c>
      <c r="AU1538" s="89">
        <f t="shared" si="484"/>
        <v>1.1666747515830691</v>
      </c>
    </row>
    <row r="1539" spans="3:64">
      <c r="C1539" s="10"/>
      <c r="D1539" s="10"/>
      <c r="Z1539">
        <f t="shared" si="475"/>
        <v>0</v>
      </c>
      <c r="AA1539" s="89">
        <f t="shared" si="476"/>
        <v>-0.23800536174947567</v>
      </c>
      <c r="AB1539" s="89">
        <f t="shared" si="487"/>
        <v>-9999</v>
      </c>
      <c r="AC1539" s="89">
        <f t="shared" si="489"/>
        <v>0</v>
      </c>
      <c r="AD1539" s="89">
        <f t="shared" si="485"/>
        <v>-9999</v>
      </c>
      <c r="AE1539" s="89">
        <f t="shared" si="490"/>
        <v>0</v>
      </c>
      <c r="AF1539">
        <f t="shared" si="486"/>
        <v>-9999</v>
      </c>
      <c r="AG1539" s="73"/>
      <c r="AH1539">
        <f t="shared" si="477"/>
        <v>9.9128093979226504E-4</v>
      </c>
      <c r="AI1539">
        <f t="shared" si="478"/>
        <v>1.0202694526724543</v>
      </c>
      <c r="AJ1539">
        <f t="shared" si="479"/>
        <v>0.73637414807196833</v>
      </c>
      <c r="AK1539">
        <f t="shared" si="480"/>
        <v>8.1517785104596244E-2</v>
      </c>
      <c r="AL1539">
        <f t="shared" si="481"/>
        <v>1.327088014839336</v>
      </c>
      <c r="AM1539">
        <f t="shared" si="482"/>
        <v>0.7817992999413852</v>
      </c>
      <c r="AN1539" s="89">
        <f t="shared" si="491"/>
        <v>1.2462906618999194</v>
      </c>
      <c r="AO1539" s="89">
        <f t="shared" si="491"/>
        <v>1.246290661867854</v>
      </c>
      <c r="AP1539" s="89">
        <f t="shared" si="491"/>
        <v>1.2462906606705981</v>
      </c>
      <c r="AQ1539" s="89">
        <f t="shared" si="491"/>
        <v>1.2462906159678244</v>
      </c>
      <c r="AR1539" s="89">
        <f t="shared" si="491"/>
        <v>1.2462889468736118</v>
      </c>
      <c r="AS1539" s="89">
        <f t="shared" si="491"/>
        <v>1.2462266328299796</v>
      </c>
      <c r="AT1539" s="89">
        <f t="shared" si="491"/>
        <v>1.2439083968856333</v>
      </c>
      <c r="AU1539" s="89">
        <f t="shared" si="484"/>
        <v>1.1666747515830691</v>
      </c>
      <c r="AV1539" s="89"/>
    </row>
    <row r="1540" spans="3:64">
      <c r="C1540" s="10"/>
      <c r="D1540" s="10"/>
      <c r="Z1540">
        <f t="shared" si="475"/>
        <v>0</v>
      </c>
      <c r="AA1540" s="89">
        <f t="shared" si="476"/>
        <v>-0.23800536174947567</v>
      </c>
      <c r="AB1540" s="89">
        <f t="shared" si="487"/>
        <v>-9999</v>
      </c>
      <c r="AC1540" s="89">
        <f t="shared" si="489"/>
        <v>0</v>
      </c>
      <c r="AD1540" s="89">
        <f t="shared" si="485"/>
        <v>-9999</v>
      </c>
      <c r="AE1540" s="89">
        <f t="shared" si="490"/>
        <v>0</v>
      </c>
      <c r="AF1540">
        <f t="shared" si="486"/>
        <v>-9999</v>
      </c>
      <c r="AG1540" s="73"/>
      <c r="AH1540">
        <f t="shared" si="477"/>
        <v>9.9128093979226504E-4</v>
      </c>
      <c r="AI1540">
        <f t="shared" si="478"/>
        <v>1.0202694526724543</v>
      </c>
      <c r="AJ1540">
        <f t="shared" si="479"/>
        <v>0.73637414807196833</v>
      </c>
      <c r="AK1540">
        <f t="shared" si="480"/>
        <v>8.1517785104596244E-2</v>
      </c>
      <c r="AL1540">
        <f t="shared" si="481"/>
        <v>1.327088014839336</v>
      </c>
      <c r="AM1540">
        <f t="shared" si="482"/>
        <v>0.7817992999413852</v>
      </c>
      <c r="AN1540" s="89">
        <f t="shared" si="491"/>
        <v>1.2462906618999194</v>
      </c>
      <c r="AO1540" s="89">
        <f t="shared" si="491"/>
        <v>1.246290661867854</v>
      </c>
      <c r="AP1540" s="89">
        <f t="shared" si="491"/>
        <v>1.2462906606705981</v>
      </c>
      <c r="AQ1540" s="89">
        <f t="shared" si="491"/>
        <v>1.2462906159678244</v>
      </c>
      <c r="AR1540" s="89">
        <f t="shared" si="491"/>
        <v>1.2462889468736118</v>
      </c>
      <c r="AS1540" s="89">
        <f t="shared" si="491"/>
        <v>1.2462266328299796</v>
      </c>
      <c r="AT1540" s="89">
        <f t="shared" si="491"/>
        <v>1.2439083968856333</v>
      </c>
      <c r="AU1540" s="89">
        <f t="shared" si="484"/>
        <v>1.1666747515830691</v>
      </c>
      <c r="AV1540" s="89"/>
    </row>
    <row r="1541" spans="3:64">
      <c r="C1541" s="10"/>
      <c r="D1541" s="10"/>
      <c r="Z1541">
        <f t="shared" si="475"/>
        <v>0</v>
      </c>
      <c r="AA1541" s="89">
        <f t="shared" si="476"/>
        <v>-0.23800536174947567</v>
      </c>
      <c r="AB1541" s="89">
        <f t="shared" si="487"/>
        <v>-9999</v>
      </c>
      <c r="AC1541" s="89">
        <f t="shared" si="489"/>
        <v>0</v>
      </c>
      <c r="AD1541" s="89">
        <f t="shared" si="485"/>
        <v>-9999</v>
      </c>
      <c r="AE1541" s="89">
        <f t="shared" si="490"/>
        <v>0</v>
      </c>
      <c r="AF1541">
        <f t="shared" si="486"/>
        <v>-9999</v>
      </c>
      <c r="AG1541" s="73"/>
      <c r="AH1541">
        <f t="shared" si="477"/>
        <v>9.9128093979226504E-4</v>
      </c>
      <c r="AI1541">
        <f t="shared" si="478"/>
        <v>1.0202694526724543</v>
      </c>
      <c r="AJ1541">
        <f t="shared" si="479"/>
        <v>0.73637414807196833</v>
      </c>
      <c r="AK1541">
        <f t="shared" si="480"/>
        <v>8.1517785104596244E-2</v>
      </c>
      <c r="AL1541">
        <f t="shared" si="481"/>
        <v>1.327088014839336</v>
      </c>
      <c r="AM1541">
        <f t="shared" si="482"/>
        <v>0.7817992999413852</v>
      </c>
      <c r="AN1541" s="89">
        <f t="shared" ref="AN1541:AT1556" si="492">$AU1541+$AB$7*SIN(AO1541)</f>
        <v>1.2462906618999194</v>
      </c>
      <c r="AO1541" s="89">
        <f t="shared" si="492"/>
        <v>1.246290661867854</v>
      </c>
      <c r="AP1541" s="89">
        <f t="shared" si="492"/>
        <v>1.2462906606705981</v>
      </c>
      <c r="AQ1541" s="89">
        <f t="shared" si="492"/>
        <v>1.2462906159678244</v>
      </c>
      <c r="AR1541" s="89">
        <f t="shared" si="492"/>
        <v>1.2462889468736118</v>
      </c>
      <c r="AS1541" s="89">
        <f t="shared" si="492"/>
        <v>1.2462266328299796</v>
      </c>
      <c r="AT1541" s="89">
        <f t="shared" si="492"/>
        <v>1.2439083968856333</v>
      </c>
      <c r="AU1541" s="89">
        <f t="shared" si="484"/>
        <v>1.1666747515830691</v>
      </c>
      <c r="AV1541" s="89"/>
    </row>
    <row r="1542" spans="3:64">
      <c r="C1542" s="10"/>
      <c r="D1542" s="10"/>
      <c r="Z1542">
        <f t="shared" si="475"/>
        <v>0</v>
      </c>
      <c r="AA1542" s="89">
        <f t="shared" si="476"/>
        <v>-0.23800536174947567</v>
      </c>
      <c r="AB1542" s="89">
        <f t="shared" si="487"/>
        <v>-9999</v>
      </c>
      <c r="AC1542" s="89">
        <f t="shared" si="489"/>
        <v>0</v>
      </c>
      <c r="AD1542" s="89">
        <f t="shared" si="485"/>
        <v>-9999</v>
      </c>
      <c r="AE1542" s="89">
        <f t="shared" si="490"/>
        <v>0</v>
      </c>
      <c r="AF1542">
        <f t="shared" si="486"/>
        <v>-9999</v>
      </c>
      <c r="AG1542" s="73"/>
      <c r="AH1542">
        <f t="shared" si="477"/>
        <v>9.9128093979226504E-4</v>
      </c>
      <c r="AI1542">
        <f t="shared" si="478"/>
        <v>1.0202694526724543</v>
      </c>
      <c r="AJ1542">
        <f t="shared" si="479"/>
        <v>0.73637414807196833</v>
      </c>
      <c r="AK1542">
        <f t="shared" si="480"/>
        <v>8.1517785104596244E-2</v>
      </c>
      <c r="AL1542">
        <f t="shared" si="481"/>
        <v>1.327088014839336</v>
      </c>
      <c r="AM1542">
        <f t="shared" si="482"/>
        <v>0.7817992999413852</v>
      </c>
      <c r="AN1542" s="89">
        <f t="shared" si="492"/>
        <v>1.2462906618999194</v>
      </c>
      <c r="AO1542" s="89">
        <f t="shared" si="492"/>
        <v>1.246290661867854</v>
      </c>
      <c r="AP1542" s="89">
        <f t="shared" si="492"/>
        <v>1.2462906606705981</v>
      </c>
      <c r="AQ1542" s="89">
        <f t="shared" si="492"/>
        <v>1.2462906159678244</v>
      </c>
      <c r="AR1542" s="89">
        <f t="shared" si="492"/>
        <v>1.2462889468736118</v>
      </c>
      <c r="AS1542" s="89">
        <f t="shared" si="492"/>
        <v>1.2462266328299796</v>
      </c>
      <c r="AT1542" s="89">
        <f t="shared" si="492"/>
        <v>1.2439083968856333</v>
      </c>
      <c r="AU1542" s="89">
        <f t="shared" si="484"/>
        <v>1.1666747515830691</v>
      </c>
    </row>
    <row r="1543" spans="3:64">
      <c r="C1543" s="10"/>
      <c r="D1543" s="10"/>
      <c r="Z1543">
        <f t="shared" si="475"/>
        <v>0</v>
      </c>
      <c r="AA1543" s="89">
        <f t="shared" si="476"/>
        <v>-0.23800536174947567</v>
      </c>
      <c r="AB1543" s="89">
        <f t="shared" si="487"/>
        <v>-9999</v>
      </c>
      <c r="AC1543" s="89">
        <f t="shared" si="489"/>
        <v>0</v>
      </c>
      <c r="AD1543" s="89">
        <f t="shared" si="485"/>
        <v>-9999</v>
      </c>
      <c r="AE1543" s="89">
        <f t="shared" si="490"/>
        <v>0</v>
      </c>
      <c r="AF1543">
        <f t="shared" si="486"/>
        <v>-9999</v>
      </c>
      <c r="AG1543" s="73"/>
      <c r="AH1543">
        <f t="shared" si="477"/>
        <v>9.9128093979226504E-4</v>
      </c>
      <c r="AI1543">
        <f t="shared" si="478"/>
        <v>1.0202694526724543</v>
      </c>
      <c r="AJ1543">
        <f t="shared" si="479"/>
        <v>0.73637414807196833</v>
      </c>
      <c r="AK1543">
        <f t="shared" si="480"/>
        <v>8.1517785104596244E-2</v>
      </c>
      <c r="AL1543">
        <f t="shared" si="481"/>
        <v>1.327088014839336</v>
      </c>
      <c r="AM1543">
        <f t="shared" si="482"/>
        <v>0.7817992999413852</v>
      </c>
      <c r="AN1543" s="89">
        <f t="shared" si="492"/>
        <v>1.2462906618999194</v>
      </c>
      <c r="AO1543" s="89">
        <f t="shared" si="492"/>
        <v>1.246290661867854</v>
      </c>
      <c r="AP1543" s="89">
        <f t="shared" si="492"/>
        <v>1.2462906606705981</v>
      </c>
      <c r="AQ1543" s="89">
        <f t="shared" si="492"/>
        <v>1.2462906159678244</v>
      </c>
      <c r="AR1543" s="89">
        <f t="shared" si="492"/>
        <v>1.2462889468736118</v>
      </c>
      <c r="AS1543" s="89">
        <f t="shared" si="492"/>
        <v>1.2462266328299796</v>
      </c>
      <c r="AT1543" s="89">
        <f t="shared" si="492"/>
        <v>1.2439083968856333</v>
      </c>
      <c r="AU1543" s="89">
        <f t="shared" si="484"/>
        <v>1.1666747515830691</v>
      </c>
      <c r="AV1543" s="89"/>
      <c r="AW1543" s="89"/>
      <c r="AX1543" s="89"/>
      <c r="AY1543" s="89"/>
      <c r="AZ1543" s="89"/>
      <c r="BA1543" s="89"/>
      <c r="BB1543" s="89"/>
      <c r="BC1543" s="89"/>
      <c r="BD1543" s="89"/>
      <c r="BE1543" s="89"/>
      <c r="BF1543" s="89"/>
      <c r="BG1543" s="89"/>
      <c r="BH1543" s="89"/>
      <c r="BI1543" s="89"/>
      <c r="BJ1543" s="89"/>
      <c r="BK1543" s="89"/>
      <c r="BL1543" s="89"/>
    </row>
    <row r="1544" spans="3:64">
      <c r="C1544" s="10"/>
      <c r="D1544" s="10"/>
      <c r="Z1544">
        <f t="shared" si="475"/>
        <v>0</v>
      </c>
      <c r="AA1544" s="89">
        <f t="shared" si="476"/>
        <v>-0.23800536174947567</v>
      </c>
      <c r="AB1544" s="89">
        <f t="shared" si="487"/>
        <v>-9999</v>
      </c>
      <c r="AC1544" s="89">
        <f t="shared" si="489"/>
        <v>0</v>
      </c>
      <c r="AD1544" s="89">
        <f t="shared" si="485"/>
        <v>-9999</v>
      </c>
      <c r="AE1544" s="89">
        <f t="shared" si="490"/>
        <v>0</v>
      </c>
      <c r="AF1544">
        <f t="shared" si="486"/>
        <v>-9999</v>
      </c>
      <c r="AG1544" s="73"/>
      <c r="AH1544">
        <f t="shared" si="477"/>
        <v>9.9128093979226504E-4</v>
      </c>
      <c r="AI1544">
        <f t="shared" si="478"/>
        <v>1.0202694526724543</v>
      </c>
      <c r="AJ1544">
        <f t="shared" si="479"/>
        <v>0.73637414807196833</v>
      </c>
      <c r="AK1544">
        <f t="shared" si="480"/>
        <v>8.1517785104596244E-2</v>
      </c>
      <c r="AL1544">
        <f t="shared" si="481"/>
        <v>1.327088014839336</v>
      </c>
      <c r="AM1544">
        <f t="shared" si="482"/>
        <v>0.7817992999413852</v>
      </c>
      <c r="AN1544" s="89">
        <f t="shared" si="492"/>
        <v>1.2462906618999194</v>
      </c>
      <c r="AO1544" s="89">
        <f t="shared" si="492"/>
        <v>1.246290661867854</v>
      </c>
      <c r="AP1544" s="89">
        <f t="shared" si="492"/>
        <v>1.2462906606705981</v>
      </c>
      <c r="AQ1544" s="89">
        <f t="shared" si="492"/>
        <v>1.2462906159678244</v>
      </c>
      <c r="AR1544" s="89">
        <f t="shared" si="492"/>
        <v>1.2462889468736118</v>
      </c>
      <c r="AS1544" s="89">
        <f t="shared" si="492"/>
        <v>1.2462266328299796</v>
      </c>
      <c r="AT1544" s="89">
        <f t="shared" si="492"/>
        <v>1.2439083968856333</v>
      </c>
      <c r="AU1544" s="89">
        <f t="shared" si="484"/>
        <v>1.1666747515830691</v>
      </c>
      <c r="AV1544" s="89"/>
      <c r="AX1544" s="89"/>
      <c r="AY1544" s="89"/>
      <c r="AZ1544" s="89"/>
      <c r="BA1544" s="89"/>
      <c r="BB1544" s="89"/>
      <c r="BC1544" s="89"/>
      <c r="BD1544" s="89"/>
      <c r="BE1544" s="89"/>
      <c r="BF1544" s="89"/>
      <c r="BG1544" s="89"/>
      <c r="BH1544" s="89"/>
      <c r="BI1544" s="89"/>
      <c r="BJ1544" s="89"/>
      <c r="BK1544" s="89"/>
      <c r="BL1544" s="89"/>
    </row>
    <row r="1545" spans="3:64">
      <c r="C1545" s="10"/>
      <c r="D1545" s="10"/>
      <c r="Z1545">
        <f t="shared" si="475"/>
        <v>0</v>
      </c>
      <c r="AA1545" s="89">
        <f t="shared" si="476"/>
        <v>-0.23800536174947567</v>
      </c>
      <c r="AB1545" s="89">
        <f t="shared" si="487"/>
        <v>-9999</v>
      </c>
      <c r="AC1545" s="89">
        <f t="shared" si="489"/>
        <v>0</v>
      </c>
      <c r="AD1545" s="89">
        <f t="shared" si="485"/>
        <v>-9999</v>
      </c>
      <c r="AE1545" s="89">
        <f t="shared" si="490"/>
        <v>0</v>
      </c>
      <c r="AF1545">
        <f t="shared" si="486"/>
        <v>-9999</v>
      </c>
      <c r="AG1545" s="73"/>
      <c r="AH1545">
        <f t="shared" si="477"/>
        <v>9.9128093979226504E-4</v>
      </c>
      <c r="AI1545">
        <f t="shared" si="478"/>
        <v>1.0202694526724543</v>
      </c>
      <c r="AJ1545">
        <f t="shared" si="479"/>
        <v>0.73637414807196833</v>
      </c>
      <c r="AK1545">
        <f t="shared" si="480"/>
        <v>8.1517785104596244E-2</v>
      </c>
      <c r="AL1545">
        <f t="shared" si="481"/>
        <v>1.327088014839336</v>
      </c>
      <c r="AM1545">
        <f t="shared" si="482"/>
        <v>0.7817992999413852</v>
      </c>
      <c r="AN1545" s="89">
        <f t="shared" si="492"/>
        <v>1.2462906618999194</v>
      </c>
      <c r="AO1545" s="89">
        <f t="shared" si="492"/>
        <v>1.246290661867854</v>
      </c>
      <c r="AP1545" s="89">
        <f t="shared" si="492"/>
        <v>1.2462906606705981</v>
      </c>
      <c r="AQ1545" s="89">
        <f t="shared" si="492"/>
        <v>1.2462906159678244</v>
      </c>
      <c r="AR1545" s="89">
        <f t="shared" si="492"/>
        <v>1.2462889468736118</v>
      </c>
      <c r="AS1545" s="89">
        <f t="shared" si="492"/>
        <v>1.2462266328299796</v>
      </c>
      <c r="AT1545" s="89">
        <f t="shared" si="492"/>
        <v>1.2439083968856333</v>
      </c>
      <c r="AU1545" s="89">
        <f t="shared" si="484"/>
        <v>1.1666747515830691</v>
      </c>
    </row>
    <row r="1546" spans="3:64">
      <c r="C1546" s="10"/>
      <c r="D1546" s="10"/>
      <c r="Z1546">
        <f t="shared" si="475"/>
        <v>0</v>
      </c>
      <c r="AA1546" s="89">
        <f t="shared" si="476"/>
        <v>-0.23800536174947567</v>
      </c>
      <c r="AB1546" s="89">
        <f t="shared" si="487"/>
        <v>-9999</v>
      </c>
      <c r="AC1546" s="89">
        <f t="shared" si="489"/>
        <v>0</v>
      </c>
      <c r="AD1546" s="89">
        <f t="shared" si="485"/>
        <v>-9999</v>
      </c>
      <c r="AE1546" s="89">
        <f t="shared" si="490"/>
        <v>0</v>
      </c>
      <c r="AF1546">
        <f t="shared" si="486"/>
        <v>-9999</v>
      </c>
      <c r="AG1546" s="73"/>
      <c r="AH1546">
        <f t="shared" si="477"/>
        <v>9.9128093979226504E-4</v>
      </c>
      <c r="AI1546">
        <f t="shared" si="478"/>
        <v>1.0202694526724543</v>
      </c>
      <c r="AJ1546">
        <f t="shared" si="479"/>
        <v>0.73637414807196833</v>
      </c>
      <c r="AK1546">
        <f t="shared" si="480"/>
        <v>8.1517785104596244E-2</v>
      </c>
      <c r="AL1546">
        <f t="shared" si="481"/>
        <v>1.327088014839336</v>
      </c>
      <c r="AM1546">
        <f t="shared" si="482"/>
        <v>0.7817992999413852</v>
      </c>
      <c r="AN1546" s="89">
        <f t="shared" si="492"/>
        <v>1.2462906618999194</v>
      </c>
      <c r="AO1546" s="89">
        <f t="shared" si="492"/>
        <v>1.246290661867854</v>
      </c>
      <c r="AP1546" s="89">
        <f t="shared" si="492"/>
        <v>1.2462906606705981</v>
      </c>
      <c r="AQ1546" s="89">
        <f t="shared" si="492"/>
        <v>1.2462906159678244</v>
      </c>
      <c r="AR1546" s="89">
        <f t="shared" si="492"/>
        <v>1.2462889468736118</v>
      </c>
      <c r="AS1546" s="89">
        <f t="shared" si="492"/>
        <v>1.2462266328299796</v>
      </c>
      <c r="AT1546" s="89">
        <f t="shared" si="492"/>
        <v>1.2439083968856333</v>
      </c>
      <c r="AU1546" s="89">
        <f t="shared" si="484"/>
        <v>1.1666747515830691</v>
      </c>
      <c r="AV1546" s="89"/>
    </row>
    <row r="1547" spans="3:64">
      <c r="C1547" s="10"/>
      <c r="D1547" s="10"/>
      <c r="Z1547">
        <f t="shared" si="475"/>
        <v>0</v>
      </c>
      <c r="AA1547" s="89">
        <f t="shared" si="476"/>
        <v>-0.23800536174947567</v>
      </c>
      <c r="AB1547" s="89">
        <f t="shared" si="487"/>
        <v>-9999</v>
      </c>
      <c r="AC1547" s="89">
        <f t="shared" si="489"/>
        <v>0</v>
      </c>
      <c r="AD1547" s="89">
        <f t="shared" si="485"/>
        <v>-9999</v>
      </c>
      <c r="AE1547" s="89">
        <f t="shared" si="490"/>
        <v>0</v>
      </c>
      <c r="AF1547">
        <f t="shared" si="486"/>
        <v>-9999</v>
      </c>
      <c r="AG1547" s="73"/>
      <c r="AH1547">
        <f t="shared" si="477"/>
        <v>9.9128093979226504E-4</v>
      </c>
      <c r="AI1547">
        <f t="shared" si="478"/>
        <v>1.0202694526724543</v>
      </c>
      <c r="AJ1547">
        <f t="shared" si="479"/>
        <v>0.73637414807196833</v>
      </c>
      <c r="AK1547">
        <f t="shared" si="480"/>
        <v>8.1517785104596244E-2</v>
      </c>
      <c r="AL1547">
        <f t="shared" si="481"/>
        <v>1.327088014839336</v>
      </c>
      <c r="AM1547">
        <f t="shared" si="482"/>
        <v>0.7817992999413852</v>
      </c>
      <c r="AN1547" s="89">
        <f t="shared" si="492"/>
        <v>1.2462906618999194</v>
      </c>
      <c r="AO1547" s="89">
        <f t="shared" si="492"/>
        <v>1.246290661867854</v>
      </c>
      <c r="AP1547" s="89">
        <f t="shared" si="492"/>
        <v>1.2462906606705981</v>
      </c>
      <c r="AQ1547" s="89">
        <f t="shared" si="492"/>
        <v>1.2462906159678244</v>
      </c>
      <c r="AR1547" s="89">
        <f t="shared" si="492"/>
        <v>1.2462889468736118</v>
      </c>
      <c r="AS1547" s="89">
        <f t="shared" si="492"/>
        <v>1.2462266328299796</v>
      </c>
      <c r="AT1547" s="89">
        <f t="shared" si="492"/>
        <v>1.2439083968856333</v>
      </c>
      <c r="AU1547" s="89">
        <f t="shared" si="484"/>
        <v>1.1666747515830691</v>
      </c>
    </row>
    <row r="1548" spans="3:64">
      <c r="C1548" s="10"/>
      <c r="D1548" s="10"/>
      <c r="Z1548">
        <f t="shared" si="475"/>
        <v>0</v>
      </c>
      <c r="AA1548" s="89">
        <f t="shared" si="476"/>
        <v>-0.23800536174947567</v>
      </c>
      <c r="AB1548" s="89">
        <f t="shared" si="487"/>
        <v>-9999</v>
      </c>
      <c r="AC1548" s="89">
        <f t="shared" si="489"/>
        <v>0</v>
      </c>
      <c r="AD1548" s="89">
        <f t="shared" si="485"/>
        <v>-9999</v>
      </c>
      <c r="AE1548" s="89">
        <f t="shared" si="490"/>
        <v>0</v>
      </c>
      <c r="AF1548">
        <f t="shared" si="486"/>
        <v>-9999</v>
      </c>
      <c r="AG1548" s="73"/>
      <c r="AH1548">
        <f t="shared" si="477"/>
        <v>9.9128093979226504E-4</v>
      </c>
      <c r="AI1548">
        <f t="shared" si="478"/>
        <v>1.0202694526724543</v>
      </c>
      <c r="AJ1548">
        <f t="shared" si="479"/>
        <v>0.73637414807196833</v>
      </c>
      <c r="AK1548">
        <f t="shared" si="480"/>
        <v>8.1517785104596244E-2</v>
      </c>
      <c r="AL1548">
        <f t="shared" si="481"/>
        <v>1.327088014839336</v>
      </c>
      <c r="AM1548">
        <f t="shared" si="482"/>
        <v>0.7817992999413852</v>
      </c>
      <c r="AN1548" s="89">
        <f t="shared" si="492"/>
        <v>1.2462906618999194</v>
      </c>
      <c r="AO1548" s="89">
        <f t="shared" si="492"/>
        <v>1.246290661867854</v>
      </c>
      <c r="AP1548" s="89">
        <f t="shared" si="492"/>
        <v>1.2462906606705981</v>
      </c>
      <c r="AQ1548" s="89">
        <f t="shared" si="492"/>
        <v>1.2462906159678244</v>
      </c>
      <c r="AR1548" s="89">
        <f t="shared" si="492"/>
        <v>1.2462889468736118</v>
      </c>
      <c r="AS1548" s="89">
        <f t="shared" si="492"/>
        <v>1.2462266328299796</v>
      </c>
      <c r="AT1548" s="89">
        <f t="shared" si="492"/>
        <v>1.2439083968856333</v>
      </c>
      <c r="AU1548" s="89">
        <f t="shared" si="484"/>
        <v>1.1666747515830691</v>
      </c>
      <c r="AV1548" s="89"/>
      <c r="AW1548" s="89"/>
      <c r="AX1548" s="89"/>
      <c r="AY1548" s="89"/>
      <c r="AZ1548" s="89"/>
      <c r="BA1548" s="89"/>
      <c r="BB1548" s="89"/>
      <c r="BC1548" s="89"/>
      <c r="BD1548" s="89"/>
      <c r="BE1548" s="89"/>
      <c r="BF1548" s="89"/>
      <c r="BG1548" s="89"/>
      <c r="BH1548" s="89"/>
      <c r="BI1548" s="89"/>
      <c r="BJ1548" s="89"/>
      <c r="BK1548" s="89"/>
      <c r="BL1548" s="89"/>
    </row>
    <row r="1549" spans="3:64">
      <c r="C1549" s="10"/>
      <c r="D1549" s="10"/>
      <c r="Z1549">
        <f t="shared" si="475"/>
        <v>0</v>
      </c>
      <c r="AA1549" s="89">
        <f t="shared" si="476"/>
        <v>-0.23800536174947567</v>
      </c>
      <c r="AB1549" s="89">
        <f t="shared" si="487"/>
        <v>-9999</v>
      </c>
      <c r="AC1549" s="89">
        <f t="shared" si="489"/>
        <v>0</v>
      </c>
      <c r="AD1549" s="89">
        <f t="shared" si="485"/>
        <v>-9999</v>
      </c>
      <c r="AE1549" s="89">
        <f t="shared" si="490"/>
        <v>0</v>
      </c>
      <c r="AF1549">
        <f t="shared" si="486"/>
        <v>-9999</v>
      </c>
      <c r="AG1549" s="73"/>
      <c r="AH1549">
        <f t="shared" si="477"/>
        <v>9.9128093979226504E-4</v>
      </c>
      <c r="AI1549">
        <f t="shared" si="478"/>
        <v>1.0202694526724543</v>
      </c>
      <c r="AJ1549">
        <f t="shared" si="479"/>
        <v>0.73637414807196833</v>
      </c>
      <c r="AK1549">
        <f t="shared" si="480"/>
        <v>8.1517785104596244E-2</v>
      </c>
      <c r="AL1549">
        <f t="shared" si="481"/>
        <v>1.327088014839336</v>
      </c>
      <c r="AM1549">
        <f t="shared" si="482"/>
        <v>0.7817992999413852</v>
      </c>
      <c r="AN1549" s="89">
        <f t="shared" si="492"/>
        <v>1.2462906618999194</v>
      </c>
      <c r="AO1549" s="89">
        <f t="shared" si="492"/>
        <v>1.246290661867854</v>
      </c>
      <c r="AP1549" s="89">
        <f t="shared" si="492"/>
        <v>1.2462906606705981</v>
      </c>
      <c r="AQ1549" s="89">
        <f t="shared" si="492"/>
        <v>1.2462906159678244</v>
      </c>
      <c r="AR1549" s="89">
        <f t="shared" si="492"/>
        <v>1.2462889468736118</v>
      </c>
      <c r="AS1549" s="89">
        <f t="shared" si="492"/>
        <v>1.2462266328299796</v>
      </c>
      <c r="AT1549" s="89">
        <f t="shared" si="492"/>
        <v>1.2439083968856333</v>
      </c>
      <c r="AU1549" s="89">
        <f t="shared" si="484"/>
        <v>1.1666747515830691</v>
      </c>
    </row>
    <row r="1550" spans="3:64">
      <c r="C1550" s="10"/>
      <c r="D1550" s="10"/>
      <c r="Z1550">
        <f t="shared" si="475"/>
        <v>0</v>
      </c>
      <c r="AA1550" s="89">
        <f t="shared" si="476"/>
        <v>-0.23800536174947567</v>
      </c>
      <c r="AB1550" s="89">
        <f t="shared" si="487"/>
        <v>-9999</v>
      </c>
      <c r="AC1550" s="89">
        <f t="shared" si="489"/>
        <v>0</v>
      </c>
      <c r="AD1550" s="89">
        <f t="shared" si="485"/>
        <v>-9999</v>
      </c>
      <c r="AE1550" s="89">
        <f t="shared" si="490"/>
        <v>0</v>
      </c>
      <c r="AF1550">
        <f t="shared" si="486"/>
        <v>-9999</v>
      </c>
      <c r="AG1550" s="73"/>
      <c r="AH1550">
        <f t="shared" si="477"/>
        <v>9.9128093979226504E-4</v>
      </c>
      <c r="AI1550">
        <f t="shared" si="478"/>
        <v>1.0202694526724543</v>
      </c>
      <c r="AJ1550">
        <f t="shared" si="479"/>
        <v>0.73637414807196833</v>
      </c>
      <c r="AK1550">
        <f t="shared" si="480"/>
        <v>8.1517785104596244E-2</v>
      </c>
      <c r="AL1550">
        <f t="shared" si="481"/>
        <v>1.327088014839336</v>
      </c>
      <c r="AM1550">
        <f t="shared" si="482"/>
        <v>0.7817992999413852</v>
      </c>
      <c r="AN1550" s="89">
        <f t="shared" si="492"/>
        <v>1.2462906618999194</v>
      </c>
      <c r="AO1550" s="89">
        <f t="shared" si="492"/>
        <v>1.246290661867854</v>
      </c>
      <c r="AP1550" s="89">
        <f t="shared" si="492"/>
        <v>1.2462906606705981</v>
      </c>
      <c r="AQ1550" s="89">
        <f t="shared" si="492"/>
        <v>1.2462906159678244</v>
      </c>
      <c r="AR1550" s="89">
        <f t="shared" si="492"/>
        <v>1.2462889468736118</v>
      </c>
      <c r="AS1550" s="89">
        <f t="shared" si="492"/>
        <v>1.2462266328299796</v>
      </c>
      <c r="AT1550" s="89">
        <f t="shared" si="492"/>
        <v>1.2439083968856333</v>
      </c>
      <c r="AU1550" s="89">
        <f t="shared" si="484"/>
        <v>1.1666747515830691</v>
      </c>
      <c r="AV1550" s="89"/>
      <c r="AX1550" s="89"/>
    </row>
    <row r="1551" spans="3:64">
      <c r="C1551" s="10"/>
      <c r="D1551" s="10"/>
      <c r="Z1551">
        <f t="shared" si="475"/>
        <v>0</v>
      </c>
      <c r="AA1551" s="89">
        <f t="shared" si="476"/>
        <v>-0.23800536174947567</v>
      </c>
      <c r="AB1551" s="89">
        <f t="shared" si="487"/>
        <v>-9999</v>
      </c>
      <c r="AC1551" s="89">
        <f t="shared" si="489"/>
        <v>0</v>
      </c>
      <c r="AD1551" s="89">
        <f t="shared" si="485"/>
        <v>-9999</v>
      </c>
      <c r="AE1551" s="89">
        <f t="shared" si="490"/>
        <v>0</v>
      </c>
      <c r="AF1551">
        <f t="shared" si="486"/>
        <v>-9999</v>
      </c>
      <c r="AG1551" s="73"/>
      <c r="AH1551">
        <f t="shared" si="477"/>
        <v>9.9128093979226504E-4</v>
      </c>
      <c r="AI1551">
        <f t="shared" si="478"/>
        <v>1.0202694526724543</v>
      </c>
      <c r="AJ1551">
        <f t="shared" si="479"/>
        <v>0.73637414807196833</v>
      </c>
      <c r="AK1551">
        <f t="shared" si="480"/>
        <v>8.1517785104596244E-2</v>
      </c>
      <c r="AL1551">
        <f t="shared" si="481"/>
        <v>1.327088014839336</v>
      </c>
      <c r="AM1551">
        <f t="shared" si="482"/>
        <v>0.7817992999413852</v>
      </c>
      <c r="AN1551" s="89">
        <f t="shared" si="492"/>
        <v>1.2462906618999194</v>
      </c>
      <c r="AO1551" s="89">
        <f t="shared" si="492"/>
        <v>1.246290661867854</v>
      </c>
      <c r="AP1551" s="89">
        <f t="shared" si="492"/>
        <v>1.2462906606705981</v>
      </c>
      <c r="AQ1551" s="89">
        <f t="shared" si="492"/>
        <v>1.2462906159678244</v>
      </c>
      <c r="AR1551" s="89">
        <f t="shared" si="492"/>
        <v>1.2462889468736118</v>
      </c>
      <c r="AS1551" s="89">
        <f t="shared" si="492"/>
        <v>1.2462266328299796</v>
      </c>
      <c r="AT1551" s="89">
        <f t="shared" si="492"/>
        <v>1.2439083968856333</v>
      </c>
      <c r="AU1551" s="89">
        <f t="shared" si="484"/>
        <v>1.1666747515830691</v>
      </c>
      <c r="AV1551" s="89"/>
      <c r="AX1551" s="89"/>
    </row>
    <row r="1552" spans="3:64">
      <c r="C1552" s="10"/>
      <c r="D1552" s="10"/>
      <c r="Z1552">
        <f t="shared" si="475"/>
        <v>0</v>
      </c>
      <c r="AA1552" s="89">
        <f t="shared" si="476"/>
        <v>-0.23800536174947567</v>
      </c>
      <c r="AB1552" s="89">
        <f t="shared" si="487"/>
        <v>-9999</v>
      </c>
      <c r="AC1552" s="89">
        <f t="shared" si="489"/>
        <v>0</v>
      </c>
      <c r="AD1552" s="89">
        <f t="shared" si="485"/>
        <v>-9999</v>
      </c>
      <c r="AE1552" s="89">
        <f t="shared" si="490"/>
        <v>0</v>
      </c>
      <c r="AF1552">
        <f t="shared" si="486"/>
        <v>-9999</v>
      </c>
      <c r="AG1552" s="73"/>
      <c r="AH1552">
        <f t="shared" si="477"/>
        <v>9.9128093979226504E-4</v>
      </c>
      <c r="AI1552">
        <f t="shared" si="478"/>
        <v>1.0202694526724543</v>
      </c>
      <c r="AJ1552">
        <f t="shared" si="479"/>
        <v>0.73637414807196833</v>
      </c>
      <c r="AK1552">
        <f t="shared" si="480"/>
        <v>8.1517785104596244E-2</v>
      </c>
      <c r="AL1552">
        <f t="shared" si="481"/>
        <v>1.327088014839336</v>
      </c>
      <c r="AM1552">
        <f t="shared" si="482"/>
        <v>0.7817992999413852</v>
      </c>
      <c r="AN1552" s="89">
        <f t="shared" si="492"/>
        <v>1.2462906618999194</v>
      </c>
      <c r="AO1552" s="89">
        <f t="shared" si="492"/>
        <v>1.246290661867854</v>
      </c>
      <c r="AP1552" s="89">
        <f t="shared" si="492"/>
        <v>1.2462906606705981</v>
      </c>
      <c r="AQ1552" s="89">
        <f t="shared" si="492"/>
        <v>1.2462906159678244</v>
      </c>
      <c r="AR1552" s="89">
        <f t="shared" si="492"/>
        <v>1.2462889468736118</v>
      </c>
      <c r="AS1552" s="89">
        <f t="shared" si="492"/>
        <v>1.2462266328299796</v>
      </c>
      <c r="AT1552" s="89">
        <f t="shared" si="492"/>
        <v>1.2439083968856333</v>
      </c>
      <c r="AU1552" s="89">
        <f t="shared" si="484"/>
        <v>1.1666747515830691</v>
      </c>
      <c r="AV1552" s="89"/>
      <c r="AX1552" s="89"/>
    </row>
    <row r="1553" spans="3:64">
      <c r="C1553" s="10"/>
      <c r="D1553" s="10"/>
      <c r="Z1553">
        <f t="shared" si="475"/>
        <v>0</v>
      </c>
      <c r="AA1553" s="89">
        <f t="shared" si="476"/>
        <v>-0.23800536174947567</v>
      </c>
      <c r="AB1553" s="89">
        <f t="shared" si="487"/>
        <v>-9999</v>
      </c>
      <c r="AC1553" s="89">
        <f t="shared" si="489"/>
        <v>0</v>
      </c>
      <c r="AD1553" s="89">
        <f t="shared" si="485"/>
        <v>-9999</v>
      </c>
      <c r="AE1553" s="89">
        <f t="shared" si="490"/>
        <v>0</v>
      </c>
      <c r="AF1553">
        <f t="shared" si="486"/>
        <v>-9999</v>
      </c>
      <c r="AG1553" s="73"/>
      <c r="AH1553">
        <f t="shared" si="477"/>
        <v>9.9128093979226504E-4</v>
      </c>
      <c r="AI1553">
        <f t="shared" si="478"/>
        <v>1.0202694526724543</v>
      </c>
      <c r="AJ1553">
        <f t="shared" si="479"/>
        <v>0.73637414807196833</v>
      </c>
      <c r="AK1553">
        <f t="shared" si="480"/>
        <v>8.1517785104596244E-2</v>
      </c>
      <c r="AL1553">
        <f t="shared" si="481"/>
        <v>1.327088014839336</v>
      </c>
      <c r="AM1553">
        <f t="shared" si="482"/>
        <v>0.7817992999413852</v>
      </c>
      <c r="AN1553" s="89">
        <f t="shared" si="492"/>
        <v>1.2462906618999194</v>
      </c>
      <c r="AO1553" s="89">
        <f t="shared" si="492"/>
        <v>1.246290661867854</v>
      </c>
      <c r="AP1553" s="89">
        <f t="shared" si="492"/>
        <v>1.2462906606705981</v>
      </c>
      <c r="AQ1553" s="89">
        <f t="shared" si="492"/>
        <v>1.2462906159678244</v>
      </c>
      <c r="AR1553" s="89">
        <f t="shared" si="492"/>
        <v>1.2462889468736118</v>
      </c>
      <c r="AS1553" s="89">
        <f t="shared" si="492"/>
        <v>1.2462266328299796</v>
      </c>
      <c r="AT1553" s="89">
        <f t="shared" si="492"/>
        <v>1.2439083968856333</v>
      </c>
      <c r="AU1553" s="89">
        <f t="shared" si="484"/>
        <v>1.1666747515830691</v>
      </c>
      <c r="AV1553" s="89"/>
    </row>
    <row r="1554" spans="3:64">
      <c r="C1554" s="10"/>
      <c r="D1554" s="10"/>
      <c r="Z1554">
        <f t="shared" si="475"/>
        <v>0</v>
      </c>
      <c r="AA1554" s="89">
        <f t="shared" si="476"/>
        <v>-0.23800536174947567</v>
      </c>
      <c r="AB1554" s="89">
        <f t="shared" si="487"/>
        <v>-9999</v>
      </c>
      <c r="AC1554" s="89">
        <f t="shared" si="489"/>
        <v>0</v>
      </c>
      <c r="AD1554" s="89">
        <f t="shared" si="485"/>
        <v>-9999</v>
      </c>
      <c r="AE1554" s="89">
        <f t="shared" si="490"/>
        <v>0</v>
      </c>
      <c r="AF1554">
        <f t="shared" si="486"/>
        <v>-9999</v>
      </c>
      <c r="AG1554" s="73"/>
      <c r="AH1554">
        <f t="shared" si="477"/>
        <v>9.9128093979226504E-4</v>
      </c>
      <c r="AI1554">
        <f t="shared" si="478"/>
        <v>1.0202694526724543</v>
      </c>
      <c r="AJ1554">
        <f t="shared" si="479"/>
        <v>0.73637414807196833</v>
      </c>
      <c r="AK1554">
        <f t="shared" si="480"/>
        <v>8.1517785104596244E-2</v>
      </c>
      <c r="AL1554">
        <f t="shared" si="481"/>
        <v>1.327088014839336</v>
      </c>
      <c r="AM1554">
        <f t="shared" si="482"/>
        <v>0.7817992999413852</v>
      </c>
      <c r="AN1554" s="89">
        <f t="shared" si="492"/>
        <v>1.2462906618999194</v>
      </c>
      <c r="AO1554" s="89">
        <f t="shared" si="492"/>
        <v>1.246290661867854</v>
      </c>
      <c r="AP1554" s="89">
        <f t="shared" si="492"/>
        <v>1.2462906606705981</v>
      </c>
      <c r="AQ1554" s="89">
        <f t="shared" si="492"/>
        <v>1.2462906159678244</v>
      </c>
      <c r="AR1554" s="89">
        <f t="shared" si="492"/>
        <v>1.2462889468736118</v>
      </c>
      <c r="AS1554" s="89">
        <f t="shared" si="492"/>
        <v>1.2462266328299796</v>
      </c>
      <c r="AT1554" s="89">
        <f t="shared" si="492"/>
        <v>1.2439083968856333</v>
      </c>
      <c r="AU1554" s="89">
        <f t="shared" si="484"/>
        <v>1.1666747515830691</v>
      </c>
    </row>
    <row r="1555" spans="3:64">
      <c r="C1555" s="10"/>
      <c r="D1555" s="10"/>
      <c r="Z1555">
        <f t="shared" si="475"/>
        <v>0</v>
      </c>
      <c r="AA1555" s="89">
        <f t="shared" si="476"/>
        <v>-0.23800536174947567</v>
      </c>
      <c r="AB1555" s="89">
        <f t="shared" si="487"/>
        <v>-9999</v>
      </c>
      <c r="AC1555" s="89">
        <f t="shared" si="489"/>
        <v>0</v>
      </c>
      <c r="AD1555" s="89">
        <f t="shared" si="485"/>
        <v>-9999</v>
      </c>
      <c r="AE1555" s="89">
        <f t="shared" si="490"/>
        <v>0</v>
      </c>
      <c r="AF1555">
        <f t="shared" si="486"/>
        <v>-9999</v>
      </c>
      <c r="AG1555" s="73"/>
      <c r="AH1555">
        <f t="shared" si="477"/>
        <v>9.9128093979226504E-4</v>
      </c>
      <c r="AI1555">
        <f t="shared" si="478"/>
        <v>1.0202694526724543</v>
      </c>
      <c r="AJ1555">
        <f t="shared" si="479"/>
        <v>0.73637414807196833</v>
      </c>
      <c r="AK1555">
        <f t="shared" si="480"/>
        <v>8.1517785104596244E-2</v>
      </c>
      <c r="AL1555">
        <f t="shared" si="481"/>
        <v>1.327088014839336</v>
      </c>
      <c r="AM1555">
        <f t="shared" si="482"/>
        <v>0.7817992999413852</v>
      </c>
      <c r="AN1555" s="89">
        <f t="shared" si="492"/>
        <v>1.2462906618999194</v>
      </c>
      <c r="AO1555" s="89">
        <f t="shared" si="492"/>
        <v>1.246290661867854</v>
      </c>
      <c r="AP1555" s="89">
        <f t="shared" si="492"/>
        <v>1.2462906606705981</v>
      </c>
      <c r="AQ1555" s="89">
        <f t="shared" si="492"/>
        <v>1.2462906159678244</v>
      </c>
      <c r="AR1555" s="89">
        <f t="shared" si="492"/>
        <v>1.2462889468736118</v>
      </c>
      <c r="AS1555" s="89">
        <f t="shared" si="492"/>
        <v>1.2462266328299796</v>
      </c>
      <c r="AT1555" s="89">
        <f t="shared" si="492"/>
        <v>1.2439083968856333</v>
      </c>
      <c r="AU1555" s="89">
        <f t="shared" si="484"/>
        <v>1.1666747515830691</v>
      </c>
      <c r="AV1555" s="89"/>
    </row>
    <row r="1556" spans="3:64">
      <c r="C1556" s="10"/>
      <c r="D1556" s="10"/>
      <c r="Z1556">
        <f t="shared" si="475"/>
        <v>0</v>
      </c>
      <c r="AA1556" s="89">
        <f t="shared" si="476"/>
        <v>-0.23800536174947567</v>
      </c>
      <c r="AB1556" s="89">
        <f t="shared" si="487"/>
        <v>-9999</v>
      </c>
      <c r="AC1556" s="89">
        <f t="shared" si="489"/>
        <v>0</v>
      </c>
      <c r="AD1556" s="89">
        <f t="shared" si="485"/>
        <v>-9999</v>
      </c>
      <c r="AE1556" s="89">
        <f t="shared" si="490"/>
        <v>0</v>
      </c>
      <c r="AF1556">
        <f t="shared" si="486"/>
        <v>-9999</v>
      </c>
      <c r="AG1556" s="73"/>
      <c r="AH1556">
        <f t="shared" si="477"/>
        <v>9.9128093979226504E-4</v>
      </c>
      <c r="AI1556">
        <f t="shared" si="478"/>
        <v>1.0202694526724543</v>
      </c>
      <c r="AJ1556">
        <f t="shared" si="479"/>
        <v>0.73637414807196833</v>
      </c>
      <c r="AK1556">
        <f t="shared" si="480"/>
        <v>8.1517785104596244E-2</v>
      </c>
      <c r="AL1556">
        <f t="shared" si="481"/>
        <v>1.327088014839336</v>
      </c>
      <c r="AM1556">
        <f t="shared" si="482"/>
        <v>0.7817992999413852</v>
      </c>
      <c r="AN1556" s="89">
        <f t="shared" si="492"/>
        <v>1.2462906618999194</v>
      </c>
      <c r="AO1556" s="89">
        <f t="shared" si="492"/>
        <v>1.246290661867854</v>
      </c>
      <c r="AP1556" s="89">
        <f t="shared" si="492"/>
        <v>1.2462906606705981</v>
      </c>
      <c r="AQ1556" s="89">
        <f t="shared" si="492"/>
        <v>1.2462906159678244</v>
      </c>
      <c r="AR1556" s="89">
        <f t="shared" si="492"/>
        <v>1.2462889468736118</v>
      </c>
      <c r="AS1556" s="89">
        <f t="shared" si="492"/>
        <v>1.2462266328299796</v>
      </c>
      <c r="AT1556" s="89">
        <f t="shared" si="492"/>
        <v>1.2439083968856333</v>
      </c>
      <c r="AU1556" s="89">
        <f t="shared" si="484"/>
        <v>1.1666747515830691</v>
      </c>
      <c r="AV1556" s="89"/>
    </row>
    <row r="1557" spans="3:64">
      <c r="C1557" s="10"/>
      <c r="D1557" s="10"/>
      <c r="Z1557">
        <f t="shared" ref="Z1557:Z1620" si="493">F1557</f>
        <v>0</v>
      </c>
      <c r="AA1557" s="89">
        <f t="shared" ref="AA1557:AA1620" si="494">AB$3+AB$4*Z1557+AB$5*Z1557^2+AH1557</f>
        <v>-0.23800536174947567</v>
      </c>
      <c r="AB1557" s="89">
        <f t="shared" si="487"/>
        <v>-9999</v>
      </c>
      <c r="AC1557" s="89">
        <f t="shared" si="489"/>
        <v>0</v>
      </c>
      <c r="AD1557" s="89">
        <f t="shared" si="485"/>
        <v>-9999</v>
      </c>
      <c r="AE1557" s="89">
        <f t="shared" si="490"/>
        <v>0</v>
      </c>
      <c r="AF1557">
        <f t="shared" si="486"/>
        <v>-9999</v>
      </c>
      <c r="AG1557" s="73"/>
      <c r="AH1557">
        <f t="shared" ref="AH1557:AH1620" si="495">$AB$6*($AB$11/AI1557*AJ1557+$AB$12)</f>
        <v>9.9128093979226504E-4</v>
      </c>
      <c r="AI1557">
        <f t="shared" ref="AI1557:AI1620" si="496">1+$AB$7*COS(AL1557)</f>
        <v>1.0202694526724543</v>
      </c>
      <c r="AJ1557">
        <f t="shared" ref="AJ1557:AJ1620" si="497">SIN(AL1557+RADIANS($AB$9))</f>
        <v>0.73637414807196833</v>
      </c>
      <c r="AK1557">
        <f t="shared" ref="AK1557:AK1620" si="498">$AB$7*SIN(AL1557)</f>
        <v>8.1517785104596244E-2</v>
      </c>
      <c r="AL1557">
        <f t="shared" ref="AL1557:AL1620" si="499">2*ATAN(AM1557)</f>
        <v>1.327088014839336</v>
      </c>
      <c r="AM1557">
        <f t="shared" ref="AM1557:AM1620" si="500">SQRT((1+$AB$7)/(1-$AB$7))*TAN(AN1557/2)</f>
        <v>0.7817992999413852</v>
      </c>
      <c r="AN1557" s="89">
        <f t="shared" ref="AN1557:AT1572" si="501">$AU1557+$AB$7*SIN(AO1557)</f>
        <v>1.2462906618999194</v>
      </c>
      <c r="AO1557" s="89">
        <f t="shared" si="501"/>
        <v>1.246290661867854</v>
      </c>
      <c r="AP1557" s="89">
        <f t="shared" si="501"/>
        <v>1.2462906606705981</v>
      </c>
      <c r="AQ1557" s="89">
        <f t="shared" si="501"/>
        <v>1.2462906159678244</v>
      </c>
      <c r="AR1557" s="89">
        <f t="shared" si="501"/>
        <v>1.2462889468736118</v>
      </c>
      <c r="AS1557" s="89">
        <f t="shared" si="501"/>
        <v>1.2462266328299796</v>
      </c>
      <c r="AT1557" s="89">
        <f t="shared" si="501"/>
        <v>1.2439083968856333</v>
      </c>
      <c r="AU1557" s="89">
        <f t="shared" ref="AU1557:AU1620" si="502">RADIANS($AB$9)+$AB$18*(F1557-AB$15)</f>
        <v>1.1666747515830691</v>
      </c>
      <c r="AV1557" s="89"/>
      <c r="AW1557" s="89"/>
      <c r="AX1557" s="89"/>
      <c r="AY1557" s="89"/>
      <c r="AZ1557" s="89"/>
      <c r="BA1557" s="89"/>
      <c r="BB1557" s="89"/>
      <c r="BC1557" s="89"/>
      <c r="BD1557" s="89"/>
      <c r="BE1557" s="89"/>
      <c r="BF1557" s="89"/>
      <c r="BG1557" s="89"/>
      <c r="BH1557" s="89"/>
      <c r="BI1557" s="89"/>
      <c r="BJ1557" s="89"/>
      <c r="BK1557" s="89"/>
      <c r="BL1557" s="89"/>
    </row>
    <row r="1558" spans="3:64">
      <c r="C1558" s="10"/>
      <c r="D1558" s="10"/>
      <c r="Z1558">
        <f t="shared" si="493"/>
        <v>0</v>
      </c>
      <c r="AA1558" s="89">
        <f t="shared" si="494"/>
        <v>-0.23800536174947567</v>
      </c>
      <c r="AB1558" s="89">
        <f t="shared" si="487"/>
        <v>-9999</v>
      </c>
      <c r="AC1558" s="89">
        <f t="shared" si="489"/>
        <v>0</v>
      </c>
      <c r="AD1558" s="89">
        <f t="shared" ref="AD1558:AD1621" si="503">IF(S1558&lt;&gt;0,G1558-AA1558, -9999)</f>
        <v>-9999</v>
      </c>
      <c r="AE1558" s="89">
        <f t="shared" si="490"/>
        <v>0</v>
      </c>
      <c r="AF1558">
        <f t="shared" ref="AF1558:AF1621" si="504">IF(S1558&lt;&gt;0,G1558-P1558, -9999)</f>
        <v>-9999</v>
      </c>
      <c r="AG1558" s="73"/>
      <c r="AH1558">
        <f t="shared" si="495"/>
        <v>9.9128093979226504E-4</v>
      </c>
      <c r="AI1558">
        <f t="shared" si="496"/>
        <v>1.0202694526724543</v>
      </c>
      <c r="AJ1558">
        <f t="shared" si="497"/>
        <v>0.73637414807196833</v>
      </c>
      <c r="AK1558">
        <f t="shared" si="498"/>
        <v>8.1517785104596244E-2</v>
      </c>
      <c r="AL1558">
        <f t="shared" si="499"/>
        <v>1.327088014839336</v>
      </c>
      <c r="AM1558">
        <f t="shared" si="500"/>
        <v>0.7817992999413852</v>
      </c>
      <c r="AN1558" s="89">
        <f t="shared" si="501"/>
        <v>1.2462906618999194</v>
      </c>
      <c r="AO1558" s="89">
        <f t="shared" si="501"/>
        <v>1.246290661867854</v>
      </c>
      <c r="AP1558" s="89">
        <f t="shared" si="501"/>
        <v>1.2462906606705981</v>
      </c>
      <c r="AQ1558" s="89">
        <f t="shared" si="501"/>
        <v>1.2462906159678244</v>
      </c>
      <c r="AR1558" s="89">
        <f t="shared" si="501"/>
        <v>1.2462889468736118</v>
      </c>
      <c r="AS1558" s="89">
        <f t="shared" si="501"/>
        <v>1.2462266328299796</v>
      </c>
      <c r="AT1558" s="89">
        <f t="shared" si="501"/>
        <v>1.2439083968856333</v>
      </c>
      <c r="AU1558" s="89">
        <f t="shared" si="502"/>
        <v>1.1666747515830691</v>
      </c>
    </row>
    <row r="1559" spans="3:64">
      <c r="C1559" s="10"/>
      <c r="D1559" s="10"/>
      <c r="Z1559">
        <f t="shared" si="493"/>
        <v>0</v>
      </c>
      <c r="AA1559" s="89">
        <f t="shared" si="494"/>
        <v>-0.23800536174947567</v>
      </c>
      <c r="AB1559" s="89">
        <f t="shared" si="487"/>
        <v>-9999</v>
      </c>
      <c r="AC1559" s="89">
        <f t="shared" si="489"/>
        <v>0</v>
      </c>
      <c r="AD1559" s="89">
        <f t="shared" si="503"/>
        <v>-9999</v>
      </c>
      <c r="AE1559" s="89">
        <f t="shared" si="490"/>
        <v>0</v>
      </c>
      <c r="AF1559">
        <f t="shared" si="504"/>
        <v>-9999</v>
      </c>
      <c r="AG1559" s="73"/>
      <c r="AH1559">
        <f t="shared" si="495"/>
        <v>9.9128093979226504E-4</v>
      </c>
      <c r="AI1559">
        <f t="shared" si="496"/>
        <v>1.0202694526724543</v>
      </c>
      <c r="AJ1559">
        <f t="shared" si="497"/>
        <v>0.73637414807196833</v>
      </c>
      <c r="AK1559">
        <f t="shared" si="498"/>
        <v>8.1517785104596244E-2</v>
      </c>
      <c r="AL1559">
        <f t="shared" si="499"/>
        <v>1.327088014839336</v>
      </c>
      <c r="AM1559">
        <f t="shared" si="500"/>
        <v>0.7817992999413852</v>
      </c>
      <c r="AN1559" s="89">
        <f t="shared" si="501"/>
        <v>1.2462906618999194</v>
      </c>
      <c r="AO1559" s="89">
        <f t="shared" si="501"/>
        <v>1.246290661867854</v>
      </c>
      <c r="AP1559" s="89">
        <f t="shared" si="501"/>
        <v>1.2462906606705981</v>
      </c>
      <c r="AQ1559" s="89">
        <f t="shared" si="501"/>
        <v>1.2462906159678244</v>
      </c>
      <c r="AR1559" s="89">
        <f t="shared" si="501"/>
        <v>1.2462889468736118</v>
      </c>
      <c r="AS1559" s="89">
        <f t="shared" si="501"/>
        <v>1.2462266328299796</v>
      </c>
      <c r="AT1559" s="89">
        <f t="shared" si="501"/>
        <v>1.2439083968856333</v>
      </c>
      <c r="AU1559" s="89">
        <f t="shared" si="502"/>
        <v>1.1666747515830691</v>
      </c>
    </row>
    <row r="1560" spans="3:64">
      <c r="C1560" s="10"/>
      <c r="D1560" s="10"/>
      <c r="Z1560">
        <f t="shared" si="493"/>
        <v>0</v>
      </c>
      <c r="AA1560" s="89">
        <f t="shared" si="494"/>
        <v>-0.23800536174947567</v>
      </c>
      <c r="AB1560" s="89">
        <f t="shared" si="487"/>
        <v>-9999</v>
      </c>
      <c r="AC1560" s="89">
        <f t="shared" si="489"/>
        <v>0</v>
      </c>
      <c r="AD1560" s="89">
        <f t="shared" si="503"/>
        <v>-9999</v>
      </c>
      <c r="AE1560" s="89">
        <f t="shared" si="490"/>
        <v>0</v>
      </c>
      <c r="AF1560">
        <f t="shared" si="504"/>
        <v>-9999</v>
      </c>
      <c r="AG1560" s="73"/>
      <c r="AH1560">
        <f t="shared" si="495"/>
        <v>9.9128093979226504E-4</v>
      </c>
      <c r="AI1560">
        <f t="shared" si="496"/>
        <v>1.0202694526724543</v>
      </c>
      <c r="AJ1560">
        <f t="shared" si="497"/>
        <v>0.73637414807196833</v>
      </c>
      <c r="AK1560">
        <f t="shared" si="498"/>
        <v>8.1517785104596244E-2</v>
      </c>
      <c r="AL1560">
        <f t="shared" si="499"/>
        <v>1.327088014839336</v>
      </c>
      <c r="AM1560">
        <f t="shared" si="500"/>
        <v>0.7817992999413852</v>
      </c>
      <c r="AN1560" s="89">
        <f t="shared" si="501"/>
        <v>1.2462906618999194</v>
      </c>
      <c r="AO1560" s="89">
        <f t="shared" si="501"/>
        <v>1.246290661867854</v>
      </c>
      <c r="AP1560" s="89">
        <f t="shared" si="501"/>
        <v>1.2462906606705981</v>
      </c>
      <c r="AQ1560" s="89">
        <f t="shared" si="501"/>
        <v>1.2462906159678244</v>
      </c>
      <c r="AR1560" s="89">
        <f t="shared" si="501"/>
        <v>1.2462889468736118</v>
      </c>
      <c r="AS1560" s="89">
        <f t="shared" si="501"/>
        <v>1.2462266328299796</v>
      </c>
      <c r="AT1560" s="89">
        <f t="shared" si="501"/>
        <v>1.2439083968856333</v>
      </c>
      <c r="AU1560" s="89">
        <f t="shared" si="502"/>
        <v>1.1666747515830691</v>
      </c>
      <c r="AV1560" s="89"/>
      <c r="AW1560" s="89"/>
      <c r="AX1560" s="89"/>
      <c r="AY1560" s="89"/>
      <c r="AZ1560" s="89"/>
      <c r="BA1560" s="89"/>
      <c r="BB1560" s="89"/>
      <c r="BC1560" s="89"/>
      <c r="BD1560" s="89"/>
      <c r="BE1560" s="89"/>
      <c r="BF1560" s="89"/>
      <c r="BG1560" s="89"/>
      <c r="BH1560" s="89"/>
      <c r="BI1560" s="89"/>
      <c r="BJ1560" s="89"/>
      <c r="BK1560" s="89"/>
      <c r="BL1560" s="89"/>
    </row>
    <row r="1561" spans="3:64">
      <c r="C1561" s="10"/>
      <c r="D1561" s="10"/>
      <c r="Z1561">
        <f t="shared" si="493"/>
        <v>0</v>
      </c>
      <c r="AA1561" s="89">
        <f t="shared" si="494"/>
        <v>-0.23800536174947567</v>
      </c>
      <c r="AB1561" s="89">
        <f t="shared" si="487"/>
        <v>-9999</v>
      </c>
      <c r="AC1561" s="89">
        <f t="shared" si="489"/>
        <v>0</v>
      </c>
      <c r="AD1561" s="89">
        <f t="shared" si="503"/>
        <v>-9999</v>
      </c>
      <c r="AE1561" s="89">
        <f t="shared" si="490"/>
        <v>0</v>
      </c>
      <c r="AF1561">
        <f t="shared" si="504"/>
        <v>-9999</v>
      </c>
      <c r="AG1561" s="73"/>
      <c r="AH1561">
        <f t="shared" si="495"/>
        <v>9.9128093979226504E-4</v>
      </c>
      <c r="AI1561">
        <f t="shared" si="496"/>
        <v>1.0202694526724543</v>
      </c>
      <c r="AJ1561">
        <f t="shared" si="497"/>
        <v>0.73637414807196833</v>
      </c>
      <c r="AK1561">
        <f t="shared" si="498"/>
        <v>8.1517785104596244E-2</v>
      </c>
      <c r="AL1561">
        <f t="shared" si="499"/>
        <v>1.327088014839336</v>
      </c>
      <c r="AM1561">
        <f t="shared" si="500"/>
        <v>0.7817992999413852</v>
      </c>
      <c r="AN1561" s="89">
        <f t="shared" si="501"/>
        <v>1.2462906618999194</v>
      </c>
      <c r="AO1561" s="89">
        <f t="shared" si="501"/>
        <v>1.246290661867854</v>
      </c>
      <c r="AP1561" s="89">
        <f t="shared" si="501"/>
        <v>1.2462906606705981</v>
      </c>
      <c r="AQ1561" s="89">
        <f t="shared" si="501"/>
        <v>1.2462906159678244</v>
      </c>
      <c r="AR1561" s="89">
        <f t="shared" si="501"/>
        <v>1.2462889468736118</v>
      </c>
      <c r="AS1561" s="89">
        <f t="shared" si="501"/>
        <v>1.2462266328299796</v>
      </c>
      <c r="AT1561" s="89">
        <f t="shared" si="501"/>
        <v>1.2439083968856333</v>
      </c>
      <c r="AU1561" s="89">
        <f t="shared" si="502"/>
        <v>1.1666747515830691</v>
      </c>
      <c r="AV1561" s="89"/>
      <c r="AX1561" s="89"/>
      <c r="AY1561" s="89"/>
      <c r="AZ1561" s="89"/>
      <c r="BA1561" s="89"/>
      <c r="BB1561" s="89"/>
      <c r="BC1561" s="89"/>
      <c r="BD1561" s="89"/>
      <c r="BE1561" s="89"/>
      <c r="BF1561" s="89"/>
      <c r="BG1561" s="89"/>
      <c r="BH1561" s="89"/>
      <c r="BI1561" s="89"/>
      <c r="BJ1561" s="89"/>
      <c r="BK1561" s="89"/>
      <c r="BL1561" s="89"/>
    </row>
    <row r="1562" spans="3:64">
      <c r="C1562" s="10"/>
      <c r="D1562" s="10"/>
      <c r="Z1562">
        <f t="shared" si="493"/>
        <v>0</v>
      </c>
      <c r="AA1562" s="89">
        <f t="shared" si="494"/>
        <v>-0.23800536174947567</v>
      </c>
      <c r="AB1562" s="89">
        <f t="shared" si="487"/>
        <v>-9999</v>
      </c>
      <c r="AC1562" s="89">
        <f t="shared" si="489"/>
        <v>0</v>
      </c>
      <c r="AD1562" s="89">
        <f t="shared" si="503"/>
        <v>-9999</v>
      </c>
      <c r="AE1562" s="89">
        <f t="shared" si="490"/>
        <v>0</v>
      </c>
      <c r="AF1562">
        <f t="shared" si="504"/>
        <v>-9999</v>
      </c>
      <c r="AG1562" s="73"/>
      <c r="AH1562">
        <f t="shared" si="495"/>
        <v>9.9128093979226504E-4</v>
      </c>
      <c r="AI1562">
        <f t="shared" si="496"/>
        <v>1.0202694526724543</v>
      </c>
      <c r="AJ1562">
        <f t="shared" si="497"/>
        <v>0.73637414807196833</v>
      </c>
      <c r="AK1562">
        <f t="shared" si="498"/>
        <v>8.1517785104596244E-2</v>
      </c>
      <c r="AL1562">
        <f t="shared" si="499"/>
        <v>1.327088014839336</v>
      </c>
      <c r="AM1562">
        <f t="shared" si="500"/>
        <v>0.7817992999413852</v>
      </c>
      <c r="AN1562" s="89">
        <f t="shared" si="501"/>
        <v>1.2462906618999194</v>
      </c>
      <c r="AO1562" s="89">
        <f t="shared" si="501"/>
        <v>1.246290661867854</v>
      </c>
      <c r="AP1562" s="89">
        <f t="shared" si="501"/>
        <v>1.2462906606705981</v>
      </c>
      <c r="AQ1562" s="89">
        <f t="shared" si="501"/>
        <v>1.2462906159678244</v>
      </c>
      <c r="AR1562" s="89">
        <f t="shared" si="501"/>
        <v>1.2462889468736118</v>
      </c>
      <c r="AS1562" s="89">
        <f t="shared" si="501"/>
        <v>1.2462266328299796</v>
      </c>
      <c r="AT1562" s="89">
        <f t="shared" si="501"/>
        <v>1.2439083968856333</v>
      </c>
      <c r="AU1562" s="89">
        <f t="shared" si="502"/>
        <v>1.1666747515830691</v>
      </c>
      <c r="AV1562" s="89"/>
      <c r="AX1562" s="89"/>
    </row>
    <row r="1563" spans="3:64">
      <c r="C1563" s="10"/>
      <c r="D1563" s="10"/>
      <c r="Z1563">
        <f t="shared" si="493"/>
        <v>0</v>
      </c>
      <c r="AA1563" s="89">
        <f t="shared" si="494"/>
        <v>-0.23800536174947567</v>
      </c>
      <c r="AB1563" s="89">
        <f t="shared" si="487"/>
        <v>-9999</v>
      </c>
      <c r="AC1563" s="89">
        <f t="shared" si="489"/>
        <v>0</v>
      </c>
      <c r="AD1563" s="89">
        <f t="shared" si="503"/>
        <v>-9999</v>
      </c>
      <c r="AE1563" s="89">
        <f t="shared" si="490"/>
        <v>0</v>
      </c>
      <c r="AF1563">
        <f t="shared" si="504"/>
        <v>-9999</v>
      </c>
      <c r="AG1563" s="73"/>
      <c r="AH1563">
        <f t="shared" si="495"/>
        <v>9.9128093979226504E-4</v>
      </c>
      <c r="AI1563">
        <f t="shared" si="496"/>
        <v>1.0202694526724543</v>
      </c>
      <c r="AJ1563">
        <f t="shared" si="497"/>
        <v>0.73637414807196833</v>
      </c>
      <c r="AK1563">
        <f t="shared" si="498"/>
        <v>8.1517785104596244E-2</v>
      </c>
      <c r="AL1563">
        <f t="shared" si="499"/>
        <v>1.327088014839336</v>
      </c>
      <c r="AM1563">
        <f t="shared" si="500"/>
        <v>0.7817992999413852</v>
      </c>
      <c r="AN1563" s="89">
        <f t="shared" si="501"/>
        <v>1.2462906618999194</v>
      </c>
      <c r="AO1563" s="89">
        <f t="shared" si="501"/>
        <v>1.246290661867854</v>
      </c>
      <c r="AP1563" s="89">
        <f t="shared" si="501"/>
        <v>1.2462906606705981</v>
      </c>
      <c r="AQ1563" s="89">
        <f t="shared" si="501"/>
        <v>1.2462906159678244</v>
      </c>
      <c r="AR1563" s="89">
        <f t="shared" si="501"/>
        <v>1.2462889468736118</v>
      </c>
      <c r="AS1563" s="89">
        <f t="shared" si="501"/>
        <v>1.2462266328299796</v>
      </c>
      <c r="AT1563" s="89">
        <f t="shared" si="501"/>
        <v>1.2439083968856333</v>
      </c>
      <c r="AU1563" s="89">
        <f t="shared" si="502"/>
        <v>1.1666747515830691</v>
      </c>
    </row>
    <row r="1564" spans="3:64">
      <c r="C1564" s="10"/>
      <c r="D1564" s="10"/>
      <c r="Z1564">
        <f t="shared" si="493"/>
        <v>0</v>
      </c>
      <c r="AA1564" s="89">
        <f t="shared" si="494"/>
        <v>-0.23800536174947567</v>
      </c>
      <c r="AB1564" s="89">
        <f t="shared" si="487"/>
        <v>-9999</v>
      </c>
      <c r="AC1564" s="89">
        <f t="shared" si="489"/>
        <v>0</v>
      </c>
      <c r="AD1564" s="89">
        <f t="shared" si="503"/>
        <v>-9999</v>
      </c>
      <c r="AE1564" s="89">
        <f t="shared" si="490"/>
        <v>0</v>
      </c>
      <c r="AF1564">
        <f t="shared" si="504"/>
        <v>-9999</v>
      </c>
      <c r="AG1564" s="73"/>
      <c r="AH1564">
        <f t="shared" si="495"/>
        <v>9.9128093979226504E-4</v>
      </c>
      <c r="AI1564">
        <f t="shared" si="496"/>
        <v>1.0202694526724543</v>
      </c>
      <c r="AJ1564">
        <f t="shared" si="497"/>
        <v>0.73637414807196833</v>
      </c>
      <c r="AK1564">
        <f t="shared" si="498"/>
        <v>8.1517785104596244E-2</v>
      </c>
      <c r="AL1564">
        <f t="shared" si="499"/>
        <v>1.327088014839336</v>
      </c>
      <c r="AM1564">
        <f t="shared" si="500"/>
        <v>0.7817992999413852</v>
      </c>
      <c r="AN1564" s="89">
        <f t="shared" si="501"/>
        <v>1.2462906618999194</v>
      </c>
      <c r="AO1564" s="89">
        <f t="shared" si="501"/>
        <v>1.246290661867854</v>
      </c>
      <c r="AP1564" s="89">
        <f t="shared" si="501"/>
        <v>1.2462906606705981</v>
      </c>
      <c r="AQ1564" s="89">
        <f t="shared" si="501"/>
        <v>1.2462906159678244</v>
      </c>
      <c r="AR1564" s="89">
        <f t="shared" si="501"/>
        <v>1.2462889468736118</v>
      </c>
      <c r="AS1564" s="89">
        <f t="shared" si="501"/>
        <v>1.2462266328299796</v>
      </c>
      <c r="AT1564" s="89">
        <f t="shared" si="501"/>
        <v>1.2439083968856333</v>
      </c>
      <c r="AU1564" s="89">
        <f t="shared" si="502"/>
        <v>1.1666747515830691</v>
      </c>
      <c r="AV1564" s="89"/>
    </row>
    <row r="1565" spans="3:64">
      <c r="C1565" s="10"/>
      <c r="D1565" s="10"/>
      <c r="Z1565">
        <f t="shared" si="493"/>
        <v>0</v>
      </c>
      <c r="AA1565" s="89">
        <f t="shared" si="494"/>
        <v>-0.23800536174947567</v>
      </c>
      <c r="AB1565" s="89">
        <f t="shared" ref="AB1565:AB1628" si="505">IF(S1565&lt;&gt;0,G1565-AH1565, -9999)</f>
        <v>-9999</v>
      </c>
      <c r="AC1565" s="89">
        <f t="shared" si="489"/>
        <v>0</v>
      </c>
      <c r="AD1565" s="89">
        <f t="shared" si="503"/>
        <v>-9999</v>
      </c>
      <c r="AE1565" s="89">
        <f t="shared" si="490"/>
        <v>0</v>
      </c>
      <c r="AF1565">
        <f t="shared" si="504"/>
        <v>-9999</v>
      </c>
      <c r="AG1565" s="73"/>
      <c r="AH1565">
        <f t="shared" si="495"/>
        <v>9.9128093979226504E-4</v>
      </c>
      <c r="AI1565">
        <f t="shared" si="496"/>
        <v>1.0202694526724543</v>
      </c>
      <c r="AJ1565">
        <f t="shared" si="497"/>
        <v>0.73637414807196833</v>
      </c>
      <c r="AK1565">
        <f t="shared" si="498"/>
        <v>8.1517785104596244E-2</v>
      </c>
      <c r="AL1565">
        <f t="shared" si="499"/>
        <v>1.327088014839336</v>
      </c>
      <c r="AM1565">
        <f t="shared" si="500"/>
        <v>0.7817992999413852</v>
      </c>
      <c r="AN1565" s="89">
        <f t="shared" si="501"/>
        <v>1.2462906618999194</v>
      </c>
      <c r="AO1565" s="89">
        <f t="shared" si="501"/>
        <v>1.246290661867854</v>
      </c>
      <c r="AP1565" s="89">
        <f t="shared" si="501"/>
        <v>1.2462906606705981</v>
      </c>
      <c r="AQ1565" s="89">
        <f t="shared" si="501"/>
        <v>1.2462906159678244</v>
      </c>
      <c r="AR1565" s="89">
        <f t="shared" si="501"/>
        <v>1.2462889468736118</v>
      </c>
      <c r="AS1565" s="89">
        <f t="shared" si="501"/>
        <v>1.2462266328299796</v>
      </c>
      <c r="AT1565" s="89">
        <f t="shared" si="501"/>
        <v>1.2439083968856333</v>
      </c>
      <c r="AU1565" s="89">
        <f t="shared" si="502"/>
        <v>1.1666747515830691</v>
      </c>
      <c r="AV1565" s="89"/>
    </row>
    <row r="1566" spans="3:64">
      <c r="C1566" s="10"/>
      <c r="D1566" s="10"/>
      <c r="Z1566">
        <f t="shared" si="493"/>
        <v>0</v>
      </c>
      <c r="AA1566" s="89">
        <f t="shared" si="494"/>
        <v>-0.23800536174947567</v>
      </c>
      <c r="AB1566" s="89">
        <f t="shared" si="505"/>
        <v>-9999</v>
      </c>
      <c r="AC1566" s="89">
        <f t="shared" si="489"/>
        <v>0</v>
      </c>
      <c r="AD1566" s="89">
        <f t="shared" si="503"/>
        <v>-9999</v>
      </c>
      <c r="AE1566" s="89">
        <f t="shared" si="490"/>
        <v>0</v>
      </c>
      <c r="AF1566">
        <f t="shared" si="504"/>
        <v>-9999</v>
      </c>
      <c r="AG1566" s="73"/>
      <c r="AH1566">
        <f t="shared" si="495"/>
        <v>9.9128093979226504E-4</v>
      </c>
      <c r="AI1566">
        <f t="shared" si="496"/>
        <v>1.0202694526724543</v>
      </c>
      <c r="AJ1566">
        <f t="shared" si="497"/>
        <v>0.73637414807196833</v>
      </c>
      <c r="AK1566">
        <f t="shared" si="498"/>
        <v>8.1517785104596244E-2</v>
      </c>
      <c r="AL1566">
        <f t="shared" si="499"/>
        <v>1.327088014839336</v>
      </c>
      <c r="AM1566">
        <f t="shared" si="500"/>
        <v>0.7817992999413852</v>
      </c>
      <c r="AN1566" s="89">
        <f t="shared" si="501"/>
        <v>1.2462906618999194</v>
      </c>
      <c r="AO1566" s="89">
        <f t="shared" si="501"/>
        <v>1.246290661867854</v>
      </c>
      <c r="AP1566" s="89">
        <f t="shared" si="501"/>
        <v>1.2462906606705981</v>
      </c>
      <c r="AQ1566" s="89">
        <f t="shared" si="501"/>
        <v>1.2462906159678244</v>
      </c>
      <c r="AR1566" s="89">
        <f t="shared" si="501"/>
        <v>1.2462889468736118</v>
      </c>
      <c r="AS1566" s="89">
        <f t="shared" si="501"/>
        <v>1.2462266328299796</v>
      </c>
      <c r="AT1566" s="89">
        <f t="shared" si="501"/>
        <v>1.2439083968856333</v>
      </c>
      <c r="AU1566" s="89">
        <f t="shared" si="502"/>
        <v>1.1666747515830691</v>
      </c>
      <c r="AV1566" s="89"/>
      <c r="AX1566" s="89"/>
    </row>
    <row r="1567" spans="3:64">
      <c r="C1567" s="10"/>
      <c r="D1567" s="10"/>
      <c r="Z1567">
        <f t="shared" si="493"/>
        <v>0</v>
      </c>
      <c r="AA1567" s="89">
        <f t="shared" si="494"/>
        <v>-0.23800536174947567</v>
      </c>
      <c r="AB1567" s="89">
        <f t="shared" si="505"/>
        <v>-9999</v>
      </c>
      <c r="AC1567" s="89">
        <f t="shared" si="489"/>
        <v>0</v>
      </c>
      <c r="AD1567" s="89">
        <f t="shared" si="503"/>
        <v>-9999</v>
      </c>
      <c r="AE1567" s="89">
        <f t="shared" si="490"/>
        <v>0</v>
      </c>
      <c r="AF1567">
        <f t="shared" si="504"/>
        <v>-9999</v>
      </c>
      <c r="AG1567" s="73"/>
      <c r="AH1567">
        <f t="shared" si="495"/>
        <v>9.9128093979226504E-4</v>
      </c>
      <c r="AI1567">
        <f t="shared" si="496"/>
        <v>1.0202694526724543</v>
      </c>
      <c r="AJ1567">
        <f t="shared" si="497"/>
        <v>0.73637414807196833</v>
      </c>
      <c r="AK1567">
        <f t="shared" si="498"/>
        <v>8.1517785104596244E-2</v>
      </c>
      <c r="AL1567">
        <f t="shared" si="499"/>
        <v>1.327088014839336</v>
      </c>
      <c r="AM1567">
        <f t="shared" si="500"/>
        <v>0.7817992999413852</v>
      </c>
      <c r="AN1567" s="89">
        <f t="shared" si="501"/>
        <v>1.2462906618999194</v>
      </c>
      <c r="AO1567" s="89">
        <f t="shared" si="501"/>
        <v>1.246290661867854</v>
      </c>
      <c r="AP1567" s="89">
        <f t="shared" si="501"/>
        <v>1.2462906606705981</v>
      </c>
      <c r="AQ1567" s="89">
        <f t="shared" si="501"/>
        <v>1.2462906159678244</v>
      </c>
      <c r="AR1567" s="89">
        <f t="shared" si="501"/>
        <v>1.2462889468736118</v>
      </c>
      <c r="AS1567" s="89">
        <f t="shared" si="501"/>
        <v>1.2462266328299796</v>
      </c>
      <c r="AT1567" s="89">
        <f t="shared" si="501"/>
        <v>1.2439083968856333</v>
      </c>
      <c r="AU1567" s="89">
        <f t="shared" si="502"/>
        <v>1.1666747515830691</v>
      </c>
      <c r="AV1567" s="89"/>
      <c r="AX1567" s="89"/>
      <c r="AY1567" s="89"/>
      <c r="AZ1567" s="89"/>
      <c r="BA1567" s="89"/>
      <c r="BB1567" s="89"/>
      <c r="BC1567" s="89"/>
      <c r="BD1567" s="89"/>
      <c r="BE1567" s="89"/>
      <c r="BF1567" s="89"/>
      <c r="BG1567" s="89"/>
      <c r="BH1567" s="89"/>
      <c r="BI1567" s="89"/>
      <c r="BJ1567" s="89"/>
      <c r="BK1567" s="89"/>
      <c r="BL1567" s="89"/>
    </row>
    <row r="1568" spans="3:64">
      <c r="C1568" s="10"/>
      <c r="D1568" s="10"/>
      <c r="Z1568">
        <f t="shared" si="493"/>
        <v>0</v>
      </c>
      <c r="AA1568" s="89">
        <f t="shared" si="494"/>
        <v>-0.23800536174947567</v>
      </c>
      <c r="AB1568" s="89">
        <f t="shared" si="505"/>
        <v>-9999</v>
      </c>
      <c r="AC1568" s="89">
        <f t="shared" si="489"/>
        <v>0</v>
      </c>
      <c r="AD1568" s="89">
        <f t="shared" si="503"/>
        <v>-9999</v>
      </c>
      <c r="AE1568" s="89">
        <f t="shared" si="490"/>
        <v>0</v>
      </c>
      <c r="AF1568">
        <f t="shared" si="504"/>
        <v>-9999</v>
      </c>
      <c r="AG1568" s="73"/>
      <c r="AH1568">
        <f t="shared" si="495"/>
        <v>9.9128093979226504E-4</v>
      </c>
      <c r="AI1568">
        <f t="shared" si="496"/>
        <v>1.0202694526724543</v>
      </c>
      <c r="AJ1568">
        <f t="shared" si="497"/>
        <v>0.73637414807196833</v>
      </c>
      <c r="AK1568">
        <f t="shared" si="498"/>
        <v>8.1517785104596244E-2</v>
      </c>
      <c r="AL1568">
        <f t="shared" si="499"/>
        <v>1.327088014839336</v>
      </c>
      <c r="AM1568">
        <f t="shared" si="500"/>
        <v>0.7817992999413852</v>
      </c>
      <c r="AN1568" s="89">
        <f t="shared" si="501"/>
        <v>1.2462906618999194</v>
      </c>
      <c r="AO1568" s="89">
        <f t="shared" si="501"/>
        <v>1.246290661867854</v>
      </c>
      <c r="AP1568" s="89">
        <f t="shared" si="501"/>
        <v>1.2462906606705981</v>
      </c>
      <c r="AQ1568" s="89">
        <f t="shared" si="501"/>
        <v>1.2462906159678244</v>
      </c>
      <c r="AR1568" s="89">
        <f t="shared" si="501"/>
        <v>1.2462889468736118</v>
      </c>
      <c r="AS1568" s="89">
        <f t="shared" si="501"/>
        <v>1.2462266328299796</v>
      </c>
      <c r="AT1568" s="89">
        <f t="shared" si="501"/>
        <v>1.2439083968856333</v>
      </c>
      <c r="AU1568" s="89">
        <f t="shared" si="502"/>
        <v>1.1666747515830691</v>
      </c>
      <c r="AV1568" s="89"/>
    </row>
    <row r="1569" spans="3:64">
      <c r="C1569" s="10"/>
      <c r="D1569" s="10"/>
      <c r="Z1569">
        <f t="shared" si="493"/>
        <v>0</v>
      </c>
      <c r="AA1569" s="89">
        <f t="shared" si="494"/>
        <v>-0.23800536174947567</v>
      </c>
      <c r="AB1569" s="89">
        <f t="shared" si="505"/>
        <v>-9999</v>
      </c>
      <c r="AC1569" s="89">
        <f t="shared" si="489"/>
        <v>0</v>
      </c>
      <c r="AD1569" s="89">
        <f t="shared" si="503"/>
        <v>-9999</v>
      </c>
      <c r="AE1569" s="89">
        <f t="shared" si="490"/>
        <v>0</v>
      </c>
      <c r="AF1569">
        <f t="shared" si="504"/>
        <v>-9999</v>
      </c>
      <c r="AG1569" s="73"/>
      <c r="AH1569">
        <f t="shared" si="495"/>
        <v>9.9128093979226504E-4</v>
      </c>
      <c r="AI1569">
        <f t="shared" si="496"/>
        <v>1.0202694526724543</v>
      </c>
      <c r="AJ1569">
        <f t="shared" si="497"/>
        <v>0.73637414807196833</v>
      </c>
      <c r="AK1569">
        <f t="shared" si="498"/>
        <v>8.1517785104596244E-2</v>
      </c>
      <c r="AL1569">
        <f t="shared" si="499"/>
        <v>1.327088014839336</v>
      </c>
      <c r="AM1569">
        <f t="shared" si="500"/>
        <v>0.7817992999413852</v>
      </c>
      <c r="AN1569" s="89">
        <f t="shared" si="501"/>
        <v>1.2462906618999194</v>
      </c>
      <c r="AO1569" s="89">
        <f t="shared" si="501"/>
        <v>1.246290661867854</v>
      </c>
      <c r="AP1569" s="89">
        <f t="shared" si="501"/>
        <v>1.2462906606705981</v>
      </c>
      <c r="AQ1569" s="89">
        <f t="shared" si="501"/>
        <v>1.2462906159678244</v>
      </c>
      <c r="AR1569" s="89">
        <f t="shared" si="501"/>
        <v>1.2462889468736118</v>
      </c>
      <c r="AS1569" s="89">
        <f t="shared" si="501"/>
        <v>1.2462266328299796</v>
      </c>
      <c r="AT1569" s="89">
        <f t="shared" si="501"/>
        <v>1.2439083968856333</v>
      </c>
      <c r="AU1569" s="89">
        <f t="shared" si="502"/>
        <v>1.1666747515830691</v>
      </c>
      <c r="AV1569" s="89"/>
    </row>
    <row r="1570" spans="3:64">
      <c r="C1570" s="10"/>
      <c r="D1570" s="10"/>
      <c r="Z1570">
        <f t="shared" si="493"/>
        <v>0</v>
      </c>
      <c r="AA1570" s="89">
        <f t="shared" si="494"/>
        <v>-0.23800536174947567</v>
      </c>
      <c r="AB1570" s="89">
        <f t="shared" si="505"/>
        <v>-9999</v>
      </c>
      <c r="AC1570" s="89">
        <f t="shared" si="489"/>
        <v>0</v>
      </c>
      <c r="AD1570" s="89">
        <f t="shared" si="503"/>
        <v>-9999</v>
      </c>
      <c r="AE1570" s="89">
        <f t="shared" si="490"/>
        <v>0</v>
      </c>
      <c r="AF1570">
        <f t="shared" si="504"/>
        <v>-9999</v>
      </c>
      <c r="AG1570" s="73"/>
      <c r="AH1570">
        <f t="shared" si="495"/>
        <v>9.9128093979226504E-4</v>
      </c>
      <c r="AI1570">
        <f t="shared" si="496"/>
        <v>1.0202694526724543</v>
      </c>
      <c r="AJ1570">
        <f t="shared" si="497"/>
        <v>0.73637414807196833</v>
      </c>
      <c r="AK1570">
        <f t="shared" si="498"/>
        <v>8.1517785104596244E-2</v>
      </c>
      <c r="AL1570">
        <f t="shared" si="499"/>
        <v>1.327088014839336</v>
      </c>
      <c r="AM1570">
        <f t="shared" si="500"/>
        <v>0.7817992999413852</v>
      </c>
      <c r="AN1570" s="89">
        <f t="shared" si="501"/>
        <v>1.2462906618999194</v>
      </c>
      <c r="AO1570" s="89">
        <f t="shared" si="501"/>
        <v>1.246290661867854</v>
      </c>
      <c r="AP1570" s="89">
        <f t="shared" si="501"/>
        <v>1.2462906606705981</v>
      </c>
      <c r="AQ1570" s="89">
        <f t="shared" si="501"/>
        <v>1.2462906159678244</v>
      </c>
      <c r="AR1570" s="89">
        <f t="shared" si="501"/>
        <v>1.2462889468736118</v>
      </c>
      <c r="AS1570" s="89">
        <f t="shared" si="501"/>
        <v>1.2462266328299796</v>
      </c>
      <c r="AT1570" s="89">
        <f t="shared" si="501"/>
        <v>1.2439083968856333</v>
      </c>
      <c r="AU1570" s="89">
        <f t="shared" si="502"/>
        <v>1.1666747515830691</v>
      </c>
      <c r="AV1570" s="89"/>
    </row>
    <row r="1571" spans="3:64">
      <c r="C1571" s="10"/>
      <c r="D1571" s="10"/>
      <c r="Z1571">
        <f t="shared" si="493"/>
        <v>0</v>
      </c>
      <c r="AA1571" s="89">
        <f t="shared" si="494"/>
        <v>-0.23800536174947567</v>
      </c>
      <c r="AB1571" s="89">
        <f t="shared" si="505"/>
        <v>-9999</v>
      </c>
      <c r="AC1571" s="89">
        <f t="shared" si="489"/>
        <v>0</v>
      </c>
      <c r="AD1571" s="89">
        <f t="shared" si="503"/>
        <v>-9999</v>
      </c>
      <c r="AE1571" s="89">
        <f t="shared" si="490"/>
        <v>0</v>
      </c>
      <c r="AF1571">
        <f t="shared" si="504"/>
        <v>-9999</v>
      </c>
      <c r="AG1571" s="73"/>
      <c r="AH1571">
        <f t="shared" si="495"/>
        <v>9.9128093979226504E-4</v>
      </c>
      <c r="AI1571">
        <f t="shared" si="496"/>
        <v>1.0202694526724543</v>
      </c>
      <c r="AJ1571">
        <f t="shared" si="497"/>
        <v>0.73637414807196833</v>
      </c>
      <c r="AK1571">
        <f t="shared" si="498"/>
        <v>8.1517785104596244E-2</v>
      </c>
      <c r="AL1571">
        <f t="shared" si="499"/>
        <v>1.327088014839336</v>
      </c>
      <c r="AM1571">
        <f t="shared" si="500"/>
        <v>0.7817992999413852</v>
      </c>
      <c r="AN1571" s="89">
        <f t="shared" si="501"/>
        <v>1.2462906618999194</v>
      </c>
      <c r="AO1571" s="89">
        <f t="shared" si="501"/>
        <v>1.246290661867854</v>
      </c>
      <c r="AP1571" s="89">
        <f t="shared" si="501"/>
        <v>1.2462906606705981</v>
      </c>
      <c r="AQ1571" s="89">
        <f t="shared" si="501"/>
        <v>1.2462906159678244</v>
      </c>
      <c r="AR1571" s="89">
        <f t="shared" si="501"/>
        <v>1.2462889468736118</v>
      </c>
      <c r="AS1571" s="89">
        <f t="shared" si="501"/>
        <v>1.2462266328299796</v>
      </c>
      <c r="AT1571" s="89">
        <f t="shared" si="501"/>
        <v>1.2439083968856333</v>
      </c>
      <c r="AU1571" s="89">
        <f t="shared" si="502"/>
        <v>1.1666747515830691</v>
      </c>
      <c r="AV1571" s="89"/>
      <c r="AX1571" s="89"/>
    </row>
    <row r="1572" spans="3:64">
      <c r="C1572" s="10"/>
      <c r="D1572" s="10"/>
      <c r="Z1572">
        <f t="shared" si="493"/>
        <v>0</v>
      </c>
      <c r="AA1572" s="89">
        <f t="shared" si="494"/>
        <v>-0.23800536174947567</v>
      </c>
      <c r="AB1572" s="89">
        <f t="shared" si="505"/>
        <v>-9999</v>
      </c>
      <c r="AC1572" s="89">
        <f t="shared" si="489"/>
        <v>0</v>
      </c>
      <c r="AD1572" s="89">
        <f t="shared" si="503"/>
        <v>-9999</v>
      </c>
      <c r="AE1572" s="89">
        <f t="shared" si="490"/>
        <v>0</v>
      </c>
      <c r="AF1572">
        <f t="shared" si="504"/>
        <v>-9999</v>
      </c>
      <c r="AG1572" s="73"/>
      <c r="AH1572">
        <f t="shared" si="495"/>
        <v>9.9128093979226504E-4</v>
      </c>
      <c r="AI1572">
        <f t="shared" si="496"/>
        <v>1.0202694526724543</v>
      </c>
      <c r="AJ1572">
        <f t="shared" si="497"/>
        <v>0.73637414807196833</v>
      </c>
      <c r="AK1572">
        <f t="shared" si="498"/>
        <v>8.1517785104596244E-2</v>
      </c>
      <c r="AL1572">
        <f t="shared" si="499"/>
        <v>1.327088014839336</v>
      </c>
      <c r="AM1572">
        <f t="shared" si="500"/>
        <v>0.7817992999413852</v>
      </c>
      <c r="AN1572" s="89">
        <f t="shared" si="501"/>
        <v>1.2462906618999194</v>
      </c>
      <c r="AO1572" s="89">
        <f t="shared" si="501"/>
        <v>1.246290661867854</v>
      </c>
      <c r="AP1572" s="89">
        <f t="shared" si="501"/>
        <v>1.2462906606705981</v>
      </c>
      <c r="AQ1572" s="89">
        <f t="shared" si="501"/>
        <v>1.2462906159678244</v>
      </c>
      <c r="AR1572" s="89">
        <f t="shared" si="501"/>
        <v>1.2462889468736118</v>
      </c>
      <c r="AS1572" s="89">
        <f t="shared" si="501"/>
        <v>1.2462266328299796</v>
      </c>
      <c r="AT1572" s="89">
        <f t="shared" si="501"/>
        <v>1.2439083968856333</v>
      </c>
      <c r="AU1572" s="89">
        <f t="shared" si="502"/>
        <v>1.1666747515830691</v>
      </c>
      <c r="AV1572" s="89"/>
      <c r="AX1572" s="89"/>
      <c r="AY1572" s="89"/>
      <c r="AZ1572" s="89"/>
      <c r="BA1572" s="89"/>
      <c r="BB1572" s="89"/>
      <c r="BC1572" s="89"/>
      <c r="BD1572" s="89"/>
      <c r="BE1572" s="89"/>
      <c r="BF1572" s="89"/>
      <c r="BG1572" s="89"/>
      <c r="BH1572" s="89"/>
      <c r="BI1572" s="89"/>
      <c r="BJ1572" s="89"/>
      <c r="BK1572" s="89"/>
      <c r="BL1572" s="89"/>
    </row>
    <row r="1573" spans="3:64">
      <c r="C1573" s="10"/>
      <c r="D1573" s="10"/>
      <c r="Z1573">
        <f t="shared" si="493"/>
        <v>0</v>
      </c>
      <c r="AA1573" s="89">
        <f t="shared" si="494"/>
        <v>-0.23800536174947567</v>
      </c>
      <c r="AB1573" s="89">
        <f t="shared" si="505"/>
        <v>-9999</v>
      </c>
      <c r="AC1573" s="89">
        <f t="shared" si="489"/>
        <v>0</v>
      </c>
      <c r="AD1573" s="89">
        <f t="shared" si="503"/>
        <v>-9999</v>
      </c>
      <c r="AE1573" s="89">
        <f t="shared" si="490"/>
        <v>0</v>
      </c>
      <c r="AF1573">
        <f t="shared" si="504"/>
        <v>-9999</v>
      </c>
      <c r="AG1573" s="73"/>
      <c r="AH1573">
        <f t="shared" si="495"/>
        <v>9.9128093979226504E-4</v>
      </c>
      <c r="AI1573">
        <f t="shared" si="496"/>
        <v>1.0202694526724543</v>
      </c>
      <c r="AJ1573">
        <f t="shared" si="497"/>
        <v>0.73637414807196833</v>
      </c>
      <c r="AK1573">
        <f t="shared" si="498"/>
        <v>8.1517785104596244E-2</v>
      </c>
      <c r="AL1573">
        <f t="shared" si="499"/>
        <v>1.327088014839336</v>
      </c>
      <c r="AM1573">
        <f t="shared" si="500"/>
        <v>0.7817992999413852</v>
      </c>
      <c r="AN1573" s="89">
        <f t="shared" ref="AN1573:AT1588" si="506">$AU1573+$AB$7*SIN(AO1573)</f>
        <v>1.2462906618999194</v>
      </c>
      <c r="AO1573" s="89">
        <f t="shared" si="506"/>
        <v>1.246290661867854</v>
      </c>
      <c r="AP1573" s="89">
        <f t="shared" si="506"/>
        <v>1.2462906606705981</v>
      </c>
      <c r="AQ1573" s="89">
        <f t="shared" si="506"/>
        <v>1.2462906159678244</v>
      </c>
      <c r="AR1573" s="89">
        <f t="shared" si="506"/>
        <v>1.2462889468736118</v>
      </c>
      <c r="AS1573" s="89">
        <f t="shared" si="506"/>
        <v>1.2462266328299796</v>
      </c>
      <c r="AT1573" s="89">
        <f t="shared" si="506"/>
        <v>1.2439083968856333</v>
      </c>
      <c r="AU1573" s="89">
        <f t="shared" si="502"/>
        <v>1.1666747515830691</v>
      </c>
    </row>
    <row r="1574" spans="3:64">
      <c r="C1574" s="10"/>
      <c r="D1574" s="10"/>
      <c r="Z1574">
        <f t="shared" si="493"/>
        <v>0</v>
      </c>
      <c r="AA1574" s="89">
        <f t="shared" si="494"/>
        <v>-0.23800536174947567</v>
      </c>
      <c r="AB1574" s="89">
        <f t="shared" si="505"/>
        <v>-9999</v>
      </c>
      <c r="AC1574" s="89">
        <f t="shared" si="489"/>
        <v>0</v>
      </c>
      <c r="AD1574" s="89">
        <f t="shared" si="503"/>
        <v>-9999</v>
      </c>
      <c r="AE1574" s="89">
        <f t="shared" si="490"/>
        <v>0</v>
      </c>
      <c r="AF1574">
        <f t="shared" si="504"/>
        <v>-9999</v>
      </c>
      <c r="AG1574" s="73"/>
      <c r="AH1574">
        <f t="shared" si="495"/>
        <v>9.9128093979226504E-4</v>
      </c>
      <c r="AI1574">
        <f t="shared" si="496"/>
        <v>1.0202694526724543</v>
      </c>
      <c r="AJ1574">
        <f t="shared" si="497"/>
        <v>0.73637414807196833</v>
      </c>
      <c r="AK1574">
        <f t="shared" si="498"/>
        <v>8.1517785104596244E-2</v>
      </c>
      <c r="AL1574">
        <f t="shared" si="499"/>
        <v>1.327088014839336</v>
      </c>
      <c r="AM1574">
        <f t="shared" si="500"/>
        <v>0.7817992999413852</v>
      </c>
      <c r="AN1574" s="89">
        <f t="shared" si="506"/>
        <v>1.2462906618999194</v>
      </c>
      <c r="AO1574" s="89">
        <f t="shared" si="506"/>
        <v>1.246290661867854</v>
      </c>
      <c r="AP1574" s="89">
        <f t="shared" si="506"/>
        <v>1.2462906606705981</v>
      </c>
      <c r="AQ1574" s="89">
        <f t="shared" si="506"/>
        <v>1.2462906159678244</v>
      </c>
      <c r="AR1574" s="89">
        <f t="shared" si="506"/>
        <v>1.2462889468736118</v>
      </c>
      <c r="AS1574" s="89">
        <f t="shared" si="506"/>
        <v>1.2462266328299796</v>
      </c>
      <c r="AT1574" s="89">
        <f t="shared" si="506"/>
        <v>1.2439083968856333</v>
      </c>
      <c r="AU1574" s="89">
        <f t="shared" si="502"/>
        <v>1.1666747515830691</v>
      </c>
      <c r="AV1574" s="89"/>
    </row>
    <row r="1575" spans="3:64">
      <c r="C1575" s="10"/>
      <c r="D1575" s="10"/>
      <c r="Z1575">
        <f t="shared" si="493"/>
        <v>0</v>
      </c>
      <c r="AA1575" s="89">
        <f t="shared" si="494"/>
        <v>-0.23800536174947567</v>
      </c>
      <c r="AB1575" s="89">
        <f t="shared" si="505"/>
        <v>-9999</v>
      </c>
      <c r="AC1575" s="89">
        <f t="shared" ref="AC1575:AC1638" si="507">+G1575-P1575</f>
        <v>0</v>
      </c>
      <c r="AD1575" s="89">
        <f t="shared" si="503"/>
        <v>-9999</v>
      </c>
      <c r="AE1575" s="89">
        <f t="shared" ref="AE1575:AE1638" si="508">+(G1575-AA1575)^2*S1575</f>
        <v>0</v>
      </c>
      <c r="AF1575">
        <f t="shared" si="504"/>
        <v>-9999</v>
      </c>
      <c r="AG1575" s="73"/>
      <c r="AH1575">
        <f t="shared" si="495"/>
        <v>9.9128093979226504E-4</v>
      </c>
      <c r="AI1575">
        <f t="shared" si="496"/>
        <v>1.0202694526724543</v>
      </c>
      <c r="AJ1575">
        <f t="shared" si="497"/>
        <v>0.73637414807196833</v>
      </c>
      <c r="AK1575">
        <f t="shared" si="498"/>
        <v>8.1517785104596244E-2</v>
      </c>
      <c r="AL1575">
        <f t="shared" si="499"/>
        <v>1.327088014839336</v>
      </c>
      <c r="AM1575">
        <f t="shared" si="500"/>
        <v>0.7817992999413852</v>
      </c>
      <c r="AN1575" s="89">
        <f t="shared" si="506"/>
        <v>1.2462906618999194</v>
      </c>
      <c r="AO1575" s="89">
        <f t="shared" si="506"/>
        <v>1.246290661867854</v>
      </c>
      <c r="AP1575" s="89">
        <f t="shared" si="506"/>
        <v>1.2462906606705981</v>
      </c>
      <c r="AQ1575" s="89">
        <f t="shared" si="506"/>
        <v>1.2462906159678244</v>
      </c>
      <c r="AR1575" s="89">
        <f t="shared" si="506"/>
        <v>1.2462889468736118</v>
      </c>
      <c r="AS1575" s="89">
        <f t="shared" si="506"/>
        <v>1.2462266328299796</v>
      </c>
      <c r="AT1575" s="89">
        <f t="shared" si="506"/>
        <v>1.2439083968856333</v>
      </c>
      <c r="AU1575" s="89">
        <f t="shared" si="502"/>
        <v>1.1666747515830691</v>
      </c>
      <c r="AV1575" s="89"/>
    </row>
    <row r="1576" spans="3:64">
      <c r="C1576" s="10"/>
      <c r="D1576" s="10"/>
      <c r="Z1576">
        <f t="shared" si="493"/>
        <v>0</v>
      </c>
      <c r="AA1576" s="89">
        <f t="shared" si="494"/>
        <v>-0.23800536174947567</v>
      </c>
      <c r="AB1576" s="89">
        <f t="shared" si="505"/>
        <v>-9999</v>
      </c>
      <c r="AC1576" s="89">
        <f t="shared" si="507"/>
        <v>0</v>
      </c>
      <c r="AD1576" s="89">
        <f t="shared" si="503"/>
        <v>-9999</v>
      </c>
      <c r="AE1576" s="89">
        <f t="shared" si="508"/>
        <v>0</v>
      </c>
      <c r="AF1576">
        <f t="shared" si="504"/>
        <v>-9999</v>
      </c>
      <c r="AG1576" s="73"/>
      <c r="AH1576">
        <f t="shared" si="495"/>
        <v>9.9128093979226504E-4</v>
      </c>
      <c r="AI1576">
        <f t="shared" si="496"/>
        <v>1.0202694526724543</v>
      </c>
      <c r="AJ1576">
        <f t="shared" si="497"/>
        <v>0.73637414807196833</v>
      </c>
      <c r="AK1576">
        <f t="shared" si="498"/>
        <v>8.1517785104596244E-2</v>
      </c>
      <c r="AL1576">
        <f t="shared" si="499"/>
        <v>1.327088014839336</v>
      </c>
      <c r="AM1576">
        <f t="shared" si="500"/>
        <v>0.7817992999413852</v>
      </c>
      <c r="AN1576" s="89">
        <f t="shared" si="506"/>
        <v>1.2462906618999194</v>
      </c>
      <c r="AO1576" s="89">
        <f t="shared" si="506"/>
        <v>1.246290661867854</v>
      </c>
      <c r="AP1576" s="89">
        <f t="shared" si="506"/>
        <v>1.2462906606705981</v>
      </c>
      <c r="AQ1576" s="89">
        <f t="shared" si="506"/>
        <v>1.2462906159678244</v>
      </c>
      <c r="AR1576" s="89">
        <f t="shared" si="506"/>
        <v>1.2462889468736118</v>
      </c>
      <c r="AS1576" s="89">
        <f t="shared" si="506"/>
        <v>1.2462266328299796</v>
      </c>
      <c r="AT1576" s="89">
        <f t="shared" si="506"/>
        <v>1.2439083968856333</v>
      </c>
      <c r="AU1576" s="89">
        <f t="shared" si="502"/>
        <v>1.1666747515830691</v>
      </c>
      <c r="AV1576" s="89"/>
      <c r="AX1576" s="89"/>
    </row>
    <row r="1577" spans="3:64">
      <c r="C1577" s="10"/>
      <c r="D1577" s="10"/>
      <c r="Z1577">
        <f t="shared" si="493"/>
        <v>0</v>
      </c>
      <c r="AA1577" s="89">
        <f t="shared" si="494"/>
        <v>-0.23800536174947567</v>
      </c>
      <c r="AB1577" s="89">
        <f t="shared" si="505"/>
        <v>-9999</v>
      </c>
      <c r="AC1577" s="89">
        <f t="shared" si="507"/>
        <v>0</v>
      </c>
      <c r="AD1577" s="89">
        <f t="shared" si="503"/>
        <v>-9999</v>
      </c>
      <c r="AE1577" s="89">
        <f t="shared" si="508"/>
        <v>0</v>
      </c>
      <c r="AF1577">
        <f t="shared" si="504"/>
        <v>-9999</v>
      </c>
      <c r="AG1577" s="73"/>
      <c r="AH1577">
        <f t="shared" si="495"/>
        <v>9.9128093979226504E-4</v>
      </c>
      <c r="AI1577">
        <f t="shared" si="496"/>
        <v>1.0202694526724543</v>
      </c>
      <c r="AJ1577">
        <f t="shared" si="497"/>
        <v>0.73637414807196833</v>
      </c>
      <c r="AK1577">
        <f t="shared" si="498"/>
        <v>8.1517785104596244E-2</v>
      </c>
      <c r="AL1577">
        <f t="shared" si="499"/>
        <v>1.327088014839336</v>
      </c>
      <c r="AM1577">
        <f t="shared" si="500"/>
        <v>0.7817992999413852</v>
      </c>
      <c r="AN1577" s="89">
        <f t="shared" si="506"/>
        <v>1.2462906618999194</v>
      </c>
      <c r="AO1577" s="89">
        <f t="shared" si="506"/>
        <v>1.246290661867854</v>
      </c>
      <c r="AP1577" s="89">
        <f t="shared" si="506"/>
        <v>1.2462906606705981</v>
      </c>
      <c r="AQ1577" s="89">
        <f t="shared" si="506"/>
        <v>1.2462906159678244</v>
      </c>
      <c r="AR1577" s="89">
        <f t="shared" si="506"/>
        <v>1.2462889468736118</v>
      </c>
      <c r="AS1577" s="89">
        <f t="shared" si="506"/>
        <v>1.2462266328299796</v>
      </c>
      <c r="AT1577" s="89">
        <f t="shared" si="506"/>
        <v>1.2439083968856333</v>
      </c>
      <c r="AU1577" s="89">
        <f t="shared" si="502"/>
        <v>1.1666747515830691</v>
      </c>
      <c r="AV1577" s="89"/>
    </row>
    <row r="1578" spans="3:64">
      <c r="C1578" s="10"/>
      <c r="D1578" s="10"/>
      <c r="Z1578">
        <f t="shared" si="493"/>
        <v>0</v>
      </c>
      <c r="AA1578" s="89">
        <f t="shared" si="494"/>
        <v>-0.23800536174947567</v>
      </c>
      <c r="AB1578" s="89">
        <f t="shared" si="505"/>
        <v>-9999</v>
      </c>
      <c r="AC1578" s="89">
        <f t="shared" si="507"/>
        <v>0</v>
      </c>
      <c r="AD1578" s="89">
        <f t="shared" si="503"/>
        <v>-9999</v>
      </c>
      <c r="AE1578" s="89">
        <f t="shared" si="508"/>
        <v>0</v>
      </c>
      <c r="AF1578">
        <f t="shared" si="504"/>
        <v>-9999</v>
      </c>
      <c r="AG1578" s="73"/>
      <c r="AH1578">
        <f t="shared" si="495"/>
        <v>9.9128093979226504E-4</v>
      </c>
      <c r="AI1578">
        <f t="shared" si="496"/>
        <v>1.0202694526724543</v>
      </c>
      <c r="AJ1578">
        <f t="shared" si="497"/>
        <v>0.73637414807196833</v>
      </c>
      <c r="AK1578">
        <f t="shared" si="498"/>
        <v>8.1517785104596244E-2</v>
      </c>
      <c r="AL1578">
        <f t="shared" si="499"/>
        <v>1.327088014839336</v>
      </c>
      <c r="AM1578">
        <f t="shared" si="500"/>
        <v>0.7817992999413852</v>
      </c>
      <c r="AN1578" s="89">
        <f t="shared" si="506"/>
        <v>1.2462906618999194</v>
      </c>
      <c r="AO1578" s="89">
        <f t="shared" si="506"/>
        <v>1.246290661867854</v>
      </c>
      <c r="AP1578" s="89">
        <f t="shared" si="506"/>
        <v>1.2462906606705981</v>
      </c>
      <c r="AQ1578" s="89">
        <f t="shared" si="506"/>
        <v>1.2462906159678244</v>
      </c>
      <c r="AR1578" s="89">
        <f t="shared" si="506"/>
        <v>1.2462889468736118</v>
      </c>
      <c r="AS1578" s="89">
        <f t="shared" si="506"/>
        <v>1.2462266328299796</v>
      </c>
      <c r="AT1578" s="89">
        <f t="shared" si="506"/>
        <v>1.2439083968856333</v>
      </c>
      <c r="AU1578" s="89">
        <f t="shared" si="502"/>
        <v>1.1666747515830691</v>
      </c>
    </row>
    <row r="1579" spans="3:64">
      <c r="C1579" s="10"/>
      <c r="D1579" s="10"/>
      <c r="Z1579">
        <f t="shared" si="493"/>
        <v>0</v>
      </c>
      <c r="AA1579" s="89">
        <f t="shared" si="494"/>
        <v>-0.23800536174947567</v>
      </c>
      <c r="AB1579" s="89">
        <f t="shared" si="505"/>
        <v>-9999</v>
      </c>
      <c r="AC1579" s="89">
        <f t="shared" si="507"/>
        <v>0</v>
      </c>
      <c r="AD1579" s="89">
        <f t="shared" si="503"/>
        <v>-9999</v>
      </c>
      <c r="AE1579" s="89">
        <f t="shared" si="508"/>
        <v>0</v>
      </c>
      <c r="AF1579">
        <f t="shared" si="504"/>
        <v>-9999</v>
      </c>
      <c r="AG1579" s="73"/>
      <c r="AH1579">
        <f t="shared" si="495"/>
        <v>9.9128093979226504E-4</v>
      </c>
      <c r="AI1579">
        <f t="shared" si="496"/>
        <v>1.0202694526724543</v>
      </c>
      <c r="AJ1579">
        <f t="shared" si="497"/>
        <v>0.73637414807196833</v>
      </c>
      <c r="AK1579">
        <f t="shared" si="498"/>
        <v>8.1517785104596244E-2</v>
      </c>
      <c r="AL1579">
        <f t="shared" si="499"/>
        <v>1.327088014839336</v>
      </c>
      <c r="AM1579">
        <f t="shared" si="500"/>
        <v>0.7817992999413852</v>
      </c>
      <c r="AN1579" s="89">
        <f t="shared" si="506"/>
        <v>1.2462906618999194</v>
      </c>
      <c r="AO1579" s="89">
        <f t="shared" si="506"/>
        <v>1.246290661867854</v>
      </c>
      <c r="AP1579" s="89">
        <f t="shared" si="506"/>
        <v>1.2462906606705981</v>
      </c>
      <c r="AQ1579" s="89">
        <f t="shared" si="506"/>
        <v>1.2462906159678244</v>
      </c>
      <c r="AR1579" s="89">
        <f t="shared" si="506"/>
        <v>1.2462889468736118</v>
      </c>
      <c r="AS1579" s="89">
        <f t="shared" si="506"/>
        <v>1.2462266328299796</v>
      </c>
      <c r="AT1579" s="89">
        <f t="shared" si="506"/>
        <v>1.2439083968856333</v>
      </c>
      <c r="AU1579" s="89">
        <f t="shared" si="502"/>
        <v>1.1666747515830691</v>
      </c>
    </row>
    <row r="1580" spans="3:64">
      <c r="C1580" s="10"/>
      <c r="D1580" s="10"/>
      <c r="Z1580">
        <f t="shared" si="493"/>
        <v>0</v>
      </c>
      <c r="AA1580" s="89">
        <f t="shared" si="494"/>
        <v>-0.23800536174947567</v>
      </c>
      <c r="AB1580" s="89">
        <f t="shared" si="505"/>
        <v>-9999</v>
      </c>
      <c r="AC1580" s="89">
        <f t="shared" si="507"/>
        <v>0</v>
      </c>
      <c r="AD1580" s="89">
        <f t="shared" si="503"/>
        <v>-9999</v>
      </c>
      <c r="AE1580" s="89">
        <f t="shared" si="508"/>
        <v>0</v>
      </c>
      <c r="AF1580">
        <f t="shared" si="504"/>
        <v>-9999</v>
      </c>
      <c r="AG1580" s="73"/>
      <c r="AH1580">
        <f t="shared" si="495"/>
        <v>9.9128093979226504E-4</v>
      </c>
      <c r="AI1580">
        <f t="shared" si="496"/>
        <v>1.0202694526724543</v>
      </c>
      <c r="AJ1580">
        <f t="shared" si="497"/>
        <v>0.73637414807196833</v>
      </c>
      <c r="AK1580">
        <f t="shared" si="498"/>
        <v>8.1517785104596244E-2</v>
      </c>
      <c r="AL1580">
        <f t="shared" si="499"/>
        <v>1.327088014839336</v>
      </c>
      <c r="AM1580">
        <f t="shared" si="500"/>
        <v>0.7817992999413852</v>
      </c>
      <c r="AN1580" s="89">
        <f t="shared" si="506"/>
        <v>1.2462906618999194</v>
      </c>
      <c r="AO1580" s="89">
        <f t="shared" si="506"/>
        <v>1.246290661867854</v>
      </c>
      <c r="AP1580" s="89">
        <f t="shared" si="506"/>
        <v>1.2462906606705981</v>
      </c>
      <c r="AQ1580" s="89">
        <f t="shared" si="506"/>
        <v>1.2462906159678244</v>
      </c>
      <c r="AR1580" s="89">
        <f t="shared" si="506"/>
        <v>1.2462889468736118</v>
      </c>
      <c r="AS1580" s="89">
        <f t="shared" si="506"/>
        <v>1.2462266328299796</v>
      </c>
      <c r="AT1580" s="89">
        <f t="shared" si="506"/>
        <v>1.2439083968856333</v>
      </c>
      <c r="AU1580" s="89">
        <f t="shared" si="502"/>
        <v>1.1666747515830691</v>
      </c>
      <c r="AV1580" s="89"/>
      <c r="AW1580" s="89"/>
      <c r="AX1580" s="89"/>
      <c r="AY1580" s="89"/>
      <c r="AZ1580" s="89"/>
      <c r="BA1580" s="89"/>
      <c r="BB1580" s="89"/>
      <c r="BC1580" s="89"/>
      <c r="BD1580" s="89"/>
      <c r="BE1580" s="89"/>
      <c r="BF1580" s="89"/>
      <c r="BG1580" s="89"/>
      <c r="BH1580" s="89"/>
      <c r="BI1580" s="89"/>
      <c r="BJ1580" s="89"/>
      <c r="BK1580" s="89"/>
      <c r="BL1580" s="89"/>
    </row>
    <row r="1581" spans="3:64">
      <c r="C1581" s="10"/>
      <c r="D1581" s="10"/>
      <c r="Z1581">
        <f t="shared" si="493"/>
        <v>0</v>
      </c>
      <c r="AA1581" s="89">
        <f t="shared" si="494"/>
        <v>-0.23800536174947567</v>
      </c>
      <c r="AB1581" s="89">
        <f t="shared" si="505"/>
        <v>-9999</v>
      </c>
      <c r="AC1581" s="89">
        <f t="shared" si="507"/>
        <v>0</v>
      </c>
      <c r="AD1581" s="89">
        <f t="shared" si="503"/>
        <v>-9999</v>
      </c>
      <c r="AE1581" s="89">
        <f t="shared" si="508"/>
        <v>0</v>
      </c>
      <c r="AF1581">
        <f t="shared" si="504"/>
        <v>-9999</v>
      </c>
      <c r="AG1581" s="73"/>
      <c r="AH1581">
        <f t="shared" si="495"/>
        <v>9.9128093979226504E-4</v>
      </c>
      <c r="AI1581">
        <f t="shared" si="496"/>
        <v>1.0202694526724543</v>
      </c>
      <c r="AJ1581">
        <f t="shared" si="497"/>
        <v>0.73637414807196833</v>
      </c>
      <c r="AK1581">
        <f t="shared" si="498"/>
        <v>8.1517785104596244E-2</v>
      </c>
      <c r="AL1581">
        <f t="shared" si="499"/>
        <v>1.327088014839336</v>
      </c>
      <c r="AM1581">
        <f t="shared" si="500"/>
        <v>0.7817992999413852</v>
      </c>
      <c r="AN1581" s="89">
        <f t="shared" si="506"/>
        <v>1.2462906618999194</v>
      </c>
      <c r="AO1581" s="89">
        <f t="shared" si="506"/>
        <v>1.246290661867854</v>
      </c>
      <c r="AP1581" s="89">
        <f t="shared" si="506"/>
        <v>1.2462906606705981</v>
      </c>
      <c r="AQ1581" s="89">
        <f t="shared" si="506"/>
        <v>1.2462906159678244</v>
      </c>
      <c r="AR1581" s="89">
        <f t="shared" si="506"/>
        <v>1.2462889468736118</v>
      </c>
      <c r="AS1581" s="89">
        <f t="shared" si="506"/>
        <v>1.2462266328299796</v>
      </c>
      <c r="AT1581" s="89">
        <f t="shared" si="506"/>
        <v>1.2439083968856333</v>
      </c>
      <c r="AU1581" s="89">
        <f t="shared" si="502"/>
        <v>1.1666747515830691</v>
      </c>
    </row>
    <row r="1582" spans="3:64">
      <c r="C1582" s="10"/>
      <c r="D1582" s="10"/>
      <c r="Z1582">
        <f t="shared" si="493"/>
        <v>0</v>
      </c>
      <c r="AA1582" s="89">
        <f t="shared" si="494"/>
        <v>-0.23800536174947567</v>
      </c>
      <c r="AB1582" s="89">
        <f t="shared" si="505"/>
        <v>-9999</v>
      </c>
      <c r="AC1582" s="89">
        <f t="shared" si="507"/>
        <v>0</v>
      </c>
      <c r="AD1582" s="89">
        <f t="shared" si="503"/>
        <v>-9999</v>
      </c>
      <c r="AE1582" s="89">
        <f t="shared" si="508"/>
        <v>0</v>
      </c>
      <c r="AF1582">
        <f t="shared" si="504"/>
        <v>-9999</v>
      </c>
      <c r="AG1582" s="73"/>
      <c r="AH1582">
        <f t="shared" si="495"/>
        <v>9.9128093979226504E-4</v>
      </c>
      <c r="AI1582">
        <f t="shared" si="496"/>
        <v>1.0202694526724543</v>
      </c>
      <c r="AJ1582">
        <f t="shared" si="497"/>
        <v>0.73637414807196833</v>
      </c>
      <c r="AK1582">
        <f t="shared" si="498"/>
        <v>8.1517785104596244E-2</v>
      </c>
      <c r="AL1582">
        <f t="shared" si="499"/>
        <v>1.327088014839336</v>
      </c>
      <c r="AM1582">
        <f t="shared" si="500"/>
        <v>0.7817992999413852</v>
      </c>
      <c r="AN1582" s="89">
        <f t="shared" si="506"/>
        <v>1.2462906618999194</v>
      </c>
      <c r="AO1582" s="89">
        <f t="shared" si="506"/>
        <v>1.246290661867854</v>
      </c>
      <c r="AP1582" s="89">
        <f t="shared" si="506"/>
        <v>1.2462906606705981</v>
      </c>
      <c r="AQ1582" s="89">
        <f t="shared" si="506"/>
        <v>1.2462906159678244</v>
      </c>
      <c r="AR1582" s="89">
        <f t="shared" si="506"/>
        <v>1.2462889468736118</v>
      </c>
      <c r="AS1582" s="89">
        <f t="shared" si="506"/>
        <v>1.2462266328299796</v>
      </c>
      <c r="AT1582" s="89">
        <f t="shared" si="506"/>
        <v>1.2439083968856333</v>
      </c>
      <c r="AU1582" s="89">
        <f t="shared" si="502"/>
        <v>1.1666747515830691</v>
      </c>
      <c r="AV1582" s="89"/>
      <c r="AW1582" s="89"/>
      <c r="AX1582" s="89"/>
      <c r="AY1582" s="89"/>
      <c r="AZ1582" s="89"/>
      <c r="BA1582" s="89"/>
      <c r="BB1582" s="89"/>
      <c r="BC1582" s="89"/>
      <c r="BD1582" s="89"/>
      <c r="BE1582" s="89"/>
      <c r="BF1582" s="89"/>
      <c r="BG1582" s="89"/>
      <c r="BH1582" s="89"/>
      <c r="BI1582" s="89"/>
      <c r="BJ1582" s="89"/>
      <c r="BK1582" s="89"/>
      <c r="BL1582" s="89"/>
    </row>
    <row r="1583" spans="3:64">
      <c r="C1583" s="10"/>
      <c r="D1583" s="10"/>
      <c r="Z1583">
        <f t="shared" si="493"/>
        <v>0</v>
      </c>
      <c r="AA1583" s="89">
        <f t="shared" si="494"/>
        <v>-0.23800536174947567</v>
      </c>
      <c r="AB1583" s="89">
        <f t="shared" si="505"/>
        <v>-9999</v>
      </c>
      <c r="AC1583" s="89">
        <f t="shared" si="507"/>
        <v>0</v>
      </c>
      <c r="AD1583" s="89">
        <f t="shared" si="503"/>
        <v>-9999</v>
      </c>
      <c r="AE1583" s="89">
        <f t="shared" si="508"/>
        <v>0</v>
      </c>
      <c r="AF1583">
        <f t="shared" si="504"/>
        <v>-9999</v>
      </c>
      <c r="AG1583" s="73"/>
      <c r="AH1583">
        <f t="shared" si="495"/>
        <v>9.9128093979226504E-4</v>
      </c>
      <c r="AI1583">
        <f t="shared" si="496"/>
        <v>1.0202694526724543</v>
      </c>
      <c r="AJ1583">
        <f t="shared" si="497"/>
        <v>0.73637414807196833</v>
      </c>
      <c r="AK1583">
        <f t="shared" si="498"/>
        <v>8.1517785104596244E-2</v>
      </c>
      <c r="AL1583">
        <f t="shared" si="499"/>
        <v>1.327088014839336</v>
      </c>
      <c r="AM1583">
        <f t="shared" si="500"/>
        <v>0.7817992999413852</v>
      </c>
      <c r="AN1583" s="89">
        <f t="shared" si="506"/>
        <v>1.2462906618999194</v>
      </c>
      <c r="AO1583" s="89">
        <f t="shared" si="506"/>
        <v>1.246290661867854</v>
      </c>
      <c r="AP1583" s="89">
        <f t="shared" si="506"/>
        <v>1.2462906606705981</v>
      </c>
      <c r="AQ1583" s="89">
        <f t="shared" si="506"/>
        <v>1.2462906159678244</v>
      </c>
      <c r="AR1583" s="89">
        <f t="shared" si="506"/>
        <v>1.2462889468736118</v>
      </c>
      <c r="AS1583" s="89">
        <f t="shared" si="506"/>
        <v>1.2462266328299796</v>
      </c>
      <c r="AT1583" s="89">
        <f t="shared" si="506"/>
        <v>1.2439083968856333</v>
      </c>
      <c r="AU1583" s="89">
        <f t="shared" si="502"/>
        <v>1.1666747515830691</v>
      </c>
      <c r="AV1583" s="89"/>
      <c r="AX1583" s="89"/>
      <c r="AY1583" s="89"/>
      <c r="AZ1583" s="89"/>
      <c r="BA1583" s="89"/>
      <c r="BB1583" s="89"/>
      <c r="BC1583" s="89"/>
      <c r="BD1583" s="89"/>
      <c r="BE1583" s="89"/>
      <c r="BF1583" s="89"/>
      <c r="BG1583" s="89"/>
      <c r="BH1583" s="89"/>
      <c r="BI1583" s="89"/>
      <c r="BJ1583" s="89"/>
      <c r="BK1583" s="89"/>
      <c r="BL1583" s="89"/>
    </row>
    <row r="1584" spans="3:64">
      <c r="C1584" s="10"/>
      <c r="D1584" s="10"/>
      <c r="Z1584">
        <f t="shared" si="493"/>
        <v>0</v>
      </c>
      <c r="AA1584" s="89">
        <f t="shared" si="494"/>
        <v>-0.23800536174947567</v>
      </c>
      <c r="AB1584" s="89">
        <f t="shared" si="505"/>
        <v>-9999</v>
      </c>
      <c r="AC1584" s="89">
        <f t="shared" si="507"/>
        <v>0</v>
      </c>
      <c r="AD1584" s="89">
        <f t="shared" si="503"/>
        <v>-9999</v>
      </c>
      <c r="AE1584" s="89">
        <f t="shared" si="508"/>
        <v>0</v>
      </c>
      <c r="AF1584">
        <f t="shared" si="504"/>
        <v>-9999</v>
      </c>
      <c r="AG1584" s="73"/>
      <c r="AH1584">
        <f t="shared" si="495"/>
        <v>9.9128093979226504E-4</v>
      </c>
      <c r="AI1584">
        <f t="shared" si="496"/>
        <v>1.0202694526724543</v>
      </c>
      <c r="AJ1584">
        <f t="shared" si="497"/>
        <v>0.73637414807196833</v>
      </c>
      <c r="AK1584">
        <f t="shared" si="498"/>
        <v>8.1517785104596244E-2</v>
      </c>
      <c r="AL1584">
        <f t="shared" si="499"/>
        <v>1.327088014839336</v>
      </c>
      <c r="AM1584">
        <f t="shared" si="500"/>
        <v>0.7817992999413852</v>
      </c>
      <c r="AN1584" s="89">
        <f t="shared" si="506"/>
        <v>1.2462906618999194</v>
      </c>
      <c r="AO1584" s="89">
        <f t="shared" si="506"/>
        <v>1.246290661867854</v>
      </c>
      <c r="AP1584" s="89">
        <f t="shared" si="506"/>
        <v>1.2462906606705981</v>
      </c>
      <c r="AQ1584" s="89">
        <f t="shared" si="506"/>
        <v>1.2462906159678244</v>
      </c>
      <c r="AR1584" s="89">
        <f t="shared" si="506"/>
        <v>1.2462889468736118</v>
      </c>
      <c r="AS1584" s="89">
        <f t="shared" si="506"/>
        <v>1.2462266328299796</v>
      </c>
      <c r="AT1584" s="89">
        <f t="shared" si="506"/>
        <v>1.2439083968856333</v>
      </c>
      <c r="AU1584" s="89">
        <f t="shared" si="502"/>
        <v>1.1666747515830691</v>
      </c>
      <c r="AV1584" s="89"/>
      <c r="AW1584" s="89"/>
      <c r="AX1584" s="89"/>
      <c r="AY1584" s="89"/>
      <c r="AZ1584" s="89"/>
      <c r="BA1584" s="89"/>
      <c r="BB1584" s="89"/>
      <c r="BC1584" s="89"/>
      <c r="BD1584" s="89"/>
      <c r="BE1584" s="89"/>
      <c r="BF1584" s="89"/>
      <c r="BG1584" s="89"/>
      <c r="BH1584" s="89"/>
      <c r="BI1584" s="89"/>
      <c r="BJ1584" s="89"/>
      <c r="BK1584" s="89"/>
      <c r="BL1584" s="89"/>
    </row>
    <row r="1585" spans="3:64">
      <c r="C1585" s="10"/>
      <c r="D1585" s="10"/>
      <c r="Z1585">
        <f t="shared" si="493"/>
        <v>0</v>
      </c>
      <c r="AA1585" s="89">
        <f t="shared" si="494"/>
        <v>-0.23800536174947567</v>
      </c>
      <c r="AB1585" s="89">
        <f t="shared" si="505"/>
        <v>-9999</v>
      </c>
      <c r="AC1585" s="89">
        <f t="shared" si="507"/>
        <v>0</v>
      </c>
      <c r="AD1585" s="89">
        <f t="shared" si="503"/>
        <v>-9999</v>
      </c>
      <c r="AE1585" s="89">
        <f t="shared" si="508"/>
        <v>0</v>
      </c>
      <c r="AF1585">
        <f t="shared" si="504"/>
        <v>-9999</v>
      </c>
      <c r="AG1585" s="73"/>
      <c r="AH1585">
        <f t="shared" si="495"/>
        <v>9.9128093979226504E-4</v>
      </c>
      <c r="AI1585">
        <f t="shared" si="496"/>
        <v>1.0202694526724543</v>
      </c>
      <c r="AJ1585">
        <f t="shared" si="497"/>
        <v>0.73637414807196833</v>
      </c>
      <c r="AK1585">
        <f t="shared" si="498"/>
        <v>8.1517785104596244E-2</v>
      </c>
      <c r="AL1585">
        <f t="shared" si="499"/>
        <v>1.327088014839336</v>
      </c>
      <c r="AM1585">
        <f t="shared" si="500"/>
        <v>0.7817992999413852</v>
      </c>
      <c r="AN1585" s="89">
        <f t="shared" si="506"/>
        <v>1.2462906618999194</v>
      </c>
      <c r="AO1585" s="89">
        <f t="shared" si="506"/>
        <v>1.246290661867854</v>
      </c>
      <c r="AP1585" s="89">
        <f t="shared" si="506"/>
        <v>1.2462906606705981</v>
      </c>
      <c r="AQ1585" s="89">
        <f t="shared" si="506"/>
        <v>1.2462906159678244</v>
      </c>
      <c r="AR1585" s="89">
        <f t="shared" si="506"/>
        <v>1.2462889468736118</v>
      </c>
      <c r="AS1585" s="89">
        <f t="shared" si="506"/>
        <v>1.2462266328299796</v>
      </c>
      <c r="AT1585" s="89">
        <f t="shared" si="506"/>
        <v>1.2439083968856333</v>
      </c>
      <c r="AU1585" s="89">
        <f t="shared" si="502"/>
        <v>1.1666747515830691</v>
      </c>
      <c r="AV1585" s="89"/>
      <c r="AX1585" s="89"/>
      <c r="AY1585" s="89"/>
      <c r="AZ1585" s="89"/>
      <c r="BA1585" s="89"/>
      <c r="BB1585" s="89"/>
      <c r="BC1585" s="89"/>
      <c r="BD1585" s="89"/>
      <c r="BE1585" s="89"/>
      <c r="BF1585" s="89"/>
      <c r="BG1585" s="89"/>
      <c r="BH1585" s="89"/>
      <c r="BI1585" s="89"/>
      <c r="BJ1585" s="89"/>
      <c r="BK1585" s="89"/>
      <c r="BL1585" s="89"/>
    </row>
    <row r="1586" spans="3:64">
      <c r="C1586" s="10"/>
      <c r="D1586" s="10"/>
      <c r="Z1586">
        <f t="shared" si="493"/>
        <v>0</v>
      </c>
      <c r="AA1586" s="89">
        <f t="shared" si="494"/>
        <v>-0.23800536174947567</v>
      </c>
      <c r="AB1586" s="89">
        <f t="shared" si="505"/>
        <v>-9999</v>
      </c>
      <c r="AC1586" s="89">
        <f t="shared" si="507"/>
        <v>0</v>
      </c>
      <c r="AD1586" s="89">
        <f t="shared" si="503"/>
        <v>-9999</v>
      </c>
      <c r="AE1586" s="89">
        <f t="shared" si="508"/>
        <v>0</v>
      </c>
      <c r="AF1586">
        <f t="shared" si="504"/>
        <v>-9999</v>
      </c>
      <c r="AG1586" s="73"/>
      <c r="AH1586">
        <f t="shared" si="495"/>
        <v>9.9128093979226504E-4</v>
      </c>
      <c r="AI1586">
        <f t="shared" si="496"/>
        <v>1.0202694526724543</v>
      </c>
      <c r="AJ1586">
        <f t="shared" si="497"/>
        <v>0.73637414807196833</v>
      </c>
      <c r="AK1586">
        <f t="shared" si="498"/>
        <v>8.1517785104596244E-2</v>
      </c>
      <c r="AL1586">
        <f t="shared" si="499"/>
        <v>1.327088014839336</v>
      </c>
      <c r="AM1586">
        <f t="shared" si="500"/>
        <v>0.7817992999413852</v>
      </c>
      <c r="AN1586" s="89">
        <f t="shared" si="506"/>
        <v>1.2462906618999194</v>
      </c>
      <c r="AO1586" s="89">
        <f t="shared" si="506"/>
        <v>1.246290661867854</v>
      </c>
      <c r="AP1586" s="89">
        <f t="shared" si="506"/>
        <v>1.2462906606705981</v>
      </c>
      <c r="AQ1586" s="89">
        <f t="shared" si="506"/>
        <v>1.2462906159678244</v>
      </c>
      <c r="AR1586" s="89">
        <f t="shared" si="506"/>
        <v>1.2462889468736118</v>
      </c>
      <c r="AS1586" s="89">
        <f t="shared" si="506"/>
        <v>1.2462266328299796</v>
      </c>
      <c r="AT1586" s="89">
        <f t="shared" si="506"/>
        <v>1.2439083968856333</v>
      </c>
      <c r="AU1586" s="89">
        <f t="shared" si="502"/>
        <v>1.1666747515830691</v>
      </c>
      <c r="AV1586" s="89"/>
      <c r="AW1586" s="89"/>
      <c r="AX1586" s="89"/>
      <c r="AY1586" s="89"/>
      <c r="AZ1586" s="89"/>
      <c r="BA1586" s="89"/>
      <c r="BB1586" s="89"/>
      <c r="BC1586" s="89"/>
      <c r="BD1586" s="89"/>
      <c r="BE1586" s="89"/>
      <c r="BF1586" s="89"/>
      <c r="BG1586" s="89"/>
      <c r="BH1586" s="89"/>
      <c r="BI1586" s="89"/>
      <c r="BJ1586" s="89"/>
      <c r="BK1586" s="89"/>
      <c r="BL1586" s="89"/>
    </row>
    <row r="1587" spans="3:64">
      <c r="C1587" s="10"/>
      <c r="D1587" s="10"/>
      <c r="Z1587">
        <f t="shared" si="493"/>
        <v>0</v>
      </c>
      <c r="AA1587" s="89">
        <f t="shared" si="494"/>
        <v>-0.23800536174947567</v>
      </c>
      <c r="AB1587" s="89">
        <f t="shared" si="505"/>
        <v>-9999</v>
      </c>
      <c r="AC1587" s="89">
        <f t="shared" si="507"/>
        <v>0</v>
      </c>
      <c r="AD1587" s="89">
        <f t="shared" si="503"/>
        <v>-9999</v>
      </c>
      <c r="AE1587" s="89">
        <f t="shared" si="508"/>
        <v>0</v>
      </c>
      <c r="AF1587">
        <f t="shared" si="504"/>
        <v>-9999</v>
      </c>
      <c r="AG1587" s="73"/>
      <c r="AH1587">
        <f t="shared" si="495"/>
        <v>9.9128093979226504E-4</v>
      </c>
      <c r="AI1587">
        <f t="shared" si="496"/>
        <v>1.0202694526724543</v>
      </c>
      <c r="AJ1587">
        <f t="shared" si="497"/>
        <v>0.73637414807196833</v>
      </c>
      <c r="AK1587">
        <f t="shared" si="498"/>
        <v>8.1517785104596244E-2</v>
      </c>
      <c r="AL1587">
        <f t="shared" si="499"/>
        <v>1.327088014839336</v>
      </c>
      <c r="AM1587">
        <f t="shared" si="500"/>
        <v>0.7817992999413852</v>
      </c>
      <c r="AN1587" s="89">
        <f t="shared" si="506"/>
        <v>1.2462906618999194</v>
      </c>
      <c r="AO1587" s="89">
        <f t="shared" si="506"/>
        <v>1.246290661867854</v>
      </c>
      <c r="AP1587" s="89">
        <f t="shared" si="506"/>
        <v>1.2462906606705981</v>
      </c>
      <c r="AQ1587" s="89">
        <f t="shared" si="506"/>
        <v>1.2462906159678244</v>
      </c>
      <c r="AR1587" s="89">
        <f t="shared" si="506"/>
        <v>1.2462889468736118</v>
      </c>
      <c r="AS1587" s="89">
        <f t="shared" si="506"/>
        <v>1.2462266328299796</v>
      </c>
      <c r="AT1587" s="89">
        <f t="shared" si="506"/>
        <v>1.2439083968856333</v>
      </c>
      <c r="AU1587" s="89">
        <f t="shared" si="502"/>
        <v>1.1666747515830691</v>
      </c>
      <c r="AV1587" s="89"/>
      <c r="AX1587" s="89"/>
    </row>
    <row r="1588" spans="3:64">
      <c r="C1588" s="10"/>
      <c r="D1588" s="10"/>
      <c r="Z1588">
        <f t="shared" si="493"/>
        <v>0</v>
      </c>
      <c r="AA1588" s="89">
        <f t="shared" si="494"/>
        <v>-0.23800536174947567</v>
      </c>
      <c r="AB1588" s="89">
        <f t="shared" si="505"/>
        <v>-9999</v>
      </c>
      <c r="AC1588" s="89">
        <f t="shared" si="507"/>
        <v>0</v>
      </c>
      <c r="AD1588" s="89">
        <f t="shared" si="503"/>
        <v>-9999</v>
      </c>
      <c r="AE1588" s="89">
        <f t="shared" si="508"/>
        <v>0</v>
      </c>
      <c r="AF1588">
        <f t="shared" si="504"/>
        <v>-9999</v>
      </c>
      <c r="AG1588" s="73"/>
      <c r="AH1588">
        <f t="shared" si="495"/>
        <v>9.9128093979226504E-4</v>
      </c>
      <c r="AI1588">
        <f t="shared" si="496"/>
        <v>1.0202694526724543</v>
      </c>
      <c r="AJ1588">
        <f t="shared" si="497"/>
        <v>0.73637414807196833</v>
      </c>
      <c r="AK1588">
        <f t="shared" si="498"/>
        <v>8.1517785104596244E-2</v>
      </c>
      <c r="AL1588">
        <f t="shared" si="499"/>
        <v>1.327088014839336</v>
      </c>
      <c r="AM1588">
        <f t="shared" si="500"/>
        <v>0.7817992999413852</v>
      </c>
      <c r="AN1588" s="89">
        <f t="shared" si="506"/>
        <v>1.2462906618999194</v>
      </c>
      <c r="AO1588" s="89">
        <f t="shared" si="506"/>
        <v>1.246290661867854</v>
      </c>
      <c r="AP1588" s="89">
        <f t="shared" si="506"/>
        <v>1.2462906606705981</v>
      </c>
      <c r="AQ1588" s="89">
        <f t="shared" si="506"/>
        <v>1.2462906159678244</v>
      </c>
      <c r="AR1588" s="89">
        <f t="shared" si="506"/>
        <v>1.2462889468736118</v>
      </c>
      <c r="AS1588" s="89">
        <f t="shared" si="506"/>
        <v>1.2462266328299796</v>
      </c>
      <c r="AT1588" s="89">
        <f t="shared" si="506"/>
        <v>1.2439083968856333</v>
      </c>
      <c r="AU1588" s="89">
        <f t="shared" si="502"/>
        <v>1.1666747515830691</v>
      </c>
      <c r="AV1588" s="89"/>
      <c r="AW1588" s="89"/>
      <c r="AX1588" s="89"/>
      <c r="AY1588" s="89"/>
      <c r="AZ1588" s="89"/>
      <c r="BA1588" s="89"/>
      <c r="BB1588" s="89"/>
      <c r="BC1588" s="89"/>
      <c r="BD1588" s="89"/>
      <c r="BE1588" s="89"/>
      <c r="BF1588" s="89"/>
      <c r="BG1588" s="89"/>
      <c r="BH1588" s="89"/>
      <c r="BI1588" s="89"/>
      <c r="BJ1588" s="89"/>
      <c r="BK1588" s="89"/>
      <c r="BL1588" s="89"/>
    </row>
    <row r="1589" spans="3:64">
      <c r="C1589" s="10"/>
      <c r="D1589" s="10"/>
      <c r="Z1589">
        <f t="shared" si="493"/>
        <v>0</v>
      </c>
      <c r="AA1589" s="89">
        <f t="shared" si="494"/>
        <v>-0.23800536174947567</v>
      </c>
      <c r="AB1589" s="89">
        <f t="shared" si="505"/>
        <v>-9999</v>
      </c>
      <c r="AC1589" s="89">
        <f t="shared" si="507"/>
        <v>0</v>
      </c>
      <c r="AD1589" s="89">
        <f t="shared" si="503"/>
        <v>-9999</v>
      </c>
      <c r="AE1589" s="89">
        <f t="shared" si="508"/>
        <v>0</v>
      </c>
      <c r="AF1589">
        <f t="shared" si="504"/>
        <v>-9999</v>
      </c>
      <c r="AG1589" s="73"/>
      <c r="AH1589">
        <f t="shared" si="495"/>
        <v>9.9128093979226504E-4</v>
      </c>
      <c r="AI1589">
        <f t="shared" si="496"/>
        <v>1.0202694526724543</v>
      </c>
      <c r="AJ1589">
        <f t="shared" si="497"/>
        <v>0.73637414807196833</v>
      </c>
      <c r="AK1589">
        <f t="shared" si="498"/>
        <v>8.1517785104596244E-2</v>
      </c>
      <c r="AL1589">
        <f t="shared" si="499"/>
        <v>1.327088014839336</v>
      </c>
      <c r="AM1589">
        <f t="shared" si="500"/>
        <v>0.7817992999413852</v>
      </c>
      <c r="AN1589" s="89">
        <f t="shared" ref="AN1589:AT1604" si="509">$AU1589+$AB$7*SIN(AO1589)</f>
        <v>1.2462906618999194</v>
      </c>
      <c r="AO1589" s="89">
        <f t="shared" si="509"/>
        <v>1.246290661867854</v>
      </c>
      <c r="AP1589" s="89">
        <f t="shared" si="509"/>
        <v>1.2462906606705981</v>
      </c>
      <c r="AQ1589" s="89">
        <f t="shared" si="509"/>
        <v>1.2462906159678244</v>
      </c>
      <c r="AR1589" s="89">
        <f t="shared" si="509"/>
        <v>1.2462889468736118</v>
      </c>
      <c r="AS1589" s="89">
        <f t="shared" si="509"/>
        <v>1.2462266328299796</v>
      </c>
      <c r="AT1589" s="89">
        <f t="shared" si="509"/>
        <v>1.2439083968856333</v>
      </c>
      <c r="AU1589" s="89">
        <f t="shared" si="502"/>
        <v>1.1666747515830691</v>
      </c>
      <c r="AV1589" s="89"/>
      <c r="AX1589" s="89"/>
    </row>
    <row r="1590" spans="3:64">
      <c r="C1590" s="10"/>
      <c r="D1590" s="10"/>
      <c r="Z1590">
        <f t="shared" si="493"/>
        <v>0</v>
      </c>
      <c r="AA1590" s="89">
        <f t="shared" si="494"/>
        <v>-0.23800536174947567</v>
      </c>
      <c r="AB1590" s="89">
        <f t="shared" si="505"/>
        <v>-9999</v>
      </c>
      <c r="AC1590" s="89">
        <f t="shared" si="507"/>
        <v>0</v>
      </c>
      <c r="AD1590" s="89">
        <f t="shared" si="503"/>
        <v>-9999</v>
      </c>
      <c r="AE1590" s="89">
        <f t="shared" si="508"/>
        <v>0</v>
      </c>
      <c r="AF1590">
        <f t="shared" si="504"/>
        <v>-9999</v>
      </c>
      <c r="AG1590" s="73"/>
      <c r="AH1590">
        <f t="shared" si="495"/>
        <v>9.9128093979226504E-4</v>
      </c>
      <c r="AI1590">
        <f t="shared" si="496"/>
        <v>1.0202694526724543</v>
      </c>
      <c r="AJ1590">
        <f t="shared" si="497"/>
        <v>0.73637414807196833</v>
      </c>
      <c r="AK1590">
        <f t="shared" si="498"/>
        <v>8.1517785104596244E-2</v>
      </c>
      <c r="AL1590">
        <f t="shared" si="499"/>
        <v>1.327088014839336</v>
      </c>
      <c r="AM1590">
        <f t="shared" si="500"/>
        <v>0.7817992999413852</v>
      </c>
      <c r="AN1590" s="89">
        <f t="shared" si="509"/>
        <v>1.2462906618999194</v>
      </c>
      <c r="AO1590" s="89">
        <f t="shared" si="509"/>
        <v>1.246290661867854</v>
      </c>
      <c r="AP1590" s="89">
        <f t="shared" si="509"/>
        <v>1.2462906606705981</v>
      </c>
      <c r="AQ1590" s="89">
        <f t="shared" si="509"/>
        <v>1.2462906159678244</v>
      </c>
      <c r="AR1590" s="89">
        <f t="shared" si="509"/>
        <v>1.2462889468736118</v>
      </c>
      <c r="AS1590" s="89">
        <f t="shared" si="509"/>
        <v>1.2462266328299796</v>
      </c>
      <c r="AT1590" s="89">
        <f t="shared" si="509"/>
        <v>1.2439083968856333</v>
      </c>
      <c r="AU1590" s="89">
        <f t="shared" si="502"/>
        <v>1.1666747515830691</v>
      </c>
      <c r="AV1590" s="89"/>
      <c r="AW1590" s="89"/>
      <c r="AX1590" s="89"/>
      <c r="AY1590" s="89"/>
      <c r="AZ1590" s="89"/>
      <c r="BA1590" s="89"/>
      <c r="BB1590" s="89"/>
      <c r="BC1590" s="89"/>
      <c r="BD1590" s="89"/>
      <c r="BE1590" s="89"/>
      <c r="BF1590" s="89"/>
      <c r="BG1590" s="89"/>
      <c r="BH1590" s="89"/>
      <c r="BI1590" s="89"/>
      <c r="BJ1590" s="89"/>
      <c r="BK1590" s="89"/>
      <c r="BL1590" s="89"/>
    </row>
    <row r="1591" spans="3:64">
      <c r="C1591" s="10"/>
      <c r="D1591" s="10"/>
      <c r="Z1591">
        <f t="shared" si="493"/>
        <v>0</v>
      </c>
      <c r="AA1591" s="89">
        <f t="shared" si="494"/>
        <v>-0.23800536174947567</v>
      </c>
      <c r="AB1591" s="89">
        <f t="shared" si="505"/>
        <v>-9999</v>
      </c>
      <c r="AC1591" s="89">
        <f t="shared" si="507"/>
        <v>0</v>
      </c>
      <c r="AD1591" s="89">
        <f t="shared" si="503"/>
        <v>-9999</v>
      </c>
      <c r="AE1591" s="89">
        <f t="shared" si="508"/>
        <v>0</v>
      </c>
      <c r="AF1591">
        <f t="shared" si="504"/>
        <v>-9999</v>
      </c>
      <c r="AG1591" s="73"/>
      <c r="AH1591">
        <f t="shared" si="495"/>
        <v>9.9128093979226504E-4</v>
      </c>
      <c r="AI1591">
        <f t="shared" si="496"/>
        <v>1.0202694526724543</v>
      </c>
      <c r="AJ1591">
        <f t="shared" si="497"/>
        <v>0.73637414807196833</v>
      </c>
      <c r="AK1591">
        <f t="shared" si="498"/>
        <v>8.1517785104596244E-2</v>
      </c>
      <c r="AL1591">
        <f t="shared" si="499"/>
        <v>1.327088014839336</v>
      </c>
      <c r="AM1591">
        <f t="shared" si="500"/>
        <v>0.7817992999413852</v>
      </c>
      <c r="AN1591" s="89">
        <f t="shared" si="509"/>
        <v>1.2462906618999194</v>
      </c>
      <c r="AO1591" s="89">
        <f t="shared" si="509"/>
        <v>1.246290661867854</v>
      </c>
      <c r="AP1591" s="89">
        <f t="shared" si="509"/>
        <v>1.2462906606705981</v>
      </c>
      <c r="AQ1591" s="89">
        <f t="shared" si="509"/>
        <v>1.2462906159678244</v>
      </c>
      <c r="AR1591" s="89">
        <f t="shared" si="509"/>
        <v>1.2462889468736118</v>
      </c>
      <c r="AS1591" s="89">
        <f t="shared" si="509"/>
        <v>1.2462266328299796</v>
      </c>
      <c r="AT1591" s="89">
        <f t="shared" si="509"/>
        <v>1.2439083968856333</v>
      </c>
      <c r="AU1591" s="89">
        <f t="shared" si="502"/>
        <v>1.1666747515830691</v>
      </c>
      <c r="AV1591" s="89"/>
      <c r="AW1591" s="89"/>
      <c r="AX1591" s="89"/>
      <c r="AY1591" s="89"/>
      <c r="AZ1591" s="89"/>
      <c r="BA1591" s="89"/>
      <c r="BB1591" s="89"/>
      <c r="BC1591" s="89"/>
      <c r="BD1591" s="89"/>
      <c r="BE1591" s="89"/>
      <c r="BF1591" s="89"/>
      <c r="BG1591" s="89"/>
      <c r="BH1591" s="89"/>
      <c r="BI1591" s="89"/>
      <c r="BJ1591" s="89"/>
      <c r="BK1591" s="89"/>
      <c r="BL1591" s="89"/>
    </row>
    <row r="1592" spans="3:64">
      <c r="C1592" s="10"/>
      <c r="D1592" s="10"/>
      <c r="Z1592">
        <f t="shared" si="493"/>
        <v>0</v>
      </c>
      <c r="AA1592" s="89">
        <f t="shared" si="494"/>
        <v>-0.23800536174947567</v>
      </c>
      <c r="AB1592" s="89">
        <f t="shared" si="505"/>
        <v>-9999</v>
      </c>
      <c r="AC1592" s="89">
        <f t="shared" si="507"/>
        <v>0</v>
      </c>
      <c r="AD1592" s="89">
        <f t="shared" si="503"/>
        <v>-9999</v>
      </c>
      <c r="AE1592" s="89">
        <f t="shared" si="508"/>
        <v>0</v>
      </c>
      <c r="AF1592">
        <f t="shared" si="504"/>
        <v>-9999</v>
      </c>
      <c r="AG1592" s="73"/>
      <c r="AH1592">
        <f t="shared" si="495"/>
        <v>9.9128093979226504E-4</v>
      </c>
      <c r="AI1592">
        <f t="shared" si="496"/>
        <v>1.0202694526724543</v>
      </c>
      <c r="AJ1592">
        <f t="shared" si="497"/>
        <v>0.73637414807196833</v>
      </c>
      <c r="AK1592">
        <f t="shared" si="498"/>
        <v>8.1517785104596244E-2</v>
      </c>
      <c r="AL1592">
        <f t="shared" si="499"/>
        <v>1.327088014839336</v>
      </c>
      <c r="AM1592">
        <f t="shared" si="500"/>
        <v>0.7817992999413852</v>
      </c>
      <c r="AN1592" s="89">
        <f t="shared" si="509"/>
        <v>1.2462906618999194</v>
      </c>
      <c r="AO1592" s="89">
        <f t="shared" si="509"/>
        <v>1.246290661867854</v>
      </c>
      <c r="AP1592" s="89">
        <f t="shared" si="509"/>
        <v>1.2462906606705981</v>
      </c>
      <c r="AQ1592" s="89">
        <f t="shared" si="509"/>
        <v>1.2462906159678244</v>
      </c>
      <c r="AR1592" s="89">
        <f t="shared" si="509"/>
        <v>1.2462889468736118</v>
      </c>
      <c r="AS1592" s="89">
        <f t="shared" si="509"/>
        <v>1.2462266328299796</v>
      </c>
      <c r="AT1592" s="89">
        <f t="shared" si="509"/>
        <v>1.2439083968856333</v>
      </c>
      <c r="AU1592" s="89">
        <f t="shared" si="502"/>
        <v>1.1666747515830691</v>
      </c>
      <c r="AV1592" s="89"/>
      <c r="AW1592" s="89"/>
      <c r="AX1592" s="89"/>
      <c r="AY1592" s="89"/>
      <c r="AZ1592" s="89"/>
      <c r="BA1592" s="89"/>
      <c r="BB1592" s="89"/>
      <c r="BC1592" s="89"/>
      <c r="BD1592" s="89"/>
      <c r="BE1592" s="89"/>
      <c r="BF1592" s="89"/>
      <c r="BG1592" s="89"/>
      <c r="BH1592" s="89"/>
      <c r="BI1592" s="89"/>
      <c r="BJ1592" s="89"/>
      <c r="BK1592" s="89"/>
      <c r="BL1592" s="89"/>
    </row>
    <row r="1593" spans="3:64">
      <c r="C1593" s="10"/>
      <c r="D1593" s="10"/>
      <c r="Z1593">
        <f t="shared" si="493"/>
        <v>0</v>
      </c>
      <c r="AA1593" s="89">
        <f t="shared" si="494"/>
        <v>-0.23800536174947567</v>
      </c>
      <c r="AB1593" s="89">
        <f t="shared" si="505"/>
        <v>-9999</v>
      </c>
      <c r="AC1593" s="89">
        <f t="shared" si="507"/>
        <v>0</v>
      </c>
      <c r="AD1593" s="89">
        <f t="shared" si="503"/>
        <v>-9999</v>
      </c>
      <c r="AE1593" s="89">
        <f t="shared" si="508"/>
        <v>0</v>
      </c>
      <c r="AF1593">
        <f t="shared" si="504"/>
        <v>-9999</v>
      </c>
      <c r="AG1593" s="73"/>
      <c r="AH1593">
        <f t="shared" si="495"/>
        <v>9.9128093979226504E-4</v>
      </c>
      <c r="AI1593">
        <f t="shared" si="496"/>
        <v>1.0202694526724543</v>
      </c>
      <c r="AJ1593">
        <f t="shared" si="497"/>
        <v>0.73637414807196833</v>
      </c>
      <c r="AK1593">
        <f t="shared" si="498"/>
        <v>8.1517785104596244E-2</v>
      </c>
      <c r="AL1593">
        <f t="shared" si="499"/>
        <v>1.327088014839336</v>
      </c>
      <c r="AM1593">
        <f t="shared" si="500"/>
        <v>0.7817992999413852</v>
      </c>
      <c r="AN1593" s="89">
        <f t="shared" si="509"/>
        <v>1.2462906618999194</v>
      </c>
      <c r="AO1593" s="89">
        <f t="shared" si="509"/>
        <v>1.246290661867854</v>
      </c>
      <c r="AP1593" s="89">
        <f t="shared" si="509"/>
        <v>1.2462906606705981</v>
      </c>
      <c r="AQ1593" s="89">
        <f t="shared" si="509"/>
        <v>1.2462906159678244</v>
      </c>
      <c r="AR1593" s="89">
        <f t="shared" si="509"/>
        <v>1.2462889468736118</v>
      </c>
      <c r="AS1593" s="89">
        <f t="shared" si="509"/>
        <v>1.2462266328299796</v>
      </c>
      <c r="AT1593" s="89">
        <f t="shared" si="509"/>
        <v>1.2439083968856333</v>
      </c>
      <c r="AU1593" s="89">
        <f t="shared" si="502"/>
        <v>1.1666747515830691</v>
      </c>
      <c r="AV1593" s="89"/>
      <c r="AW1593" s="89"/>
      <c r="AX1593" s="89"/>
      <c r="AY1593" s="89"/>
      <c r="AZ1593" s="89"/>
      <c r="BA1593" s="89"/>
      <c r="BB1593" s="89"/>
      <c r="BC1593" s="89"/>
      <c r="BD1593" s="89"/>
      <c r="BE1593" s="89"/>
      <c r="BF1593" s="89"/>
      <c r="BG1593" s="89"/>
      <c r="BH1593" s="89"/>
      <c r="BI1593" s="89"/>
      <c r="BJ1593" s="89"/>
      <c r="BK1593" s="89"/>
      <c r="BL1593" s="89"/>
    </row>
    <row r="1594" spans="3:64">
      <c r="C1594" s="10"/>
      <c r="D1594" s="10"/>
      <c r="Z1594">
        <f t="shared" si="493"/>
        <v>0</v>
      </c>
      <c r="AA1594" s="89">
        <f t="shared" si="494"/>
        <v>-0.23800536174947567</v>
      </c>
      <c r="AB1594" s="89">
        <f t="shared" si="505"/>
        <v>-9999</v>
      </c>
      <c r="AC1594" s="89">
        <f t="shared" si="507"/>
        <v>0</v>
      </c>
      <c r="AD1594" s="89">
        <f t="shared" si="503"/>
        <v>-9999</v>
      </c>
      <c r="AE1594" s="89">
        <f t="shared" si="508"/>
        <v>0</v>
      </c>
      <c r="AF1594">
        <f t="shared" si="504"/>
        <v>-9999</v>
      </c>
      <c r="AG1594" s="73"/>
      <c r="AH1594">
        <f t="shared" si="495"/>
        <v>9.9128093979226504E-4</v>
      </c>
      <c r="AI1594">
        <f t="shared" si="496"/>
        <v>1.0202694526724543</v>
      </c>
      <c r="AJ1594">
        <f t="shared" si="497"/>
        <v>0.73637414807196833</v>
      </c>
      <c r="AK1594">
        <f t="shared" si="498"/>
        <v>8.1517785104596244E-2</v>
      </c>
      <c r="AL1594">
        <f t="shared" si="499"/>
        <v>1.327088014839336</v>
      </c>
      <c r="AM1594">
        <f t="shared" si="500"/>
        <v>0.7817992999413852</v>
      </c>
      <c r="AN1594" s="89">
        <f t="shared" si="509"/>
        <v>1.2462906618999194</v>
      </c>
      <c r="AO1594" s="89">
        <f t="shared" si="509"/>
        <v>1.246290661867854</v>
      </c>
      <c r="AP1594" s="89">
        <f t="shared" si="509"/>
        <v>1.2462906606705981</v>
      </c>
      <c r="AQ1594" s="89">
        <f t="shared" si="509"/>
        <v>1.2462906159678244</v>
      </c>
      <c r="AR1594" s="89">
        <f t="shared" si="509"/>
        <v>1.2462889468736118</v>
      </c>
      <c r="AS1594" s="89">
        <f t="shared" si="509"/>
        <v>1.2462266328299796</v>
      </c>
      <c r="AT1594" s="89">
        <f t="shared" si="509"/>
        <v>1.2439083968856333</v>
      </c>
      <c r="AU1594" s="89">
        <f t="shared" si="502"/>
        <v>1.1666747515830691</v>
      </c>
      <c r="AV1594" s="89"/>
      <c r="AX1594" s="89"/>
    </row>
    <row r="1595" spans="3:64">
      <c r="C1595" s="10"/>
      <c r="D1595" s="10"/>
      <c r="Z1595">
        <f t="shared" si="493"/>
        <v>0</v>
      </c>
      <c r="AA1595" s="89">
        <f t="shared" si="494"/>
        <v>-0.23800536174947567</v>
      </c>
      <c r="AB1595" s="89">
        <f t="shared" si="505"/>
        <v>-9999</v>
      </c>
      <c r="AC1595" s="89">
        <f t="shared" si="507"/>
        <v>0</v>
      </c>
      <c r="AD1595" s="89">
        <f t="shared" si="503"/>
        <v>-9999</v>
      </c>
      <c r="AE1595" s="89">
        <f t="shared" si="508"/>
        <v>0</v>
      </c>
      <c r="AF1595">
        <f t="shared" si="504"/>
        <v>-9999</v>
      </c>
      <c r="AG1595" s="73"/>
      <c r="AH1595">
        <f t="shared" si="495"/>
        <v>9.9128093979226504E-4</v>
      </c>
      <c r="AI1595">
        <f t="shared" si="496"/>
        <v>1.0202694526724543</v>
      </c>
      <c r="AJ1595">
        <f t="shared" si="497"/>
        <v>0.73637414807196833</v>
      </c>
      <c r="AK1595">
        <f t="shared" si="498"/>
        <v>8.1517785104596244E-2</v>
      </c>
      <c r="AL1595">
        <f t="shared" si="499"/>
        <v>1.327088014839336</v>
      </c>
      <c r="AM1595">
        <f t="shared" si="500"/>
        <v>0.7817992999413852</v>
      </c>
      <c r="AN1595" s="89">
        <f t="shared" si="509"/>
        <v>1.2462906618999194</v>
      </c>
      <c r="AO1595" s="89">
        <f t="shared" si="509"/>
        <v>1.246290661867854</v>
      </c>
      <c r="AP1595" s="89">
        <f t="shared" si="509"/>
        <v>1.2462906606705981</v>
      </c>
      <c r="AQ1595" s="89">
        <f t="shared" si="509"/>
        <v>1.2462906159678244</v>
      </c>
      <c r="AR1595" s="89">
        <f t="shared" si="509"/>
        <v>1.2462889468736118</v>
      </c>
      <c r="AS1595" s="89">
        <f t="shared" si="509"/>
        <v>1.2462266328299796</v>
      </c>
      <c r="AT1595" s="89">
        <f t="shared" si="509"/>
        <v>1.2439083968856333</v>
      </c>
      <c r="AU1595" s="89">
        <f t="shared" si="502"/>
        <v>1.1666747515830691</v>
      </c>
    </row>
    <row r="1596" spans="3:64">
      <c r="C1596" s="10"/>
      <c r="D1596" s="10"/>
      <c r="Z1596">
        <f t="shared" si="493"/>
        <v>0</v>
      </c>
      <c r="AA1596" s="89">
        <f t="shared" si="494"/>
        <v>-0.23800536174947567</v>
      </c>
      <c r="AB1596" s="89">
        <f t="shared" si="505"/>
        <v>-9999</v>
      </c>
      <c r="AC1596" s="89">
        <f t="shared" si="507"/>
        <v>0</v>
      </c>
      <c r="AD1596" s="89">
        <f t="shared" si="503"/>
        <v>-9999</v>
      </c>
      <c r="AE1596" s="89">
        <f t="shared" si="508"/>
        <v>0</v>
      </c>
      <c r="AF1596">
        <f t="shared" si="504"/>
        <v>-9999</v>
      </c>
      <c r="AG1596" s="73"/>
      <c r="AH1596">
        <f t="shared" si="495"/>
        <v>9.9128093979226504E-4</v>
      </c>
      <c r="AI1596">
        <f t="shared" si="496"/>
        <v>1.0202694526724543</v>
      </c>
      <c r="AJ1596">
        <f t="shared" si="497"/>
        <v>0.73637414807196833</v>
      </c>
      <c r="AK1596">
        <f t="shared" si="498"/>
        <v>8.1517785104596244E-2</v>
      </c>
      <c r="AL1596">
        <f t="shared" si="499"/>
        <v>1.327088014839336</v>
      </c>
      <c r="AM1596">
        <f t="shared" si="500"/>
        <v>0.7817992999413852</v>
      </c>
      <c r="AN1596" s="89">
        <f t="shared" si="509"/>
        <v>1.2462906618999194</v>
      </c>
      <c r="AO1596" s="89">
        <f t="shared" si="509"/>
        <v>1.246290661867854</v>
      </c>
      <c r="AP1596" s="89">
        <f t="shared" si="509"/>
        <v>1.2462906606705981</v>
      </c>
      <c r="AQ1596" s="89">
        <f t="shared" si="509"/>
        <v>1.2462906159678244</v>
      </c>
      <c r="AR1596" s="89">
        <f t="shared" si="509"/>
        <v>1.2462889468736118</v>
      </c>
      <c r="AS1596" s="89">
        <f t="shared" si="509"/>
        <v>1.2462266328299796</v>
      </c>
      <c r="AT1596" s="89">
        <f t="shared" si="509"/>
        <v>1.2439083968856333</v>
      </c>
      <c r="AU1596" s="89">
        <f t="shared" si="502"/>
        <v>1.1666747515830691</v>
      </c>
    </row>
    <row r="1597" spans="3:64">
      <c r="C1597" s="10"/>
      <c r="D1597" s="10"/>
      <c r="Z1597">
        <f t="shared" si="493"/>
        <v>0</v>
      </c>
      <c r="AA1597" s="89">
        <f t="shared" si="494"/>
        <v>-0.23800536174947567</v>
      </c>
      <c r="AB1597" s="89">
        <f t="shared" si="505"/>
        <v>-9999</v>
      </c>
      <c r="AC1597" s="89">
        <f t="shared" si="507"/>
        <v>0</v>
      </c>
      <c r="AD1597" s="89">
        <f t="shared" si="503"/>
        <v>-9999</v>
      </c>
      <c r="AE1597" s="89">
        <f t="shared" si="508"/>
        <v>0</v>
      </c>
      <c r="AF1597">
        <f t="shared" si="504"/>
        <v>-9999</v>
      </c>
      <c r="AG1597" s="73"/>
      <c r="AH1597">
        <f t="shared" si="495"/>
        <v>9.9128093979226504E-4</v>
      </c>
      <c r="AI1597">
        <f t="shared" si="496"/>
        <v>1.0202694526724543</v>
      </c>
      <c r="AJ1597">
        <f t="shared" si="497"/>
        <v>0.73637414807196833</v>
      </c>
      <c r="AK1597">
        <f t="shared" si="498"/>
        <v>8.1517785104596244E-2</v>
      </c>
      <c r="AL1597">
        <f t="shared" si="499"/>
        <v>1.327088014839336</v>
      </c>
      <c r="AM1597">
        <f t="shared" si="500"/>
        <v>0.7817992999413852</v>
      </c>
      <c r="AN1597" s="89">
        <f t="shared" si="509"/>
        <v>1.2462906618999194</v>
      </c>
      <c r="AO1597" s="89">
        <f t="shared" si="509"/>
        <v>1.246290661867854</v>
      </c>
      <c r="AP1597" s="89">
        <f t="shared" si="509"/>
        <v>1.2462906606705981</v>
      </c>
      <c r="AQ1597" s="89">
        <f t="shared" si="509"/>
        <v>1.2462906159678244</v>
      </c>
      <c r="AR1597" s="89">
        <f t="shared" si="509"/>
        <v>1.2462889468736118</v>
      </c>
      <c r="AS1597" s="89">
        <f t="shared" si="509"/>
        <v>1.2462266328299796</v>
      </c>
      <c r="AT1597" s="89">
        <f t="shared" si="509"/>
        <v>1.2439083968856333</v>
      </c>
      <c r="AU1597" s="89">
        <f t="shared" si="502"/>
        <v>1.1666747515830691</v>
      </c>
    </row>
    <row r="1598" spans="3:64">
      <c r="C1598" s="10"/>
      <c r="D1598" s="10"/>
      <c r="Z1598">
        <f t="shared" si="493"/>
        <v>0</v>
      </c>
      <c r="AA1598" s="89">
        <f t="shared" si="494"/>
        <v>-0.23800536174947567</v>
      </c>
      <c r="AB1598" s="89">
        <f t="shared" si="505"/>
        <v>-9999</v>
      </c>
      <c r="AC1598" s="89">
        <f t="shared" si="507"/>
        <v>0</v>
      </c>
      <c r="AD1598" s="89">
        <f t="shared" si="503"/>
        <v>-9999</v>
      </c>
      <c r="AE1598" s="89">
        <f t="shared" si="508"/>
        <v>0</v>
      </c>
      <c r="AF1598">
        <f t="shared" si="504"/>
        <v>-9999</v>
      </c>
      <c r="AG1598" s="73"/>
      <c r="AH1598">
        <f t="shared" si="495"/>
        <v>9.9128093979226504E-4</v>
      </c>
      <c r="AI1598">
        <f t="shared" si="496"/>
        <v>1.0202694526724543</v>
      </c>
      <c r="AJ1598">
        <f t="shared" si="497"/>
        <v>0.73637414807196833</v>
      </c>
      <c r="AK1598">
        <f t="shared" si="498"/>
        <v>8.1517785104596244E-2</v>
      </c>
      <c r="AL1598">
        <f t="shared" si="499"/>
        <v>1.327088014839336</v>
      </c>
      <c r="AM1598">
        <f t="shared" si="500"/>
        <v>0.7817992999413852</v>
      </c>
      <c r="AN1598" s="89">
        <f t="shared" si="509"/>
        <v>1.2462906618999194</v>
      </c>
      <c r="AO1598" s="89">
        <f t="shared" si="509"/>
        <v>1.246290661867854</v>
      </c>
      <c r="AP1598" s="89">
        <f t="shared" si="509"/>
        <v>1.2462906606705981</v>
      </c>
      <c r="AQ1598" s="89">
        <f t="shared" si="509"/>
        <v>1.2462906159678244</v>
      </c>
      <c r="AR1598" s="89">
        <f t="shared" si="509"/>
        <v>1.2462889468736118</v>
      </c>
      <c r="AS1598" s="89">
        <f t="shared" si="509"/>
        <v>1.2462266328299796</v>
      </c>
      <c r="AT1598" s="89">
        <f t="shared" si="509"/>
        <v>1.2439083968856333</v>
      </c>
      <c r="AU1598" s="89">
        <f t="shared" si="502"/>
        <v>1.1666747515830691</v>
      </c>
      <c r="AV1598" s="89"/>
    </row>
    <row r="1599" spans="3:64">
      <c r="C1599" s="10"/>
      <c r="D1599" s="10"/>
      <c r="Z1599">
        <f t="shared" si="493"/>
        <v>0</v>
      </c>
      <c r="AA1599" s="89">
        <f t="shared" si="494"/>
        <v>-0.23800536174947567</v>
      </c>
      <c r="AB1599" s="89">
        <f t="shared" si="505"/>
        <v>-9999</v>
      </c>
      <c r="AC1599" s="89">
        <f t="shared" si="507"/>
        <v>0</v>
      </c>
      <c r="AD1599" s="89">
        <f t="shared" si="503"/>
        <v>-9999</v>
      </c>
      <c r="AE1599" s="89">
        <f t="shared" si="508"/>
        <v>0</v>
      </c>
      <c r="AF1599">
        <f t="shared" si="504"/>
        <v>-9999</v>
      </c>
      <c r="AG1599" s="73"/>
      <c r="AH1599">
        <f t="shared" si="495"/>
        <v>9.9128093979226504E-4</v>
      </c>
      <c r="AI1599">
        <f t="shared" si="496"/>
        <v>1.0202694526724543</v>
      </c>
      <c r="AJ1599">
        <f t="shared" si="497"/>
        <v>0.73637414807196833</v>
      </c>
      <c r="AK1599">
        <f t="shared" si="498"/>
        <v>8.1517785104596244E-2</v>
      </c>
      <c r="AL1599">
        <f t="shared" si="499"/>
        <v>1.327088014839336</v>
      </c>
      <c r="AM1599">
        <f t="shared" si="500"/>
        <v>0.7817992999413852</v>
      </c>
      <c r="AN1599" s="89">
        <f t="shared" si="509"/>
        <v>1.2462906618999194</v>
      </c>
      <c r="AO1599" s="89">
        <f t="shared" si="509"/>
        <v>1.246290661867854</v>
      </c>
      <c r="AP1599" s="89">
        <f t="shared" si="509"/>
        <v>1.2462906606705981</v>
      </c>
      <c r="AQ1599" s="89">
        <f t="shared" si="509"/>
        <v>1.2462906159678244</v>
      </c>
      <c r="AR1599" s="89">
        <f t="shared" si="509"/>
        <v>1.2462889468736118</v>
      </c>
      <c r="AS1599" s="89">
        <f t="shared" si="509"/>
        <v>1.2462266328299796</v>
      </c>
      <c r="AT1599" s="89">
        <f t="shared" si="509"/>
        <v>1.2439083968856333</v>
      </c>
      <c r="AU1599" s="89">
        <f t="shared" si="502"/>
        <v>1.1666747515830691</v>
      </c>
      <c r="AV1599" s="89"/>
      <c r="AX1599" s="89"/>
    </row>
    <row r="1600" spans="3:64">
      <c r="C1600" s="10"/>
      <c r="D1600" s="10"/>
      <c r="Z1600">
        <f t="shared" si="493"/>
        <v>0</v>
      </c>
      <c r="AA1600" s="89">
        <f t="shared" si="494"/>
        <v>-0.23800536174947567</v>
      </c>
      <c r="AB1600" s="89">
        <f t="shared" si="505"/>
        <v>-9999</v>
      </c>
      <c r="AC1600" s="89">
        <f t="shared" si="507"/>
        <v>0</v>
      </c>
      <c r="AD1600" s="89">
        <f t="shared" si="503"/>
        <v>-9999</v>
      </c>
      <c r="AE1600" s="89">
        <f t="shared" si="508"/>
        <v>0</v>
      </c>
      <c r="AF1600">
        <f t="shared" si="504"/>
        <v>-9999</v>
      </c>
      <c r="AG1600" s="73"/>
      <c r="AH1600">
        <f t="shared" si="495"/>
        <v>9.9128093979226504E-4</v>
      </c>
      <c r="AI1600">
        <f t="shared" si="496"/>
        <v>1.0202694526724543</v>
      </c>
      <c r="AJ1600">
        <f t="shared" si="497"/>
        <v>0.73637414807196833</v>
      </c>
      <c r="AK1600">
        <f t="shared" si="498"/>
        <v>8.1517785104596244E-2</v>
      </c>
      <c r="AL1600">
        <f t="shared" si="499"/>
        <v>1.327088014839336</v>
      </c>
      <c r="AM1600">
        <f t="shared" si="500"/>
        <v>0.7817992999413852</v>
      </c>
      <c r="AN1600" s="89">
        <f t="shared" si="509"/>
        <v>1.2462906618999194</v>
      </c>
      <c r="AO1600" s="89">
        <f t="shared" si="509"/>
        <v>1.246290661867854</v>
      </c>
      <c r="AP1600" s="89">
        <f t="shared" si="509"/>
        <v>1.2462906606705981</v>
      </c>
      <c r="AQ1600" s="89">
        <f t="shared" si="509"/>
        <v>1.2462906159678244</v>
      </c>
      <c r="AR1600" s="89">
        <f t="shared" si="509"/>
        <v>1.2462889468736118</v>
      </c>
      <c r="AS1600" s="89">
        <f t="shared" si="509"/>
        <v>1.2462266328299796</v>
      </c>
      <c r="AT1600" s="89">
        <f t="shared" si="509"/>
        <v>1.2439083968856333</v>
      </c>
      <c r="AU1600" s="89">
        <f t="shared" si="502"/>
        <v>1.1666747515830691</v>
      </c>
      <c r="AV1600" s="89"/>
      <c r="AW1600" s="89"/>
      <c r="AX1600" s="89"/>
      <c r="AY1600" s="89"/>
      <c r="AZ1600" s="89"/>
      <c r="BA1600" s="89"/>
      <c r="BB1600" s="89"/>
      <c r="BC1600" s="89"/>
      <c r="BD1600" s="89"/>
      <c r="BE1600" s="89"/>
      <c r="BF1600" s="89"/>
      <c r="BG1600" s="89"/>
      <c r="BH1600" s="89"/>
      <c r="BI1600" s="89"/>
      <c r="BJ1600" s="89"/>
      <c r="BK1600" s="89"/>
      <c r="BL1600" s="89"/>
    </row>
    <row r="1601" spans="3:64">
      <c r="C1601" s="10"/>
      <c r="D1601" s="10"/>
      <c r="Z1601">
        <f t="shared" si="493"/>
        <v>0</v>
      </c>
      <c r="AA1601" s="89">
        <f t="shared" si="494"/>
        <v>-0.23800536174947567</v>
      </c>
      <c r="AB1601" s="89">
        <f t="shared" si="505"/>
        <v>-9999</v>
      </c>
      <c r="AC1601" s="89">
        <f t="shared" si="507"/>
        <v>0</v>
      </c>
      <c r="AD1601" s="89">
        <f t="shared" si="503"/>
        <v>-9999</v>
      </c>
      <c r="AE1601" s="89">
        <f t="shared" si="508"/>
        <v>0</v>
      </c>
      <c r="AF1601">
        <f t="shared" si="504"/>
        <v>-9999</v>
      </c>
      <c r="AG1601" s="73"/>
      <c r="AH1601">
        <f t="shared" si="495"/>
        <v>9.9128093979226504E-4</v>
      </c>
      <c r="AI1601">
        <f t="shared" si="496"/>
        <v>1.0202694526724543</v>
      </c>
      <c r="AJ1601">
        <f t="shared" si="497"/>
        <v>0.73637414807196833</v>
      </c>
      <c r="AK1601">
        <f t="shared" si="498"/>
        <v>8.1517785104596244E-2</v>
      </c>
      <c r="AL1601">
        <f t="shared" si="499"/>
        <v>1.327088014839336</v>
      </c>
      <c r="AM1601">
        <f t="shared" si="500"/>
        <v>0.7817992999413852</v>
      </c>
      <c r="AN1601" s="89">
        <f t="shared" si="509"/>
        <v>1.2462906618999194</v>
      </c>
      <c r="AO1601" s="89">
        <f t="shared" si="509"/>
        <v>1.246290661867854</v>
      </c>
      <c r="AP1601" s="89">
        <f t="shared" si="509"/>
        <v>1.2462906606705981</v>
      </c>
      <c r="AQ1601" s="89">
        <f t="shared" si="509"/>
        <v>1.2462906159678244</v>
      </c>
      <c r="AR1601" s="89">
        <f t="shared" si="509"/>
        <v>1.2462889468736118</v>
      </c>
      <c r="AS1601" s="89">
        <f t="shared" si="509"/>
        <v>1.2462266328299796</v>
      </c>
      <c r="AT1601" s="89">
        <f t="shared" si="509"/>
        <v>1.2439083968856333</v>
      </c>
      <c r="AU1601" s="89">
        <f t="shared" si="502"/>
        <v>1.1666747515830691</v>
      </c>
      <c r="AV1601" s="89"/>
    </row>
    <row r="1602" spans="3:64">
      <c r="C1602" s="10"/>
      <c r="D1602" s="10"/>
      <c r="Z1602">
        <f t="shared" si="493"/>
        <v>0</v>
      </c>
      <c r="AA1602" s="89">
        <f t="shared" si="494"/>
        <v>-0.23800536174947567</v>
      </c>
      <c r="AB1602" s="89">
        <f t="shared" si="505"/>
        <v>-9999</v>
      </c>
      <c r="AC1602" s="89">
        <f t="shared" si="507"/>
        <v>0</v>
      </c>
      <c r="AD1602" s="89">
        <f t="shared" si="503"/>
        <v>-9999</v>
      </c>
      <c r="AE1602" s="89">
        <f t="shared" si="508"/>
        <v>0</v>
      </c>
      <c r="AF1602">
        <f t="shared" si="504"/>
        <v>-9999</v>
      </c>
      <c r="AG1602" s="73"/>
      <c r="AH1602">
        <f t="shared" si="495"/>
        <v>9.9128093979226504E-4</v>
      </c>
      <c r="AI1602">
        <f t="shared" si="496"/>
        <v>1.0202694526724543</v>
      </c>
      <c r="AJ1602">
        <f t="shared" si="497"/>
        <v>0.73637414807196833</v>
      </c>
      <c r="AK1602">
        <f t="shared" si="498"/>
        <v>8.1517785104596244E-2</v>
      </c>
      <c r="AL1602">
        <f t="shared" si="499"/>
        <v>1.327088014839336</v>
      </c>
      <c r="AM1602">
        <f t="shared" si="500"/>
        <v>0.7817992999413852</v>
      </c>
      <c r="AN1602" s="89">
        <f t="shared" si="509"/>
        <v>1.2462906618999194</v>
      </c>
      <c r="AO1602" s="89">
        <f t="shared" si="509"/>
        <v>1.246290661867854</v>
      </c>
      <c r="AP1602" s="89">
        <f t="shared" si="509"/>
        <v>1.2462906606705981</v>
      </c>
      <c r="AQ1602" s="89">
        <f t="shared" si="509"/>
        <v>1.2462906159678244</v>
      </c>
      <c r="AR1602" s="89">
        <f t="shared" si="509"/>
        <v>1.2462889468736118</v>
      </c>
      <c r="AS1602" s="89">
        <f t="shared" si="509"/>
        <v>1.2462266328299796</v>
      </c>
      <c r="AT1602" s="89">
        <f t="shared" si="509"/>
        <v>1.2439083968856333</v>
      </c>
      <c r="AU1602" s="89">
        <f t="shared" si="502"/>
        <v>1.1666747515830691</v>
      </c>
      <c r="AV1602" s="89"/>
      <c r="AX1602" s="89"/>
    </row>
    <row r="1603" spans="3:64">
      <c r="C1603" s="10"/>
      <c r="D1603" s="10"/>
      <c r="Z1603">
        <f t="shared" si="493"/>
        <v>0</v>
      </c>
      <c r="AA1603" s="89">
        <f t="shared" si="494"/>
        <v>-0.23800536174947567</v>
      </c>
      <c r="AB1603" s="89">
        <f t="shared" si="505"/>
        <v>-9999</v>
      </c>
      <c r="AC1603" s="89">
        <f t="shared" si="507"/>
        <v>0</v>
      </c>
      <c r="AD1603" s="89">
        <f t="shared" si="503"/>
        <v>-9999</v>
      </c>
      <c r="AE1603" s="89">
        <f t="shared" si="508"/>
        <v>0</v>
      </c>
      <c r="AF1603">
        <f t="shared" si="504"/>
        <v>-9999</v>
      </c>
      <c r="AG1603" s="73"/>
      <c r="AH1603">
        <f t="shared" si="495"/>
        <v>9.9128093979226504E-4</v>
      </c>
      <c r="AI1603">
        <f t="shared" si="496"/>
        <v>1.0202694526724543</v>
      </c>
      <c r="AJ1603">
        <f t="shared" si="497"/>
        <v>0.73637414807196833</v>
      </c>
      <c r="AK1603">
        <f t="shared" si="498"/>
        <v>8.1517785104596244E-2</v>
      </c>
      <c r="AL1603">
        <f t="shared" si="499"/>
        <v>1.327088014839336</v>
      </c>
      <c r="AM1603">
        <f t="shared" si="500"/>
        <v>0.7817992999413852</v>
      </c>
      <c r="AN1603" s="89">
        <f t="shared" si="509"/>
        <v>1.2462906618999194</v>
      </c>
      <c r="AO1603" s="89">
        <f t="shared" si="509"/>
        <v>1.246290661867854</v>
      </c>
      <c r="AP1603" s="89">
        <f t="shared" si="509"/>
        <v>1.2462906606705981</v>
      </c>
      <c r="AQ1603" s="89">
        <f t="shared" si="509"/>
        <v>1.2462906159678244</v>
      </c>
      <c r="AR1603" s="89">
        <f t="shared" si="509"/>
        <v>1.2462889468736118</v>
      </c>
      <c r="AS1603" s="89">
        <f t="shared" si="509"/>
        <v>1.2462266328299796</v>
      </c>
      <c r="AT1603" s="89">
        <f t="shared" si="509"/>
        <v>1.2439083968856333</v>
      </c>
      <c r="AU1603" s="89">
        <f t="shared" si="502"/>
        <v>1.1666747515830691</v>
      </c>
    </row>
    <row r="1604" spans="3:64">
      <c r="C1604" s="10"/>
      <c r="D1604" s="10"/>
      <c r="Z1604">
        <f t="shared" si="493"/>
        <v>0</v>
      </c>
      <c r="AA1604" s="89">
        <f t="shared" si="494"/>
        <v>-0.23800536174947567</v>
      </c>
      <c r="AB1604" s="89">
        <f t="shared" si="505"/>
        <v>-9999</v>
      </c>
      <c r="AC1604" s="89">
        <f t="shared" si="507"/>
        <v>0</v>
      </c>
      <c r="AD1604" s="89">
        <f t="shared" si="503"/>
        <v>-9999</v>
      </c>
      <c r="AE1604" s="89">
        <f t="shared" si="508"/>
        <v>0</v>
      </c>
      <c r="AF1604">
        <f t="shared" si="504"/>
        <v>-9999</v>
      </c>
      <c r="AG1604" s="73"/>
      <c r="AH1604">
        <f t="shared" si="495"/>
        <v>9.9128093979226504E-4</v>
      </c>
      <c r="AI1604">
        <f t="shared" si="496"/>
        <v>1.0202694526724543</v>
      </c>
      <c r="AJ1604">
        <f t="shared" si="497"/>
        <v>0.73637414807196833</v>
      </c>
      <c r="AK1604">
        <f t="shared" si="498"/>
        <v>8.1517785104596244E-2</v>
      </c>
      <c r="AL1604">
        <f t="shared" si="499"/>
        <v>1.327088014839336</v>
      </c>
      <c r="AM1604">
        <f t="shared" si="500"/>
        <v>0.7817992999413852</v>
      </c>
      <c r="AN1604" s="89">
        <f t="shared" si="509"/>
        <v>1.2462906618999194</v>
      </c>
      <c r="AO1604" s="89">
        <f t="shared" si="509"/>
        <v>1.246290661867854</v>
      </c>
      <c r="AP1604" s="89">
        <f t="shared" si="509"/>
        <v>1.2462906606705981</v>
      </c>
      <c r="AQ1604" s="89">
        <f t="shared" si="509"/>
        <v>1.2462906159678244</v>
      </c>
      <c r="AR1604" s="89">
        <f t="shared" si="509"/>
        <v>1.2462889468736118</v>
      </c>
      <c r="AS1604" s="89">
        <f t="shared" si="509"/>
        <v>1.2462266328299796</v>
      </c>
      <c r="AT1604" s="89">
        <f t="shared" si="509"/>
        <v>1.2439083968856333</v>
      </c>
      <c r="AU1604" s="89">
        <f t="shared" si="502"/>
        <v>1.1666747515830691</v>
      </c>
      <c r="AV1604" s="89"/>
      <c r="AX1604" s="89"/>
    </row>
    <row r="1605" spans="3:64">
      <c r="C1605" s="10"/>
      <c r="D1605" s="10"/>
      <c r="Z1605">
        <f t="shared" si="493"/>
        <v>0</v>
      </c>
      <c r="AA1605" s="89">
        <f t="shared" si="494"/>
        <v>-0.23800536174947567</v>
      </c>
      <c r="AB1605" s="89">
        <f t="shared" si="505"/>
        <v>-9999</v>
      </c>
      <c r="AC1605" s="89">
        <f t="shared" si="507"/>
        <v>0</v>
      </c>
      <c r="AD1605" s="89">
        <f t="shared" si="503"/>
        <v>-9999</v>
      </c>
      <c r="AE1605" s="89">
        <f t="shared" si="508"/>
        <v>0</v>
      </c>
      <c r="AF1605">
        <f t="shared" si="504"/>
        <v>-9999</v>
      </c>
      <c r="AG1605" s="73"/>
      <c r="AH1605">
        <f t="shared" si="495"/>
        <v>9.9128093979226504E-4</v>
      </c>
      <c r="AI1605">
        <f t="shared" si="496"/>
        <v>1.0202694526724543</v>
      </c>
      <c r="AJ1605">
        <f t="shared" si="497"/>
        <v>0.73637414807196833</v>
      </c>
      <c r="AK1605">
        <f t="shared" si="498"/>
        <v>8.1517785104596244E-2</v>
      </c>
      <c r="AL1605">
        <f t="shared" si="499"/>
        <v>1.327088014839336</v>
      </c>
      <c r="AM1605">
        <f t="shared" si="500"/>
        <v>0.7817992999413852</v>
      </c>
      <c r="AN1605" s="89">
        <f t="shared" ref="AN1605:AT1620" si="510">$AU1605+$AB$7*SIN(AO1605)</f>
        <v>1.2462906618999194</v>
      </c>
      <c r="AO1605" s="89">
        <f t="shared" si="510"/>
        <v>1.246290661867854</v>
      </c>
      <c r="AP1605" s="89">
        <f t="shared" si="510"/>
        <v>1.2462906606705981</v>
      </c>
      <c r="AQ1605" s="89">
        <f t="shared" si="510"/>
        <v>1.2462906159678244</v>
      </c>
      <c r="AR1605" s="89">
        <f t="shared" si="510"/>
        <v>1.2462889468736118</v>
      </c>
      <c r="AS1605" s="89">
        <f t="shared" si="510"/>
        <v>1.2462266328299796</v>
      </c>
      <c r="AT1605" s="89">
        <f t="shared" si="510"/>
        <v>1.2439083968856333</v>
      </c>
      <c r="AU1605" s="89">
        <f t="shared" si="502"/>
        <v>1.1666747515830691</v>
      </c>
    </row>
    <row r="1606" spans="3:64">
      <c r="C1606" s="10"/>
      <c r="D1606" s="10"/>
      <c r="Z1606">
        <f t="shared" si="493"/>
        <v>0</v>
      </c>
      <c r="AA1606" s="89">
        <f t="shared" si="494"/>
        <v>-0.23800536174947567</v>
      </c>
      <c r="AB1606" s="89">
        <f t="shared" si="505"/>
        <v>-9999</v>
      </c>
      <c r="AC1606" s="89">
        <f t="shared" si="507"/>
        <v>0</v>
      </c>
      <c r="AD1606" s="89">
        <f t="shared" si="503"/>
        <v>-9999</v>
      </c>
      <c r="AE1606" s="89">
        <f t="shared" si="508"/>
        <v>0</v>
      </c>
      <c r="AF1606">
        <f t="shared" si="504"/>
        <v>-9999</v>
      </c>
      <c r="AG1606" s="73"/>
      <c r="AH1606">
        <f t="shared" si="495"/>
        <v>9.9128093979226504E-4</v>
      </c>
      <c r="AI1606">
        <f t="shared" si="496"/>
        <v>1.0202694526724543</v>
      </c>
      <c r="AJ1606">
        <f t="shared" si="497"/>
        <v>0.73637414807196833</v>
      </c>
      <c r="AK1606">
        <f t="shared" si="498"/>
        <v>8.1517785104596244E-2</v>
      </c>
      <c r="AL1606">
        <f t="shared" si="499"/>
        <v>1.327088014839336</v>
      </c>
      <c r="AM1606">
        <f t="shared" si="500"/>
        <v>0.7817992999413852</v>
      </c>
      <c r="AN1606" s="89">
        <f t="shared" si="510"/>
        <v>1.2462906618999194</v>
      </c>
      <c r="AO1606" s="89">
        <f t="shared" si="510"/>
        <v>1.246290661867854</v>
      </c>
      <c r="AP1606" s="89">
        <f t="shared" si="510"/>
        <v>1.2462906606705981</v>
      </c>
      <c r="AQ1606" s="89">
        <f t="shared" si="510"/>
        <v>1.2462906159678244</v>
      </c>
      <c r="AR1606" s="89">
        <f t="shared" si="510"/>
        <v>1.2462889468736118</v>
      </c>
      <c r="AS1606" s="89">
        <f t="shared" si="510"/>
        <v>1.2462266328299796</v>
      </c>
      <c r="AT1606" s="89">
        <f t="shared" si="510"/>
        <v>1.2439083968856333</v>
      </c>
      <c r="AU1606" s="89">
        <f t="shared" si="502"/>
        <v>1.1666747515830691</v>
      </c>
      <c r="AV1606" s="89"/>
    </row>
    <row r="1607" spans="3:64">
      <c r="C1607" s="10"/>
      <c r="D1607" s="10"/>
      <c r="Z1607">
        <f t="shared" si="493"/>
        <v>0</v>
      </c>
      <c r="AA1607" s="89">
        <f t="shared" si="494"/>
        <v>-0.23800536174947567</v>
      </c>
      <c r="AB1607" s="89">
        <f t="shared" si="505"/>
        <v>-9999</v>
      </c>
      <c r="AC1607" s="89">
        <f t="shared" si="507"/>
        <v>0</v>
      </c>
      <c r="AD1607" s="89">
        <f t="shared" si="503"/>
        <v>-9999</v>
      </c>
      <c r="AE1607" s="89">
        <f t="shared" si="508"/>
        <v>0</v>
      </c>
      <c r="AF1607">
        <f t="shared" si="504"/>
        <v>-9999</v>
      </c>
      <c r="AG1607" s="73"/>
      <c r="AH1607">
        <f t="shared" si="495"/>
        <v>9.9128093979226504E-4</v>
      </c>
      <c r="AI1607">
        <f t="shared" si="496"/>
        <v>1.0202694526724543</v>
      </c>
      <c r="AJ1607">
        <f t="shared" si="497"/>
        <v>0.73637414807196833</v>
      </c>
      <c r="AK1607">
        <f t="shared" si="498"/>
        <v>8.1517785104596244E-2</v>
      </c>
      <c r="AL1607">
        <f t="shared" si="499"/>
        <v>1.327088014839336</v>
      </c>
      <c r="AM1607">
        <f t="shared" si="500"/>
        <v>0.7817992999413852</v>
      </c>
      <c r="AN1607" s="89">
        <f t="shared" si="510"/>
        <v>1.2462906618999194</v>
      </c>
      <c r="AO1607" s="89">
        <f t="shared" si="510"/>
        <v>1.246290661867854</v>
      </c>
      <c r="AP1607" s="89">
        <f t="shared" si="510"/>
        <v>1.2462906606705981</v>
      </c>
      <c r="AQ1607" s="89">
        <f t="shared" si="510"/>
        <v>1.2462906159678244</v>
      </c>
      <c r="AR1607" s="89">
        <f t="shared" si="510"/>
        <v>1.2462889468736118</v>
      </c>
      <c r="AS1607" s="89">
        <f t="shared" si="510"/>
        <v>1.2462266328299796</v>
      </c>
      <c r="AT1607" s="89">
        <f t="shared" si="510"/>
        <v>1.2439083968856333</v>
      </c>
      <c r="AU1607" s="89">
        <f t="shared" si="502"/>
        <v>1.1666747515830691</v>
      </c>
      <c r="AV1607" s="89"/>
      <c r="AW1607" s="89"/>
      <c r="AX1607" s="89"/>
      <c r="AY1607" s="89"/>
      <c r="AZ1607" s="89"/>
      <c r="BA1607" s="89"/>
      <c r="BB1607" s="89"/>
      <c r="BC1607" s="89"/>
      <c r="BD1607" s="89"/>
      <c r="BE1607" s="89"/>
      <c r="BF1607" s="89"/>
      <c r="BG1607" s="89"/>
      <c r="BH1607" s="89"/>
      <c r="BI1607" s="89"/>
      <c r="BJ1607" s="89"/>
      <c r="BK1607" s="89"/>
      <c r="BL1607" s="89"/>
    </row>
    <row r="1608" spans="3:64">
      <c r="C1608" s="10"/>
      <c r="D1608" s="10"/>
      <c r="Z1608">
        <f t="shared" si="493"/>
        <v>0</v>
      </c>
      <c r="AA1608" s="89">
        <f t="shared" si="494"/>
        <v>-0.23800536174947567</v>
      </c>
      <c r="AB1608" s="89">
        <f t="shared" si="505"/>
        <v>-9999</v>
      </c>
      <c r="AC1608" s="89">
        <f t="shared" si="507"/>
        <v>0</v>
      </c>
      <c r="AD1608" s="89">
        <f t="shared" si="503"/>
        <v>-9999</v>
      </c>
      <c r="AE1608" s="89">
        <f t="shared" si="508"/>
        <v>0</v>
      </c>
      <c r="AF1608">
        <f t="shared" si="504"/>
        <v>-9999</v>
      </c>
      <c r="AG1608" s="73"/>
      <c r="AH1608">
        <f t="shared" si="495"/>
        <v>9.9128093979226504E-4</v>
      </c>
      <c r="AI1608">
        <f t="shared" si="496"/>
        <v>1.0202694526724543</v>
      </c>
      <c r="AJ1608">
        <f t="shared" si="497"/>
        <v>0.73637414807196833</v>
      </c>
      <c r="AK1608">
        <f t="shared" si="498"/>
        <v>8.1517785104596244E-2</v>
      </c>
      <c r="AL1608">
        <f t="shared" si="499"/>
        <v>1.327088014839336</v>
      </c>
      <c r="AM1608">
        <f t="shared" si="500"/>
        <v>0.7817992999413852</v>
      </c>
      <c r="AN1608" s="89">
        <f t="shared" si="510"/>
        <v>1.2462906618999194</v>
      </c>
      <c r="AO1608" s="89">
        <f t="shared" si="510"/>
        <v>1.246290661867854</v>
      </c>
      <c r="AP1608" s="89">
        <f t="shared" si="510"/>
        <v>1.2462906606705981</v>
      </c>
      <c r="AQ1608" s="89">
        <f t="shared" si="510"/>
        <v>1.2462906159678244</v>
      </c>
      <c r="AR1608" s="89">
        <f t="shared" si="510"/>
        <v>1.2462889468736118</v>
      </c>
      <c r="AS1608" s="89">
        <f t="shared" si="510"/>
        <v>1.2462266328299796</v>
      </c>
      <c r="AT1608" s="89">
        <f t="shared" si="510"/>
        <v>1.2439083968856333</v>
      </c>
      <c r="AU1608" s="89">
        <f t="shared" si="502"/>
        <v>1.1666747515830691</v>
      </c>
    </row>
    <row r="1609" spans="3:64">
      <c r="C1609" s="10"/>
      <c r="D1609" s="10"/>
      <c r="Z1609">
        <f t="shared" si="493"/>
        <v>0</v>
      </c>
      <c r="AA1609" s="89">
        <f t="shared" si="494"/>
        <v>-0.23800536174947567</v>
      </c>
      <c r="AB1609" s="89">
        <f t="shared" si="505"/>
        <v>-9999</v>
      </c>
      <c r="AC1609" s="89">
        <f t="shared" si="507"/>
        <v>0</v>
      </c>
      <c r="AD1609" s="89">
        <f t="shared" si="503"/>
        <v>-9999</v>
      </c>
      <c r="AE1609" s="89">
        <f t="shared" si="508"/>
        <v>0</v>
      </c>
      <c r="AF1609">
        <f t="shared" si="504"/>
        <v>-9999</v>
      </c>
      <c r="AG1609" s="73"/>
      <c r="AH1609">
        <f t="shared" si="495"/>
        <v>9.9128093979226504E-4</v>
      </c>
      <c r="AI1609">
        <f t="shared" si="496"/>
        <v>1.0202694526724543</v>
      </c>
      <c r="AJ1609">
        <f t="shared" si="497"/>
        <v>0.73637414807196833</v>
      </c>
      <c r="AK1609">
        <f t="shared" si="498"/>
        <v>8.1517785104596244E-2</v>
      </c>
      <c r="AL1609">
        <f t="shared" si="499"/>
        <v>1.327088014839336</v>
      </c>
      <c r="AM1609">
        <f t="shared" si="500"/>
        <v>0.7817992999413852</v>
      </c>
      <c r="AN1609" s="89">
        <f t="shared" si="510"/>
        <v>1.2462906618999194</v>
      </c>
      <c r="AO1609" s="89">
        <f t="shared" si="510"/>
        <v>1.246290661867854</v>
      </c>
      <c r="AP1609" s="89">
        <f t="shared" si="510"/>
        <v>1.2462906606705981</v>
      </c>
      <c r="AQ1609" s="89">
        <f t="shared" si="510"/>
        <v>1.2462906159678244</v>
      </c>
      <c r="AR1609" s="89">
        <f t="shared" si="510"/>
        <v>1.2462889468736118</v>
      </c>
      <c r="AS1609" s="89">
        <f t="shared" si="510"/>
        <v>1.2462266328299796</v>
      </c>
      <c r="AT1609" s="89">
        <f t="shared" si="510"/>
        <v>1.2439083968856333</v>
      </c>
      <c r="AU1609" s="89">
        <f t="shared" si="502"/>
        <v>1.1666747515830691</v>
      </c>
      <c r="AV1609" s="89"/>
    </row>
    <row r="1610" spans="3:64">
      <c r="C1610" s="10"/>
      <c r="D1610" s="10"/>
      <c r="Z1610">
        <f t="shared" si="493"/>
        <v>0</v>
      </c>
      <c r="AA1610" s="89">
        <f t="shared" si="494"/>
        <v>-0.23800536174947567</v>
      </c>
      <c r="AB1610" s="89">
        <f t="shared" si="505"/>
        <v>-9999</v>
      </c>
      <c r="AC1610" s="89">
        <f t="shared" si="507"/>
        <v>0</v>
      </c>
      <c r="AD1610" s="89">
        <f t="shared" si="503"/>
        <v>-9999</v>
      </c>
      <c r="AE1610" s="89">
        <f t="shared" si="508"/>
        <v>0</v>
      </c>
      <c r="AF1610">
        <f t="shared" si="504"/>
        <v>-9999</v>
      </c>
      <c r="AG1610" s="73"/>
      <c r="AH1610">
        <f t="shared" si="495"/>
        <v>9.9128093979226504E-4</v>
      </c>
      <c r="AI1610">
        <f t="shared" si="496"/>
        <v>1.0202694526724543</v>
      </c>
      <c r="AJ1610">
        <f t="shared" si="497"/>
        <v>0.73637414807196833</v>
      </c>
      <c r="AK1610">
        <f t="shared" si="498"/>
        <v>8.1517785104596244E-2</v>
      </c>
      <c r="AL1610">
        <f t="shared" si="499"/>
        <v>1.327088014839336</v>
      </c>
      <c r="AM1610">
        <f t="shared" si="500"/>
        <v>0.7817992999413852</v>
      </c>
      <c r="AN1610" s="89">
        <f t="shared" si="510"/>
        <v>1.2462906618999194</v>
      </c>
      <c r="AO1610" s="89">
        <f t="shared" si="510"/>
        <v>1.246290661867854</v>
      </c>
      <c r="AP1610" s="89">
        <f t="shared" si="510"/>
        <v>1.2462906606705981</v>
      </c>
      <c r="AQ1610" s="89">
        <f t="shared" si="510"/>
        <v>1.2462906159678244</v>
      </c>
      <c r="AR1610" s="89">
        <f t="shared" si="510"/>
        <v>1.2462889468736118</v>
      </c>
      <c r="AS1610" s="89">
        <f t="shared" si="510"/>
        <v>1.2462266328299796</v>
      </c>
      <c r="AT1610" s="89">
        <f t="shared" si="510"/>
        <v>1.2439083968856333</v>
      </c>
      <c r="AU1610" s="89">
        <f t="shared" si="502"/>
        <v>1.1666747515830691</v>
      </c>
    </row>
    <row r="1611" spans="3:64">
      <c r="C1611" s="10"/>
      <c r="D1611" s="10"/>
      <c r="Z1611">
        <f t="shared" si="493"/>
        <v>0</v>
      </c>
      <c r="AA1611" s="89">
        <f t="shared" si="494"/>
        <v>-0.23800536174947567</v>
      </c>
      <c r="AB1611" s="89">
        <f t="shared" si="505"/>
        <v>-9999</v>
      </c>
      <c r="AC1611" s="89">
        <f t="shared" si="507"/>
        <v>0</v>
      </c>
      <c r="AD1611" s="89">
        <f t="shared" si="503"/>
        <v>-9999</v>
      </c>
      <c r="AE1611" s="89">
        <f t="shared" si="508"/>
        <v>0</v>
      </c>
      <c r="AF1611">
        <f t="shared" si="504"/>
        <v>-9999</v>
      </c>
      <c r="AG1611" s="73"/>
      <c r="AH1611">
        <f t="shared" si="495"/>
        <v>9.9128093979226504E-4</v>
      </c>
      <c r="AI1611">
        <f t="shared" si="496"/>
        <v>1.0202694526724543</v>
      </c>
      <c r="AJ1611">
        <f t="shared" si="497"/>
        <v>0.73637414807196833</v>
      </c>
      <c r="AK1611">
        <f t="shared" si="498"/>
        <v>8.1517785104596244E-2</v>
      </c>
      <c r="AL1611">
        <f t="shared" si="499"/>
        <v>1.327088014839336</v>
      </c>
      <c r="AM1611">
        <f t="shared" si="500"/>
        <v>0.7817992999413852</v>
      </c>
      <c r="AN1611" s="89">
        <f t="shared" si="510"/>
        <v>1.2462906618999194</v>
      </c>
      <c r="AO1611" s="89">
        <f t="shared" si="510"/>
        <v>1.246290661867854</v>
      </c>
      <c r="AP1611" s="89">
        <f t="shared" si="510"/>
        <v>1.2462906606705981</v>
      </c>
      <c r="AQ1611" s="89">
        <f t="shared" si="510"/>
        <v>1.2462906159678244</v>
      </c>
      <c r="AR1611" s="89">
        <f t="shared" si="510"/>
        <v>1.2462889468736118</v>
      </c>
      <c r="AS1611" s="89">
        <f t="shared" si="510"/>
        <v>1.2462266328299796</v>
      </c>
      <c r="AT1611" s="89">
        <f t="shared" si="510"/>
        <v>1.2439083968856333</v>
      </c>
      <c r="AU1611" s="89">
        <f t="shared" si="502"/>
        <v>1.1666747515830691</v>
      </c>
      <c r="AV1611" s="89"/>
      <c r="AX1611" s="89"/>
    </row>
    <row r="1612" spans="3:64">
      <c r="C1612" s="10"/>
      <c r="D1612" s="10"/>
      <c r="Z1612">
        <f t="shared" si="493"/>
        <v>0</v>
      </c>
      <c r="AA1612" s="89">
        <f t="shared" si="494"/>
        <v>-0.23800536174947567</v>
      </c>
      <c r="AB1612" s="89">
        <f t="shared" si="505"/>
        <v>-9999</v>
      </c>
      <c r="AC1612" s="89">
        <f t="shared" si="507"/>
        <v>0</v>
      </c>
      <c r="AD1612" s="89">
        <f t="shared" si="503"/>
        <v>-9999</v>
      </c>
      <c r="AE1612" s="89">
        <f t="shared" si="508"/>
        <v>0</v>
      </c>
      <c r="AF1612">
        <f t="shared" si="504"/>
        <v>-9999</v>
      </c>
      <c r="AG1612" s="73"/>
      <c r="AH1612">
        <f t="shared" si="495"/>
        <v>9.9128093979226504E-4</v>
      </c>
      <c r="AI1612">
        <f t="shared" si="496"/>
        <v>1.0202694526724543</v>
      </c>
      <c r="AJ1612">
        <f t="shared" si="497"/>
        <v>0.73637414807196833</v>
      </c>
      <c r="AK1612">
        <f t="shared" si="498"/>
        <v>8.1517785104596244E-2</v>
      </c>
      <c r="AL1612">
        <f t="shared" si="499"/>
        <v>1.327088014839336</v>
      </c>
      <c r="AM1612">
        <f t="shared" si="500"/>
        <v>0.7817992999413852</v>
      </c>
      <c r="AN1612" s="89">
        <f t="shared" si="510"/>
        <v>1.2462906618999194</v>
      </c>
      <c r="AO1612" s="89">
        <f t="shared" si="510"/>
        <v>1.246290661867854</v>
      </c>
      <c r="AP1612" s="89">
        <f t="shared" si="510"/>
        <v>1.2462906606705981</v>
      </c>
      <c r="AQ1612" s="89">
        <f t="shared" si="510"/>
        <v>1.2462906159678244</v>
      </c>
      <c r="AR1612" s="89">
        <f t="shared" si="510"/>
        <v>1.2462889468736118</v>
      </c>
      <c r="AS1612" s="89">
        <f t="shared" si="510"/>
        <v>1.2462266328299796</v>
      </c>
      <c r="AT1612" s="89">
        <f t="shared" si="510"/>
        <v>1.2439083968856333</v>
      </c>
      <c r="AU1612" s="89">
        <f t="shared" si="502"/>
        <v>1.1666747515830691</v>
      </c>
      <c r="AV1612" s="89"/>
    </row>
    <row r="1613" spans="3:64">
      <c r="C1613" s="10"/>
      <c r="D1613" s="10"/>
      <c r="Z1613">
        <f t="shared" si="493"/>
        <v>0</v>
      </c>
      <c r="AA1613" s="89">
        <f t="shared" si="494"/>
        <v>-0.23800536174947567</v>
      </c>
      <c r="AB1613" s="89">
        <f t="shared" si="505"/>
        <v>-9999</v>
      </c>
      <c r="AC1613" s="89">
        <f t="shared" si="507"/>
        <v>0</v>
      </c>
      <c r="AD1613" s="89">
        <f t="shared" si="503"/>
        <v>-9999</v>
      </c>
      <c r="AE1613" s="89">
        <f t="shared" si="508"/>
        <v>0</v>
      </c>
      <c r="AF1613">
        <f t="shared" si="504"/>
        <v>-9999</v>
      </c>
      <c r="AG1613" s="73"/>
      <c r="AH1613">
        <f t="shared" si="495"/>
        <v>9.9128093979226504E-4</v>
      </c>
      <c r="AI1613">
        <f t="shared" si="496"/>
        <v>1.0202694526724543</v>
      </c>
      <c r="AJ1613">
        <f t="shared" si="497"/>
        <v>0.73637414807196833</v>
      </c>
      <c r="AK1613">
        <f t="shared" si="498"/>
        <v>8.1517785104596244E-2</v>
      </c>
      <c r="AL1613">
        <f t="shared" si="499"/>
        <v>1.327088014839336</v>
      </c>
      <c r="AM1613">
        <f t="shared" si="500"/>
        <v>0.7817992999413852</v>
      </c>
      <c r="AN1613" s="89">
        <f t="shared" si="510"/>
        <v>1.2462906618999194</v>
      </c>
      <c r="AO1613" s="89">
        <f t="shared" si="510"/>
        <v>1.246290661867854</v>
      </c>
      <c r="AP1613" s="89">
        <f t="shared" si="510"/>
        <v>1.2462906606705981</v>
      </c>
      <c r="AQ1613" s="89">
        <f t="shared" si="510"/>
        <v>1.2462906159678244</v>
      </c>
      <c r="AR1613" s="89">
        <f t="shared" si="510"/>
        <v>1.2462889468736118</v>
      </c>
      <c r="AS1613" s="89">
        <f t="shared" si="510"/>
        <v>1.2462266328299796</v>
      </c>
      <c r="AT1613" s="89">
        <f t="shared" si="510"/>
        <v>1.2439083968856333</v>
      </c>
      <c r="AU1613" s="89">
        <f t="shared" si="502"/>
        <v>1.1666747515830691</v>
      </c>
    </row>
    <row r="1614" spans="3:64">
      <c r="C1614" s="10"/>
      <c r="D1614" s="10"/>
      <c r="Z1614">
        <f t="shared" si="493"/>
        <v>0</v>
      </c>
      <c r="AA1614" s="89">
        <f t="shared" si="494"/>
        <v>-0.23800536174947567</v>
      </c>
      <c r="AB1614" s="89">
        <f t="shared" si="505"/>
        <v>-9999</v>
      </c>
      <c r="AC1614" s="89">
        <f t="shared" si="507"/>
        <v>0</v>
      </c>
      <c r="AD1614" s="89">
        <f t="shared" si="503"/>
        <v>-9999</v>
      </c>
      <c r="AE1614" s="89">
        <f t="shared" si="508"/>
        <v>0</v>
      </c>
      <c r="AF1614">
        <f t="shared" si="504"/>
        <v>-9999</v>
      </c>
      <c r="AG1614" s="73"/>
      <c r="AH1614">
        <f t="shared" si="495"/>
        <v>9.9128093979226504E-4</v>
      </c>
      <c r="AI1614">
        <f t="shared" si="496"/>
        <v>1.0202694526724543</v>
      </c>
      <c r="AJ1614">
        <f t="shared" si="497"/>
        <v>0.73637414807196833</v>
      </c>
      <c r="AK1614">
        <f t="shared" si="498"/>
        <v>8.1517785104596244E-2</v>
      </c>
      <c r="AL1614">
        <f t="shared" si="499"/>
        <v>1.327088014839336</v>
      </c>
      <c r="AM1614">
        <f t="shared" si="500"/>
        <v>0.7817992999413852</v>
      </c>
      <c r="AN1614" s="89">
        <f t="shared" si="510"/>
        <v>1.2462906618999194</v>
      </c>
      <c r="AO1614" s="89">
        <f t="shared" si="510"/>
        <v>1.246290661867854</v>
      </c>
      <c r="AP1614" s="89">
        <f t="shared" si="510"/>
        <v>1.2462906606705981</v>
      </c>
      <c r="AQ1614" s="89">
        <f t="shared" si="510"/>
        <v>1.2462906159678244</v>
      </c>
      <c r="AR1614" s="89">
        <f t="shared" si="510"/>
        <v>1.2462889468736118</v>
      </c>
      <c r="AS1614" s="89">
        <f t="shared" si="510"/>
        <v>1.2462266328299796</v>
      </c>
      <c r="AT1614" s="89">
        <f t="shared" si="510"/>
        <v>1.2439083968856333</v>
      </c>
      <c r="AU1614" s="89">
        <f t="shared" si="502"/>
        <v>1.1666747515830691</v>
      </c>
    </row>
    <row r="1615" spans="3:64">
      <c r="C1615" s="10"/>
      <c r="D1615" s="10"/>
      <c r="Z1615">
        <f t="shared" si="493"/>
        <v>0</v>
      </c>
      <c r="AA1615" s="89">
        <f t="shared" si="494"/>
        <v>-0.23800536174947567</v>
      </c>
      <c r="AB1615" s="89">
        <f t="shared" si="505"/>
        <v>-9999</v>
      </c>
      <c r="AC1615" s="89">
        <f t="shared" si="507"/>
        <v>0</v>
      </c>
      <c r="AD1615" s="89">
        <f t="shared" si="503"/>
        <v>-9999</v>
      </c>
      <c r="AE1615" s="89">
        <f t="shared" si="508"/>
        <v>0</v>
      </c>
      <c r="AF1615">
        <f t="shared" si="504"/>
        <v>-9999</v>
      </c>
      <c r="AG1615" s="73"/>
      <c r="AH1615">
        <f t="shared" si="495"/>
        <v>9.9128093979226504E-4</v>
      </c>
      <c r="AI1615">
        <f t="shared" si="496"/>
        <v>1.0202694526724543</v>
      </c>
      <c r="AJ1615">
        <f t="shared" si="497"/>
        <v>0.73637414807196833</v>
      </c>
      <c r="AK1615">
        <f t="shared" si="498"/>
        <v>8.1517785104596244E-2</v>
      </c>
      <c r="AL1615">
        <f t="shared" si="499"/>
        <v>1.327088014839336</v>
      </c>
      <c r="AM1615">
        <f t="shared" si="500"/>
        <v>0.7817992999413852</v>
      </c>
      <c r="AN1615" s="89">
        <f t="shared" si="510"/>
        <v>1.2462906618999194</v>
      </c>
      <c r="AO1615" s="89">
        <f t="shared" si="510"/>
        <v>1.246290661867854</v>
      </c>
      <c r="AP1615" s="89">
        <f t="shared" si="510"/>
        <v>1.2462906606705981</v>
      </c>
      <c r="AQ1615" s="89">
        <f t="shared" si="510"/>
        <v>1.2462906159678244</v>
      </c>
      <c r="AR1615" s="89">
        <f t="shared" si="510"/>
        <v>1.2462889468736118</v>
      </c>
      <c r="AS1615" s="89">
        <f t="shared" si="510"/>
        <v>1.2462266328299796</v>
      </c>
      <c r="AT1615" s="89">
        <f t="shared" si="510"/>
        <v>1.2439083968856333</v>
      </c>
      <c r="AU1615" s="89">
        <f t="shared" si="502"/>
        <v>1.1666747515830691</v>
      </c>
      <c r="AV1615" s="89"/>
      <c r="AX1615" s="89"/>
      <c r="AY1615" s="89"/>
      <c r="AZ1615" s="89"/>
      <c r="BA1615" s="89"/>
      <c r="BB1615" s="89"/>
      <c r="BC1615" s="89"/>
      <c r="BD1615" s="89"/>
      <c r="BE1615" s="89"/>
      <c r="BF1615" s="89"/>
      <c r="BG1615" s="89"/>
      <c r="BH1615" s="89"/>
      <c r="BI1615" s="89"/>
      <c r="BJ1615" s="89"/>
      <c r="BK1615" s="89"/>
      <c r="BL1615" s="89"/>
    </row>
    <row r="1616" spans="3:64">
      <c r="C1616" s="10"/>
      <c r="D1616" s="10"/>
      <c r="Z1616">
        <f t="shared" si="493"/>
        <v>0</v>
      </c>
      <c r="AA1616" s="89">
        <f t="shared" si="494"/>
        <v>-0.23800536174947567</v>
      </c>
      <c r="AB1616" s="89">
        <f t="shared" si="505"/>
        <v>-9999</v>
      </c>
      <c r="AC1616" s="89">
        <f t="shared" si="507"/>
        <v>0</v>
      </c>
      <c r="AD1616" s="89">
        <f t="shared" si="503"/>
        <v>-9999</v>
      </c>
      <c r="AE1616" s="89">
        <f t="shared" si="508"/>
        <v>0</v>
      </c>
      <c r="AF1616">
        <f t="shared" si="504"/>
        <v>-9999</v>
      </c>
      <c r="AG1616" s="73"/>
      <c r="AH1616">
        <f t="shared" si="495"/>
        <v>9.9128093979226504E-4</v>
      </c>
      <c r="AI1616">
        <f t="shared" si="496"/>
        <v>1.0202694526724543</v>
      </c>
      <c r="AJ1616">
        <f t="shared" si="497"/>
        <v>0.73637414807196833</v>
      </c>
      <c r="AK1616">
        <f t="shared" si="498"/>
        <v>8.1517785104596244E-2</v>
      </c>
      <c r="AL1616">
        <f t="shared" si="499"/>
        <v>1.327088014839336</v>
      </c>
      <c r="AM1616">
        <f t="shared" si="500"/>
        <v>0.7817992999413852</v>
      </c>
      <c r="AN1616" s="89">
        <f t="shared" si="510"/>
        <v>1.2462906618999194</v>
      </c>
      <c r="AO1616" s="89">
        <f t="shared" si="510"/>
        <v>1.246290661867854</v>
      </c>
      <c r="AP1616" s="89">
        <f t="shared" si="510"/>
        <v>1.2462906606705981</v>
      </c>
      <c r="AQ1616" s="89">
        <f t="shared" si="510"/>
        <v>1.2462906159678244</v>
      </c>
      <c r="AR1616" s="89">
        <f t="shared" si="510"/>
        <v>1.2462889468736118</v>
      </c>
      <c r="AS1616" s="89">
        <f t="shared" si="510"/>
        <v>1.2462266328299796</v>
      </c>
      <c r="AT1616" s="89">
        <f t="shared" si="510"/>
        <v>1.2439083968856333</v>
      </c>
      <c r="AU1616" s="89">
        <f t="shared" si="502"/>
        <v>1.1666747515830691</v>
      </c>
      <c r="AV1616" s="89"/>
    </row>
    <row r="1617" spans="3:64">
      <c r="C1617" s="10"/>
      <c r="D1617" s="10"/>
      <c r="Z1617">
        <f t="shared" si="493"/>
        <v>0</v>
      </c>
      <c r="AA1617" s="89">
        <f t="shared" si="494"/>
        <v>-0.23800536174947567</v>
      </c>
      <c r="AB1617" s="89">
        <f t="shared" si="505"/>
        <v>-9999</v>
      </c>
      <c r="AC1617" s="89">
        <f t="shared" si="507"/>
        <v>0</v>
      </c>
      <c r="AD1617" s="89">
        <f t="shared" si="503"/>
        <v>-9999</v>
      </c>
      <c r="AE1617" s="89">
        <f t="shared" si="508"/>
        <v>0</v>
      </c>
      <c r="AF1617">
        <f t="shared" si="504"/>
        <v>-9999</v>
      </c>
      <c r="AG1617" s="73"/>
      <c r="AH1617">
        <f t="shared" si="495"/>
        <v>9.9128093979226504E-4</v>
      </c>
      <c r="AI1617">
        <f t="shared" si="496"/>
        <v>1.0202694526724543</v>
      </c>
      <c r="AJ1617">
        <f t="shared" si="497"/>
        <v>0.73637414807196833</v>
      </c>
      <c r="AK1617">
        <f t="shared" si="498"/>
        <v>8.1517785104596244E-2</v>
      </c>
      <c r="AL1617">
        <f t="shared" si="499"/>
        <v>1.327088014839336</v>
      </c>
      <c r="AM1617">
        <f t="shared" si="500"/>
        <v>0.7817992999413852</v>
      </c>
      <c r="AN1617" s="89">
        <f t="shared" si="510"/>
        <v>1.2462906618999194</v>
      </c>
      <c r="AO1617" s="89">
        <f t="shared" si="510"/>
        <v>1.246290661867854</v>
      </c>
      <c r="AP1617" s="89">
        <f t="shared" si="510"/>
        <v>1.2462906606705981</v>
      </c>
      <c r="AQ1617" s="89">
        <f t="shared" si="510"/>
        <v>1.2462906159678244</v>
      </c>
      <c r="AR1617" s="89">
        <f t="shared" si="510"/>
        <v>1.2462889468736118</v>
      </c>
      <c r="AS1617" s="89">
        <f t="shared" si="510"/>
        <v>1.2462266328299796</v>
      </c>
      <c r="AT1617" s="89">
        <f t="shared" si="510"/>
        <v>1.2439083968856333</v>
      </c>
      <c r="AU1617" s="89">
        <f t="shared" si="502"/>
        <v>1.1666747515830691</v>
      </c>
      <c r="AV1617" s="89"/>
    </row>
    <row r="1618" spans="3:64">
      <c r="C1618" s="10"/>
      <c r="D1618" s="10"/>
      <c r="Z1618">
        <f t="shared" si="493"/>
        <v>0</v>
      </c>
      <c r="AA1618" s="89">
        <f t="shared" si="494"/>
        <v>-0.23800536174947567</v>
      </c>
      <c r="AB1618" s="89">
        <f t="shared" si="505"/>
        <v>-9999</v>
      </c>
      <c r="AC1618" s="89">
        <f t="shared" si="507"/>
        <v>0</v>
      </c>
      <c r="AD1618" s="89">
        <f t="shared" si="503"/>
        <v>-9999</v>
      </c>
      <c r="AE1618" s="89">
        <f t="shared" si="508"/>
        <v>0</v>
      </c>
      <c r="AF1618">
        <f t="shared" si="504"/>
        <v>-9999</v>
      </c>
      <c r="AG1618" s="73"/>
      <c r="AH1618">
        <f t="shared" si="495"/>
        <v>9.9128093979226504E-4</v>
      </c>
      <c r="AI1618">
        <f t="shared" si="496"/>
        <v>1.0202694526724543</v>
      </c>
      <c r="AJ1618">
        <f t="shared" si="497"/>
        <v>0.73637414807196833</v>
      </c>
      <c r="AK1618">
        <f t="shared" si="498"/>
        <v>8.1517785104596244E-2</v>
      </c>
      <c r="AL1618">
        <f t="shared" si="499"/>
        <v>1.327088014839336</v>
      </c>
      <c r="AM1618">
        <f t="shared" si="500"/>
        <v>0.7817992999413852</v>
      </c>
      <c r="AN1618" s="89">
        <f t="shared" si="510"/>
        <v>1.2462906618999194</v>
      </c>
      <c r="AO1618" s="89">
        <f t="shared" si="510"/>
        <v>1.246290661867854</v>
      </c>
      <c r="AP1618" s="89">
        <f t="shared" si="510"/>
        <v>1.2462906606705981</v>
      </c>
      <c r="AQ1618" s="89">
        <f t="shared" si="510"/>
        <v>1.2462906159678244</v>
      </c>
      <c r="AR1618" s="89">
        <f t="shared" si="510"/>
        <v>1.2462889468736118</v>
      </c>
      <c r="AS1618" s="89">
        <f t="shared" si="510"/>
        <v>1.2462266328299796</v>
      </c>
      <c r="AT1618" s="89">
        <f t="shared" si="510"/>
        <v>1.2439083968856333</v>
      </c>
      <c r="AU1618" s="89">
        <f t="shared" si="502"/>
        <v>1.1666747515830691</v>
      </c>
      <c r="AV1618" s="89"/>
    </row>
    <row r="1619" spans="3:64">
      <c r="C1619" s="10"/>
      <c r="D1619" s="10"/>
      <c r="Z1619">
        <f t="shared" si="493"/>
        <v>0</v>
      </c>
      <c r="AA1619" s="89">
        <f t="shared" si="494"/>
        <v>-0.23800536174947567</v>
      </c>
      <c r="AB1619" s="89">
        <f t="shared" si="505"/>
        <v>-9999</v>
      </c>
      <c r="AC1619" s="89">
        <f t="shared" si="507"/>
        <v>0</v>
      </c>
      <c r="AD1619" s="89">
        <f t="shared" si="503"/>
        <v>-9999</v>
      </c>
      <c r="AE1619" s="89">
        <f t="shared" si="508"/>
        <v>0</v>
      </c>
      <c r="AF1619">
        <f t="shared" si="504"/>
        <v>-9999</v>
      </c>
      <c r="AG1619" s="73"/>
      <c r="AH1619">
        <f t="shared" si="495"/>
        <v>9.9128093979226504E-4</v>
      </c>
      <c r="AI1619">
        <f t="shared" si="496"/>
        <v>1.0202694526724543</v>
      </c>
      <c r="AJ1619">
        <f t="shared" si="497"/>
        <v>0.73637414807196833</v>
      </c>
      <c r="AK1619">
        <f t="shared" si="498"/>
        <v>8.1517785104596244E-2</v>
      </c>
      <c r="AL1619">
        <f t="shared" si="499"/>
        <v>1.327088014839336</v>
      </c>
      <c r="AM1619">
        <f t="shared" si="500"/>
        <v>0.7817992999413852</v>
      </c>
      <c r="AN1619" s="89">
        <f t="shared" si="510"/>
        <v>1.2462906618999194</v>
      </c>
      <c r="AO1619" s="89">
        <f t="shared" si="510"/>
        <v>1.246290661867854</v>
      </c>
      <c r="AP1619" s="89">
        <f t="shared" si="510"/>
        <v>1.2462906606705981</v>
      </c>
      <c r="AQ1619" s="89">
        <f t="shared" si="510"/>
        <v>1.2462906159678244</v>
      </c>
      <c r="AR1619" s="89">
        <f t="shared" si="510"/>
        <v>1.2462889468736118</v>
      </c>
      <c r="AS1619" s="89">
        <f t="shared" si="510"/>
        <v>1.2462266328299796</v>
      </c>
      <c r="AT1619" s="89">
        <f t="shared" si="510"/>
        <v>1.2439083968856333</v>
      </c>
      <c r="AU1619" s="89">
        <f t="shared" si="502"/>
        <v>1.1666747515830691</v>
      </c>
      <c r="AV1619" s="89"/>
      <c r="AX1619" s="89"/>
    </row>
    <row r="1620" spans="3:64">
      <c r="C1620" s="10"/>
      <c r="D1620" s="10"/>
      <c r="Z1620">
        <f t="shared" si="493"/>
        <v>0</v>
      </c>
      <c r="AA1620" s="89">
        <f t="shared" si="494"/>
        <v>-0.23800536174947567</v>
      </c>
      <c r="AB1620" s="89">
        <f t="shared" si="505"/>
        <v>-9999</v>
      </c>
      <c r="AC1620" s="89">
        <f t="shared" si="507"/>
        <v>0</v>
      </c>
      <c r="AD1620" s="89">
        <f t="shared" si="503"/>
        <v>-9999</v>
      </c>
      <c r="AE1620" s="89">
        <f t="shared" si="508"/>
        <v>0</v>
      </c>
      <c r="AF1620">
        <f t="shared" si="504"/>
        <v>-9999</v>
      </c>
      <c r="AG1620" s="73"/>
      <c r="AH1620">
        <f t="shared" si="495"/>
        <v>9.9128093979226504E-4</v>
      </c>
      <c r="AI1620">
        <f t="shared" si="496"/>
        <v>1.0202694526724543</v>
      </c>
      <c r="AJ1620">
        <f t="shared" si="497"/>
        <v>0.73637414807196833</v>
      </c>
      <c r="AK1620">
        <f t="shared" si="498"/>
        <v>8.1517785104596244E-2</v>
      </c>
      <c r="AL1620">
        <f t="shared" si="499"/>
        <v>1.327088014839336</v>
      </c>
      <c r="AM1620">
        <f t="shared" si="500"/>
        <v>0.7817992999413852</v>
      </c>
      <c r="AN1620" s="89">
        <f t="shared" si="510"/>
        <v>1.2462906618999194</v>
      </c>
      <c r="AO1620" s="89">
        <f t="shared" si="510"/>
        <v>1.246290661867854</v>
      </c>
      <c r="AP1620" s="89">
        <f t="shared" si="510"/>
        <v>1.2462906606705981</v>
      </c>
      <c r="AQ1620" s="89">
        <f t="shared" si="510"/>
        <v>1.2462906159678244</v>
      </c>
      <c r="AR1620" s="89">
        <f t="shared" si="510"/>
        <v>1.2462889468736118</v>
      </c>
      <c r="AS1620" s="89">
        <f t="shared" si="510"/>
        <v>1.2462266328299796</v>
      </c>
      <c r="AT1620" s="89">
        <f t="shared" si="510"/>
        <v>1.2439083968856333</v>
      </c>
      <c r="AU1620" s="89">
        <f t="shared" si="502"/>
        <v>1.1666747515830691</v>
      </c>
      <c r="AV1620" s="89"/>
    </row>
    <row r="1621" spans="3:64">
      <c r="C1621" s="10"/>
      <c r="D1621" s="10"/>
      <c r="Z1621">
        <f t="shared" ref="Z1621:Z1684" si="511">F1621</f>
        <v>0</v>
      </c>
      <c r="AA1621" s="89">
        <f t="shared" ref="AA1621:AA1684" si="512">AB$3+AB$4*Z1621+AB$5*Z1621^2+AH1621</f>
        <v>-0.23800536174947567</v>
      </c>
      <c r="AB1621" s="89">
        <f t="shared" si="505"/>
        <v>-9999</v>
      </c>
      <c r="AC1621" s="89">
        <f t="shared" si="507"/>
        <v>0</v>
      </c>
      <c r="AD1621" s="89">
        <f t="shared" si="503"/>
        <v>-9999</v>
      </c>
      <c r="AE1621" s="89">
        <f t="shared" si="508"/>
        <v>0</v>
      </c>
      <c r="AF1621">
        <f t="shared" si="504"/>
        <v>-9999</v>
      </c>
      <c r="AG1621" s="73"/>
      <c r="AH1621">
        <f t="shared" ref="AH1621:AH1684" si="513">$AB$6*($AB$11/AI1621*AJ1621+$AB$12)</f>
        <v>9.9128093979226504E-4</v>
      </c>
      <c r="AI1621">
        <f t="shared" ref="AI1621:AI1684" si="514">1+$AB$7*COS(AL1621)</f>
        <v>1.0202694526724543</v>
      </c>
      <c r="AJ1621">
        <f t="shared" ref="AJ1621:AJ1684" si="515">SIN(AL1621+RADIANS($AB$9))</f>
        <v>0.73637414807196833</v>
      </c>
      <c r="AK1621">
        <f t="shared" ref="AK1621:AK1684" si="516">$AB$7*SIN(AL1621)</f>
        <v>8.1517785104596244E-2</v>
      </c>
      <c r="AL1621">
        <f t="shared" ref="AL1621:AL1684" si="517">2*ATAN(AM1621)</f>
        <v>1.327088014839336</v>
      </c>
      <c r="AM1621">
        <f t="shared" ref="AM1621:AM1684" si="518">SQRT((1+$AB$7)/(1-$AB$7))*TAN(AN1621/2)</f>
        <v>0.7817992999413852</v>
      </c>
      <c r="AN1621" s="89">
        <f t="shared" ref="AN1621:AT1636" si="519">$AU1621+$AB$7*SIN(AO1621)</f>
        <v>1.2462906618999194</v>
      </c>
      <c r="AO1621" s="89">
        <f t="shared" si="519"/>
        <v>1.246290661867854</v>
      </c>
      <c r="AP1621" s="89">
        <f t="shared" si="519"/>
        <v>1.2462906606705981</v>
      </c>
      <c r="AQ1621" s="89">
        <f t="shared" si="519"/>
        <v>1.2462906159678244</v>
      </c>
      <c r="AR1621" s="89">
        <f t="shared" si="519"/>
        <v>1.2462889468736118</v>
      </c>
      <c r="AS1621" s="89">
        <f t="shared" si="519"/>
        <v>1.2462266328299796</v>
      </c>
      <c r="AT1621" s="89">
        <f t="shared" si="519"/>
        <v>1.2439083968856333</v>
      </c>
      <c r="AU1621" s="89">
        <f t="shared" ref="AU1621:AU1684" si="520">RADIANS($AB$9)+$AB$18*(F1621-AB$15)</f>
        <v>1.1666747515830691</v>
      </c>
      <c r="AV1621" s="89"/>
    </row>
    <row r="1622" spans="3:64">
      <c r="C1622" s="10"/>
      <c r="D1622" s="10"/>
      <c r="Z1622">
        <f t="shared" si="511"/>
        <v>0</v>
      </c>
      <c r="AA1622" s="89">
        <f t="shared" si="512"/>
        <v>-0.23800536174947567</v>
      </c>
      <c r="AB1622" s="89">
        <f t="shared" si="505"/>
        <v>-9999</v>
      </c>
      <c r="AC1622" s="89">
        <f t="shared" si="507"/>
        <v>0</v>
      </c>
      <c r="AD1622" s="89">
        <f t="shared" ref="AD1622:AD1685" si="521">IF(S1622&lt;&gt;0,G1622-AA1622, -9999)</f>
        <v>-9999</v>
      </c>
      <c r="AE1622" s="89">
        <f t="shared" si="508"/>
        <v>0</v>
      </c>
      <c r="AF1622">
        <f t="shared" ref="AF1622:AF1685" si="522">IF(S1622&lt;&gt;0,G1622-P1622, -9999)</f>
        <v>-9999</v>
      </c>
      <c r="AG1622" s="73"/>
      <c r="AH1622">
        <f t="shared" si="513"/>
        <v>9.9128093979226504E-4</v>
      </c>
      <c r="AI1622">
        <f t="shared" si="514"/>
        <v>1.0202694526724543</v>
      </c>
      <c r="AJ1622">
        <f t="shared" si="515"/>
        <v>0.73637414807196833</v>
      </c>
      <c r="AK1622">
        <f t="shared" si="516"/>
        <v>8.1517785104596244E-2</v>
      </c>
      <c r="AL1622">
        <f t="shared" si="517"/>
        <v>1.327088014839336</v>
      </c>
      <c r="AM1622">
        <f t="shared" si="518"/>
        <v>0.7817992999413852</v>
      </c>
      <c r="AN1622" s="89">
        <f t="shared" si="519"/>
        <v>1.2462906618999194</v>
      </c>
      <c r="AO1622" s="89">
        <f t="shared" si="519"/>
        <v>1.246290661867854</v>
      </c>
      <c r="AP1622" s="89">
        <f t="shared" si="519"/>
        <v>1.2462906606705981</v>
      </c>
      <c r="AQ1622" s="89">
        <f t="shared" si="519"/>
        <v>1.2462906159678244</v>
      </c>
      <c r="AR1622" s="89">
        <f t="shared" si="519"/>
        <v>1.2462889468736118</v>
      </c>
      <c r="AS1622" s="89">
        <f t="shared" si="519"/>
        <v>1.2462266328299796</v>
      </c>
      <c r="AT1622" s="89">
        <f t="shared" si="519"/>
        <v>1.2439083968856333</v>
      </c>
      <c r="AU1622" s="89">
        <f t="shared" si="520"/>
        <v>1.1666747515830691</v>
      </c>
      <c r="AV1622" s="89"/>
      <c r="AW1622" s="89"/>
      <c r="AX1622" s="89"/>
      <c r="AY1622" s="89"/>
      <c r="AZ1622" s="89"/>
      <c r="BA1622" s="89"/>
      <c r="BB1622" s="89"/>
      <c r="BC1622" s="89"/>
      <c r="BD1622" s="89"/>
      <c r="BE1622" s="89"/>
      <c r="BF1622" s="89"/>
      <c r="BG1622" s="89"/>
      <c r="BH1622" s="89"/>
      <c r="BI1622" s="89"/>
      <c r="BJ1622" s="89"/>
      <c r="BK1622" s="89"/>
      <c r="BL1622" s="89"/>
    </row>
    <row r="1623" spans="3:64">
      <c r="C1623" s="10"/>
      <c r="D1623" s="10"/>
      <c r="Z1623">
        <f t="shared" si="511"/>
        <v>0</v>
      </c>
      <c r="AA1623" s="89">
        <f t="shared" si="512"/>
        <v>-0.23800536174947567</v>
      </c>
      <c r="AB1623" s="89">
        <f t="shared" si="505"/>
        <v>-9999</v>
      </c>
      <c r="AC1623" s="89">
        <f t="shared" si="507"/>
        <v>0</v>
      </c>
      <c r="AD1623" s="89">
        <f t="shared" si="521"/>
        <v>-9999</v>
      </c>
      <c r="AE1623" s="89">
        <f t="shared" si="508"/>
        <v>0</v>
      </c>
      <c r="AF1623">
        <f t="shared" si="522"/>
        <v>-9999</v>
      </c>
      <c r="AG1623" s="73"/>
      <c r="AH1623">
        <f t="shared" si="513"/>
        <v>9.9128093979226504E-4</v>
      </c>
      <c r="AI1623">
        <f t="shared" si="514"/>
        <v>1.0202694526724543</v>
      </c>
      <c r="AJ1623">
        <f t="shared" si="515"/>
        <v>0.73637414807196833</v>
      </c>
      <c r="AK1623">
        <f t="shared" si="516"/>
        <v>8.1517785104596244E-2</v>
      </c>
      <c r="AL1623">
        <f t="shared" si="517"/>
        <v>1.327088014839336</v>
      </c>
      <c r="AM1623">
        <f t="shared" si="518"/>
        <v>0.7817992999413852</v>
      </c>
      <c r="AN1623" s="89">
        <f t="shared" si="519"/>
        <v>1.2462906618999194</v>
      </c>
      <c r="AO1623" s="89">
        <f t="shared" si="519"/>
        <v>1.246290661867854</v>
      </c>
      <c r="AP1623" s="89">
        <f t="shared" si="519"/>
        <v>1.2462906606705981</v>
      </c>
      <c r="AQ1623" s="89">
        <f t="shared" si="519"/>
        <v>1.2462906159678244</v>
      </c>
      <c r="AR1623" s="89">
        <f t="shared" si="519"/>
        <v>1.2462889468736118</v>
      </c>
      <c r="AS1623" s="89">
        <f t="shared" si="519"/>
        <v>1.2462266328299796</v>
      </c>
      <c r="AT1623" s="89">
        <f t="shared" si="519"/>
        <v>1.2439083968856333</v>
      </c>
      <c r="AU1623" s="89">
        <f t="shared" si="520"/>
        <v>1.1666747515830691</v>
      </c>
      <c r="AV1623" s="89"/>
      <c r="AX1623" s="89"/>
      <c r="AY1623" s="89"/>
      <c r="AZ1623" s="89"/>
      <c r="BA1623" s="89"/>
      <c r="BB1623" s="89"/>
      <c r="BC1623" s="89"/>
      <c r="BD1623" s="89"/>
      <c r="BE1623" s="89"/>
      <c r="BF1623" s="89"/>
      <c r="BG1623" s="89"/>
      <c r="BH1623" s="89"/>
      <c r="BI1623" s="89"/>
      <c r="BJ1623" s="89"/>
      <c r="BK1623" s="89"/>
      <c r="BL1623" s="89"/>
    </row>
    <row r="1624" spans="3:64">
      <c r="C1624" s="10"/>
      <c r="D1624" s="10"/>
      <c r="Z1624">
        <f t="shared" si="511"/>
        <v>0</v>
      </c>
      <c r="AA1624" s="89">
        <f t="shared" si="512"/>
        <v>-0.23800536174947567</v>
      </c>
      <c r="AB1624" s="89">
        <f t="shared" si="505"/>
        <v>-9999</v>
      </c>
      <c r="AC1624" s="89">
        <f t="shared" si="507"/>
        <v>0</v>
      </c>
      <c r="AD1624" s="89">
        <f t="shared" si="521"/>
        <v>-9999</v>
      </c>
      <c r="AE1624" s="89">
        <f t="shared" si="508"/>
        <v>0</v>
      </c>
      <c r="AF1624">
        <f t="shared" si="522"/>
        <v>-9999</v>
      </c>
      <c r="AG1624" s="73"/>
      <c r="AH1624">
        <f t="shared" si="513"/>
        <v>9.9128093979226504E-4</v>
      </c>
      <c r="AI1624">
        <f t="shared" si="514"/>
        <v>1.0202694526724543</v>
      </c>
      <c r="AJ1624">
        <f t="shared" si="515"/>
        <v>0.73637414807196833</v>
      </c>
      <c r="AK1624">
        <f t="shared" si="516"/>
        <v>8.1517785104596244E-2</v>
      </c>
      <c r="AL1624">
        <f t="shared" si="517"/>
        <v>1.327088014839336</v>
      </c>
      <c r="AM1624">
        <f t="shared" si="518"/>
        <v>0.7817992999413852</v>
      </c>
      <c r="AN1624" s="89">
        <f t="shared" si="519"/>
        <v>1.2462906618999194</v>
      </c>
      <c r="AO1624" s="89">
        <f t="shared" si="519"/>
        <v>1.246290661867854</v>
      </c>
      <c r="AP1624" s="89">
        <f t="shared" si="519"/>
        <v>1.2462906606705981</v>
      </c>
      <c r="AQ1624" s="89">
        <f t="shared" si="519"/>
        <v>1.2462906159678244</v>
      </c>
      <c r="AR1624" s="89">
        <f t="shared" si="519"/>
        <v>1.2462889468736118</v>
      </c>
      <c r="AS1624" s="89">
        <f t="shared" si="519"/>
        <v>1.2462266328299796</v>
      </c>
      <c r="AT1624" s="89">
        <f t="shared" si="519"/>
        <v>1.2439083968856333</v>
      </c>
      <c r="AU1624" s="89">
        <f t="shared" si="520"/>
        <v>1.1666747515830691</v>
      </c>
      <c r="AV1624" s="89"/>
      <c r="AX1624" s="89"/>
    </row>
    <row r="1625" spans="3:64">
      <c r="C1625" s="10"/>
      <c r="D1625" s="10"/>
      <c r="Z1625">
        <f t="shared" si="511"/>
        <v>0</v>
      </c>
      <c r="AA1625" s="89">
        <f t="shared" si="512"/>
        <v>-0.23800536174947567</v>
      </c>
      <c r="AB1625" s="89">
        <f t="shared" si="505"/>
        <v>-9999</v>
      </c>
      <c r="AC1625" s="89">
        <f t="shared" si="507"/>
        <v>0</v>
      </c>
      <c r="AD1625" s="89">
        <f t="shared" si="521"/>
        <v>-9999</v>
      </c>
      <c r="AE1625" s="89">
        <f t="shared" si="508"/>
        <v>0</v>
      </c>
      <c r="AF1625">
        <f t="shared" si="522"/>
        <v>-9999</v>
      </c>
      <c r="AG1625" s="73"/>
      <c r="AH1625">
        <f t="shared" si="513"/>
        <v>9.9128093979226504E-4</v>
      </c>
      <c r="AI1625">
        <f t="shared" si="514"/>
        <v>1.0202694526724543</v>
      </c>
      <c r="AJ1625">
        <f t="shared" si="515"/>
        <v>0.73637414807196833</v>
      </c>
      <c r="AK1625">
        <f t="shared" si="516"/>
        <v>8.1517785104596244E-2</v>
      </c>
      <c r="AL1625">
        <f t="shared" si="517"/>
        <v>1.327088014839336</v>
      </c>
      <c r="AM1625">
        <f t="shared" si="518"/>
        <v>0.7817992999413852</v>
      </c>
      <c r="AN1625" s="89">
        <f t="shared" si="519"/>
        <v>1.2462906618999194</v>
      </c>
      <c r="AO1625" s="89">
        <f t="shared" si="519"/>
        <v>1.246290661867854</v>
      </c>
      <c r="AP1625" s="89">
        <f t="shared" si="519"/>
        <v>1.2462906606705981</v>
      </c>
      <c r="AQ1625" s="89">
        <f t="shared" si="519"/>
        <v>1.2462906159678244</v>
      </c>
      <c r="AR1625" s="89">
        <f t="shared" si="519"/>
        <v>1.2462889468736118</v>
      </c>
      <c r="AS1625" s="89">
        <f t="shared" si="519"/>
        <v>1.2462266328299796</v>
      </c>
      <c r="AT1625" s="89">
        <f t="shared" si="519"/>
        <v>1.2439083968856333</v>
      </c>
      <c r="AU1625" s="89">
        <f t="shared" si="520"/>
        <v>1.1666747515830691</v>
      </c>
      <c r="AV1625" s="89"/>
      <c r="AW1625" s="89"/>
      <c r="AX1625" s="89"/>
      <c r="AY1625" s="89"/>
      <c r="AZ1625" s="89"/>
      <c r="BA1625" s="89"/>
      <c r="BB1625" s="89"/>
      <c r="BC1625" s="89"/>
      <c r="BD1625" s="89"/>
      <c r="BE1625" s="89"/>
      <c r="BF1625" s="89"/>
      <c r="BG1625" s="89"/>
      <c r="BH1625" s="89"/>
      <c r="BI1625" s="89"/>
      <c r="BJ1625" s="89"/>
      <c r="BK1625" s="89"/>
      <c r="BL1625" s="89"/>
    </row>
    <row r="1626" spans="3:64">
      <c r="C1626" s="10"/>
      <c r="D1626" s="10"/>
      <c r="Z1626">
        <f t="shared" si="511"/>
        <v>0</v>
      </c>
      <c r="AA1626" s="89">
        <f t="shared" si="512"/>
        <v>-0.23800536174947567</v>
      </c>
      <c r="AB1626" s="89">
        <f t="shared" si="505"/>
        <v>-9999</v>
      </c>
      <c r="AC1626" s="89">
        <f t="shared" si="507"/>
        <v>0</v>
      </c>
      <c r="AD1626" s="89">
        <f t="shared" si="521"/>
        <v>-9999</v>
      </c>
      <c r="AE1626" s="89">
        <f t="shared" si="508"/>
        <v>0</v>
      </c>
      <c r="AF1626">
        <f t="shared" si="522"/>
        <v>-9999</v>
      </c>
      <c r="AG1626" s="73"/>
      <c r="AH1626">
        <f t="shared" si="513"/>
        <v>9.9128093979226504E-4</v>
      </c>
      <c r="AI1626">
        <f t="shared" si="514"/>
        <v>1.0202694526724543</v>
      </c>
      <c r="AJ1626">
        <f t="shared" si="515"/>
        <v>0.73637414807196833</v>
      </c>
      <c r="AK1626">
        <f t="shared" si="516"/>
        <v>8.1517785104596244E-2</v>
      </c>
      <c r="AL1626">
        <f t="shared" si="517"/>
        <v>1.327088014839336</v>
      </c>
      <c r="AM1626">
        <f t="shared" si="518"/>
        <v>0.7817992999413852</v>
      </c>
      <c r="AN1626" s="89">
        <f t="shared" si="519"/>
        <v>1.2462906618999194</v>
      </c>
      <c r="AO1626" s="89">
        <f t="shared" si="519"/>
        <v>1.246290661867854</v>
      </c>
      <c r="AP1626" s="89">
        <f t="shared" si="519"/>
        <v>1.2462906606705981</v>
      </c>
      <c r="AQ1626" s="89">
        <f t="shared" si="519"/>
        <v>1.2462906159678244</v>
      </c>
      <c r="AR1626" s="89">
        <f t="shared" si="519"/>
        <v>1.2462889468736118</v>
      </c>
      <c r="AS1626" s="89">
        <f t="shared" si="519"/>
        <v>1.2462266328299796</v>
      </c>
      <c r="AT1626" s="89">
        <f t="shared" si="519"/>
        <v>1.2439083968856333</v>
      </c>
      <c r="AU1626" s="89">
        <f t="shared" si="520"/>
        <v>1.1666747515830691</v>
      </c>
    </row>
    <row r="1627" spans="3:64">
      <c r="C1627" s="10"/>
      <c r="D1627" s="10"/>
      <c r="Z1627">
        <f t="shared" si="511"/>
        <v>0</v>
      </c>
      <c r="AA1627" s="89">
        <f t="shared" si="512"/>
        <v>-0.23800536174947567</v>
      </c>
      <c r="AB1627" s="89">
        <f t="shared" si="505"/>
        <v>-9999</v>
      </c>
      <c r="AC1627" s="89">
        <f t="shared" si="507"/>
        <v>0</v>
      </c>
      <c r="AD1627" s="89">
        <f t="shared" si="521"/>
        <v>-9999</v>
      </c>
      <c r="AE1627" s="89">
        <f t="shared" si="508"/>
        <v>0</v>
      </c>
      <c r="AF1627">
        <f t="shared" si="522"/>
        <v>-9999</v>
      </c>
      <c r="AG1627" s="73"/>
      <c r="AH1627">
        <f t="shared" si="513"/>
        <v>9.9128093979226504E-4</v>
      </c>
      <c r="AI1627">
        <f t="shared" si="514"/>
        <v>1.0202694526724543</v>
      </c>
      <c r="AJ1627">
        <f t="shared" si="515"/>
        <v>0.73637414807196833</v>
      </c>
      <c r="AK1627">
        <f t="shared" si="516"/>
        <v>8.1517785104596244E-2</v>
      </c>
      <c r="AL1627">
        <f t="shared" si="517"/>
        <v>1.327088014839336</v>
      </c>
      <c r="AM1627">
        <f t="shared" si="518"/>
        <v>0.7817992999413852</v>
      </c>
      <c r="AN1627" s="89">
        <f t="shared" si="519"/>
        <v>1.2462906618999194</v>
      </c>
      <c r="AO1627" s="89">
        <f t="shared" si="519"/>
        <v>1.246290661867854</v>
      </c>
      <c r="AP1627" s="89">
        <f t="shared" si="519"/>
        <v>1.2462906606705981</v>
      </c>
      <c r="AQ1627" s="89">
        <f t="shared" si="519"/>
        <v>1.2462906159678244</v>
      </c>
      <c r="AR1627" s="89">
        <f t="shared" si="519"/>
        <v>1.2462889468736118</v>
      </c>
      <c r="AS1627" s="89">
        <f t="shared" si="519"/>
        <v>1.2462266328299796</v>
      </c>
      <c r="AT1627" s="89">
        <f t="shared" si="519"/>
        <v>1.2439083968856333</v>
      </c>
      <c r="AU1627" s="89">
        <f t="shared" si="520"/>
        <v>1.1666747515830691</v>
      </c>
    </row>
    <row r="1628" spans="3:64">
      <c r="C1628" s="10"/>
      <c r="D1628" s="10"/>
      <c r="Z1628">
        <f t="shared" si="511"/>
        <v>0</v>
      </c>
      <c r="AA1628" s="89">
        <f t="shared" si="512"/>
        <v>-0.23800536174947567</v>
      </c>
      <c r="AB1628" s="89">
        <f t="shared" si="505"/>
        <v>-9999</v>
      </c>
      <c r="AC1628" s="89">
        <f t="shared" si="507"/>
        <v>0</v>
      </c>
      <c r="AD1628" s="89">
        <f t="shared" si="521"/>
        <v>-9999</v>
      </c>
      <c r="AE1628" s="89">
        <f t="shared" si="508"/>
        <v>0</v>
      </c>
      <c r="AF1628">
        <f t="shared" si="522"/>
        <v>-9999</v>
      </c>
      <c r="AG1628" s="73"/>
      <c r="AH1628">
        <f t="shared" si="513"/>
        <v>9.9128093979226504E-4</v>
      </c>
      <c r="AI1628">
        <f t="shared" si="514"/>
        <v>1.0202694526724543</v>
      </c>
      <c r="AJ1628">
        <f t="shared" si="515"/>
        <v>0.73637414807196833</v>
      </c>
      <c r="AK1628">
        <f t="shared" si="516"/>
        <v>8.1517785104596244E-2</v>
      </c>
      <c r="AL1628">
        <f t="shared" si="517"/>
        <v>1.327088014839336</v>
      </c>
      <c r="AM1628">
        <f t="shared" si="518"/>
        <v>0.7817992999413852</v>
      </c>
      <c r="AN1628" s="89">
        <f t="shared" si="519"/>
        <v>1.2462906618999194</v>
      </c>
      <c r="AO1628" s="89">
        <f t="shared" si="519"/>
        <v>1.246290661867854</v>
      </c>
      <c r="AP1628" s="89">
        <f t="shared" si="519"/>
        <v>1.2462906606705981</v>
      </c>
      <c r="AQ1628" s="89">
        <f t="shared" si="519"/>
        <v>1.2462906159678244</v>
      </c>
      <c r="AR1628" s="89">
        <f t="shared" si="519"/>
        <v>1.2462889468736118</v>
      </c>
      <c r="AS1628" s="89">
        <f t="shared" si="519"/>
        <v>1.2462266328299796</v>
      </c>
      <c r="AT1628" s="89">
        <f t="shared" si="519"/>
        <v>1.2439083968856333</v>
      </c>
      <c r="AU1628" s="89">
        <f t="shared" si="520"/>
        <v>1.1666747515830691</v>
      </c>
      <c r="AV1628" s="89"/>
      <c r="AX1628" s="89"/>
      <c r="AY1628" s="89"/>
      <c r="AZ1628" s="89"/>
      <c r="BA1628" s="89"/>
      <c r="BB1628" s="89"/>
      <c r="BC1628" s="89"/>
      <c r="BD1628" s="89"/>
      <c r="BE1628" s="89"/>
      <c r="BF1628" s="89"/>
      <c r="BG1628" s="89"/>
      <c r="BH1628" s="89"/>
      <c r="BI1628" s="89"/>
      <c r="BJ1628" s="89"/>
      <c r="BK1628" s="89"/>
      <c r="BL1628" s="89"/>
    </row>
    <row r="1629" spans="3:64">
      <c r="C1629" s="10"/>
      <c r="D1629" s="10"/>
      <c r="Z1629">
        <f t="shared" si="511"/>
        <v>0</v>
      </c>
      <c r="AA1629" s="89">
        <f t="shared" si="512"/>
        <v>-0.23800536174947567</v>
      </c>
      <c r="AB1629" s="89">
        <f t="shared" ref="AB1629:AB1692" si="523">IF(S1629&lt;&gt;0,G1629-AH1629, -9999)</f>
        <v>-9999</v>
      </c>
      <c r="AC1629" s="89">
        <f t="shared" si="507"/>
        <v>0</v>
      </c>
      <c r="AD1629" s="89">
        <f t="shared" si="521"/>
        <v>-9999</v>
      </c>
      <c r="AE1629" s="89">
        <f t="shared" si="508"/>
        <v>0</v>
      </c>
      <c r="AF1629">
        <f t="shared" si="522"/>
        <v>-9999</v>
      </c>
      <c r="AG1629" s="73"/>
      <c r="AH1629">
        <f t="shared" si="513"/>
        <v>9.9128093979226504E-4</v>
      </c>
      <c r="AI1629">
        <f t="shared" si="514"/>
        <v>1.0202694526724543</v>
      </c>
      <c r="AJ1629">
        <f t="shared" si="515"/>
        <v>0.73637414807196833</v>
      </c>
      <c r="AK1629">
        <f t="shared" si="516"/>
        <v>8.1517785104596244E-2</v>
      </c>
      <c r="AL1629">
        <f t="shared" si="517"/>
        <v>1.327088014839336</v>
      </c>
      <c r="AM1629">
        <f t="shared" si="518"/>
        <v>0.7817992999413852</v>
      </c>
      <c r="AN1629" s="89">
        <f t="shared" si="519"/>
        <v>1.2462906618999194</v>
      </c>
      <c r="AO1629" s="89">
        <f t="shared" si="519"/>
        <v>1.246290661867854</v>
      </c>
      <c r="AP1629" s="89">
        <f t="shared" si="519"/>
        <v>1.2462906606705981</v>
      </c>
      <c r="AQ1629" s="89">
        <f t="shared" si="519"/>
        <v>1.2462906159678244</v>
      </c>
      <c r="AR1629" s="89">
        <f t="shared" si="519"/>
        <v>1.2462889468736118</v>
      </c>
      <c r="AS1629" s="89">
        <f t="shared" si="519"/>
        <v>1.2462266328299796</v>
      </c>
      <c r="AT1629" s="89">
        <f t="shared" si="519"/>
        <v>1.2439083968856333</v>
      </c>
      <c r="AU1629" s="89">
        <f t="shared" si="520"/>
        <v>1.1666747515830691</v>
      </c>
      <c r="AV1629" s="89"/>
    </row>
    <row r="1630" spans="3:64">
      <c r="C1630" s="10"/>
      <c r="D1630" s="10"/>
      <c r="Z1630">
        <f t="shared" si="511"/>
        <v>0</v>
      </c>
      <c r="AA1630" s="89">
        <f t="shared" si="512"/>
        <v>-0.23800536174947567</v>
      </c>
      <c r="AB1630" s="89">
        <f t="shared" si="523"/>
        <v>-9999</v>
      </c>
      <c r="AC1630" s="89">
        <f t="shared" si="507"/>
        <v>0</v>
      </c>
      <c r="AD1630" s="89">
        <f t="shared" si="521"/>
        <v>-9999</v>
      </c>
      <c r="AE1630" s="89">
        <f t="shared" si="508"/>
        <v>0</v>
      </c>
      <c r="AF1630">
        <f t="shared" si="522"/>
        <v>-9999</v>
      </c>
      <c r="AG1630" s="73"/>
      <c r="AH1630">
        <f t="shared" si="513"/>
        <v>9.9128093979226504E-4</v>
      </c>
      <c r="AI1630">
        <f t="shared" si="514"/>
        <v>1.0202694526724543</v>
      </c>
      <c r="AJ1630">
        <f t="shared" si="515"/>
        <v>0.73637414807196833</v>
      </c>
      <c r="AK1630">
        <f t="shared" si="516"/>
        <v>8.1517785104596244E-2</v>
      </c>
      <c r="AL1630">
        <f t="shared" si="517"/>
        <v>1.327088014839336</v>
      </c>
      <c r="AM1630">
        <f t="shared" si="518"/>
        <v>0.7817992999413852</v>
      </c>
      <c r="AN1630" s="89">
        <f t="shared" si="519"/>
        <v>1.2462906618999194</v>
      </c>
      <c r="AO1630" s="89">
        <f t="shared" si="519"/>
        <v>1.246290661867854</v>
      </c>
      <c r="AP1630" s="89">
        <f t="shared" si="519"/>
        <v>1.2462906606705981</v>
      </c>
      <c r="AQ1630" s="89">
        <f t="shared" si="519"/>
        <v>1.2462906159678244</v>
      </c>
      <c r="AR1630" s="89">
        <f t="shared" si="519"/>
        <v>1.2462889468736118</v>
      </c>
      <c r="AS1630" s="89">
        <f t="shared" si="519"/>
        <v>1.2462266328299796</v>
      </c>
      <c r="AT1630" s="89">
        <f t="shared" si="519"/>
        <v>1.2439083968856333</v>
      </c>
      <c r="AU1630" s="89">
        <f t="shared" si="520"/>
        <v>1.1666747515830691</v>
      </c>
      <c r="AV1630" s="89"/>
      <c r="AW1630" s="89"/>
      <c r="AX1630" s="89"/>
      <c r="AY1630" s="89"/>
      <c r="AZ1630" s="89"/>
      <c r="BA1630" s="89"/>
      <c r="BB1630" s="89"/>
      <c r="BC1630" s="89"/>
      <c r="BD1630" s="89"/>
      <c r="BE1630" s="89"/>
      <c r="BF1630" s="89"/>
      <c r="BG1630" s="89"/>
      <c r="BH1630" s="89"/>
      <c r="BI1630" s="89"/>
      <c r="BJ1630" s="89"/>
      <c r="BK1630" s="89"/>
      <c r="BL1630" s="89"/>
    </row>
    <row r="1631" spans="3:64">
      <c r="C1631" s="10"/>
      <c r="D1631" s="10"/>
      <c r="Z1631">
        <f t="shared" si="511"/>
        <v>0</v>
      </c>
      <c r="AA1631" s="89">
        <f t="shared" si="512"/>
        <v>-0.23800536174947567</v>
      </c>
      <c r="AB1631" s="89">
        <f t="shared" si="523"/>
        <v>-9999</v>
      </c>
      <c r="AC1631" s="89">
        <f t="shared" si="507"/>
        <v>0</v>
      </c>
      <c r="AD1631" s="89">
        <f t="shared" si="521"/>
        <v>-9999</v>
      </c>
      <c r="AE1631" s="89">
        <f t="shared" si="508"/>
        <v>0</v>
      </c>
      <c r="AF1631">
        <f t="shared" si="522"/>
        <v>-9999</v>
      </c>
      <c r="AG1631" s="73"/>
      <c r="AH1631">
        <f t="shared" si="513"/>
        <v>9.9128093979226504E-4</v>
      </c>
      <c r="AI1631">
        <f t="shared" si="514"/>
        <v>1.0202694526724543</v>
      </c>
      <c r="AJ1631">
        <f t="shared" si="515"/>
        <v>0.73637414807196833</v>
      </c>
      <c r="AK1631">
        <f t="shared" si="516"/>
        <v>8.1517785104596244E-2</v>
      </c>
      <c r="AL1631">
        <f t="shared" si="517"/>
        <v>1.327088014839336</v>
      </c>
      <c r="AM1631">
        <f t="shared" si="518"/>
        <v>0.7817992999413852</v>
      </c>
      <c r="AN1631" s="89">
        <f t="shared" si="519"/>
        <v>1.2462906618999194</v>
      </c>
      <c r="AO1631" s="89">
        <f t="shared" si="519"/>
        <v>1.246290661867854</v>
      </c>
      <c r="AP1631" s="89">
        <f t="shared" si="519"/>
        <v>1.2462906606705981</v>
      </c>
      <c r="AQ1631" s="89">
        <f t="shared" si="519"/>
        <v>1.2462906159678244</v>
      </c>
      <c r="AR1631" s="89">
        <f t="shared" si="519"/>
        <v>1.2462889468736118</v>
      </c>
      <c r="AS1631" s="89">
        <f t="shared" si="519"/>
        <v>1.2462266328299796</v>
      </c>
      <c r="AT1631" s="89">
        <f t="shared" si="519"/>
        <v>1.2439083968856333</v>
      </c>
      <c r="AU1631" s="89">
        <f t="shared" si="520"/>
        <v>1.1666747515830691</v>
      </c>
    </row>
    <row r="1632" spans="3:64">
      <c r="C1632" s="10"/>
      <c r="D1632" s="10"/>
      <c r="Z1632">
        <f t="shared" si="511"/>
        <v>0</v>
      </c>
      <c r="AA1632" s="89">
        <f t="shared" si="512"/>
        <v>-0.23800536174947567</v>
      </c>
      <c r="AB1632" s="89">
        <f t="shared" si="523"/>
        <v>-9999</v>
      </c>
      <c r="AC1632" s="89">
        <f t="shared" si="507"/>
        <v>0</v>
      </c>
      <c r="AD1632" s="89">
        <f t="shared" si="521"/>
        <v>-9999</v>
      </c>
      <c r="AE1632" s="89">
        <f t="shared" si="508"/>
        <v>0</v>
      </c>
      <c r="AF1632">
        <f t="shared" si="522"/>
        <v>-9999</v>
      </c>
      <c r="AG1632" s="73"/>
      <c r="AH1632">
        <f t="shared" si="513"/>
        <v>9.9128093979226504E-4</v>
      </c>
      <c r="AI1632">
        <f t="shared" si="514"/>
        <v>1.0202694526724543</v>
      </c>
      <c r="AJ1632">
        <f t="shared" si="515"/>
        <v>0.73637414807196833</v>
      </c>
      <c r="AK1632">
        <f t="shared" si="516"/>
        <v>8.1517785104596244E-2</v>
      </c>
      <c r="AL1632">
        <f t="shared" si="517"/>
        <v>1.327088014839336</v>
      </c>
      <c r="AM1632">
        <f t="shared" si="518"/>
        <v>0.7817992999413852</v>
      </c>
      <c r="AN1632" s="89">
        <f t="shared" si="519"/>
        <v>1.2462906618999194</v>
      </c>
      <c r="AO1632" s="89">
        <f t="shared" si="519"/>
        <v>1.246290661867854</v>
      </c>
      <c r="AP1632" s="89">
        <f t="shared" si="519"/>
        <v>1.2462906606705981</v>
      </c>
      <c r="AQ1632" s="89">
        <f t="shared" si="519"/>
        <v>1.2462906159678244</v>
      </c>
      <c r="AR1632" s="89">
        <f t="shared" si="519"/>
        <v>1.2462889468736118</v>
      </c>
      <c r="AS1632" s="89">
        <f t="shared" si="519"/>
        <v>1.2462266328299796</v>
      </c>
      <c r="AT1632" s="89">
        <f t="shared" si="519"/>
        <v>1.2439083968856333</v>
      </c>
      <c r="AU1632" s="89">
        <f t="shared" si="520"/>
        <v>1.1666747515830691</v>
      </c>
      <c r="AV1632" s="89"/>
      <c r="AW1632" s="89"/>
      <c r="AX1632" s="89"/>
      <c r="AY1632" s="89"/>
      <c r="AZ1632" s="89"/>
      <c r="BA1632" s="89"/>
      <c r="BB1632" s="89"/>
      <c r="BC1632" s="89"/>
      <c r="BD1632" s="89"/>
      <c r="BE1632" s="89"/>
      <c r="BF1632" s="89"/>
      <c r="BG1632" s="89"/>
      <c r="BH1632" s="89"/>
      <c r="BI1632" s="89"/>
      <c r="BJ1632" s="89"/>
      <c r="BK1632" s="89"/>
      <c r="BL1632" s="89"/>
    </row>
    <row r="1633" spans="3:64">
      <c r="C1633" s="10"/>
      <c r="D1633" s="10"/>
      <c r="Z1633">
        <f t="shared" si="511"/>
        <v>0</v>
      </c>
      <c r="AA1633" s="89">
        <f t="shared" si="512"/>
        <v>-0.23800536174947567</v>
      </c>
      <c r="AB1633" s="89">
        <f t="shared" si="523"/>
        <v>-9999</v>
      </c>
      <c r="AC1633" s="89">
        <f t="shared" si="507"/>
        <v>0</v>
      </c>
      <c r="AD1633" s="89">
        <f t="shared" si="521"/>
        <v>-9999</v>
      </c>
      <c r="AE1633" s="89">
        <f t="shared" si="508"/>
        <v>0</v>
      </c>
      <c r="AF1633">
        <f t="shared" si="522"/>
        <v>-9999</v>
      </c>
      <c r="AG1633" s="73"/>
      <c r="AH1633">
        <f t="shared" si="513"/>
        <v>9.9128093979226504E-4</v>
      </c>
      <c r="AI1633">
        <f t="shared" si="514"/>
        <v>1.0202694526724543</v>
      </c>
      <c r="AJ1633">
        <f t="shared" si="515"/>
        <v>0.73637414807196833</v>
      </c>
      <c r="AK1633">
        <f t="shared" si="516"/>
        <v>8.1517785104596244E-2</v>
      </c>
      <c r="AL1633">
        <f t="shared" si="517"/>
        <v>1.327088014839336</v>
      </c>
      <c r="AM1633">
        <f t="shared" si="518"/>
        <v>0.7817992999413852</v>
      </c>
      <c r="AN1633" s="89">
        <f t="shared" si="519"/>
        <v>1.2462906618999194</v>
      </c>
      <c r="AO1633" s="89">
        <f t="shared" si="519"/>
        <v>1.246290661867854</v>
      </c>
      <c r="AP1633" s="89">
        <f t="shared" si="519"/>
        <v>1.2462906606705981</v>
      </c>
      <c r="AQ1633" s="89">
        <f t="shared" si="519"/>
        <v>1.2462906159678244</v>
      </c>
      <c r="AR1633" s="89">
        <f t="shared" si="519"/>
        <v>1.2462889468736118</v>
      </c>
      <c r="AS1633" s="89">
        <f t="shared" si="519"/>
        <v>1.2462266328299796</v>
      </c>
      <c r="AT1633" s="89">
        <f t="shared" si="519"/>
        <v>1.2439083968856333</v>
      </c>
      <c r="AU1633" s="89">
        <f t="shared" si="520"/>
        <v>1.1666747515830691</v>
      </c>
    </row>
    <row r="1634" spans="3:64">
      <c r="C1634" s="10"/>
      <c r="D1634" s="10"/>
      <c r="Z1634">
        <f t="shared" si="511"/>
        <v>0</v>
      </c>
      <c r="AA1634" s="89">
        <f t="shared" si="512"/>
        <v>-0.23800536174947567</v>
      </c>
      <c r="AB1634" s="89">
        <f t="shared" si="523"/>
        <v>-9999</v>
      </c>
      <c r="AC1634" s="89">
        <f t="shared" si="507"/>
        <v>0</v>
      </c>
      <c r="AD1634" s="89">
        <f t="shared" si="521"/>
        <v>-9999</v>
      </c>
      <c r="AE1634" s="89">
        <f t="shared" si="508"/>
        <v>0</v>
      </c>
      <c r="AF1634">
        <f t="shared" si="522"/>
        <v>-9999</v>
      </c>
      <c r="AG1634" s="73"/>
      <c r="AH1634">
        <f t="shared" si="513"/>
        <v>9.9128093979226504E-4</v>
      </c>
      <c r="AI1634">
        <f t="shared" si="514"/>
        <v>1.0202694526724543</v>
      </c>
      <c r="AJ1634">
        <f t="shared" si="515"/>
        <v>0.73637414807196833</v>
      </c>
      <c r="AK1634">
        <f t="shared" si="516"/>
        <v>8.1517785104596244E-2</v>
      </c>
      <c r="AL1634">
        <f t="shared" si="517"/>
        <v>1.327088014839336</v>
      </c>
      <c r="AM1634">
        <f t="shared" si="518"/>
        <v>0.7817992999413852</v>
      </c>
      <c r="AN1634" s="89">
        <f t="shared" si="519"/>
        <v>1.2462906618999194</v>
      </c>
      <c r="AO1634" s="89">
        <f t="shared" si="519"/>
        <v>1.246290661867854</v>
      </c>
      <c r="AP1634" s="89">
        <f t="shared" si="519"/>
        <v>1.2462906606705981</v>
      </c>
      <c r="AQ1634" s="89">
        <f t="shared" si="519"/>
        <v>1.2462906159678244</v>
      </c>
      <c r="AR1634" s="89">
        <f t="shared" si="519"/>
        <v>1.2462889468736118</v>
      </c>
      <c r="AS1634" s="89">
        <f t="shared" si="519"/>
        <v>1.2462266328299796</v>
      </c>
      <c r="AT1634" s="89">
        <f t="shared" si="519"/>
        <v>1.2439083968856333</v>
      </c>
      <c r="AU1634" s="89">
        <f t="shared" si="520"/>
        <v>1.1666747515830691</v>
      </c>
    </row>
    <row r="1635" spans="3:64">
      <c r="C1635" s="10"/>
      <c r="D1635" s="10"/>
      <c r="Z1635">
        <f t="shared" si="511"/>
        <v>0</v>
      </c>
      <c r="AA1635" s="89">
        <f t="shared" si="512"/>
        <v>-0.23800536174947567</v>
      </c>
      <c r="AB1635" s="89">
        <f t="shared" si="523"/>
        <v>-9999</v>
      </c>
      <c r="AC1635" s="89">
        <f t="shared" si="507"/>
        <v>0</v>
      </c>
      <c r="AD1635" s="89">
        <f t="shared" si="521"/>
        <v>-9999</v>
      </c>
      <c r="AE1635" s="89">
        <f t="shared" si="508"/>
        <v>0</v>
      </c>
      <c r="AF1635">
        <f t="shared" si="522"/>
        <v>-9999</v>
      </c>
      <c r="AG1635" s="73"/>
      <c r="AH1635">
        <f t="shared" si="513"/>
        <v>9.9128093979226504E-4</v>
      </c>
      <c r="AI1635">
        <f t="shared" si="514"/>
        <v>1.0202694526724543</v>
      </c>
      <c r="AJ1635">
        <f t="shared" si="515"/>
        <v>0.73637414807196833</v>
      </c>
      <c r="AK1635">
        <f t="shared" si="516"/>
        <v>8.1517785104596244E-2</v>
      </c>
      <c r="AL1635">
        <f t="shared" si="517"/>
        <v>1.327088014839336</v>
      </c>
      <c r="AM1635">
        <f t="shared" si="518"/>
        <v>0.7817992999413852</v>
      </c>
      <c r="AN1635" s="89">
        <f t="shared" si="519"/>
        <v>1.2462906618999194</v>
      </c>
      <c r="AO1635" s="89">
        <f t="shared" si="519"/>
        <v>1.246290661867854</v>
      </c>
      <c r="AP1635" s="89">
        <f t="shared" si="519"/>
        <v>1.2462906606705981</v>
      </c>
      <c r="AQ1635" s="89">
        <f t="shared" si="519"/>
        <v>1.2462906159678244</v>
      </c>
      <c r="AR1635" s="89">
        <f t="shared" si="519"/>
        <v>1.2462889468736118</v>
      </c>
      <c r="AS1635" s="89">
        <f t="shared" si="519"/>
        <v>1.2462266328299796</v>
      </c>
      <c r="AT1635" s="89">
        <f t="shared" si="519"/>
        <v>1.2439083968856333</v>
      </c>
      <c r="AU1635" s="89">
        <f t="shared" si="520"/>
        <v>1.1666747515830691</v>
      </c>
    </row>
    <row r="1636" spans="3:64">
      <c r="C1636" s="10"/>
      <c r="D1636" s="10"/>
      <c r="Z1636">
        <f t="shared" si="511"/>
        <v>0</v>
      </c>
      <c r="AA1636" s="89">
        <f t="shared" si="512"/>
        <v>-0.23800536174947567</v>
      </c>
      <c r="AB1636" s="89">
        <f t="shared" si="523"/>
        <v>-9999</v>
      </c>
      <c r="AC1636" s="89">
        <f t="shared" si="507"/>
        <v>0</v>
      </c>
      <c r="AD1636" s="89">
        <f t="shared" si="521"/>
        <v>-9999</v>
      </c>
      <c r="AE1636" s="89">
        <f t="shared" si="508"/>
        <v>0</v>
      </c>
      <c r="AF1636">
        <f t="shared" si="522"/>
        <v>-9999</v>
      </c>
      <c r="AG1636" s="73"/>
      <c r="AH1636">
        <f t="shared" si="513"/>
        <v>9.9128093979226504E-4</v>
      </c>
      <c r="AI1636">
        <f t="shared" si="514"/>
        <v>1.0202694526724543</v>
      </c>
      <c r="AJ1636">
        <f t="shared" si="515"/>
        <v>0.73637414807196833</v>
      </c>
      <c r="AK1636">
        <f t="shared" si="516"/>
        <v>8.1517785104596244E-2</v>
      </c>
      <c r="AL1636">
        <f t="shared" si="517"/>
        <v>1.327088014839336</v>
      </c>
      <c r="AM1636">
        <f t="shared" si="518"/>
        <v>0.7817992999413852</v>
      </c>
      <c r="AN1636" s="89">
        <f t="shared" si="519"/>
        <v>1.2462906618999194</v>
      </c>
      <c r="AO1636" s="89">
        <f t="shared" si="519"/>
        <v>1.246290661867854</v>
      </c>
      <c r="AP1636" s="89">
        <f t="shared" si="519"/>
        <v>1.2462906606705981</v>
      </c>
      <c r="AQ1636" s="89">
        <f t="shared" si="519"/>
        <v>1.2462906159678244</v>
      </c>
      <c r="AR1636" s="89">
        <f t="shared" si="519"/>
        <v>1.2462889468736118</v>
      </c>
      <c r="AS1636" s="89">
        <f t="shared" si="519"/>
        <v>1.2462266328299796</v>
      </c>
      <c r="AT1636" s="89">
        <f t="shared" si="519"/>
        <v>1.2439083968856333</v>
      </c>
      <c r="AU1636" s="89">
        <f t="shared" si="520"/>
        <v>1.1666747515830691</v>
      </c>
    </row>
    <row r="1637" spans="3:64">
      <c r="C1637" s="10"/>
      <c r="D1637" s="10"/>
      <c r="Z1637">
        <f t="shared" si="511"/>
        <v>0</v>
      </c>
      <c r="AA1637" s="89">
        <f t="shared" si="512"/>
        <v>-0.23800536174947567</v>
      </c>
      <c r="AB1637" s="89">
        <f t="shared" si="523"/>
        <v>-9999</v>
      </c>
      <c r="AC1637" s="89">
        <f t="shared" si="507"/>
        <v>0</v>
      </c>
      <c r="AD1637" s="89">
        <f t="shared" si="521"/>
        <v>-9999</v>
      </c>
      <c r="AE1637" s="89">
        <f t="shared" si="508"/>
        <v>0</v>
      </c>
      <c r="AF1637">
        <f t="shared" si="522"/>
        <v>-9999</v>
      </c>
      <c r="AG1637" s="73"/>
      <c r="AH1637">
        <f t="shared" si="513"/>
        <v>9.9128093979226504E-4</v>
      </c>
      <c r="AI1637">
        <f t="shared" si="514"/>
        <v>1.0202694526724543</v>
      </c>
      <c r="AJ1637">
        <f t="shared" si="515"/>
        <v>0.73637414807196833</v>
      </c>
      <c r="AK1637">
        <f t="shared" si="516"/>
        <v>8.1517785104596244E-2</v>
      </c>
      <c r="AL1637">
        <f t="shared" si="517"/>
        <v>1.327088014839336</v>
      </c>
      <c r="AM1637">
        <f t="shared" si="518"/>
        <v>0.7817992999413852</v>
      </c>
      <c r="AN1637" s="89">
        <f t="shared" ref="AN1637:AT1652" si="524">$AU1637+$AB$7*SIN(AO1637)</f>
        <v>1.2462906618999194</v>
      </c>
      <c r="AO1637" s="89">
        <f t="shared" si="524"/>
        <v>1.246290661867854</v>
      </c>
      <c r="AP1637" s="89">
        <f t="shared" si="524"/>
        <v>1.2462906606705981</v>
      </c>
      <c r="AQ1637" s="89">
        <f t="shared" si="524"/>
        <v>1.2462906159678244</v>
      </c>
      <c r="AR1637" s="89">
        <f t="shared" si="524"/>
        <v>1.2462889468736118</v>
      </c>
      <c r="AS1637" s="89">
        <f t="shared" si="524"/>
        <v>1.2462266328299796</v>
      </c>
      <c r="AT1637" s="89">
        <f t="shared" si="524"/>
        <v>1.2439083968856333</v>
      </c>
      <c r="AU1637" s="89">
        <f t="shared" si="520"/>
        <v>1.1666747515830691</v>
      </c>
    </row>
    <row r="1638" spans="3:64">
      <c r="C1638" s="10"/>
      <c r="D1638" s="10"/>
      <c r="Z1638">
        <f t="shared" si="511"/>
        <v>0</v>
      </c>
      <c r="AA1638" s="89">
        <f t="shared" si="512"/>
        <v>-0.23800536174947567</v>
      </c>
      <c r="AB1638" s="89">
        <f t="shared" si="523"/>
        <v>-9999</v>
      </c>
      <c r="AC1638" s="89">
        <f t="shared" si="507"/>
        <v>0</v>
      </c>
      <c r="AD1638" s="89">
        <f t="shared" si="521"/>
        <v>-9999</v>
      </c>
      <c r="AE1638" s="89">
        <f t="shared" si="508"/>
        <v>0</v>
      </c>
      <c r="AF1638">
        <f t="shared" si="522"/>
        <v>-9999</v>
      </c>
      <c r="AG1638" s="73"/>
      <c r="AH1638">
        <f t="shared" si="513"/>
        <v>9.9128093979226504E-4</v>
      </c>
      <c r="AI1638">
        <f t="shared" si="514"/>
        <v>1.0202694526724543</v>
      </c>
      <c r="AJ1638">
        <f t="shared" si="515"/>
        <v>0.73637414807196833</v>
      </c>
      <c r="AK1638">
        <f t="shared" si="516"/>
        <v>8.1517785104596244E-2</v>
      </c>
      <c r="AL1638">
        <f t="shared" si="517"/>
        <v>1.327088014839336</v>
      </c>
      <c r="AM1638">
        <f t="shared" si="518"/>
        <v>0.7817992999413852</v>
      </c>
      <c r="AN1638" s="89">
        <f t="shared" si="524"/>
        <v>1.2462906618999194</v>
      </c>
      <c r="AO1638" s="89">
        <f t="shared" si="524"/>
        <v>1.246290661867854</v>
      </c>
      <c r="AP1638" s="89">
        <f t="shared" si="524"/>
        <v>1.2462906606705981</v>
      </c>
      <c r="AQ1638" s="89">
        <f t="shared" si="524"/>
        <v>1.2462906159678244</v>
      </c>
      <c r="AR1638" s="89">
        <f t="shared" si="524"/>
        <v>1.2462889468736118</v>
      </c>
      <c r="AS1638" s="89">
        <f t="shared" si="524"/>
        <v>1.2462266328299796</v>
      </c>
      <c r="AT1638" s="89">
        <f t="shared" si="524"/>
        <v>1.2439083968856333</v>
      </c>
      <c r="AU1638" s="89">
        <f t="shared" si="520"/>
        <v>1.1666747515830691</v>
      </c>
      <c r="AV1638" s="89"/>
      <c r="AX1638" s="89"/>
    </row>
    <row r="1639" spans="3:64">
      <c r="C1639" s="10"/>
      <c r="D1639" s="10"/>
      <c r="Z1639">
        <f t="shared" si="511"/>
        <v>0</v>
      </c>
      <c r="AA1639" s="89">
        <f t="shared" si="512"/>
        <v>-0.23800536174947567</v>
      </c>
      <c r="AB1639" s="89">
        <f t="shared" si="523"/>
        <v>-9999</v>
      </c>
      <c r="AC1639" s="89">
        <f t="shared" ref="AC1639:AC1702" si="525">+G1639-P1639</f>
        <v>0</v>
      </c>
      <c r="AD1639" s="89">
        <f t="shared" si="521"/>
        <v>-9999</v>
      </c>
      <c r="AE1639" s="89">
        <f t="shared" ref="AE1639:AE1702" si="526">+(G1639-AA1639)^2*S1639</f>
        <v>0</v>
      </c>
      <c r="AF1639">
        <f t="shared" si="522"/>
        <v>-9999</v>
      </c>
      <c r="AG1639" s="73"/>
      <c r="AH1639">
        <f t="shared" si="513"/>
        <v>9.9128093979226504E-4</v>
      </c>
      <c r="AI1639">
        <f t="shared" si="514"/>
        <v>1.0202694526724543</v>
      </c>
      <c r="AJ1639">
        <f t="shared" si="515"/>
        <v>0.73637414807196833</v>
      </c>
      <c r="AK1639">
        <f t="shared" si="516"/>
        <v>8.1517785104596244E-2</v>
      </c>
      <c r="AL1639">
        <f t="shared" si="517"/>
        <v>1.327088014839336</v>
      </c>
      <c r="AM1639">
        <f t="shared" si="518"/>
        <v>0.7817992999413852</v>
      </c>
      <c r="AN1639" s="89">
        <f t="shared" si="524"/>
        <v>1.2462906618999194</v>
      </c>
      <c r="AO1639" s="89">
        <f t="shared" si="524"/>
        <v>1.246290661867854</v>
      </c>
      <c r="AP1639" s="89">
        <f t="shared" si="524"/>
        <v>1.2462906606705981</v>
      </c>
      <c r="AQ1639" s="89">
        <f t="shared" si="524"/>
        <v>1.2462906159678244</v>
      </c>
      <c r="AR1639" s="89">
        <f t="shared" si="524"/>
        <v>1.2462889468736118</v>
      </c>
      <c r="AS1639" s="89">
        <f t="shared" si="524"/>
        <v>1.2462266328299796</v>
      </c>
      <c r="AT1639" s="89">
        <f t="shared" si="524"/>
        <v>1.2439083968856333</v>
      </c>
      <c r="AU1639" s="89">
        <f t="shared" si="520"/>
        <v>1.1666747515830691</v>
      </c>
      <c r="AV1639" s="89"/>
      <c r="AX1639" s="89"/>
    </row>
    <row r="1640" spans="3:64">
      <c r="C1640" s="10"/>
      <c r="D1640" s="10"/>
      <c r="Z1640">
        <f t="shared" si="511"/>
        <v>0</v>
      </c>
      <c r="AA1640" s="89">
        <f t="shared" si="512"/>
        <v>-0.23800536174947567</v>
      </c>
      <c r="AB1640" s="89">
        <f t="shared" si="523"/>
        <v>-9999</v>
      </c>
      <c r="AC1640" s="89">
        <f t="shared" si="525"/>
        <v>0</v>
      </c>
      <c r="AD1640" s="89">
        <f t="shared" si="521"/>
        <v>-9999</v>
      </c>
      <c r="AE1640" s="89">
        <f t="shared" si="526"/>
        <v>0</v>
      </c>
      <c r="AF1640">
        <f t="shared" si="522"/>
        <v>-9999</v>
      </c>
      <c r="AG1640" s="73"/>
      <c r="AH1640">
        <f t="shared" si="513"/>
        <v>9.9128093979226504E-4</v>
      </c>
      <c r="AI1640">
        <f t="shared" si="514"/>
        <v>1.0202694526724543</v>
      </c>
      <c r="AJ1640">
        <f t="shared" si="515"/>
        <v>0.73637414807196833</v>
      </c>
      <c r="AK1640">
        <f t="shared" si="516"/>
        <v>8.1517785104596244E-2</v>
      </c>
      <c r="AL1640">
        <f t="shared" si="517"/>
        <v>1.327088014839336</v>
      </c>
      <c r="AM1640">
        <f t="shared" si="518"/>
        <v>0.7817992999413852</v>
      </c>
      <c r="AN1640" s="89">
        <f t="shared" si="524"/>
        <v>1.2462906618999194</v>
      </c>
      <c r="AO1640" s="89">
        <f t="shared" si="524"/>
        <v>1.246290661867854</v>
      </c>
      <c r="AP1640" s="89">
        <f t="shared" si="524"/>
        <v>1.2462906606705981</v>
      </c>
      <c r="AQ1640" s="89">
        <f t="shared" si="524"/>
        <v>1.2462906159678244</v>
      </c>
      <c r="AR1640" s="89">
        <f t="shared" si="524"/>
        <v>1.2462889468736118</v>
      </c>
      <c r="AS1640" s="89">
        <f t="shared" si="524"/>
        <v>1.2462266328299796</v>
      </c>
      <c r="AT1640" s="89">
        <f t="shared" si="524"/>
        <v>1.2439083968856333</v>
      </c>
      <c r="AU1640" s="89">
        <f t="shared" si="520"/>
        <v>1.1666747515830691</v>
      </c>
      <c r="AV1640" s="89"/>
      <c r="AW1640" s="89"/>
      <c r="AX1640" s="89"/>
      <c r="AY1640" s="89"/>
      <c r="AZ1640" s="89"/>
      <c r="BA1640" s="89"/>
      <c r="BB1640" s="89"/>
      <c r="BC1640" s="89"/>
      <c r="BD1640" s="89"/>
      <c r="BE1640" s="89"/>
      <c r="BF1640" s="89"/>
      <c r="BG1640" s="89"/>
      <c r="BH1640" s="89"/>
      <c r="BI1640" s="89"/>
      <c r="BJ1640" s="89"/>
      <c r="BK1640" s="89"/>
      <c r="BL1640" s="89"/>
    </row>
    <row r="1641" spans="3:64">
      <c r="C1641" s="10"/>
      <c r="D1641" s="10"/>
      <c r="Z1641">
        <f t="shared" si="511"/>
        <v>0</v>
      </c>
      <c r="AA1641" s="89">
        <f t="shared" si="512"/>
        <v>-0.23800536174947567</v>
      </c>
      <c r="AB1641" s="89">
        <f t="shared" si="523"/>
        <v>-9999</v>
      </c>
      <c r="AC1641" s="89">
        <f t="shared" si="525"/>
        <v>0</v>
      </c>
      <c r="AD1641" s="89">
        <f t="shared" si="521"/>
        <v>-9999</v>
      </c>
      <c r="AE1641" s="89">
        <f t="shared" si="526"/>
        <v>0</v>
      </c>
      <c r="AF1641">
        <f t="shared" si="522"/>
        <v>-9999</v>
      </c>
      <c r="AG1641" s="73"/>
      <c r="AH1641">
        <f t="shared" si="513"/>
        <v>9.9128093979226504E-4</v>
      </c>
      <c r="AI1641">
        <f t="shared" si="514"/>
        <v>1.0202694526724543</v>
      </c>
      <c r="AJ1641">
        <f t="shared" si="515"/>
        <v>0.73637414807196833</v>
      </c>
      <c r="AK1641">
        <f t="shared" si="516"/>
        <v>8.1517785104596244E-2</v>
      </c>
      <c r="AL1641">
        <f t="shared" si="517"/>
        <v>1.327088014839336</v>
      </c>
      <c r="AM1641">
        <f t="shared" si="518"/>
        <v>0.7817992999413852</v>
      </c>
      <c r="AN1641" s="89">
        <f t="shared" si="524"/>
        <v>1.2462906618999194</v>
      </c>
      <c r="AO1641" s="89">
        <f t="shared" si="524"/>
        <v>1.246290661867854</v>
      </c>
      <c r="AP1641" s="89">
        <f t="shared" si="524"/>
        <v>1.2462906606705981</v>
      </c>
      <c r="AQ1641" s="89">
        <f t="shared" si="524"/>
        <v>1.2462906159678244</v>
      </c>
      <c r="AR1641" s="89">
        <f t="shared" si="524"/>
        <v>1.2462889468736118</v>
      </c>
      <c r="AS1641" s="89">
        <f t="shared" si="524"/>
        <v>1.2462266328299796</v>
      </c>
      <c r="AT1641" s="89">
        <f t="shared" si="524"/>
        <v>1.2439083968856333</v>
      </c>
      <c r="AU1641" s="89">
        <f t="shared" si="520"/>
        <v>1.1666747515830691</v>
      </c>
    </row>
    <row r="1642" spans="3:64">
      <c r="C1642" s="10"/>
      <c r="D1642" s="10"/>
      <c r="Z1642">
        <f t="shared" si="511"/>
        <v>0</v>
      </c>
      <c r="AA1642" s="89">
        <f t="shared" si="512"/>
        <v>-0.23800536174947567</v>
      </c>
      <c r="AB1642" s="89">
        <f t="shared" si="523"/>
        <v>-9999</v>
      </c>
      <c r="AC1642" s="89">
        <f t="shared" si="525"/>
        <v>0</v>
      </c>
      <c r="AD1642" s="89">
        <f t="shared" si="521"/>
        <v>-9999</v>
      </c>
      <c r="AE1642" s="89">
        <f t="shared" si="526"/>
        <v>0</v>
      </c>
      <c r="AF1642">
        <f t="shared" si="522"/>
        <v>-9999</v>
      </c>
      <c r="AG1642" s="73"/>
      <c r="AH1642">
        <f t="shared" si="513"/>
        <v>9.9128093979226504E-4</v>
      </c>
      <c r="AI1642">
        <f t="shared" si="514"/>
        <v>1.0202694526724543</v>
      </c>
      <c r="AJ1642">
        <f t="shared" si="515"/>
        <v>0.73637414807196833</v>
      </c>
      <c r="AK1642">
        <f t="shared" si="516"/>
        <v>8.1517785104596244E-2</v>
      </c>
      <c r="AL1642">
        <f t="shared" si="517"/>
        <v>1.327088014839336</v>
      </c>
      <c r="AM1642">
        <f t="shared" si="518"/>
        <v>0.7817992999413852</v>
      </c>
      <c r="AN1642" s="89">
        <f t="shared" si="524"/>
        <v>1.2462906618999194</v>
      </c>
      <c r="AO1642" s="89">
        <f t="shared" si="524"/>
        <v>1.246290661867854</v>
      </c>
      <c r="AP1642" s="89">
        <f t="shared" si="524"/>
        <v>1.2462906606705981</v>
      </c>
      <c r="AQ1642" s="89">
        <f t="shared" si="524"/>
        <v>1.2462906159678244</v>
      </c>
      <c r="AR1642" s="89">
        <f t="shared" si="524"/>
        <v>1.2462889468736118</v>
      </c>
      <c r="AS1642" s="89">
        <f t="shared" si="524"/>
        <v>1.2462266328299796</v>
      </c>
      <c r="AT1642" s="89">
        <f t="shared" si="524"/>
        <v>1.2439083968856333</v>
      </c>
      <c r="AU1642" s="89">
        <f t="shared" si="520"/>
        <v>1.1666747515830691</v>
      </c>
      <c r="AV1642" s="89"/>
      <c r="AX1642" s="89"/>
      <c r="AY1642" s="89"/>
      <c r="AZ1642" s="89"/>
      <c r="BA1642" s="89"/>
      <c r="BB1642" s="89"/>
      <c r="BC1642" s="89"/>
      <c r="BD1642" s="89"/>
      <c r="BE1642" s="89"/>
      <c r="BF1642" s="89"/>
      <c r="BG1642" s="89"/>
      <c r="BH1642" s="89"/>
      <c r="BI1642" s="89"/>
      <c r="BJ1642" s="89"/>
      <c r="BK1642" s="89"/>
      <c r="BL1642" s="89"/>
    </row>
    <row r="1643" spans="3:64">
      <c r="C1643" s="10"/>
      <c r="D1643" s="10"/>
      <c r="Z1643">
        <f t="shared" si="511"/>
        <v>0</v>
      </c>
      <c r="AA1643" s="89">
        <f t="shared" si="512"/>
        <v>-0.23800536174947567</v>
      </c>
      <c r="AB1643" s="89">
        <f t="shared" si="523"/>
        <v>-9999</v>
      </c>
      <c r="AC1643" s="89">
        <f t="shared" si="525"/>
        <v>0</v>
      </c>
      <c r="AD1643" s="89">
        <f t="shared" si="521"/>
        <v>-9999</v>
      </c>
      <c r="AE1643" s="89">
        <f t="shared" si="526"/>
        <v>0</v>
      </c>
      <c r="AF1643">
        <f t="shared" si="522"/>
        <v>-9999</v>
      </c>
      <c r="AG1643" s="73"/>
      <c r="AH1643">
        <f t="shared" si="513"/>
        <v>9.9128093979226504E-4</v>
      </c>
      <c r="AI1643">
        <f t="shared" si="514"/>
        <v>1.0202694526724543</v>
      </c>
      <c r="AJ1643">
        <f t="shared" si="515"/>
        <v>0.73637414807196833</v>
      </c>
      <c r="AK1643">
        <f t="shared" si="516"/>
        <v>8.1517785104596244E-2</v>
      </c>
      <c r="AL1643">
        <f t="shared" si="517"/>
        <v>1.327088014839336</v>
      </c>
      <c r="AM1643">
        <f t="shared" si="518"/>
        <v>0.7817992999413852</v>
      </c>
      <c r="AN1643" s="89">
        <f t="shared" si="524"/>
        <v>1.2462906618999194</v>
      </c>
      <c r="AO1643" s="89">
        <f t="shared" si="524"/>
        <v>1.246290661867854</v>
      </c>
      <c r="AP1643" s="89">
        <f t="shared" si="524"/>
        <v>1.2462906606705981</v>
      </c>
      <c r="AQ1643" s="89">
        <f t="shared" si="524"/>
        <v>1.2462906159678244</v>
      </c>
      <c r="AR1643" s="89">
        <f t="shared" si="524"/>
        <v>1.2462889468736118</v>
      </c>
      <c r="AS1643" s="89">
        <f t="shared" si="524"/>
        <v>1.2462266328299796</v>
      </c>
      <c r="AT1643" s="89">
        <f t="shared" si="524"/>
        <v>1.2439083968856333</v>
      </c>
      <c r="AU1643" s="89">
        <f t="shared" si="520"/>
        <v>1.1666747515830691</v>
      </c>
      <c r="AV1643" s="5"/>
    </row>
    <row r="1644" spans="3:64">
      <c r="C1644" s="10"/>
      <c r="D1644" s="10"/>
      <c r="Z1644">
        <f t="shared" si="511"/>
        <v>0</v>
      </c>
      <c r="AA1644" s="89">
        <f t="shared" si="512"/>
        <v>-0.23800536174947567</v>
      </c>
      <c r="AB1644" s="89">
        <f t="shared" si="523"/>
        <v>-9999</v>
      </c>
      <c r="AC1644" s="89">
        <f t="shared" si="525"/>
        <v>0</v>
      </c>
      <c r="AD1644" s="89">
        <f t="shared" si="521"/>
        <v>-9999</v>
      </c>
      <c r="AE1644" s="89">
        <f t="shared" si="526"/>
        <v>0</v>
      </c>
      <c r="AF1644">
        <f t="shared" si="522"/>
        <v>-9999</v>
      </c>
      <c r="AG1644" s="73"/>
      <c r="AH1644">
        <f t="shared" si="513"/>
        <v>9.9128093979226504E-4</v>
      </c>
      <c r="AI1644">
        <f t="shared" si="514"/>
        <v>1.0202694526724543</v>
      </c>
      <c r="AJ1644">
        <f t="shared" si="515"/>
        <v>0.73637414807196833</v>
      </c>
      <c r="AK1644">
        <f t="shared" si="516"/>
        <v>8.1517785104596244E-2</v>
      </c>
      <c r="AL1644">
        <f t="shared" si="517"/>
        <v>1.327088014839336</v>
      </c>
      <c r="AM1644">
        <f t="shared" si="518"/>
        <v>0.7817992999413852</v>
      </c>
      <c r="AN1644" s="89">
        <f t="shared" si="524"/>
        <v>1.2462906618999194</v>
      </c>
      <c r="AO1644" s="89">
        <f t="shared" si="524"/>
        <v>1.246290661867854</v>
      </c>
      <c r="AP1644" s="89">
        <f t="shared" si="524"/>
        <v>1.2462906606705981</v>
      </c>
      <c r="AQ1644" s="89">
        <f t="shared" si="524"/>
        <v>1.2462906159678244</v>
      </c>
      <c r="AR1644" s="89">
        <f t="shared" si="524"/>
        <v>1.2462889468736118</v>
      </c>
      <c r="AS1644" s="89">
        <f t="shared" si="524"/>
        <v>1.2462266328299796</v>
      </c>
      <c r="AT1644" s="89">
        <f t="shared" si="524"/>
        <v>1.2439083968856333</v>
      </c>
      <c r="AU1644" s="89">
        <f t="shared" si="520"/>
        <v>1.1666747515830691</v>
      </c>
      <c r="AV1644" s="89"/>
    </row>
    <row r="1645" spans="3:64">
      <c r="C1645" s="10"/>
      <c r="D1645" s="10"/>
      <c r="Z1645">
        <f t="shared" si="511"/>
        <v>0</v>
      </c>
      <c r="AA1645" s="89">
        <f t="shared" si="512"/>
        <v>-0.23800536174947567</v>
      </c>
      <c r="AB1645" s="89">
        <f t="shared" si="523"/>
        <v>-9999</v>
      </c>
      <c r="AC1645" s="89">
        <f t="shared" si="525"/>
        <v>0</v>
      </c>
      <c r="AD1645" s="89">
        <f t="shared" si="521"/>
        <v>-9999</v>
      </c>
      <c r="AE1645" s="89">
        <f t="shared" si="526"/>
        <v>0</v>
      </c>
      <c r="AF1645">
        <f t="shared" si="522"/>
        <v>-9999</v>
      </c>
      <c r="AG1645" s="73"/>
      <c r="AH1645">
        <f t="shared" si="513"/>
        <v>9.9128093979226504E-4</v>
      </c>
      <c r="AI1645">
        <f t="shared" si="514"/>
        <v>1.0202694526724543</v>
      </c>
      <c r="AJ1645">
        <f t="shared" si="515"/>
        <v>0.73637414807196833</v>
      </c>
      <c r="AK1645">
        <f t="shared" si="516"/>
        <v>8.1517785104596244E-2</v>
      </c>
      <c r="AL1645">
        <f t="shared" si="517"/>
        <v>1.327088014839336</v>
      </c>
      <c r="AM1645">
        <f t="shared" si="518"/>
        <v>0.7817992999413852</v>
      </c>
      <c r="AN1645" s="89">
        <f t="shared" si="524"/>
        <v>1.2462906618999194</v>
      </c>
      <c r="AO1645" s="89">
        <f t="shared" si="524"/>
        <v>1.246290661867854</v>
      </c>
      <c r="AP1645" s="89">
        <f t="shared" si="524"/>
        <v>1.2462906606705981</v>
      </c>
      <c r="AQ1645" s="89">
        <f t="shared" si="524"/>
        <v>1.2462906159678244</v>
      </c>
      <c r="AR1645" s="89">
        <f t="shared" si="524"/>
        <v>1.2462889468736118</v>
      </c>
      <c r="AS1645" s="89">
        <f t="shared" si="524"/>
        <v>1.2462266328299796</v>
      </c>
      <c r="AT1645" s="89">
        <f t="shared" si="524"/>
        <v>1.2439083968856333</v>
      </c>
      <c r="AU1645" s="89">
        <f t="shared" si="520"/>
        <v>1.1666747515830691</v>
      </c>
      <c r="AV1645" s="89"/>
      <c r="AX1645" s="89"/>
      <c r="AY1645" s="89"/>
      <c r="AZ1645" s="89"/>
      <c r="BA1645" s="89"/>
      <c r="BB1645" s="89"/>
      <c r="BC1645" s="89"/>
      <c r="BD1645" s="89"/>
      <c r="BE1645" s="89"/>
      <c r="BF1645" s="89"/>
      <c r="BG1645" s="89"/>
      <c r="BH1645" s="89"/>
      <c r="BI1645" s="89"/>
      <c r="BJ1645" s="89"/>
      <c r="BK1645" s="89"/>
      <c r="BL1645" s="89"/>
    </row>
    <row r="1646" spans="3:64">
      <c r="C1646" s="10"/>
      <c r="D1646" s="10"/>
      <c r="Z1646">
        <f t="shared" si="511"/>
        <v>0</v>
      </c>
      <c r="AA1646" s="89">
        <f t="shared" si="512"/>
        <v>-0.23800536174947567</v>
      </c>
      <c r="AB1646" s="89">
        <f t="shared" si="523"/>
        <v>-9999</v>
      </c>
      <c r="AC1646" s="89">
        <f t="shared" si="525"/>
        <v>0</v>
      </c>
      <c r="AD1646" s="89">
        <f t="shared" si="521"/>
        <v>-9999</v>
      </c>
      <c r="AE1646" s="89">
        <f t="shared" si="526"/>
        <v>0</v>
      </c>
      <c r="AF1646">
        <f t="shared" si="522"/>
        <v>-9999</v>
      </c>
      <c r="AG1646" s="73"/>
      <c r="AH1646">
        <f t="shared" si="513"/>
        <v>9.9128093979226504E-4</v>
      </c>
      <c r="AI1646">
        <f t="shared" si="514"/>
        <v>1.0202694526724543</v>
      </c>
      <c r="AJ1646">
        <f t="shared" si="515"/>
        <v>0.73637414807196833</v>
      </c>
      <c r="AK1646">
        <f t="shared" si="516"/>
        <v>8.1517785104596244E-2</v>
      </c>
      <c r="AL1646">
        <f t="shared" si="517"/>
        <v>1.327088014839336</v>
      </c>
      <c r="AM1646">
        <f t="shared" si="518"/>
        <v>0.7817992999413852</v>
      </c>
      <c r="AN1646" s="89">
        <f t="shared" si="524"/>
        <v>1.2462906618999194</v>
      </c>
      <c r="AO1646" s="89">
        <f t="shared" si="524"/>
        <v>1.246290661867854</v>
      </c>
      <c r="AP1646" s="89">
        <f t="shared" si="524"/>
        <v>1.2462906606705981</v>
      </c>
      <c r="AQ1646" s="89">
        <f t="shared" si="524"/>
        <v>1.2462906159678244</v>
      </c>
      <c r="AR1646" s="89">
        <f t="shared" si="524"/>
        <v>1.2462889468736118</v>
      </c>
      <c r="AS1646" s="89">
        <f t="shared" si="524"/>
        <v>1.2462266328299796</v>
      </c>
      <c r="AT1646" s="89">
        <f t="shared" si="524"/>
        <v>1.2439083968856333</v>
      </c>
      <c r="AU1646" s="89">
        <f t="shared" si="520"/>
        <v>1.1666747515830691</v>
      </c>
      <c r="AV1646" s="89"/>
    </row>
    <row r="1647" spans="3:64">
      <c r="C1647" s="10"/>
      <c r="D1647" s="10"/>
      <c r="Z1647">
        <f t="shared" si="511"/>
        <v>0</v>
      </c>
      <c r="AA1647" s="89">
        <f t="shared" si="512"/>
        <v>-0.23800536174947567</v>
      </c>
      <c r="AB1647" s="89">
        <f t="shared" si="523"/>
        <v>-9999</v>
      </c>
      <c r="AC1647" s="89">
        <f t="shared" si="525"/>
        <v>0</v>
      </c>
      <c r="AD1647" s="89">
        <f t="shared" si="521"/>
        <v>-9999</v>
      </c>
      <c r="AE1647" s="89">
        <f t="shared" si="526"/>
        <v>0</v>
      </c>
      <c r="AF1647">
        <f t="shared" si="522"/>
        <v>-9999</v>
      </c>
      <c r="AG1647" s="73"/>
      <c r="AH1647">
        <f t="shared" si="513"/>
        <v>9.9128093979226504E-4</v>
      </c>
      <c r="AI1647">
        <f t="shared" si="514"/>
        <v>1.0202694526724543</v>
      </c>
      <c r="AJ1647">
        <f t="shared" si="515"/>
        <v>0.73637414807196833</v>
      </c>
      <c r="AK1647">
        <f t="shared" si="516"/>
        <v>8.1517785104596244E-2</v>
      </c>
      <c r="AL1647">
        <f t="shared" si="517"/>
        <v>1.327088014839336</v>
      </c>
      <c r="AM1647">
        <f t="shared" si="518"/>
        <v>0.7817992999413852</v>
      </c>
      <c r="AN1647" s="89">
        <f t="shared" si="524"/>
        <v>1.2462906618999194</v>
      </c>
      <c r="AO1647" s="89">
        <f t="shared" si="524"/>
        <v>1.246290661867854</v>
      </c>
      <c r="AP1647" s="89">
        <f t="shared" si="524"/>
        <v>1.2462906606705981</v>
      </c>
      <c r="AQ1647" s="89">
        <f t="shared" si="524"/>
        <v>1.2462906159678244</v>
      </c>
      <c r="AR1647" s="89">
        <f t="shared" si="524"/>
        <v>1.2462889468736118</v>
      </c>
      <c r="AS1647" s="89">
        <f t="shared" si="524"/>
        <v>1.2462266328299796</v>
      </c>
      <c r="AT1647" s="89">
        <f t="shared" si="524"/>
        <v>1.2439083968856333</v>
      </c>
      <c r="AU1647" s="89">
        <f t="shared" si="520"/>
        <v>1.1666747515830691</v>
      </c>
      <c r="AV1647" s="89"/>
    </row>
    <row r="1648" spans="3:64">
      <c r="C1648" s="10"/>
      <c r="D1648" s="10"/>
      <c r="Z1648">
        <f t="shared" si="511"/>
        <v>0</v>
      </c>
      <c r="AA1648" s="89">
        <f t="shared" si="512"/>
        <v>-0.23800536174947567</v>
      </c>
      <c r="AB1648" s="89">
        <f t="shared" si="523"/>
        <v>-9999</v>
      </c>
      <c r="AC1648" s="89">
        <f t="shared" si="525"/>
        <v>0</v>
      </c>
      <c r="AD1648" s="89">
        <f t="shared" si="521"/>
        <v>-9999</v>
      </c>
      <c r="AE1648" s="89">
        <f t="shared" si="526"/>
        <v>0</v>
      </c>
      <c r="AF1648">
        <f t="shared" si="522"/>
        <v>-9999</v>
      </c>
      <c r="AG1648" s="73"/>
      <c r="AH1648">
        <f t="shared" si="513"/>
        <v>9.9128093979226504E-4</v>
      </c>
      <c r="AI1648">
        <f t="shared" si="514"/>
        <v>1.0202694526724543</v>
      </c>
      <c r="AJ1648">
        <f t="shared" si="515"/>
        <v>0.73637414807196833</v>
      </c>
      <c r="AK1648">
        <f t="shared" si="516"/>
        <v>8.1517785104596244E-2</v>
      </c>
      <c r="AL1648">
        <f t="shared" si="517"/>
        <v>1.327088014839336</v>
      </c>
      <c r="AM1648">
        <f t="shared" si="518"/>
        <v>0.7817992999413852</v>
      </c>
      <c r="AN1648" s="89">
        <f t="shared" si="524"/>
        <v>1.2462906618999194</v>
      </c>
      <c r="AO1648" s="89">
        <f t="shared" si="524"/>
        <v>1.246290661867854</v>
      </c>
      <c r="AP1648" s="89">
        <f t="shared" si="524"/>
        <v>1.2462906606705981</v>
      </c>
      <c r="AQ1648" s="89">
        <f t="shared" si="524"/>
        <v>1.2462906159678244</v>
      </c>
      <c r="AR1648" s="89">
        <f t="shared" si="524"/>
        <v>1.2462889468736118</v>
      </c>
      <c r="AS1648" s="89">
        <f t="shared" si="524"/>
        <v>1.2462266328299796</v>
      </c>
      <c r="AT1648" s="89">
        <f t="shared" si="524"/>
        <v>1.2439083968856333</v>
      </c>
      <c r="AU1648" s="89">
        <f t="shared" si="520"/>
        <v>1.1666747515830691</v>
      </c>
    </row>
    <row r="1649" spans="3:64">
      <c r="C1649" s="10"/>
      <c r="D1649" s="10"/>
      <c r="Z1649">
        <f t="shared" si="511"/>
        <v>0</v>
      </c>
      <c r="AA1649" s="89">
        <f t="shared" si="512"/>
        <v>-0.23800536174947567</v>
      </c>
      <c r="AB1649" s="89">
        <f t="shared" si="523"/>
        <v>-9999</v>
      </c>
      <c r="AC1649" s="89">
        <f t="shared" si="525"/>
        <v>0</v>
      </c>
      <c r="AD1649" s="89">
        <f t="shared" si="521"/>
        <v>-9999</v>
      </c>
      <c r="AE1649" s="89">
        <f t="shared" si="526"/>
        <v>0</v>
      </c>
      <c r="AF1649">
        <f t="shared" si="522"/>
        <v>-9999</v>
      </c>
      <c r="AG1649" s="73"/>
      <c r="AH1649">
        <f t="shared" si="513"/>
        <v>9.9128093979226504E-4</v>
      </c>
      <c r="AI1649">
        <f t="shared" si="514"/>
        <v>1.0202694526724543</v>
      </c>
      <c r="AJ1649">
        <f t="shared" si="515"/>
        <v>0.73637414807196833</v>
      </c>
      <c r="AK1649">
        <f t="shared" si="516"/>
        <v>8.1517785104596244E-2</v>
      </c>
      <c r="AL1649">
        <f t="shared" si="517"/>
        <v>1.327088014839336</v>
      </c>
      <c r="AM1649">
        <f t="shared" si="518"/>
        <v>0.7817992999413852</v>
      </c>
      <c r="AN1649" s="89">
        <f t="shared" si="524"/>
        <v>1.2462906618999194</v>
      </c>
      <c r="AO1649" s="89">
        <f t="shared" si="524"/>
        <v>1.246290661867854</v>
      </c>
      <c r="AP1649" s="89">
        <f t="shared" si="524"/>
        <v>1.2462906606705981</v>
      </c>
      <c r="AQ1649" s="89">
        <f t="shared" si="524"/>
        <v>1.2462906159678244</v>
      </c>
      <c r="AR1649" s="89">
        <f t="shared" si="524"/>
        <v>1.2462889468736118</v>
      </c>
      <c r="AS1649" s="89">
        <f t="shared" si="524"/>
        <v>1.2462266328299796</v>
      </c>
      <c r="AT1649" s="89">
        <f t="shared" si="524"/>
        <v>1.2439083968856333</v>
      </c>
      <c r="AU1649" s="89">
        <f t="shared" si="520"/>
        <v>1.1666747515830691</v>
      </c>
    </row>
    <row r="1650" spans="3:64">
      <c r="C1650" s="10"/>
      <c r="D1650" s="10"/>
      <c r="Z1650">
        <f t="shared" si="511"/>
        <v>0</v>
      </c>
      <c r="AA1650" s="89">
        <f t="shared" si="512"/>
        <v>-0.23800536174947567</v>
      </c>
      <c r="AB1650" s="89">
        <f t="shared" si="523"/>
        <v>-9999</v>
      </c>
      <c r="AC1650" s="89">
        <f t="shared" si="525"/>
        <v>0</v>
      </c>
      <c r="AD1650" s="89">
        <f t="shared" si="521"/>
        <v>-9999</v>
      </c>
      <c r="AE1650" s="89">
        <f t="shared" si="526"/>
        <v>0</v>
      </c>
      <c r="AF1650">
        <f t="shared" si="522"/>
        <v>-9999</v>
      </c>
      <c r="AG1650" s="73"/>
      <c r="AH1650">
        <f t="shared" si="513"/>
        <v>9.9128093979226504E-4</v>
      </c>
      <c r="AI1650">
        <f t="shared" si="514"/>
        <v>1.0202694526724543</v>
      </c>
      <c r="AJ1650">
        <f t="shared" si="515"/>
        <v>0.73637414807196833</v>
      </c>
      <c r="AK1650">
        <f t="shared" si="516"/>
        <v>8.1517785104596244E-2</v>
      </c>
      <c r="AL1650">
        <f t="shared" si="517"/>
        <v>1.327088014839336</v>
      </c>
      <c r="AM1650">
        <f t="shared" si="518"/>
        <v>0.7817992999413852</v>
      </c>
      <c r="AN1650" s="89">
        <f t="shared" si="524"/>
        <v>1.2462906618999194</v>
      </c>
      <c r="AO1650" s="89">
        <f t="shared" si="524"/>
        <v>1.246290661867854</v>
      </c>
      <c r="AP1650" s="89">
        <f t="shared" si="524"/>
        <v>1.2462906606705981</v>
      </c>
      <c r="AQ1650" s="89">
        <f t="shared" si="524"/>
        <v>1.2462906159678244</v>
      </c>
      <c r="AR1650" s="89">
        <f t="shared" si="524"/>
        <v>1.2462889468736118</v>
      </c>
      <c r="AS1650" s="89">
        <f t="shared" si="524"/>
        <v>1.2462266328299796</v>
      </c>
      <c r="AT1650" s="89">
        <f t="shared" si="524"/>
        <v>1.2439083968856333</v>
      </c>
      <c r="AU1650" s="89">
        <f t="shared" si="520"/>
        <v>1.1666747515830691</v>
      </c>
    </row>
    <row r="1651" spans="3:64">
      <c r="C1651" s="10"/>
      <c r="D1651" s="10"/>
      <c r="Z1651">
        <f t="shared" si="511"/>
        <v>0</v>
      </c>
      <c r="AA1651" s="89">
        <f t="shared" si="512"/>
        <v>-0.23800536174947567</v>
      </c>
      <c r="AB1651" s="89">
        <f t="shared" si="523"/>
        <v>-9999</v>
      </c>
      <c r="AC1651" s="89">
        <f t="shared" si="525"/>
        <v>0</v>
      </c>
      <c r="AD1651" s="89">
        <f t="shared" si="521"/>
        <v>-9999</v>
      </c>
      <c r="AE1651" s="89">
        <f t="shared" si="526"/>
        <v>0</v>
      </c>
      <c r="AF1651">
        <f t="shared" si="522"/>
        <v>-9999</v>
      </c>
      <c r="AG1651" s="73"/>
      <c r="AH1651">
        <f t="shared" si="513"/>
        <v>9.9128093979226504E-4</v>
      </c>
      <c r="AI1651">
        <f t="shared" si="514"/>
        <v>1.0202694526724543</v>
      </c>
      <c r="AJ1651">
        <f t="shared" si="515"/>
        <v>0.73637414807196833</v>
      </c>
      <c r="AK1651">
        <f t="shared" si="516"/>
        <v>8.1517785104596244E-2</v>
      </c>
      <c r="AL1651">
        <f t="shared" si="517"/>
        <v>1.327088014839336</v>
      </c>
      <c r="AM1651">
        <f t="shared" si="518"/>
        <v>0.7817992999413852</v>
      </c>
      <c r="AN1651" s="89">
        <f t="shared" si="524"/>
        <v>1.2462906618999194</v>
      </c>
      <c r="AO1651" s="89">
        <f t="shared" si="524"/>
        <v>1.246290661867854</v>
      </c>
      <c r="AP1651" s="89">
        <f t="shared" si="524"/>
        <v>1.2462906606705981</v>
      </c>
      <c r="AQ1651" s="89">
        <f t="shared" si="524"/>
        <v>1.2462906159678244</v>
      </c>
      <c r="AR1651" s="89">
        <f t="shared" si="524"/>
        <v>1.2462889468736118</v>
      </c>
      <c r="AS1651" s="89">
        <f t="shared" si="524"/>
        <v>1.2462266328299796</v>
      </c>
      <c r="AT1651" s="89">
        <f t="shared" si="524"/>
        <v>1.2439083968856333</v>
      </c>
      <c r="AU1651" s="89">
        <f t="shared" si="520"/>
        <v>1.1666747515830691</v>
      </c>
    </row>
    <row r="1652" spans="3:64">
      <c r="C1652" s="10"/>
      <c r="D1652" s="10"/>
      <c r="Z1652">
        <f t="shared" si="511"/>
        <v>0</v>
      </c>
      <c r="AA1652" s="89">
        <f t="shared" si="512"/>
        <v>-0.23800536174947567</v>
      </c>
      <c r="AB1652" s="89">
        <f t="shared" si="523"/>
        <v>-9999</v>
      </c>
      <c r="AC1652" s="89">
        <f t="shared" si="525"/>
        <v>0</v>
      </c>
      <c r="AD1652" s="89">
        <f t="shared" si="521"/>
        <v>-9999</v>
      </c>
      <c r="AE1652" s="89">
        <f t="shared" si="526"/>
        <v>0</v>
      </c>
      <c r="AF1652">
        <f t="shared" si="522"/>
        <v>-9999</v>
      </c>
      <c r="AG1652" s="73"/>
      <c r="AH1652">
        <f t="shared" si="513"/>
        <v>9.9128093979226504E-4</v>
      </c>
      <c r="AI1652">
        <f t="shared" si="514"/>
        <v>1.0202694526724543</v>
      </c>
      <c r="AJ1652">
        <f t="shared" si="515"/>
        <v>0.73637414807196833</v>
      </c>
      <c r="AK1652">
        <f t="shared" si="516"/>
        <v>8.1517785104596244E-2</v>
      </c>
      <c r="AL1652">
        <f t="shared" si="517"/>
        <v>1.327088014839336</v>
      </c>
      <c r="AM1652">
        <f t="shared" si="518"/>
        <v>0.7817992999413852</v>
      </c>
      <c r="AN1652" s="89">
        <f t="shared" si="524"/>
        <v>1.2462906618999194</v>
      </c>
      <c r="AO1652" s="89">
        <f t="shared" si="524"/>
        <v>1.246290661867854</v>
      </c>
      <c r="AP1652" s="89">
        <f t="shared" si="524"/>
        <v>1.2462906606705981</v>
      </c>
      <c r="AQ1652" s="89">
        <f t="shared" si="524"/>
        <v>1.2462906159678244</v>
      </c>
      <c r="AR1652" s="89">
        <f t="shared" si="524"/>
        <v>1.2462889468736118</v>
      </c>
      <c r="AS1652" s="89">
        <f t="shared" si="524"/>
        <v>1.2462266328299796</v>
      </c>
      <c r="AT1652" s="89">
        <f t="shared" si="524"/>
        <v>1.2439083968856333</v>
      </c>
      <c r="AU1652" s="89">
        <f t="shared" si="520"/>
        <v>1.1666747515830691</v>
      </c>
    </row>
    <row r="1653" spans="3:64">
      <c r="C1653" s="10"/>
      <c r="D1653" s="10"/>
      <c r="Z1653">
        <f t="shared" si="511"/>
        <v>0</v>
      </c>
      <c r="AA1653" s="89">
        <f t="shared" si="512"/>
        <v>-0.23800536174947567</v>
      </c>
      <c r="AB1653" s="89">
        <f t="shared" si="523"/>
        <v>-9999</v>
      </c>
      <c r="AC1653" s="89">
        <f t="shared" si="525"/>
        <v>0</v>
      </c>
      <c r="AD1653" s="89">
        <f t="shared" si="521"/>
        <v>-9999</v>
      </c>
      <c r="AE1653" s="89">
        <f t="shared" si="526"/>
        <v>0</v>
      </c>
      <c r="AF1653">
        <f t="shared" si="522"/>
        <v>-9999</v>
      </c>
      <c r="AG1653" s="73"/>
      <c r="AH1653">
        <f t="shared" si="513"/>
        <v>9.9128093979226504E-4</v>
      </c>
      <c r="AI1653">
        <f t="shared" si="514"/>
        <v>1.0202694526724543</v>
      </c>
      <c r="AJ1653">
        <f t="shared" si="515"/>
        <v>0.73637414807196833</v>
      </c>
      <c r="AK1653">
        <f t="shared" si="516"/>
        <v>8.1517785104596244E-2</v>
      </c>
      <c r="AL1653">
        <f t="shared" si="517"/>
        <v>1.327088014839336</v>
      </c>
      <c r="AM1653">
        <f t="shared" si="518"/>
        <v>0.7817992999413852</v>
      </c>
      <c r="AN1653" s="89">
        <f t="shared" ref="AN1653:AT1668" si="527">$AU1653+$AB$7*SIN(AO1653)</f>
        <v>1.2462906618999194</v>
      </c>
      <c r="AO1653" s="89">
        <f t="shared" si="527"/>
        <v>1.246290661867854</v>
      </c>
      <c r="AP1653" s="89">
        <f t="shared" si="527"/>
        <v>1.2462906606705981</v>
      </c>
      <c r="AQ1653" s="89">
        <f t="shared" si="527"/>
        <v>1.2462906159678244</v>
      </c>
      <c r="AR1653" s="89">
        <f t="shared" si="527"/>
        <v>1.2462889468736118</v>
      </c>
      <c r="AS1653" s="89">
        <f t="shared" si="527"/>
        <v>1.2462266328299796</v>
      </c>
      <c r="AT1653" s="89">
        <f t="shared" si="527"/>
        <v>1.2439083968856333</v>
      </c>
      <c r="AU1653" s="89">
        <f t="shared" si="520"/>
        <v>1.1666747515830691</v>
      </c>
    </row>
    <row r="1654" spans="3:64">
      <c r="C1654" s="10"/>
      <c r="D1654" s="10"/>
      <c r="Z1654">
        <f t="shared" si="511"/>
        <v>0</v>
      </c>
      <c r="AA1654" s="89">
        <f t="shared" si="512"/>
        <v>-0.23800536174947567</v>
      </c>
      <c r="AB1654" s="89">
        <f t="shared" si="523"/>
        <v>-9999</v>
      </c>
      <c r="AC1654" s="89">
        <f t="shared" si="525"/>
        <v>0</v>
      </c>
      <c r="AD1654" s="89">
        <f t="shared" si="521"/>
        <v>-9999</v>
      </c>
      <c r="AE1654" s="89">
        <f t="shared" si="526"/>
        <v>0</v>
      </c>
      <c r="AF1654">
        <f t="shared" si="522"/>
        <v>-9999</v>
      </c>
      <c r="AG1654" s="73"/>
      <c r="AH1654">
        <f t="shared" si="513"/>
        <v>9.9128093979226504E-4</v>
      </c>
      <c r="AI1654">
        <f t="shared" si="514"/>
        <v>1.0202694526724543</v>
      </c>
      <c r="AJ1654">
        <f t="shared" si="515"/>
        <v>0.73637414807196833</v>
      </c>
      <c r="AK1654">
        <f t="shared" si="516"/>
        <v>8.1517785104596244E-2</v>
      </c>
      <c r="AL1654">
        <f t="shared" si="517"/>
        <v>1.327088014839336</v>
      </c>
      <c r="AM1654">
        <f t="shared" si="518"/>
        <v>0.7817992999413852</v>
      </c>
      <c r="AN1654" s="89">
        <f t="shared" si="527"/>
        <v>1.2462906618999194</v>
      </c>
      <c r="AO1654" s="89">
        <f t="shared" si="527"/>
        <v>1.246290661867854</v>
      </c>
      <c r="AP1654" s="89">
        <f t="shared" si="527"/>
        <v>1.2462906606705981</v>
      </c>
      <c r="AQ1654" s="89">
        <f t="shared" si="527"/>
        <v>1.2462906159678244</v>
      </c>
      <c r="AR1654" s="89">
        <f t="shared" si="527"/>
        <v>1.2462889468736118</v>
      </c>
      <c r="AS1654" s="89">
        <f t="shared" si="527"/>
        <v>1.2462266328299796</v>
      </c>
      <c r="AT1654" s="89">
        <f t="shared" si="527"/>
        <v>1.2439083968856333</v>
      </c>
      <c r="AU1654" s="89">
        <f t="shared" si="520"/>
        <v>1.1666747515830691</v>
      </c>
    </row>
    <row r="1655" spans="3:64">
      <c r="C1655" s="10"/>
      <c r="D1655" s="10"/>
      <c r="Z1655">
        <f t="shared" si="511"/>
        <v>0</v>
      </c>
      <c r="AA1655" s="89">
        <f t="shared" si="512"/>
        <v>-0.23800536174947567</v>
      </c>
      <c r="AB1655" s="89">
        <f t="shared" si="523"/>
        <v>-9999</v>
      </c>
      <c r="AC1655" s="89">
        <f t="shared" si="525"/>
        <v>0</v>
      </c>
      <c r="AD1655" s="89">
        <f t="shared" si="521"/>
        <v>-9999</v>
      </c>
      <c r="AE1655" s="89">
        <f t="shared" si="526"/>
        <v>0</v>
      </c>
      <c r="AF1655">
        <f t="shared" si="522"/>
        <v>-9999</v>
      </c>
      <c r="AG1655" s="73"/>
      <c r="AH1655">
        <f t="shared" si="513"/>
        <v>9.9128093979226504E-4</v>
      </c>
      <c r="AI1655">
        <f t="shared" si="514"/>
        <v>1.0202694526724543</v>
      </c>
      <c r="AJ1655">
        <f t="shared" si="515"/>
        <v>0.73637414807196833</v>
      </c>
      <c r="AK1655">
        <f t="shared" si="516"/>
        <v>8.1517785104596244E-2</v>
      </c>
      <c r="AL1655">
        <f t="shared" si="517"/>
        <v>1.327088014839336</v>
      </c>
      <c r="AM1655">
        <f t="shared" si="518"/>
        <v>0.7817992999413852</v>
      </c>
      <c r="AN1655" s="89">
        <f t="shared" si="527"/>
        <v>1.2462906618999194</v>
      </c>
      <c r="AO1655" s="89">
        <f t="shared" si="527"/>
        <v>1.246290661867854</v>
      </c>
      <c r="AP1655" s="89">
        <f t="shared" si="527"/>
        <v>1.2462906606705981</v>
      </c>
      <c r="AQ1655" s="89">
        <f t="shared" si="527"/>
        <v>1.2462906159678244</v>
      </c>
      <c r="AR1655" s="89">
        <f t="shared" si="527"/>
        <v>1.2462889468736118</v>
      </c>
      <c r="AS1655" s="89">
        <f t="shared" si="527"/>
        <v>1.2462266328299796</v>
      </c>
      <c r="AT1655" s="89">
        <f t="shared" si="527"/>
        <v>1.2439083968856333</v>
      </c>
      <c r="AU1655" s="89">
        <f t="shared" si="520"/>
        <v>1.1666747515830691</v>
      </c>
      <c r="AV1655" s="89"/>
    </row>
    <row r="1656" spans="3:64">
      <c r="C1656" s="10"/>
      <c r="D1656" s="10"/>
      <c r="Z1656">
        <f t="shared" si="511"/>
        <v>0</v>
      </c>
      <c r="AA1656" s="89">
        <f t="shared" si="512"/>
        <v>-0.23800536174947567</v>
      </c>
      <c r="AB1656" s="89">
        <f t="shared" si="523"/>
        <v>-9999</v>
      </c>
      <c r="AC1656" s="89">
        <f t="shared" si="525"/>
        <v>0</v>
      </c>
      <c r="AD1656" s="89">
        <f t="shared" si="521"/>
        <v>-9999</v>
      </c>
      <c r="AE1656" s="89">
        <f t="shared" si="526"/>
        <v>0</v>
      </c>
      <c r="AF1656">
        <f t="shared" si="522"/>
        <v>-9999</v>
      </c>
      <c r="AG1656" s="73"/>
      <c r="AH1656">
        <f t="shared" si="513"/>
        <v>9.9128093979226504E-4</v>
      </c>
      <c r="AI1656">
        <f t="shared" si="514"/>
        <v>1.0202694526724543</v>
      </c>
      <c r="AJ1656">
        <f t="shared" si="515"/>
        <v>0.73637414807196833</v>
      </c>
      <c r="AK1656">
        <f t="shared" si="516"/>
        <v>8.1517785104596244E-2</v>
      </c>
      <c r="AL1656">
        <f t="shared" si="517"/>
        <v>1.327088014839336</v>
      </c>
      <c r="AM1656">
        <f t="shared" si="518"/>
        <v>0.7817992999413852</v>
      </c>
      <c r="AN1656" s="89">
        <f t="shared" si="527"/>
        <v>1.2462906618999194</v>
      </c>
      <c r="AO1656" s="89">
        <f t="shared" si="527"/>
        <v>1.246290661867854</v>
      </c>
      <c r="AP1656" s="89">
        <f t="shared" si="527"/>
        <v>1.2462906606705981</v>
      </c>
      <c r="AQ1656" s="89">
        <f t="shared" si="527"/>
        <v>1.2462906159678244</v>
      </c>
      <c r="AR1656" s="89">
        <f t="shared" si="527"/>
        <v>1.2462889468736118</v>
      </c>
      <c r="AS1656" s="89">
        <f t="shared" si="527"/>
        <v>1.2462266328299796</v>
      </c>
      <c r="AT1656" s="89">
        <f t="shared" si="527"/>
        <v>1.2439083968856333</v>
      </c>
      <c r="AU1656" s="89">
        <f t="shared" si="520"/>
        <v>1.1666747515830691</v>
      </c>
      <c r="AV1656" s="89"/>
      <c r="AW1656" s="89"/>
      <c r="AX1656" s="89"/>
      <c r="AY1656" s="89"/>
      <c r="AZ1656" s="89"/>
      <c r="BA1656" s="89"/>
      <c r="BB1656" s="89"/>
      <c r="BC1656" s="89"/>
      <c r="BD1656" s="89"/>
      <c r="BE1656" s="89"/>
      <c r="BF1656" s="89"/>
      <c r="BG1656" s="89"/>
      <c r="BH1656" s="89"/>
      <c r="BI1656" s="89"/>
      <c r="BJ1656" s="89"/>
      <c r="BK1656" s="89"/>
      <c r="BL1656" s="89"/>
    </row>
    <row r="1657" spans="3:64">
      <c r="C1657" s="10"/>
      <c r="D1657" s="10"/>
      <c r="Z1657">
        <f t="shared" si="511"/>
        <v>0</v>
      </c>
      <c r="AA1657" s="89">
        <f t="shared" si="512"/>
        <v>-0.23800536174947567</v>
      </c>
      <c r="AB1657" s="89">
        <f t="shared" si="523"/>
        <v>-9999</v>
      </c>
      <c r="AC1657" s="89">
        <f t="shared" si="525"/>
        <v>0</v>
      </c>
      <c r="AD1657" s="89">
        <f t="shared" si="521"/>
        <v>-9999</v>
      </c>
      <c r="AE1657" s="89">
        <f t="shared" si="526"/>
        <v>0</v>
      </c>
      <c r="AF1657">
        <f t="shared" si="522"/>
        <v>-9999</v>
      </c>
      <c r="AG1657" s="73"/>
      <c r="AH1657">
        <f t="shared" si="513"/>
        <v>9.9128093979226504E-4</v>
      </c>
      <c r="AI1657">
        <f t="shared" si="514"/>
        <v>1.0202694526724543</v>
      </c>
      <c r="AJ1657">
        <f t="shared" si="515"/>
        <v>0.73637414807196833</v>
      </c>
      <c r="AK1657">
        <f t="shared" si="516"/>
        <v>8.1517785104596244E-2</v>
      </c>
      <c r="AL1657">
        <f t="shared" si="517"/>
        <v>1.327088014839336</v>
      </c>
      <c r="AM1657">
        <f t="shared" si="518"/>
        <v>0.7817992999413852</v>
      </c>
      <c r="AN1657" s="89">
        <f t="shared" si="527"/>
        <v>1.2462906618999194</v>
      </c>
      <c r="AO1657" s="89">
        <f t="shared" si="527"/>
        <v>1.246290661867854</v>
      </c>
      <c r="AP1657" s="89">
        <f t="shared" si="527"/>
        <v>1.2462906606705981</v>
      </c>
      <c r="AQ1657" s="89">
        <f t="shared" si="527"/>
        <v>1.2462906159678244</v>
      </c>
      <c r="AR1657" s="89">
        <f t="shared" si="527"/>
        <v>1.2462889468736118</v>
      </c>
      <c r="AS1657" s="89">
        <f t="shared" si="527"/>
        <v>1.2462266328299796</v>
      </c>
      <c r="AT1657" s="89">
        <f t="shared" si="527"/>
        <v>1.2439083968856333</v>
      </c>
      <c r="AU1657" s="89">
        <f t="shared" si="520"/>
        <v>1.1666747515830691</v>
      </c>
    </row>
    <row r="1658" spans="3:64">
      <c r="C1658" s="10"/>
      <c r="D1658" s="10"/>
      <c r="Z1658">
        <f t="shared" si="511"/>
        <v>0</v>
      </c>
      <c r="AA1658" s="89">
        <f t="shared" si="512"/>
        <v>-0.23800536174947567</v>
      </c>
      <c r="AB1658" s="89">
        <f t="shared" si="523"/>
        <v>-9999</v>
      </c>
      <c r="AC1658" s="89">
        <f t="shared" si="525"/>
        <v>0</v>
      </c>
      <c r="AD1658" s="89">
        <f t="shared" si="521"/>
        <v>-9999</v>
      </c>
      <c r="AE1658" s="89">
        <f t="shared" si="526"/>
        <v>0</v>
      </c>
      <c r="AF1658">
        <f t="shared" si="522"/>
        <v>-9999</v>
      </c>
      <c r="AG1658" s="73"/>
      <c r="AH1658">
        <f t="shared" si="513"/>
        <v>9.9128093979226504E-4</v>
      </c>
      <c r="AI1658">
        <f t="shared" si="514"/>
        <v>1.0202694526724543</v>
      </c>
      <c r="AJ1658">
        <f t="shared" si="515"/>
        <v>0.73637414807196833</v>
      </c>
      <c r="AK1658">
        <f t="shared" si="516"/>
        <v>8.1517785104596244E-2</v>
      </c>
      <c r="AL1658">
        <f t="shared" si="517"/>
        <v>1.327088014839336</v>
      </c>
      <c r="AM1658">
        <f t="shared" si="518"/>
        <v>0.7817992999413852</v>
      </c>
      <c r="AN1658" s="89">
        <f t="shared" si="527"/>
        <v>1.2462906618999194</v>
      </c>
      <c r="AO1658" s="89">
        <f t="shared" si="527"/>
        <v>1.246290661867854</v>
      </c>
      <c r="AP1658" s="89">
        <f t="shared" si="527"/>
        <v>1.2462906606705981</v>
      </c>
      <c r="AQ1658" s="89">
        <f t="shared" si="527"/>
        <v>1.2462906159678244</v>
      </c>
      <c r="AR1658" s="89">
        <f t="shared" si="527"/>
        <v>1.2462889468736118</v>
      </c>
      <c r="AS1658" s="89">
        <f t="shared" si="527"/>
        <v>1.2462266328299796</v>
      </c>
      <c r="AT1658" s="89">
        <f t="shared" si="527"/>
        <v>1.2439083968856333</v>
      </c>
      <c r="AU1658" s="89">
        <f t="shared" si="520"/>
        <v>1.1666747515830691</v>
      </c>
    </row>
    <row r="1659" spans="3:64">
      <c r="C1659" s="10"/>
      <c r="D1659" s="10"/>
      <c r="Z1659">
        <f t="shared" si="511"/>
        <v>0</v>
      </c>
      <c r="AA1659" s="89">
        <f t="shared" si="512"/>
        <v>-0.23800536174947567</v>
      </c>
      <c r="AB1659" s="89">
        <f t="shared" si="523"/>
        <v>-9999</v>
      </c>
      <c r="AC1659" s="89">
        <f t="shared" si="525"/>
        <v>0</v>
      </c>
      <c r="AD1659" s="89">
        <f t="shared" si="521"/>
        <v>-9999</v>
      </c>
      <c r="AE1659" s="89">
        <f t="shared" si="526"/>
        <v>0</v>
      </c>
      <c r="AF1659">
        <f t="shared" si="522"/>
        <v>-9999</v>
      </c>
      <c r="AG1659" s="73"/>
      <c r="AH1659">
        <f t="shared" si="513"/>
        <v>9.9128093979226504E-4</v>
      </c>
      <c r="AI1659">
        <f t="shared" si="514"/>
        <v>1.0202694526724543</v>
      </c>
      <c r="AJ1659">
        <f t="shared" si="515"/>
        <v>0.73637414807196833</v>
      </c>
      <c r="AK1659">
        <f t="shared" si="516"/>
        <v>8.1517785104596244E-2</v>
      </c>
      <c r="AL1659">
        <f t="shared" si="517"/>
        <v>1.327088014839336</v>
      </c>
      <c r="AM1659">
        <f t="shared" si="518"/>
        <v>0.7817992999413852</v>
      </c>
      <c r="AN1659" s="89">
        <f t="shared" si="527"/>
        <v>1.2462906618999194</v>
      </c>
      <c r="AO1659" s="89">
        <f t="shared" si="527"/>
        <v>1.246290661867854</v>
      </c>
      <c r="AP1659" s="89">
        <f t="shared" si="527"/>
        <v>1.2462906606705981</v>
      </c>
      <c r="AQ1659" s="89">
        <f t="shared" si="527"/>
        <v>1.2462906159678244</v>
      </c>
      <c r="AR1659" s="89">
        <f t="shared" si="527"/>
        <v>1.2462889468736118</v>
      </c>
      <c r="AS1659" s="89">
        <f t="shared" si="527"/>
        <v>1.2462266328299796</v>
      </c>
      <c r="AT1659" s="89">
        <f t="shared" si="527"/>
        <v>1.2439083968856333</v>
      </c>
      <c r="AU1659" s="89">
        <f t="shared" si="520"/>
        <v>1.1666747515830691</v>
      </c>
    </row>
    <row r="1660" spans="3:64">
      <c r="C1660" s="10"/>
      <c r="D1660" s="10"/>
      <c r="Z1660">
        <f t="shared" si="511"/>
        <v>0</v>
      </c>
      <c r="AA1660" s="89">
        <f t="shared" si="512"/>
        <v>-0.23800536174947567</v>
      </c>
      <c r="AB1660" s="89">
        <f t="shared" si="523"/>
        <v>-9999</v>
      </c>
      <c r="AC1660" s="89">
        <f t="shared" si="525"/>
        <v>0</v>
      </c>
      <c r="AD1660" s="89">
        <f t="shared" si="521"/>
        <v>-9999</v>
      </c>
      <c r="AE1660" s="89">
        <f t="shared" si="526"/>
        <v>0</v>
      </c>
      <c r="AF1660">
        <f t="shared" si="522"/>
        <v>-9999</v>
      </c>
      <c r="AG1660" s="73"/>
      <c r="AH1660">
        <f t="shared" si="513"/>
        <v>9.9128093979226504E-4</v>
      </c>
      <c r="AI1660">
        <f t="shared" si="514"/>
        <v>1.0202694526724543</v>
      </c>
      <c r="AJ1660">
        <f t="shared" si="515"/>
        <v>0.73637414807196833</v>
      </c>
      <c r="AK1660">
        <f t="shared" si="516"/>
        <v>8.1517785104596244E-2</v>
      </c>
      <c r="AL1660">
        <f t="shared" si="517"/>
        <v>1.327088014839336</v>
      </c>
      <c r="AM1660">
        <f t="shared" si="518"/>
        <v>0.7817992999413852</v>
      </c>
      <c r="AN1660" s="89">
        <f t="shared" si="527"/>
        <v>1.2462906618999194</v>
      </c>
      <c r="AO1660" s="89">
        <f t="shared" si="527"/>
        <v>1.246290661867854</v>
      </c>
      <c r="AP1660" s="89">
        <f t="shared" si="527"/>
        <v>1.2462906606705981</v>
      </c>
      <c r="AQ1660" s="89">
        <f t="shared" si="527"/>
        <v>1.2462906159678244</v>
      </c>
      <c r="AR1660" s="89">
        <f t="shared" si="527"/>
        <v>1.2462889468736118</v>
      </c>
      <c r="AS1660" s="89">
        <f t="shared" si="527"/>
        <v>1.2462266328299796</v>
      </c>
      <c r="AT1660" s="89">
        <f t="shared" si="527"/>
        <v>1.2439083968856333</v>
      </c>
      <c r="AU1660" s="89">
        <f t="shared" si="520"/>
        <v>1.1666747515830691</v>
      </c>
    </row>
    <row r="1661" spans="3:64">
      <c r="C1661" s="10"/>
      <c r="D1661" s="10"/>
      <c r="Z1661">
        <f t="shared" si="511"/>
        <v>0</v>
      </c>
      <c r="AA1661" s="89">
        <f t="shared" si="512"/>
        <v>-0.23800536174947567</v>
      </c>
      <c r="AB1661" s="89">
        <f t="shared" si="523"/>
        <v>-9999</v>
      </c>
      <c r="AC1661" s="89">
        <f t="shared" si="525"/>
        <v>0</v>
      </c>
      <c r="AD1661" s="89">
        <f t="shared" si="521"/>
        <v>-9999</v>
      </c>
      <c r="AE1661" s="89">
        <f t="shared" si="526"/>
        <v>0</v>
      </c>
      <c r="AF1661">
        <f t="shared" si="522"/>
        <v>-9999</v>
      </c>
      <c r="AG1661" s="73"/>
      <c r="AH1661">
        <f t="shared" si="513"/>
        <v>9.9128093979226504E-4</v>
      </c>
      <c r="AI1661">
        <f t="shared" si="514"/>
        <v>1.0202694526724543</v>
      </c>
      <c r="AJ1661">
        <f t="shared" si="515"/>
        <v>0.73637414807196833</v>
      </c>
      <c r="AK1661">
        <f t="shared" si="516"/>
        <v>8.1517785104596244E-2</v>
      </c>
      <c r="AL1661">
        <f t="shared" si="517"/>
        <v>1.327088014839336</v>
      </c>
      <c r="AM1661">
        <f t="shared" si="518"/>
        <v>0.7817992999413852</v>
      </c>
      <c r="AN1661" s="89">
        <f t="shared" si="527"/>
        <v>1.2462906618999194</v>
      </c>
      <c r="AO1661" s="89">
        <f t="shared" si="527"/>
        <v>1.246290661867854</v>
      </c>
      <c r="AP1661" s="89">
        <f t="shared" si="527"/>
        <v>1.2462906606705981</v>
      </c>
      <c r="AQ1661" s="89">
        <f t="shared" si="527"/>
        <v>1.2462906159678244</v>
      </c>
      <c r="AR1661" s="89">
        <f t="shared" si="527"/>
        <v>1.2462889468736118</v>
      </c>
      <c r="AS1661" s="89">
        <f t="shared" si="527"/>
        <v>1.2462266328299796</v>
      </c>
      <c r="AT1661" s="89">
        <f t="shared" si="527"/>
        <v>1.2439083968856333</v>
      </c>
      <c r="AU1661" s="89">
        <f t="shared" si="520"/>
        <v>1.1666747515830691</v>
      </c>
      <c r="AV1661" s="89"/>
      <c r="AW1661" s="89"/>
      <c r="AX1661" s="89"/>
      <c r="AY1661" s="89"/>
      <c r="AZ1661" s="89"/>
      <c r="BA1661" s="89"/>
      <c r="BB1661" s="89"/>
      <c r="BC1661" s="89"/>
      <c r="BD1661" s="89"/>
      <c r="BE1661" s="89"/>
      <c r="BF1661" s="89"/>
      <c r="BG1661" s="89"/>
      <c r="BH1661" s="89"/>
      <c r="BI1661" s="89"/>
      <c r="BJ1661" s="89"/>
      <c r="BK1661" s="89"/>
      <c r="BL1661" s="89"/>
    </row>
    <row r="1662" spans="3:64">
      <c r="C1662" s="10"/>
      <c r="D1662" s="10"/>
      <c r="Z1662">
        <f t="shared" si="511"/>
        <v>0</v>
      </c>
      <c r="AA1662" s="89">
        <f t="shared" si="512"/>
        <v>-0.23800536174947567</v>
      </c>
      <c r="AB1662" s="89">
        <f t="shared" si="523"/>
        <v>-9999</v>
      </c>
      <c r="AC1662" s="89">
        <f t="shared" si="525"/>
        <v>0</v>
      </c>
      <c r="AD1662" s="89">
        <f t="shared" si="521"/>
        <v>-9999</v>
      </c>
      <c r="AE1662" s="89">
        <f t="shared" si="526"/>
        <v>0</v>
      </c>
      <c r="AF1662">
        <f t="shared" si="522"/>
        <v>-9999</v>
      </c>
      <c r="AG1662" s="73"/>
      <c r="AH1662">
        <f t="shared" si="513"/>
        <v>9.9128093979226504E-4</v>
      </c>
      <c r="AI1662">
        <f t="shared" si="514"/>
        <v>1.0202694526724543</v>
      </c>
      <c r="AJ1662">
        <f t="shared" si="515"/>
        <v>0.73637414807196833</v>
      </c>
      <c r="AK1662">
        <f t="shared" si="516"/>
        <v>8.1517785104596244E-2</v>
      </c>
      <c r="AL1662">
        <f t="shared" si="517"/>
        <v>1.327088014839336</v>
      </c>
      <c r="AM1662">
        <f t="shared" si="518"/>
        <v>0.7817992999413852</v>
      </c>
      <c r="AN1662" s="89">
        <f t="shared" si="527"/>
        <v>1.2462906618999194</v>
      </c>
      <c r="AO1662" s="89">
        <f t="shared" si="527"/>
        <v>1.246290661867854</v>
      </c>
      <c r="AP1662" s="89">
        <f t="shared" si="527"/>
        <v>1.2462906606705981</v>
      </c>
      <c r="AQ1662" s="89">
        <f t="shared" si="527"/>
        <v>1.2462906159678244</v>
      </c>
      <c r="AR1662" s="89">
        <f t="shared" si="527"/>
        <v>1.2462889468736118</v>
      </c>
      <c r="AS1662" s="89">
        <f t="shared" si="527"/>
        <v>1.2462266328299796</v>
      </c>
      <c r="AT1662" s="89">
        <f t="shared" si="527"/>
        <v>1.2439083968856333</v>
      </c>
      <c r="AU1662" s="89">
        <f t="shared" si="520"/>
        <v>1.1666747515830691</v>
      </c>
    </row>
    <row r="1663" spans="3:64">
      <c r="C1663" s="10"/>
      <c r="D1663" s="10"/>
      <c r="Z1663">
        <f t="shared" si="511"/>
        <v>0</v>
      </c>
      <c r="AA1663" s="89">
        <f t="shared" si="512"/>
        <v>-0.23800536174947567</v>
      </c>
      <c r="AB1663" s="89">
        <f t="shared" si="523"/>
        <v>-9999</v>
      </c>
      <c r="AC1663" s="89">
        <f t="shared" si="525"/>
        <v>0</v>
      </c>
      <c r="AD1663" s="89">
        <f t="shared" si="521"/>
        <v>-9999</v>
      </c>
      <c r="AE1663" s="89">
        <f t="shared" si="526"/>
        <v>0</v>
      </c>
      <c r="AF1663">
        <f t="shared" si="522"/>
        <v>-9999</v>
      </c>
      <c r="AG1663" s="73"/>
      <c r="AH1663">
        <f t="shared" si="513"/>
        <v>9.9128093979226504E-4</v>
      </c>
      <c r="AI1663">
        <f t="shared" si="514"/>
        <v>1.0202694526724543</v>
      </c>
      <c r="AJ1663">
        <f t="shared" si="515"/>
        <v>0.73637414807196833</v>
      </c>
      <c r="AK1663">
        <f t="shared" si="516"/>
        <v>8.1517785104596244E-2</v>
      </c>
      <c r="AL1663">
        <f t="shared" si="517"/>
        <v>1.327088014839336</v>
      </c>
      <c r="AM1663">
        <f t="shared" si="518"/>
        <v>0.7817992999413852</v>
      </c>
      <c r="AN1663" s="89">
        <f t="shared" si="527"/>
        <v>1.2462906618999194</v>
      </c>
      <c r="AO1663" s="89">
        <f t="shared" si="527"/>
        <v>1.246290661867854</v>
      </c>
      <c r="AP1663" s="89">
        <f t="shared" si="527"/>
        <v>1.2462906606705981</v>
      </c>
      <c r="AQ1663" s="89">
        <f t="shared" si="527"/>
        <v>1.2462906159678244</v>
      </c>
      <c r="AR1663" s="89">
        <f t="shared" si="527"/>
        <v>1.2462889468736118</v>
      </c>
      <c r="AS1663" s="89">
        <f t="shared" si="527"/>
        <v>1.2462266328299796</v>
      </c>
      <c r="AT1663" s="89">
        <f t="shared" si="527"/>
        <v>1.2439083968856333</v>
      </c>
      <c r="AU1663" s="89">
        <f t="shared" si="520"/>
        <v>1.1666747515830691</v>
      </c>
    </row>
    <row r="1664" spans="3:64">
      <c r="C1664" s="10"/>
      <c r="D1664" s="10"/>
      <c r="Z1664">
        <f t="shared" si="511"/>
        <v>0</v>
      </c>
      <c r="AA1664" s="89">
        <f t="shared" si="512"/>
        <v>-0.23800536174947567</v>
      </c>
      <c r="AB1664" s="89">
        <f t="shared" si="523"/>
        <v>-9999</v>
      </c>
      <c r="AC1664" s="89">
        <f t="shared" si="525"/>
        <v>0</v>
      </c>
      <c r="AD1664" s="89">
        <f t="shared" si="521"/>
        <v>-9999</v>
      </c>
      <c r="AE1664" s="89">
        <f t="shared" si="526"/>
        <v>0</v>
      </c>
      <c r="AF1664">
        <f t="shared" si="522"/>
        <v>-9999</v>
      </c>
      <c r="AG1664" s="73"/>
      <c r="AH1664">
        <f t="shared" si="513"/>
        <v>9.9128093979226504E-4</v>
      </c>
      <c r="AI1664">
        <f t="shared" si="514"/>
        <v>1.0202694526724543</v>
      </c>
      <c r="AJ1664">
        <f t="shared" si="515"/>
        <v>0.73637414807196833</v>
      </c>
      <c r="AK1664">
        <f t="shared" si="516"/>
        <v>8.1517785104596244E-2</v>
      </c>
      <c r="AL1664">
        <f t="shared" si="517"/>
        <v>1.327088014839336</v>
      </c>
      <c r="AM1664">
        <f t="shared" si="518"/>
        <v>0.7817992999413852</v>
      </c>
      <c r="AN1664" s="89">
        <f t="shared" si="527"/>
        <v>1.2462906618999194</v>
      </c>
      <c r="AO1664" s="89">
        <f t="shared" si="527"/>
        <v>1.246290661867854</v>
      </c>
      <c r="AP1664" s="89">
        <f t="shared" si="527"/>
        <v>1.2462906606705981</v>
      </c>
      <c r="AQ1664" s="89">
        <f t="shared" si="527"/>
        <v>1.2462906159678244</v>
      </c>
      <c r="AR1664" s="89">
        <f t="shared" si="527"/>
        <v>1.2462889468736118</v>
      </c>
      <c r="AS1664" s="89">
        <f t="shared" si="527"/>
        <v>1.2462266328299796</v>
      </c>
      <c r="AT1664" s="89">
        <f t="shared" si="527"/>
        <v>1.2439083968856333</v>
      </c>
      <c r="AU1664" s="89">
        <f t="shared" si="520"/>
        <v>1.1666747515830691</v>
      </c>
      <c r="AV1664" s="89"/>
      <c r="AX1664" s="89"/>
    </row>
    <row r="1665" spans="3:64">
      <c r="C1665" s="10"/>
      <c r="D1665" s="10"/>
      <c r="Z1665">
        <f t="shared" si="511"/>
        <v>0</v>
      </c>
      <c r="AA1665" s="89">
        <f t="shared" si="512"/>
        <v>-0.23800536174947567</v>
      </c>
      <c r="AB1665" s="89">
        <f t="shared" si="523"/>
        <v>-9999</v>
      </c>
      <c r="AC1665" s="89">
        <f t="shared" si="525"/>
        <v>0</v>
      </c>
      <c r="AD1665" s="89">
        <f t="shared" si="521"/>
        <v>-9999</v>
      </c>
      <c r="AE1665" s="89">
        <f t="shared" si="526"/>
        <v>0</v>
      </c>
      <c r="AF1665">
        <f t="shared" si="522"/>
        <v>-9999</v>
      </c>
      <c r="AG1665" s="73"/>
      <c r="AH1665">
        <f t="shared" si="513"/>
        <v>9.9128093979226504E-4</v>
      </c>
      <c r="AI1665">
        <f t="shared" si="514"/>
        <v>1.0202694526724543</v>
      </c>
      <c r="AJ1665">
        <f t="shared" si="515"/>
        <v>0.73637414807196833</v>
      </c>
      <c r="AK1665">
        <f t="shared" si="516"/>
        <v>8.1517785104596244E-2</v>
      </c>
      <c r="AL1665">
        <f t="shared" si="517"/>
        <v>1.327088014839336</v>
      </c>
      <c r="AM1665">
        <f t="shared" si="518"/>
        <v>0.7817992999413852</v>
      </c>
      <c r="AN1665" s="89">
        <f t="shared" si="527"/>
        <v>1.2462906618999194</v>
      </c>
      <c r="AO1665" s="89">
        <f t="shared" si="527"/>
        <v>1.246290661867854</v>
      </c>
      <c r="AP1665" s="89">
        <f t="shared" si="527"/>
        <v>1.2462906606705981</v>
      </c>
      <c r="AQ1665" s="89">
        <f t="shared" si="527"/>
        <v>1.2462906159678244</v>
      </c>
      <c r="AR1665" s="89">
        <f t="shared" si="527"/>
        <v>1.2462889468736118</v>
      </c>
      <c r="AS1665" s="89">
        <f t="shared" si="527"/>
        <v>1.2462266328299796</v>
      </c>
      <c r="AT1665" s="89">
        <f t="shared" si="527"/>
        <v>1.2439083968856333</v>
      </c>
      <c r="AU1665" s="89">
        <f t="shared" si="520"/>
        <v>1.1666747515830691</v>
      </c>
      <c r="AV1665" s="89"/>
      <c r="AX1665" s="89"/>
      <c r="AY1665" s="89"/>
      <c r="AZ1665" s="89"/>
      <c r="BA1665" s="89"/>
      <c r="BB1665" s="89"/>
      <c r="BC1665" s="89"/>
      <c r="BD1665" s="89"/>
      <c r="BE1665" s="89"/>
      <c r="BF1665" s="89"/>
      <c r="BG1665" s="89"/>
      <c r="BH1665" s="89"/>
      <c r="BI1665" s="89"/>
      <c r="BJ1665" s="89"/>
      <c r="BK1665" s="89"/>
      <c r="BL1665" s="89"/>
    </row>
    <row r="1666" spans="3:64">
      <c r="C1666" s="10"/>
      <c r="D1666" s="10"/>
      <c r="Z1666">
        <f t="shared" si="511"/>
        <v>0</v>
      </c>
      <c r="AA1666" s="89">
        <f t="shared" si="512"/>
        <v>-0.23800536174947567</v>
      </c>
      <c r="AB1666" s="89">
        <f t="shared" si="523"/>
        <v>-9999</v>
      </c>
      <c r="AC1666" s="89">
        <f t="shared" si="525"/>
        <v>0</v>
      </c>
      <c r="AD1666" s="89">
        <f t="shared" si="521"/>
        <v>-9999</v>
      </c>
      <c r="AE1666" s="89">
        <f t="shared" si="526"/>
        <v>0</v>
      </c>
      <c r="AF1666">
        <f t="shared" si="522"/>
        <v>-9999</v>
      </c>
      <c r="AG1666" s="73"/>
      <c r="AH1666">
        <f t="shared" si="513"/>
        <v>9.9128093979226504E-4</v>
      </c>
      <c r="AI1666">
        <f t="shared" si="514"/>
        <v>1.0202694526724543</v>
      </c>
      <c r="AJ1666">
        <f t="shared" si="515"/>
        <v>0.73637414807196833</v>
      </c>
      <c r="AK1666">
        <f t="shared" si="516"/>
        <v>8.1517785104596244E-2</v>
      </c>
      <c r="AL1666">
        <f t="shared" si="517"/>
        <v>1.327088014839336</v>
      </c>
      <c r="AM1666">
        <f t="shared" si="518"/>
        <v>0.7817992999413852</v>
      </c>
      <c r="AN1666" s="89">
        <f t="shared" si="527"/>
        <v>1.2462906618999194</v>
      </c>
      <c r="AO1666" s="89">
        <f t="shared" si="527"/>
        <v>1.246290661867854</v>
      </c>
      <c r="AP1666" s="89">
        <f t="shared" si="527"/>
        <v>1.2462906606705981</v>
      </c>
      <c r="AQ1666" s="89">
        <f t="shared" si="527"/>
        <v>1.2462906159678244</v>
      </c>
      <c r="AR1666" s="89">
        <f t="shared" si="527"/>
        <v>1.2462889468736118</v>
      </c>
      <c r="AS1666" s="89">
        <f t="shared" si="527"/>
        <v>1.2462266328299796</v>
      </c>
      <c r="AT1666" s="89">
        <f t="shared" si="527"/>
        <v>1.2439083968856333</v>
      </c>
      <c r="AU1666" s="89">
        <f t="shared" si="520"/>
        <v>1.1666747515830691</v>
      </c>
      <c r="AV1666" s="89"/>
      <c r="AW1666" s="89"/>
      <c r="AX1666" s="89"/>
      <c r="AY1666" s="89"/>
      <c r="AZ1666" s="89"/>
      <c r="BA1666" s="89"/>
      <c r="BB1666" s="89"/>
      <c r="BC1666" s="89"/>
      <c r="BD1666" s="89"/>
      <c r="BE1666" s="89"/>
      <c r="BF1666" s="89"/>
      <c r="BG1666" s="89"/>
      <c r="BH1666" s="89"/>
      <c r="BI1666" s="89"/>
      <c r="BJ1666" s="89"/>
      <c r="BK1666" s="89"/>
      <c r="BL1666" s="89"/>
    </row>
    <row r="1667" spans="3:64">
      <c r="C1667" s="10"/>
      <c r="D1667" s="10"/>
      <c r="Z1667">
        <f t="shared" si="511"/>
        <v>0</v>
      </c>
      <c r="AA1667" s="89">
        <f t="shared" si="512"/>
        <v>-0.23800536174947567</v>
      </c>
      <c r="AB1667" s="89">
        <f t="shared" si="523"/>
        <v>-9999</v>
      </c>
      <c r="AC1667" s="89">
        <f t="shared" si="525"/>
        <v>0</v>
      </c>
      <c r="AD1667" s="89">
        <f t="shared" si="521"/>
        <v>-9999</v>
      </c>
      <c r="AE1667" s="89">
        <f t="shared" si="526"/>
        <v>0</v>
      </c>
      <c r="AF1667">
        <f t="shared" si="522"/>
        <v>-9999</v>
      </c>
      <c r="AG1667" s="73"/>
      <c r="AH1667">
        <f t="shared" si="513"/>
        <v>9.9128093979226504E-4</v>
      </c>
      <c r="AI1667">
        <f t="shared" si="514"/>
        <v>1.0202694526724543</v>
      </c>
      <c r="AJ1667">
        <f t="shared" si="515"/>
        <v>0.73637414807196833</v>
      </c>
      <c r="AK1667">
        <f t="shared" si="516"/>
        <v>8.1517785104596244E-2</v>
      </c>
      <c r="AL1667">
        <f t="shared" si="517"/>
        <v>1.327088014839336</v>
      </c>
      <c r="AM1667">
        <f t="shared" si="518"/>
        <v>0.7817992999413852</v>
      </c>
      <c r="AN1667" s="89">
        <f t="shared" si="527"/>
        <v>1.2462906618999194</v>
      </c>
      <c r="AO1667" s="89">
        <f t="shared" si="527"/>
        <v>1.246290661867854</v>
      </c>
      <c r="AP1667" s="89">
        <f t="shared" si="527"/>
        <v>1.2462906606705981</v>
      </c>
      <c r="AQ1667" s="89">
        <f t="shared" si="527"/>
        <v>1.2462906159678244</v>
      </c>
      <c r="AR1667" s="89">
        <f t="shared" si="527"/>
        <v>1.2462889468736118</v>
      </c>
      <c r="AS1667" s="89">
        <f t="shared" si="527"/>
        <v>1.2462266328299796</v>
      </c>
      <c r="AT1667" s="89">
        <f t="shared" si="527"/>
        <v>1.2439083968856333</v>
      </c>
      <c r="AU1667" s="89">
        <f t="shared" si="520"/>
        <v>1.1666747515830691</v>
      </c>
      <c r="AV1667" s="89"/>
    </row>
    <row r="1668" spans="3:64">
      <c r="C1668" s="10"/>
      <c r="D1668" s="10"/>
      <c r="Z1668">
        <f t="shared" si="511"/>
        <v>0</v>
      </c>
      <c r="AA1668" s="89">
        <f t="shared" si="512"/>
        <v>-0.23800536174947567</v>
      </c>
      <c r="AB1668" s="89">
        <f t="shared" si="523"/>
        <v>-9999</v>
      </c>
      <c r="AC1668" s="89">
        <f t="shared" si="525"/>
        <v>0</v>
      </c>
      <c r="AD1668" s="89">
        <f t="shared" si="521"/>
        <v>-9999</v>
      </c>
      <c r="AE1668" s="89">
        <f t="shared" si="526"/>
        <v>0</v>
      </c>
      <c r="AF1668">
        <f t="shared" si="522"/>
        <v>-9999</v>
      </c>
      <c r="AG1668" s="73"/>
      <c r="AH1668">
        <f t="shared" si="513"/>
        <v>9.9128093979226504E-4</v>
      </c>
      <c r="AI1668">
        <f t="shared" si="514"/>
        <v>1.0202694526724543</v>
      </c>
      <c r="AJ1668">
        <f t="shared" si="515"/>
        <v>0.73637414807196833</v>
      </c>
      <c r="AK1668">
        <f t="shared" si="516"/>
        <v>8.1517785104596244E-2</v>
      </c>
      <c r="AL1668">
        <f t="shared" si="517"/>
        <v>1.327088014839336</v>
      </c>
      <c r="AM1668">
        <f t="shared" si="518"/>
        <v>0.7817992999413852</v>
      </c>
      <c r="AN1668" s="89">
        <f t="shared" si="527"/>
        <v>1.2462906618999194</v>
      </c>
      <c r="AO1668" s="89">
        <f t="shared" si="527"/>
        <v>1.246290661867854</v>
      </c>
      <c r="AP1668" s="89">
        <f t="shared" si="527"/>
        <v>1.2462906606705981</v>
      </c>
      <c r="AQ1668" s="89">
        <f t="shared" si="527"/>
        <v>1.2462906159678244</v>
      </c>
      <c r="AR1668" s="89">
        <f t="shared" si="527"/>
        <v>1.2462889468736118</v>
      </c>
      <c r="AS1668" s="89">
        <f t="shared" si="527"/>
        <v>1.2462266328299796</v>
      </c>
      <c r="AT1668" s="89">
        <f t="shared" si="527"/>
        <v>1.2439083968856333</v>
      </c>
      <c r="AU1668" s="89">
        <f t="shared" si="520"/>
        <v>1.1666747515830691</v>
      </c>
    </row>
    <row r="1669" spans="3:64">
      <c r="C1669" s="10"/>
      <c r="D1669" s="10"/>
      <c r="Z1669">
        <f t="shared" si="511"/>
        <v>0</v>
      </c>
      <c r="AA1669" s="89">
        <f t="shared" si="512"/>
        <v>-0.23800536174947567</v>
      </c>
      <c r="AB1669" s="89">
        <f t="shared" si="523"/>
        <v>-9999</v>
      </c>
      <c r="AC1669" s="89">
        <f t="shared" si="525"/>
        <v>0</v>
      </c>
      <c r="AD1669" s="89">
        <f t="shared" si="521"/>
        <v>-9999</v>
      </c>
      <c r="AE1669" s="89">
        <f t="shared" si="526"/>
        <v>0</v>
      </c>
      <c r="AF1669">
        <f t="shared" si="522"/>
        <v>-9999</v>
      </c>
      <c r="AG1669" s="73"/>
      <c r="AH1669">
        <f t="shared" si="513"/>
        <v>9.9128093979226504E-4</v>
      </c>
      <c r="AI1669">
        <f t="shared" si="514"/>
        <v>1.0202694526724543</v>
      </c>
      <c r="AJ1669">
        <f t="shared" si="515"/>
        <v>0.73637414807196833</v>
      </c>
      <c r="AK1669">
        <f t="shared" si="516"/>
        <v>8.1517785104596244E-2</v>
      </c>
      <c r="AL1669">
        <f t="shared" si="517"/>
        <v>1.327088014839336</v>
      </c>
      <c r="AM1669">
        <f t="shared" si="518"/>
        <v>0.7817992999413852</v>
      </c>
      <c r="AN1669" s="89">
        <f t="shared" ref="AN1669:AT1684" si="528">$AU1669+$AB$7*SIN(AO1669)</f>
        <v>1.2462906618999194</v>
      </c>
      <c r="AO1669" s="89">
        <f t="shared" si="528"/>
        <v>1.246290661867854</v>
      </c>
      <c r="AP1669" s="89">
        <f t="shared" si="528"/>
        <v>1.2462906606705981</v>
      </c>
      <c r="AQ1669" s="89">
        <f t="shared" si="528"/>
        <v>1.2462906159678244</v>
      </c>
      <c r="AR1669" s="89">
        <f t="shared" si="528"/>
        <v>1.2462889468736118</v>
      </c>
      <c r="AS1669" s="89">
        <f t="shared" si="528"/>
        <v>1.2462266328299796</v>
      </c>
      <c r="AT1669" s="89">
        <f t="shared" si="528"/>
        <v>1.2439083968856333</v>
      </c>
      <c r="AU1669" s="89">
        <f t="shared" si="520"/>
        <v>1.1666747515830691</v>
      </c>
      <c r="AV1669" s="89"/>
    </row>
    <row r="1670" spans="3:64">
      <c r="C1670" s="10"/>
      <c r="D1670" s="10"/>
      <c r="Z1670">
        <f t="shared" si="511"/>
        <v>0</v>
      </c>
      <c r="AA1670" s="89">
        <f t="shared" si="512"/>
        <v>-0.23800536174947567</v>
      </c>
      <c r="AB1670" s="89">
        <f t="shared" si="523"/>
        <v>-9999</v>
      </c>
      <c r="AC1670" s="89">
        <f t="shared" si="525"/>
        <v>0</v>
      </c>
      <c r="AD1670" s="89">
        <f t="shared" si="521"/>
        <v>-9999</v>
      </c>
      <c r="AE1670" s="89">
        <f t="shared" si="526"/>
        <v>0</v>
      </c>
      <c r="AF1670">
        <f t="shared" si="522"/>
        <v>-9999</v>
      </c>
      <c r="AG1670" s="73"/>
      <c r="AH1670">
        <f t="shared" si="513"/>
        <v>9.9128093979226504E-4</v>
      </c>
      <c r="AI1670">
        <f t="shared" si="514"/>
        <v>1.0202694526724543</v>
      </c>
      <c r="AJ1670">
        <f t="shared" si="515"/>
        <v>0.73637414807196833</v>
      </c>
      <c r="AK1670">
        <f t="shared" si="516"/>
        <v>8.1517785104596244E-2</v>
      </c>
      <c r="AL1670">
        <f t="shared" si="517"/>
        <v>1.327088014839336</v>
      </c>
      <c r="AM1670">
        <f t="shared" si="518"/>
        <v>0.7817992999413852</v>
      </c>
      <c r="AN1670" s="89">
        <f t="shared" si="528"/>
        <v>1.2462906618999194</v>
      </c>
      <c r="AO1670" s="89">
        <f t="shared" si="528"/>
        <v>1.246290661867854</v>
      </c>
      <c r="AP1670" s="89">
        <f t="shared" si="528"/>
        <v>1.2462906606705981</v>
      </c>
      <c r="AQ1670" s="89">
        <f t="shared" si="528"/>
        <v>1.2462906159678244</v>
      </c>
      <c r="AR1670" s="89">
        <f t="shared" si="528"/>
        <v>1.2462889468736118</v>
      </c>
      <c r="AS1670" s="89">
        <f t="shared" si="528"/>
        <v>1.2462266328299796</v>
      </c>
      <c r="AT1670" s="89">
        <f t="shared" si="528"/>
        <v>1.2439083968856333</v>
      </c>
      <c r="AU1670" s="89">
        <f t="shared" si="520"/>
        <v>1.1666747515830691</v>
      </c>
      <c r="AV1670" s="89"/>
    </row>
    <row r="1671" spans="3:64">
      <c r="C1671" s="10"/>
      <c r="D1671" s="10"/>
      <c r="Z1671">
        <f t="shared" si="511"/>
        <v>0</v>
      </c>
      <c r="AA1671" s="89">
        <f t="shared" si="512"/>
        <v>-0.23800536174947567</v>
      </c>
      <c r="AB1671" s="89">
        <f t="shared" si="523"/>
        <v>-9999</v>
      </c>
      <c r="AC1671" s="89">
        <f t="shared" si="525"/>
        <v>0</v>
      </c>
      <c r="AD1671" s="89">
        <f t="shared" si="521"/>
        <v>-9999</v>
      </c>
      <c r="AE1671" s="89">
        <f t="shared" si="526"/>
        <v>0</v>
      </c>
      <c r="AF1671">
        <f t="shared" si="522"/>
        <v>-9999</v>
      </c>
      <c r="AG1671" s="73"/>
      <c r="AH1671">
        <f t="shared" si="513"/>
        <v>9.9128093979226504E-4</v>
      </c>
      <c r="AI1671">
        <f t="shared" si="514"/>
        <v>1.0202694526724543</v>
      </c>
      <c r="AJ1671">
        <f t="shared" si="515"/>
        <v>0.73637414807196833</v>
      </c>
      <c r="AK1671">
        <f t="shared" si="516"/>
        <v>8.1517785104596244E-2</v>
      </c>
      <c r="AL1671">
        <f t="shared" si="517"/>
        <v>1.327088014839336</v>
      </c>
      <c r="AM1671">
        <f t="shared" si="518"/>
        <v>0.7817992999413852</v>
      </c>
      <c r="AN1671" s="89">
        <f t="shared" si="528"/>
        <v>1.2462906618999194</v>
      </c>
      <c r="AO1671" s="89">
        <f t="shared" si="528"/>
        <v>1.246290661867854</v>
      </c>
      <c r="AP1671" s="89">
        <f t="shared" si="528"/>
        <v>1.2462906606705981</v>
      </c>
      <c r="AQ1671" s="89">
        <f t="shared" si="528"/>
        <v>1.2462906159678244</v>
      </c>
      <c r="AR1671" s="89">
        <f t="shared" si="528"/>
        <v>1.2462889468736118</v>
      </c>
      <c r="AS1671" s="89">
        <f t="shared" si="528"/>
        <v>1.2462266328299796</v>
      </c>
      <c r="AT1671" s="89">
        <f t="shared" si="528"/>
        <v>1.2439083968856333</v>
      </c>
      <c r="AU1671" s="89">
        <f t="shared" si="520"/>
        <v>1.1666747515830691</v>
      </c>
    </row>
    <row r="1672" spans="3:64">
      <c r="C1672" s="10"/>
      <c r="D1672" s="10"/>
      <c r="Z1672">
        <f t="shared" si="511"/>
        <v>0</v>
      </c>
      <c r="AA1672" s="89">
        <f t="shared" si="512"/>
        <v>-0.23800536174947567</v>
      </c>
      <c r="AB1672" s="89">
        <f t="shared" si="523"/>
        <v>-9999</v>
      </c>
      <c r="AC1672" s="89">
        <f t="shared" si="525"/>
        <v>0</v>
      </c>
      <c r="AD1672" s="89">
        <f t="shared" si="521"/>
        <v>-9999</v>
      </c>
      <c r="AE1672" s="89">
        <f t="shared" si="526"/>
        <v>0</v>
      </c>
      <c r="AF1672">
        <f t="shared" si="522"/>
        <v>-9999</v>
      </c>
      <c r="AG1672" s="73"/>
      <c r="AH1672">
        <f t="shared" si="513"/>
        <v>9.9128093979226504E-4</v>
      </c>
      <c r="AI1672">
        <f t="shared" si="514"/>
        <v>1.0202694526724543</v>
      </c>
      <c r="AJ1672">
        <f t="shared" si="515"/>
        <v>0.73637414807196833</v>
      </c>
      <c r="AK1672">
        <f t="shared" si="516"/>
        <v>8.1517785104596244E-2</v>
      </c>
      <c r="AL1672">
        <f t="shared" si="517"/>
        <v>1.327088014839336</v>
      </c>
      <c r="AM1672">
        <f t="shared" si="518"/>
        <v>0.7817992999413852</v>
      </c>
      <c r="AN1672" s="89">
        <f t="shared" si="528"/>
        <v>1.2462906618999194</v>
      </c>
      <c r="AO1672" s="89">
        <f t="shared" si="528"/>
        <v>1.246290661867854</v>
      </c>
      <c r="AP1672" s="89">
        <f t="shared" si="528"/>
        <v>1.2462906606705981</v>
      </c>
      <c r="AQ1672" s="89">
        <f t="shared" si="528"/>
        <v>1.2462906159678244</v>
      </c>
      <c r="AR1672" s="89">
        <f t="shared" si="528"/>
        <v>1.2462889468736118</v>
      </c>
      <c r="AS1672" s="89">
        <f t="shared" si="528"/>
        <v>1.2462266328299796</v>
      </c>
      <c r="AT1672" s="89">
        <f t="shared" si="528"/>
        <v>1.2439083968856333</v>
      </c>
      <c r="AU1672" s="89">
        <f t="shared" si="520"/>
        <v>1.1666747515830691</v>
      </c>
      <c r="AV1672" s="89"/>
      <c r="AX1672" s="89"/>
    </row>
    <row r="1673" spans="3:64">
      <c r="C1673" s="10"/>
      <c r="D1673" s="10"/>
      <c r="Z1673">
        <f t="shared" si="511"/>
        <v>0</v>
      </c>
      <c r="AA1673" s="89">
        <f t="shared" si="512"/>
        <v>-0.23800536174947567</v>
      </c>
      <c r="AB1673" s="89">
        <f t="shared" si="523"/>
        <v>-9999</v>
      </c>
      <c r="AC1673" s="89">
        <f t="shared" si="525"/>
        <v>0</v>
      </c>
      <c r="AD1673" s="89">
        <f t="shared" si="521"/>
        <v>-9999</v>
      </c>
      <c r="AE1673" s="89">
        <f t="shared" si="526"/>
        <v>0</v>
      </c>
      <c r="AF1673">
        <f t="shared" si="522"/>
        <v>-9999</v>
      </c>
      <c r="AG1673" s="73"/>
      <c r="AH1673">
        <f t="shared" si="513"/>
        <v>9.9128093979226504E-4</v>
      </c>
      <c r="AI1673">
        <f t="shared" si="514"/>
        <v>1.0202694526724543</v>
      </c>
      <c r="AJ1673">
        <f t="shared" si="515"/>
        <v>0.73637414807196833</v>
      </c>
      <c r="AK1673">
        <f t="shared" si="516"/>
        <v>8.1517785104596244E-2</v>
      </c>
      <c r="AL1673">
        <f t="shared" si="517"/>
        <v>1.327088014839336</v>
      </c>
      <c r="AM1673">
        <f t="shared" si="518"/>
        <v>0.7817992999413852</v>
      </c>
      <c r="AN1673" s="89">
        <f t="shared" si="528"/>
        <v>1.2462906618999194</v>
      </c>
      <c r="AO1673" s="89">
        <f t="shared" si="528"/>
        <v>1.246290661867854</v>
      </c>
      <c r="AP1673" s="89">
        <f t="shared" si="528"/>
        <v>1.2462906606705981</v>
      </c>
      <c r="AQ1673" s="89">
        <f t="shared" si="528"/>
        <v>1.2462906159678244</v>
      </c>
      <c r="AR1673" s="89">
        <f t="shared" si="528"/>
        <v>1.2462889468736118</v>
      </c>
      <c r="AS1673" s="89">
        <f t="shared" si="528"/>
        <v>1.2462266328299796</v>
      </c>
      <c r="AT1673" s="89">
        <f t="shared" si="528"/>
        <v>1.2439083968856333</v>
      </c>
      <c r="AU1673" s="89">
        <f t="shared" si="520"/>
        <v>1.1666747515830691</v>
      </c>
    </row>
    <row r="1674" spans="3:64">
      <c r="C1674" s="10"/>
      <c r="D1674" s="10"/>
      <c r="Z1674">
        <f t="shared" si="511"/>
        <v>0</v>
      </c>
      <c r="AA1674" s="89">
        <f t="shared" si="512"/>
        <v>-0.23800536174947567</v>
      </c>
      <c r="AB1674" s="89">
        <f t="shared" si="523"/>
        <v>-9999</v>
      </c>
      <c r="AC1674" s="89">
        <f t="shared" si="525"/>
        <v>0</v>
      </c>
      <c r="AD1674" s="89">
        <f t="shared" si="521"/>
        <v>-9999</v>
      </c>
      <c r="AE1674" s="89">
        <f t="shared" si="526"/>
        <v>0</v>
      </c>
      <c r="AF1674">
        <f t="shared" si="522"/>
        <v>-9999</v>
      </c>
      <c r="AG1674" s="73"/>
      <c r="AH1674">
        <f t="shared" si="513"/>
        <v>9.9128093979226504E-4</v>
      </c>
      <c r="AI1674">
        <f t="shared" si="514"/>
        <v>1.0202694526724543</v>
      </c>
      <c r="AJ1674">
        <f t="shared" si="515"/>
        <v>0.73637414807196833</v>
      </c>
      <c r="AK1674">
        <f t="shared" si="516"/>
        <v>8.1517785104596244E-2</v>
      </c>
      <c r="AL1674">
        <f t="shared" si="517"/>
        <v>1.327088014839336</v>
      </c>
      <c r="AM1674">
        <f t="shared" si="518"/>
        <v>0.7817992999413852</v>
      </c>
      <c r="AN1674" s="89">
        <f t="shared" si="528"/>
        <v>1.2462906618999194</v>
      </c>
      <c r="AO1674" s="89">
        <f t="shared" si="528"/>
        <v>1.246290661867854</v>
      </c>
      <c r="AP1674" s="89">
        <f t="shared" si="528"/>
        <v>1.2462906606705981</v>
      </c>
      <c r="AQ1674" s="89">
        <f t="shared" si="528"/>
        <v>1.2462906159678244</v>
      </c>
      <c r="AR1674" s="89">
        <f t="shared" si="528"/>
        <v>1.2462889468736118</v>
      </c>
      <c r="AS1674" s="89">
        <f t="shared" si="528"/>
        <v>1.2462266328299796</v>
      </c>
      <c r="AT1674" s="89">
        <f t="shared" si="528"/>
        <v>1.2439083968856333</v>
      </c>
      <c r="AU1674" s="89">
        <f t="shared" si="520"/>
        <v>1.1666747515830691</v>
      </c>
    </row>
    <row r="1675" spans="3:64">
      <c r="C1675" s="10"/>
      <c r="D1675" s="10"/>
      <c r="Z1675">
        <f t="shared" si="511"/>
        <v>0</v>
      </c>
      <c r="AA1675" s="89">
        <f t="shared" si="512"/>
        <v>-0.23800536174947567</v>
      </c>
      <c r="AB1675" s="89">
        <f t="shared" si="523"/>
        <v>-9999</v>
      </c>
      <c r="AC1675" s="89">
        <f t="shared" si="525"/>
        <v>0</v>
      </c>
      <c r="AD1675" s="89">
        <f t="shared" si="521"/>
        <v>-9999</v>
      </c>
      <c r="AE1675" s="89">
        <f t="shared" si="526"/>
        <v>0</v>
      </c>
      <c r="AF1675">
        <f t="shared" si="522"/>
        <v>-9999</v>
      </c>
      <c r="AG1675" s="73"/>
      <c r="AH1675">
        <f t="shared" si="513"/>
        <v>9.9128093979226504E-4</v>
      </c>
      <c r="AI1675">
        <f t="shared" si="514"/>
        <v>1.0202694526724543</v>
      </c>
      <c r="AJ1675">
        <f t="shared" si="515"/>
        <v>0.73637414807196833</v>
      </c>
      <c r="AK1675">
        <f t="shared" si="516"/>
        <v>8.1517785104596244E-2</v>
      </c>
      <c r="AL1675">
        <f t="shared" si="517"/>
        <v>1.327088014839336</v>
      </c>
      <c r="AM1675">
        <f t="shared" si="518"/>
        <v>0.7817992999413852</v>
      </c>
      <c r="AN1675" s="89">
        <f t="shared" si="528"/>
        <v>1.2462906618999194</v>
      </c>
      <c r="AO1675" s="89">
        <f t="shared" si="528"/>
        <v>1.246290661867854</v>
      </c>
      <c r="AP1675" s="89">
        <f t="shared" si="528"/>
        <v>1.2462906606705981</v>
      </c>
      <c r="AQ1675" s="89">
        <f t="shared" si="528"/>
        <v>1.2462906159678244</v>
      </c>
      <c r="AR1675" s="89">
        <f t="shared" si="528"/>
        <v>1.2462889468736118</v>
      </c>
      <c r="AS1675" s="89">
        <f t="shared" si="528"/>
        <v>1.2462266328299796</v>
      </c>
      <c r="AT1675" s="89">
        <f t="shared" si="528"/>
        <v>1.2439083968856333</v>
      </c>
      <c r="AU1675" s="89">
        <f t="shared" si="520"/>
        <v>1.1666747515830691</v>
      </c>
    </row>
    <row r="1676" spans="3:64">
      <c r="C1676" s="10"/>
      <c r="D1676" s="10"/>
      <c r="Z1676">
        <f t="shared" si="511"/>
        <v>0</v>
      </c>
      <c r="AA1676" s="89">
        <f t="shared" si="512"/>
        <v>-0.23800536174947567</v>
      </c>
      <c r="AB1676" s="89">
        <f t="shared" si="523"/>
        <v>-9999</v>
      </c>
      <c r="AC1676" s="89">
        <f t="shared" si="525"/>
        <v>0</v>
      </c>
      <c r="AD1676" s="89">
        <f t="shared" si="521"/>
        <v>-9999</v>
      </c>
      <c r="AE1676" s="89">
        <f t="shared" si="526"/>
        <v>0</v>
      </c>
      <c r="AF1676">
        <f t="shared" si="522"/>
        <v>-9999</v>
      </c>
      <c r="AG1676" s="73"/>
      <c r="AH1676">
        <f t="shared" si="513"/>
        <v>9.9128093979226504E-4</v>
      </c>
      <c r="AI1676">
        <f t="shared" si="514"/>
        <v>1.0202694526724543</v>
      </c>
      <c r="AJ1676">
        <f t="shared" si="515"/>
        <v>0.73637414807196833</v>
      </c>
      <c r="AK1676">
        <f t="shared" si="516"/>
        <v>8.1517785104596244E-2</v>
      </c>
      <c r="AL1676">
        <f t="shared" si="517"/>
        <v>1.327088014839336</v>
      </c>
      <c r="AM1676">
        <f t="shared" si="518"/>
        <v>0.7817992999413852</v>
      </c>
      <c r="AN1676" s="89">
        <f t="shared" si="528"/>
        <v>1.2462906618999194</v>
      </c>
      <c r="AO1676" s="89">
        <f t="shared" si="528"/>
        <v>1.246290661867854</v>
      </c>
      <c r="AP1676" s="89">
        <f t="shared" si="528"/>
        <v>1.2462906606705981</v>
      </c>
      <c r="AQ1676" s="89">
        <f t="shared" si="528"/>
        <v>1.2462906159678244</v>
      </c>
      <c r="AR1676" s="89">
        <f t="shared" si="528"/>
        <v>1.2462889468736118</v>
      </c>
      <c r="AS1676" s="89">
        <f t="shared" si="528"/>
        <v>1.2462266328299796</v>
      </c>
      <c r="AT1676" s="89">
        <f t="shared" si="528"/>
        <v>1.2439083968856333</v>
      </c>
      <c r="AU1676" s="89">
        <f t="shared" si="520"/>
        <v>1.1666747515830691</v>
      </c>
      <c r="AV1676" s="89"/>
      <c r="AX1676" s="89"/>
    </row>
    <row r="1677" spans="3:64">
      <c r="C1677" s="10"/>
      <c r="D1677" s="10"/>
      <c r="Z1677">
        <f t="shared" si="511"/>
        <v>0</v>
      </c>
      <c r="AA1677" s="89">
        <f t="shared" si="512"/>
        <v>-0.23800536174947567</v>
      </c>
      <c r="AB1677" s="89">
        <f t="shared" si="523"/>
        <v>-9999</v>
      </c>
      <c r="AC1677" s="89">
        <f t="shared" si="525"/>
        <v>0</v>
      </c>
      <c r="AD1677" s="89">
        <f t="shared" si="521"/>
        <v>-9999</v>
      </c>
      <c r="AE1677" s="89">
        <f t="shared" si="526"/>
        <v>0</v>
      </c>
      <c r="AF1677">
        <f t="shared" si="522"/>
        <v>-9999</v>
      </c>
      <c r="AG1677" s="73"/>
      <c r="AH1677">
        <f t="shared" si="513"/>
        <v>9.9128093979226504E-4</v>
      </c>
      <c r="AI1677">
        <f t="shared" si="514"/>
        <v>1.0202694526724543</v>
      </c>
      <c r="AJ1677">
        <f t="shared" si="515"/>
        <v>0.73637414807196833</v>
      </c>
      <c r="AK1677">
        <f t="shared" si="516"/>
        <v>8.1517785104596244E-2</v>
      </c>
      <c r="AL1677">
        <f t="shared" si="517"/>
        <v>1.327088014839336</v>
      </c>
      <c r="AM1677">
        <f t="shared" si="518"/>
        <v>0.7817992999413852</v>
      </c>
      <c r="AN1677" s="89">
        <f t="shared" si="528"/>
        <v>1.2462906618999194</v>
      </c>
      <c r="AO1677" s="89">
        <f t="shared" si="528"/>
        <v>1.246290661867854</v>
      </c>
      <c r="AP1677" s="89">
        <f t="shared" si="528"/>
        <v>1.2462906606705981</v>
      </c>
      <c r="AQ1677" s="89">
        <f t="shared" si="528"/>
        <v>1.2462906159678244</v>
      </c>
      <c r="AR1677" s="89">
        <f t="shared" si="528"/>
        <v>1.2462889468736118</v>
      </c>
      <c r="AS1677" s="89">
        <f t="shared" si="528"/>
        <v>1.2462266328299796</v>
      </c>
      <c r="AT1677" s="89">
        <f t="shared" si="528"/>
        <v>1.2439083968856333</v>
      </c>
      <c r="AU1677" s="89">
        <f t="shared" si="520"/>
        <v>1.1666747515830691</v>
      </c>
      <c r="AV1677" s="89"/>
    </row>
    <row r="1678" spans="3:64">
      <c r="C1678" s="10"/>
      <c r="D1678" s="10"/>
      <c r="Z1678">
        <f t="shared" si="511"/>
        <v>0</v>
      </c>
      <c r="AA1678" s="89">
        <f t="shared" si="512"/>
        <v>-0.23800536174947567</v>
      </c>
      <c r="AB1678" s="89">
        <f t="shared" si="523"/>
        <v>-9999</v>
      </c>
      <c r="AC1678" s="89">
        <f t="shared" si="525"/>
        <v>0</v>
      </c>
      <c r="AD1678" s="89">
        <f t="shared" si="521"/>
        <v>-9999</v>
      </c>
      <c r="AE1678" s="89">
        <f t="shared" si="526"/>
        <v>0</v>
      </c>
      <c r="AF1678">
        <f t="shared" si="522"/>
        <v>-9999</v>
      </c>
      <c r="AG1678" s="73"/>
      <c r="AH1678">
        <f t="shared" si="513"/>
        <v>9.9128093979226504E-4</v>
      </c>
      <c r="AI1678">
        <f t="shared" si="514"/>
        <v>1.0202694526724543</v>
      </c>
      <c r="AJ1678">
        <f t="shared" si="515"/>
        <v>0.73637414807196833</v>
      </c>
      <c r="AK1678">
        <f t="shared" si="516"/>
        <v>8.1517785104596244E-2</v>
      </c>
      <c r="AL1678">
        <f t="shared" si="517"/>
        <v>1.327088014839336</v>
      </c>
      <c r="AM1678">
        <f t="shared" si="518"/>
        <v>0.7817992999413852</v>
      </c>
      <c r="AN1678" s="89">
        <f t="shared" si="528"/>
        <v>1.2462906618999194</v>
      </c>
      <c r="AO1678" s="89">
        <f t="shared" si="528"/>
        <v>1.246290661867854</v>
      </c>
      <c r="AP1678" s="89">
        <f t="shared" si="528"/>
        <v>1.2462906606705981</v>
      </c>
      <c r="AQ1678" s="89">
        <f t="shared" si="528"/>
        <v>1.2462906159678244</v>
      </c>
      <c r="AR1678" s="89">
        <f t="shared" si="528"/>
        <v>1.2462889468736118</v>
      </c>
      <c r="AS1678" s="89">
        <f t="shared" si="528"/>
        <v>1.2462266328299796</v>
      </c>
      <c r="AT1678" s="89">
        <f t="shared" si="528"/>
        <v>1.2439083968856333</v>
      </c>
      <c r="AU1678" s="89">
        <f t="shared" si="520"/>
        <v>1.1666747515830691</v>
      </c>
      <c r="AV1678" s="89"/>
      <c r="AW1678" s="89"/>
      <c r="AX1678" s="89"/>
      <c r="AY1678" s="89"/>
      <c r="AZ1678" s="89"/>
      <c r="BA1678" s="89"/>
      <c r="BB1678" s="89"/>
      <c r="BC1678" s="89"/>
      <c r="BD1678" s="89"/>
      <c r="BE1678" s="89"/>
      <c r="BF1678" s="89"/>
      <c r="BG1678" s="89"/>
      <c r="BH1678" s="89"/>
      <c r="BI1678" s="89"/>
      <c r="BJ1678" s="89"/>
      <c r="BK1678" s="89"/>
      <c r="BL1678" s="89"/>
    </row>
    <row r="1679" spans="3:64">
      <c r="C1679" s="10"/>
      <c r="D1679" s="10"/>
      <c r="Z1679">
        <f t="shared" si="511"/>
        <v>0</v>
      </c>
      <c r="AA1679" s="89">
        <f t="shared" si="512"/>
        <v>-0.23800536174947567</v>
      </c>
      <c r="AB1679" s="89">
        <f t="shared" si="523"/>
        <v>-9999</v>
      </c>
      <c r="AC1679" s="89">
        <f t="shared" si="525"/>
        <v>0</v>
      </c>
      <c r="AD1679" s="89">
        <f t="shared" si="521"/>
        <v>-9999</v>
      </c>
      <c r="AE1679" s="89">
        <f t="shared" si="526"/>
        <v>0</v>
      </c>
      <c r="AF1679">
        <f t="shared" si="522"/>
        <v>-9999</v>
      </c>
      <c r="AG1679" s="73"/>
      <c r="AH1679">
        <f t="shared" si="513"/>
        <v>9.9128093979226504E-4</v>
      </c>
      <c r="AI1679">
        <f t="shared" si="514"/>
        <v>1.0202694526724543</v>
      </c>
      <c r="AJ1679">
        <f t="shared" si="515"/>
        <v>0.73637414807196833</v>
      </c>
      <c r="AK1679">
        <f t="shared" si="516"/>
        <v>8.1517785104596244E-2</v>
      </c>
      <c r="AL1679">
        <f t="shared" si="517"/>
        <v>1.327088014839336</v>
      </c>
      <c r="AM1679">
        <f t="shared" si="518"/>
        <v>0.7817992999413852</v>
      </c>
      <c r="AN1679" s="89">
        <f t="shared" si="528"/>
        <v>1.2462906618999194</v>
      </c>
      <c r="AO1679" s="89">
        <f t="shared" si="528"/>
        <v>1.246290661867854</v>
      </c>
      <c r="AP1679" s="89">
        <f t="shared" si="528"/>
        <v>1.2462906606705981</v>
      </c>
      <c r="AQ1679" s="89">
        <f t="shared" si="528"/>
        <v>1.2462906159678244</v>
      </c>
      <c r="AR1679" s="89">
        <f t="shared" si="528"/>
        <v>1.2462889468736118</v>
      </c>
      <c r="AS1679" s="89">
        <f t="shared" si="528"/>
        <v>1.2462266328299796</v>
      </c>
      <c r="AT1679" s="89">
        <f t="shared" si="528"/>
        <v>1.2439083968856333</v>
      </c>
      <c r="AU1679" s="89">
        <f t="shared" si="520"/>
        <v>1.1666747515830691</v>
      </c>
      <c r="AV1679" s="89"/>
      <c r="AW1679" s="89"/>
      <c r="AX1679" s="89"/>
      <c r="AY1679" s="89"/>
      <c r="AZ1679" s="89"/>
      <c r="BA1679" s="89"/>
      <c r="BB1679" s="89"/>
      <c r="BC1679" s="89"/>
      <c r="BD1679" s="89"/>
      <c r="BE1679" s="89"/>
      <c r="BF1679" s="89"/>
      <c r="BG1679" s="89"/>
      <c r="BH1679" s="89"/>
      <c r="BI1679" s="89"/>
      <c r="BJ1679" s="89"/>
      <c r="BK1679" s="89"/>
      <c r="BL1679" s="89"/>
    </row>
    <row r="1680" spans="3:64">
      <c r="C1680" s="10"/>
      <c r="D1680" s="10"/>
      <c r="Z1680">
        <f t="shared" si="511"/>
        <v>0</v>
      </c>
      <c r="AA1680" s="89">
        <f t="shared" si="512"/>
        <v>-0.23800536174947567</v>
      </c>
      <c r="AB1680" s="89">
        <f t="shared" si="523"/>
        <v>-9999</v>
      </c>
      <c r="AC1680" s="89">
        <f t="shared" si="525"/>
        <v>0</v>
      </c>
      <c r="AD1680" s="89">
        <f t="shared" si="521"/>
        <v>-9999</v>
      </c>
      <c r="AE1680" s="89">
        <f t="shared" si="526"/>
        <v>0</v>
      </c>
      <c r="AF1680">
        <f t="shared" si="522"/>
        <v>-9999</v>
      </c>
      <c r="AG1680" s="73"/>
      <c r="AH1680">
        <f t="shared" si="513"/>
        <v>9.9128093979226504E-4</v>
      </c>
      <c r="AI1680">
        <f t="shared" si="514"/>
        <v>1.0202694526724543</v>
      </c>
      <c r="AJ1680">
        <f t="shared" si="515"/>
        <v>0.73637414807196833</v>
      </c>
      <c r="AK1680">
        <f t="shared" si="516"/>
        <v>8.1517785104596244E-2</v>
      </c>
      <c r="AL1680">
        <f t="shared" si="517"/>
        <v>1.327088014839336</v>
      </c>
      <c r="AM1680">
        <f t="shared" si="518"/>
        <v>0.7817992999413852</v>
      </c>
      <c r="AN1680" s="89">
        <f t="shared" si="528"/>
        <v>1.2462906618999194</v>
      </c>
      <c r="AO1680" s="89">
        <f t="shared" si="528"/>
        <v>1.246290661867854</v>
      </c>
      <c r="AP1680" s="89">
        <f t="shared" si="528"/>
        <v>1.2462906606705981</v>
      </c>
      <c r="AQ1680" s="89">
        <f t="shared" si="528"/>
        <v>1.2462906159678244</v>
      </c>
      <c r="AR1680" s="89">
        <f t="shared" si="528"/>
        <v>1.2462889468736118</v>
      </c>
      <c r="AS1680" s="89">
        <f t="shared" si="528"/>
        <v>1.2462266328299796</v>
      </c>
      <c r="AT1680" s="89">
        <f t="shared" si="528"/>
        <v>1.2439083968856333</v>
      </c>
      <c r="AU1680" s="89">
        <f t="shared" si="520"/>
        <v>1.1666747515830691</v>
      </c>
      <c r="AV1680" s="89"/>
      <c r="AW1680" s="89"/>
      <c r="AX1680" s="89"/>
      <c r="AY1680" s="89"/>
      <c r="AZ1680" s="89"/>
      <c r="BA1680" s="89"/>
      <c r="BB1680" s="89"/>
      <c r="BC1680" s="89"/>
      <c r="BD1680" s="89"/>
      <c r="BE1680" s="89"/>
      <c r="BF1680" s="89"/>
      <c r="BG1680" s="89"/>
      <c r="BH1680" s="89"/>
      <c r="BI1680" s="89"/>
      <c r="BJ1680" s="89"/>
      <c r="BK1680" s="89"/>
      <c r="BL1680" s="89"/>
    </row>
    <row r="1681" spans="3:64">
      <c r="C1681" s="10"/>
      <c r="D1681" s="10"/>
      <c r="Z1681">
        <f t="shared" si="511"/>
        <v>0</v>
      </c>
      <c r="AA1681" s="89">
        <f t="shared" si="512"/>
        <v>-0.23800536174947567</v>
      </c>
      <c r="AB1681" s="89">
        <f t="shared" si="523"/>
        <v>-9999</v>
      </c>
      <c r="AC1681" s="89">
        <f t="shared" si="525"/>
        <v>0</v>
      </c>
      <c r="AD1681" s="89">
        <f t="shared" si="521"/>
        <v>-9999</v>
      </c>
      <c r="AE1681" s="89">
        <f t="shared" si="526"/>
        <v>0</v>
      </c>
      <c r="AF1681">
        <f t="shared" si="522"/>
        <v>-9999</v>
      </c>
      <c r="AG1681" s="73"/>
      <c r="AH1681">
        <f t="shared" si="513"/>
        <v>9.9128093979226504E-4</v>
      </c>
      <c r="AI1681">
        <f t="shared" si="514"/>
        <v>1.0202694526724543</v>
      </c>
      <c r="AJ1681">
        <f t="shared" si="515"/>
        <v>0.73637414807196833</v>
      </c>
      <c r="AK1681">
        <f t="shared" si="516"/>
        <v>8.1517785104596244E-2</v>
      </c>
      <c r="AL1681">
        <f t="shared" si="517"/>
        <v>1.327088014839336</v>
      </c>
      <c r="AM1681">
        <f t="shared" si="518"/>
        <v>0.7817992999413852</v>
      </c>
      <c r="AN1681" s="89">
        <f t="shared" si="528"/>
        <v>1.2462906618999194</v>
      </c>
      <c r="AO1681" s="89">
        <f t="shared" si="528"/>
        <v>1.246290661867854</v>
      </c>
      <c r="AP1681" s="89">
        <f t="shared" si="528"/>
        <v>1.2462906606705981</v>
      </c>
      <c r="AQ1681" s="89">
        <f t="shared" si="528"/>
        <v>1.2462906159678244</v>
      </c>
      <c r="AR1681" s="89">
        <f t="shared" si="528"/>
        <v>1.2462889468736118</v>
      </c>
      <c r="AS1681" s="89">
        <f t="shared" si="528"/>
        <v>1.2462266328299796</v>
      </c>
      <c r="AT1681" s="89">
        <f t="shared" si="528"/>
        <v>1.2439083968856333</v>
      </c>
      <c r="AU1681" s="89">
        <f t="shared" si="520"/>
        <v>1.1666747515830691</v>
      </c>
      <c r="AV1681" s="89"/>
      <c r="AW1681" s="89"/>
      <c r="AX1681" s="89"/>
      <c r="AY1681" s="89"/>
      <c r="AZ1681" s="89"/>
      <c r="BA1681" s="89"/>
      <c r="BB1681" s="89"/>
      <c r="BC1681" s="89"/>
      <c r="BD1681" s="89"/>
      <c r="BE1681" s="89"/>
      <c r="BF1681" s="89"/>
      <c r="BG1681" s="89"/>
      <c r="BH1681" s="89"/>
      <c r="BI1681" s="89"/>
      <c r="BJ1681" s="89"/>
      <c r="BK1681" s="89"/>
      <c r="BL1681" s="89"/>
    </row>
    <row r="1682" spans="3:64">
      <c r="C1682" s="10"/>
      <c r="D1682" s="10"/>
      <c r="Z1682">
        <f t="shared" si="511"/>
        <v>0</v>
      </c>
      <c r="AA1682" s="89">
        <f t="shared" si="512"/>
        <v>-0.23800536174947567</v>
      </c>
      <c r="AB1682" s="89">
        <f t="shared" si="523"/>
        <v>-9999</v>
      </c>
      <c r="AC1682" s="89">
        <f t="shared" si="525"/>
        <v>0</v>
      </c>
      <c r="AD1682" s="89">
        <f t="shared" si="521"/>
        <v>-9999</v>
      </c>
      <c r="AE1682" s="89">
        <f t="shared" si="526"/>
        <v>0</v>
      </c>
      <c r="AF1682">
        <f t="shared" si="522"/>
        <v>-9999</v>
      </c>
      <c r="AG1682" s="73"/>
      <c r="AH1682">
        <f t="shared" si="513"/>
        <v>9.9128093979226504E-4</v>
      </c>
      <c r="AI1682">
        <f t="shared" si="514"/>
        <v>1.0202694526724543</v>
      </c>
      <c r="AJ1682">
        <f t="shared" si="515"/>
        <v>0.73637414807196833</v>
      </c>
      <c r="AK1682">
        <f t="shared" si="516"/>
        <v>8.1517785104596244E-2</v>
      </c>
      <c r="AL1682">
        <f t="shared" si="517"/>
        <v>1.327088014839336</v>
      </c>
      <c r="AM1682">
        <f t="shared" si="518"/>
        <v>0.7817992999413852</v>
      </c>
      <c r="AN1682" s="89">
        <f t="shared" si="528"/>
        <v>1.2462906618999194</v>
      </c>
      <c r="AO1682" s="89">
        <f t="shared" si="528"/>
        <v>1.246290661867854</v>
      </c>
      <c r="AP1682" s="89">
        <f t="shared" si="528"/>
        <v>1.2462906606705981</v>
      </c>
      <c r="AQ1682" s="89">
        <f t="shared" si="528"/>
        <v>1.2462906159678244</v>
      </c>
      <c r="AR1682" s="89">
        <f t="shared" si="528"/>
        <v>1.2462889468736118</v>
      </c>
      <c r="AS1682" s="89">
        <f t="shared" si="528"/>
        <v>1.2462266328299796</v>
      </c>
      <c r="AT1682" s="89">
        <f t="shared" si="528"/>
        <v>1.2439083968856333</v>
      </c>
      <c r="AU1682" s="89">
        <f t="shared" si="520"/>
        <v>1.1666747515830691</v>
      </c>
      <c r="AV1682" s="89"/>
      <c r="AX1682" s="89"/>
    </row>
    <row r="1683" spans="3:64">
      <c r="C1683" s="10"/>
      <c r="D1683" s="10"/>
      <c r="Z1683">
        <f t="shared" si="511"/>
        <v>0</v>
      </c>
      <c r="AA1683" s="89">
        <f t="shared" si="512"/>
        <v>-0.23800536174947567</v>
      </c>
      <c r="AB1683" s="89">
        <f t="shared" si="523"/>
        <v>-9999</v>
      </c>
      <c r="AC1683" s="89">
        <f t="shared" si="525"/>
        <v>0</v>
      </c>
      <c r="AD1683" s="89">
        <f t="shared" si="521"/>
        <v>-9999</v>
      </c>
      <c r="AE1683" s="89">
        <f t="shared" si="526"/>
        <v>0</v>
      </c>
      <c r="AF1683">
        <f t="shared" si="522"/>
        <v>-9999</v>
      </c>
      <c r="AG1683" s="73"/>
      <c r="AH1683">
        <f t="shared" si="513"/>
        <v>9.9128093979226504E-4</v>
      </c>
      <c r="AI1683">
        <f t="shared" si="514"/>
        <v>1.0202694526724543</v>
      </c>
      <c r="AJ1683">
        <f t="shared" si="515"/>
        <v>0.73637414807196833</v>
      </c>
      <c r="AK1683">
        <f t="shared" si="516"/>
        <v>8.1517785104596244E-2</v>
      </c>
      <c r="AL1683">
        <f t="shared" si="517"/>
        <v>1.327088014839336</v>
      </c>
      <c r="AM1683">
        <f t="shared" si="518"/>
        <v>0.7817992999413852</v>
      </c>
      <c r="AN1683" s="89">
        <f t="shared" si="528"/>
        <v>1.2462906618999194</v>
      </c>
      <c r="AO1683" s="89">
        <f t="shared" si="528"/>
        <v>1.246290661867854</v>
      </c>
      <c r="AP1683" s="89">
        <f t="shared" si="528"/>
        <v>1.2462906606705981</v>
      </c>
      <c r="AQ1683" s="89">
        <f t="shared" si="528"/>
        <v>1.2462906159678244</v>
      </c>
      <c r="AR1683" s="89">
        <f t="shared" si="528"/>
        <v>1.2462889468736118</v>
      </c>
      <c r="AS1683" s="89">
        <f t="shared" si="528"/>
        <v>1.2462266328299796</v>
      </c>
      <c r="AT1683" s="89">
        <f t="shared" si="528"/>
        <v>1.2439083968856333</v>
      </c>
      <c r="AU1683" s="89">
        <f t="shared" si="520"/>
        <v>1.1666747515830691</v>
      </c>
      <c r="AV1683" s="89"/>
      <c r="AW1683" s="89"/>
      <c r="AX1683" s="89"/>
      <c r="AY1683" s="89"/>
      <c r="AZ1683" s="89"/>
      <c r="BA1683" s="89"/>
      <c r="BB1683" s="89"/>
      <c r="BC1683" s="89"/>
      <c r="BD1683" s="89"/>
      <c r="BE1683" s="89"/>
      <c r="BF1683" s="89"/>
      <c r="BG1683" s="89"/>
      <c r="BH1683" s="89"/>
      <c r="BI1683" s="89"/>
      <c r="BJ1683" s="89"/>
      <c r="BK1683" s="89"/>
      <c r="BL1683" s="89"/>
    </row>
    <row r="1684" spans="3:64">
      <c r="C1684" s="10"/>
      <c r="D1684" s="10"/>
      <c r="Z1684">
        <f t="shared" si="511"/>
        <v>0</v>
      </c>
      <c r="AA1684" s="89">
        <f t="shared" si="512"/>
        <v>-0.23800536174947567</v>
      </c>
      <c r="AB1684" s="89">
        <f t="shared" si="523"/>
        <v>-9999</v>
      </c>
      <c r="AC1684" s="89">
        <f t="shared" si="525"/>
        <v>0</v>
      </c>
      <c r="AD1684" s="89">
        <f t="shared" si="521"/>
        <v>-9999</v>
      </c>
      <c r="AE1684" s="89">
        <f t="shared" si="526"/>
        <v>0</v>
      </c>
      <c r="AF1684">
        <f t="shared" si="522"/>
        <v>-9999</v>
      </c>
      <c r="AG1684" s="73"/>
      <c r="AH1684">
        <f t="shared" si="513"/>
        <v>9.9128093979226504E-4</v>
      </c>
      <c r="AI1684">
        <f t="shared" si="514"/>
        <v>1.0202694526724543</v>
      </c>
      <c r="AJ1684">
        <f t="shared" si="515"/>
        <v>0.73637414807196833</v>
      </c>
      <c r="AK1684">
        <f t="shared" si="516"/>
        <v>8.1517785104596244E-2</v>
      </c>
      <c r="AL1684">
        <f t="shared" si="517"/>
        <v>1.327088014839336</v>
      </c>
      <c r="AM1684">
        <f t="shared" si="518"/>
        <v>0.7817992999413852</v>
      </c>
      <c r="AN1684" s="89">
        <f t="shared" si="528"/>
        <v>1.2462906618999194</v>
      </c>
      <c r="AO1684" s="89">
        <f t="shared" si="528"/>
        <v>1.246290661867854</v>
      </c>
      <c r="AP1684" s="89">
        <f t="shared" si="528"/>
        <v>1.2462906606705981</v>
      </c>
      <c r="AQ1684" s="89">
        <f t="shared" si="528"/>
        <v>1.2462906159678244</v>
      </c>
      <c r="AR1684" s="89">
        <f t="shared" si="528"/>
        <v>1.2462889468736118</v>
      </c>
      <c r="AS1684" s="89">
        <f t="shared" si="528"/>
        <v>1.2462266328299796</v>
      </c>
      <c r="AT1684" s="89">
        <f t="shared" si="528"/>
        <v>1.2439083968856333</v>
      </c>
      <c r="AU1684" s="89">
        <f t="shared" si="520"/>
        <v>1.1666747515830691</v>
      </c>
      <c r="AV1684" s="89"/>
      <c r="AW1684" s="89"/>
      <c r="AX1684" s="89"/>
      <c r="AY1684" s="89"/>
      <c r="AZ1684" s="89"/>
      <c r="BA1684" s="89"/>
      <c r="BB1684" s="89"/>
      <c r="BC1684" s="89"/>
      <c r="BD1684" s="89"/>
      <c r="BE1684" s="89"/>
      <c r="BF1684" s="89"/>
      <c r="BG1684" s="89"/>
      <c r="BH1684" s="89"/>
      <c r="BI1684" s="89"/>
      <c r="BJ1684" s="89"/>
      <c r="BK1684" s="89"/>
      <c r="BL1684" s="89"/>
    </row>
    <row r="1685" spans="3:64">
      <c r="C1685" s="10"/>
      <c r="D1685" s="10"/>
      <c r="Z1685">
        <f t="shared" ref="Z1685:Z1748" si="529">F1685</f>
        <v>0</v>
      </c>
      <c r="AA1685" s="89">
        <f t="shared" ref="AA1685:AA1748" si="530">AB$3+AB$4*Z1685+AB$5*Z1685^2+AH1685</f>
        <v>-0.23800536174947567</v>
      </c>
      <c r="AB1685" s="89">
        <f t="shared" si="523"/>
        <v>-9999</v>
      </c>
      <c r="AC1685" s="89">
        <f t="shared" si="525"/>
        <v>0</v>
      </c>
      <c r="AD1685" s="89">
        <f t="shared" si="521"/>
        <v>-9999</v>
      </c>
      <c r="AE1685" s="89">
        <f t="shared" si="526"/>
        <v>0</v>
      </c>
      <c r="AF1685">
        <f t="shared" si="522"/>
        <v>-9999</v>
      </c>
      <c r="AG1685" s="73"/>
      <c r="AH1685">
        <f t="shared" ref="AH1685:AH1748" si="531">$AB$6*($AB$11/AI1685*AJ1685+$AB$12)</f>
        <v>9.9128093979226504E-4</v>
      </c>
      <c r="AI1685">
        <f t="shared" ref="AI1685:AI1748" si="532">1+$AB$7*COS(AL1685)</f>
        <v>1.0202694526724543</v>
      </c>
      <c r="AJ1685">
        <f t="shared" ref="AJ1685:AJ1748" si="533">SIN(AL1685+RADIANS($AB$9))</f>
        <v>0.73637414807196833</v>
      </c>
      <c r="AK1685">
        <f t="shared" ref="AK1685:AK1748" si="534">$AB$7*SIN(AL1685)</f>
        <v>8.1517785104596244E-2</v>
      </c>
      <c r="AL1685">
        <f t="shared" ref="AL1685:AL1748" si="535">2*ATAN(AM1685)</f>
        <v>1.327088014839336</v>
      </c>
      <c r="AM1685">
        <f t="shared" ref="AM1685:AM1748" si="536">SQRT((1+$AB$7)/(1-$AB$7))*TAN(AN1685/2)</f>
        <v>0.7817992999413852</v>
      </c>
      <c r="AN1685" s="89">
        <f t="shared" ref="AN1685:AT1700" si="537">$AU1685+$AB$7*SIN(AO1685)</f>
        <v>1.2462906618999194</v>
      </c>
      <c r="AO1685" s="89">
        <f t="shared" si="537"/>
        <v>1.246290661867854</v>
      </c>
      <c r="AP1685" s="89">
        <f t="shared" si="537"/>
        <v>1.2462906606705981</v>
      </c>
      <c r="AQ1685" s="89">
        <f t="shared" si="537"/>
        <v>1.2462906159678244</v>
      </c>
      <c r="AR1685" s="89">
        <f t="shared" si="537"/>
        <v>1.2462889468736118</v>
      </c>
      <c r="AS1685" s="89">
        <f t="shared" si="537"/>
        <v>1.2462266328299796</v>
      </c>
      <c r="AT1685" s="89">
        <f t="shared" si="537"/>
        <v>1.2439083968856333</v>
      </c>
      <c r="AU1685" s="89">
        <f t="shared" ref="AU1685:AU1748" si="538">RADIANS($AB$9)+$AB$18*(F1685-AB$15)</f>
        <v>1.1666747515830691</v>
      </c>
      <c r="AV1685" s="89"/>
      <c r="AX1685" s="89"/>
    </row>
    <row r="1686" spans="3:64">
      <c r="C1686" s="10"/>
      <c r="D1686" s="10"/>
      <c r="Z1686">
        <f t="shared" si="529"/>
        <v>0</v>
      </c>
      <c r="AA1686" s="89">
        <f t="shared" si="530"/>
        <v>-0.23800536174947567</v>
      </c>
      <c r="AB1686" s="89">
        <f t="shared" si="523"/>
        <v>-9999</v>
      </c>
      <c r="AC1686" s="89">
        <f t="shared" si="525"/>
        <v>0</v>
      </c>
      <c r="AD1686" s="89">
        <f t="shared" ref="AD1686:AD1749" si="539">IF(S1686&lt;&gt;0,G1686-AA1686, -9999)</f>
        <v>-9999</v>
      </c>
      <c r="AE1686" s="89">
        <f t="shared" si="526"/>
        <v>0</v>
      </c>
      <c r="AF1686">
        <f t="shared" ref="AF1686:AF1749" si="540">IF(S1686&lt;&gt;0,G1686-P1686, -9999)</f>
        <v>-9999</v>
      </c>
      <c r="AG1686" s="73"/>
      <c r="AH1686">
        <f t="shared" si="531"/>
        <v>9.9128093979226504E-4</v>
      </c>
      <c r="AI1686">
        <f t="shared" si="532"/>
        <v>1.0202694526724543</v>
      </c>
      <c r="AJ1686">
        <f t="shared" si="533"/>
        <v>0.73637414807196833</v>
      </c>
      <c r="AK1686">
        <f t="shared" si="534"/>
        <v>8.1517785104596244E-2</v>
      </c>
      <c r="AL1686">
        <f t="shared" si="535"/>
        <v>1.327088014839336</v>
      </c>
      <c r="AM1686">
        <f t="shared" si="536"/>
        <v>0.7817992999413852</v>
      </c>
      <c r="AN1686" s="89">
        <f t="shared" si="537"/>
        <v>1.2462906618999194</v>
      </c>
      <c r="AO1686" s="89">
        <f t="shared" si="537"/>
        <v>1.246290661867854</v>
      </c>
      <c r="AP1686" s="89">
        <f t="shared" si="537"/>
        <v>1.2462906606705981</v>
      </c>
      <c r="AQ1686" s="89">
        <f t="shared" si="537"/>
        <v>1.2462906159678244</v>
      </c>
      <c r="AR1686" s="89">
        <f t="shared" si="537"/>
        <v>1.2462889468736118</v>
      </c>
      <c r="AS1686" s="89">
        <f t="shared" si="537"/>
        <v>1.2462266328299796</v>
      </c>
      <c r="AT1686" s="89">
        <f t="shared" si="537"/>
        <v>1.2439083968856333</v>
      </c>
      <c r="AU1686" s="89">
        <f t="shared" si="538"/>
        <v>1.1666747515830691</v>
      </c>
      <c r="AV1686" s="89"/>
      <c r="AX1686" s="89"/>
    </row>
    <row r="1687" spans="3:64">
      <c r="C1687" s="10"/>
      <c r="D1687" s="10"/>
      <c r="Z1687">
        <f t="shared" si="529"/>
        <v>0</v>
      </c>
      <c r="AA1687" s="89">
        <f t="shared" si="530"/>
        <v>-0.23800536174947567</v>
      </c>
      <c r="AB1687" s="89">
        <f t="shared" si="523"/>
        <v>-9999</v>
      </c>
      <c r="AC1687" s="89">
        <f t="shared" si="525"/>
        <v>0</v>
      </c>
      <c r="AD1687" s="89">
        <f t="shared" si="539"/>
        <v>-9999</v>
      </c>
      <c r="AE1687" s="89">
        <f t="shared" si="526"/>
        <v>0</v>
      </c>
      <c r="AF1687">
        <f t="shared" si="540"/>
        <v>-9999</v>
      </c>
      <c r="AG1687" s="73"/>
      <c r="AH1687">
        <f t="shared" si="531"/>
        <v>9.9128093979226504E-4</v>
      </c>
      <c r="AI1687">
        <f t="shared" si="532"/>
        <v>1.0202694526724543</v>
      </c>
      <c r="AJ1687">
        <f t="shared" si="533"/>
        <v>0.73637414807196833</v>
      </c>
      <c r="AK1687">
        <f t="shared" si="534"/>
        <v>8.1517785104596244E-2</v>
      </c>
      <c r="AL1687">
        <f t="shared" si="535"/>
        <v>1.327088014839336</v>
      </c>
      <c r="AM1687">
        <f t="shared" si="536"/>
        <v>0.7817992999413852</v>
      </c>
      <c r="AN1687" s="89">
        <f t="shared" si="537"/>
        <v>1.2462906618999194</v>
      </c>
      <c r="AO1687" s="89">
        <f t="shared" si="537"/>
        <v>1.246290661867854</v>
      </c>
      <c r="AP1687" s="89">
        <f t="shared" si="537"/>
        <v>1.2462906606705981</v>
      </c>
      <c r="AQ1687" s="89">
        <f t="shared" si="537"/>
        <v>1.2462906159678244</v>
      </c>
      <c r="AR1687" s="89">
        <f t="shared" si="537"/>
        <v>1.2462889468736118</v>
      </c>
      <c r="AS1687" s="89">
        <f t="shared" si="537"/>
        <v>1.2462266328299796</v>
      </c>
      <c r="AT1687" s="89">
        <f t="shared" si="537"/>
        <v>1.2439083968856333</v>
      </c>
      <c r="AU1687" s="89">
        <f t="shared" si="538"/>
        <v>1.1666747515830691</v>
      </c>
      <c r="AV1687" s="89"/>
      <c r="AX1687" s="89"/>
      <c r="AY1687" s="89"/>
      <c r="AZ1687" s="89"/>
      <c r="BA1687" s="89"/>
      <c r="BB1687" s="89"/>
      <c r="BC1687" s="89"/>
      <c r="BD1687" s="89"/>
      <c r="BE1687" s="89"/>
      <c r="BF1687" s="89"/>
      <c r="BG1687" s="89"/>
      <c r="BH1687" s="89"/>
      <c r="BI1687" s="89"/>
      <c r="BJ1687" s="89"/>
      <c r="BK1687" s="89"/>
      <c r="BL1687" s="89"/>
    </row>
    <row r="1688" spans="3:64">
      <c r="C1688" s="10"/>
      <c r="D1688" s="10"/>
      <c r="Z1688">
        <f t="shared" si="529"/>
        <v>0</v>
      </c>
      <c r="AA1688" s="89">
        <f t="shared" si="530"/>
        <v>-0.23800536174947567</v>
      </c>
      <c r="AB1688" s="89">
        <f t="shared" si="523"/>
        <v>-9999</v>
      </c>
      <c r="AC1688" s="89">
        <f t="shared" si="525"/>
        <v>0</v>
      </c>
      <c r="AD1688" s="89">
        <f t="shared" si="539"/>
        <v>-9999</v>
      </c>
      <c r="AE1688" s="89">
        <f t="shared" si="526"/>
        <v>0</v>
      </c>
      <c r="AF1688">
        <f t="shared" si="540"/>
        <v>-9999</v>
      </c>
      <c r="AG1688" s="73"/>
      <c r="AH1688">
        <f t="shared" si="531"/>
        <v>9.9128093979226504E-4</v>
      </c>
      <c r="AI1688">
        <f t="shared" si="532"/>
        <v>1.0202694526724543</v>
      </c>
      <c r="AJ1688">
        <f t="shared" si="533"/>
        <v>0.73637414807196833</v>
      </c>
      <c r="AK1688">
        <f t="shared" si="534"/>
        <v>8.1517785104596244E-2</v>
      </c>
      <c r="AL1688">
        <f t="shared" si="535"/>
        <v>1.327088014839336</v>
      </c>
      <c r="AM1688">
        <f t="shared" si="536"/>
        <v>0.7817992999413852</v>
      </c>
      <c r="AN1688" s="89">
        <f t="shared" si="537"/>
        <v>1.2462906618999194</v>
      </c>
      <c r="AO1688" s="89">
        <f t="shared" si="537"/>
        <v>1.246290661867854</v>
      </c>
      <c r="AP1688" s="89">
        <f t="shared" si="537"/>
        <v>1.2462906606705981</v>
      </c>
      <c r="AQ1688" s="89">
        <f t="shared" si="537"/>
        <v>1.2462906159678244</v>
      </c>
      <c r="AR1688" s="89">
        <f t="shared" si="537"/>
        <v>1.2462889468736118</v>
      </c>
      <c r="AS1688" s="89">
        <f t="shared" si="537"/>
        <v>1.2462266328299796</v>
      </c>
      <c r="AT1688" s="89">
        <f t="shared" si="537"/>
        <v>1.2439083968856333</v>
      </c>
      <c r="AU1688" s="89">
        <f t="shared" si="538"/>
        <v>1.1666747515830691</v>
      </c>
      <c r="AV1688" s="89"/>
      <c r="AW1688" s="89"/>
      <c r="AX1688" s="89"/>
      <c r="AY1688" s="89"/>
      <c r="AZ1688" s="89"/>
      <c r="BA1688" s="89"/>
      <c r="BB1688" s="89"/>
      <c r="BC1688" s="89"/>
      <c r="BD1688" s="89"/>
      <c r="BE1688" s="89"/>
      <c r="BF1688" s="89"/>
      <c r="BG1688" s="89"/>
      <c r="BH1688" s="89"/>
      <c r="BI1688" s="89"/>
      <c r="BJ1688" s="89"/>
      <c r="BK1688" s="89"/>
      <c r="BL1688" s="89"/>
    </row>
    <row r="1689" spans="3:64">
      <c r="C1689" s="10"/>
      <c r="D1689" s="10"/>
      <c r="Z1689">
        <f t="shared" si="529"/>
        <v>0</v>
      </c>
      <c r="AA1689" s="89">
        <f t="shared" si="530"/>
        <v>-0.23800536174947567</v>
      </c>
      <c r="AB1689" s="89">
        <f t="shared" si="523"/>
        <v>-9999</v>
      </c>
      <c r="AC1689" s="89">
        <f t="shared" si="525"/>
        <v>0</v>
      </c>
      <c r="AD1689" s="89">
        <f t="shared" si="539"/>
        <v>-9999</v>
      </c>
      <c r="AE1689" s="89">
        <f t="shared" si="526"/>
        <v>0</v>
      </c>
      <c r="AF1689">
        <f t="shared" si="540"/>
        <v>-9999</v>
      </c>
      <c r="AG1689" s="73"/>
      <c r="AH1689">
        <f t="shared" si="531"/>
        <v>9.9128093979226504E-4</v>
      </c>
      <c r="AI1689">
        <f t="shared" si="532"/>
        <v>1.0202694526724543</v>
      </c>
      <c r="AJ1689">
        <f t="shared" si="533"/>
        <v>0.73637414807196833</v>
      </c>
      <c r="AK1689">
        <f t="shared" si="534"/>
        <v>8.1517785104596244E-2</v>
      </c>
      <c r="AL1689">
        <f t="shared" si="535"/>
        <v>1.327088014839336</v>
      </c>
      <c r="AM1689">
        <f t="shared" si="536"/>
        <v>0.7817992999413852</v>
      </c>
      <c r="AN1689" s="89">
        <f t="shared" si="537"/>
        <v>1.2462906618999194</v>
      </c>
      <c r="AO1689" s="89">
        <f t="shared" si="537"/>
        <v>1.246290661867854</v>
      </c>
      <c r="AP1689" s="89">
        <f t="shared" si="537"/>
        <v>1.2462906606705981</v>
      </c>
      <c r="AQ1689" s="89">
        <f t="shared" si="537"/>
        <v>1.2462906159678244</v>
      </c>
      <c r="AR1689" s="89">
        <f t="shared" si="537"/>
        <v>1.2462889468736118</v>
      </c>
      <c r="AS1689" s="89">
        <f t="shared" si="537"/>
        <v>1.2462266328299796</v>
      </c>
      <c r="AT1689" s="89">
        <f t="shared" si="537"/>
        <v>1.2439083968856333</v>
      </c>
      <c r="AU1689" s="89">
        <f t="shared" si="538"/>
        <v>1.1666747515830691</v>
      </c>
      <c r="AV1689" s="89"/>
      <c r="AW1689" s="89"/>
      <c r="AX1689" s="89"/>
      <c r="AY1689" s="89"/>
      <c r="AZ1689" s="89"/>
      <c r="BA1689" s="89"/>
      <c r="BB1689" s="89"/>
      <c r="BC1689" s="89"/>
      <c r="BD1689" s="89"/>
      <c r="BE1689" s="89"/>
      <c r="BF1689" s="89"/>
      <c r="BG1689" s="89"/>
      <c r="BH1689" s="89"/>
      <c r="BI1689" s="89"/>
      <c r="BJ1689" s="89"/>
      <c r="BK1689" s="89"/>
      <c r="BL1689" s="89"/>
    </row>
    <row r="1690" spans="3:64">
      <c r="C1690" s="10"/>
      <c r="D1690" s="10"/>
      <c r="Z1690">
        <f t="shared" si="529"/>
        <v>0</v>
      </c>
      <c r="AA1690" s="89">
        <f t="shared" si="530"/>
        <v>-0.23800536174947567</v>
      </c>
      <c r="AB1690" s="89">
        <f t="shared" si="523"/>
        <v>-9999</v>
      </c>
      <c r="AC1690" s="89">
        <f t="shared" si="525"/>
        <v>0</v>
      </c>
      <c r="AD1690" s="89">
        <f t="shared" si="539"/>
        <v>-9999</v>
      </c>
      <c r="AE1690" s="89">
        <f t="shared" si="526"/>
        <v>0</v>
      </c>
      <c r="AF1690">
        <f t="shared" si="540"/>
        <v>-9999</v>
      </c>
      <c r="AG1690" s="73"/>
      <c r="AH1690">
        <f t="shared" si="531"/>
        <v>9.9128093979226504E-4</v>
      </c>
      <c r="AI1690">
        <f t="shared" si="532"/>
        <v>1.0202694526724543</v>
      </c>
      <c r="AJ1690">
        <f t="shared" si="533"/>
        <v>0.73637414807196833</v>
      </c>
      <c r="AK1690">
        <f t="shared" si="534"/>
        <v>8.1517785104596244E-2</v>
      </c>
      <c r="AL1690">
        <f t="shared" si="535"/>
        <v>1.327088014839336</v>
      </c>
      <c r="AM1690">
        <f t="shared" si="536"/>
        <v>0.7817992999413852</v>
      </c>
      <c r="AN1690" s="89">
        <f t="shared" si="537"/>
        <v>1.2462906618999194</v>
      </c>
      <c r="AO1690" s="89">
        <f t="shared" si="537"/>
        <v>1.246290661867854</v>
      </c>
      <c r="AP1690" s="89">
        <f t="shared" si="537"/>
        <v>1.2462906606705981</v>
      </c>
      <c r="AQ1690" s="89">
        <f t="shared" si="537"/>
        <v>1.2462906159678244</v>
      </c>
      <c r="AR1690" s="89">
        <f t="shared" si="537"/>
        <v>1.2462889468736118</v>
      </c>
      <c r="AS1690" s="89">
        <f t="shared" si="537"/>
        <v>1.2462266328299796</v>
      </c>
      <c r="AT1690" s="89">
        <f t="shared" si="537"/>
        <v>1.2439083968856333</v>
      </c>
      <c r="AU1690" s="89">
        <f t="shared" si="538"/>
        <v>1.1666747515830691</v>
      </c>
      <c r="AV1690" s="89"/>
    </row>
    <row r="1691" spans="3:64">
      <c r="C1691" s="10"/>
      <c r="D1691" s="10"/>
      <c r="Z1691">
        <f t="shared" si="529"/>
        <v>0</v>
      </c>
      <c r="AA1691" s="89">
        <f t="shared" si="530"/>
        <v>-0.23800536174947567</v>
      </c>
      <c r="AB1691" s="89">
        <f t="shared" si="523"/>
        <v>-9999</v>
      </c>
      <c r="AC1691" s="89">
        <f t="shared" si="525"/>
        <v>0</v>
      </c>
      <c r="AD1691" s="89">
        <f t="shared" si="539"/>
        <v>-9999</v>
      </c>
      <c r="AE1691" s="89">
        <f t="shared" si="526"/>
        <v>0</v>
      </c>
      <c r="AF1691">
        <f t="shared" si="540"/>
        <v>-9999</v>
      </c>
      <c r="AG1691" s="73"/>
      <c r="AH1691">
        <f t="shared" si="531"/>
        <v>9.9128093979226504E-4</v>
      </c>
      <c r="AI1691">
        <f t="shared" si="532"/>
        <v>1.0202694526724543</v>
      </c>
      <c r="AJ1691">
        <f t="shared" si="533"/>
        <v>0.73637414807196833</v>
      </c>
      <c r="AK1691">
        <f t="shared" si="534"/>
        <v>8.1517785104596244E-2</v>
      </c>
      <c r="AL1691">
        <f t="shared" si="535"/>
        <v>1.327088014839336</v>
      </c>
      <c r="AM1691">
        <f t="shared" si="536"/>
        <v>0.7817992999413852</v>
      </c>
      <c r="AN1691" s="89">
        <f t="shared" si="537"/>
        <v>1.2462906618999194</v>
      </c>
      <c r="AO1691" s="89">
        <f t="shared" si="537"/>
        <v>1.246290661867854</v>
      </c>
      <c r="AP1691" s="89">
        <f t="shared" si="537"/>
        <v>1.2462906606705981</v>
      </c>
      <c r="AQ1691" s="89">
        <f t="shared" si="537"/>
        <v>1.2462906159678244</v>
      </c>
      <c r="AR1691" s="89">
        <f t="shared" si="537"/>
        <v>1.2462889468736118</v>
      </c>
      <c r="AS1691" s="89">
        <f t="shared" si="537"/>
        <v>1.2462266328299796</v>
      </c>
      <c r="AT1691" s="89">
        <f t="shared" si="537"/>
        <v>1.2439083968856333</v>
      </c>
      <c r="AU1691" s="89">
        <f t="shared" si="538"/>
        <v>1.1666747515830691</v>
      </c>
      <c r="AV1691" s="89"/>
    </row>
    <row r="1692" spans="3:64">
      <c r="C1692" s="10"/>
      <c r="D1692" s="10"/>
      <c r="Z1692">
        <f t="shared" si="529"/>
        <v>0</v>
      </c>
      <c r="AA1692" s="89">
        <f t="shared" si="530"/>
        <v>-0.23800536174947567</v>
      </c>
      <c r="AB1692" s="89">
        <f t="shared" si="523"/>
        <v>-9999</v>
      </c>
      <c r="AC1692" s="89">
        <f t="shared" si="525"/>
        <v>0</v>
      </c>
      <c r="AD1692" s="89">
        <f t="shared" si="539"/>
        <v>-9999</v>
      </c>
      <c r="AE1692" s="89">
        <f t="shared" si="526"/>
        <v>0</v>
      </c>
      <c r="AF1692">
        <f t="shared" si="540"/>
        <v>-9999</v>
      </c>
      <c r="AG1692" s="73"/>
      <c r="AH1692">
        <f t="shared" si="531"/>
        <v>9.9128093979226504E-4</v>
      </c>
      <c r="AI1692">
        <f t="shared" si="532"/>
        <v>1.0202694526724543</v>
      </c>
      <c r="AJ1692">
        <f t="shared" si="533"/>
        <v>0.73637414807196833</v>
      </c>
      <c r="AK1692">
        <f t="shared" si="534"/>
        <v>8.1517785104596244E-2</v>
      </c>
      <c r="AL1692">
        <f t="shared" si="535"/>
        <v>1.327088014839336</v>
      </c>
      <c r="AM1692">
        <f t="shared" si="536"/>
        <v>0.7817992999413852</v>
      </c>
      <c r="AN1692" s="89">
        <f t="shared" si="537"/>
        <v>1.2462906618999194</v>
      </c>
      <c r="AO1692" s="89">
        <f t="shared" si="537"/>
        <v>1.246290661867854</v>
      </c>
      <c r="AP1692" s="89">
        <f t="shared" si="537"/>
        <v>1.2462906606705981</v>
      </c>
      <c r="AQ1692" s="89">
        <f t="shared" si="537"/>
        <v>1.2462906159678244</v>
      </c>
      <c r="AR1692" s="89">
        <f t="shared" si="537"/>
        <v>1.2462889468736118</v>
      </c>
      <c r="AS1692" s="89">
        <f t="shared" si="537"/>
        <v>1.2462266328299796</v>
      </c>
      <c r="AT1692" s="89">
        <f t="shared" si="537"/>
        <v>1.2439083968856333</v>
      </c>
      <c r="AU1692" s="89">
        <f t="shared" si="538"/>
        <v>1.1666747515830691</v>
      </c>
      <c r="AV1692" s="89"/>
    </row>
    <row r="1693" spans="3:64">
      <c r="C1693" s="10"/>
      <c r="D1693" s="10"/>
      <c r="Z1693">
        <f t="shared" si="529"/>
        <v>0</v>
      </c>
      <c r="AA1693" s="89">
        <f t="shared" si="530"/>
        <v>-0.23800536174947567</v>
      </c>
      <c r="AB1693" s="89">
        <f t="shared" ref="AB1693:AB1756" si="541">IF(S1693&lt;&gt;0,G1693-AH1693, -9999)</f>
        <v>-9999</v>
      </c>
      <c r="AC1693" s="89">
        <f t="shared" si="525"/>
        <v>0</v>
      </c>
      <c r="AD1693" s="89">
        <f t="shared" si="539"/>
        <v>-9999</v>
      </c>
      <c r="AE1693" s="89">
        <f t="shared" si="526"/>
        <v>0</v>
      </c>
      <c r="AF1693">
        <f t="shared" si="540"/>
        <v>-9999</v>
      </c>
      <c r="AG1693" s="73"/>
      <c r="AH1693">
        <f t="shared" si="531"/>
        <v>9.9128093979226504E-4</v>
      </c>
      <c r="AI1693">
        <f t="shared" si="532"/>
        <v>1.0202694526724543</v>
      </c>
      <c r="AJ1693">
        <f t="shared" si="533"/>
        <v>0.73637414807196833</v>
      </c>
      <c r="AK1693">
        <f t="shared" si="534"/>
        <v>8.1517785104596244E-2</v>
      </c>
      <c r="AL1693">
        <f t="shared" si="535"/>
        <v>1.327088014839336</v>
      </c>
      <c r="AM1693">
        <f t="shared" si="536"/>
        <v>0.7817992999413852</v>
      </c>
      <c r="AN1693" s="89">
        <f t="shared" si="537"/>
        <v>1.2462906618999194</v>
      </c>
      <c r="AO1693" s="89">
        <f t="shared" si="537"/>
        <v>1.246290661867854</v>
      </c>
      <c r="AP1693" s="89">
        <f t="shared" si="537"/>
        <v>1.2462906606705981</v>
      </c>
      <c r="AQ1693" s="89">
        <f t="shared" si="537"/>
        <v>1.2462906159678244</v>
      </c>
      <c r="AR1693" s="89">
        <f t="shared" si="537"/>
        <v>1.2462889468736118</v>
      </c>
      <c r="AS1693" s="89">
        <f t="shared" si="537"/>
        <v>1.2462266328299796</v>
      </c>
      <c r="AT1693" s="89">
        <f t="shared" si="537"/>
        <v>1.2439083968856333</v>
      </c>
      <c r="AU1693" s="89">
        <f t="shared" si="538"/>
        <v>1.1666747515830691</v>
      </c>
      <c r="AV1693" s="89"/>
      <c r="AX1693" s="89"/>
    </row>
    <row r="1694" spans="3:64">
      <c r="C1694" s="10"/>
      <c r="D1694" s="10"/>
      <c r="Z1694">
        <f t="shared" si="529"/>
        <v>0</v>
      </c>
      <c r="AA1694" s="89">
        <f t="shared" si="530"/>
        <v>-0.23800536174947567</v>
      </c>
      <c r="AB1694" s="89">
        <f t="shared" si="541"/>
        <v>-9999</v>
      </c>
      <c r="AC1694" s="89">
        <f t="shared" si="525"/>
        <v>0</v>
      </c>
      <c r="AD1694" s="89">
        <f t="shared" si="539"/>
        <v>-9999</v>
      </c>
      <c r="AE1694" s="89">
        <f t="shared" si="526"/>
        <v>0</v>
      </c>
      <c r="AF1694">
        <f t="shared" si="540"/>
        <v>-9999</v>
      </c>
      <c r="AG1694" s="73"/>
      <c r="AH1694">
        <f t="shared" si="531"/>
        <v>9.9128093979226504E-4</v>
      </c>
      <c r="AI1694">
        <f t="shared" si="532"/>
        <v>1.0202694526724543</v>
      </c>
      <c r="AJ1694">
        <f t="shared" si="533"/>
        <v>0.73637414807196833</v>
      </c>
      <c r="AK1694">
        <f t="shared" si="534"/>
        <v>8.1517785104596244E-2</v>
      </c>
      <c r="AL1694">
        <f t="shared" si="535"/>
        <v>1.327088014839336</v>
      </c>
      <c r="AM1694">
        <f t="shared" si="536"/>
        <v>0.7817992999413852</v>
      </c>
      <c r="AN1694" s="89">
        <f t="shared" si="537"/>
        <v>1.2462906618999194</v>
      </c>
      <c r="AO1694" s="89">
        <f t="shared" si="537"/>
        <v>1.246290661867854</v>
      </c>
      <c r="AP1694" s="89">
        <f t="shared" si="537"/>
        <v>1.2462906606705981</v>
      </c>
      <c r="AQ1694" s="89">
        <f t="shared" si="537"/>
        <v>1.2462906159678244</v>
      </c>
      <c r="AR1694" s="89">
        <f t="shared" si="537"/>
        <v>1.2462889468736118</v>
      </c>
      <c r="AS1694" s="89">
        <f t="shared" si="537"/>
        <v>1.2462266328299796</v>
      </c>
      <c r="AT1694" s="89">
        <f t="shared" si="537"/>
        <v>1.2439083968856333</v>
      </c>
      <c r="AU1694" s="89">
        <f t="shared" si="538"/>
        <v>1.1666747515830691</v>
      </c>
      <c r="AV1694" s="89"/>
      <c r="AW1694" s="89"/>
      <c r="AX1694" s="89"/>
      <c r="AY1694" s="89"/>
      <c r="AZ1694" s="89"/>
      <c r="BA1694" s="89"/>
      <c r="BB1694" s="89"/>
      <c r="BC1694" s="89"/>
      <c r="BD1694" s="89"/>
      <c r="BE1694" s="89"/>
      <c r="BF1694" s="89"/>
      <c r="BG1694" s="89"/>
      <c r="BH1694" s="89"/>
      <c r="BI1694" s="89"/>
      <c r="BJ1694" s="89"/>
      <c r="BK1694" s="89"/>
      <c r="BL1694" s="89"/>
    </row>
    <row r="1695" spans="3:64">
      <c r="C1695" s="10"/>
      <c r="D1695" s="10"/>
      <c r="Z1695">
        <f t="shared" si="529"/>
        <v>0</v>
      </c>
      <c r="AA1695" s="89">
        <f t="shared" si="530"/>
        <v>-0.23800536174947567</v>
      </c>
      <c r="AB1695" s="89">
        <f t="shared" si="541"/>
        <v>-9999</v>
      </c>
      <c r="AC1695" s="89">
        <f t="shared" si="525"/>
        <v>0</v>
      </c>
      <c r="AD1695" s="89">
        <f t="shared" si="539"/>
        <v>-9999</v>
      </c>
      <c r="AE1695" s="89">
        <f t="shared" si="526"/>
        <v>0</v>
      </c>
      <c r="AF1695">
        <f t="shared" si="540"/>
        <v>-9999</v>
      </c>
      <c r="AG1695" s="73"/>
      <c r="AH1695">
        <f t="shared" si="531"/>
        <v>9.9128093979226504E-4</v>
      </c>
      <c r="AI1695">
        <f t="shared" si="532"/>
        <v>1.0202694526724543</v>
      </c>
      <c r="AJ1695">
        <f t="shared" si="533"/>
        <v>0.73637414807196833</v>
      </c>
      <c r="AK1695">
        <f t="shared" si="534"/>
        <v>8.1517785104596244E-2</v>
      </c>
      <c r="AL1695">
        <f t="shared" si="535"/>
        <v>1.327088014839336</v>
      </c>
      <c r="AM1695">
        <f t="shared" si="536"/>
        <v>0.7817992999413852</v>
      </c>
      <c r="AN1695" s="89">
        <f t="shared" si="537"/>
        <v>1.2462906618999194</v>
      </c>
      <c r="AO1695" s="89">
        <f t="shared" si="537"/>
        <v>1.246290661867854</v>
      </c>
      <c r="AP1695" s="89">
        <f t="shared" si="537"/>
        <v>1.2462906606705981</v>
      </c>
      <c r="AQ1695" s="89">
        <f t="shared" si="537"/>
        <v>1.2462906159678244</v>
      </c>
      <c r="AR1695" s="89">
        <f t="shared" si="537"/>
        <v>1.2462889468736118</v>
      </c>
      <c r="AS1695" s="89">
        <f t="shared" si="537"/>
        <v>1.2462266328299796</v>
      </c>
      <c r="AT1695" s="89">
        <f t="shared" si="537"/>
        <v>1.2439083968856333</v>
      </c>
      <c r="AU1695" s="89">
        <f t="shared" si="538"/>
        <v>1.1666747515830691</v>
      </c>
      <c r="AV1695" s="89"/>
      <c r="AW1695" s="89"/>
      <c r="AX1695" s="89"/>
      <c r="AY1695" s="89"/>
      <c r="AZ1695" s="89"/>
      <c r="BA1695" s="89"/>
      <c r="BB1695" s="89"/>
      <c r="BC1695" s="89"/>
      <c r="BD1695" s="89"/>
      <c r="BE1695" s="89"/>
      <c r="BF1695" s="89"/>
      <c r="BG1695" s="89"/>
      <c r="BH1695" s="89"/>
      <c r="BI1695" s="89"/>
      <c r="BJ1695" s="89"/>
      <c r="BK1695" s="89"/>
      <c r="BL1695" s="89"/>
    </row>
    <row r="1696" spans="3:64">
      <c r="C1696" s="10"/>
      <c r="D1696" s="10"/>
      <c r="Z1696">
        <f t="shared" si="529"/>
        <v>0</v>
      </c>
      <c r="AA1696" s="89">
        <f t="shared" si="530"/>
        <v>-0.23800536174947567</v>
      </c>
      <c r="AB1696" s="89">
        <f t="shared" si="541"/>
        <v>-9999</v>
      </c>
      <c r="AC1696" s="89">
        <f t="shared" si="525"/>
        <v>0</v>
      </c>
      <c r="AD1696" s="89">
        <f t="shared" si="539"/>
        <v>-9999</v>
      </c>
      <c r="AE1696" s="89">
        <f t="shared" si="526"/>
        <v>0</v>
      </c>
      <c r="AF1696">
        <f t="shared" si="540"/>
        <v>-9999</v>
      </c>
      <c r="AG1696" s="73"/>
      <c r="AH1696">
        <f t="shared" si="531"/>
        <v>9.9128093979226504E-4</v>
      </c>
      <c r="AI1696">
        <f t="shared" si="532"/>
        <v>1.0202694526724543</v>
      </c>
      <c r="AJ1696">
        <f t="shared" si="533"/>
        <v>0.73637414807196833</v>
      </c>
      <c r="AK1696">
        <f t="shared" si="534"/>
        <v>8.1517785104596244E-2</v>
      </c>
      <c r="AL1696">
        <f t="shared" si="535"/>
        <v>1.327088014839336</v>
      </c>
      <c r="AM1696">
        <f t="shared" si="536"/>
        <v>0.7817992999413852</v>
      </c>
      <c r="AN1696" s="89">
        <f t="shared" si="537"/>
        <v>1.2462906618999194</v>
      </c>
      <c r="AO1696" s="89">
        <f t="shared" si="537"/>
        <v>1.246290661867854</v>
      </c>
      <c r="AP1696" s="89">
        <f t="shared" si="537"/>
        <v>1.2462906606705981</v>
      </c>
      <c r="AQ1696" s="89">
        <f t="shared" si="537"/>
        <v>1.2462906159678244</v>
      </c>
      <c r="AR1696" s="89">
        <f t="shared" si="537"/>
        <v>1.2462889468736118</v>
      </c>
      <c r="AS1696" s="89">
        <f t="shared" si="537"/>
        <v>1.2462266328299796</v>
      </c>
      <c r="AT1696" s="89">
        <f t="shared" si="537"/>
        <v>1.2439083968856333</v>
      </c>
      <c r="AU1696" s="89">
        <f t="shared" si="538"/>
        <v>1.1666747515830691</v>
      </c>
    </row>
    <row r="1697" spans="3:64">
      <c r="C1697" s="10"/>
      <c r="D1697" s="10"/>
      <c r="Z1697">
        <f t="shared" si="529"/>
        <v>0</v>
      </c>
      <c r="AA1697" s="89">
        <f t="shared" si="530"/>
        <v>-0.23800536174947567</v>
      </c>
      <c r="AB1697" s="89">
        <f t="shared" si="541"/>
        <v>-9999</v>
      </c>
      <c r="AC1697" s="89">
        <f t="shared" si="525"/>
        <v>0</v>
      </c>
      <c r="AD1697" s="89">
        <f t="shared" si="539"/>
        <v>-9999</v>
      </c>
      <c r="AE1697" s="89">
        <f t="shared" si="526"/>
        <v>0</v>
      </c>
      <c r="AF1697">
        <f t="shared" si="540"/>
        <v>-9999</v>
      </c>
      <c r="AG1697" s="73"/>
      <c r="AH1697">
        <f t="shared" si="531"/>
        <v>9.9128093979226504E-4</v>
      </c>
      <c r="AI1697">
        <f t="shared" si="532"/>
        <v>1.0202694526724543</v>
      </c>
      <c r="AJ1697">
        <f t="shared" si="533"/>
        <v>0.73637414807196833</v>
      </c>
      <c r="AK1697">
        <f t="shared" si="534"/>
        <v>8.1517785104596244E-2</v>
      </c>
      <c r="AL1697">
        <f t="shared" si="535"/>
        <v>1.327088014839336</v>
      </c>
      <c r="AM1697">
        <f t="shared" si="536"/>
        <v>0.7817992999413852</v>
      </c>
      <c r="AN1697" s="89">
        <f t="shared" si="537"/>
        <v>1.2462906618999194</v>
      </c>
      <c r="AO1697" s="89">
        <f t="shared" si="537"/>
        <v>1.246290661867854</v>
      </c>
      <c r="AP1697" s="89">
        <f t="shared" si="537"/>
        <v>1.2462906606705981</v>
      </c>
      <c r="AQ1697" s="89">
        <f t="shared" si="537"/>
        <v>1.2462906159678244</v>
      </c>
      <c r="AR1697" s="89">
        <f t="shared" si="537"/>
        <v>1.2462889468736118</v>
      </c>
      <c r="AS1697" s="89">
        <f t="shared" si="537"/>
        <v>1.2462266328299796</v>
      </c>
      <c r="AT1697" s="89">
        <f t="shared" si="537"/>
        <v>1.2439083968856333</v>
      </c>
      <c r="AU1697" s="89">
        <f t="shared" si="538"/>
        <v>1.1666747515830691</v>
      </c>
      <c r="AV1697" s="89"/>
      <c r="AX1697" s="89"/>
    </row>
    <row r="1698" spans="3:64">
      <c r="C1698" s="10"/>
      <c r="D1698" s="10"/>
      <c r="Z1698">
        <f t="shared" si="529"/>
        <v>0</v>
      </c>
      <c r="AA1698" s="89">
        <f t="shared" si="530"/>
        <v>-0.23800536174947567</v>
      </c>
      <c r="AB1698" s="89">
        <f t="shared" si="541"/>
        <v>-9999</v>
      </c>
      <c r="AC1698" s="89">
        <f t="shared" si="525"/>
        <v>0</v>
      </c>
      <c r="AD1698" s="89">
        <f t="shared" si="539"/>
        <v>-9999</v>
      </c>
      <c r="AE1698" s="89">
        <f t="shared" si="526"/>
        <v>0</v>
      </c>
      <c r="AF1698">
        <f t="shared" si="540"/>
        <v>-9999</v>
      </c>
      <c r="AG1698" s="73"/>
      <c r="AH1698">
        <f t="shared" si="531"/>
        <v>9.9128093979226504E-4</v>
      </c>
      <c r="AI1698">
        <f t="shared" si="532"/>
        <v>1.0202694526724543</v>
      </c>
      <c r="AJ1698">
        <f t="shared" si="533"/>
        <v>0.73637414807196833</v>
      </c>
      <c r="AK1698">
        <f t="shared" si="534"/>
        <v>8.1517785104596244E-2</v>
      </c>
      <c r="AL1698">
        <f t="shared" si="535"/>
        <v>1.327088014839336</v>
      </c>
      <c r="AM1698">
        <f t="shared" si="536"/>
        <v>0.7817992999413852</v>
      </c>
      <c r="AN1698" s="89">
        <f t="shared" si="537"/>
        <v>1.2462906618999194</v>
      </c>
      <c r="AO1698" s="89">
        <f t="shared" si="537"/>
        <v>1.246290661867854</v>
      </c>
      <c r="AP1698" s="89">
        <f t="shared" si="537"/>
        <v>1.2462906606705981</v>
      </c>
      <c r="AQ1698" s="89">
        <f t="shared" si="537"/>
        <v>1.2462906159678244</v>
      </c>
      <c r="AR1698" s="89">
        <f t="shared" si="537"/>
        <v>1.2462889468736118</v>
      </c>
      <c r="AS1698" s="89">
        <f t="shared" si="537"/>
        <v>1.2462266328299796</v>
      </c>
      <c r="AT1698" s="89">
        <f t="shared" si="537"/>
        <v>1.2439083968856333</v>
      </c>
      <c r="AU1698" s="89">
        <f t="shared" si="538"/>
        <v>1.1666747515830691</v>
      </c>
      <c r="AV1698" s="89"/>
    </row>
    <row r="1699" spans="3:64">
      <c r="C1699" s="10"/>
      <c r="D1699" s="10"/>
      <c r="Z1699">
        <f t="shared" si="529"/>
        <v>0</v>
      </c>
      <c r="AA1699" s="89">
        <f t="shared" si="530"/>
        <v>-0.23800536174947567</v>
      </c>
      <c r="AB1699" s="89">
        <f t="shared" si="541"/>
        <v>-9999</v>
      </c>
      <c r="AC1699" s="89">
        <f t="shared" si="525"/>
        <v>0</v>
      </c>
      <c r="AD1699" s="89">
        <f t="shared" si="539"/>
        <v>-9999</v>
      </c>
      <c r="AE1699" s="89">
        <f t="shared" si="526"/>
        <v>0</v>
      </c>
      <c r="AF1699">
        <f t="shared" si="540"/>
        <v>-9999</v>
      </c>
      <c r="AG1699" s="73"/>
      <c r="AH1699">
        <f t="shared" si="531"/>
        <v>9.9128093979226504E-4</v>
      </c>
      <c r="AI1699">
        <f t="shared" si="532"/>
        <v>1.0202694526724543</v>
      </c>
      <c r="AJ1699">
        <f t="shared" si="533"/>
        <v>0.73637414807196833</v>
      </c>
      <c r="AK1699">
        <f t="shared" si="534"/>
        <v>8.1517785104596244E-2</v>
      </c>
      <c r="AL1699">
        <f t="shared" si="535"/>
        <v>1.327088014839336</v>
      </c>
      <c r="AM1699">
        <f t="shared" si="536"/>
        <v>0.7817992999413852</v>
      </c>
      <c r="AN1699" s="89">
        <f t="shared" si="537"/>
        <v>1.2462906618999194</v>
      </c>
      <c r="AO1699" s="89">
        <f t="shared" si="537"/>
        <v>1.246290661867854</v>
      </c>
      <c r="AP1699" s="89">
        <f t="shared" si="537"/>
        <v>1.2462906606705981</v>
      </c>
      <c r="AQ1699" s="89">
        <f t="shared" si="537"/>
        <v>1.2462906159678244</v>
      </c>
      <c r="AR1699" s="89">
        <f t="shared" si="537"/>
        <v>1.2462889468736118</v>
      </c>
      <c r="AS1699" s="89">
        <f t="shared" si="537"/>
        <v>1.2462266328299796</v>
      </c>
      <c r="AT1699" s="89">
        <f t="shared" si="537"/>
        <v>1.2439083968856333</v>
      </c>
      <c r="AU1699" s="89">
        <f t="shared" si="538"/>
        <v>1.1666747515830691</v>
      </c>
      <c r="AV1699" s="89"/>
    </row>
    <row r="1700" spans="3:64">
      <c r="C1700" s="10"/>
      <c r="D1700" s="10"/>
      <c r="Z1700">
        <f t="shared" si="529"/>
        <v>0</v>
      </c>
      <c r="AA1700" s="89">
        <f t="shared" si="530"/>
        <v>-0.23800536174947567</v>
      </c>
      <c r="AB1700" s="89">
        <f t="shared" si="541"/>
        <v>-9999</v>
      </c>
      <c r="AC1700" s="89">
        <f t="shared" si="525"/>
        <v>0</v>
      </c>
      <c r="AD1700" s="89">
        <f t="shared" si="539"/>
        <v>-9999</v>
      </c>
      <c r="AE1700" s="89">
        <f t="shared" si="526"/>
        <v>0</v>
      </c>
      <c r="AF1700">
        <f t="shared" si="540"/>
        <v>-9999</v>
      </c>
      <c r="AG1700" s="73"/>
      <c r="AH1700">
        <f t="shared" si="531"/>
        <v>9.9128093979226504E-4</v>
      </c>
      <c r="AI1700">
        <f t="shared" si="532"/>
        <v>1.0202694526724543</v>
      </c>
      <c r="AJ1700">
        <f t="shared" si="533"/>
        <v>0.73637414807196833</v>
      </c>
      <c r="AK1700">
        <f t="shared" si="534"/>
        <v>8.1517785104596244E-2</v>
      </c>
      <c r="AL1700">
        <f t="shared" si="535"/>
        <v>1.327088014839336</v>
      </c>
      <c r="AM1700">
        <f t="shared" si="536"/>
        <v>0.7817992999413852</v>
      </c>
      <c r="AN1700" s="89">
        <f t="shared" si="537"/>
        <v>1.2462906618999194</v>
      </c>
      <c r="AO1700" s="89">
        <f t="shared" si="537"/>
        <v>1.246290661867854</v>
      </c>
      <c r="AP1700" s="89">
        <f t="shared" si="537"/>
        <v>1.2462906606705981</v>
      </c>
      <c r="AQ1700" s="89">
        <f t="shared" si="537"/>
        <v>1.2462906159678244</v>
      </c>
      <c r="AR1700" s="89">
        <f t="shared" si="537"/>
        <v>1.2462889468736118</v>
      </c>
      <c r="AS1700" s="89">
        <f t="shared" si="537"/>
        <v>1.2462266328299796</v>
      </c>
      <c r="AT1700" s="89">
        <f t="shared" si="537"/>
        <v>1.2439083968856333</v>
      </c>
      <c r="AU1700" s="89">
        <f t="shared" si="538"/>
        <v>1.1666747515830691</v>
      </c>
    </row>
    <row r="1701" spans="3:64">
      <c r="C1701" s="10"/>
      <c r="D1701" s="10"/>
      <c r="Z1701">
        <f t="shared" si="529"/>
        <v>0</v>
      </c>
      <c r="AA1701" s="89">
        <f t="shared" si="530"/>
        <v>-0.23800536174947567</v>
      </c>
      <c r="AB1701" s="89">
        <f t="shared" si="541"/>
        <v>-9999</v>
      </c>
      <c r="AC1701" s="89">
        <f t="shared" si="525"/>
        <v>0</v>
      </c>
      <c r="AD1701" s="89">
        <f t="shared" si="539"/>
        <v>-9999</v>
      </c>
      <c r="AE1701" s="89">
        <f t="shared" si="526"/>
        <v>0</v>
      </c>
      <c r="AF1701">
        <f t="shared" si="540"/>
        <v>-9999</v>
      </c>
      <c r="AG1701" s="73"/>
      <c r="AH1701">
        <f t="shared" si="531"/>
        <v>9.9128093979226504E-4</v>
      </c>
      <c r="AI1701">
        <f t="shared" si="532"/>
        <v>1.0202694526724543</v>
      </c>
      <c r="AJ1701">
        <f t="shared" si="533"/>
        <v>0.73637414807196833</v>
      </c>
      <c r="AK1701">
        <f t="shared" si="534"/>
        <v>8.1517785104596244E-2</v>
      </c>
      <c r="AL1701">
        <f t="shared" si="535"/>
        <v>1.327088014839336</v>
      </c>
      <c r="AM1701">
        <f t="shared" si="536"/>
        <v>0.7817992999413852</v>
      </c>
      <c r="AN1701" s="89">
        <f t="shared" ref="AN1701:AT1716" si="542">$AU1701+$AB$7*SIN(AO1701)</f>
        <v>1.2462906618999194</v>
      </c>
      <c r="AO1701" s="89">
        <f t="shared" si="542"/>
        <v>1.246290661867854</v>
      </c>
      <c r="AP1701" s="89">
        <f t="shared" si="542"/>
        <v>1.2462906606705981</v>
      </c>
      <c r="AQ1701" s="89">
        <f t="shared" si="542"/>
        <v>1.2462906159678244</v>
      </c>
      <c r="AR1701" s="89">
        <f t="shared" si="542"/>
        <v>1.2462889468736118</v>
      </c>
      <c r="AS1701" s="89">
        <f t="shared" si="542"/>
        <v>1.2462266328299796</v>
      </c>
      <c r="AT1701" s="89">
        <f t="shared" si="542"/>
        <v>1.2439083968856333</v>
      </c>
      <c r="AU1701" s="89">
        <f t="shared" si="538"/>
        <v>1.1666747515830691</v>
      </c>
    </row>
    <row r="1702" spans="3:64">
      <c r="C1702" s="10"/>
      <c r="D1702" s="10"/>
      <c r="Z1702">
        <f t="shared" si="529"/>
        <v>0</v>
      </c>
      <c r="AA1702" s="89">
        <f t="shared" si="530"/>
        <v>-0.23800536174947567</v>
      </c>
      <c r="AB1702" s="89">
        <f t="shared" si="541"/>
        <v>-9999</v>
      </c>
      <c r="AC1702" s="89">
        <f t="shared" si="525"/>
        <v>0</v>
      </c>
      <c r="AD1702" s="89">
        <f t="shared" si="539"/>
        <v>-9999</v>
      </c>
      <c r="AE1702" s="89">
        <f t="shared" si="526"/>
        <v>0</v>
      </c>
      <c r="AF1702">
        <f t="shared" si="540"/>
        <v>-9999</v>
      </c>
      <c r="AG1702" s="73"/>
      <c r="AH1702">
        <f t="shared" si="531"/>
        <v>9.9128093979226504E-4</v>
      </c>
      <c r="AI1702">
        <f t="shared" si="532"/>
        <v>1.0202694526724543</v>
      </c>
      <c r="AJ1702">
        <f t="shared" si="533"/>
        <v>0.73637414807196833</v>
      </c>
      <c r="AK1702">
        <f t="shared" si="534"/>
        <v>8.1517785104596244E-2</v>
      </c>
      <c r="AL1702">
        <f t="shared" si="535"/>
        <v>1.327088014839336</v>
      </c>
      <c r="AM1702">
        <f t="shared" si="536"/>
        <v>0.7817992999413852</v>
      </c>
      <c r="AN1702" s="89">
        <f t="shared" si="542"/>
        <v>1.2462906618999194</v>
      </c>
      <c r="AO1702" s="89">
        <f t="shared" si="542"/>
        <v>1.246290661867854</v>
      </c>
      <c r="AP1702" s="89">
        <f t="shared" si="542"/>
        <v>1.2462906606705981</v>
      </c>
      <c r="AQ1702" s="89">
        <f t="shared" si="542"/>
        <v>1.2462906159678244</v>
      </c>
      <c r="AR1702" s="89">
        <f t="shared" si="542"/>
        <v>1.2462889468736118</v>
      </c>
      <c r="AS1702" s="89">
        <f t="shared" si="542"/>
        <v>1.2462266328299796</v>
      </c>
      <c r="AT1702" s="89">
        <f t="shared" si="542"/>
        <v>1.2439083968856333</v>
      </c>
      <c r="AU1702" s="89">
        <f t="shared" si="538"/>
        <v>1.1666747515830691</v>
      </c>
    </row>
    <row r="1703" spans="3:64">
      <c r="C1703" s="10"/>
      <c r="D1703" s="10"/>
      <c r="Z1703">
        <f t="shared" si="529"/>
        <v>0</v>
      </c>
      <c r="AA1703" s="89">
        <f t="shared" si="530"/>
        <v>-0.23800536174947567</v>
      </c>
      <c r="AB1703" s="89">
        <f t="shared" si="541"/>
        <v>-9999</v>
      </c>
      <c r="AC1703" s="89">
        <f t="shared" ref="AC1703:AC1766" si="543">+G1703-P1703</f>
        <v>0</v>
      </c>
      <c r="AD1703" s="89">
        <f t="shared" si="539"/>
        <v>-9999</v>
      </c>
      <c r="AE1703" s="89">
        <f t="shared" ref="AE1703:AE1766" si="544">+(G1703-AA1703)^2*S1703</f>
        <v>0</v>
      </c>
      <c r="AF1703">
        <f t="shared" si="540"/>
        <v>-9999</v>
      </c>
      <c r="AG1703" s="73"/>
      <c r="AH1703">
        <f t="shared" si="531"/>
        <v>9.9128093979226504E-4</v>
      </c>
      <c r="AI1703">
        <f t="shared" si="532"/>
        <v>1.0202694526724543</v>
      </c>
      <c r="AJ1703">
        <f t="shared" si="533"/>
        <v>0.73637414807196833</v>
      </c>
      <c r="AK1703">
        <f t="shared" si="534"/>
        <v>8.1517785104596244E-2</v>
      </c>
      <c r="AL1703">
        <f t="shared" si="535"/>
        <v>1.327088014839336</v>
      </c>
      <c r="AM1703">
        <f t="shared" si="536"/>
        <v>0.7817992999413852</v>
      </c>
      <c r="AN1703" s="89">
        <f t="shared" si="542"/>
        <v>1.2462906618999194</v>
      </c>
      <c r="AO1703" s="89">
        <f t="shared" si="542"/>
        <v>1.246290661867854</v>
      </c>
      <c r="AP1703" s="89">
        <f t="shared" si="542"/>
        <v>1.2462906606705981</v>
      </c>
      <c r="AQ1703" s="89">
        <f t="shared" si="542"/>
        <v>1.2462906159678244</v>
      </c>
      <c r="AR1703" s="89">
        <f t="shared" si="542"/>
        <v>1.2462889468736118</v>
      </c>
      <c r="AS1703" s="89">
        <f t="shared" si="542"/>
        <v>1.2462266328299796</v>
      </c>
      <c r="AT1703" s="89">
        <f t="shared" si="542"/>
        <v>1.2439083968856333</v>
      </c>
      <c r="AU1703" s="89">
        <f t="shared" si="538"/>
        <v>1.1666747515830691</v>
      </c>
    </row>
    <row r="1704" spans="3:64">
      <c r="C1704" s="10"/>
      <c r="D1704" s="10"/>
      <c r="Z1704">
        <f t="shared" si="529"/>
        <v>0</v>
      </c>
      <c r="AA1704" s="89">
        <f t="shared" si="530"/>
        <v>-0.23800536174947567</v>
      </c>
      <c r="AB1704" s="89">
        <f t="shared" si="541"/>
        <v>-9999</v>
      </c>
      <c r="AC1704" s="89">
        <f t="shared" si="543"/>
        <v>0</v>
      </c>
      <c r="AD1704" s="89">
        <f t="shared" si="539"/>
        <v>-9999</v>
      </c>
      <c r="AE1704" s="89">
        <f t="shared" si="544"/>
        <v>0</v>
      </c>
      <c r="AF1704">
        <f t="shared" si="540"/>
        <v>-9999</v>
      </c>
      <c r="AG1704" s="73"/>
      <c r="AH1704">
        <f t="shared" si="531"/>
        <v>9.9128093979226504E-4</v>
      </c>
      <c r="AI1704">
        <f t="shared" si="532"/>
        <v>1.0202694526724543</v>
      </c>
      <c r="AJ1704">
        <f t="shared" si="533"/>
        <v>0.73637414807196833</v>
      </c>
      <c r="AK1704">
        <f t="shared" si="534"/>
        <v>8.1517785104596244E-2</v>
      </c>
      <c r="AL1704">
        <f t="shared" si="535"/>
        <v>1.327088014839336</v>
      </c>
      <c r="AM1704">
        <f t="shared" si="536"/>
        <v>0.7817992999413852</v>
      </c>
      <c r="AN1704" s="89">
        <f t="shared" si="542"/>
        <v>1.2462906618999194</v>
      </c>
      <c r="AO1704" s="89">
        <f t="shared" si="542"/>
        <v>1.246290661867854</v>
      </c>
      <c r="AP1704" s="89">
        <f t="shared" si="542"/>
        <v>1.2462906606705981</v>
      </c>
      <c r="AQ1704" s="89">
        <f t="shared" si="542"/>
        <v>1.2462906159678244</v>
      </c>
      <c r="AR1704" s="89">
        <f t="shared" si="542"/>
        <v>1.2462889468736118</v>
      </c>
      <c r="AS1704" s="89">
        <f t="shared" si="542"/>
        <v>1.2462266328299796</v>
      </c>
      <c r="AT1704" s="89">
        <f t="shared" si="542"/>
        <v>1.2439083968856333</v>
      </c>
      <c r="AU1704" s="89">
        <f t="shared" si="538"/>
        <v>1.1666747515830691</v>
      </c>
    </row>
    <row r="1705" spans="3:64">
      <c r="C1705" s="10"/>
      <c r="D1705" s="10"/>
      <c r="Z1705">
        <f t="shared" si="529"/>
        <v>0</v>
      </c>
      <c r="AA1705" s="89">
        <f t="shared" si="530"/>
        <v>-0.23800536174947567</v>
      </c>
      <c r="AB1705" s="89">
        <f t="shared" si="541"/>
        <v>-9999</v>
      </c>
      <c r="AC1705" s="89">
        <f t="shared" si="543"/>
        <v>0</v>
      </c>
      <c r="AD1705" s="89">
        <f t="shared" si="539"/>
        <v>-9999</v>
      </c>
      <c r="AE1705" s="89">
        <f t="shared" si="544"/>
        <v>0</v>
      </c>
      <c r="AF1705">
        <f t="shared" si="540"/>
        <v>-9999</v>
      </c>
      <c r="AG1705" s="73"/>
      <c r="AH1705">
        <f t="shared" si="531"/>
        <v>9.9128093979226504E-4</v>
      </c>
      <c r="AI1705">
        <f t="shared" si="532"/>
        <v>1.0202694526724543</v>
      </c>
      <c r="AJ1705">
        <f t="shared" si="533"/>
        <v>0.73637414807196833</v>
      </c>
      <c r="AK1705">
        <f t="shared" si="534"/>
        <v>8.1517785104596244E-2</v>
      </c>
      <c r="AL1705">
        <f t="shared" si="535"/>
        <v>1.327088014839336</v>
      </c>
      <c r="AM1705">
        <f t="shared" si="536"/>
        <v>0.7817992999413852</v>
      </c>
      <c r="AN1705" s="89">
        <f t="shared" si="542"/>
        <v>1.2462906618999194</v>
      </c>
      <c r="AO1705" s="89">
        <f t="shared" si="542"/>
        <v>1.246290661867854</v>
      </c>
      <c r="AP1705" s="89">
        <f t="shared" si="542"/>
        <v>1.2462906606705981</v>
      </c>
      <c r="AQ1705" s="89">
        <f t="shared" si="542"/>
        <v>1.2462906159678244</v>
      </c>
      <c r="AR1705" s="89">
        <f t="shared" si="542"/>
        <v>1.2462889468736118</v>
      </c>
      <c r="AS1705" s="89">
        <f t="shared" si="542"/>
        <v>1.2462266328299796</v>
      </c>
      <c r="AT1705" s="89">
        <f t="shared" si="542"/>
        <v>1.2439083968856333</v>
      </c>
      <c r="AU1705" s="89">
        <f t="shared" si="538"/>
        <v>1.1666747515830691</v>
      </c>
    </row>
    <row r="1706" spans="3:64">
      <c r="C1706" s="10"/>
      <c r="D1706" s="10"/>
      <c r="Z1706">
        <f t="shared" si="529"/>
        <v>0</v>
      </c>
      <c r="AA1706" s="89">
        <f t="shared" si="530"/>
        <v>-0.23800536174947567</v>
      </c>
      <c r="AB1706" s="89">
        <f t="shared" si="541"/>
        <v>-9999</v>
      </c>
      <c r="AC1706" s="89">
        <f t="shared" si="543"/>
        <v>0</v>
      </c>
      <c r="AD1706" s="89">
        <f t="shared" si="539"/>
        <v>-9999</v>
      </c>
      <c r="AE1706" s="89">
        <f t="shared" si="544"/>
        <v>0</v>
      </c>
      <c r="AF1706">
        <f t="shared" si="540"/>
        <v>-9999</v>
      </c>
      <c r="AG1706" s="73"/>
      <c r="AH1706">
        <f t="shared" si="531"/>
        <v>9.9128093979226504E-4</v>
      </c>
      <c r="AI1706">
        <f t="shared" si="532"/>
        <v>1.0202694526724543</v>
      </c>
      <c r="AJ1706">
        <f t="shared" si="533"/>
        <v>0.73637414807196833</v>
      </c>
      <c r="AK1706">
        <f t="shared" si="534"/>
        <v>8.1517785104596244E-2</v>
      </c>
      <c r="AL1706">
        <f t="shared" si="535"/>
        <v>1.327088014839336</v>
      </c>
      <c r="AM1706">
        <f t="shared" si="536"/>
        <v>0.7817992999413852</v>
      </c>
      <c r="AN1706" s="89">
        <f t="shared" si="542"/>
        <v>1.2462906618999194</v>
      </c>
      <c r="AO1706" s="89">
        <f t="shared" si="542"/>
        <v>1.246290661867854</v>
      </c>
      <c r="AP1706" s="89">
        <f t="shared" si="542"/>
        <v>1.2462906606705981</v>
      </c>
      <c r="AQ1706" s="89">
        <f t="shared" si="542"/>
        <v>1.2462906159678244</v>
      </c>
      <c r="AR1706" s="89">
        <f t="shared" si="542"/>
        <v>1.2462889468736118</v>
      </c>
      <c r="AS1706" s="89">
        <f t="shared" si="542"/>
        <v>1.2462266328299796</v>
      </c>
      <c r="AT1706" s="89">
        <f t="shared" si="542"/>
        <v>1.2439083968856333</v>
      </c>
      <c r="AU1706" s="89">
        <f t="shared" si="538"/>
        <v>1.1666747515830691</v>
      </c>
    </row>
    <row r="1707" spans="3:64">
      <c r="C1707" s="10"/>
      <c r="D1707" s="10"/>
      <c r="Z1707">
        <f t="shared" si="529"/>
        <v>0</v>
      </c>
      <c r="AA1707" s="89">
        <f t="shared" si="530"/>
        <v>-0.23800536174947567</v>
      </c>
      <c r="AB1707" s="89">
        <f t="shared" si="541"/>
        <v>-9999</v>
      </c>
      <c r="AC1707" s="89">
        <f t="shared" si="543"/>
        <v>0</v>
      </c>
      <c r="AD1707" s="89">
        <f t="shared" si="539"/>
        <v>-9999</v>
      </c>
      <c r="AE1707" s="89">
        <f t="shared" si="544"/>
        <v>0</v>
      </c>
      <c r="AF1707">
        <f t="shared" si="540"/>
        <v>-9999</v>
      </c>
      <c r="AG1707" s="73"/>
      <c r="AH1707">
        <f t="shared" si="531"/>
        <v>9.9128093979226504E-4</v>
      </c>
      <c r="AI1707">
        <f t="shared" si="532"/>
        <v>1.0202694526724543</v>
      </c>
      <c r="AJ1707">
        <f t="shared" si="533"/>
        <v>0.73637414807196833</v>
      </c>
      <c r="AK1707">
        <f t="shared" si="534"/>
        <v>8.1517785104596244E-2</v>
      </c>
      <c r="AL1707">
        <f t="shared" si="535"/>
        <v>1.327088014839336</v>
      </c>
      <c r="AM1707">
        <f t="shared" si="536"/>
        <v>0.7817992999413852</v>
      </c>
      <c r="AN1707" s="89">
        <f t="shared" si="542"/>
        <v>1.2462906618999194</v>
      </c>
      <c r="AO1707" s="89">
        <f t="shared" si="542"/>
        <v>1.246290661867854</v>
      </c>
      <c r="AP1707" s="89">
        <f t="shared" si="542"/>
        <v>1.2462906606705981</v>
      </c>
      <c r="AQ1707" s="89">
        <f t="shared" si="542"/>
        <v>1.2462906159678244</v>
      </c>
      <c r="AR1707" s="89">
        <f t="shared" si="542"/>
        <v>1.2462889468736118</v>
      </c>
      <c r="AS1707" s="89">
        <f t="shared" si="542"/>
        <v>1.2462266328299796</v>
      </c>
      <c r="AT1707" s="89">
        <f t="shared" si="542"/>
        <v>1.2439083968856333</v>
      </c>
      <c r="AU1707" s="89">
        <f t="shared" si="538"/>
        <v>1.1666747515830691</v>
      </c>
    </row>
    <row r="1708" spans="3:64">
      <c r="C1708" s="10"/>
      <c r="D1708" s="10"/>
      <c r="Z1708">
        <f t="shared" si="529"/>
        <v>0</v>
      </c>
      <c r="AA1708" s="89">
        <f t="shared" si="530"/>
        <v>-0.23800536174947567</v>
      </c>
      <c r="AB1708" s="89">
        <f t="shared" si="541"/>
        <v>-9999</v>
      </c>
      <c r="AC1708" s="89">
        <f t="shared" si="543"/>
        <v>0</v>
      </c>
      <c r="AD1708" s="89">
        <f t="shared" si="539"/>
        <v>-9999</v>
      </c>
      <c r="AE1708" s="89">
        <f t="shared" si="544"/>
        <v>0</v>
      </c>
      <c r="AF1708">
        <f t="shared" si="540"/>
        <v>-9999</v>
      </c>
      <c r="AG1708" s="73"/>
      <c r="AH1708">
        <f t="shared" si="531"/>
        <v>9.9128093979226504E-4</v>
      </c>
      <c r="AI1708">
        <f t="shared" si="532"/>
        <v>1.0202694526724543</v>
      </c>
      <c r="AJ1708">
        <f t="shared" si="533"/>
        <v>0.73637414807196833</v>
      </c>
      <c r="AK1708">
        <f t="shared" si="534"/>
        <v>8.1517785104596244E-2</v>
      </c>
      <c r="AL1708">
        <f t="shared" si="535"/>
        <v>1.327088014839336</v>
      </c>
      <c r="AM1708">
        <f t="shared" si="536"/>
        <v>0.7817992999413852</v>
      </c>
      <c r="AN1708" s="89">
        <f t="shared" si="542"/>
        <v>1.2462906618999194</v>
      </c>
      <c r="AO1708" s="89">
        <f t="shared" si="542"/>
        <v>1.246290661867854</v>
      </c>
      <c r="AP1708" s="89">
        <f t="shared" si="542"/>
        <v>1.2462906606705981</v>
      </c>
      <c r="AQ1708" s="89">
        <f t="shared" si="542"/>
        <v>1.2462906159678244</v>
      </c>
      <c r="AR1708" s="89">
        <f t="shared" si="542"/>
        <v>1.2462889468736118</v>
      </c>
      <c r="AS1708" s="89">
        <f t="shared" si="542"/>
        <v>1.2462266328299796</v>
      </c>
      <c r="AT1708" s="89">
        <f t="shared" si="542"/>
        <v>1.2439083968856333</v>
      </c>
      <c r="AU1708" s="89">
        <f t="shared" si="538"/>
        <v>1.1666747515830691</v>
      </c>
      <c r="AV1708" s="89"/>
    </row>
    <row r="1709" spans="3:64">
      <c r="C1709" s="10"/>
      <c r="D1709" s="10"/>
      <c r="Z1709">
        <f t="shared" si="529"/>
        <v>0</v>
      </c>
      <c r="AA1709" s="89">
        <f t="shared" si="530"/>
        <v>-0.23800536174947567</v>
      </c>
      <c r="AB1709" s="89">
        <f t="shared" si="541"/>
        <v>-9999</v>
      </c>
      <c r="AC1709" s="89">
        <f t="shared" si="543"/>
        <v>0</v>
      </c>
      <c r="AD1709" s="89">
        <f t="shared" si="539"/>
        <v>-9999</v>
      </c>
      <c r="AE1709" s="89">
        <f t="shared" si="544"/>
        <v>0</v>
      </c>
      <c r="AF1709">
        <f t="shared" si="540"/>
        <v>-9999</v>
      </c>
      <c r="AG1709" s="73"/>
      <c r="AH1709">
        <f t="shared" si="531"/>
        <v>9.9128093979226504E-4</v>
      </c>
      <c r="AI1709">
        <f t="shared" si="532"/>
        <v>1.0202694526724543</v>
      </c>
      <c r="AJ1709">
        <f t="shared" si="533"/>
        <v>0.73637414807196833</v>
      </c>
      <c r="AK1709">
        <f t="shared" si="534"/>
        <v>8.1517785104596244E-2</v>
      </c>
      <c r="AL1709">
        <f t="shared" si="535"/>
        <v>1.327088014839336</v>
      </c>
      <c r="AM1709">
        <f t="shared" si="536"/>
        <v>0.7817992999413852</v>
      </c>
      <c r="AN1709" s="89">
        <f t="shared" si="542"/>
        <v>1.2462906618999194</v>
      </c>
      <c r="AO1709" s="89">
        <f t="shared" si="542"/>
        <v>1.246290661867854</v>
      </c>
      <c r="AP1709" s="89">
        <f t="shared" si="542"/>
        <v>1.2462906606705981</v>
      </c>
      <c r="AQ1709" s="89">
        <f t="shared" si="542"/>
        <v>1.2462906159678244</v>
      </c>
      <c r="AR1709" s="89">
        <f t="shared" si="542"/>
        <v>1.2462889468736118</v>
      </c>
      <c r="AS1709" s="89">
        <f t="shared" si="542"/>
        <v>1.2462266328299796</v>
      </c>
      <c r="AT1709" s="89">
        <f t="shared" si="542"/>
        <v>1.2439083968856333</v>
      </c>
      <c r="AU1709" s="89">
        <f t="shared" si="538"/>
        <v>1.1666747515830691</v>
      </c>
      <c r="AV1709" s="89"/>
      <c r="AW1709" s="89"/>
      <c r="AX1709" s="89"/>
      <c r="AY1709" s="89"/>
      <c r="AZ1709" s="89"/>
      <c r="BA1709" s="89"/>
      <c r="BB1709" s="89"/>
      <c r="BC1709" s="89"/>
      <c r="BD1709" s="89"/>
      <c r="BE1709" s="89"/>
      <c r="BF1709" s="89"/>
      <c r="BG1709" s="89"/>
      <c r="BH1709" s="89"/>
      <c r="BI1709" s="89"/>
      <c r="BJ1709" s="89"/>
      <c r="BK1709" s="89"/>
      <c r="BL1709" s="89"/>
    </row>
    <row r="1710" spans="3:64">
      <c r="C1710" s="10"/>
      <c r="D1710" s="10"/>
      <c r="Z1710">
        <f t="shared" si="529"/>
        <v>0</v>
      </c>
      <c r="AA1710" s="89">
        <f t="shared" si="530"/>
        <v>-0.23800536174947567</v>
      </c>
      <c r="AB1710" s="89">
        <f t="shared" si="541"/>
        <v>-9999</v>
      </c>
      <c r="AC1710" s="89">
        <f t="shared" si="543"/>
        <v>0</v>
      </c>
      <c r="AD1710" s="89">
        <f t="shared" si="539"/>
        <v>-9999</v>
      </c>
      <c r="AE1710" s="89">
        <f t="shared" si="544"/>
        <v>0</v>
      </c>
      <c r="AF1710">
        <f t="shared" si="540"/>
        <v>-9999</v>
      </c>
      <c r="AG1710" s="73"/>
      <c r="AH1710">
        <f t="shared" si="531"/>
        <v>9.9128093979226504E-4</v>
      </c>
      <c r="AI1710">
        <f t="shared" si="532"/>
        <v>1.0202694526724543</v>
      </c>
      <c r="AJ1710">
        <f t="shared" si="533"/>
        <v>0.73637414807196833</v>
      </c>
      <c r="AK1710">
        <f t="shared" si="534"/>
        <v>8.1517785104596244E-2</v>
      </c>
      <c r="AL1710">
        <f t="shared" si="535"/>
        <v>1.327088014839336</v>
      </c>
      <c r="AM1710">
        <f t="shared" si="536"/>
        <v>0.7817992999413852</v>
      </c>
      <c r="AN1710" s="89">
        <f t="shared" si="542"/>
        <v>1.2462906618999194</v>
      </c>
      <c r="AO1710" s="89">
        <f t="shared" si="542"/>
        <v>1.246290661867854</v>
      </c>
      <c r="AP1710" s="89">
        <f t="shared" si="542"/>
        <v>1.2462906606705981</v>
      </c>
      <c r="AQ1710" s="89">
        <f t="shared" si="542"/>
        <v>1.2462906159678244</v>
      </c>
      <c r="AR1710" s="89">
        <f t="shared" si="542"/>
        <v>1.2462889468736118</v>
      </c>
      <c r="AS1710" s="89">
        <f t="shared" si="542"/>
        <v>1.2462266328299796</v>
      </c>
      <c r="AT1710" s="89">
        <f t="shared" si="542"/>
        <v>1.2439083968856333</v>
      </c>
      <c r="AU1710" s="89">
        <f t="shared" si="538"/>
        <v>1.1666747515830691</v>
      </c>
      <c r="AV1710" s="89"/>
    </row>
    <row r="1711" spans="3:64">
      <c r="C1711" s="10"/>
      <c r="D1711" s="10"/>
      <c r="Z1711">
        <f t="shared" si="529"/>
        <v>0</v>
      </c>
      <c r="AA1711" s="89">
        <f t="shared" si="530"/>
        <v>-0.23800536174947567</v>
      </c>
      <c r="AB1711" s="89">
        <f t="shared" si="541"/>
        <v>-9999</v>
      </c>
      <c r="AC1711" s="89">
        <f t="shared" si="543"/>
        <v>0</v>
      </c>
      <c r="AD1711" s="89">
        <f t="shared" si="539"/>
        <v>-9999</v>
      </c>
      <c r="AE1711" s="89">
        <f t="shared" si="544"/>
        <v>0</v>
      </c>
      <c r="AF1711">
        <f t="shared" si="540"/>
        <v>-9999</v>
      </c>
      <c r="AG1711" s="73"/>
      <c r="AH1711">
        <f t="shared" si="531"/>
        <v>9.9128093979226504E-4</v>
      </c>
      <c r="AI1711">
        <f t="shared" si="532"/>
        <v>1.0202694526724543</v>
      </c>
      <c r="AJ1711">
        <f t="shared" si="533"/>
        <v>0.73637414807196833</v>
      </c>
      <c r="AK1711">
        <f t="shared" si="534"/>
        <v>8.1517785104596244E-2</v>
      </c>
      <c r="AL1711">
        <f t="shared" si="535"/>
        <v>1.327088014839336</v>
      </c>
      <c r="AM1711">
        <f t="shared" si="536"/>
        <v>0.7817992999413852</v>
      </c>
      <c r="AN1711" s="89">
        <f t="shared" si="542"/>
        <v>1.2462906618999194</v>
      </c>
      <c r="AO1711" s="89">
        <f t="shared" si="542"/>
        <v>1.246290661867854</v>
      </c>
      <c r="AP1711" s="89">
        <f t="shared" si="542"/>
        <v>1.2462906606705981</v>
      </c>
      <c r="AQ1711" s="89">
        <f t="shared" si="542"/>
        <v>1.2462906159678244</v>
      </c>
      <c r="AR1711" s="89">
        <f t="shared" si="542"/>
        <v>1.2462889468736118</v>
      </c>
      <c r="AS1711" s="89">
        <f t="shared" si="542"/>
        <v>1.2462266328299796</v>
      </c>
      <c r="AT1711" s="89">
        <f t="shared" si="542"/>
        <v>1.2439083968856333</v>
      </c>
      <c r="AU1711" s="89">
        <f t="shared" si="538"/>
        <v>1.1666747515830691</v>
      </c>
      <c r="AV1711" s="89"/>
    </row>
    <row r="1712" spans="3:64">
      <c r="C1712" s="10"/>
      <c r="D1712" s="10"/>
      <c r="Z1712">
        <f t="shared" si="529"/>
        <v>0</v>
      </c>
      <c r="AA1712" s="89">
        <f t="shared" si="530"/>
        <v>-0.23800536174947567</v>
      </c>
      <c r="AB1712" s="89">
        <f t="shared" si="541"/>
        <v>-9999</v>
      </c>
      <c r="AC1712" s="89">
        <f t="shared" si="543"/>
        <v>0</v>
      </c>
      <c r="AD1712" s="89">
        <f t="shared" si="539"/>
        <v>-9999</v>
      </c>
      <c r="AE1712" s="89">
        <f t="shared" si="544"/>
        <v>0</v>
      </c>
      <c r="AF1712">
        <f t="shared" si="540"/>
        <v>-9999</v>
      </c>
      <c r="AG1712" s="73"/>
      <c r="AH1712">
        <f t="shared" si="531"/>
        <v>9.9128093979226504E-4</v>
      </c>
      <c r="AI1712">
        <f t="shared" si="532"/>
        <v>1.0202694526724543</v>
      </c>
      <c r="AJ1712">
        <f t="shared" si="533"/>
        <v>0.73637414807196833</v>
      </c>
      <c r="AK1712">
        <f t="shared" si="534"/>
        <v>8.1517785104596244E-2</v>
      </c>
      <c r="AL1712">
        <f t="shared" si="535"/>
        <v>1.327088014839336</v>
      </c>
      <c r="AM1712">
        <f t="shared" si="536"/>
        <v>0.7817992999413852</v>
      </c>
      <c r="AN1712" s="89">
        <f t="shared" si="542"/>
        <v>1.2462906618999194</v>
      </c>
      <c r="AO1712" s="89">
        <f t="shared" si="542"/>
        <v>1.246290661867854</v>
      </c>
      <c r="AP1712" s="89">
        <f t="shared" si="542"/>
        <v>1.2462906606705981</v>
      </c>
      <c r="AQ1712" s="89">
        <f t="shared" si="542"/>
        <v>1.2462906159678244</v>
      </c>
      <c r="AR1712" s="89">
        <f t="shared" si="542"/>
        <v>1.2462889468736118</v>
      </c>
      <c r="AS1712" s="89">
        <f t="shared" si="542"/>
        <v>1.2462266328299796</v>
      </c>
      <c r="AT1712" s="89">
        <f t="shared" si="542"/>
        <v>1.2439083968856333</v>
      </c>
      <c r="AU1712" s="89">
        <f t="shared" si="538"/>
        <v>1.1666747515830691</v>
      </c>
      <c r="AV1712" s="89"/>
      <c r="AX1712" s="89"/>
    </row>
    <row r="1713" spans="3:64">
      <c r="C1713" s="10"/>
      <c r="D1713" s="10"/>
      <c r="Z1713">
        <f t="shared" si="529"/>
        <v>0</v>
      </c>
      <c r="AA1713" s="89">
        <f t="shared" si="530"/>
        <v>-0.23800536174947567</v>
      </c>
      <c r="AB1713" s="89">
        <f t="shared" si="541"/>
        <v>-9999</v>
      </c>
      <c r="AC1713" s="89">
        <f t="shared" si="543"/>
        <v>0</v>
      </c>
      <c r="AD1713" s="89">
        <f t="shared" si="539"/>
        <v>-9999</v>
      </c>
      <c r="AE1713" s="89">
        <f t="shared" si="544"/>
        <v>0</v>
      </c>
      <c r="AF1713">
        <f t="shared" si="540"/>
        <v>-9999</v>
      </c>
      <c r="AG1713" s="73"/>
      <c r="AH1713">
        <f t="shared" si="531"/>
        <v>9.9128093979226504E-4</v>
      </c>
      <c r="AI1713">
        <f t="shared" si="532"/>
        <v>1.0202694526724543</v>
      </c>
      <c r="AJ1713">
        <f t="shared" si="533"/>
        <v>0.73637414807196833</v>
      </c>
      <c r="AK1713">
        <f t="shared" si="534"/>
        <v>8.1517785104596244E-2</v>
      </c>
      <c r="AL1713">
        <f t="shared" si="535"/>
        <v>1.327088014839336</v>
      </c>
      <c r="AM1713">
        <f t="shared" si="536"/>
        <v>0.7817992999413852</v>
      </c>
      <c r="AN1713" s="89">
        <f t="shared" si="542"/>
        <v>1.2462906618999194</v>
      </c>
      <c r="AO1713" s="89">
        <f t="shared" si="542"/>
        <v>1.246290661867854</v>
      </c>
      <c r="AP1713" s="89">
        <f t="shared" si="542"/>
        <v>1.2462906606705981</v>
      </c>
      <c r="AQ1713" s="89">
        <f t="shared" si="542"/>
        <v>1.2462906159678244</v>
      </c>
      <c r="AR1713" s="89">
        <f t="shared" si="542"/>
        <v>1.2462889468736118</v>
      </c>
      <c r="AS1713" s="89">
        <f t="shared" si="542"/>
        <v>1.2462266328299796</v>
      </c>
      <c r="AT1713" s="89">
        <f t="shared" si="542"/>
        <v>1.2439083968856333</v>
      </c>
      <c r="AU1713" s="89">
        <f t="shared" si="538"/>
        <v>1.1666747515830691</v>
      </c>
      <c r="AV1713" s="89"/>
    </row>
    <row r="1714" spans="3:64">
      <c r="C1714" s="10"/>
      <c r="D1714" s="10"/>
      <c r="Z1714">
        <f t="shared" si="529"/>
        <v>0</v>
      </c>
      <c r="AA1714" s="89">
        <f t="shared" si="530"/>
        <v>-0.23800536174947567</v>
      </c>
      <c r="AB1714" s="89">
        <f t="shared" si="541"/>
        <v>-9999</v>
      </c>
      <c r="AC1714" s="89">
        <f t="shared" si="543"/>
        <v>0</v>
      </c>
      <c r="AD1714" s="89">
        <f t="shared" si="539"/>
        <v>-9999</v>
      </c>
      <c r="AE1714" s="89">
        <f t="shared" si="544"/>
        <v>0</v>
      </c>
      <c r="AF1714">
        <f t="shared" si="540"/>
        <v>-9999</v>
      </c>
      <c r="AG1714" s="73"/>
      <c r="AH1714">
        <f t="shared" si="531"/>
        <v>9.9128093979226504E-4</v>
      </c>
      <c r="AI1714">
        <f t="shared" si="532"/>
        <v>1.0202694526724543</v>
      </c>
      <c r="AJ1714">
        <f t="shared" si="533"/>
        <v>0.73637414807196833</v>
      </c>
      <c r="AK1714">
        <f t="shared" si="534"/>
        <v>8.1517785104596244E-2</v>
      </c>
      <c r="AL1714">
        <f t="shared" si="535"/>
        <v>1.327088014839336</v>
      </c>
      <c r="AM1714">
        <f t="shared" si="536"/>
        <v>0.7817992999413852</v>
      </c>
      <c r="AN1714" s="89">
        <f t="shared" si="542"/>
        <v>1.2462906618999194</v>
      </c>
      <c r="AO1714" s="89">
        <f t="shared" si="542"/>
        <v>1.246290661867854</v>
      </c>
      <c r="AP1714" s="89">
        <f t="shared" si="542"/>
        <v>1.2462906606705981</v>
      </c>
      <c r="AQ1714" s="89">
        <f t="shared" si="542"/>
        <v>1.2462906159678244</v>
      </c>
      <c r="AR1714" s="89">
        <f t="shared" si="542"/>
        <v>1.2462889468736118</v>
      </c>
      <c r="AS1714" s="89">
        <f t="shared" si="542"/>
        <v>1.2462266328299796</v>
      </c>
      <c r="AT1714" s="89">
        <f t="shared" si="542"/>
        <v>1.2439083968856333</v>
      </c>
      <c r="AU1714" s="89">
        <f t="shared" si="538"/>
        <v>1.1666747515830691</v>
      </c>
    </row>
    <row r="1715" spans="3:64">
      <c r="C1715" s="10"/>
      <c r="D1715" s="10"/>
      <c r="Z1715">
        <f t="shared" si="529"/>
        <v>0</v>
      </c>
      <c r="AA1715" s="89">
        <f t="shared" si="530"/>
        <v>-0.23800536174947567</v>
      </c>
      <c r="AB1715" s="89">
        <f t="shared" si="541"/>
        <v>-9999</v>
      </c>
      <c r="AC1715" s="89">
        <f t="shared" si="543"/>
        <v>0</v>
      </c>
      <c r="AD1715" s="89">
        <f t="shared" si="539"/>
        <v>-9999</v>
      </c>
      <c r="AE1715" s="89">
        <f t="shared" si="544"/>
        <v>0</v>
      </c>
      <c r="AF1715">
        <f t="shared" si="540"/>
        <v>-9999</v>
      </c>
      <c r="AG1715" s="73"/>
      <c r="AH1715">
        <f t="shared" si="531"/>
        <v>9.9128093979226504E-4</v>
      </c>
      <c r="AI1715">
        <f t="shared" si="532"/>
        <v>1.0202694526724543</v>
      </c>
      <c r="AJ1715">
        <f t="shared" si="533"/>
        <v>0.73637414807196833</v>
      </c>
      <c r="AK1715">
        <f t="shared" si="534"/>
        <v>8.1517785104596244E-2</v>
      </c>
      <c r="AL1715">
        <f t="shared" si="535"/>
        <v>1.327088014839336</v>
      </c>
      <c r="AM1715">
        <f t="shared" si="536"/>
        <v>0.7817992999413852</v>
      </c>
      <c r="AN1715" s="89">
        <f t="shared" si="542"/>
        <v>1.2462906618999194</v>
      </c>
      <c r="AO1715" s="89">
        <f t="shared" si="542"/>
        <v>1.246290661867854</v>
      </c>
      <c r="AP1715" s="89">
        <f t="shared" si="542"/>
        <v>1.2462906606705981</v>
      </c>
      <c r="AQ1715" s="89">
        <f t="shared" si="542"/>
        <v>1.2462906159678244</v>
      </c>
      <c r="AR1715" s="89">
        <f t="shared" si="542"/>
        <v>1.2462889468736118</v>
      </c>
      <c r="AS1715" s="89">
        <f t="shared" si="542"/>
        <v>1.2462266328299796</v>
      </c>
      <c r="AT1715" s="89">
        <f t="shared" si="542"/>
        <v>1.2439083968856333</v>
      </c>
      <c r="AU1715" s="89">
        <f t="shared" si="538"/>
        <v>1.1666747515830691</v>
      </c>
      <c r="AV1715" s="89"/>
      <c r="AX1715" s="89"/>
    </row>
    <row r="1716" spans="3:64">
      <c r="C1716" s="10"/>
      <c r="D1716" s="10"/>
      <c r="Z1716">
        <f t="shared" si="529"/>
        <v>0</v>
      </c>
      <c r="AA1716" s="89">
        <f t="shared" si="530"/>
        <v>-0.23800536174947567</v>
      </c>
      <c r="AB1716" s="89">
        <f t="shared" si="541"/>
        <v>-9999</v>
      </c>
      <c r="AC1716" s="89">
        <f t="shared" si="543"/>
        <v>0</v>
      </c>
      <c r="AD1716" s="89">
        <f t="shared" si="539"/>
        <v>-9999</v>
      </c>
      <c r="AE1716" s="89">
        <f t="shared" si="544"/>
        <v>0</v>
      </c>
      <c r="AF1716">
        <f t="shared" si="540"/>
        <v>-9999</v>
      </c>
      <c r="AG1716" s="73"/>
      <c r="AH1716">
        <f t="shared" si="531"/>
        <v>9.9128093979226504E-4</v>
      </c>
      <c r="AI1716">
        <f t="shared" si="532"/>
        <v>1.0202694526724543</v>
      </c>
      <c r="AJ1716">
        <f t="shared" si="533"/>
        <v>0.73637414807196833</v>
      </c>
      <c r="AK1716">
        <f t="shared" si="534"/>
        <v>8.1517785104596244E-2</v>
      </c>
      <c r="AL1716">
        <f t="shared" si="535"/>
        <v>1.327088014839336</v>
      </c>
      <c r="AM1716">
        <f t="shared" si="536"/>
        <v>0.7817992999413852</v>
      </c>
      <c r="AN1716" s="89">
        <f t="shared" si="542"/>
        <v>1.2462906618999194</v>
      </c>
      <c r="AO1716" s="89">
        <f t="shared" si="542"/>
        <v>1.246290661867854</v>
      </c>
      <c r="AP1716" s="89">
        <f t="shared" si="542"/>
        <v>1.2462906606705981</v>
      </c>
      <c r="AQ1716" s="89">
        <f t="shared" si="542"/>
        <v>1.2462906159678244</v>
      </c>
      <c r="AR1716" s="89">
        <f t="shared" si="542"/>
        <v>1.2462889468736118</v>
      </c>
      <c r="AS1716" s="89">
        <f t="shared" si="542"/>
        <v>1.2462266328299796</v>
      </c>
      <c r="AT1716" s="89">
        <f t="shared" si="542"/>
        <v>1.2439083968856333</v>
      </c>
      <c r="AU1716" s="89">
        <f t="shared" si="538"/>
        <v>1.1666747515830691</v>
      </c>
      <c r="AV1716" s="89"/>
      <c r="AX1716" s="89"/>
      <c r="AY1716" s="89"/>
      <c r="AZ1716" s="89"/>
      <c r="BA1716" s="89"/>
      <c r="BB1716" s="89"/>
      <c r="BC1716" s="89"/>
      <c r="BD1716" s="89"/>
      <c r="BE1716" s="89"/>
      <c r="BF1716" s="89"/>
      <c r="BG1716" s="89"/>
      <c r="BH1716" s="89"/>
      <c r="BI1716" s="89"/>
      <c r="BJ1716" s="89"/>
      <c r="BK1716" s="89"/>
      <c r="BL1716" s="89"/>
    </row>
    <row r="1717" spans="3:64">
      <c r="C1717" s="10"/>
      <c r="D1717" s="10"/>
      <c r="Z1717">
        <f t="shared" si="529"/>
        <v>0</v>
      </c>
      <c r="AA1717" s="89">
        <f t="shared" si="530"/>
        <v>-0.23800536174947567</v>
      </c>
      <c r="AB1717" s="89">
        <f t="shared" si="541"/>
        <v>-9999</v>
      </c>
      <c r="AC1717" s="89">
        <f t="shared" si="543"/>
        <v>0</v>
      </c>
      <c r="AD1717" s="89">
        <f t="shared" si="539"/>
        <v>-9999</v>
      </c>
      <c r="AE1717" s="89">
        <f t="shared" si="544"/>
        <v>0</v>
      </c>
      <c r="AF1717">
        <f t="shared" si="540"/>
        <v>-9999</v>
      </c>
      <c r="AG1717" s="73"/>
      <c r="AH1717">
        <f t="shared" si="531"/>
        <v>9.9128093979226504E-4</v>
      </c>
      <c r="AI1717">
        <f t="shared" si="532"/>
        <v>1.0202694526724543</v>
      </c>
      <c r="AJ1717">
        <f t="shared" si="533"/>
        <v>0.73637414807196833</v>
      </c>
      <c r="AK1717">
        <f t="shared" si="534"/>
        <v>8.1517785104596244E-2</v>
      </c>
      <c r="AL1717">
        <f t="shared" si="535"/>
        <v>1.327088014839336</v>
      </c>
      <c r="AM1717">
        <f t="shared" si="536"/>
        <v>0.7817992999413852</v>
      </c>
      <c r="AN1717" s="89">
        <f t="shared" ref="AN1717:AT1732" si="545">$AU1717+$AB$7*SIN(AO1717)</f>
        <v>1.2462906618999194</v>
      </c>
      <c r="AO1717" s="89">
        <f t="shared" si="545"/>
        <v>1.246290661867854</v>
      </c>
      <c r="AP1717" s="89">
        <f t="shared" si="545"/>
        <v>1.2462906606705981</v>
      </c>
      <c r="AQ1717" s="89">
        <f t="shared" si="545"/>
        <v>1.2462906159678244</v>
      </c>
      <c r="AR1717" s="89">
        <f t="shared" si="545"/>
        <v>1.2462889468736118</v>
      </c>
      <c r="AS1717" s="89">
        <f t="shared" si="545"/>
        <v>1.2462266328299796</v>
      </c>
      <c r="AT1717" s="89">
        <f t="shared" si="545"/>
        <v>1.2439083968856333</v>
      </c>
      <c r="AU1717" s="89">
        <f t="shared" si="538"/>
        <v>1.1666747515830691</v>
      </c>
      <c r="AV1717" s="89"/>
      <c r="AW1717" s="89"/>
      <c r="AX1717" s="89"/>
      <c r="AY1717" s="89"/>
      <c r="AZ1717" s="89"/>
      <c r="BA1717" s="89"/>
      <c r="BB1717" s="89"/>
      <c r="BC1717" s="89"/>
      <c r="BD1717" s="89"/>
      <c r="BE1717" s="89"/>
      <c r="BF1717" s="89"/>
      <c r="BG1717" s="89"/>
      <c r="BH1717" s="89"/>
      <c r="BI1717" s="89"/>
      <c r="BJ1717" s="89"/>
      <c r="BK1717" s="89"/>
      <c r="BL1717" s="89"/>
    </row>
    <row r="1718" spans="3:64">
      <c r="C1718" s="10"/>
      <c r="D1718" s="10"/>
      <c r="Z1718">
        <f t="shared" si="529"/>
        <v>0</v>
      </c>
      <c r="AA1718" s="89">
        <f t="shared" si="530"/>
        <v>-0.23800536174947567</v>
      </c>
      <c r="AB1718" s="89">
        <f t="shared" si="541"/>
        <v>-9999</v>
      </c>
      <c r="AC1718" s="89">
        <f t="shared" si="543"/>
        <v>0</v>
      </c>
      <c r="AD1718" s="89">
        <f t="shared" si="539"/>
        <v>-9999</v>
      </c>
      <c r="AE1718" s="89">
        <f t="shared" si="544"/>
        <v>0</v>
      </c>
      <c r="AF1718">
        <f t="shared" si="540"/>
        <v>-9999</v>
      </c>
      <c r="AG1718" s="73"/>
      <c r="AH1718">
        <f t="shared" si="531"/>
        <v>9.9128093979226504E-4</v>
      </c>
      <c r="AI1718">
        <f t="shared" si="532"/>
        <v>1.0202694526724543</v>
      </c>
      <c r="AJ1718">
        <f t="shared" si="533"/>
        <v>0.73637414807196833</v>
      </c>
      <c r="AK1718">
        <f t="shared" si="534"/>
        <v>8.1517785104596244E-2</v>
      </c>
      <c r="AL1718">
        <f t="shared" si="535"/>
        <v>1.327088014839336</v>
      </c>
      <c r="AM1718">
        <f t="shared" si="536"/>
        <v>0.7817992999413852</v>
      </c>
      <c r="AN1718" s="89">
        <f t="shared" si="545"/>
        <v>1.2462906618999194</v>
      </c>
      <c r="AO1718" s="89">
        <f t="shared" si="545"/>
        <v>1.246290661867854</v>
      </c>
      <c r="AP1718" s="89">
        <f t="shared" si="545"/>
        <v>1.2462906606705981</v>
      </c>
      <c r="AQ1718" s="89">
        <f t="shared" si="545"/>
        <v>1.2462906159678244</v>
      </c>
      <c r="AR1718" s="89">
        <f t="shared" si="545"/>
        <v>1.2462889468736118</v>
      </c>
      <c r="AS1718" s="89">
        <f t="shared" si="545"/>
        <v>1.2462266328299796</v>
      </c>
      <c r="AT1718" s="89">
        <f t="shared" si="545"/>
        <v>1.2439083968856333</v>
      </c>
      <c r="AU1718" s="89">
        <f t="shared" si="538"/>
        <v>1.1666747515830691</v>
      </c>
      <c r="AV1718" s="89"/>
    </row>
    <row r="1719" spans="3:64">
      <c r="C1719" s="10"/>
      <c r="D1719" s="10"/>
      <c r="Z1719">
        <f t="shared" si="529"/>
        <v>0</v>
      </c>
      <c r="AA1719" s="89">
        <f t="shared" si="530"/>
        <v>-0.23800536174947567</v>
      </c>
      <c r="AB1719" s="89">
        <f t="shared" si="541"/>
        <v>-9999</v>
      </c>
      <c r="AC1719" s="89">
        <f t="shared" si="543"/>
        <v>0</v>
      </c>
      <c r="AD1719" s="89">
        <f t="shared" si="539"/>
        <v>-9999</v>
      </c>
      <c r="AE1719" s="89">
        <f t="shared" si="544"/>
        <v>0</v>
      </c>
      <c r="AF1719">
        <f t="shared" si="540"/>
        <v>-9999</v>
      </c>
      <c r="AG1719" s="73"/>
      <c r="AH1719">
        <f t="shared" si="531"/>
        <v>9.9128093979226504E-4</v>
      </c>
      <c r="AI1719">
        <f t="shared" si="532"/>
        <v>1.0202694526724543</v>
      </c>
      <c r="AJ1719">
        <f t="shared" si="533"/>
        <v>0.73637414807196833</v>
      </c>
      <c r="AK1719">
        <f t="shared" si="534"/>
        <v>8.1517785104596244E-2</v>
      </c>
      <c r="AL1719">
        <f t="shared" si="535"/>
        <v>1.327088014839336</v>
      </c>
      <c r="AM1719">
        <f t="shared" si="536"/>
        <v>0.7817992999413852</v>
      </c>
      <c r="AN1719" s="89">
        <f t="shared" si="545"/>
        <v>1.2462906618999194</v>
      </c>
      <c r="AO1719" s="89">
        <f t="shared" si="545"/>
        <v>1.246290661867854</v>
      </c>
      <c r="AP1719" s="89">
        <f t="shared" si="545"/>
        <v>1.2462906606705981</v>
      </c>
      <c r="AQ1719" s="89">
        <f t="shared" si="545"/>
        <v>1.2462906159678244</v>
      </c>
      <c r="AR1719" s="89">
        <f t="shared" si="545"/>
        <v>1.2462889468736118</v>
      </c>
      <c r="AS1719" s="89">
        <f t="shared" si="545"/>
        <v>1.2462266328299796</v>
      </c>
      <c r="AT1719" s="89">
        <f t="shared" si="545"/>
        <v>1.2439083968856333</v>
      </c>
      <c r="AU1719" s="89">
        <f t="shared" si="538"/>
        <v>1.1666747515830691</v>
      </c>
    </row>
    <row r="1720" spans="3:64">
      <c r="C1720" s="10"/>
      <c r="D1720" s="10"/>
      <c r="Z1720">
        <f t="shared" si="529"/>
        <v>0</v>
      </c>
      <c r="AA1720" s="89">
        <f t="shared" si="530"/>
        <v>-0.23800536174947567</v>
      </c>
      <c r="AB1720" s="89">
        <f t="shared" si="541"/>
        <v>-9999</v>
      </c>
      <c r="AC1720" s="89">
        <f t="shared" si="543"/>
        <v>0</v>
      </c>
      <c r="AD1720" s="89">
        <f t="shared" si="539"/>
        <v>-9999</v>
      </c>
      <c r="AE1720" s="89">
        <f t="shared" si="544"/>
        <v>0</v>
      </c>
      <c r="AF1720">
        <f t="shared" si="540"/>
        <v>-9999</v>
      </c>
      <c r="AG1720" s="73"/>
      <c r="AH1720">
        <f t="shared" si="531"/>
        <v>9.9128093979226504E-4</v>
      </c>
      <c r="AI1720">
        <f t="shared" si="532"/>
        <v>1.0202694526724543</v>
      </c>
      <c r="AJ1720">
        <f t="shared" si="533"/>
        <v>0.73637414807196833</v>
      </c>
      <c r="AK1720">
        <f t="shared" si="534"/>
        <v>8.1517785104596244E-2</v>
      </c>
      <c r="AL1720">
        <f t="shared" si="535"/>
        <v>1.327088014839336</v>
      </c>
      <c r="AM1720">
        <f t="shared" si="536"/>
        <v>0.7817992999413852</v>
      </c>
      <c r="AN1720" s="89">
        <f t="shared" si="545"/>
        <v>1.2462906618999194</v>
      </c>
      <c r="AO1720" s="89">
        <f t="shared" si="545"/>
        <v>1.246290661867854</v>
      </c>
      <c r="AP1720" s="89">
        <f t="shared" si="545"/>
        <v>1.2462906606705981</v>
      </c>
      <c r="AQ1720" s="89">
        <f t="shared" si="545"/>
        <v>1.2462906159678244</v>
      </c>
      <c r="AR1720" s="89">
        <f t="shared" si="545"/>
        <v>1.2462889468736118</v>
      </c>
      <c r="AS1720" s="89">
        <f t="shared" si="545"/>
        <v>1.2462266328299796</v>
      </c>
      <c r="AT1720" s="89">
        <f t="shared" si="545"/>
        <v>1.2439083968856333</v>
      </c>
      <c r="AU1720" s="89">
        <f t="shared" si="538"/>
        <v>1.1666747515830691</v>
      </c>
      <c r="AV1720" s="89"/>
    </row>
    <row r="1721" spans="3:64">
      <c r="C1721" s="10"/>
      <c r="D1721" s="10"/>
      <c r="Z1721">
        <f t="shared" si="529"/>
        <v>0</v>
      </c>
      <c r="AA1721" s="89">
        <f t="shared" si="530"/>
        <v>-0.23800536174947567</v>
      </c>
      <c r="AB1721" s="89">
        <f t="shared" si="541"/>
        <v>-9999</v>
      </c>
      <c r="AC1721" s="89">
        <f t="shared" si="543"/>
        <v>0</v>
      </c>
      <c r="AD1721" s="89">
        <f t="shared" si="539"/>
        <v>-9999</v>
      </c>
      <c r="AE1721" s="89">
        <f t="shared" si="544"/>
        <v>0</v>
      </c>
      <c r="AF1721">
        <f t="shared" si="540"/>
        <v>-9999</v>
      </c>
      <c r="AG1721" s="73"/>
      <c r="AH1721">
        <f t="shared" si="531"/>
        <v>9.9128093979226504E-4</v>
      </c>
      <c r="AI1721">
        <f t="shared" si="532"/>
        <v>1.0202694526724543</v>
      </c>
      <c r="AJ1721">
        <f t="shared" si="533"/>
        <v>0.73637414807196833</v>
      </c>
      <c r="AK1721">
        <f t="shared" si="534"/>
        <v>8.1517785104596244E-2</v>
      </c>
      <c r="AL1721">
        <f t="shared" si="535"/>
        <v>1.327088014839336</v>
      </c>
      <c r="AM1721">
        <f t="shared" si="536"/>
        <v>0.7817992999413852</v>
      </c>
      <c r="AN1721" s="89">
        <f t="shared" si="545"/>
        <v>1.2462906618999194</v>
      </c>
      <c r="AO1721" s="89">
        <f t="shared" si="545"/>
        <v>1.246290661867854</v>
      </c>
      <c r="AP1721" s="89">
        <f t="shared" si="545"/>
        <v>1.2462906606705981</v>
      </c>
      <c r="AQ1721" s="89">
        <f t="shared" si="545"/>
        <v>1.2462906159678244</v>
      </c>
      <c r="AR1721" s="89">
        <f t="shared" si="545"/>
        <v>1.2462889468736118</v>
      </c>
      <c r="AS1721" s="89">
        <f t="shared" si="545"/>
        <v>1.2462266328299796</v>
      </c>
      <c r="AT1721" s="89">
        <f t="shared" si="545"/>
        <v>1.2439083968856333</v>
      </c>
      <c r="AU1721" s="89">
        <f t="shared" si="538"/>
        <v>1.1666747515830691</v>
      </c>
      <c r="AV1721" s="89"/>
    </row>
    <row r="1722" spans="3:64">
      <c r="C1722" s="10"/>
      <c r="D1722" s="10"/>
      <c r="Z1722">
        <f t="shared" si="529"/>
        <v>0</v>
      </c>
      <c r="AA1722" s="89">
        <f t="shared" si="530"/>
        <v>-0.23800536174947567</v>
      </c>
      <c r="AB1722" s="89">
        <f t="shared" si="541"/>
        <v>-9999</v>
      </c>
      <c r="AC1722" s="89">
        <f t="shared" si="543"/>
        <v>0</v>
      </c>
      <c r="AD1722" s="89">
        <f t="shared" si="539"/>
        <v>-9999</v>
      </c>
      <c r="AE1722" s="89">
        <f t="shared" si="544"/>
        <v>0</v>
      </c>
      <c r="AF1722">
        <f t="shared" si="540"/>
        <v>-9999</v>
      </c>
      <c r="AG1722" s="73"/>
      <c r="AH1722">
        <f t="shared" si="531"/>
        <v>9.9128093979226504E-4</v>
      </c>
      <c r="AI1722">
        <f t="shared" si="532"/>
        <v>1.0202694526724543</v>
      </c>
      <c r="AJ1722">
        <f t="shared" si="533"/>
        <v>0.73637414807196833</v>
      </c>
      <c r="AK1722">
        <f t="shared" si="534"/>
        <v>8.1517785104596244E-2</v>
      </c>
      <c r="AL1722">
        <f t="shared" si="535"/>
        <v>1.327088014839336</v>
      </c>
      <c r="AM1722">
        <f t="shared" si="536"/>
        <v>0.7817992999413852</v>
      </c>
      <c r="AN1722" s="89">
        <f t="shared" si="545"/>
        <v>1.2462906618999194</v>
      </c>
      <c r="AO1722" s="89">
        <f t="shared" si="545"/>
        <v>1.246290661867854</v>
      </c>
      <c r="AP1722" s="89">
        <f t="shared" si="545"/>
        <v>1.2462906606705981</v>
      </c>
      <c r="AQ1722" s="89">
        <f t="shared" si="545"/>
        <v>1.2462906159678244</v>
      </c>
      <c r="AR1722" s="89">
        <f t="shared" si="545"/>
        <v>1.2462889468736118</v>
      </c>
      <c r="AS1722" s="89">
        <f t="shared" si="545"/>
        <v>1.2462266328299796</v>
      </c>
      <c r="AT1722" s="89">
        <f t="shared" si="545"/>
        <v>1.2439083968856333</v>
      </c>
      <c r="AU1722" s="89">
        <f t="shared" si="538"/>
        <v>1.1666747515830691</v>
      </c>
      <c r="AV1722" s="89"/>
    </row>
    <row r="1723" spans="3:64">
      <c r="C1723" s="10"/>
      <c r="D1723" s="10"/>
      <c r="Z1723">
        <f t="shared" si="529"/>
        <v>0</v>
      </c>
      <c r="AA1723" s="89">
        <f t="shared" si="530"/>
        <v>-0.23800536174947567</v>
      </c>
      <c r="AB1723" s="89">
        <f t="shared" si="541"/>
        <v>-9999</v>
      </c>
      <c r="AC1723" s="89">
        <f t="shared" si="543"/>
        <v>0</v>
      </c>
      <c r="AD1723" s="89">
        <f t="shared" si="539"/>
        <v>-9999</v>
      </c>
      <c r="AE1723" s="89">
        <f t="shared" si="544"/>
        <v>0</v>
      </c>
      <c r="AF1723">
        <f t="shared" si="540"/>
        <v>-9999</v>
      </c>
      <c r="AG1723" s="73"/>
      <c r="AH1723">
        <f t="shared" si="531"/>
        <v>9.9128093979226504E-4</v>
      </c>
      <c r="AI1723">
        <f t="shared" si="532"/>
        <v>1.0202694526724543</v>
      </c>
      <c r="AJ1723">
        <f t="shared" si="533"/>
        <v>0.73637414807196833</v>
      </c>
      <c r="AK1723">
        <f t="shared" si="534"/>
        <v>8.1517785104596244E-2</v>
      </c>
      <c r="AL1723">
        <f t="shared" si="535"/>
        <v>1.327088014839336</v>
      </c>
      <c r="AM1723">
        <f t="shared" si="536"/>
        <v>0.7817992999413852</v>
      </c>
      <c r="AN1723" s="89">
        <f t="shared" si="545"/>
        <v>1.2462906618999194</v>
      </c>
      <c r="AO1723" s="89">
        <f t="shared" si="545"/>
        <v>1.246290661867854</v>
      </c>
      <c r="AP1723" s="89">
        <f t="shared" si="545"/>
        <v>1.2462906606705981</v>
      </c>
      <c r="AQ1723" s="89">
        <f t="shared" si="545"/>
        <v>1.2462906159678244</v>
      </c>
      <c r="AR1723" s="89">
        <f t="shared" si="545"/>
        <v>1.2462889468736118</v>
      </c>
      <c r="AS1723" s="89">
        <f t="shared" si="545"/>
        <v>1.2462266328299796</v>
      </c>
      <c r="AT1723" s="89">
        <f t="shared" si="545"/>
        <v>1.2439083968856333</v>
      </c>
      <c r="AU1723" s="89">
        <f t="shared" si="538"/>
        <v>1.1666747515830691</v>
      </c>
      <c r="AV1723" s="89"/>
    </row>
    <row r="1724" spans="3:64">
      <c r="C1724" s="10"/>
      <c r="D1724" s="10"/>
      <c r="Z1724">
        <f t="shared" si="529"/>
        <v>0</v>
      </c>
      <c r="AA1724" s="89">
        <f t="shared" si="530"/>
        <v>-0.23800536174947567</v>
      </c>
      <c r="AB1724" s="89">
        <f t="shared" si="541"/>
        <v>-9999</v>
      </c>
      <c r="AC1724" s="89">
        <f t="shared" si="543"/>
        <v>0</v>
      </c>
      <c r="AD1724" s="89">
        <f t="shared" si="539"/>
        <v>-9999</v>
      </c>
      <c r="AE1724" s="89">
        <f t="shared" si="544"/>
        <v>0</v>
      </c>
      <c r="AF1724">
        <f t="shared" si="540"/>
        <v>-9999</v>
      </c>
      <c r="AG1724" s="73"/>
      <c r="AH1724">
        <f t="shared" si="531"/>
        <v>9.9128093979226504E-4</v>
      </c>
      <c r="AI1724">
        <f t="shared" si="532"/>
        <v>1.0202694526724543</v>
      </c>
      <c r="AJ1724">
        <f t="shared" si="533"/>
        <v>0.73637414807196833</v>
      </c>
      <c r="AK1724">
        <f t="shared" si="534"/>
        <v>8.1517785104596244E-2</v>
      </c>
      <c r="AL1724">
        <f t="shared" si="535"/>
        <v>1.327088014839336</v>
      </c>
      <c r="AM1724">
        <f t="shared" si="536"/>
        <v>0.7817992999413852</v>
      </c>
      <c r="AN1724" s="89">
        <f t="shared" si="545"/>
        <v>1.2462906618999194</v>
      </c>
      <c r="AO1724" s="89">
        <f t="shared" si="545"/>
        <v>1.246290661867854</v>
      </c>
      <c r="AP1724" s="89">
        <f t="shared" si="545"/>
        <v>1.2462906606705981</v>
      </c>
      <c r="AQ1724" s="89">
        <f t="shared" si="545"/>
        <v>1.2462906159678244</v>
      </c>
      <c r="AR1724" s="89">
        <f t="shared" si="545"/>
        <v>1.2462889468736118</v>
      </c>
      <c r="AS1724" s="89">
        <f t="shared" si="545"/>
        <v>1.2462266328299796</v>
      </c>
      <c r="AT1724" s="89">
        <f t="shared" si="545"/>
        <v>1.2439083968856333</v>
      </c>
      <c r="AU1724" s="89">
        <f t="shared" si="538"/>
        <v>1.1666747515830691</v>
      </c>
      <c r="AV1724" s="89"/>
    </row>
    <row r="1725" spans="3:64">
      <c r="C1725" s="10"/>
      <c r="D1725" s="10"/>
      <c r="Z1725">
        <f t="shared" si="529"/>
        <v>0</v>
      </c>
      <c r="AA1725" s="89">
        <f t="shared" si="530"/>
        <v>-0.23800536174947567</v>
      </c>
      <c r="AB1725" s="89">
        <f t="shared" si="541"/>
        <v>-9999</v>
      </c>
      <c r="AC1725" s="89">
        <f t="shared" si="543"/>
        <v>0</v>
      </c>
      <c r="AD1725" s="89">
        <f t="shared" si="539"/>
        <v>-9999</v>
      </c>
      <c r="AE1725" s="89">
        <f t="shared" si="544"/>
        <v>0</v>
      </c>
      <c r="AF1725">
        <f t="shared" si="540"/>
        <v>-9999</v>
      </c>
      <c r="AG1725" s="73"/>
      <c r="AH1725">
        <f t="shared" si="531"/>
        <v>9.9128093979226504E-4</v>
      </c>
      <c r="AI1725">
        <f t="shared" si="532"/>
        <v>1.0202694526724543</v>
      </c>
      <c r="AJ1725">
        <f t="shared" si="533"/>
        <v>0.73637414807196833</v>
      </c>
      <c r="AK1725">
        <f t="shared" si="534"/>
        <v>8.1517785104596244E-2</v>
      </c>
      <c r="AL1725">
        <f t="shared" si="535"/>
        <v>1.327088014839336</v>
      </c>
      <c r="AM1725">
        <f t="shared" si="536"/>
        <v>0.7817992999413852</v>
      </c>
      <c r="AN1725" s="89">
        <f t="shared" si="545"/>
        <v>1.2462906618999194</v>
      </c>
      <c r="AO1725" s="89">
        <f t="shared" si="545"/>
        <v>1.246290661867854</v>
      </c>
      <c r="AP1725" s="89">
        <f t="shared" si="545"/>
        <v>1.2462906606705981</v>
      </c>
      <c r="AQ1725" s="89">
        <f t="shared" si="545"/>
        <v>1.2462906159678244</v>
      </c>
      <c r="AR1725" s="89">
        <f t="shared" si="545"/>
        <v>1.2462889468736118</v>
      </c>
      <c r="AS1725" s="89">
        <f t="shared" si="545"/>
        <v>1.2462266328299796</v>
      </c>
      <c r="AT1725" s="89">
        <f t="shared" si="545"/>
        <v>1.2439083968856333</v>
      </c>
      <c r="AU1725" s="89">
        <f t="shared" si="538"/>
        <v>1.1666747515830691</v>
      </c>
      <c r="AV1725" s="89"/>
      <c r="AX1725" s="89"/>
      <c r="AY1725" s="89"/>
      <c r="AZ1725" s="89"/>
      <c r="BA1725" s="89"/>
      <c r="BB1725" s="89"/>
      <c r="BC1725" s="89"/>
      <c r="BD1725" s="89"/>
      <c r="BE1725" s="89"/>
      <c r="BF1725" s="89"/>
      <c r="BG1725" s="89"/>
      <c r="BH1725" s="89"/>
      <c r="BI1725" s="89"/>
      <c r="BJ1725" s="89"/>
      <c r="BK1725" s="89"/>
      <c r="BL1725" s="89"/>
    </row>
    <row r="1726" spans="3:64">
      <c r="C1726" s="10"/>
      <c r="D1726" s="10"/>
      <c r="Z1726">
        <f t="shared" si="529"/>
        <v>0</v>
      </c>
      <c r="AA1726" s="89">
        <f t="shared" si="530"/>
        <v>-0.23800536174947567</v>
      </c>
      <c r="AB1726" s="89">
        <f t="shared" si="541"/>
        <v>-9999</v>
      </c>
      <c r="AC1726" s="89">
        <f t="shared" si="543"/>
        <v>0</v>
      </c>
      <c r="AD1726" s="89">
        <f t="shared" si="539"/>
        <v>-9999</v>
      </c>
      <c r="AE1726" s="89">
        <f t="shared" si="544"/>
        <v>0</v>
      </c>
      <c r="AF1726">
        <f t="shared" si="540"/>
        <v>-9999</v>
      </c>
      <c r="AG1726" s="73"/>
      <c r="AH1726">
        <f t="shared" si="531"/>
        <v>9.9128093979226504E-4</v>
      </c>
      <c r="AI1726">
        <f t="shared" si="532"/>
        <v>1.0202694526724543</v>
      </c>
      <c r="AJ1726">
        <f t="shared" si="533"/>
        <v>0.73637414807196833</v>
      </c>
      <c r="AK1726">
        <f t="shared" si="534"/>
        <v>8.1517785104596244E-2</v>
      </c>
      <c r="AL1726">
        <f t="shared" si="535"/>
        <v>1.327088014839336</v>
      </c>
      <c r="AM1726">
        <f t="shared" si="536"/>
        <v>0.7817992999413852</v>
      </c>
      <c r="AN1726" s="89">
        <f t="shared" si="545"/>
        <v>1.2462906618999194</v>
      </c>
      <c r="AO1726" s="89">
        <f t="shared" si="545"/>
        <v>1.246290661867854</v>
      </c>
      <c r="AP1726" s="89">
        <f t="shared" si="545"/>
        <v>1.2462906606705981</v>
      </c>
      <c r="AQ1726" s="89">
        <f t="shared" si="545"/>
        <v>1.2462906159678244</v>
      </c>
      <c r="AR1726" s="89">
        <f t="shared" si="545"/>
        <v>1.2462889468736118</v>
      </c>
      <c r="AS1726" s="89">
        <f t="shared" si="545"/>
        <v>1.2462266328299796</v>
      </c>
      <c r="AT1726" s="89">
        <f t="shared" si="545"/>
        <v>1.2439083968856333</v>
      </c>
      <c r="AU1726" s="89">
        <f t="shared" si="538"/>
        <v>1.1666747515830691</v>
      </c>
    </row>
    <row r="1727" spans="3:64">
      <c r="C1727" s="10"/>
      <c r="D1727" s="10"/>
      <c r="Z1727">
        <f t="shared" si="529"/>
        <v>0</v>
      </c>
      <c r="AA1727" s="89">
        <f t="shared" si="530"/>
        <v>-0.23800536174947567</v>
      </c>
      <c r="AB1727" s="89">
        <f t="shared" si="541"/>
        <v>-9999</v>
      </c>
      <c r="AC1727" s="89">
        <f t="shared" si="543"/>
        <v>0</v>
      </c>
      <c r="AD1727" s="89">
        <f t="shared" si="539"/>
        <v>-9999</v>
      </c>
      <c r="AE1727" s="89">
        <f t="shared" si="544"/>
        <v>0</v>
      </c>
      <c r="AF1727">
        <f t="shared" si="540"/>
        <v>-9999</v>
      </c>
      <c r="AG1727" s="73"/>
      <c r="AH1727">
        <f t="shared" si="531"/>
        <v>9.9128093979226504E-4</v>
      </c>
      <c r="AI1727">
        <f t="shared" si="532"/>
        <v>1.0202694526724543</v>
      </c>
      <c r="AJ1727">
        <f t="shared" si="533"/>
        <v>0.73637414807196833</v>
      </c>
      <c r="AK1727">
        <f t="shared" si="534"/>
        <v>8.1517785104596244E-2</v>
      </c>
      <c r="AL1727">
        <f t="shared" si="535"/>
        <v>1.327088014839336</v>
      </c>
      <c r="AM1727">
        <f t="shared" si="536"/>
        <v>0.7817992999413852</v>
      </c>
      <c r="AN1727" s="89">
        <f t="shared" si="545"/>
        <v>1.2462906618999194</v>
      </c>
      <c r="AO1727" s="89">
        <f t="shared" si="545"/>
        <v>1.246290661867854</v>
      </c>
      <c r="AP1727" s="89">
        <f t="shared" si="545"/>
        <v>1.2462906606705981</v>
      </c>
      <c r="AQ1727" s="89">
        <f t="shared" si="545"/>
        <v>1.2462906159678244</v>
      </c>
      <c r="AR1727" s="89">
        <f t="shared" si="545"/>
        <v>1.2462889468736118</v>
      </c>
      <c r="AS1727" s="89">
        <f t="shared" si="545"/>
        <v>1.2462266328299796</v>
      </c>
      <c r="AT1727" s="89">
        <f t="shared" si="545"/>
        <v>1.2439083968856333</v>
      </c>
      <c r="AU1727" s="89">
        <f t="shared" si="538"/>
        <v>1.1666747515830691</v>
      </c>
      <c r="AV1727" s="89"/>
    </row>
    <row r="1728" spans="3:64">
      <c r="C1728" s="10"/>
      <c r="D1728" s="10"/>
      <c r="Z1728">
        <f t="shared" si="529"/>
        <v>0</v>
      </c>
      <c r="AA1728" s="89">
        <f t="shared" si="530"/>
        <v>-0.23800536174947567</v>
      </c>
      <c r="AB1728" s="89">
        <f t="shared" si="541"/>
        <v>-9999</v>
      </c>
      <c r="AC1728" s="89">
        <f t="shared" si="543"/>
        <v>0</v>
      </c>
      <c r="AD1728" s="89">
        <f t="shared" si="539"/>
        <v>-9999</v>
      </c>
      <c r="AE1728" s="89">
        <f t="shared" si="544"/>
        <v>0</v>
      </c>
      <c r="AF1728">
        <f t="shared" si="540"/>
        <v>-9999</v>
      </c>
      <c r="AG1728" s="73"/>
      <c r="AH1728">
        <f t="shared" si="531"/>
        <v>9.9128093979226504E-4</v>
      </c>
      <c r="AI1728">
        <f t="shared" si="532"/>
        <v>1.0202694526724543</v>
      </c>
      <c r="AJ1728">
        <f t="shared" si="533"/>
        <v>0.73637414807196833</v>
      </c>
      <c r="AK1728">
        <f t="shared" si="534"/>
        <v>8.1517785104596244E-2</v>
      </c>
      <c r="AL1728">
        <f t="shared" si="535"/>
        <v>1.327088014839336</v>
      </c>
      <c r="AM1728">
        <f t="shared" si="536"/>
        <v>0.7817992999413852</v>
      </c>
      <c r="AN1728" s="89">
        <f t="shared" si="545"/>
        <v>1.2462906618999194</v>
      </c>
      <c r="AO1728" s="89">
        <f t="shared" si="545"/>
        <v>1.246290661867854</v>
      </c>
      <c r="AP1728" s="89">
        <f t="shared" si="545"/>
        <v>1.2462906606705981</v>
      </c>
      <c r="AQ1728" s="89">
        <f t="shared" si="545"/>
        <v>1.2462906159678244</v>
      </c>
      <c r="AR1728" s="89">
        <f t="shared" si="545"/>
        <v>1.2462889468736118</v>
      </c>
      <c r="AS1728" s="89">
        <f t="shared" si="545"/>
        <v>1.2462266328299796</v>
      </c>
      <c r="AT1728" s="89">
        <f t="shared" si="545"/>
        <v>1.2439083968856333</v>
      </c>
      <c r="AU1728" s="89">
        <f t="shared" si="538"/>
        <v>1.1666747515830691</v>
      </c>
      <c r="AV1728" s="89"/>
    </row>
    <row r="1729" spans="3:64">
      <c r="C1729" s="10"/>
      <c r="D1729" s="10"/>
      <c r="Z1729">
        <f t="shared" si="529"/>
        <v>0</v>
      </c>
      <c r="AA1729" s="89">
        <f t="shared" si="530"/>
        <v>-0.23800536174947567</v>
      </c>
      <c r="AB1729" s="89">
        <f t="shared" si="541"/>
        <v>-9999</v>
      </c>
      <c r="AC1729" s="89">
        <f t="shared" si="543"/>
        <v>0</v>
      </c>
      <c r="AD1729" s="89">
        <f t="shared" si="539"/>
        <v>-9999</v>
      </c>
      <c r="AE1729" s="89">
        <f t="shared" si="544"/>
        <v>0</v>
      </c>
      <c r="AF1729">
        <f t="shared" si="540"/>
        <v>-9999</v>
      </c>
      <c r="AG1729" s="73"/>
      <c r="AH1729">
        <f t="shared" si="531"/>
        <v>9.9128093979226504E-4</v>
      </c>
      <c r="AI1729">
        <f t="shared" si="532"/>
        <v>1.0202694526724543</v>
      </c>
      <c r="AJ1729">
        <f t="shared" si="533"/>
        <v>0.73637414807196833</v>
      </c>
      <c r="AK1729">
        <f t="shared" si="534"/>
        <v>8.1517785104596244E-2</v>
      </c>
      <c r="AL1729">
        <f t="shared" si="535"/>
        <v>1.327088014839336</v>
      </c>
      <c r="AM1729">
        <f t="shared" si="536"/>
        <v>0.7817992999413852</v>
      </c>
      <c r="AN1729" s="89">
        <f t="shared" si="545"/>
        <v>1.2462906618999194</v>
      </c>
      <c r="AO1729" s="89">
        <f t="shared" si="545"/>
        <v>1.246290661867854</v>
      </c>
      <c r="AP1729" s="89">
        <f t="shared" si="545"/>
        <v>1.2462906606705981</v>
      </c>
      <c r="AQ1729" s="89">
        <f t="shared" si="545"/>
        <v>1.2462906159678244</v>
      </c>
      <c r="AR1729" s="89">
        <f t="shared" si="545"/>
        <v>1.2462889468736118</v>
      </c>
      <c r="AS1729" s="89">
        <f t="shared" si="545"/>
        <v>1.2462266328299796</v>
      </c>
      <c r="AT1729" s="89">
        <f t="shared" si="545"/>
        <v>1.2439083968856333</v>
      </c>
      <c r="AU1729" s="89">
        <f t="shared" si="538"/>
        <v>1.1666747515830691</v>
      </c>
    </row>
    <row r="1730" spans="3:64">
      <c r="C1730" s="10"/>
      <c r="D1730" s="10"/>
      <c r="Z1730">
        <f t="shared" si="529"/>
        <v>0</v>
      </c>
      <c r="AA1730" s="89">
        <f t="shared" si="530"/>
        <v>-0.23800536174947567</v>
      </c>
      <c r="AB1730" s="89">
        <f t="shared" si="541"/>
        <v>-9999</v>
      </c>
      <c r="AC1730" s="89">
        <f t="shared" si="543"/>
        <v>0</v>
      </c>
      <c r="AD1730" s="89">
        <f t="shared" si="539"/>
        <v>-9999</v>
      </c>
      <c r="AE1730" s="89">
        <f t="shared" si="544"/>
        <v>0</v>
      </c>
      <c r="AF1730">
        <f t="shared" si="540"/>
        <v>-9999</v>
      </c>
      <c r="AG1730" s="73"/>
      <c r="AH1730">
        <f t="shared" si="531"/>
        <v>9.9128093979226504E-4</v>
      </c>
      <c r="AI1730">
        <f t="shared" si="532"/>
        <v>1.0202694526724543</v>
      </c>
      <c r="AJ1730">
        <f t="shared" si="533"/>
        <v>0.73637414807196833</v>
      </c>
      <c r="AK1730">
        <f t="shared" si="534"/>
        <v>8.1517785104596244E-2</v>
      </c>
      <c r="AL1730">
        <f t="shared" si="535"/>
        <v>1.327088014839336</v>
      </c>
      <c r="AM1730">
        <f t="shared" si="536"/>
        <v>0.7817992999413852</v>
      </c>
      <c r="AN1730" s="89">
        <f t="shared" si="545"/>
        <v>1.2462906618999194</v>
      </c>
      <c r="AO1730" s="89">
        <f t="shared" si="545"/>
        <v>1.246290661867854</v>
      </c>
      <c r="AP1730" s="89">
        <f t="shared" si="545"/>
        <v>1.2462906606705981</v>
      </c>
      <c r="AQ1730" s="89">
        <f t="shared" si="545"/>
        <v>1.2462906159678244</v>
      </c>
      <c r="AR1730" s="89">
        <f t="shared" si="545"/>
        <v>1.2462889468736118</v>
      </c>
      <c r="AS1730" s="89">
        <f t="shared" si="545"/>
        <v>1.2462266328299796</v>
      </c>
      <c r="AT1730" s="89">
        <f t="shared" si="545"/>
        <v>1.2439083968856333</v>
      </c>
      <c r="AU1730" s="89">
        <f t="shared" si="538"/>
        <v>1.1666747515830691</v>
      </c>
      <c r="AV1730" s="89"/>
      <c r="AX1730" s="89"/>
      <c r="AY1730" s="89"/>
      <c r="AZ1730" s="89"/>
      <c r="BA1730" s="89"/>
      <c r="BB1730" s="89"/>
      <c r="BC1730" s="89"/>
      <c r="BD1730" s="89"/>
      <c r="BE1730" s="89"/>
      <c r="BF1730" s="89"/>
      <c r="BG1730" s="89"/>
      <c r="BH1730" s="89"/>
      <c r="BI1730" s="89"/>
      <c r="BJ1730" s="89"/>
      <c r="BK1730" s="89"/>
      <c r="BL1730" s="89"/>
    </row>
    <row r="1731" spans="3:64">
      <c r="C1731" s="10"/>
      <c r="D1731" s="10"/>
      <c r="Z1731">
        <f t="shared" si="529"/>
        <v>0</v>
      </c>
      <c r="AA1731" s="89">
        <f t="shared" si="530"/>
        <v>-0.23800536174947567</v>
      </c>
      <c r="AB1731" s="89">
        <f t="shared" si="541"/>
        <v>-9999</v>
      </c>
      <c r="AC1731" s="89">
        <f t="shared" si="543"/>
        <v>0</v>
      </c>
      <c r="AD1731" s="89">
        <f t="shared" si="539"/>
        <v>-9999</v>
      </c>
      <c r="AE1731" s="89">
        <f t="shared" si="544"/>
        <v>0</v>
      </c>
      <c r="AF1731">
        <f t="shared" si="540"/>
        <v>-9999</v>
      </c>
      <c r="AG1731" s="73"/>
      <c r="AH1731">
        <f t="shared" si="531"/>
        <v>9.9128093979226504E-4</v>
      </c>
      <c r="AI1731">
        <f t="shared" si="532"/>
        <v>1.0202694526724543</v>
      </c>
      <c r="AJ1731">
        <f t="shared" si="533"/>
        <v>0.73637414807196833</v>
      </c>
      <c r="AK1731">
        <f t="shared" si="534"/>
        <v>8.1517785104596244E-2</v>
      </c>
      <c r="AL1731">
        <f t="shared" si="535"/>
        <v>1.327088014839336</v>
      </c>
      <c r="AM1731">
        <f t="shared" si="536"/>
        <v>0.7817992999413852</v>
      </c>
      <c r="AN1731" s="89">
        <f t="shared" si="545"/>
        <v>1.2462906618999194</v>
      </c>
      <c r="AO1731" s="89">
        <f t="shared" si="545"/>
        <v>1.246290661867854</v>
      </c>
      <c r="AP1731" s="89">
        <f t="shared" si="545"/>
        <v>1.2462906606705981</v>
      </c>
      <c r="AQ1731" s="89">
        <f t="shared" si="545"/>
        <v>1.2462906159678244</v>
      </c>
      <c r="AR1731" s="89">
        <f t="shared" si="545"/>
        <v>1.2462889468736118</v>
      </c>
      <c r="AS1731" s="89">
        <f t="shared" si="545"/>
        <v>1.2462266328299796</v>
      </c>
      <c r="AT1731" s="89">
        <f t="shared" si="545"/>
        <v>1.2439083968856333</v>
      </c>
      <c r="AU1731" s="89">
        <f t="shared" si="538"/>
        <v>1.1666747515830691</v>
      </c>
      <c r="AV1731" s="89"/>
    </row>
    <row r="1732" spans="3:64">
      <c r="C1732" s="10"/>
      <c r="D1732" s="10"/>
      <c r="Z1732">
        <f t="shared" si="529"/>
        <v>0</v>
      </c>
      <c r="AA1732" s="89">
        <f t="shared" si="530"/>
        <v>-0.23800536174947567</v>
      </c>
      <c r="AB1732" s="89">
        <f t="shared" si="541"/>
        <v>-9999</v>
      </c>
      <c r="AC1732" s="89">
        <f t="shared" si="543"/>
        <v>0</v>
      </c>
      <c r="AD1732" s="89">
        <f t="shared" si="539"/>
        <v>-9999</v>
      </c>
      <c r="AE1732" s="89">
        <f t="shared" si="544"/>
        <v>0</v>
      </c>
      <c r="AF1732">
        <f t="shared" si="540"/>
        <v>-9999</v>
      </c>
      <c r="AG1732" s="73"/>
      <c r="AH1732">
        <f t="shared" si="531"/>
        <v>9.9128093979226504E-4</v>
      </c>
      <c r="AI1732">
        <f t="shared" si="532"/>
        <v>1.0202694526724543</v>
      </c>
      <c r="AJ1732">
        <f t="shared" si="533"/>
        <v>0.73637414807196833</v>
      </c>
      <c r="AK1732">
        <f t="shared" si="534"/>
        <v>8.1517785104596244E-2</v>
      </c>
      <c r="AL1732">
        <f t="shared" si="535"/>
        <v>1.327088014839336</v>
      </c>
      <c r="AM1732">
        <f t="shared" si="536"/>
        <v>0.7817992999413852</v>
      </c>
      <c r="AN1732" s="89">
        <f t="shared" si="545"/>
        <v>1.2462906618999194</v>
      </c>
      <c r="AO1732" s="89">
        <f t="shared" si="545"/>
        <v>1.246290661867854</v>
      </c>
      <c r="AP1732" s="89">
        <f t="shared" si="545"/>
        <v>1.2462906606705981</v>
      </c>
      <c r="AQ1732" s="89">
        <f t="shared" si="545"/>
        <v>1.2462906159678244</v>
      </c>
      <c r="AR1732" s="89">
        <f t="shared" si="545"/>
        <v>1.2462889468736118</v>
      </c>
      <c r="AS1732" s="89">
        <f t="shared" si="545"/>
        <v>1.2462266328299796</v>
      </c>
      <c r="AT1732" s="89">
        <f t="shared" si="545"/>
        <v>1.2439083968856333</v>
      </c>
      <c r="AU1732" s="89">
        <f t="shared" si="538"/>
        <v>1.1666747515830691</v>
      </c>
    </row>
    <row r="1733" spans="3:64">
      <c r="C1733" s="10"/>
      <c r="D1733" s="10"/>
      <c r="Z1733">
        <f t="shared" si="529"/>
        <v>0</v>
      </c>
      <c r="AA1733" s="89">
        <f t="shared" si="530"/>
        <v>-0.23800536174947567</v>
      </c>
      <c r="AB1733" s="89">
        <f t="shared" si="541"/>
        <v>-9999</v>
      </c>
      <c r="AC1733" s="89">
        <f t="shared" si="543"/>
        <v>0</v>
      </c>
      <c r="AD1733" s="89">
        <f t="shared" si="539"/>
        <v>-9999</v>
      </c>
      <c r="AE1733" s="89">
        <f t="shared" si="544"/>
        <v>0</v>
      </c>
      <c r="AF1733">
        <f t="shared" si="540"/>
        <v>-9999</v>
      </c>
      <c r="AG1733" s="73"/>
      <c r="AH1733">
        <f t="shared" si="531"/>
        <v>9.9128093979226504E-4</v>
      </c>
      <c r="AI1733">
        <f t="shared" si="532"/>
        <v>1.0202694526724543</v>
      </c>
      <c r="AJ1733">
        <f t="shared" si="533"/>
        <v>0.73637414807196833</v>
      </c>
      <c r="AK1733">
        <f t="shared" si="534"/>
        <v>8.1517785104596244E-2</v>
      </c>
      <c r="AL1733">
        <f t="shared" si="535"/>
        <v>1.327088014839336</v>
      </c>
      <c r="AM1733">
        <f t="shared" si="536"/>
        <v>0.7817992999413852</v>
      </c>
      <c r="AN1733" s="89">
        <f t="shared" ref="AN1733:AT1748" si="546">$AU1733+$AB$7*SIN(AO1733)</f>
        <v>1.2462906618999194</v>
      </c>
      <c r="AO1733" s="89">
        <f t="shared" si="546"/>
        <v>1.246290661867854</v>
      </c>
      <c r="AP1733" s="89">
        <f t="shared" si="546"/>
        <v>1.2462906606705981</v>
      </c>
      <c r="AQ1733" s="89">
        <f t="shared" si="546"/>
        <v>1.2462906159678244</v>
      </c>
      <c r="AR1733" s="89">
        <f t="shared" si="546"/>
        <v>1.2462889468736118</v>
      </c>
      <c r="AS1733" s="89">
        <f t="shared" si="546"/>
        <v>1.2462266328299796</v>
      </c>
      <c r="AT1733" s="89">
        <f t="shared" si="546"/>
        <v>1.2439083968856333</v>
      </c>
      <c r="AU1733" s="89">
        <f t="shared" si="538"/>
        <v>1.1666747515830691</v>
      </c>
    </row>
    <row r="1734" spans="3:64">
      <c r="C1734" s="10"/>
      <c r="D1734" s="10"/>
      <c r="Z1734">
        <f t="shared" si="529"/>
        <v>0</v>
      </c>
      <c r="AA1734" s="89">
        <f t="shared" si="530"/>
        <v>-0.23800536174947567</v>
      </c>
      <c r="AB1734" s="89">
        <f t="shared" si="541"/>
        <v>-9999</v>
      </c>
      <c r="AC1734" s="89">
        <f t="shared" si="543"/>
        <v>0</v>
      </c>
      <c r="AD1734" s="89">
        <f t="shared" si="539"/>
        <v>-9999</v>
      </c>
      <c r="AE1734" s="89">
        <f t="shared" si="544"/>
        <v>0</v>
      </c>
      <c r="AF1734">
        <f t="shared" si="540"/>
        <v>-9999</v>
      </c>
      <c r="AG1734" s="73"/>
      <c r="AH1734">
        <f t="shared" si="531"/>
        <v>9.9128093979226504E-4</v>
      </c>
      <c r="AI1734">
        <f t="shared" si="532"/>
        <v>1.0202694526724543</v>
      </c>
      <c r="AJ1734">
        <f t="shared" si="533"/>
        <v>0.73637414807196833</v>
      </c>
      <c r="AK1734">
        <f t="shared" si="534"/>
        <v>8.1517785104596244E-2</v>
      </c>
      <c r="AL1734">
        <f t="shared" si="535"/>
        <v>1.327088014839336</v>
      </c>
      <c r="AM1734">
        <f t="shared" si="536"/>
        <v>0.7817992999413852</v>
      </c>
      <c r="AN1734" s="89">
        <f t="shared" si="546"/>
        <v>1.2462906618999194</v>
      </c>
      <c r="AO1734" s="89">
        <f t="shared" si="546"/>
        <v>1.246290661867854</v>
      </c>
      <c r="AP1734" s="89">
        <f t="shared" si="546"/>
        <v>1.2462906606705981</v>
      </c>
      <c r="AQ1734" s="89">
        <f t="shared" si="546"/>
        <v>1.2462906159678244</v>
      </c>
      <c r="AR1734" s="89">
        <f t="shared" si="546"/>
        <v>1.2462889468736118</v>
      </c>
      <c r="AS1734" s="89">
        <f t="shared" si="546"/>
        <v>1.2462266328299796</v>
      </c>
      <c r="AT1734" s="89">
        <f t="shared" si="546"/>
        <v>1.2439083968856333</v>
      </c>
      <c r="AU1734" s="89">
        <f t="shared" si="538"/>
        <v>1.1666747515830691</v>
      </c>
    </row>
    <row r="1735" spans="3:64">
      <c r="C1735" s="10"/>
      <c r="D1735" s="10"/>
      <c r="Z1735">
        <f t="shared" si="529"/>
        <v>0</v>
      </c>
      <c r="AA1735" s="89">
        <f t="shared" si="530"/>
        <v>-0.23800536174947567</v>
      </c>
      <c r="AB1735" s="89">
        <f t="shared" si="541"/>
        <v>-9999</v>
      </c>
      <c r="AC1735" s="89">
        <f t="shared" si="543"/>
        <v>0</v>
      </c>
      <c r="AD1735" s="89">
        <f t="shared" si="539"/>
        <v>-9999</v>
      </c>
      <c r="AE1735" s="89">
        <f t="shared" si="544"/>
        <v>0</v>
      </c>
      <c r="AF1735">
        <f t="shared" si="540"/>
        <v>-9999</v>
      </c>
      <c r="AG1735" s="73"/>
      <c r="AH1735">
        <f t="shared" si="531"/>
        <v>9.9128093979226504E-4</v>
      </c>
      <c r="AI1735">
        <f t="shared" si="532"/>
        <v>1.0202694526724543</v>
      </c>
      <c r="AJ1735">
        <f t="shared" si="533"/>
        <v>0.73637414807196833</v>
      </c>
      <c r="AK1735">
        <f t="shared" si="534"/>
        <v>8.1517785104596244E-2</v>
      </c>
      <c r="AL1735">
        <f t="shared" si="535"/>
        <v>1.327088014839336</v>
      </c>
      <c r="AM1735">
        <f t="shared" si="536"/>
        <v>0.7817992999413852</v>
      </c>
      <c r="AN1735" s="89">
        <f t="shared" si="546"/>
        <v>1.2462906618999194</v>
      </c>
      <c r="AO1735" s="89">
        <f t="shared" si="546"/>
        <v>1.246290661867854</v>
      </c>
      <c r="AP1735" s="89">
        <f t="shared" si="546"/>
        <v>1.2462906606705981</v>
      </c>
      <c r="AQ1735" s="89">
        <f t="shared" si="546"/>
        <v>1.2462906159678244</v>
      </c>
      <c r="AR1735" s="89">
        <f t="shared" si="546"/>
        <v>1.2462889468736118</v>
      </c>
      <c r="AS1735" s="89">
        <f t="shared" si="546"/>
        <v>1.2462266328299796</v>
      </c>
      <c r="AT1735" s="89">
        <f t="shared" si="546"/>
        <v>1.2439083968856333</v>
      </c>
      <c r="AU1735" s="89">
        <f t="shared" si="538"/>
        <v>1.1666747515830691</v>
      </c>
      <c r="AV1735" s="89"/>
      <c r="AX1735" s="89"/>
      <c r="AY1735" s="89"/>
      <c r="AZ1735" s="89"/>
      <c r="BA1735" s="89"/>
      <c r="BB1735" s="89"/>
      <c r="BC1735" s="89"/>
      <c r="BD1735" s="89"/>
      <c r="BE1735" s="89"/>
      <c r="BF1735" s="89"/>
      <c r="BG1735" s="89"/>
      <c r="BH1735" s="89"/>
      <c r="BI1735" s="89"/>
      <c r="BJ1735" s="89"/>
      <c r="BK1735" s="89"/>
      <c r="BL1735" s="89"/>
    </row>
    <row r="1736" spans="3:64">
      <c r="C1736" s="10"/>
      <c r="D1736" s="10"/>
      <c r="Z1736">
        <f t="shared" si="529"/>
        <v>0</v>
      </c>
      <c r="AA1736" s="89">
        <f t="shared" si="530"/>
        <v>-0.23800536174947567</v>
      </c>
      <c r="AB1736" s="89">
        <f t="shared" si="541"/>
        <v>-9999</v>
      </c>
      <c r="AC1736" s="89">
        <f t="shared" si="543"/>
        <v>0</v>
      </c>
      <c r="AD1736" s="89">
        <f t="shared" si="539"/>
        <v>-9999</v>
      </c>
      <c r="AE1736" s="89">
        <f t="shared" si="544"/>
        <v>0</v>
      </c>
      <c r="AF1736">
        <f t="shared" si="540"/>
        <v>-9999</v>
      </c>
      <c r="AG1736" s="73"/>
      <c r="AH1736">
        <f t="shared" si="531"/>
        <v>9.9128093979226504E-4</v>
      </c>
      <c r="AI1736">
        <f t="shared" si="532"/>
        <v>1.0202694526724543</v>
      </c>
      <c r="AJ1736">
        <f t="shared" si="533"/>
        <v>0.73637414807196833</v>
      </c>
      <c r="AK1736">
        <f t="shared" si="534"/>
        <v>8.1517785104596244E-2</v>
      </c>
      <c r="AL1736">
        <f t="shared" si="535"/>
        <v>1.327088014839336</v>
      </c>
      <c r="AM1736">
        <f t="shared" si="536"/>
        <v>0.7817992999413852</v>
      </c>
      <c r="AN1736" s="89">
        <f t="shared" si="546"/>
        <v>1.2462906618999194</v>
      </c>
      <c r="AO1736" s="89">
        <f t="shared" si="546"/>
        <v>1.246290661867854</v>
      </c>
      <c r="AP1736" s="89">
        <f t="shared" si="546"/>
        <v>1.2462906606705981</v>
      </c>
      <c r="AQ1736" s="89">
        <f t="shared" si="546"/>
        <v>1.2462906159678244</v>
      </c>
      <c r="AR1736" s="89">
        <f t="shared" si="546"/>
        <v>1.2462889468736118</v>
      </c>
      <c r="AS1736" s="89">
        <f t="shared" si="546"/>
        <v>1.2462266328299796</v>
      </c>
      <c r="AT1736" s="89">
        <f t="shared" si="546"/>
        <v>1.2439083968856333</v>
      </c>
      <c r="AU1736" s="89">
        <f t="shared" si="538"/>
        <v>1.1666747515830691</v>
      </c>
    </row>
    <row r="1737" spans="3:64">
      <c r="C1737" s="10"/>
      <c r="D1737" s="10"/>
      <c r="Z1737">
        <f t="shared" si="529"/>
        <v>0</v>
      </c>
      <c r="AA1737" s="89">
        <f t="shared" si="530"/>
        <v>-0.23800536174947567</v>
      </c>
      <c r="AB1737" s="89">
        <f t="shared" si="541"/>
        <v>-9999</v>
      </c>
      <c r="AC1737" s="89">
        <f t="shared" si="543"/>
        <v>0</v>
      </c>
      <c r="AD1737" s="89">
        <f t="shared" si="539"/>
        <v>-9999</v>
      </c>
      <c r="AE1737" s="89">
        <f t="shared" si="544"/>
        <v>0</v>
      </c>
      <c r="AF1737">
        <f t="shared" si="540"/>
        <v>-9999</v>
      </c>
      <c r="AG1737" s="73"/>
      <c r="AH1737">
        <f t="shared" si="531"/>
        <v>9.9128093979226504E-4</v>
      </c>
      <c r="AI1737">
        <f t="shared" si="532"/>
        <v>1.0202694526724543</v>
      </c>
      <c r="AJ1737">
        <f t="shared" si="533"/>
        <v>0.73637414807196833</v>
      </c>
      <c r="AK1737">
        <f t="shared" si="534"/>
        <v>8.1517785104596244E-2</v>
      </c>
      <c r="AL1737">
        <f t="shared" si="535"/>
        <v>1.327088014839336</v>
      </c>
      <c r="AM1737">
        <f t="shared" si="536"/>
        <v>0.7817992999413852</v>
      </c>
      <c r="AN1737" s="89">
        <f t="shared" si="546"/>
        <v>1.2462906618999194</v>
      </c>
      <c r="AO1737" s="89">
        <f t="shared" si="546"/>
        <v>1.246290661867854</v>
      </c>
      <c r="AP1737" s="89">
        <f t="shared" si="546"/>
        <v>1.2462906606705981</v>
      </c>
      <c r="AQ1737" s="89">
        <f t="shared" si="546"/>
        <v>1.2462906159678244</v>
      </c>
      <c r="AR1737" s="89">
        <f t="shared" si="546"/>
        <v>1.2462889468736118</v>
      </c>
      <c r="AS1737" s="89">
        <f t="shared" si="546"/>
        <v>1.2462266328299796</v>
      </c>
      <c r="AT1737" s="89">
        <f t="shared" si="546"/>
        <v>1.2439083968856333</v>
      </c>
      <c r="AU1737" s="89">
        <f t="shared" si="538"/>
        <v>1.1666747515830691</v>
      </c>
      <c r="AV1737" s="89"/>
      <c r="AX1737" s="89"/>
    </row>
    <row r="1738" spans="3:64">
      <c r="C1738" s="10"/>
      <c r="D1738" s="10"/>
      <c r="Z1738">
        <f t="shared" si="529"/>
        <v>0</v>
      </c>
      <c r="AA1738" s="89">
        <f t="shared" si="530"/>
        <v>-0.23800536174947567</v>
      </c>
      <c r="AB1738" s="89">
        <f t="shared" si="541"/>
        <v>-9999</v>
      </c>
      <c r="AC1738" s="89">
        <f t="shared" si="543"/>
        <v>0</v>
      </c>
      <c r="AD1738" s="89">
        <f t="shared" si="539"/>
        <v>-9999</v>
      </c>
      <c r="AE1738" s="89">
        <f t="shared" si="544"/>
        <v>0</v>
      </c>
      <c r="AF1738">
        <f t="shared" si="540"/>
        <v>-9999</v>
      </c>
      <c r="AG1738" s="73"/>
      <c r="AH1738">
        <f t="shared" si="531"/>
        <v>9.9128093979226504E-4</v>
      </c>
      <c r="AI1738">
        <f t="shared" si="532"/>
        <v>1.0202694526724543</v>
      </c>
      <c r="AJ1738">
        <f t="shared" si="533"/>
        <v>0.73637414807196833</v>
      </c>
      <c r="AK1738">
        <f t="shared" si="534"/>
        <v>8.1517785104596244E-2</v>
      </c>
      <c r="AL1738">
        <f t="shared" si="535"/>
        <v>1.327088014839336</v>
      </c>
      <c r="AM1738">
        <f t="shared" si="536"/>
        <v>0.7817992999413852</v>
      </c>
      <c r="AN1738" s="89">
        <f t="shared" si="546"/>
        <v>1.2462906618999194</v>
      </c>
      <c r="AO1738" s="89">
        <f t="shared" si="546"/>
        <v>1.246290661867854</v>
      </c>
      <c r="AP1738" s="89">
        <f t="shared" si="546"/>
        <v>1.2462906606705981</v>
      </c>
      <c r="AQ1738" s="89">
        <f t="shared" si="546"/>
        <v>1.2462906159678244</v>
      </c>
      <c r="AR1738" s="89">
        <f t="shared" si="546"/>
        <v>1.2462889468736118</v>
      </c>
      <c r="AS1738" s="89">
        <f t="shared" si="546"/>
        <v>1.2462266328299796</v>
      </c>
      <c r="AT1738" s="89">
        <f t="shared" si="546"/>
        <v>1.2439083968856333</v>
      </c>
      <c r="AU1738" s="89">
        <f t="shared" si="538"/>
        <v>1.1666747515830691</v>
      </c>
    </row>
    <row r="1739" spans="3:64">
      <c r="C1739" s="10"/>
      <c r="D1739" s="10"/>
      <c r="Z1739">
        <f t="shared" si="529"/>
        <v>0</v>
      </c>
      <c r="AA1739" s="89">
        <f t="shared" si="530"/>
        <v>-0.23800536174947567</v>
      </c>
      <c r="AB1739" s="89">
        <f t="shared" si="541"/>
        <v>-9999</v>
      </c>
      <c r="AC1739" s="89">
        <f t="shared" si="543"/>
        <v>0</v>
      </c>
      <c r="AD1739" s="89">
        <f t="shared" si="539"/>
        <v>-9999</v>
      </c>
      <c r="AE1739" s="89">
        <f t="shared" si="544"/>
        <v>0</v>
      </c>
      <c r="AF1739">
        <f t="shared" si="540"/>
        <v>-9999</v>
      </c>
      <c r="AG1739" s="73"/>
      <c r="AH1739">
        <f t="shared" si="531"/>
        <v>9.9128093979226504E-4</v>
      </c>
      <c r="AI1739">
        <f t="shared" si="532"/>
        <v>1.0202694526724543</v>
      </c>
      <c r="AJ1739">
        <f t="shared" si="533"/>
        <v>0.73637414807196833</v>
      </c>
      <c r="AK1739">
        <f t="shared" si="534"/>
        <v>8.1517785104596244E-2</v>
      </c>
      <c r="AL1739">
        <f t="shared" si="535"/>
        <v>1.327088014839336</v>
      </c>
      <c r="AM1739">
        <f t="shared" si="536"/>
        <v>0.7817992999413852</v>
      </c>
      <c r="AN1739" s="89">
        <f t="shared" si="546"/>
        <v>1.2462906618999194</v>
      </c>
      <c r="AO1739" s="89">
        <f t="shared" si="546"/>
        <v>1.246290661867854</v>
      </c>
      <c r="AP1739" s="89">
        <f t="shared" si="546"/>
        <v>1.2462906606705981</v>
      </c>
      <c r="AQ1739" s="89">
        <f t="shared" si="546"/>
        <v>1.2462906159678244</v>
      </c>
      <c r="AR1739" s="89">
        <f t="shared" si="546"/>
        <v>1.2462889468736118</v>
      </c>
      <c r="AS1739" s="89">
        <f t="shared" si="546"/>
        <v>1.2462266328299796</v>
      </c>
      <c r="AT1739" s="89">
        <f t="shared" si="546"/>
        <v>1.2439083968856333</v>
      </c>
      <c r="AU1739" s="89">
        <f t="shared" si="538"/>
        <v>1.1666747515830691</v>
      </c>
    </row>
    <row r="1740" spans="3:64">
      <c r="C1740" s="10"/>
      <c r="D1740" s="10"/>
      <c r="Z1740">
        <f t="shared" si="529"/>
        <v>0</v>
      </c>
      <c r="AA1740" s="89">
        <f t="shared" si="530"/>
        <v>-0.23800536174947567</v>
      </c>
      <c r="AB1740" s="89">
        <f t="shared" si="541"/>
        <v>-9999</v>
      </c>
      <c r="AC1740" s="89">
        <f t="shared" si="543"/>
        <v>0</v>
      </c>
      <c r="AD1740" s="89">
        <f t="shared" si="539"/>
        <v>-9999</v>
      </c>
      <c r="AE1740" s="89">
        <f t="shared" si="544"/>
        <v>0</v>
      </c>
      <c r="AF1740">
        <f t="shared" si="540"/>
        <v>-9999</v>
      </c>
      <c r="AG1740" s="73"/>
      <c r="AH1740">
        <f t="shared" si="531"/>
        <v>9.9128093979226504E-4</v>
      </c>
      <c r="AI1740">
        <f t="shared" si="532"/>
        <v>1.0202694526724543</v>
      </c>
      <c r="AJ1740">
        <f t="shared" si="533"/>
        <v>0.73637414807196833</v>
      </c>
      <c r="AK1740">
        <f t="shared" si="534"/>
        <v>8.1517785104596244E-2</v>
      </c>
      <c r="AL1740">
        <f t="shared" si="535"/>
        <v>1.327088014839336</v>
      </c>
      <c r="AM1740">
        <f t="shared" si="536"/>
        <v>0.7817992999413852</v>
      </c>
      <c r="AN1740" s="89">
        <f t="shared" si="546"/>
        <v>1.2462906618999194</v>
      </c>
      <c r="AO1740" s="89">
        <f t="shared" si="546"/>
        <v>1.246290661867854</v>
      </c>
      <c r="AP1740" s="89">
        <f t="shared" si="546"/>
        <v>1.2462906606705981</v>
      </c>
      <c r="AQ1740" s="89">
        <f t="shared" si="546"/>
        <v>1.2462906159678244</v>
      </c>
      <c r="AR1740" s="89">
        <f t="shared" si="546"/>
        <v>1.2462889468736118</v>
      </c>
      <c r="AS1740" s="89">
        <f t="shared" si="546"/>
        <v>1.2462266328299796</v>
      </c>
      <c r="AT1740" s="89">
        <f t="shared" si="546"/>
        <v>1.2439083968856333</v>
      </c>
      <c r="AU1740" s="89">
        <f t="shared" si="538"/>
        <v>1.1666747515830691</v>
      </c>
      <c r="AV1740" s="89"/>
      <c r="AW1740" s="89"/>
      <c r="AX1740" s="89"/>
      <c r="AY1740" s="89"/>
      <c r="AZ1740" s="89"/>
      <c r="BA1740" s="89"/>
      <c r="BB1740" s="89"/>
      <c r="BC1740" s="89"/>
      <c r="BD1740" s="89"/>
      <c r="BE1740" s="89"/>
      <c r="BF1740" s="89"/>
      <c r="BG1740" s="89"/>
      <c r="BH1740" s="89"/>
      <c r="BI1740" s="89"/>
      <c r="BJ1740" s="89"/>
      <c r="BK1740" s="89"/>
      <c r="BL1740" s="89"/>
    </row>
    <row r="1741" spans="3:64">
      <c r="C1741" s="10"/>
      <c r="D1741" s="10"/>
      <c r="Z1741">
        <f t="shared" si="529"/>
        <v>0</v>
      </c>
      <c r="AA1741" s="89">
        <f t="shared" si="530"/>
        <v>-0.23800536174947567</v>
      </c>
      <c r="AB1741" s="89">
        <f t="shared" si="541"/>
        <v>-9999</v>
      </c>
      <c r="AC1741" s="89">
        <f t="shared" si="543"/>
        <v>0</v>
      </c>
      <c r="AD1741" s="89">
        <f t="shared" si="539"/>
        <v>-9999</v>
      </c>
      <c r="AE1741" s="89">
        <f t="shared" si="544"/>
        <v>0</v>
      </c>
      <c r="AF1741">
        <f t="shared" si="540"/>
        <v>-9999</v>
      </c>
      <c r="AG1741" s="73"/>
      <c r="AH1741">
        <f t="shared" si="531"/>
        <v>9.9128093979226504E-4</v>
      </c>
      <c r="AI1741">
        <f t="shared" si="532"/>
        <v>1.0202694526724543</v>
      </c>
      <c r="AJ1741">
        <f t="shared" si="533"/>
        <v>0.73637414807196833</v>
      </c>
      <c r="AK1741">
        <f t="shared" si="534"/>
        <v>8.1517785104596244E-2</v>
      </c>
      <c r="AL1741">
        <f t="shared" si="535"/>
        <v>1.327088014839336</v>
      </c>
      <c r="AM1741">
        <f t="shared" si="536"/>
        <v>0.7817992999413852</v>
      </c>
      <c r="AN1741" s="89">
        <f t="shared" si="546"/>
        <v>1.2462906618999194</v>
      </c>
      <c r="AO1741" s="89">
        <f t="shared" si="546"/>
        <v>1.246290661867854</v>
      </c>
      <c r="AP1741" s="89">
        <f t="shared" si="546"/>
        <v>1.2462906606705981</v>
      </c>
      <c r="AQ1741" s="89">
        <f t="shared" si="546"/>
        <v>1.2462906159678244</v>
      </c>
      <c r="AR1741" s="89">
        <f t="shared" si="546"/>
        <v>1.2462889468736118</v>
      </c>
      <c r="AS1741" s="89">
        <f t="shared" si="546"/>
        <v>1.2462266328299796</v>
      </c>
      <c r="AT1741" s="89">
        <f t="shared" si="546"/>
        <v>1.2439083968856333</v>
      </c>
      <c r="AU1741" s="89">
        <f t="shared" si="538"/>
        <v>1.1666747515830691</v>
      </c>
      <c r="AV1741" s="89"/>
      <c r="AW1741" s="89"/>
      <c r="AX1741" s="89"/>
      <c r="AY1741" s="89"/>
      <c r="AZ1741" s="89"/>
      <c r="BA1741" s="89"/>
      <c r="BB1741" s="89"/>
      <c r="BC1741" s="89"/>
      <c r="BD1741" s="89"/>
      <c r="BE1741" s="89"/>
      <c r="BF1741" s="89"/>
      <c r="BG1741" s="89"/>
      <c r="BH1741" s="89"/>
      <c r="BI1741" s="89"/>
      <c r="BJ1741" s="89"/>
      <c r="BK1741" s="89"/>
      <c r="BL1741" s="89"/>
    </row>
    <row r="1742" spans="3:64">
      <c r="C1742" s="10"/>
      <c r="D1742" s="10"/>
      <c r="Z1742">
        <f t="shared" si="529"/>
        <v>0</v>
      </c>
      <c r="AA1742" s="89">
        <f t="shared" si="530"/>
        <v>-0.23800536174947567</v>
      </c>
      <c r="AB1742" s="89">
        <f t="shared" si="541"/>
        <v>-9999</v>
      </c>
      <c r="AC1742" s="89">
        <f t="shared" si="543"/>
        <v>0</v>
      </c>
      <c r="AD1742" s="89">
        <f t="shared" si="539"/>
        <v>-9999</v>
      </c>
      <c r="AE1742" s="89">
        <f t="shared" si="544"/>
        <v>0</v>
      </c>
      <c r="AF1742">
        <f t="shared" si="540"/>
        <v>-9999</v>
      </c>
      <c r="AG1742" s="73"/>
      <c r="AH1742">
        <f t="shared" si="531"/>
        <v>9.9128093979226504E-4</v>
      </c>
      <c r="AI1742">
        <f t="shared" si="532"/>
        <v>1.0202694526724543</v>
      </c>
      <c r="AJ1742">
        <f t="shared" si="533"/>
        <v>0.73637414807196833</v>
      </c>
      <c r="AK1742">
        <f t="shared" si="534"/>
        <v>8.1517785104596244E-2</v>
      </c>
      <c r="AL1742">
        <f t="shared" si="535"/>
        <v>1.327088014839336</v>
      </c>
      <c r="AM1742">
        <f t="shared" si="536"/>
        <v>0.7817992999413852</v>
      </c>
      <c r="AN1742" s="89">
        <f t="shared" si="546"/>
        <v>1.2462906618999194</v>
      </c>
      <c r="AO1742" s="89">
        <f t="shared" si="546"/>
        <v>1.246290661867854</v>
      </c>
      <c r="AP1742" s="89">
        <f t="shared" si="546"/>
        <v>1.2462906606705981</v>
      </c>
      <c r="AQ1742" s="89">
        <f t="shared" si="546"/>
        <v>1.2462906159678244</v>
      </c>
      <c r="AR1742" s="89">
        <f t="shared" si="546"/>
        <v>1.2462889468736118</v>
      </c>
      <c r="AS1742" s="89">
        <f t="shared" si="546"/>
        <v>1.2462266328299796</v>
      </c>
      <c r="AT1742" s="89">
        <f t="shared" si="546"/>
        <v>1.2439083968856333</v>
      </c>
      <c r="AU1742" s="89">
        <f t="shared" si="538"/>
        <v>1.1666747515830691</v>
      </c>
    </row>
    <row r="1743" spans="3:64">
      <c r="C1743" s="10"/>
      <c r="D1743" s="10"/>
      <c r="Z1743">
        <f t="shared" si="529"/>
        <v>0</v>
      </c>
      <c r="AA1743" s="89">
        <f t="shared" si="530"/>
        <v>-0.23800536174947567</v>
      </c>
      <c r="AB1743" s="89">
        <f t="shared" si="541"/>
        <v>-9999</v>
      </c>
      <c r="AC1743" s="89">
        <f t="shared" si="543"/>
        <v>0</v>
      </c>
      <c r="AD1743" s="89">
        <f t="shared" si="539"/>
        <v>-9999</v>
      </c>
      <c r="AE1743" s="89">
        <f t="shared" si="544"/>
        <v>0</v>
      </c>
      <c r="AF1743">
        <f t="shared" si="540"/>
        <v>-9999</v>
      </c>
      <c r="AG1743" s="73"/>
      <c r="AH1743">
        <f t="shared" si="531"/>
        <v>9.9128093979226504E-4</v>
      </c>
      <c r="AI1743">
        <f t="shared" si="532"/>
        <v>1.0202694526724543</v>
      </c>
      <c r="AJ1743">
        <f t="shared" si="533"/>
        <v>0.73637414807196833</v>
      </c>
      <c r="AK1743">
        <f t="shared" si="534"/>
        <v>8.1517785104596244E-2</v>
      </c>
      <c r="AL1743">
        <f t="shared" si="535"/>
        <v>1.327088014839336</v>
      </c>
      <c r="AM1743">
        <f t="shared" si="536"/>
        <v>0.7817992999413852</v>
      </c>
      <c r="AN1743" s="89">
        <f t="shared" si="546"/>
        <v>1.2462906618999194</v>
      </c>
      <c r="AO1743" s="89">
        <f t="shared" si="546"/>
        <v>1.246290661867854</v>
      </c>
      <c r="AP1743" s="89">
        <f t="shared" si="546"/>
        <v>1.2462906606705981</v>
      </c>
      <c r="AQ1743" s="89">
        <f t="shared" si="546"/>
        <v>1.2462906159678244</v>
      </c>
      <c r="AR1743" s="89">
        <f t="shared" si="546"/>
        <v>1.2462889468736118</v>
      </c>
      <c r="AS1743" s="89">
        <f t="shared" si="546"/>
        <v>1.2462266328299796</v>
      </c>
      <c r="AT1743" s="89">
        <f t="shared" si="546"/>
        <v>1.2439083968856333</v>
      </c>
      <c r="AU1743" s="89">
        <f t="shared" si="538"/>
        <v>1.1666747515830691</v>
      </c>
    </row>
    <row r="1744" spans="3:64">
      <c r="C1744" s="10"/>
      <c r="D1744" s="10"/>
      <c r="Z1744">
        <f t="shared" si="529"/>
        <v>0</v>
      </c>
      <c r="AA1744" s="89">
        <f t="shared" si="530"/>
        <v>-0.23800536174947567</v>
      </c>
      <c r="AB1744" s="89">
        <f t="shared" si="541"/>
        <v>-9999</v>
      </c>
      <c r="AC1744" s="89">
        <f t="shared" si="543"/>
        <v>0</v>
      </c>
      <c r="AD1744" s="89">
        <f t="shared" si="539"/>
        <v>-9999</v>
      </c>
      <c r="AE1744" s="89">
        <f t="shared" si="544"/>
        <v>0</v>
      </c>
      <c r="AF1744">
        <f t="shared" si="540"/>
        <v>-9999</v>
      </c>
      <c r="AG1744" s="73"/>
      <c r="AH1744">
        <f t="shared" si="531"/>
        <v>9.9128093979226504E-4</v>
      </c>
      <c r="AI1744">
        <f t="shared" si="532"/>
        <v>1.0202694526724543</v>
      </c>
      <c r="AJ1744">
        <f t="shared" si="533"/>
        <v>0.73637414807196833</v>
      </c>
      <c r="AK1744">
        <f t="shared" si="534"/>
        <v>8.1517785104596244E-2</v>
      </c>
      <c r="AL1744">
        <f t="shared" si="535"/>
        <v>1.327088014839336</v>
      </c>
      <c r="AM1744">
        <f t="shared" si="536"/>
        <v>0.7817992999413852</v>
      </c>
      <c r="AN1744" s="89">
        <f t="shared" si="546"/>
        <v>1.2462906618999194</v>
      </c>
      <c r="AO1744" s="89">
        <f t="shared" si="546"/>
        <v>1.246290661867854</v>
      </c>
      <c r="AP1744" s="89">
        <f t="shared" si="546"/>
        <v>1.2462906606705981</v>
      </c>
      <c r="AQ1744" s="89">
        <f t="shared" si="546"/>
        <v>1.2462906159678244</v>
      </c>
      <c r="AR1744" s="89">
        <f t="shared" si="546"/>
        <v>1.2462889468736118</v>
      </c>
      <c r="AS1744" s="89">
        <f t="shared" si="546"/>
        <v>1.2462266328299796</v>
      </c>
      <c r="AT1744" s="89">
        <f t="shared" si="546"/>
        <v>1.2439083968856333</v>
      </c>
      <c r="AU1744" s="89">
        <f t="shared" si="538"/>
        <v>1.1666747515830691</v>
      </c>
      <c r="AV1744" s="89"/>
    </row>
    <row r="1745" spans="3:64">
      <c r="C1745" s="10"/>
      <c r="D1745" s="10"/>
      <c r="Z1745">
        <f t="shared" si="529"/>
        <v>0</v>
      </c>
      <c r="AA1745" s="89">
        <f t="shared" si="530"/>
        <v>-0.23800536174947567</v>
      </c>
      <c r="AB1745" s="89">
        <f t="shared" si="541"/>
        <v>-9999</v>
      </c>
      <c r="AC1745" s="89">
        <f t="shared" si="543"/>
        <v>0</v>
      </c>
      <c r="AD1745" s="89">
        <f t="shared" si="539"/>
        <v>-9999</v>
      </c>
      <c r="AE1745" s="89">
        <f t="shared" si="544"/>
        <v>0</v>
      </c>
      <c r="AF1745">
        <f t="shared" si="540"/>
        <v>-9999</v>
      </c>
      <c r="AG1745" s="73"/>
      <c r="AH1745">
        <f t="shared" si="531"/>
        <v>9.9128093979226504E-4</v>
      </c>
      <c r="AI1745">
        <f t="shared" si="532"/>
        <v>1.0202694526724543</v>
      </c>
      <c r="AJ1745">
        <f t="shared" si="533"/>
        <v>0.73637414807196833</v>
      </c>
      <c r="AK1745">
        <f t="shared" si="534"/>
        <v>8.1517785104596244E-2</v>
      </c>
      <c r="AL1745">
        <f t="shared" si="535"/>
        <v>1.327088014839336</v>
      </c>
      <c r="AM1745">
        <f t="shared" si="536"/>
        <v>0.7817992999413852</v>
      </c>
      <c r="AN1745" s="89">
        <f t="shared" si="546"/>
        <v>1.2462906618999194</v>
      </c>
      <c r="AO1745" s="89">
        <f t="shared" si="546"/>
        <v>1.246290661867854</v>
      </c>
      <c r="AP1745" s="89">
        <f t="shared" si="546"/>
        <v>1.2462906606705981</v>
      </c>
      <c r="AQ1745" s="89">
        <f t="shared" si="546"/>
        <v>1.2462906159678244</v>
      </c>
      <c r="AR1745" s="89">
        <f t="shared" si="546"/>
        <v>1.2462889468736118</v>
      </c>
      <c r="AS1745" s="89">
        <f t="shared" si="546"/>
        <v>1.2462266328299796</v>
      </c>
      <c r="AT1745" s="89">
        <f t="shared" si="546"/>
        <v>1.2439083968856333</v>
      </c>
      <c r="AU1745" s="89">
        <f t="shared" si="538"/>
        <v>1.1666747515830691</v>
      </c>
    </row>
    <row r="1746" spans="3:64">
      <c r="C1746" s="10"/>
      <c r="D1746" s="10"/>
      <c r="Z1746">
        <f t="shared" si="529"/>
        <v>0</v>
      </c>
      <c r="AA1746" s="89">
        <f t="shared" si="530"/>
        <v>-0.23800536174947567</v>
      </c>
      <c r="AB1746" s="89">
        <f t="shared" si="541"/>
        <v>-9999</v>
      </c>
      <c r="AC1746" s="89">
        <f t="shared" si="543"/>
        <v>0</v>
      </c>
      <c r="AD1746" s="89">
        <f t="shared" si="539"/>
        <v>-9999</v>
      </c>
      <c r="AE1746" s="89">
        <f t="shared" si="544"/>
        <v>0</v>
      </c>
      <c r="AF1746">
        <f t="shared" si="540"/>
        <v>-9999</v>
      </c>
      <c r="AG1746" s="73"/>
      <c r="AH1746">
        <f t="shared" si="531"/>
        <v>9.9128093979226504E-4</v>
      </c>
      <c r="AI1746">
        <f t="shared" si="532"/>
        <v>1.0202694526724543</v>
      </c>
      <c r="AJ1746">
        <f t="shared" si="533"/>
        <v>0.73637414807196833</v>
      </c>
      <c r="AK1746">
        <f t="shared" si="534"/>
        <v>8.1517785104596244E-2</v>
      </c>
      <c r="AL1746">
        <f t="shared" si="535"/>
        <v>1.327088014839336</v>
      </c>
      <c r="AM1746">
        <f t="shared" si="536"/>
        <v>0.7817992999413852</v>
      </c>
      <c r="AN1746" s="89">
        <f t="shared" si="546"/>
        <v>1.2462906618999194</v>
      </c>
      <c r="AO1746" s="89">
        <f t="shared" si="546"/>
        <v>1.246290661867854</v>
      </c>
      <c r="AP1746" s="89">
        <f t="shared" si="546"/>
        <v>1.2462906606705981</v>
      </c>
      <c r="AQ1746" s="89">
        <f t="shared" si="546"/>
        <v>1.2462906159678244</v>
      </c>
      <c r="AR1746" s="89">
        <f t="shared" si="546"/>
        <v>1.2462889468736118</v>
      </c>
      <c r="AS1746" s="89">
        <f t="shared" si="546"/>
        <v>1.2462266328299796</v>
      </c>
      <c r="AT1746" s="89">
        <f t="shared" si="546"/>
        <v>1.2439083968856333</v>
      </c>
      <c r="AU1746" s="89">
        <f t="shared" si="538"/>
        <v>1.1666747515830691</v>
      </c>
    </row>
    <row r="1747" spans="3:64">
      <c r="C1747" s="10"/>
      <c r="D1747" s="10"/>
      <c r="Z1747">
        <f t="shared" si="529"/>
        <v>0</v>
      </c>
      <c r="AA1747" s="89">
        <f t="shared" si="530"/>
        <v>-0.23800536174947567</v>
      </c>
      <c r="AB1747" s="89">
        <f t="shared" si="541"/>
        <v>-9999</v>
      </c>
      <c r="AC1747" s="89">
        <f t="shared" si="543"/>
        <v>0</v>
      </c>
      <c r="AD1747" s="89">
        <f t="shared" si="539"/>
        <v>-9999</v>
      </c>
      <c r="AE1747" s="89">
        <f t="shared" si="544"/>
        <v>0</v>
      </c>
      <c r="AF1747">
        <f t="shared" si="540"/>
        <v>-9999</v>
      </c>
      <c r="AG1747" s="73"/>
      <c r="AH1747">
        <f t="shared" si="531"/>
        <v>9.9128093979226504E-4</v>
      </c>
      <c r="AI1747">
        <f t="shared" si="532"/>
        <v>1.0202694526724543</v>
      </c>
      <c r="AJ1747">
        <f t="shared" si="533"/>
        <v>0.73637414807196833</v>
      </c>
      <c r="AK1747">
        <f t="shared" si="534"/>
        <v>8.1517785104596244E-2</v>
      </c>
      <c r="AL1747">
        <f t="shared" si="535"/>
        <v>1.327088014839336</v>
      </c>
      <c r="AM1747">
        <f t="shared" si="536"/>
        <v>0.7817992999413852</v>
      </c>
      <c r="AN1747" s="89">
        <f t="shared" si="546"/>
        <v>1.2462906618999194</v>
      </c>
      <c r="AO1747" s="89">
        <f t="shared" si="546"/>
        <v>1.246290661867854</v>
      </c>
      <c r="AP1747" s="89">
        <f t="shared" si="546"/>
        <v>1.2462906606705981</v>
      </c>
      <c r="AQ1747" s="89">
        <f t="shared" si="546"/>
        <v>1.2462906159678244</v>
      </c>
      <c r="AR1747" s="89">
        <f t="shared" si="546"/>
        <v>1.2462889468736118</v>
      </c>
      <c r="AS1747" s="89">
        <f t="shared" si="546"/>
        <v>1.2462266328299796</v>
      </c>
      <c r="AT1747" s="89">
        <f t="shared" si="546"/>
        <v>1.2439083968856333</v>
      </c>
      <c r="AU1747" s="89">
        <f t="shared" si="538"/>
        <v>1.1666747515830691</v>
      </c>
    </row>
    <row r="1748" spans="3:64">
      <c r="C1748" s="10"/>
      <c r="D1748" s="10"/>
      <c r="Z1748">
        <f t="shared" si="529"/>
        <v>0</v>
      </c>
      <c r="AA1748" s="89">
        <f t="shared" si="530"/>
        <v>-0.23800536174947567</v>
      </c>
      <c r="AB1748" s="89">
        <f t="shared" si="541"/>
        <v>-9999</v>
      </c>
      <c r="AC1748" s="89">
        <f t="shared" si="543"/>
        <v>0</v>
      </c>
      <c r="AD1748" s="89">
        <f t="shared" si="539"/>
        <v>-9999</v>
      </c>
      <c r="AE1748" s="89">
        <f t="shared" si="544"/>
        <v>0</v>
      </c>
      <c r="AF1748">
        <f t="shared" si="540"/>
        <v>-9999</v>
      </c>
      <c r="AG1748" s="73"/>
      <c r="AH1748">
        <f t="shared" si="531"/>
        <v>9.9128093979226504E-4</v>
      </c>
      <c r="AI1748">
        <f t="shared" si="532"/>
        <v>1.0202694526724543</v>
      </c>
      <c r="AJ1748">
        <f t="shared" si="533"/>
        <v>0.73637414807196833</v>
      </c>
      <c r="AK1748">
        <f t="shared" si="534"/>
        <v>8.1517785104596244E-2</v>
      </c>
      <c r="AL1748">
        <f t="shared" si="535"/>
        <v>1.327088014839336</v>
      </c>
      <c r="AM1748">
        <f t="shared" si="536"/>
        <v>0.7817992999413852</v>
      </c>
      <c r="AN1748" s="89">
        <f t="shared" si="546"/>
        <v>1.2462906618999194</v>
      </c>
      <c r="AO1748" s="89">
        <f t="shared" si="546"/>
        <v>1.246290661867854</v>
      </c>
      <c r="AP1748" s="89">
        <f t="shared" si="546"/>
        <v>1.2462906606705981</v>
      </c>
      <c r="AQ1748" s="89">
        <f t="shared" si="546"/>
        <v>1.2462906159678244</v>
      </c>
      <c r="AR1748" s="89">
        <f t="shared" si="546"/>
        <v>1.2462889468736118</v>
      </c>
      <c r="AS1748" s="89">
        <f t="shared" si="546"/>
        <v>1.2462266328299796</v>
      </c>
      <c r="AT1748" s="89">
        <f t="shared" si="546"/>
        <v>1.2439083968856333</v>
      </c>
      <c r="AU1748" s="89">
        <f t="shared" si="538"/>
        <v>1.1666747515830691</v>
      </c>
    </row>
    <row r="1749" spans="3:64">
      <c r="C1749" s="10"/>
      <c r="D1749" s="10"/>
      <c r="Z1749">
        <f t="shared" ref="Z1749:Z1812" si="547">F1749</f>
        <v>0</v>
      </c>
      <c r="AA1749" s="89">
        <f t="shared" ref="AA1749:AA1812" si="548">AB$3+AB$4*Z1749+AB$5*Z1749^2+AH1749</f>
        <v>-0.23800536174947567</v>
      </c>
      <c r="AB1749" s="89">
        <f t="shared" si="541"/>
        <v>-9999</v>
      </c>
      <c r="AC1749" s="89">
        <f t="shared" si="543"/>
        <v>0</v>
      </c>
      <c r="AD1749" s="89">
        <f t="shared" si="539"/>
        <v>-9999</v>
      </c>
      <c r="AE1749" s="89">
        <f t="shared" si="544"/>
        <v>0</v>
      </c>
      <c r="AF1749">
        <f t="shared" si="540"/>
        <v>-9999</v>
      </c>
      <c r="AG1749" s="73"/>
      <c r="AH1749">
        <f t="shared" ref="AH1749:AH1812" si="549">$AB$6*($AB$11/AI1749*AJ1749+$AB$12)</f>
        <v>9.9128093979226504E-4</v>
      </c>
      <c r="AI1749">
        <f t="shared" ref="AI1749:AI1812" si="550">1+$AB$7*COS(AL1749)</f>
        <v>1.0202694526724543</v>
      </c>
      <c r="AJ1749">
        <f t="shared" ref="AJ1749:AJ1812" si="551">SIN(AL1749+RADIANS($AB$9))</f>
        <v>0.73637414807196833</v>
      </c>
      <c r="AK1749">
        <f t="shared" ref="AK1749:AK1812" si="552">$AB$7*SIN(AL1749)</f>
        <v>8.1517785104596244E-2</v>
      </c>
      <c r="AL1749">
        <f t="shared" ref="AL1749:AL1812" si="553">2*ATAN(AM1749)</f>
        <v>1.327088014839336</v>
      </c>
      <c r="AM1749">
        <f t="shared" ref="AM1749:AM1812" si="554">SQRT((1+$AB$7)/(1-$AB$7))*TAN(AN1749/2)</f>
        <v>0.7817992999413852</v>
      </c>
      <c r="AN1749" s="89">
        <f t="shared" ref="AN1749:AT1764" si="555">$AU1749+$AB$7*SIN(AO1749)</f>
        <v>1.2462906618999194</v>
      </c>
      <c r="AO1749" s="89">
        <f t="shared" si="555"/>
        <v>1.246290661867854</v>
      </c>
      <c r="AP1749" s="89">
        <f t="shared" si="555"/>
        <v>1.2462906606705981</v>
      </c>
      <c r="AQ1749" s="89">
        <f t="shared" si="555"/>
        <v>1.2462906159678244</v>
      </c>
      <c r="AR1749" s="89">
        <f t="shared" si="555"/>
        <v>1.2462889468736118</v>
      </c>
      <c r="AS1749" s="89">
        <f t="shared" si="555"/>
        <v>1.2462266328299796</v>
      </c>
      <c r="AT1749" s="89">
        <f t="shared" si="555"/>
        <v>1.2439083968856333</v>
      </c>
      <c r="AU1749" s="89">
        <f t="shared" ref="AU1749:AU1812" si="556">RADIANS($AB$9)+$AB$18*(F1749-AB$15)</f>
        <v>1.1666747515830691</v>
      </c>
    </row>
    <row r="1750" spans="3:64">
      <c r="C1750" s="10"/>
      <c r="D1750" s="10"/>
      <c r="Z1750">
        <f t="shared" si="547"/>
        <v>0</v>
      </c>
      <c r="AA1750" s="89">
        <f t="shared" si="548"/>
        <v>-0.23800536174947567</v>
      </c>
      <c r="AB1750" s="89">
        <f t="shared" si="541"/>
        <v>-9999</v>
      </c>
      <c r="AC1750" s="89">
        <f t="shared" si="543"/>
        <v>0</v>
      </c>
      <c r="AD1750" s="89">
        <f t="shared" ref="AD1750:AD1813" si="557">IF(S1750&lt;&gt;0,G1750-AA1750, -9999)</f>
        <v>-9999</v>
      </c>
      <c r="AE1750" s="89">
        <f t="shared" si="544"/>
        <v>0</v>
      </c>
      <c r="AF1750">
        <f t="shared" ref="AF1750:AF1813" si="558">IF(S1750&lt;&gt;0,G1750-P1750, -9999)</f>
        <v>-9999</v>
      </c>
      <c r="AG1750" s="73"/>
      <c r="AH1750">
        <f t="shared" si="549"/>
        <v>9.9128093979226504E-4</v>
      </c>
      <c r="AI1750">
        <f t="shared" si="550"/>
        <v>1.0202694526724543</v>
      </c>
      <c r="AJ1750">
        <f t="shared" si="551"/>
        <v>0.73637414807196833</v>
      </c>
      <c r="AK1750">
        <f t="shared" si="552"/>
        <v>8.1517785104596244E-2</v>
      </c>
      <c r="AL1750">
        <f t="shared" si="553"/>
        <v>1.327088014839336</v>
      </c>
      <c r="AM1750">
        <f t="shared" si="554"/>
        <v>0.7817992999413852</v>
      </c>
      <c r="AN1750" s="89">
        <f t="shared" si="555"/>
        <v>1.2462906618999194</v>
      </c>
      <c r="AO1750" s="89">
        <f t="shared" si="555"/>
        <v>1.246290661867854</v>
      </c>
      <c r="AP1750" s="89">
        <f t="shared" si="555"/>
        <v>1.2462906606705981</v>
      </c>
      <c r="AQ1750" s="89">
        <f t="shared" si="555"/>
        <v>1.2462906159678244</v>
      </c>
      <c r="AR1750" s="89">
        <f t="shared" si="555"/>
        <v>1.2462889468736118</v>
      </c>
      <c r="AS1750" s="89">
        <f t="shared" si="555"/>
        <v>1.2462266328299796</v>
      </c>
      <c r="AT1750" s="89">
        <f t="shared" si="555"/>
        <v>1.2439083968856333</v>
      </c>
      <c r="AU1750" s="89">
        <f t="shared" si="556"/>
        <v>1.1666747515830691</v>
      </c>
      <c r="AV1750" s="89"/>
    </row>
    <row r="1751" spans="3:64">
      <c r="C1751" s="10"/>
      <c r="D1751" s="10"/>
      <c r="Z1751">
        <f t="shared" si="547"/>
        <v>0</v>
      </c>
      <c r="AA1751" s="89">
        <f t="shared" si="548"/>
        <v>-0.23800536174947567</v>
      </c>
      <c r="AB1751" s="89">
        <f t="shared" si="541"/>
        <v>-9999</v>
      </c>
      <c r="AC1751" s="89">
        <f t="shared" si="543"/>
        <v>0</v>
      </c>
      <c r="AD1751" s="89">
        <f t="shared" si="557"/>
        <v>-9999</v>
      </c>
      <c r="AE1751" s="89">
        <f t="shared" si="544"/>
        <v>0</v>
      </c>
      <c r="AF1751">
        <f t="shared" si="558"/>
        <v>-9999</v>
      </c>
      <c r="AG1751" s="73"/>
      <c r="AH1751">
        <f t="shared" si="549"/>
        <v>9.9128093979226504E-4</v>
      </c>
      <c r="AI1751">
        <f t="shared" si="550"/>
        <v>1.0202694526724543</v>
      </c>
      <c r="AJ1751">
        <f t="shared" si="551"/>
        <v>0.73637414807196833</v>
      </c>
      <c r="AK1751">
        <f t="shared" si="552"/>
        <v>8.1517785104596244E-2</v>
      </c>
      <c r="AL1751">
        <f t="shared" si="553"/>
        <v>1.327088014839336</v>
      </c>
      <c r="AM1751">
        <f t="shared" si="554"/>
        <v>0.7817992999413852</v>
      </c>
      <c r="AN1751" s="89">
        <f t="shared" si="555"/>
        <v>1.2462906618999194</v>
      </c>
      <c r="AO1751" s="89">
        <f t="shared" si="555"/>
        <v>1.246290661867854</v>
      </c>
      <c r="AP1751" s="89">
        <f t="shared" si="555"/>
        <v>1.2462906606705981</v>
      </c>
      <c r="AQ1751" s="89">
        <f t="shared" si="555"/>
        <v>1.2462906159678244</v>
      </c>
      <c r="AR1751" s="89">
        <f t="shared" si="555"/>
        <v>1.2462889468736118</v>
      </c>
      <c r="AS1751" s="89">
        <f t="shared" si="555"/>
        <v>1.2462266328299796</v>
      </c>
      <c r="AT1751" s="89">
        <f t="shared" si="555"/>
        <v>1.2439083968856333</v>
      </c>
      <c r="AU1751" s="89">
        <f t="shared" si="556"/>
        <v>1.1666747515830691</v>
      </c>
    </row>
    <row r="1752" spans="3:64">
      <c r="C1752" s="10"/>
      <c r="D1752" s="10"/>
      <c r="Z1752">
        <f t="shared" si="547"/>
        <v>0</v>
      </c>
      <c r="AA1752" s="89">
        <f t="shared" si="548"/>
        <v>-0.23800536174947567</v>
      </c>
      <c r="AB1752" s="89">
        <f t="shared" si="541"/>
        <v>-9999</v>
      </c>
      <c r="AC1752" s="89">
        <f t="shared" si="543"/>
        <v>0</v>
      </c>
      <c r="AD1752" s="89">
        <f t="shared" si="557"/>
        <v>-9999</v>
      </c>
      <c r="AE1752" s="89">
        <f t="shared" si="544"/>
        <v>0</v>
      </c>
      <c r="AF1752">
        <f t="shared" si="558"/>
        <v>-9999</v>
      </c>
      <c r="AG1752" s="73"/>
      <c r="AH1752">
        <f t="shared" si="549"/>
        <v>9.9128093979226504E-4</v>
      </c>
      <c r="AI1752">
        <f t="shared" si="550"/>
        <v>1.0202694526724543</v>
      </c>
      <c r="AJ1752">
        <f t="shared" si="551"/>
        <v>0.73637414807196833</v>
      </c>
      <c r="AK1752">
        <f t="shared" si="552"/>
        <v>8.1517785104596244E-2</v>
      </c>
      <c r="AL1752">
        <f t="shared" si="553"/>
        <v>1.327088014839336</v>
      </c>
      <c r="AM1752">
        <f t="shared" si="554"/>
        <v>0.7817992999413852</v>
      </c>
      <c r="AN1752" s="89">
        <f t="shared" si="555"/>
        <v>1.2462906618999194</v>
      </c>
      <c r="AO1752" s="89">
        <f t="shared" si="555"/>
        <v>1.246290661867854</v>
      </c>
      <c r="AP1752" s="89">
        <f t="shared" si="555"/>
        <v>1.2462906606705981</v>
      </c>
      <c r="AQ1752" s="89">
        <f t="shared" si="555"/>
        <v>1.2462906159678244</v>
      </c>
      <c r="AR1752" s="89">
        <f t="shared" si="555"/>
        <v>1.2462889468736118</v>
      </c>
      <c r="AS1752" s="89">
        <f t="shared" si="555"/>
        <v>1.2462266328299796</v>
      </c>
      <c r="AT1752" s="89">
        <f t="shared" si="555"/>
        <v>1.2439083968856333</v>
      </c>
      <c r="AU1752" s="89">
        <f t="shared" si="556"/>
        <v>1.1666747515830691</v>
      </c>
    </row>
    <row r="1753" spans="3:64">
      <c r="C1753" s="10"/>
      <c r="D1753" s="10"/>
      <c r="Z1753">
        <f t="shared" si="547"/>
        <v>0</v>
      </c>
      <c r="AA1753" s="89">
        <f t="shared" si="548"/>
        <v>-0.23800536174947567</v>
      </c>
      <c r="AB1753" s="89">
        <f t="shared" si="541"/>
        <v>-9999</v>
      </c>
      <c r="AC1753" s="89">
        <f t="shared" si="543"/>
        <v>0</v>
      </c>
      <c r="AD1753" s="89">
        <f t="shared" si="557"/>
        <v>-9999</v>
      </c>
      <c r="AE1753" s="89">
        <f t="shared" si="544"/>
        <v>0</v>
      </c>
      <c r="AF1753">
        <f t="shared" si="558"/>
        <v>-9999</v>
      </c>
      <c r="AG1753" s="73"/>
      <c r="AH1753">
        <f t="shared" si="549"/>
        <v>9.9128093979226504E-4</v>
      </c>
      <c r="AI1753">
        <f t="shared" si="550"/>
        <v>1.0202694526724543</v>
      </c>
      <c r="AJ1753">
        <f t="shared" si="551"/>
        <v>0.73637414807196833</v>
      </c>
      <c r="AK1753">
        <f t="shared" si="552"/>
        <v>8.1517785104596244E-2</v>
      </c>
      <c r="AL1753">
        <f t="shared" si="553"/>
        <v>1.327088014839336</v>
      </c>
      <c r="AM1753">
        <f t="shared" si="554"/>
        <v>0.7817992999413852</v>
      </c>
      <c r="AN1753" s="89">
        <f t="shared" si="555"/>
        <v>1.2462906618999194</v>
      </c>
      <c r="AO1753" s="89">
        <f t="shared" si="555"/>
        <v>1.246290661867854</v>
      </c>
      <c r="AP1753" s="89">
        <f t="shared" si="555"/>
        <v>1.2462906606705981</v>
      </c>
      <c r="AQ1753" s="89">
        <f t="shared" si="555"/>
        <v>1.2462906159678244</v>
      </c>
      <c r="AR1753" s="89">
        <f t="shared" si="555"/>
        <v>1.2462889468736118</v>
      </c>
      <c r="AS1753" s="89">
        <f t="shared" si="555"/>
        <v>1.2462266328299796</v>
      </c>
      <c r="AT1753" s="89">
        <f t="shared" si="555"/>
        <v>1.2439083968856333</v>
      </c>
      <c r="AU1753" s="89">
        <f t="shared" si="556"/>
        <v>1.1666747515830691</v>
      </c>
      <c r="AV1753" s="89"/>
      <c r="AW1753" s="89"/>
      <c r="AX1753" s="89"/>
      <c r="AY1753" s="89"/>
      <c r="AZ1753" s="89"/>
      <c r="BA1753" s="89"/>
      <c r="BB1753" s="89"/>
      <c r="BC1753" s="89"/>
      <c r="BD1753" s="89"/>
      <c r="BE1753" s="89"/>
      <c r="BF1753" s="89"/>
      <c r="BG1753" s="89"/>
      <c r="BH1753" s="89"/>
      <c r="BI1753" s="89"/>
      <c r="BJ1753" s="89"/>
      <c r="BK1753" s="89"/>
      <c r="BL1753" s="89"/>
    </row>
    <row r="1754" spans="3:64">
      <c r="C1754" s="10"/>
      <c r="D1754" s="10"/>
      <c r="Z1754">
        <f t="shared" si="547"/>
        <v>0</v>
      </c>
      <c r="AA1754" s="89">
        <f t="shared" si="548"/>
        <v>-0.23800536174947567</v>
      </c>
      <c r="AB1754" s="89">
        <f t="shared" si="541"/>
        <v>-9999</v>
      </c>
      <c r="AC1754" s="89">
        <f t="shared" si="543"/>
        <v>0</v>
      </c>
      <c r="AD1754" s="89">
        <f t="shared" si="557"/>
        <v>-9999</v>
      </c>
      <c r="AE1754" s="89">
        <f t="shared" si="544"/>
        <v>0</v>
      </c>
      <c r="AF1754">
        <f t="shared" si="558"/>
        <v>-9999</v>
      </c>
      <c r="AG1754" s="73"/>
      <c r="AH1754">
        <f t="shared" si="549"/>
        <v>9.9128093979226504E-4</v>
      </c>
      <c r="AI1754">
        <f t="shared" si="550"/>
        <v>1.0202694526724543</v>
      </c>
      <c r="AJ1754">
        <f t="shared" si="551"/>
        <v>0.73637414807196833</v>
      </c>
      <c r="AK1754">
        <f t="shared" si="552"/>
        <v>8.1517785104596244E-2</v>
      </c>
      <c r="AL1754">
        <f t="shared" si="553"/>
        <v>1.327088014839336</v>
      </c>
      <c r="AM1754">
        <f t="shared" si="554"/>
        <v>0.7817992999413852</v>
      </c>
      <c r="AN1754" s="89">
        <f t="shared" si="555"/>
        <v>1.2462906618999194</v>
      </c>
      <c r="AO1754" s="89">
        <f t="shared" si="555"/>
        <v>1.246290661867854</v>
      </c>
      <c r="AP1754" s="89">
        <f t="shared" si="555"/>
        <v>1.2462906606705981</v>
      </c>
      <c r="AQ1754" s="89">
        <f t="shared" si="555"/>
        <v>1.2462906159678244</v>
      </c>
      <c r="AR1754" s="89">
        <f t="shared" si="555"/>
        <v>1.2462889468736118</v>
      </c>
      <c r="AS1754" s="89">
        <f t="shared" si="555"/>
        <v>1.2462266328299796</v>
      </c>
      <c r="AT1754" s="89">
        <f t="shared" si="555"/>
        <v>1.2439083968856333</v>
      </c>
      <c r="AU1754" s="89">
        <f t="shared" si="556"/>
        <v>1.1666747515830691</v>
      </c>
    </row>
    <row r="1755" spans="3:64">
      <c r="C1755" s="10"/>
      <c r="D1755" s="10"/>
      <c r="Z1755">
        <f t="shared" si="547"/>
        <v>0</v>
      </c>
      <c r="AA1755" s="89">
        <f t="shared" si="548"/>
        <v>-0.23800536174947567</v>
      </c>
      <c r="AB1755" s="89">
        <f t="shared" si="541"/>
        <v>-9999</v>
      </c>
      <c r="AC1755" s="89">
        <f t="shared" si="543"/>
        <v>0</v>
      </c>
      <c r="AD1755" s="89">
        <f t="shared" si="557"/>
        <v>-9999</v>
      </c>
      <c r="AE1755" s="89">
        <f t="shared" si="544"/>
        <v>0</v>
      </c>
      <c r="AF1755">
        <f t="shared" si="558"/>
        <v>-9999</v>
      </c>
      <c r="AG1755" s="73"/>
      <c r="AH1755">
        <f t="shared" si="549"/>
        <v>9.9128093979226504E-4</v>
      </c>
      <c r="AI1755">
        <f t="shared" si="550"/>
        <v>1.0202694526724543</v>
      </c>
      <c r="AJ1755">
        <f t="shared" si="551"/>
        <v>0.73637414807196833</v>
      </c>
      <c r="AK1755">
        <f t="shared" si="552"/>
        <v>8.1517785104596244E-2</v>
      </c>
      <c r="AL1755">
        <f t="shared" si="553"/>
        <v>1.327088014839336</v>
      </c>
      <c r="AM1755">
        <f t="shared" si="554"/>
        <v>0.7817992999413852</v>
      </c>
      <c r="AN1755" s="89">
        <f t="shared" si="555"/>
        <v>1.2462906618999194</v>
      </c>
      <c r="AO1755" s="89">
        <f t="shared" si="555"/>
        <v>1.246290661867854</v>
      </c>
      <c r="AP1755" s="89">
        <f t="shared" si="555"/>
        <v>1.2462906606705981</v>
      </c>
      <c r="AQ1755" s="89">
        <f t="shared" si="555"/>
        <v>1.2462906159678244</v>
      </c>
      <c r="AR1755" s="89">
        <f t="shared" si="555"/>
        <v>1.2462889468736118</v>
      </c>
      <c r="AS1755" s="89">
        <f t="shared" si="555"/>
        <v>1.2462266328299796</v>
      </c>
      <c r="AT1755" s="89">
        <f t="shared" si="555"/>
        <v>1.2439083968856333</v>
      </c>
      <c r="AU1755" s="89">
        <f t="shared" si="556"/>
        <v>1.1666747515830691</v>
      </c>
    </row>
    <row r="1756" spans="3:64">
      <c r="C1756" s="10"/>
      <c r="D1756" s="10"/>
      <c r="Z1756">
        <f t="shared" si="547"/>
        <v>0</v>
      </c>
      <c r="AA1756" s="89">
        <f t="shared" si="548"/>
        <v>-0.23800536174947567</v>
      </c>
      <c r="AB1756" s="89">
        <f t="shared" si="541"/>
        <v>-9999</v>
      </c>
      <c r="AC1756" s="89">
        <f t="shared" si="543"/>
        <v>0</v>
      </c>
      <c r="AD1756" s="89">
        <f t="shared" si="557"/>
        <v>-9999</v>
      </c>
      <c r="AE1756" s="89">
        <f t="shared" si="544"/>
        <v>0</v>
      </c>
      <c r="AF1756">
        <f t="shared" si="558"/>
        <v>-9999</v>
      </c>
      <c r="AG1756" s="73"/>
      <c r="AH1756">
        <f t="shared" si="549"/>
        <v>9.9128093979226504E-4</v>
      </c>
      <c r="AI1756">
        <f t="shared" si="550"/>
        <v>1.0202694526724543</v>
      </c>
      <c r="AJ1756">
        <f t="shared" si="551"/>
        <v>0.73637414807196833</v>
      </c>
      <c r="AK1756">
        <f t="shared" si="552"/>
        <v>8.1517785104596244E-2</v>
      </c>
      <c r="AL1756">
        <f t="shared" si="553"/>
        <v>1.327088014839336</v>
      </c>
      <c r="AM1756">
        <f t="shared" si="554"/>
        <v>0.7817992999413852</v>
      </c>
      <c r="AN1756" s="89">
        <f t="shared" si="555"/>
        <v>1.2462906618999194</v>
      </c>
      <c r="AO1756" s="89">
        <f t="shared" si="555"/>
        <v>1.246290661867854</v>
      </c>
      <c r="AP1756" s="89">
        <f t="shared" si="555"/>
        <v>1.2462906606705981</v>
      </c>
      <c r="AQ1756" s="89">
        <f t="shared" si="555"/>
        <v>1.2462906159678244</v>
      </c>
      <c r="AR1756" s="89">
        <f t="shared" si="555"/>
        <v>1.2462889468736118</v>
      </c>
      <c r="AS1756" s="89">
        <f t="shared" si="555"/>
        <v>1.2462266328299796</v>
      </c>
      <c r="AT1756" s="89">
        <f t="shared" si="555"/>
        <v>1.2439083968856333</v>
      </c>
      <c r="AU1756" s="89">
        <f t="shared" si="556"/>
        <v>1.1666747515830691</v>
      </c>
    </row>
    <row r="1757" spans="3:64">
      <c r="C1757" s="10"/>
      <c r="D1757" s="10"/>
      <c r="Z1757">
        <f t="shared" si="547"/>
        <v>0</v>
      </c>
      <c r="AA1757" s="89">
        <f t="shared" si="548"/>
        <v>-0.23800536174947567</v>
      </c>
      <c r="AB1757" s="89">
        <f t="shared" ref="AB1757:AB1820" si="559">IF(S1757&lt;&gt;0,G1757-AH1757, -9999)</f>
        <v>-9999</v>
      </c>
      <c r="AC1757" s="89">
        <f t="shared" si="543"/>
        <v>0</v>
      </c>
      <c r="AD1757" s="89">
        <f t="shared" si="557"/>
        <v>-9999</v>
      </c>
      <c r="AE1757" s="89">
        <f t="shared" si="544"/>
        <v>0</v>
      </c>
      <c r="AF1757">
        <f t="shared" si="558"/>
        <v>-9999</v>
      </c>
      <c r="AG1757" s="73"/>
      <c r="AH1757">
        <f t="shared" si="549"/>
        <v>9.9128093979226504E-4</v>
      </c>
      <c r="AI1757">
        <f t="shared" si="550"/>
        <v>1.0202694526724543</v>
      </c>
      <c r="AJ1757">
        <f t="shared" si="551"/>
        <v>0.73637414807196833</v>
      </c>
      <c r="AK1757">
        <f t="shared" si="552"/>
        <v>8.1517785104596244E-2</v>
      </c>
      <c r="AL1757">
        <f t="shared" si="553"/>
        <v>1.327088014839336</v>
      </c>
      <c r="AM1757">
        <f t="shared" si="554"/>
        <v>0.7817992999413852</v>
      </c>
      <c r="AN1757" s="89">
        <f t="shared" si="555"/>
        <v>1.2462906618999194</v>
      </c>
      <c r="AO1757" s="89">
        <f t="shared" si="555"/>
        <v>1.246290661867854</v>
      </c>
      <c r="AP1757" s="89">
        <f t="shared" si="555"/>
        <v>1.2462906606705981</v>
      </c>
      <c r="AQ1757" s="89">
        <f t="shared" si="555"/>
        <v>1.2462906159678244</v>
      </c>
      <c r="AR1757" s="89">
        <f t="shared" si="555"/>
        <v>1.2462889468736118</v>
      </c>
      <c r="AS1757" s="89">
        <f t="shared" si="555"/>
        <v>1.2462266328299796</v>
      </c>
      <c r="AT1757" s="89">
        <f t="shared" si="555"/>
        <v>1.2439083968856333</v>
      </c>
      <c r="AU1757" s="89">
        <f t="shared" si="556"/>
        <v>1.1666747515830691</v>
      </c>
    </row>
    <row r="1758" spans="3:64">
      <c r="C1758" s="10"/>
      <c r="D1758" s="10"/>
      <c r="Z1758">
        <f t="shared" si="547"/>
        <v>0</v>
      </c>
      <c r="AA1758" s="89">
        <f t="shared" si="548"/>
        <v>-0.23800536174947567</v>
      </c>
      <c r="AB1758" s="89">
        <f t="shared" si="559"/>
        <v>-9999</v>
      </c>
      <c r="AC1758" s="89">
        <f t="shared" si="543"/>
        <v>0</v>
      </c>
      <c r="AD1758" s="89">
        <f t="shared" si="557"/>
        <v>-9999</v>
      </c>
      <c r="AE1758" s="89">
        <f t="shared" si="544"/>
        <v>0</v>
      </c>
      <c r="AF1758">
        <f t="shared" si="558"/>
        <v>-9999</v>
      </c>
      <c r="AG1758" s="73"/>
      <c r="AH1758">
        <f t="shared" si="549"/>
        <v>9.9128093979226504E-4</v>
      </c>
      <c r="AI1758">
        <f t="shared" si="550"/>
        <v>1.0202694526724543</v>
      </c>
      <c r="AJ1758">
        <f t="shared" si="551"/>
        <v>0.73637414807196833</v>
      </c>
      <c r="AK1758">
        <f t="shared" si="552"/>
        <v>8.1517785104596244E-2</v>
      </c>
      <c r="AL1758">
        <f t="shared" si="553"/>
        <v>1.327088014839336</v>
      </c>
      <c r="AM1758">
        <f t="shared" si="554"/>
        <v>0.7817992999413852</v>
      </c>
      <c r="AN1758" s="89">
        <f t="shared" si="555"/>
        <v>1.2462906618999194</v>
      </c>
      <c r="AO1758" s="89">
        <f t="shared" si="555"/>
        <v>1.246290661867854</v>
      </c>
      <c r="AP1758" s="89">
        <f t="shared" si="555"/>
        <v>1.2462906606705981</v>
      </c>
      <c r="AQ1758" s="89">
        <f t="shared" si="555"/>
        <v>1.2462906159678244</v>
      </c>
      <c r="AR1758" s="89">
        <f t="shared" si="555"/>
        <v>1.2462889468736118</v>
      </c>
      <c r="AS1758" s="89">
        <f t="shared" si="555"/>
        <v>1.2462266328299796</v>
      </c>
      <c r="AT1758" s="89">
        <f t="shared" si="555"/>
        <v>1.2439083968856333</v>
      </c>
      <c r="AU1758" s="89">
        <f t="shared" si="556"/>
        <v>1.1666747515830691</v>
      </c>
    </row>
    <row r="1759" spans="3:64">
      <c r="C1759" s="10"/>
      <c r="D1759" s="10"/>
      <c r="Z1759">
        <f t="shared" si="547"/>
        <v>0</v>
      </c>
      <c r="AA1759" s="89">
        <f t="shared" si="548"/>
        <v>-0.23800536174947567</v>
      </c>
      <c r="AB1759" s="89">
        <f t="shared" si="559"/>
        <v>-9999</v>
      </c>
      <c r="AC1759" s="89">
        <f t="shared" si="543"/>
        <v>0</v>
      </c>
      <c r="AD1759" s="89">
        <f t="shared" si="557"/>
        <v>-9999</v>
      </c>
      <c r="AE1759" s="89">
        <f t="shared" si="544"/>
        <v>0</v>
      </c>
      <c r="AF1759">
        <f t="shared" si="558"/>
        <v>-9999</v>
      </c>
      <c r="AG1759" s="73"/>
      <c r="AH1759">
        <f t="shared" si="549"/>
        <v>9.9128093979226504E-4</v>
      </c>
      <c r="AI1759">
        <f t="shared" si="550"/>
        <v>1.0202694526724543</v>
      </c>
      <c r="AJ1759">
        <f t="shared" si="551"/>
        <v>0.73637414807196833</v>
      </c>
      <c r="AK1759">
        <f t="shared" si="552"/>
        <v>8.1517785104596244E-2</v>
      </c>
      <c r="AL1759">
        <f t="shared" si="553"/>
        <v>1.327088014839336</v>
      </c>
      <c r="AM1759">
        <f t="shared" si="554"/>
        <v>0.7817992999413852</v>
      </c>
      <c r="AN1759" s="89">
        <f t="shared" si="555"/>
        <v>1.2462906618999194</v>
      </c>
      <c r="AO1759" s="89">
        <f t="shared" si="555"/>
        <v>1.246290661867854</v>
      </c>
      <c r="AP1759" s="89">
        <f t="shared" si="555"/>
        <v>1.2462906606705981</v>
      </c>
      <c r="AQ1759" s="89">
        <f t="shared" si="555"/>
        <v>1.2462906159678244</v>
      </c>
      <c r="AR1759" s="89">
        <f t="shared" si="555"/>
        <v>1.2462889468736118</v>
      </c>
      <c r="AS1759" s="89">
        <f t="shared" si="555"/>
        <v>1.2462266328299796</v>
      </c>
      <c r="AT1759" s="89">
        <f t="shared" si="555"/>
        <v>1.2439083968856333</v>
      </c>
      <c r="AU1759" s="89">
        <f t="shared" si="556"/>
        <v>1.1666747515830691</v>
      </c>
      <c r="AV1759" s="89"/>
      <c r="AW1759" s="89"/>
      <c r="AX1759" s="89"/>
      <c r="AY1759" s="89"/>
      <c r="AZ1759" s="89"/>
      <c r="BA1759" s="89"/>
      <c r="BB1759" s="89"/>
      <c r="BC1759" s="89"/>
      <c r="BD1759" s="89"/>
      <c r="BE1759" s="89"/>
      <c r="BF1759" s="89"/>
      <c r="BG1759" s="89"/>
      <c r="BH1759" s="89"/>
      <c r="BI1759" s="89"/>
      <c r="BJ1759" s="89"/>
      <c r="BK1759" s="89"/>
      <c r="BL1759" s="89"/>
    </row>
    <row r="1760" spans="3:64">
      <c r="C1760" s="10"/>
      <c r="D1760" s="10"/>
      <c r="Z1760">
        <f t="shared" si="547"/>
        <v>0</v>
      </c>
      <c r="AA1760" s="89">
        <f t="shared" si="548"/>
        <v>-0.23800536174947567</v>
      </c>
      <c r="AB1760" s="89">
        <f t="shared" si="559"/>
        <v>-9999</v>
      </c>
      <c r="AC1760" s="89">
        <f t="shared" si="543"/>
        <v>0</v>
      </c>
      <c r="AD1760" s="89">
        <f t="shared" si="557"/>
        <v>-9999</v>
      </c>
      <c r="AE1760" s="89">
        <f t="shared" si="544"/>
        <v>0</v>
      </c>
      <c r="AF1760">
        <f t="shared" si="558"/>
        <v>-9999</v>
      </c>
      <c r="AG1760" s="73"/>
      <c r="AH1760">
        <f t="shared" si="549"/>
        <v>9.9128093979226504E-4</v>
      </c>
      <c r="AI1760">
        <f t="shared" si="550"/>
        <v>1.0202694526724543</v>
      </c>
      <c r="AJ1760">
        <f t="shared" si="551"/>
        <v>0.73637414807196833</v>
      </c>
      <c r="AK1760">
        <f t="shared" si="552"/>
        <v>8.1517785104596244E-2</v>
      </c>
      <c r="AL1760">
        <f t="shared" si="553"/>
        <v>1.327088014839336</v>
      </c>
      <c r="AM1760">
        <f t="shared" si="554"/>
        <v>0.7817992999413852</v>
      </c>
      <c r="AN1760" s="89">
        <f t="shared" si="555"/>
        <v>1.2462906618999194</v>
      </c>
      <c r="AO1760" s="89">
        <f t="shared" si="555"/>
        <v>1.246290661867854</v>
      </c>
      <c r="AP1760" s="89">
        <f t="shared" si="555"/>
        <v>1.2462906606705981</v>
      </c>
      <c r="AQ1760" s="89">
        <f t="shared" si="555"/>
        <v>1.2462906159678244</v>
      </c>
      <c r="AR1760" s="89">
        <f t="shared" si="555"/>
        <v>1.2462889468736118</v>
      </c>
      <c r="AS1760" s="89">
        <f t="shared" si="555"/>
        <v>1.2462266328299796</v>
      </c>
      <c r="AT1760" s="89">
        <f t="shared" si="555"/>
        <v>1.2439083968856333</v>
      </c>
      <c r="AU1760" s="89">
        <f t="shared" si="556"/>
        <v>1.1666747515830691</v>
      </c>
      <c r="AV1760" s="89"/>
      <c r="AW1760" s="89"/>
      <c r="AX1760" s="89"/>
      <c r="AY1760" s="89"/>
      <c r="AZ1760" s="89"/>
      <c r="BA1760" s="89"/>
      <c r="BB1760" s="89"/>
      <c r="BC1760" s="89"/>
      <c r="BD1760" s="89"/>
      <c r="BE1760" s="89"/>
      <c r="BF1760" s="89"/>
      <c r="BG1760" s="89"/>
      <c r="BH1760" s="89"/>
      <c r="BI1760" s="89"/>
      <c r="BJ1760" s="89"/>
      <c r="BK1760" s="89"/>
      <c r="BL1760" s="89"/>
    </row>
    <row r="1761" spans="3:64">
      <c r="C1761" s="10"/>
      <c r="D1761" s="10"/>
      <c r="Z1761">
        <f t="shared" si="547"/>
        <v>0</v>
      </c>
      <c r="AA1761" s="89">
        <f t="shared" si="548"/>
        <v>-0.23800536174947567</v>
      </c>
      <c r="AB1761" s="89">
        <f t="shared" si="559"/>
        <v>-9999</v>
      </c>
      <c r="AC1761" s="89">
        <f t="shared" si="543"/>
        <v>0</v>
      </c>
      <c r="AD1761" s="89">
        <f t="shared" si="557"/>
        <v>-9999</v>
      </c>
      <c r="AE1761" s="89">
        <f t="shared" si="544"/>
        <v>0</v>
      </c>
      <c r="AF1761">
        <f t="shared" si="558"/>
        <v>-9999</v>
      </c>
      <c r="AG1761" s="73"/>
      <c r="AH1761">
        <f t="shared" si="549"/>
        <v>9.9128093979226504E-4</v>
      </c>
      <c r="AI1761">
        <f t="shared" si="550"/>
        <v>1.0202694526724543</v>
      </c>
      <c r="AJ1761">
        <f t="shared" si="551"/>
        <v>0.73637414807196833</v>
      </c>
      <c r="AK1761">
        <f t="shared" si="552"/>
        <v>8.1517785104596244E-2</v>
      </c>
      <c r="AL1761">
        <f t="shared" si="553"/>
        <v>1.327088014839336</v>
      </c>
      <c r="AM1761">
        <f t="shared" si="554"/>
        <v>0.7817992999413852</v>
      </c>
      <c r="AN1761" s="89">
        <f t="shared" si="555"/>
        <v>1.2462906618999194</v>
      </c>
      <c r="AO1761" s="89">
        <f t="shared" si="555"/>
        <v>1.246290661867854</v>
      </c>
      <c r="AP1761" s="89">
        <f t="shared" si="555"/>
        <v>1.2462906606705981</v>
      </c>
      <c r="AQ1761" s="89">
        <f t="shared" si="555"/>
        <v>1.2462906159678244</v>
      </c>
      <c r="AR1761" s="89">
        <f t="shared" si="555"/>
        <v>1.2462889468736118</v>
      </c>
      <c r="AS1761" s="89">
        <f t="shared" si="555"/>
        <v>1.2462266328299796</v>
      </c>
      <c r="AT1761" s="89">
        <f t="shared" si="555"/>
        <v>1.2439083968856333</v>
      </c>
      <c r="AU1761" s="89">
        <f t="shared" si="556"/>
        <v>1.1666747515830691</v>
      </c>
      <c r="AV1761" s="89"/>
    </row>
    <row r="1762" spans="3:64">
      <c r="C1762" s="10"/>
      <c r="D1762" s="10"/>
      <c r="Z1762">
        <f t="shared" si="547"/>
        <v>0</v>
      </c>
      <c r="AA1762" s="89">
        <f t="shared" si="548"/>
        <v>-0.23800536174947567</v>
      </c>
      <c r="AB1762" s="89">
        <f t="shared" si="559"/>
        <v>-9999</v>
      </c>
      <c r="AC1762" s="89">
        <f t="shared" si="543"/>
        <v>0</v>
      </c>
      <c r="AD1762" s="89">
        <f t="shared" si="557"/>
        <v>-9999</v>
      </c>
      <c r="AE1762" s="89">
        <f t="shared" si="544"/>
        <v>0</v>
      </c>
      <c r="AF1762">
        <f t="shared" si="558"/>
        <v>-9999</v>
      </c>
      <c r="AG1762" s="73"/>
      <c r="AH1762">
        <f t="shared" si="549"/>
        <v>9.9128093979226504E-4</v>
      </c>
      <c r="AI1762">
        <f t="shared" si="550"/>
        <v>1.0202694526724543</v>
      </c>
      <c r="AJ1762">
        <f t="shared" si="551"/>
        <v>0.73637414807196833</v>
      </c>
      <c r="AK1762">
        <f t="shared" si="552"/>
        <v>8.1517785104596244E-2</v>
      </c>
      <c r="AL1762">
        <f t="shared" si="553"/>
        <v>1.327088014839336</v>
      </c>
      <c r="AM1762">
        <f t="shared" si="554"/>
        <v>0.7817992999413852</v>
      </c>
      <c r="AN1762" s="89">
        <f t="shared" si="555"/>
        <v>1.2462906618999194</v>
      </c>
      <c r="AO1762" s="89">
        <f t="shared" si="555"/>
        <v>1.246290661867854</v>
      </c>
      <c r="AP1762" s="89">
        <f t="shared" si="555"/>
        <v>1.2462906606705981</v>
      </c>
      <c r="AQ1762" s="89">
        <f t="shared" si="555"/>
        <v>1.2462906159678244</v>
      </c>
      <c r="AR1762" s="89">
        <f t="shared" si="555"/>
        <v>1.2462889468736118</v>
      </c>
      <c r="AS1762" s="89">
        <f t="shared" si="555"/>
        <v>1.2462266328299796</v>
      </c>
      <c r="AT1762" s="89">
        <f t="shared" si="555"/>
        <v>1.2439083968856333</v>
      </c>
      <c r="AU1762" s="89">
        <f t="shared" si="556"/>
        <v>1.1666747515830691</v>
      </c>
      <c r="AV1762" s="89"/>
    </row>
    <row r="1763" spans="3:64">
      <c r="C1763" s="10"/>
      <c r="D1763" s="10"/>
      <c r="Z1763">
        <f t="shared" si="547"/>
        <v>0</v>
      </c>
      <c r="AA1763" s="89">
        <f t="shared" si="548"/>
        <v>-0.23800536174947567</v>
      </c>
      <c r="AB1763" s="89">
        <f t="shared" si="559"/>
        <v>-9999</v>
      </c>
      <c r="AC1763" s="89">
        <f t="shared" si="543"/>
        <v>0</v>
      </c>
      <c r="AD1763" s="89">
        <f t="shared" si="557"/>
        <v>-9999</v>
      </c>
      <c r="AE1763" s="89">
        <f t="shared" si="544"/>
        <v>0</v>
      </c>
      <c r="AF1763">
        <f t="shared" si="558"/>
        <v>-9999</v>
      </c>
      <c r="AG1763" s="73"/>
      <c r="AH1763">
        <f t="shared" si="549"/>
        <v>9.9128093979226504E-4</v>
      </c>
      <c r="AI1763">
        <f t="shared" si="550"/>
        <v>1.0202694526724543</v>
      </c>
      <c r="AJ1763">
        <f t="shared" si="551"/>
        <v>0.73637414807196833</v>
      </c>
      <c r="AK1763">
        <f t="shared" si="552"/>
        <v>8.1517785104596244E-2</v>
      </c>
      <c r="AL1763">
        <f t="shared" si="553"/>
        <v>1.327088014839336</v>
      </c>
      <c r="AM1763">
        <f t="shared" si="554"/>
        <v>0.7817992999413852</v>
      </c>
      <c r="AN1763" s="89">
        <f t="shared" si="555"/>
        <v>1.2462906618999194</v>
      </c>
      <c r="AO1763" s="89">
        <f t="shared" si="555"/>
        <v>1.246290661867854</v>
      </c>
      <c r="AP1763" s="89">
        <f t="shared" si="555"/>
        <v>1.2462906606705981</v>
      </c>
      <c r="AQ1763" s="89">
        <f t="shared" si="555"/>
        <v>1.2462906159678244</v>
      </c>
      <c r="AR1763" s="89">
        <f t="shared" si="555"/>
        <v>1.2462889468736118</v>
      </c>
      <c r="AS1763" s="89">
        <f t="shared" si="555"/>
        <v>1.2462266328299796</v>
      </c>
      <c r="AT1763" s="89">
        <f t="shared" si="555"/>
        <v>1.2439083968856333</v>
      </c>
      <c r="AU1763" s="89">
        <f t="shared" si="556"/>
        <v>1.1666747515830691</v>
      </c>
    </row>
    <row r="1764" spans="3:64">
      <c r="C1764" s="10"/>
      <c r="D1764" s="10"/>
      <c r="Z1764">
        <f t="shared" si="547"/>
        <v>0</v>
      </c>
      <c r="AA1764" s="89">
        <f t="shared" si="548"/>
        <v>-0.23800536174947567</v>
      </c>
      <c r="AB1764" s="89">
        <f t="shared" si="559"/>
        <v>-9999</v>
      </c>
      <c r="AC1764" s="89">
        <f t="shared" si="543"/>
        <v>0</v>
      </c>
      <c r="AD1764" s="89">
        <f t="shared" si="557"/>
        <v>-9999</v>
      </c>
      <c r="AE1764" s="89">
        <f t="shared" si="544"/>
        <v>0</v>
      </c>
      <c r="AF1764">
        <f t="shared" si="558"/>
        <v>-9999</v>
      </c>
      <c r="AG1764" s="73"/>
      <c r="AH1764">
        <f t="shared" si="549"/>
        <v>9.9128093979226504E-4</v>
      </c>
      <c r="AI1764">
        <f t="shared" si="550"/>
        <v>1.0202694526724543</v>
      </c>
      <c r="AJ1764">
        <f t="shared" si="551"/>
        <v>0.73637414807196833</v>
      </c>
      <c r="AK1764">
        <f t="shared" si="552"/>
        <v>8.1517785104596244E-2</v>
      </c>
      <c r="AL1764">
        <f t="shared" si="553"/>
        <v>1.327088014839336</v>
      </c>
      <c r="AM1764">
        <f t="shared" si="554"/>
        <v>0.7817992999413852</v>
      </c>
      <c r="AN1764" s="89">
        <f t="shared" si="555"/>
        <v>1.2462906618999194</v>
      </c>
      <c r="AO1764" s="89">
        <f t="shared" si="555"/>
        <v>1.246290661867854</v>
      </c>
      <c r="AP1764" s="89">
        <f t="shared" si="555"/>
        <v>1.2462906606705981</v>
      </c>
      <c r="AQ1764" s="89">
        <f t="shared" si="555"/>
        <v>1.2462906159678244</v>
      </c>
      <c r="AR1764" s="89">
        <f t="shared" si="555"/>
        <v>1.2462889468736118</v>
      </c>
      <c r="AS1764" s="89">
        <f t="shared" si="555"/>
        <v>1.2462266328299796</v>
      </c>
      <c r="AT1764" s="89">
        <f t="shared" si="555"/>
        <v>1.2439083968856333</v>
      </c>
      <c r="AU1764" s="89">
        <f t="shared" si="556"/>
        <v>1.1666747515830691</v>
      </c>
    </row>
    <row r="1765" spans="3:64">
      <c r="C1765" s="10"/>
      <c r="D1765" s="10"/>
      <c r="Z1765">
        <f t="shared" si="547"/>
        <v>0</v>
      </c>
      <c r="AA1765" s="89">
        <f t="shared" si="548"/>
        <v>-0.23800536174947567</v>
      </c>
      <c r="AB1765" s="89">
        <f t="shared" si="559"/>
        <v>-9999</v>
      </c>
      <c r="AC1765" s="89">
        <f t="shared" si="543"/>
        <v>0</v>
      </c>
      <c r="AD1765" s="89">
        <f t="shared" si="557"/>
        <v>-9999</v>
      </c>
      <c r="AE1765" s="89">
        <f t="shared" si="544"/>
        <v>0</v>
      </c>
      <c r="AF1765">
        <f t="shared" si="558"/>
        <v>-9999</v>
      </c>
      <c r="AG1765" s="73"/>
      <c r="AH1765">
        <f t="shared" si="549"/>
        <v>9.9128093979226504E-4</v>
      </c>
      <c r="AI1765">
        <f t="shared" si="550"/>
        <v>1.0202694526724543</v>
      </c>
      <c r="AJ1765">
        <f t="shared" si="551"/>
        <v>0.73637414807196833</v>
      </c>
      <c r="AK1765">
        <f t="shared" si="552"/>
        <v>8.1517785104596244E-2</v>
      </c>
      <c r="AL1765">
        <f t="shared" si="553"/>
        <v>1.327088014839336</v>
      </c>
      <c r="AM1765">
        <f t="shared" si="554"/>
        <v>0.7817992999413852</v>
      </c>
      <c r="AN1765" s="89">
        <f t="shared" ref="AN1765:AT1780" si="560">$AU1765+$AB$7*SIN(AO1765)</f>
        <v>1.2462906618999194</v>
      </c>
      <c r="AO1765" s="89">
        <f t="shared" si="560"/>
        <v>1.246290661867854</v>
      </c>
      <c r="AP1765" s="89">
        <f t="shared" si="560"/>
        <v>1.2462906606705981</v>
      </c>
      <c r="AQ1765" s="89">
        <f t="shared" si="560"/>
        <v>1.2462906159678244</v>
      </c>
      <c r="AR1765" s="89">
        <f t="shared" si="560"/>
        <v>1.2462889468736118</v>
      </c>
      <c r="AS1765" s="89">
        <f t="shared" si="560"/>
        <v>1.2462266328299796</v>
      </c>
      <c r="AT1765" s="89">
        <f t="shared" si="560"/>
        <v>1.2439083968856333</v>
      </c>
      <c r="AU1765" s="89">
        <f t="shared" si="556"/>
        <v>1.1666747515830691</v>
      </c>
      <c r="AV1765" s="89"/>
      <c r="AW1765" s="89"/>
      <c r="AX1765" s="89"/>
      <c r="AY1765" s="89"/>
      <c r="AZ1765" s="89"/>
      <c r="BA1765" s="89"/>
      <c r="BB1765" s="89"/>
      <c r="BC1765" s="89"/>
      <c r="BD1765" s="89"/>
      <c r="BE1765" s="89"/>
      <c r="BF1765" s="89"/>
      <c r="BG1765" s="89"/>
      <c r="BH1765" s="89"/>
      <c r="BI1765" s="89"/>
      <c r="BJ1765" s="89"/>
      <c r="BK1765" s="89"/>
      <c r="BL1765" s="89"/>
    </row>
    <row r="1766" spans="3:64">
      <c r="C1766" s="10"/>
      <c r="D1766" s="10"/>
      <c r="Z1766">
        <f t="shared" si="547"/>
        <v>0</v>
      </c>
      <c r="AA1766" s="89">
        <f t="shared" si="548"/>
        <v>-0.23800536174947567</v>
      </c>
      <c r="AB1766" s="89">
        <f t="shared" si="559"/>
        <v>-9999</v>
      </c>
      <c r="AC1766" s="89">
        <f t="shared" si="543"/>
        <v>0</v>
      </c>
      <c r="AD1766" s="89">
        <f t="shared" si="557"/>
        <v>-9999</v>
      </c>
      <c r="AE1766" s="89">
        <f t="shared" si="544"/>
        <v>0</v>
      </c>
      <c r="AF1766">
        <f t="shared" si="558"/>
        <v>-9999</v>
      </c>
      <c r="AG1766" s="73"/>
      <c r="AH1766">
        <f t="shared" si="549"/>
        <v>9.9128093979226504E-4</v>
      </c>
      <c r="AI1766">
        <f t="shared" si="550"/>
        <v>1.0202694526724543</v>
      </c>
      <c r="AJ1766">
        <f t="shared" si="551"/>
        <v>0.73637414807196833</v>
      </c>
      <c r="AK1766">
        <f t="shared" si="552"/>
        <v>8.1517785104596244E-2</v>
      </c>
      <c r="AL1766">
        <f t="shared" si="553"/>
        <v>1.327088014839336</v>
      </c>
      <c r="AM1766">
        <f t="shared" si="554"/>
        <v>0.7817992999413852</v>
      </c>
      <c r="AN1766" s="89">
        <f t="shared" si="560"/>
        <v>1.2462906618999194</v>
      </c>
      <c r="AO1766" s="89">
        <f t="shared" si="560"/>
        <v>1.246290661867854</v>
      </c>
      <c r="AP1766" s="89">
        <f t="shared" si="560"/>
        <v>1.2462906606705981</v>
      </c>
      <c r="AQ1766" s="89">
        <f t="shared" si="560"/>
        <v>1.2462906159678244</v>
      </c>
      <c r="AR1766" s="89">
        <f t="shared" si="560"/>
        <v>1.2462889468736118</v>
      </c>
      <c r="AS1766" s="89">
        <f t="shared" si="560"/>
        <v>1.2462266328299796</v>
      </c>
      <c r="AT1766" s="89">
        <f t="shared" si="560"/>
        <v>1.2439083968856333</v>
      </c>
      <c r="AU1766" s="89">
        <f t="shared" si="556"/>
        <v>1.1666747515830691</v>
      </c>
      <c r="AV1766" s="89"/>
      <c r="AX1766" s="89"/>
      <c r="AY1766" s="89"/>
      <c r="AZ1766" s="89"/>
      <c r="BA1766" s="89"/>
      <c r="BB1766" s="89"/>
      <c r="BC1766" s="89"/>
      <c r="BD1766" s="89"/>
      <c r="BE1766" s="89"/>
      <c r="BF1766" s="89"/>
      <c r="BG1766" s="89"/>
      <c r="BH1766" s="89"/>
      <c r="BI1766" s="89"/>
      <c r="BJ1766" s="89"/>
      <c r="BK1766" s="89"/>
      <c r="BL1766" s="89"/>
    </row>
    <row r="1767" spans="3:64">
      <c r="C1767" s="10"/>
      <c r="D1767" s="10"/>
      <c r="Z1767">
        <f t="shared" si="547"/>
        <v>0</v>
      </c>
      <c r="AA1767" s="89">
        <f t="shared" si="548"/>
        <v>-0.23800536174947567</v>
      </c>
      <c r="AB1767" s="89">
        <f t="shared" si="559"/>
        <v>-9999</v>
      </c>
      <c r="AC1767" s="89">
        <f t="shared" ref="AC1767:AC1830" si="561">+G1767-P1767</f>
        <v>0</v>
      </c>
      <c r="AD1767" s="89">
        <f t="shared" si="557"/>
        <v>-9999</v>
      </c>
      <c r="AE1767" s="89">
        <f t="shared" ref="AE1767:AE1830" si="562">+(G1767-AA1767)^2*S1767</f>
        <v>0</v>
      </c>
      <c r="AF1767">
        <f t="shared" si="558"/>
        <v>-9999</v>
      </c>
      <c r="AG1767" s="73"/>
      <c r="AH1767">
        <f t="shared" si="549"/>
        <v>9.9128093979226504E-4</v>
      </c>
      <c r="AI1767">
        <f t="shared" si="550"/>
        <v>1.0202694526724543</v>
      </c>
      <c r="AJ1767">
        <f t="shared" si="551"/>
        <v>0.73637414807196833</v>
      </c>
      <c r="AK1767">
        <f t="shared" si="552"/>
        <v>8.1517785104596244E-2</v>
      </c>
      <c r="AL1767">
        <f t="shared" si="553"/>
        <v>1.327088014839336</v>
      </c>
      <c r="AM1767">
        <f t="shared" si="554"/>
        <v>0.7817992999413852</v>
      </c>
      <c r="AN1767" s="89">
        <f t="shared" si="560"/>
        <v>1.2462906618999194</v>
      </c>
      <c r="AO1767" s="89">
        <f t="shared" si="560"/>
        <v>1.246290661867854</v>
      </c>
      <c r="AP1767" s="89">
        <f t="shared" si="560"/>
        <v>1.2462906606705981</v>
      </c>
      <c r="AQ1767" s="89">
        <f t="shared" si="560"/>
        <v>1.2462906159678244</v>
      </c>
      <c r="AR1767" s="89">
        <f t="shared" si="560"/>
        <v>1.2462889468736118</v>
      </c>
      <c r="AS1767" s="89">
        <f t="shared" si="560"/>
        <v>1.2462266328299796</v>
      </c>
      <c r="AT1767" s="89">
        <f t="shared" si="560"/>
        <v>1.2439083968856333</v>
      </c>
      <c r="AU1767" s="89">
        <f t="shared" si="556"/>
        <v>1.1666747515830691</v>
      </c>
    </row>
    <row r="1768" spans="3:64">
      <c r="C1768" s="10"/>
      <c r="D1768" s="10"/>
      <c r="Z1768">
        <f t="shared" si="547"/>
        <v>0</v>
      </c>
      <c r="AA1768" s="89">
        <f t="shared" si="548"/>
        <v>-0.23800536174947567</v>
      </c>
      <c r="AB1768" s="89">
        <f t="shared" si="559"/>
        <v>-9999</v>
      </c>
      <c r="AC1768" s="89">
        <f t="shared" si="561"/>
        <v>0</v>
      </c>
      <c r="AD1768" s="89">
        <f t="shared" si="557"/>
        <v>-9999</v>
      </c>
      <c r="AE1768" s="89">
        <f t="shared" si="562"/>
        <v>0</v>
      </c>
      <c r="AF1768">
        <f t="shared" si="558"/>
        <v>-9999</v>
      </c>
      <c r="AG1768" s="73"/>
      <c r="AH1768">
        <f t="shared" si="549"/>
        <v>9.9128093979226504E-4</v>
      </c>
      <c r="AI1768">
        <f t="shared" si="550"/>
        <v>1.0202694526724543</v>
      </c>
      <c r="AJ1768">
        <f t="shared" si="551"/>
        <v>0.73637414807196833</v>
      </c>
      <c r="AK1768">
        <f t="shared" si="552"/>
        <v>8.1517785104596244E-2</v>
      </c>
      <c r="AL1768">
        <f t="shared" si="553"/>
        <v>1.327088014839336</v>
      </c>
      <c r="AM1768">
        <f t="shared" si="554"/>
        <v>0.7817992999413852</v>
      </c>
      <c r="AN1768" s="89">
        <f t="shared" si="560"/>
        <v>1.2462906618999194</v>
      </c>
      <c r="AO1768" s="89">
        <f t="shared" si="560"/>
        <v>1.246290661867854</v>
      </c>
      <c r="AP1768" s="89">
        <f t="shared" si="560"/>
        <v>1.2462906606705981</v>
      </c>
      <c r="AQ1768" s="89">
        <f t="shared" si="560"/>
        <v>1.2462906159678244</v>
      </c>
      <c r="AR1768" s="89">
        <f t="shared" si="560"/>
        <v>1.2462889468736118</v>
      </c>
      <c r="AS1768" s="89">
        <f t="shared" si="560"/>
        <v>1.2462266328299796</v>
      </c>
      <c r="AT1768" s="89">
        <f t="shared" si="560"/>
        <v>1.2439083968856333</v>
      </c>
      <c r="AU1768" s="89">
        <f t="shared" si="556"/>
        <v>1.1666747515830691</v>
      </c>
      <c r="AV1768" s="89"/>
    </row>
    <row r="1769" spans="3:64">
      <c r="C1769" s="10"/>
      <c r="D1769" s="10"/>
      <c r="Z1769">
        <f t="shared" si="547"/>
        <v>0</v>
      </c>
      <c r="AA1769" s="89">
        <f t="shared" si="548"/>
        <v>-0.23800536174947567</v>
      </c>
      <c r="AB1769" s="89">
        <f t="shared" si="559"/>
        <v>-9999</v>
      </c>
      <c r="AC1769" s="89">
        <f t="shared" si="561"/>
        <v>0</v>
      </c>
      <c r="AD1769" s="89">
        <f t="shared" si="557"/>
        <v>-9999</v>
      </c>
      <c r="AE1769" s="89">
        <f t="shared" si="562"/>
        <v>0</v>
      </c>
      <c r="AF1769">
        <f t="shared" si="558"/>
        <v>-9999</v>
      </c>
      <c r="AG1769" s="73"/>
      <c r="AH1769">
        <f t="shared" si="549"/>
        <v>9.9128093979226504E-4</v>
      </c>
      <c r="AI1769">
        <f t="shared" si="550"/>
        <v>1.0202694526724543</v>
      </c>
      <c r="AJ1769">
        <f t="shared" si="551"/>
        <v>0.73637414807196833</v>
      </c>
      <c r="AK1769">
        <f t="shared" si="552"/>
        <v>8.1517785104596244E-2</v>
      </c>
      <c r="AL1769">
        <f t="shared" si="553"/>
        <v>1.327088014839336</v>
      </c>
      <c r="AM1769">
        <f t="shared" si="554"/>
        <v>0.7817992999413852</v>
      </c>
      <c r="AN1769" s="89">
        <f t="shared" si="560"/>
        <v>1.2462906618999194</v>
      </c>
      <c r="AO1769" s="89">
        <f t="shared" si="560"/>
        <v>1.246290661867854</v>
      </c>
      <c r="AP1769" s="89">
        <f t="shared" si="560"/>
        <v>1.2462906606705981</v>
      </c>
      <c r="AQ1769" s="89">
        <f t="shared" si="560"/>
        <v>1.2462906159678244</v>
      </c>
      <c r="AR1769" s="89">
        <f t="shared" si="560"/>
        <v>1.2462889468736118</v>
      </c>
      <c r="AS1769" s="89">
        <f t="shared" si="560"/>
        <v>1.2462266328299796</v>
      </c>
      <c r="AT1769" s="89">
        <f t="shared" si="560"/>
        <v>1.2439083968856333</v>
      </c>
      <c r="AU1769" s="89">
        <f t="shared" si="556"/>
        <v>1.1666747515830691</v>
      </c>
    </row>
    <row r="1770" spans="3:64">
      <c r="C1770" s="10"/>
      <c r="D1770" s="10"/>
      <c r="Z1770">
        <f t="shared" si="547"/>
        <v>0</v>
      </c>
      <c r="AA1770" s="89">
        <f t="shared" si="548"/>
        <v>-0.23800536174947567</v>
      </c>
      <c r="AB1770" s="89">
        <f t="shared" si="559"/>
        <v>-9999</v>
      </c>
      <c r="AC1770" s="89">
        <f t="shared" si="561"/>
        <v>0</v>
      </c>
      <c r="AD1770" s="89">
        <f t="shared" si="557"/>
        <v>-9999</v>
      </c>
      <c r="AE1770" s="89">
        <f t="shared" si="562"/>
        <v>0</v>
      </c>
      <c r="AF1770">
        <f t="shared" si="558"/>
        <v>-9999</v>
      </c>
      <c r="AG1770" s="73"/>
      <c r="AH1770">
        <f t="shared" si="549"/>
        <v>9.9128093979226504E-4</v>
      </c>
      <c r="AI1770">
        <f t="shared" si="550"/>
        <v>1.0202694526724543</v>
      </c>
      <c r="AJ1770">
        <f t="shared" si="551"/>
        <v>0.73637414807196833</v>
      </c>
      <c r="AK1770">
        <f t="shared" si="552"/>
        <v>8.1517785104596244E-2</v>
      </c>
      <c r="AL1770">
        <f t="shared" si="553"/>
        <v>1.327088014839336</v>
      </c>
      <c r="AM1770">
        <f t="shared" si="554"/>
        <v>0.7817992999413852</v>
      </c>
      <c r="AN1770" s="89">
        <f t="shared" si="560"/>
        <v>1.2462906618999194</v>
      </c>
      <c r="AO1770" s="89">
        <f t="shared" si="560"/>
        <v>1.246290661867854</v>
      </c>
      <c r="AP1770" s="89">
        <f t="shared" si="560"/>
        <v>1.2462906606705981</v>
      </c>
      <c r="AQ1770" s="89">
        <f t="shared" si="560"/>
        <v>1.2462906159678244</v>
      </c>
      <c r="AR1770" s="89">
        <f t="shared" si="560"/>
        <v>1.2462889468736118</v>
      </c>
      <c r="AS1770" s="89">
        <f t="shared" si="560"/>
        <v>1.2462266328299796</v>
      </c>
      <c r="AT1770" s="89">
        <f t="shared" si="560"/>
        <v>1.2439083968856333</v>
      </c>
      <c r="AU1770" s="89">
        <f t="shared" si="556"/>
        <v>1.1666747515830691</v>
      </c>
      <c r="AV1770" s="89"/>
    </row>
    <row r="1771" spans="3:64">
      <c r="C1771" s="10"/>
      <c r="D1771" s="10"/>
      <c r="Z1771">
        <f t="shared" si="547"/>
        <v>0</v>
      </c>
      <c r="AA1771" s="89">
        <f t="shared" si="548"/>
        <v>-0.23800536174947567</v>
      </c>
      <c r="AB1771" s="89">
        <f t="shared" si="559"/>
        <v>-9999</v>
      </c>
      <c r="AC1771" s="89">
        <f t="shared" si="561"/>
        <v>0</v>
      </c>
      <c r="AD1771" s="89">
        <f t="shared" si="557"/>
        <v>-9999</v>
      </c>
      <c r="AE1771" s="89">
        <f t="shared" si="562"/>
        <v>0</v>
      </c>
      <c r="AF1771">
        <f t="shared" si="558"/>
        <v>-9999</v>
      </c>
      <c r="AG1771" s="73"/>
      <c r="AH1771">
        <f t="shared" si="549"/>
        <v>9.9128093979226504E-4</v>
      </c>
      <c r="AI1771">
        <f t="shared" si="550"/>
        <v>1.0202694526724543</v>
      </c>
      <c r="AJ1771">
        <f t="shared" si="551"/>
        <v>0.73637414807196833</v>
      </c>
      <c r="AK1771">
        <f t="shared" si="552"/>
        <v>8.1517785104596244E-2</v>
      </c>
      <c r="AL1771">
        <f t="shared" si="553"/>
        <v>1.327088014839336</v>
      </c>
      <c r="AM1771">
        <f t="shared" si="554"/>
        <v>0.7817992999413852</v>
      </c>
      <c r="AN1771" s="89">
        <f t="shared" si="560"/>
        <v>1.2462906618999194</v>
      </c>
      <c r="AO1771" s="89">
        <f t="shared" si="560"/>
        <v>1.246290661867854</v>
      </c>
      <c r="AP1771" s="89">
        <f t="shared" si="560"/>
        <v>1.2462906606705981</v>
      </c>
      <c r="AQ1771" s="89">
        <f t="shared" si="560"/>
        <v>1.2462906159678244</v>
      </c>
      <c r="AR1771" s="89">
        <f t="shared" si="560"/>
        <v>1.2462889468736118</v>
      </c>
      <c r="AS1771" s="89">
        <f t="shared" si="560"/>
        <v>1.2462266328299796</v>
      </c>
      <c r="AT1771" s="89">
        <f t="shared" si="560"/>
        <v>1.2439083968856333</v>
      </c>
      <c r="AU1771" s="89">
        <f t="shared" si="556"/>
        <v>1.1666747515830691</v>
      </c>
    </row>
    <row r="1772" spans="3:64">
      <c r="C1772" s="10"/>
      <c r="D1772" s="10"/>
      <c r="Z1772">
        <f t="shared" si="547"/>
        <v>0</v>
      </c>
      <c r="AA1772" s="89">
        <f t="shared" si="548"/>
        <v>-0.23800536174947567</v>
      </c>
      <c r="AB1772" s="89">
        <f t="shared" si="559"/>
        <v>-9999</v>
      </c>
      <c r="AC1772" s="89">
        <f t="shared" si="561"/>
        <v>0</v>
      </c>
      <c r="AD1772" s="89">
        <f t="shared" si="557"/>
        <v>-9999</v>
      </c>
      <c r="AE1772" s="89">
        <f t="shared" si="562"/>
        <v>0</v>
      </c>
      <c r="AF1772">
        <f t="shared" si="558"/>
        <v>-9999</v>
      </c>
      <c r="AG1772" s="73"/>
      <c r="AH1772">
        <f t="shared" si="549"/>
        <v>9.9128093979226504E-4</v>
      </c>
      <c r="AI1772">
        <f t="shared" si="550"/>
        <v>1.0202694526724543</v>
      </c>
      <c r="AJ1772">
        <f t="shared" si="551"/>
        <v>0.73637414807196833</v>
      </c>
      <c r="AK1772">
        <f t="shared" si="552"/>
        <v>8.1517785104596244E-2</v>
      </c>
      <c r="AL1772">
        <f t="shared" si="553"/>
        <v>1.327088014839336</v>
      </c>
      <c r="AM1772">
        <f t="shared" si="554"/>
        <v>0.7817992999413852</v>
      </c>
      <c r="AN1772" s="89">
        <f t="shared" si="560"/>
        <v>1.2462906618999194</v>
      </c>
      <c r="AO1772" s="89">
        <f t="shared" si="560"/>
        <v>1.246290661867854</v>
      </c>
      <c r="AP1772" s="89">
        <f t="shared" si="560"/>
        <v>1.2462906606705981</v>
      </c>
      <c r="AQ1772" s="89">
        <f t="shared" si="560"/>
        <v>1.2462906159678244</v>
      </c>
      <c r="AR1772" s="89">
        <f t="shared" si="560"/>
        <v>1.2462889468736118</v>
      </c>
      <c r="AS1772" s="89">
        <f t="shared" si="560"/>
        <v>1.2462266328299796</v>
      </c>
      <c r="AT1772" s="89">
        <f t="shared" si="560"/>
        <v>1.2439083968856333</v>
      </c>
      <c r="AU1772" s="89">
        <f t="shared" si="556"/>
        <v>1.1666747515830691</v>
      </c>
      <c r="AV1772" s="89"/>
    </row>
    <row r="1773" spans="3:64">
      <c r="C1773" s="10"/>
      <c r="D1773" s="10"/>
      <c r="Z1773">
        <f t="shared" si="547"/>
        <v>0</v>
      </c>
      <c r="AA1773" s="89">
        <f t="shared" si="548"/>
        <v>-0.23800536174947567</v>
      </c>
      <c r="AB1773" s="89">
        <f t="shared" si="559"/>
        <v>-9999</v>
      </c>
      <c r="AC1773" s="89">
        <f t="shared" si="561"/>
        <v>0</v>
      </c>
      <c r="AD1773" s="89">
        <f t="shared" si="557"/>
        <v>-9999</v>
      </c>
      <c r="AE1773" s="89">
        <f t="shared" si="562"/>
        <v>0</v>
      </c>
      <c r="AF1773">
        <f t="shared" si="558"/>
        <v>-9999</v>
      </c>
      <c r="AG1773" s="73"/>
      <c r="AH1773">
        <f t="shared" si="549"/>
        <v>9.9128093979226504E-4</v>
      </c>
      <c r="AI1773">
        <f t="shared" si="550"/>
        <v>1.0202694526724543</v>
      </c>
      <c r="AJ1773">
        <f t="shared" si="551"/>
        <v>0.73637414807196833</v>
      </c>
      <c r="AK1773">
        <f t="shared" si="552"/>
        <v>8.1517785104596244E-2</v>
      </c>
      <c r="AL1773">
        <f t="shared" si="553"/>
        <v>1.327088014839336</v>
      </c>
      <c r="AM1773">
        <f t="shared" si="554"/>
        <v>0.7817992999413852</v>
      </c>
      <c r="AN1773" s="89">
        <f t="shared" si="560"/>
        <v>1.2462906618999194</v>
      </c>
      <c r="AO1773" s="89">
        <f t="shared" si="560"/>
        <v>1.246290661867854</v>
      </c>
      <c r="AP1773" s="89">
        <f t="shared" si="560"/>
        <v>1.2462906606705981</v>
      </c>
      <c r="AQ1773" s="89">
        <f t="shared" si="560"/>
        <v>1.2462906159678244</v>
      </c>
      <c r="AR1773" s="89">
        <f t="shared" si="560"/>
        <v>1.2462889468736118</v>
      </c>
      <c r="AS1773" s="89">
        <f t="shared" si="560"/>
        <v>1.2462266328299796</v>
      </c>
      <c r="AT1773" s="89">
        <f t="shared" si="560"/>
        <v>1.2439083968856333</v>
      </c>
      <c r="AU1773" s="89">
        <f t="shared" si="556"/>
        <v>1.1666747515830691</v>
      </c>
      <c r="AV1773" s="89"/>
      <c r="AW1773" s="89"/>
      <c r="AX1773" s="89"/>
      <c r="AY1773" s="89"/>
      <c r="AZ1773" s="89"/>
      <c r="BA1773" s="89"/>
      <c r="BB1773" s="89"/>
      <c r="BC1773" s="89"/>
      <c r="BD1773" s="89"/>
      <c r="BE1773" s="89"/>
      <c r="BF1773" s="89"/>
      <c r="BG1773" s="89"/>
      <c r="BH1773" s="89"/>
      <c r="BI1773" s="89"/>
      <c r="BJ1773" s="89"/>
      <c r="BK1773" s="89"/>
      <c r="BL1773" s="89"/>
    </row>
    <row r="1774" spans="3:64">
      <c r="C1774" s="10"/>
      <c r="D1774" s="10"/>
      <c r="Z1774">
        <f t="shared" si="547"/>
        <v>0</v>
      </c>
      <c r="AA1774" s="89">
        <f t="shared" si="548"/>
        <v>-0.23800536174947567</v>
      </c>
      <c r="AB1774" s="89">
        <f t="shared" si="559"/>
        <v>-9999</v>
      </c>
      <c r="AC1774" s="89">
        <f t="shared" si="561"/>
        <v>0</v>
      </c>
      <c r="AD1774" s="89">
        <f t="shared" si="557"/>
        <v>-9999</v>
      </c>
      <c r="AE1774" s="89">
        <f t="shared" si="562"/>
        <v>0</v>
      </c>
      <c r="AF1774">
        <f t="shared" si="558"/>
        <v>-9999</v>
      </c>
      <c r="AG1774" s="73"/>
      <c r="AH1774">
        <f t="shared" si="549"/>
        <v>9.9128093979226504E-4</v>
      </c>
      <c r="AI1774">
        <f t="shared" si="550"/>
        <v>1.0202694526724543</v>
      </c>
      <c r="AJ1774">
        <f t="shared" si="551"/>
        <v>0.73637414807196833</v>
      </c>
      <c r="AK1774">
        <f t="shared" si="552"/>
        <v>8.1517785104596244E-2</v>
      </c>
      <c r="AL1774">
        <f t="shared" si="553"/>
        <v>1.327088014839336</v>
      </c>
      <c r="AM1774">
        <f t="shared" si="554"/>
        <v>0.7817992999413852</v>
      </c>
      <c r="AN1774" s="89">
        <f t="shared" si="560"/>
        <v>1.2462906618999194</v>
      </c>
      <c r="AO1774" s="89">
        <f t="shared" si="560"/>
        <v>1.246290661867854</v>
      </c>
      <c r="AP1774" s="89">
        <f t="shared" si="560"/>
        <v>1.2462906606705981</v>
      </c>
      <c r="AQ1774" s="89">
        <f t="shared" si="560"/>
        <v>1.2462906159678244</v>
      </c>
      <c r="AR1774" s="89">
        <f t="shared" si="560"/>
        <v>1.2462889468736118</v>
      </c>
      <c r="AS1774" s="89">
        <f t="shared" si="560"/>
        <v>1.2462266328299796</v>
      </c>
      <c r="AT1774" s="89">
        <f t="shared" si="560"/>
        <v>1.2439083968856333</v>
      </c>
      <c r="AU1774" s="89">
        <f t="shared" si="556"/>
        <v>1.1666747515830691</v>
      </c>
    </row>
    <row r="1775" spans="3:64">
      <c r="C1775" s="10"/>
      <c r="D1775" s="10"/>
      <c r="Z1775">
        <f t="shared" si="547"/>
        <v>0</v>
      </c>
      <c r="AA1775" s="89">
        <f t="shared" si="548"/>
        <v>-0.23800536174947567</v>
      </c>
      <c r="AB1775" s="89">
        <f t="shared" si="559"/>
        <v>-9999</v>
      </c>
      <c r="AC1775" s="89">
        <f t="shared" si="561"/>
        <v>0</v>
      </c>
      <c r="AD1775" s="89">
        <f t="shared" si="557"/>
        <v>-9999</v>
      </c>
      <c r="AE1775" s="89">
        <f t="shared" si="562"/>
        <v>0</v>
      </c>
      <c r="AF1775">
        <f t="shared" si="558"/>
        <v>-9999</v>
      </c>
      <c r="AG1775" s="73"/>
      <c r="AH1775">
        <f t="shared" si="549"/>
        <v>9.9128093979226504E-4</v>
      </c>
      <c r="AI1775">
        <f t="shared" si="550"/>
        <v>1.0202694526724543</v>
      </c>
      <c r="AJ1775">
        <f t="shared" si="551"/>
        <v>0.73637414807196833</v>
      </c>
      <c r="AK1775">
        <f t="shared" si="552"/>
        <v>8.1517785104596244E-2</v>
      </c>
      <c r="AL1775">
        <f t="shared" si="553"/>
        <v>1.327088014839336</v>
      </c>
      <c r="AM1775">
        <f t="shared" si="554"/>
        <v>0.7817992999413852</v>
      </c>
      <c r="AN1775" s="89">
        <f t="shared" si="560"/>
        <v>1.2462906618999194</v>
      </c>
      <c r="AO1775" s="89">
        <f t="shared" si="560"/>
        <v>1.246290661867854</v>
      </c>
      <c r="AP1775" s="89">
        <f t="shared" si="560"/>
        <v>1.2462906606705981</v>
      </c>
      <c r="AQ1775" s="89">
        <f t="shared" si="560"/>
        <v>1.2462906159678244</v>
      </c>
      <c r="AR1775" s="89">
        <f t="shared" si="560"/>
        <v>1.2462889468736118</v>
      </c>
      <c r="AS1775" s="89">
        <f t="shared" si="560"/>
        <v>1.2462266328299796</v>
      </c>
      <c r="AT1775" s="89">
        <f t="shared" si="560"/>
        <v>1.2439083968856333</v>
      </c>
      <c r="AU1775" s="89">
        <f t="shared" si="556"/>
        <v>1.1666747515830691</v>
      </c>
    </row>
    <row r="1776" spans="3:64">
      <c r="C1776" s="10"/>
      <c r="D1776" s="10"/>
      <c r="Z1776">
        <f t="shared" si="547"/>
        <v>0</v>
      </c>
      <c r="AA1776" s="89">
        <f t="shared" si="548"/>
        <v>-0.23800536174947567</v>
      </c>
      <c r="AB1776" s="89">
        <f t="shared" si="559"/>
        <v>-9999</v>
      </c>
      <c r="AC1776" s="89">
        <f t="shared" si="561"/>
        <v>0</v>
      </c>
      <c r="AD1776" s="89">
        <f t="shared" si="557"/>
        <v>-9999</v>
      </c>
      <c r="AE1776" s="89">
        <f t="shared" si="562"/>
        <v>0</v>
      </c>
      <c r="AF1776">
        <f t="shared" si="558"/>
        <v>-9999</v>
      </c>
      <c r="AG1776" s="73"/>
      <c r="AH1776">
        <f t="shared" si="549"/>
        <v>9.9128093979226504E-4</v>
      </c>
      <c r="AI1776">
        <f t="shared" si="550"/>
        <v>1.0202694526724543</v>
      </c>
      <c r="AJ1776">
        <f t="shared" si="551"/>
        <v>0.73637414807196833</v>
      </c>
      <c r="AK1776">
        <f t="shared" si="552"/>
        <v>8.1517785104596244E-2</v>
      </c>
      <c r="AL1776">
        <f t="shared" si="553"/>
        <v>1.327088014839336</v>
      </c>
      <c r="AM1776">
        <f t="shared" si="554"/>
        <v>0.7817992999413852</v>
      </c>
      <c r="AN1776" s="89">
        <f t="shared" si="560"/>
        <v>1.2462906618999194</v>
      </c>
      <c r="AO1776" s="89">
        <f t="shared" si="560"/>
        <v>1.246290661867854</v>
      </c>
      <c r="AP1776" s="89">
        <f t="shared" si="560"/>
        <v>1.2462906606705981</v>
      </c>
      <c r="AQ1776" s="89">
        <f t="shared" si="560"/>
        <v>1.2462906159678244</v>
      </c>
      <c r="AR1776" s="89">
        <f t="shared" si="560"/>
        <v>1.2462889468736118</v>
      </c>
      <c r="AS1776" s="89">
        <f t="shared" si="560"/>
        <v>1.2462266328299796</v>
      </c>
      <c r="AT1776" s="89">
        <f t="shared" si="560"/>
        <v>1.2439083968856333</v>
      </c>
      <c r="AU1776" s="89">
        <f t="shared" si="556"/>
        <v>1.1666747515830691</v>
      </c>
    </row>
    <row r="1777" spans="3:48">
      <c r="C1777" s="10"/>
      <c r="D1777" s="10"/>
      <c r="Z1777">
        <f t="shared" si="547"/>
        <v>0</v>
      </c>
      <c r="AA1777" s="89">
        <f t="shared" si="548"/>
        <v>-0.23800536174947567</v>
      </c>
      <c r="AB1777" s="89">
        <f t="shared" si="559"/>
        <v>-9999</v>
      </c>
      <c r="AC1777" s="89">
        <f t="shared" si="561"/>
        <v>0</v>
      </c>
      <c r="AD1777" s="89">
        <f t="shared" si="557"/>
        <v>-9999</v>
      </c>
      <c r="AE1777" s="89">
        <f t="shared" si="562"/>
        <v>0</v>
      </c>
      <c r="AF1777">
        <f t="shared" si="558"/>
        <v>-9999</v>
      </c>
      <c r="AG1777" s="73"/>
      <c r="AH1777">
        <f t="shared" si="549"/>
        <v>9.9128093979226504E-4</v>
      </c>
      <c r="AI1777">
        <f t="shared" si="550"/>
        <v>1.0202694526724543</v>
      </c>
      <c r="AJ1777">
        <f t="shared" si="551"/>
        <v>0.73637414807196833</v>
      </c>
      <c r="AK1777">
        <f t="shared" si="552"/>
        <v>8.1517785104596244E-2</v>
      </c>
      <c r="AL1777">
        <f t="shared" si="553"/>
        <v>1.327088014839336</v>
      </c>
      <c r="AM1777">
        <f t="shared" si="554"/>
        <v>0.7817992999413852</v>
      </c>
      <c r="AN1777" s="89">
        <f t="shared" si="560"/>
        <v>1.2462906618999194</v>
      </c>
      <c r="AO1777" s="89">
        <f t="shared" si="560"/>
        <v>1.246290661867854</v>
      </c>
      <c r="AP1777" s="89">
        <f t="shared" si="560"/>
        <v>1.2462906606705981</v>
      </c>
      <c r="AQ1777" s="89">
        <f t="shared" si="560"/>
        <v>1.2462906159678244</v>
      </c>
      <c r="AR1777" s="89">
        <f t="shared" si="560"/>
        <v>1.2462889468736118</v>
      </c>
      <c r="AS1777" s="89">
        <f t="shared" si="560"/>
        <v>1.2462266328299796</v>
      </c>
      <c r="AT1777" s="89">
        <f t="shared" si="560"/>
        <v>1.2439083968856333</v>
      </c>
      <c r="AU1777" s="89">
        <f t="shared" si="556"/>
        <v>1.1666747515830691</v>
      </c>
    </row>
    <row r="1778" spans="3:48">
      <c r="C1778" s="10"/>
      <c r="D1778" s="10"/>
      <c r="Z1778">
        <f t="shared" si="547"/>
        <v>0</v>
      </c>
      <c r="AA1778" s="89">
        <f t="shared" si="548"/>
        <v>-0.23800536174947567</v>
      </c>
      <c r="AB1778" s="89">
        <f t="shared" si="559"/>
        <v>-9999</v>
      </c>
      <c r="AC1778" s="89">
        <f t="shared" si="561"/>
        <v>0</v>
      </c>
      <c r="AD1778" s="89">
        <f t="shared" si="557"/>
        <v>-9999</v>
      </c>
      <c r="AE1778" s="89">
        <f t="shared" si="562"/>
        <v>0</v>
      </c>
      <c r="AF1778">
        <f t="shared" si="558"/>
        <v>-9999</v>
      </c>
      <c r="AG1778" s="73"/>
      <c r="AH1778">
        <f t="shared" si="549"/>
        <v>9.9128093979226504E-4</v>
      </c>
      <c r="AI1778">
        <f t="shared" si="550"/>
        <v>1.0202694526724543</v>
      </c>
      <c r="AJ1778">
        <f t="shared" si="551"/>
        <v>0.73637414807196833</v>
      </c>
      <c r="AK1778">
        <f t="shared" si="552"/>
        <v>8.1517785104596244E-2</v>
      </c>
      <c r="AL1778">
        <f t="shared" si="553"/>
        <v>1.327088014839336</v>
      </c>
      <c r="AM1778">
        <f t="shared" si="554"/>
        <v>0.7817992999413852</v>
      </c>
      <c r="AN1778" s="89">
        <f t="shared" si="560"/>
        <v>1.2462906618999194</v>
      </c>
      <c r="AO1778" s="89">
        <f t="shared" si="560"/>
        <v>1.246290661867854</v>
      </c>
      <c r="AP1778" s="89">
        <f t="shared" si="560"/>
        <v>1.2462906606705981</v>
      </c>
      <c r="AQ1778" s="89">
        <f t="shared" si="560"/>
        <v>1.2462906159678244</v>
      </c>
      <c r="AR1778" s="89">
        <f t="shared" si="560"/>
        <v>1.2462889468736118</v>
      </c>
      <c r="AS1778" s="89">
        <f t="shared" si="560"/>
        <v>1.2462266328299796</v>
      </c>
      <c r="AT1778" s="89">
        <f t="shared" si="560"/>
        <v>1.2439083968856333</v>
      </c>
      <c r="AU1778" s="89">
        <f t="shared" si="556"/>
        <v>1.1666747515830691</v>
      </c>
    </row>
    <row r="1779" spans="3:48">
      <c r="C1779" s="10"/>
      <c r="D1779" s="10"/>
      <c r="Z1779">
        <f t="shared" si="547"/>
        <v>0</v>
      </c>
      <c r="AA1779" s="89">
        <f t="shared" si="548"/>
        <v>-0.23800536174947567</v>
      </c>
      <c r="AB1779" s="89">
        <f t="shared" si="559"/>
        <v>-9999</v>
      </c>
      <c r="AC1779" s="89">
        <f t="shared" si="561"/>
        <v>0</v>
      </c>
      <c r="AD1779" s="89">
        <f t="shared" si="557"/>
        <v>-9999</v>
      </c>
      <c r="AE1779" s="89">
        <f t="shared" si="562"/>
        <v>0</v>
      </c>
      <c r="AF1779">
        <f t="shared" si="558"/>
        <v>-9999</v>
      </c>
      <c r="AG1779" s="73"/>
      <c r="AH1779">
        <f t="shared" si="549"/>
        <v>9.9128093979226504E-4</v>
      </c>
      <c r="AI1779">
        <f t="shared" si="550"/>
        <v>1.0202694526724543</v>
      </c>
      <c r="AJ1779">
        <f t="shared" si="551"/>
        <v>0.73637414807196833</v>
      </c>
      <c r="AK1779">
        <f t="shared" si="552"/>
        <v>8.1517785104596244E-2</v>
      </c>
      <c r="AL1779">
        <f t="shared" si="553"/>
        <v>1.327088014839336</v>
      </c>
      <c r="AM1779">
        <f t="shared" si="554"/>
        <v>0.7817992999413852</v>
      </c>
      <c r="AN1779" s="89">
        <f t="shared" si="560"/>
        <v>1.2462906618999194</v>
      </c>
      <c r="AO1779" s="89">
        <f t="shared" si="560"/>
        <v>1.246290661867854</v>
      </c>
      <c r="AP1779" s="89">
        <f t="shared" si="560"/>
        <v>1.2462906606705981</v>
      </c>
      <c r="AQ1779" s="89">
        <f t="shared" si="560"/>
        <v>1.2462906159678244</v>
      </c>
      <c r="AR1779" s="89">
        <f t="shared" si="560"/>
        <v>1.2462889468736118</v>
      </c>
      <c r="AS1779" s="89">
        <f t="shared" si="560"/>
        <v>1.2462266328299796</v>
      </c>
      <c r="AT1779" s="89">
        <f t="shared" si="560"/>
        <v>1.2439083968856333</v>
      </c>
      <c r="AU1779" s="89">
        <f t="shared" si="556"/>
        <v>1.1666747515830691</v>
      </c>
    </row>
    <row r="1780" spans="3:48">
      <c r="C1780" s="10"/>
      <c r="D1780" s="10"/>
      <c r="Z1780">
        <f t="shared" si="547"/>
        <v>0</v>
      </c>
      <c r="AA1780" s="89">
        <f t="shared" si="548"/>
        <v>-0.23800536174947567</v>
      </c>
      <c r="AB1780" s="89">
        <f t="shared" si="559"/>
        <v>-9999</v>
      </c>
      <c r="AC1780" s="89">
        <f t="shared" si="561"/>
        <v>0</v>
      </c>
      <c r="AD1780" s="89">
        <f t="shared" si="557"/>
        <v>-9999</v>
      </c>
      <c r="AE1780" s="89">
        <f t="shared" si="562"/>
        <v>0</v>
      </c>
      <c r="AF1780">
        <f t="shared" si="558"/>
        <v>-9999</v>
      </c>
      <c r="AG1780" s="73"/>
      <c r="AH1780">
        <f t="shared" si="549"/>
        <v>9.9128093979226504E-4</v>
      </c>
      <c r="AI1780">
        <f t="shared" si="550"/>
        <v>1.0202694526724543</v>
      </c>
      <c r="AJ1780">
        <f t="shared" si="551"/>
        <v>0.73637414807196833</v>
      </c>
      <c r="AK1780">
        <f t="shared" si="552"/>
        <v>8.1517785104596244E-2</v>
      </c>
      <c r="AL1780">
        <f t="shared" si="553"/>
        <v>1.327088014839336</v>
      </c>
      <c r="AM1780">
        <f t="shared" si="554"/>
        <v>0.7817992999413852</v>
      </c>
      <c r="AN1780" s="89">
        <f t="shared" si="560"/>
        <v>1.2462906618999194</v>
      </c>
      <c r="AO1780" s="89">
        <f t="shared" si="560"/>
        <v>1.246290661867854</v>
      </c>
      <c r="AP1780" s="89">
        <f t="shared" si="560"/>
        <v>1.2462906606705981</v>
      </c>
      <c r="AQ1780" s="89">
        <f t="shared" si="560"/>
        <v>1.2462906159678244</v>
      </c>
      <c r="AR1780" s="89">
        <f t="shared" si="560"/>
        <v>1.2462889468736118</v>
      </c>
      <c r="AS1780" s="89">
        <f t="shared" si="560"/>
        <v>1.2462266328299796</v>
      </c>
      <c r="AT1780" s="89">
        <f t="shared" si="560"/>
        <v>1.2439083968856333</v>
      </c>
      <c r="AU1780" s="89">
        <f t="shared" si="556"/>
        <v>1.1666747515830691</v>
      </c>
    </row>
    <row r="1781" spans="3:48">
      <c r="C1781" s="10"/>
      <c r="D1781" s="10"/>
      <c r="Z1781">
        <f t="shared" si="547"/>
        <v>0</v>
      </c>
      <c r="AA1781" s="89">
        <f t="shared" si="548"/>
        <v>-0.23800536174947567</v>
      </c>
      <c r="AB1781" s="89">
        <f t="shared" si="559"/>
        <v>-9999</v>
      </c>
      <c r="AC1781" s="89">
        <f t="shared" si="561"/>
        <v>0</v>
      </c>
      <c r="AD1781" s="89">
        <f t="shared" si="557"/>
        <v>-9999</v>
      </c>
      <c r="AE1781" s="89">
        <f t="shared" si="562"/>
        <v>0</v>
      </c>
      <c r="AF1781">
        <f t="shared" si="558"/>
        <v>-9999</v>
      </c>
      <c r="AG1781" s="73"/>
      <c r="AH1781">
        <f t="shared" si="549"/>
        <v>9.9128093979226504E-4</v>
      </c>
      <c r="AI1781">
        <f t="shared" si="550"/>
        <v>1.0202694526724543</v>
      </c>
      <c r="AJ1781">
        <f t="shared" si="551"/>
        <v>0.73637414807196833</v>
      </c>
      <c r="AK1781">
        <f t="shared" si="552"/>
        <v>8.1517785104596244E-2</v>
      </c>
      <c r="AL1781">
        <f t="shared" si="553"/>
        <v>1.327088014839336</v>
      </c>
      <c r="AM1781">
        <f t="shared" si="554"/>
        <v>0.7817992999413852</v>
      </c>
      <c r="AN1781" s="89">
        <f t="shared" ref="AN1781:AT1796" si="563">$AU1781+$AB$7*SIN(AO1781)</f>
        <v>1.2462906618999194</v>
      </c>
      <c r="AO1781" s="89">
        <f t="shared" si="563"/>
        <v>1.246290661867854</v>
      </c>
      <c r="AP1781" s="89">
        <f t="shared" si="563"/>
        <v>1.2462906606705981</v>
      </c>
      <c r="AQ1781" s="89">
        <f t="shared" si="563"/>
        <v>1.2462906159678244</v>
      </c>
      <c r="AR1781" s="89">
        <f t="shared" si="563"/>
        <v>1.2462889468736118</v>
      </c>
      <c r="AS1781" s="89">
        <f t="shared" si="563"/>
        <v>1.2462266328299796</v>
      </c>
      <c r="AT1781" s="89">
        <f t="shared" si="563"/>
        <v>1.2439083968856333</v>
      </c>
      <c r="AU1781" s="89">
        <f t="shared" si="556"/>
        <v>1.1666747515830691</v>
      </c>
    </row>
    <row r="1782" spans="3:48">
      <c r="C1782" s="10"/>
      <c r="D1782" s="10"/>
      <c r="Z1782">
        <f t="shared" si="547"/>
        <v>0</v>
      </c>
      <c r="AA1782" s="89">
        <f t="shared" si="548"/>
        <v>-0.23800536174947567</v>
      </c>
      <c r="AB1782" s="89">
        <f t="shared" si="559"/>
        <v>-9999</v>
      </c>
      <c r="AC1782" s="89">
        <f t="shared" si="561"/>
        <v>0</v>
      </c>
      <c r="AD1782" s="89">
        <f t="shared" si="557"/>
        <v>-9999</v>
      </c>
      <c r="AE1782" s="89">
        <f t="shared" si="562"/>
        <v>0</v>
      </c>
      <c r="AF1782">
        <f t="shared" si="558"/>
        <v>-9999</v>
      </c>
      <c r="AG1782" s="73"/>
      <c r="AH1782">
        <f t="shared" si="549"/>
        <v>9.9128093979226504E-4</v>
      </c>
      <c r="AI1782">
        <f t="shared" si="550"/>
        <v>1.0202694526724543</v>
      </c>
      <c r="AJ1782">
        <f t="shared" si="551"/>
        <v>0.73637414807196833</v>
      </c>
      <c r="AK1782">
        <f t="shared" si="552"/>
        <v>8.1517785104596244E-2</v>
      </c>
      <c r="AL1782">
        <f t="shared" si="553"/>
        <v>1.327088014839336</v>
      </c>
      <c r="AM1782">
        <f t="shared" si="554"/>
        <v>0.7817992999413852</v>
      </c>
      <c r="AN1782" s="89">
        <f t="shared" si="563"/>
        <v>1.2462906618999194</v>
      </c>
      <c r="AO1782" s="89">
        <f t="shared" si="563"/>
        <v>1.246290661867854</v>
      </c>
      <c r="AP1782" s="89">
        <f t="shared" si="563"/>
        <v>1.2462906606705981</v>
      </c>
      <c r="AQ1782" s="89">
        <f t="shared" si="563"/>
        <v>1.2462906159678244</v>
      </c>
      <c r="AR1782" s="89">
        <f t="shared" si="563"/>
        <v>1.2462889468736118</v>
      </c>
      <c r="AS1782" s="89">
        <f t="shared" si="563"/>
        <v>1.2462266328299796</v>
      </c>
      <c r="AT1782" s="89">
        <f t="shared" si="563"/>
        <v>1.2439083968856333</v>
      </c>
      <c r="AU1782" s="89">
        <f t="shared" si="556"/>
        <v>1.1666747515830691</v>
      </c>
    </row>
    <row r="1783" spans="3:48">
      <c r="C1783" s="10"/>
      <c r="D1783" s="10"/>
      <c r="Z1783">
        <f t="shared" si="547"/>
        <v>0</v>
      </c>
      <c r="AA1783" s="89">
        <f t="shared" si="548"/>
        <v>-0.23800536174947567</v>
      </c>
      <c r="AB1783" s="89">
        <f t="shared" si="559"/>
        <v>-9999</v>
      </c>
      <c r="AC1783" s="89">
        <f t="shared" si="561"/>
        <v>0</v>
      </c>
      <c r="AD1783" s="89">
        <f t="shared" si="557"/>
        <v>-9999</v>
      </c>
      <c r="AE1783" s="89">
        <f t="shared" si="562"/>
        <v>0</v>
      </c>
      <c r="AF1783">
        <f t="shared" si="558"/>
        <v>-9999</v>
      </c>
      <c r="AG1783" s="73"/>
      <c r="AH1783">
        <f t="shared" si="549"/>
        <v>9.9128093979226504E-4</v>
      </c>
      <c r="AI1783">
        <f t="shared" si="550"/>
        <v>1.0202694526724543</v>
      </c>
      <c r="AJ1783">
        <f t="shared" si="551"/>
        <v>0.73637414807196833</v>
      </c>
      <c r="AK1783">
        <f t="shared" si="552"/>
        <v>8.1517785104596244E-2</v>
      </c>
      <c r="AL1783">
        <f t="shared" si="553"/>
        <v>1.327088014839336</v>
      </c>
      <c r="AM1783">
        <f t="shared" si="554"/>
        <v>0.7817992999413852</v>
      </c>
      <c r="AN1783" s="89">
        <f t="shared" si="563"/>
        <v>1.2462906618999194</v>
      </c>
      <c r="AO1783" s="89">
        <f t="shared" si="563"/>
        <v>1.246290661867854</v>
      </c>
      <c r="AP1783" s="89">
        <f t="shared" si="563"/>
        <v>1.2462906606705981</v>
      </c>
      <c r="AQ1783" s="89">
        <f t="shared" si="563"/>
        <v>1.2462906159678244</v>
      </c>
      <c r="AR1783" s="89">
        <f t="shared" si="563"/>
        <v>1.2462889468736118</v>
      </c>
      <c r="AS1783" s="89">
        <f t="shared" si="563"/>
        <v>1.2462266328299796</v>
      </c>
      <c r="AT1783" s="89">
        <f t="shared" si="563"/>
        <v>1.2439083968856333</v>
      </c>
      <c r="AU1783" s="89">
        <f t="shared" si="556"/>
        <v>1.1666747515830691</v>
      </c>
    </row>
    <row r="1784" spans="3:48">
      <c r="C1784" s="10"/>
      <c r="D1784" s="10"/>
      <c r="Z1784">
        <f t="shared" si="547"/>
        <v>0</v>
      </c>
      <c r="AA1784" s="89">
        <f t="shared" si="548"/>
        <v>-0.23800536174947567</v>
      </c>
      <c r="AB1784" s="89">
        <f t="shared" si="559"/>
        <v>-9999</v>
      </c>
      <c r="AC1784" s="89">
        <f t="shared" si="561"/>
        <v>0</v>
      </c>
      <c r="AD1784" s="89">
        <f t="shared" si="557"/>
        <v>-9999</v>
      </c>
      <c r="AE1784" s="89">
        <f t="shared" si="562"/>
        <v>0</v>
      </c>
      <c r="AF1784">
        <f t="shared" si="558"/>
        <v>-9999</v>
      </c>
      <c r="AG1784" s="73"/>
      <c r="AH1784">
        <f t="shared" si="549"/>
        <v>9.9128093979226504E-4</v>
      </c>
      <c r="AI1784">
        <f t="shared" si="550"/>
        <v>1.0202694526724543</v>
      </c>
      <c r="AJ1784">
        <f t="shared" si="551"/>
        <v>0.73637414807196833</v>
      </c>
      <c r="AK1784">
        <f t="shared" si="552"/>
        <v>8.1517785104596244E-2</v>
      </c>
      <c r="AL1784">
        <f t="shared" si="553"/>
        <v>1.327088014839336</v>
      </c>
      <c r="AM1784">
        <f t="shared" si="554"/>
        <v>0.7817992999413852</v>
      </c>
      <c r="AN1784" s="89">
        <f t="shared" si="563"/>
        <v>1.2462906618999194</v>
      </c>
      <c r="AO1784" s="89">
        <f t="shared" si="563"/>
        <v>1.246290661867854</v>
      </c>
      <c r="AP1784" s="89">
        <f t="shared" si="563"/>
        <v>1.2462906606705981</v>
      </c>
      <c r="AQ1784" s="89">
        <f t="shared" si="563"/>
        <v>1.2462906159678244</v>
      </c>
      <c r="AR1784" s="89">
        <f t="shared" si="563"/>
        <v>1.2462889468736118</v>
      </c>
      <c r="AS1784" s="89">
        <f t="shared" si="563"/>
        <v>1.2462266328299796</v>
      </c>
      <c r="AT1784" s="89">
        <f t="shared" si="563"/>
        <v>1.2439083968856333</v>
      </c>
      <c r="AU1784" s="89">
        <f t="shared" si="556"/>
        <v>1.1666747515830691</v>
      </c>
      <c r="AV1784" s="89"/>
    </row>
    <row r="1785" spans="3:48">
      <c r="C1785" s="10"/>
      <c r="D1785" s="10"/>
      <c r="Z1785">
        <f t="shared" si="547"/>
        <v>0</v>
      </c>
      <c r="AA1785" s="89">
        <f t="shared" si="548"/>
        <v>-0.23800536174947567</v>
      </c>
      <c r="AB1785" s="89">
        <f t="shared" si="559"/>
        <v>-9999</v>
      </c>
      <c r="AC1785" s="89">
        <f t="shared" si="561"/>
        <v>0</v>
      </c>
      <c r="AD1785" s="89">
        <f t="shared" si="557"/>
        <v>-9999</v>
      </c>
      <c r="AE1785" s="89">
        <f t="shared" si="562"/>
        <v>0</v>
      </c>
      <c r="AF1785">
        <f t="shared" si="558"/>
        <v>-9999</v>
      </c>
      <c r="AG1785" s="73"/>
      <c r="AH1785">
        <f t="shared" si="549"/>
        <v>9.9128093979226504E-4</v>
      </c>
      <c r="AI1785">
        <f t="shared" si="550"/>
        <v>1.0202694526724543</v>
      </c>
      <c r="AJ1785">
        <f t="shared" si="551"/>
        <v>0.73637414807196833</v>
      </c>
      <c r="AK1785">
        <f t="shared" si="552"/>
        <v>8.1517785104596244E-2</v>
      </c>
      <c r="AL1785">
        <f t="shared" si="553"/>
        <v>1.327088014839336</v>
      </c>
      <c r="AM1785">
        <f t="shared" si="554"/>
        <v>0.7817992999413852</v>
      </c>
      <c r="AN1785" s="89">
        <f t="shared" si="563"/>
        <v>1.2462906618999194</v>
      </c>
      <c r="AO1785" s="89">
        <f t="shared" si="563"/>
        <v>1.246290661867854</v>
      </c>
      <c r="AP1785" s="89">
        <f t="shared" si="563"/>
        <v>1.2462906606705981</v>
      </c>
      <c r="AQ1785" s="89">
        <f t="shared" si="563"/>
        <v>1.2462906159678244</v>
      </c>
      <c r="AR1785" s="89">
        <f t="shared" si="563"/>
        <v>1.2462889468736118</v>
      </c>
      <c r="AS1785" s="89">
        <f t="shared" si="563"/>
        <v>1.2462266328299796</v>
      </c>
      <c r="AT1785" s="89">
        <f t="shared" si="563"/>
        <v>1.2439083968856333</v>
      </c>
      <c r="AU1785" s="89">
        <f t="shared" si="556"/>
        <v>1.1666747515830691</v>
      </c>
    </row>
    <row r="1786" spans="3:48">
      <c r="C1786" s="10"/>
      <c r="D1786" s="10"/>
      <c r="Z1786">
        <f t="shared" si="547"/>
        <v>0</v>
      </c>
      <c r="AA1786" s="89">
        <f t="shared" si="548"/>
        <v>-0.23800536174947567</v>
      </c>
      <c r="AB1786" s="89">
        <f t="shared" si="559"/>
        <v>-9999</v>
      </c>
      <c r="AC1786" s="89">
        <f t="shared" si="561"/>
        <v>0</v>
      </c>
      <c r="AD1786" s="89">
        <f t="shared" si="557"/>
        <v>-9999</v>
      </c>
      <c r="AE1786" s="89">
        <f t="shared" si="562"/>
        <v>0</v>
      </c>
      <c r="AF1786">
        <f t="shared" si="558"/>
        <v>-9999</v>
      </c>
      <c r="AG1786" s="73"/>
      <c r="AH1786">
        <f t="shared" si="549"/>
        <v>9.9128093979226504E-4</v>
      </c>
      <c r="AI1786">
        <f t="shared" si="550"/>
        <v>1.0202694526724543</v>
      </c>
      <c r="AJ1786">
        <f t="shared" si="551"/>
        <v>0.73637414807196833</v>
      </c>
      <c r="AK1786">
        <f t="shared" si="552"/>
        <v>8.1517785104596244E-2</v>
      </c>
      <c r="AL1786">
        <f t="shared" si="553"/>
        <v>1.327088014839336</v>
      </c>
      <c r="AM1786">
        <f t="shared" si="554"/>
        <v>0.7817992999413852</v>
      </c>
      <c r="AN1786" s="89">
        <f t="shared" si="563"/>
        <v>1.2462906618999194</v>
      </c>
      <c r="AO1786" s="89">
        <f t="shared" si="563"/>
        <v>1.246290661867854</v>
      </c>
      <c r="AP1786" s="89">
        <f t="shared" si="563"/>
        <v>1.2462906606705981</v>
      </c>
      <c r="AQ1786" s="89">
        <f t="shared" si="563"/>
        <v>1.2462906159678244</v>
      </c>
      <c r="AR1786" s="89">
        <f t="shared" si="563"/>
        <v>1.2462889468736118</v>
      </c>
      <c r="AS1786" s="89">
        <f t="shared" si="563"/>
        <v>1.2462266328299796</v>
      </c>
      <c r="AT1786" s="89">
        <f t="shared" si="563"/>
        <v>1.2439083968856333</v>
      </c>
      <c r="AU1786" s="89">
        <f t="shared" si="556"/>
        <v>1.1666747515830691</v>
      </c>
    </row>
    <row r="1787" spans="3:48">
      <c r="C1787" s="10"/>
      <c r="D1787" s="10"/>
      <c r="Z1787">
        <f t="shared" si="547"/>
        <v>0</v>
      </c>
      <c r="AA1787" s="89">
        <f t="shared" si="548"/>
        <v>-0.23800536174947567</v>
      </c>
      <c r="AB1787" s="89">
        <f t="shared" si="559"/>
        <v>-9999</v>
      </c>
      <c r="AC1787" s="89">
        <f t="shared" si="561"/>
        <v>0</v>
      </c>
      <c r="AD1787" s="89">
        <f t="shared" si="557"/>
        <v>-9999</v>
      </c>
      <c r="AE1787" s="89">
        <f t="shared" si="562"/>
        <v>0</v>
      </c>
      <c r="AF1787">
        <f t="shared" si="558"/>
        <v>-9999</v>
      </c>
      <c r="AG1787" s="73"/>
      <c r="AH1787">
        <f t="shared" si="549"/>
        <v>9.9128093979226504E-4</v>
      </c>
      <c r="AI1787">
        <f t="shared" si="550"/>
        <v>1.0202694526724543</v>
      </c>
      <c r="AJ1787">
        <f t="shared" si="551"/>
        <v>0.73637414807196833</v>
      </c>
      <c r="AK1787">
        <f t="shared" si="552"/>
        <v>8.1517785104596244E-2</v>
      </c>
      <c r="AL1787">
        <f t="shared" si="553"/>
        <v>1.327088014839336</v>
      </c>
      <c r="AM1787">
        <f t="shared" si="554"/>
        <v>0.7817992999413852</v>
      </c>
      <c r="AN1787" s="89">
        <f t="shared" si="563"/>
        <v>1.2462906618999194</v>
      </c>
      <c r="AO1787" s="89">
        <f t="shared" si="563"/>
        <v>1.246290661867854</v>
      </c>
      <c r="AP1787" s="89">
        <f t="shared" si="563"/>
        <v>1.2462906606705981</v>
      </c>
      <c r="AQ1787" s="89">
        <f t="shared" si="563"/>
        <v>1.2462906159678244</v>
      </c>
      <c r="AR1787" s="89">
        <f t="shared" si="563"/>
        <v>1.2462889468736118</v>
      </c>
      <c r="AS1787" s="89">
        <f t="shared" si="563"/>
        <v>1.2462266328299796</v>
      </c>
      <c r="AT1787" s="89">
        <f t="shared" si="563"/>
        <v>1.2439083968856333</v>
      </c>
      <c r="AU1787" s="89">
        <f t="shared" si="556"/>
        <v>1.1666747515830691</v>
      </c>
    </row>
    <row r="1788" spans="3:48">
      <c r="C1788" s="10"/>
      <c r="D1788" s="10"/>
      <c r="Z1788">
        <f t="shared" si="547"/>
        <v>0</v>
      </c>
      <c r="AA1788" s="89">
        <f t="shared" si="548"/>
        <v>-0.23800536174947567</v>
      </c>
      <c r="AB1788" s="89">
        <f t="shared" si="559"/>
        <v>-9999</v>
      </c>
      <c r="AC1788" s="89">
        <f t="shared" si="561"/>
        <v>0</v>
      </c>
      <c r="AD1788" s="89">
        <f t="shared" si="557"/>
        <v>-9999</v>
      </c>
      <c r="AE1788" s="89">
        <f t="shared" si="562"/>
        <v>0</v>
      </c>
      <c r="AF1788">
        <f t="shared" si="558"/>
        <v>-9999</v>
      </c>
      <c r="AG1788" s="73"/>
      <c r="AH1788">
        <f t="shared" si="549"/>
        <v>9.9128093979226504E-4</v>
      </c>
      <c r="AI1788">
        <f t="shared" si="550"/>
        <v>1.0202694526724543</v>
      </c>
      <c r="AJ1788">
        <f t="shared" si="551"/>
        <v>0.73637414807196833</v>
      </c>
      <c r="AK1788">
        <f t="shared" si="552"/>
        <v>8.1517785104596244E-2</v>
      </c>
      <c r="AL1788">
        <f t="shared" si="553"/>
        <v>1.327088014839336</v>
      </c>
      <c r="AM1788">
        <f t="shared" si="554"/>
        <v>0.7817992999413852</v>
      </c>
      <c r="AN1788" s="89">
        <f t="shared" si="563"/>
        <v>1.2462906618999194</v>
      </c>
      <c r="AO1788" s="89">
        <f t="shared" si="563"/>
        <v>1.246290661867854</v>
      </c>
      <c r="AP1788" s="89">
        <f t="shared" si="563"/>
        <v>1.2462906606705981</v>
      </c>
      <c r="AQ1788" s="89">
        <f t="shared" si="563"/>
        <v>1.2462906159678244</v>
      </c>
      <c r="AR1788" s="89">
        <f t="shared" si="563"/>
        <v>1.2462889468736118</v>
      </c>
      <c r="AS1788" s="89">
        <f t="shared" si="563"/>
        <v>1.2462266328299796</v>
      </c>
      <c r="AT1788" s="89">
        <f t="shared" si="563"/>
        <v>1.2439083968856333</v>
      </c>
      <c r="AU1788" s="89">
        <f t="shared" si="556"/>
        <v>1.1666747515830691</v>
      </c>
    </row>
    <row r="1789" spans="3:48">
      <c r="C1789" s="10"/>
      <c r="D1789" s="10"/>
      <c r="Z1789">
        <f t="shared" si="547"/>
        <v>0</v>
      </c>
      <c r="AA1789" s="89">
        <f t="shared" si="548"/>
        <v>-0.23800536174947567</v>
      </c>
      <c r="AB1789" s="89">
        <f t="shared" si="559"/>
        <v>-9999</v>
      </c>
      <c r="AC1789" s="89">
        <f t="shared" si="561"/>
        <v>0</v>
      </c>
      <c r="AD1789" s="89">
        <f t="shared" si="557"/>
        <v>-9999</v>
      </c>
      <c r="AE1789" s="89">
        <f t="shared" si="562"/>
        <v>0</v>
      </c>
      <c r="AF1789">
        <f t="shared" si="558"/>
        <v>-9999</v>
      </c>
      <c r="AG1789" s="73"/>
      <c r="AH1789">
        <f t="shared" si="549"/>
        <v>9.9128093979226504E-4</v>
      </c>
      <c r="AI1789">
        <f t="shared" si="550"/>
        <v>1.0202694526724543</v>
      </c>
      <c r="AJ1789">
        <f t="shared" si="551"/>
        <v>0.73637414807196833</v>
      </c>
      <c r="AK1789">
        <f t="shared" si="552"/>
        <v>8.1517785104596244E-2</v>
      </c>
      <c r="AL1789">
        <f t="shared" si="553"/>
        <v>1.327088014839336</v>
      </c>
      <c r="AM1789">
        <f t="shared" si="554"/>
        <v>0.7817992999413852</v>
      </c>
      <c r="AN1789" s="89">
        <f t="shared" si="563"/>
        <v>1.2462906618999194</v>
      </c>
      <c r="AO1789" s="89">
        <f t="shared" si="563"/>
        <v>1.246290661867854</v>
      </c>
      <c r="AP1789" s="89">
        <f t="shared" si="563"/>
        <v>1.2462906606705981</v>
      </c>
      <c r="AQ1789" s="89">
        <f t="shared" si="563"/>
        <v>1.2462906159678244</v>
      </c>
      <c r="AR1789" s="89">
        <f t="shared" si="563"/>
        <v>1.2462889468736118</v>
      </c>
      <c r="AS1789" s="89">
        <f t="shared" si="563"/>
        <v>1.2462266328299796</v>
      </c>
      <c r="AT1789" s="89">
        <f t="shared" si="563"/>
        <v>1.2439083968856333</v>
      </c>
      <c r="AU1789" s="89">
        <f t="shared" si="556"/>
        <v>1.1666747515830691</v>
      </c>
      <c r="AV1789" s="89"/>
    </row>
    <row r="1790" spans="3:48">
      <c r="C1790" s="10"/>
      <c r="D1790" s="10"/>
      <c r="Z1790">
        <f t="shared" si="547"/>
        <v>0</v>
      </c>
      <c r="AA1790" s="89">
        <f t="shared" si="548"/>
        <v>-0.23800536174947567</v>
      </c>
      <c r="AB1790" s="89">
        <f t="shared" si="559"/>
        <v>-9999</v>
      </c>
      <c r="AC1790" s="89">
        <f t="shared" si="561"/>
        <v>0</v>
      </c>
      <c r="AD1790" s="89">
        <f t="shared" si="557"/>
        <v>-9999</v>
      </c>
      <c r="AE1790" s="89">
        <f t="shared" si="562"/>
        <v>0</v>
      </c>
      <c r="AF1790">
        <f t="shared" si="558"/>
        <v>-9999</v>
      </c>
      <c r="AG1790" s="73"/>
      <c r="AH1790">
        <f t="shared" si="549"/>
        <v>9.9128093979226504E-4</v>
      </c>
      <c r="AI1790">
        <f t="shared" si="550"/>
        <v>1.0202694526724543</v>
      </c>
      <c r="AJ1790">
        <f t="shared" si="551"/>
        <v>0.73637414807196833</v>
      </c>
      <c r="AK1790">
        <f t="shared" si="552"/>
        <v>8.1517785104596244E-2</v>
      </c>
      <c r="AL1790">
        <f t="shared" si="553"/>
        <v>1.327088014839336</v>
      </c>
      <c r="AM1790">
        <f t="shared" si="554"/>
        <v>0.7817992999413852</v>
      </c>
      <c r="AN1790" s="89">
        <f t="shared" si="563"/>
        <v>1.2462906618999194</v>
      </c>
      <c r="AO1790" s="89">
        <f t="shared" si="563"/>
        <v>1.246290661867854</v>
      </c>
      <c r="AP1790" s="89">
        <f t="shared" si="563"/>
        <v>1.2462906606705981</v>
      </c>
      <c r="AQ1790" s="89">
        <f t="shared" si="563"/>
        <v>1.2462906159678244</v>
      </c>
      <c r="AR1790" s="89">
        <f t="shared" si="563"/>
        <v>1.2462889468736118</v>
      </c>
      <c r="AS1790" s="89">
        <f t="shared" si="563"/>
        <v>1.2462266328299796</v>
      </c>
      <c r="AT1790" s="89">
        <f t="shared" si="563"/>
        <v>1.2439083968856333</v>
      </c>
      <c r="AU1790" s="89">
        <f t="shared" si="556"/>
        <v>1.1666747515830691</v>
      </c>
    </row>
    <row r="1791" spans="3:48">
      <c r="C1791" s="10"/>
      <c r="D1791" s="10"/>
      <c r="Z1791">
        <f t="shared" si="547"/>
        <v>0</v>
      </c>
      <c r="AA1791" s="89">
        <f t="shared" si="548"/>
        <v>-0.23800536174947567</v>
      </c>
      <c r="AB1791" s="89">
        <f t="shared" si="559"/>
        <v>-9999</v>
      </c>
      <c r="AC1791" s="89">
        <f t="shared" si="561"/>
        <v>0</v>
      </c>
      <c r="AD1791" s="89">
        <f t="shared" si="557"/>
        <v>-9999</v>
      </c>
      <c r="AE1791" s="89">
        <f t="shared" si="562"/>
        <v>0</v>
      </c>
      <c r="AF1791">
        <f t="shared" si="558"/>
        <v>-9999</v>
      </c>
      <c r="AG1791" s="73"/>
      <c r="AH1791">
        <f t="shared" si="549"/>
        <v>9.9128093979226504E-4</v>
      </c>
      <c r="AI1791">
        <f t="shared" si="550"/>
        <v>1.0202694526724543</v>
      </c>
      <c r="AJ1791">
        <f t="shared" si="551"/>
        <v>0.73637414807196833</v>
      </c>
      <c r="AK1791">
        <f t="shared" si="552"/>
        <v>8.1517785104596244E-2</v>
      </c>
      <c r="AL1791">
        <f t="shared" si="553"/>
        <v>1.327088014839336</v>
      </c>
      <c r="AM1791">
        <f t="shared" si="554"/>
        <v>0.7817992999413852</v>
      </c>
      <c r="AN1791" s="89">
        <f t="shared" si="563"/>
        <v>1.2462906618999194</v>
      </c>
      <c r="AO1791" s="89">
        <f t="shared" si="563"/>
        <v>1.246290661867854</v>
      </c>
      <c r="AP1791" s="89">
        <f t="shared" si="563"/>
        <v>1.2462906606705981</v>
      </c>
      <c r="AQ1791" s="89">
        <f t="shared" si="563"/>
        <v>1.2462906159678244</v>
      </c>
      <c r="AR1791" s="89">
        <f t="shared" si="563"/>
        <v>1.2462889468736118</v>
      </c>
      <c r="AS1791" s="89">
        <f t="shared" si="563"/>
        <v>1.2462266328299796</v>
      </c>
      <c r="AT1791" s="89">
        <f t="shared" si="563"/>
        <v>1.2439083968856333</v>
      </c>
      <c r="AU1791" s="89">
        <f t="shared" si="556"/>
        <v>1.1666747515830691</v>
      </c>
    </row>
    <row r="1792" spans="3:48">
      <c r="C1792" s="10"/>
      <c r="D1792" s="10"/>
      <c r="Z1792">
        <f t="shared" si="547"/>
        <v>0</v>
      </c>
      <c r="AA1792" s="89">
        <f t="shared" si="548"/>
        <v>-0.23800536174947567</v>
      </c>
      <c r="AB1792" s="89">
        <f t="shared" si="559"/>
        <v>-9999</v>
      </c>
      <c r="AC1792" s="89">
        <f t="shared" si="561"/>
        <v>0</v>
      </c>
      <c r="AD1792" s="89">
        <f t="shared" si="557"/>
        <v>-9999</v>
      </c>
      <c r="AE1792" s="89">
        <f t="shared" si="562"/>
        <v>0</v>
      </c>
      <c r="AF1792">
        <f t="shared" si="558"/>
        <v>-9999</v>
      </c>
      <c r="AG1792" s="73"/>
      <c r="AH1792">
        <f t="shared" si="549"/>
        <v>9.9128093979226504E-4</v>
      </c>
      <c r="AI1792">
        <f t="shared" si="550"/>
        <v>1.0202694526724543</v>
      </c>
      <c r="AJ1792">
        <f t="shared" si="551"/>
        <v>0.73637414807196833</v>
      </c>
      <c r="AK1792">
        <f t="shared" si="552"/>
        <v>8.1517785104596244E-2</v>
      </c>
      <c r="AL1792">
        <f t="shared" si="553"/>
        <v>1.327088014839336</v>
      </c>
      <c r="AM1792">
        <f t="shared" si="554"/>
        <v>0.7817992999413852</v>
      </c>
      <c r="AN1792" s="89">
        <f t="shared" si="563"/>
        <v>1.2462906618999194</v>
      </c>
      <c r="AO1792" s="89">
        <f t="shared" si="563"/>
        <v>1.246290661867854</v>
      </c>
      <c r="AP1792" s="89">
        <f t="shared" si="563"/>
        <v>1.2462906606705981</v>
      </c>
      <c r="AQ1792" s="89">
        <f t="shared" si="563"/>
        <v>1.2462906159678244</v>
      </c>
      <c r="AR1792" s="89">
        <f t="shared" si="563"/>
        <v>1.2462889468736118</v>
      </c>
      <c r="AS1792" s="89">
        <f t="shared" si="563"/>
        <v>1.2462266328299796</v>
      </c>
      <c r="AT1792" s="89">
        <f t="shared" si="563"/>
        <v>1.2439083968856333</v>
      </c>
      <c r="AU1792" s="89">
        <f t="shared" si="556"/>
        <v>1.1666747515830691</v>
      </c>
    </row>
    <row r="1793" spans="3:64">
      <c r="C1793" s="10"/>
      <c r="D1793" s="10"/>
      <c r="Z1793">
        <f t="shared" si="547"/>
        <v>0</v>
      </c>
      <c r="AA1793" s="89">
        <f t="shared" si="548"/>
        <v>-0.23800536174947567</v>
      </c>
      <c r="AB1793" s="89">
        <f t="shared" si="559"/>
        <v>-9999</v>
      </c>
      <c r="AC1793" s="89">
        <f t="shared" si="561"/>
        <v>0</v>
      </c>
      <c r="AD1793" s="89">
        <f t="shared" si="557"/>
        <v>-9999</v>
      </c>
      <c r="AE1793" s="89">
        <f t="shared" si="562"/>
        <v>0</v>
      </c>
      <c r="AF1793">
        <f t="shared" si="558"/>
        <v>-9999</v>
      </c>
      <c r="AG1793" s="73"/>
      <c r="AH1793">
        <f t="shared" si="549"/>
        <v>9.9128093979226504E-4</v>
      </c>
      <c r="AI1793">
        <f t="shared" si="550"/>
        <v>1.0202694526724543</v>
      </c>
      <c r="AJ1793">
        <f t="shared" si="551"/>
        <v>0.73637414807196833</v>
      </c>
      <c r="AK1793">
        <f t="shared" si="552"/>
        <v>8.1517785104596244E-2</v>
      </c>
      <c r="AL1793">
        <f t="shared" si="553"/>
        <v>1.327088014839336</v>
      </c>
      <c r="AM1793">
        <f t="shared" si="554"/>
        <v>0.7817992999413852</v>
      </c>
      <c r="AN1793" s="89">
        <f t="shared" si="563"/>
        <v>1.2462906618999194</v>
      </c>
      <c r="AO1793" s="89">
        <f t="shared" si="563"/>
        <v>1.246290661867854</v>
      </c>
      <c r="AP1793" s="89">
        <f t="shared" si="563"/>
        <v>1.2462906606705981</v>
      </c>
      <c r="AQ1793" s="89">
        <f t="shared" si="563"/>
        <v>1.2462906159678244</v>
      </c>
      <c r="AR1793" s="89">
        <f t="shared" si="563"/>
        <v>1.2462889468736118</v>
      </c>
      <c r="AS1793" s="89">
        <f t="shared" si="563"/>
        <v>1.2462266328299796</v>
      </c>
      <c r="AT1793" s="89">
        <f t="shared" si="563"/>
        <v>1.2439083968856333</v>
      </c>
      <c r="AU1793" s="89">
        <f t="shared" si="556"/>
        <v>1.1666747515830691</v>
      </c>
    </row>
    <row r="1794" spans="3:64">
      <c r="C1794" s="10"/>
      <c r="D1794" s="10"/>
      <c r="Z1794">
        <f t="shared" si="547"/>
        <v>0</v>
      </c>
      <c r="AA1794" s="89">
        <f t="shared" si="548"/>
        <v>-0.23800536174947567</v>
      </c>
      <c r="AB1794" s="89">
        <f t="shared" si="559"/>
        <v>-9999</v>
      </c>
      <c r="AC1794" s="89">
        <f t="shared" si="561"/>
        <v>0</v>
      </c>
      <c r="AD1794" s="89">
        <f t="shared" si="557"/>
        <v>-9999</v>
      </c>
      <c r="AE1794" s="89">
        <f t="shared" si="562"/>
        <v>0</v>
      </c>
      <c r="AF1794">
        <f t="shared" si="558"/>
        <v>-9999</v>
      </c>
      <c r="AG1794" s="73"/>
      <c r="AH1794">
        <f t="shared" si="549"/>
        <v>9.9128093979226504E-4</v>
      </c>
      <c r="AI1794">
        <f t="shared" si="550"/>
        <v>1.0202694526724543</v>
      </c>
      <c r="AJ1794">
        <f t="shared" si="551"/>
        <v>0.73637414807196833</v>
      </c>
      <c r="AK1794">
        <f t="shared" si="552"/>
        <v>8.1517785104596244E-2</v>
      </c>
      <c r="AL1794">
        <f t="shared" si="553"/>
        <v>1.327088014839336</v>
      </c>
      <c r="AM1794">
        <f t="shared" si="554"/>
        <v>0.7817992999413852</v>
      </c>
      <c r="AN1794" s="89">
        <f t="shared" si="563"/>
        <v>1.2462906618999194</v>
      </c>
      <c r="AO1794" s="89">
        <f t="shared" si="563"/>
        <v>1.246290661867854</v>
      </c>
      <c r="AP1794" s="89">
        <f t="shared" si="563"/>
        <v>1.2462906606705981</v>
      </c>
      <c r="AQ1794" s="89">
        <f t="shared" si="563"/>
        <v>1.2462906159678244</v>
      </c>
      <c r="AR1794" s="89">
        <f t="shared" si="563"/>
        <v>1.2462889468736118</v>
      </c>
      <c r="AS1794" s="89">
        <f t="shared" si="563"/>
        <v>1.2462266328299796</v>
      </c>
      <c r="AT1794" s="89">
        <f t="shared" si="563"/>
        <v>1.2439083968856333</v>
      </c>
      <c r="AU1794" s="89">
        <f t="shared" si="556"/>
        <v>1.1666747515830691</v>
      </c>
    </row>
    <row r="1795" spans="3:64">
      <c r="C1795" s="10"/>
      <c r="D1795" s="10"/>
      <c r="Z1795">
        <f t="shared" si="547"/>
        <v>0</v>
      </c>
      <c r="AA1795" s="89">
        <f t="shared" si="548"/>
        <v>-0.23800536174947567</v>
      </c>
      <c r="AB1795" s="89">
        <f t="shared" si="559"/>
        <v>-9999</v>
      </c>
      <c r="AC1795" s="89">
        <f t="shared" si="561"/>
        <v>0</v>
      </c>
      <c r="AD1795" s="89">
        <f t="shared" si="557"/>
        <v>-9999</v>
      </c>
      <c r="AE1795" s="89">
        <f t="shared" si="562"/>
        <v>0</v>
      </c>
      <c r="AF1795">
        <f t="shared" si="558"/>
        <v>-9999</v>
      </c>
      <c r="AG1795" s="73"/>
      <c r="AH1795">
        <f t="shared" si="549"/>
        <v>9.9128093979226504E-4</v>
      </c>
      <c r="AI1795">
        <f t="shared" si="550"/>
        <v>1.0202694526724543</v>
      </c>
      <c r="AJ1795">
        <f t="shared" si="551"/>
        <v>0.73637414807196833</v>
      </c>
      <c r="AK1795">
        <f t="shared" si="552"/>
        <v>8.1517785104596244E-2</v>
      </c>
      <c r="AL1795">
        <f t="shared" si="553"/>
        <v>1.327088014839336</v>
      </c>
      <c r="AM1795">
        <f t="shared" si="554"/>
        <v>0.7817992999413852</v>
      </c>
      <c r="AN1795" s="89">
        <f t="shared" si="563"/>
        <v>1.2462906618999194</v>
      </c>
      <c r="AO1795" s="89">
        <f t="shared" si="563"/>
        <v>1.246290661867854</v>
      </c>
      <c r="AP1795" s="89">
        <f t="shared" si="563"/>
        <v>1.2462906606705981</v>
      </c>
      <c r="AQ1795" s="89">
        <f t="shared" si="563"/>
        <v>1.2462906159678244</v>
      </c>
      <c r="AR1795" s="89">
        <f t="shared" si="563"/>
        <v>1.2462889468736118</v>
      </c>
      <c r="AS1795" s="89">
        <f t="shared" si="563"/>
        <v>1.2462266328299796</v>
      </c>
      <c r="AT1795" s="89">
        <f t="shared" si="563"/>
        <v>1.2439083968856333</v>
      </c>
      <c r="AU1795" s="89">
        <f t="shared" si="556"/>
        <v>1.1666747515830691</v>
      </c>
    </row>
    <row r="1796" spans="3:64">
      <c r="C1796" s="10"/>
      <c r="D1796" s="10"/>
      <c r="Z1796">
        <f t="shared" si="547"/>
        <v>0</v>
      </c>
      <c r="AA1796" s="89">
        <f t="shared" si="548"/>
        <v>-0.23800536174947567</v>
      </c>
      <c r="AB1796" s="89">
        <f t="shared" si="559"/>
        <v>-9999</v>
      </c>
      <c r="AC1796" s="89">
        <f t="shared" si="561"/>
        <v>0</v>
      </c>
      <c r="AD1796" s="89">
        <f t="shared" si="557"/>
        <v>-9999</v>
      </c>
      <c r="AE1796" s="89">
        <f t="shared" si="562"/>
        <v>0</v>
      </c>
      <c r="AF1796">
        <f t="shared" si="558"/>
        <v>-9999</v>
      </c>
      <c r="AG1796" s="73"/>
      <c r="AH1796">
        <f t="shared" si="549"/>
        <v>9.9128093979226504E-4</v>
      </c>
      <c r="AI1796">
        <f t="shared" si="550"/>
        <v>1.0202694526724543</v>
      </c>
      <c r="AJ1796">
        <f t="shared" si="551"/>
        <v>0.73637414807196833</v>
      </c>
      <c r="AK1796">
        <f t="shared" si="552"/>
        <v>8.1517785104596244E-2</v>
      </c>
      <c r="AL1796">
        <f t="shared" si="553"/>
        <v>1.327088014839336</v>
      </c>
      <c r="AM1796">
        <f t="shared" si="554"/>
        <v>0.7817992999413852</v>
      </c>
      <c r="AN1796" s="89">
        <f t="shared" si="563"/>
        <v>1.2462906618999194</v>
      </c>
      <c r="AO1796" s="89">
        <f t="shared" si="563"/>
        <v>1.246290661867854</v>
      </c>
      <c r="AP1796" s="89">
        <f t="shared" si="563"/>
        <v>1.2462906606705981</v>
      </c>
      <c r="AQ1796" s="89">
        <f t="shared" si="563"/>
        <v>1.2462906159678244</v>
      </c>
      <c r="AR1796" s="89">
        <f t="shared" si="563"/>
        <v>1.2462889468736118</v>
      </c>
      <c r="AS1796" s="89">
        <f t="shared" si="563"/>
        <v>1.2462266328299796</v>
      </c>
      <c r="AT1796" s="89">
        <f t="shared" si="563"/>
        <v>1.2439083968856333</v>
      </c>
      <c r="AU1796" s="89">
        <f t="shared" si="556"/>
        <v>1.1666747515830691</v>
      </c>
    </row>
    <row r="1797" spans="3:64">
      <c r="C1797" s="10"/>
      <c r="D1797" s="10"/>
      <c r="Z1797">
        <f t="shared" si="547"/>
        <v>0</v>
      </c>
      <c r="AA1797" s="89">
        <f t="shared" si="548"/>
        <v>-0.23800536174947567</v>
      </c>
      <c r="AB1797" s="89">
        <f t="shared" si="559"/>
        <v>-9999</v>
      </c>
      <c r="AC1797" s="89">
        <f t="shared" si="561"/>
        <v>0</v>
      </c>
      <c r="AD1797" s="89">
        <f t="shared" si="557"/>
        <v>-9999</v>
      </c>
      <c r="AE1797" s="89">
        <f t="shared" si="562"/>
        <v>0</v>
      </c>
      <c r="AF1797">
        <f t="shared" si="558"/>
        <v>-9999</v>
      </c>
      <c r="AG1797" s="73"/>
      <c r="AH1797">
        <f t="shared" si="549"/>
        <v>9.9128093979226504E-4</v>
      </c>
      <c r="AI1797">
        <f t="shared" si="550"/>
        <v>1.0202694526724543</v>
      </c>
      <c r="AJ1797">
        <f t="shared" si="551"/>
        <v>0.73637414807196833</v>
      </c>
      <c r="AK1797">
        <f t="shared" si="552"/>
        <v>8.1517785104596244E-2</v>
      </c>
      <c r="AL1797">
        <f t="shared" si="553"/>
        <v>1.327088014839336</v>
      </c>
      <c r="AM1797">
        <f t="shared" si="554"/>
        <v>0.7817992999413852</v>
      </c>
      <c r="AN1797" s="89">
        <f t="shared" ref="AN1797:AT1812" si="564">$AU1797+$AB$7*SIN(AO1797)</f>
        <v>1.2462906618999194</v>
      </c>
      <c r="AO1797" s="89">
        <f t="shared" si="564"/>
        <v>1.246290661867854</v>
      </c>
      <c r="AP1797" s="89">
        <f t="shared" si="564"/>
        <v>1.2462906606705981</v>
      </c>
      <c r="AQ1797" s="89">
        <f t="shared" si="564"/>
        <v>1.2462906159678244</v>
      </c>
      <c r="AR1797" s="89">
        <f t="shared" si="564"/>
        <v>1.2462889468736118</v>
      </c>
      <c r="AS1797" s="89">
        <f t="shared" si="564"/>
        <v>1.2462266328299796</v>
      </c>
      <c r="AT1797" s="89">
        <f t="shared" si="564"/>
        <v>1.2439083968856333</v>
      </c>
      <c r="AU1797" s="89">
        <f t="shared" si="556"/>
        <v>1.1666747515830691</v>
      </c>
    </row>
    <row r="1798" spans="3:64">
      <c r="C1798" s="10"/>
      <c r="D1798" s="10"/>
      <c r="Z1798">
        <f t="shared" si="547"/>
        <v>0</v>
      </c>
      <c r="AA1798" s="89">
        <f t="shared" si="548"/>
        <v>-0.23800536174947567</v>
      </c>
      <c r="AB1798" s="89">
        <f t="shared" si="559"/>
        <v>-9999</v>
      </c>
      <c r="AC1798" s="89">
        <f t="shared" si="561"/>
        <v>0</v>
      </c>
      <c r="AD1798" s="89">
        <f t="shared" si="557"/>
        <v>-9999</v>
      </c>
      <c r="AE1798" s="89">
        <f t="shared" si="562"/>
        <v>0</v>
      </c>
      <c r="AF1798">
        <f t="shared" si="558"/>
        <v>-9999</v>
      </c>
      <c r="AG1798" s="73"/>
      <c r="AH1798">
        <f t="shared" si="549"/>
        <v>9.9128093979226504E-4</v>
      </c>
      <c r="AI1798">
        <f t="shared" si="550"/>
        <v>1.0202694526724543</v>
      </c>
      <c r="AJ1798">
        <f t="shared" si="551"/>
        <v>0.73637414807196833</v>
      </c>
      <c r="AK1798">
        <f t="shared" si="552"/>
        <v>8.1517785104596244E-2</v>
      </c>
      <c r="AL1798">
        <f t="shared" si="553"/>
        <v>1.327088014839336</v>
      </c>
      <c r="AM1798">
        <f t="shared" si="554"/>
        <v>0.7817992999413852</v>
      </c>
      <c r="AN1798" s="89">
        <f t="shared" si="564"/>
        <v>1.2462906618999194</v>
      </c>
      <c r="AO1798" s="89">
        <f t="shared" si="564"/>
        <v>1.246290661867854</v>
      </c>
      <c r="AP1798" s="89">
        <f t="shared" si="564"/>
        <v>1.2462906606705981</v>
      </c>
      <c r="AQ1798" s="89">
        <f t="shared" si="564"/>
        <v>1.2462906159678244</v>
      </c>
      <c r="AR1798" s="89">
        <f t="shared" si="564"/>
        <v>1.2462889468736118</v>
      </c>
      <c r="AS1798" s="89">
        <f t="shared" si="564"/>
        <v>1.2462266328299796</v>
      </c>
      <c r="AT1798" s="89">
        <f t="shared" si="564"/>
        <v>1.2439083968856333</v>
      </c>
      <c r="AU1798" s="89">
        <f t="shared" si="556"/>
        <v>1.1666747515830691</v>
      </c>
      <c r="AV1798" s="89"/>
    </row>
    <row r="1799" spans="3:64">
      <c r="C1799" s="10"/>
      <c r="D1799" s="10"/>
      <c r="Z1799">
        <f t="shared" si="547"/>
        <v>0</v>
      </c>
      <c r="AA1799" s="89">
        <f t="shared" si="548"/>
        <v>-0.23800536174947567</v>
      </c>
      <c r="AB1799" s="89">
        <f t="shared" si="559"/>
        <v>-9999</v>
      </c>
      <c r="AC1799" s="89">
        <f t="shared" si="561"/>
        <v>0</v>
      </c>
      <c r="AD1799" s="89">
        <f t="shared" si="557"/>
        <v>-9999</v>
      </c>
      <c r="AE1799" s="89">
        <f t="shared" si="562"/>
        <v>0</v>
      </c>
      <c r="AF1799">
        <f t="shared" si="558"/>
        <v>-9999</v>
      </c>
      <c r="AG1799" s="73"/>
      <c r="AH1799">
        <f t="shared" si="549"/>
        <v>9.9128093979226504E-4</v>
      </c>
      <c r="AI1799">
        <f t="shared" si="550"/>
        <v>1.0202694526724543</v>
      </c>
      <c r="AJ1799">
        <f t="shared" si="551"/>
        <v>0.73637414807196833</v>
      </c>
      <c r="AK1799">
        <f t="shared" si="552"/>
        <v>8.1517785104596244E-2</v>
      </c>
      <c r="AL1799">
        <f t="shared" si="553"/>
        <v>1.327088014839336</v>
      </c>
      <c r="AM1799">
        <f t="shared" si="554"/>
        <v>0.7817992999413852</v>
      </c>
      <c r="AN1799" s="89">
        <f t="shared" si="564"/>
        <v>1.2462906618999194</v>
      </c>
      <c r="AO1799" s="89">
        <f t="shared" si="564"/>
        <v>1.246290661867854</v>
      </c>
      <c r="AP1799" s="89">
        <f t="shared" si="564"/>
        <v>1.2462906606705981</v>
      </c>
      <c r="AQ1799" s="89">
        <f t="shared" si="564"/>
        <v>1.2462906159678244</v>
      </c>
      <c r="AR1799" s="89">
        <f t="shared" si="564"/>
        <v>1.2462889468736118</v>
      </c>
      <c r="AS1799" s="89">
        <f t="shared" si="564"/>
        <v>1.2462266328299796</v>
      </c>
      <c r="AT1799" s="89">
        <f t="shared" si="564"/>
        <v>1.2439083968856333</v>
      </c>
      <c r="AU1799" s="89">
        <f t="shared" si="556"/>
        <v>1.1666747515830691</v>
      </c>
    </row>
    <row r="1800" spans="3:64">
      <c r="C1800" s="10"/>
      <c r="D1800" s="10"/>
      <c r="Z1800">
        <f t="shared" si="547"/>
        <v>0</v>
      </c>
      <c r="AA1800" s="89">
        <f t="shared" si="548"/>
        <v>-0.23800536174947567</v>
      </c>
      <c r="AB1800" s="89">
        <f t="shared" si="559"/>
        <v>-9999</v>
      </c>
      <c r="AC1800" s="89">
        <f t="shared" si="561"/>
        <v>0</v>
      </c>
      <c r="AD1800" s="89">
        <f t="shared" si="557"/>
        <v>-9999</v>
      </c>
      <c r="AE1800" s="89">
        <f t="shared" si="562"/>
        <v>0</v>
      </c>
      <c r="AF1800">
        <f t="shared" si="558"/>
        <v>-9999</v>
      </c>
      <c r="AG1800" s="73"/>
      <c r="AH1800">
        <f t="shared" si="549"/>
        <v>9.9128093979226504E-4</v>
      </c>
      <c r="AI1800">
        <f t="shared" si="550"/>
        <v>1.0202694526724543</v>
      </c>
      <c r="AJ1800">
        <f t="shared" si="551"/>
        <v>0.73637414807196833</v>
      </c>
      <c r="AK1800">
        <f t="shared" si="552"/>
        <v>8.1517785104596244E-2</v>
      </c>
      <c r="AL1800">
        <f t="shared" si="553"/>
        <v>1.327088014839336</v>
      </c>
      <c r="AM1800">
        <f t="shared" si="554"/>
        <v>0.7817992999413852</v>
      </c>
      <c r="AN1800" s="89">
        <f t="shared" si="564"/>
        <v>1.2462906618999194</v>
      </c>
      <c r="AO1800" s="89">
        <f t="shared" si="564"/>
        <v>1.246290661867854</v>
      </c>
      <c r="AP1800" s="89">
        <f t="shared" si="564"/>
        <v>1.2462906606705981</v>
      </c>
      <c r="AQ1800" s="89">
        <f t="shared" si="564"/>
        <v>1.2462906159678244</v>
      </c>
      <c r="AR1800" s="89">
        <f t="shared" si="564"/>
        <v>1.2462889468736118</v>
      </c>
      <c r="AS1800" s="89">
        <f t="shared" si="564"/>
        <v>1.2462266328299796</v>
      </c>
      <c r="AT1800" s="89">
        <f t="shared" si="564"/>
        <v>1.2439083968856333</v>
      </c>
      <c r="AU1800" s="89">
        <f t="shared" si="556"/>
        <v>1.1666747515830691</v>
      </c>
      <c r="AV1800" s="89"/>
      <c r="AX1800" s="89"/>
    </row>
    <row r="1801" spans="3:64">
      <c r="C1801" s="10"/>
      <c r="D1801" s="10"/>
      <c r="Z1801">
        <f t="shared" si="547"/>
        <v>0</v>
      </c>
      <c r="AA1801" s="89">
        <f t="shared" si="548"/>
        <v>-0.23800536174947567</v>
      </c>
      <c r="AB1801" s="89">
        <f t="shared" si="559"/>
        <v>-9999</v>
      </c>
      <c r="AC1801" s="89">
        <f t="shared" si="561"/>
        <v>0</v>
      </c>
      <c r="AD1801" s="89">
        <f t="shared" si="557"/>
        <v>-9999</v>
      </c>
      <c r="AE1801" s="89">
        <f t="shared" si="562"/>
        <v>0</v>
      </c>
      <c r="AF1801">
        <f t="shared" si="558"/>
        <v>-9999</v>
      </c>
      <c r="AG1801" s="73"/>
      <c r="AH1801">
        <f t="shared" si="549"/>
        <v>9.9128093979226504E-4</v>
      </c>
      <c r="AI1801">
        <f t="shared" si="550"/>
        <v>1.0202694526724543</v>
      </c>
      <c r="AJ1801">
        <f t="shared" si="551"/>
        <v>0.73637414807196833</v>
      </c>
      <c r="AK1801">
        <f t="shared" si="552"/>
        <v>8.1517785104596244E-2</v>
      </c>
      <c r="AL1801">
        <f t="shared" si="553"/>
        <v>1.327088014839336</v>
      </c>
      <c r="AM1801">
        <f t="shared" si="554"/>
        <v>0.7817992999413852</v>
      </c>
      <c r="AN1801" s="89">
        <f t="shared" si="564"/>
        <v>1.2462906618999194</v>
      </c>
      <c r="AO1801" s="89">
        <f t="shared" si="564"/>
        <v>1.246290661867854</v>
      </c>
      <c r="AP1801" s="89">
        <f t="shared" si="564"/>
        <v>1.2462906606705981</v>
      </c>
      <c r="AQ1801" s="89">
        <f t="shared" si="564"/>
        <v>1.2462906159678244</v>
      </c>
      <c r="AR1801" s="89">
        <f t="shared" si="564"/>
        <v>1.2462889468736118</v>
      </c>
      <c r="AS1801" s="89">
        <f t="shared" si="564"/>
        <v>1.2462266328299796</v>
      </c>
      <c r="AT1801" s="89">
        <f t="shared" si="564"/>
        <v>1.2439083968856333</v>
      </c>
      <c r="AU1801" s="89">
        <f t="shared" si="556"/>
        <v>1.1666747515830691</v>
      </c>
      <c r="AV1801" s="89"/>
      <c r="AW1801" s="89"/>
      <c r="AX1801" s="89"/>
      <c r="AY1801" s="89"/>
      <c r="AZ1801" s="89"/>
      <c r="BA1801" s="89"/>
      <c r="BB1801" s="89"/>
      <c r="BC1801" s="89"/>
      <c r="BD1801" s="89"/>
      <c r="BE1801" s="89"/>
      <c r="BF1801" s="89"/>
      <c r="BG1801" s="89"/>
      <c r="BH1801" s="89"/>
      <c r="BI1801" s="89"/>
      <c r="BJ1801" s="89"/>
      <c r="BK1801" s="89"/>
      <c r="BL1801" s="89"/>
    </row>
    <row r="1802" spans="3:64">
      <c r="C1802" s="10"/>
      <c r="D1802" s="10"/>
      <c r="Z1802">
        <f t="shared" si="547"/>
        <v>0</v>
      </c>
      <c r="AA1802" s="89">
        <f t="shared" si="548"/>
        <v>-0.23800536174947567</v>
      </c>
      <c r="AB1802" s="89">
        <f t="shared" si="559"/>
        <v>-9999</v>
      </c>
      <c r="AC1802" s="89">
        <f t="shared" si="561"/>
        <v>0</v>
      </c>
      <c r="AD1802" s="89">
        <f t="shared" si="557"/>
        <v>-9999</v>
      </c>
      <c r="AE1802" s="89">
        <f t="shared" si="562"/>
        <v>0</v>
      </c>
      <c r="AF1802">
        <f t="shared" si="558"/>
        <v>-9999</v>
      </c>
      <c r="AG1802" s="73"/>
      <c r="AH1802">
        <f t="shared" si="549"/>
        <v>9.9128093979226504E-4</v>
      </c>
      <c r="AI1802">
        <f t="shared" si="550"/>
        <v>1.0202694526724543</v>
      </c>
      <c r="AJ1802">
        <f t="shared" si="551"/>
        <v>0.73637414807196833</v>
      </c>
      <c r="AK1802">
        <f t="shared" si="552"/>
        <v>8.1517785104596244E-2</v>
      </c>
      <c r="AL1802">
        <f t="shared" si="553"/>
        <v>1.327088014839336</v>
      </c>
      <c r="AM1802">
        <f t="shared" si="554"/>
        <v>0.7817992999413852</v>
      </c>
      <c r="AN1802" s="89">
        <f t="shared" si="564"/>
        <v>1.2462906618999194</v>
      </c>
      <c r="AO1802" s="89">
        <f t="shared" si="564"/>
        <v>1.246290661867854</v>
      </c>
      <c r="AP1802" s="89">
        <f t="shared" si="564"/>
        <v>1.2462906606705981</v>
      </c>
      <c r="AQ1802" s="89">
        <f t="shared" si="564"/>
        <v>1.2462906159678244</v>
      </c>
      <c r="AR1802" s="89">
        <f t="shared" si="564"/>
        <v>1.2462889468736118</v>
      </c>
      <c r="AS1802" s="89">
        <f t="shared" si="564"/>
        <v>1.2462266328299796</v>
      </c>
      <c r="AT1802" s="89">
        <f t="shared" si="564"/>
        <v>1.2439083968856333</v>
      </c>
      <c r="AU1802" s="89">
        <f t="shared" si="556"/>
        <v>1.1666747515830691</v>
      </c>
    </row>
    <row r="1803" spans="3:64">
      <c r="C1803" s="10"/>
      <c r="D1803" s="10"/>
      <c r="Z1803">
        <f t="shared" si="547"/>
        <v>0</v>
      </c>
      <c r="AA1803" s="89">
        <f t="shared" si="548"/>
        <v>-0.23800536174947567</v>
      </c>
      <c r="AB1803" s="89">
        <f t="shared" si="559"/>
        <v>-9999</v>
      </c>
      <c r="AC1803" s="89">
        <f t="shared" si="561"/>
        <v>0</v>
      </c>
      <c r="AD1803" s="89">
        <f t="shared" si="557"/>
        <v>-9999</v>
      </c>
      <c r="AE1803" s="89">
        <f t="shared" si="562"/>
        <v>0</v>
      </c>
      <c r="AF1803">
        <f t="shared" si="558"/>
        <v>-9999</v>
      </c>
      <c r="AG1803" s="73"/>
      <c r="AH1803">
        <f t="shared" si="549"/>
        <v>9.9128093979226504E-4</v>
      </c>
      <c r="AI1803">
        <f t="shared" si="550"/>
        <v>1.0202694526724543</v>
      </c>
      <c r="AJ1803">
        <f t="shared" si="551"/>
        <v>0.73637414807196833</v>
      </c>
      <c r="AK1803">
        <f t="shared" si="552"/>
        <v>8.1517785104596244E-2</v>
      </c>
      <c r="AL1803">
        <f t="shared" si="553"/>
        <v>1.327088014839336</v>
      </c>
      <c r="AM1803">
        <f t="shared" si="554"/>
        <v>0.7817992999413852</v>
      </c>
      <c r="AN1803" s="89">
        <f t="shared" si="564"/>
        <v>1.2462906618999194</v>
      </c>
      <c r="AO1803" s="89">
        <f t="shared" si="564"/>
        <v>1.246290661867854</v>
      </c>
      <c r="AP1803" s="89">
        <f t="shared" si="564"/>
        <v>1.2462906606705981</v>
      </c>
      <c r="AQ1803" s="89">
        <f t="shared" si="564"/>
        <v>1.2462906159678244</v>
      </c>
      <c r="AR1803" s="89">
        <f t="shared" si="564"/>
        <v>1.2462889468736118</v>
      </c>
      <c r="AS1803" s="89">
        <f t="shared" si="564"/>
        <v>1.2462266328299796</v>
      </c>
      <c r="AT1803" s="89">
        <f t="shared" si="564"/>
        <v>1.2439083968856333</v>
      </c>
      <c r="AU1803" s="89">
        <f t="shared" si="556"/>
        <v>1.1666747515830691</v>
      </c>
    </row>
    <row r="1804" spans="3:64">
      <c r="C1804" s="10"/>
      <c r="D1804" s="10"/>
      <c r="Z1804">
        <f t="shared" si="547"/>
        <v>0</v>
      </c>
      <c r="AA1804" s="89">
        <f t="shared" si="548"/>
        <v>-0.23800536174947567</v>
      </c>
      <c r="AB1804" s="89">
        <f t="shared" si="559"/>
        <v>-9999</v>
      </c>
      <c r="AC1804" s="89">
        <f t="shared" si="561"/>
        <v>0</v>
      </c>
      <c r="AD1804" s="89">
        <f t="shared" si="557"/>
        <v>-9999</v>
      </c>
      <c r="AE1804" s="89">
        <f t="shared" si="562"/>
        <v>0</v>
      </c>
      <c r="AF1804">
        <f t="shared" si="558"/>
        <v>-9999</v>
      </c>
      <c r="AG1804" s="73"/>
      <c r="AH1804">
        <f t="shared" si="549"/>
        <v>9.9128093979226504E-4</v>
      </c>
      <c r="AI1804">
        <f t="shared" si="550"/>
        <v>1.0202694526724543</v>
      </c>
      <c r="AJ1804">
        <f t="shared" si="551"/>
        <v>0.73637414807196833</v>
      </c>
      <c r="AK1804">
        <f t="shared" si="552"/>
        <v>8.1517785104596244E-2</v>
      </c>
      <c r="AL1804">
        <f t="shared" si="553"/>
        <v>1.327088014839336</v>
      </c>
      <c r="AM1804">
        <f t="shared" si="554"/>
        <v>0.7817992999413852</v>
      </c>
      <c r="AN1804" s="89">
        <f t="shared" si="564"/>
        <v>1.2462906618999194</v>
      </c>
      <c r="AO1804" s="89">
        <f t="shared" si="564"/>
        <v>1.246290661867854</v>
      </c>
      <c r="AP1804" s="89">
        <f t="shared" si="564"/>
        <v>1.2462906606705981</v>
      </c>
      <c r="AQ1804" s="89">
        <f t="shared" si="564"/>
        <v>1.2462906159678244</v>
      </c>
      <c r="AR1804" s="89">
        <f t="shared" si="564"/>
        <v>1.2462889468736118</v>
      </c>
      <c r="AS1804" s="89">
        <f t="shared" si="564"/>
        <v>1.2462266328299796</v>
      </c>
      <c r="AT1804" s="89">
        <f t="shared" si="564"/>
        <v>1.2439083968856333</v>
      </c>
      <c r="AU1804" s="89">
        <f t="shared" si="556"/>
        <v>1.1666747515830691</v>
      </c>
    </row>
    <row r="1805" spans="3:64">
      <c r="C1805" s="10"/>
      <c r="D1805" s="10"/>
      <c r="Z1805">
        <f t="shared" si="547"/>
        <v>0</v>
      </c>
      <c r="AA1805" s="89">
        <f t="shared" si="548"/>
        <v>-0.23800536174947567</v>
      </c>
      <c r="AB1805" s="89">
        <f t="shared" si="559"/>
        <v>-9999</v>
      </c>
      <c r="AC1805" s="89">
        <f t="shared" si="561"/>
        <v>0</v>
      </c>
      <c r="AD1805" s="89">
        <f t="shared" si="557"/>
        <v>-9999</v>
      </c>
      <c r="AE1805" s="89">
        <f t="shared" si="562"/>
        <v>0</v>
      </c>
      <c r="AF1805">
        <f t="shared" si="558"/>
        <v>-9999</v>
      </c>
      <c r="AG1805" s="73"/>
      <c r="AH1805">
        <f t="shared" si="549"/>
        <v>9.9128093979226504E-4</v>
      </c>
      <c r="AI1805">
        <f t="shared" si="550"/>
        <v>1.0202694526724543</v>
      </c>
      <c r="AJ1805">
        <f t="shared" si="551"/>
        <v>0.73637414807196833</v>
      </c>
      <c r="AK1805">
        <f t="shared" si="552"/>
        <v>8.1517785104596244E-2</v>
      </c>
      <c r="AL1805">
        <f t="shared" si="553"/>
        <v>1.327088014839336</v>
      </c>
      <c r="AM1805">
        <f t="shared" si="554"/>
        <v>0.7817992999413852</v>
      </c>
      <c r="AN1805" s="89">
        <f t="shared" si="564"/>
        <v>1.2462906618999194</v>
      </c>
      <c r="AO1805" s="89">
        <f t="shared" si="564"/>
        <v>1.246290661867854</v>
      </c>
      <c r="AP1805" s="89">
        <f t="shared" si="564"/>
        <v>1.2462906606705981</v>
      </c>
      <c r="AQ1805" s="89">
        <f t="shared" si="564"/>
        <v>1.2462906159678244</v>
      </c>
      <c r="AR1805" s="89">
        <f t="shared" si="564"/>
        <v>1.2462889468736118</v>
      </c>
      <c r="AS1805" s="89">
        <f t="shared" si="564"/>
        <v>1.2462266328299796</v>
      </c>
      <c r="AT1805" s="89">
        <f t="shared" si="564"/>
        <v>1.2439083968856333</v>
      </c>
      <c r="AU1805" s="89">
        <f t="shared" si="556"/>
        <v>1.1666747515830691</v>
      </c>
      <c r="AV1805" s="89"/>
      <c r="AX1805" s="89"/>
    </row>
    <row r="1806" spans="3:64">
      <c r="C1806" s="10"/>
      <c r="D1806" s="10"/>
      <c r="Z1806">
        <f t="shared" si="547"/>
        <v>0</v>
      </c>
      <c r="AA1806" s="89">
        <f t="shared" si="548"/>
        <v>-0.23800536174947567</v>
      </c>
      <c r="AB1806" s="89">
        <f t="shared" si="559"/>
        <v>-9999</v>
      </c>
      <c r="AC1806" s="89">
        <f t="shared" si="561"/>
        <v>0</v>
      </c>
      <c r="AD1806" s="89">
        <f t="shared" si="557"/>
        <v>-9999</v>
      </c>
      <c r="AE1806" s="89">
        <f t="shared" si="562"/>
        <v>0</v>
      </c>
      <c r="AF1806">
        <f t="shared" si="558"/>
        <v>-9999</v>
      </c>
      <c r="AG1806" s="73"/>
      <c r="AH1806">
        <f t="shared" si="549"/>
        <v>9.9128093979226504E-4</v>
      </c>
      <c r="AI1806">
        <f t="shared" si="550"/>
        <v>1.0202694526724543</v>
      </c>
      <c r="AJ1806">
        <f t="shared" si="551"/>
        <v>0.73637414807196833</v>
      </c>
      <c r="AK1806">
        <f t="shared" si="552"/>
        <v>8.1517785104596244E-2</v>
      </c>
      <c r="AL1806">
        <f t="shared" si="553"/>
        <v>1.327088014839336</v>
      </c>
      <c r="AM1806">
        <f t="shared" si="554"/>
        <v>0.7817992999413852</v>
      </c>
      <c r="AN1806" s="89">
        <f t="shared" si="564"/>
        <v>1.2462906618999194</v>
      </c>
      <c r="AO1806" s="89">
        <f t="shared" si="564"/>
        <v>1.246290661867854</v>
      </c>
      <c r="AP1806" s="89">
        <f t="shared" si="564"/>
        <v>1.2462906606705981</v>
      </c>
      <c r="AQ1806" s="89">
        <f t="shared" si="564"/>
        <v>1.2462906159678244</v>
      </c>
      <c r="AR1806" s="89">
        <f t="shared" si="564"/>
        <v>1.2462889468736118</v>
      </c>
      <c r="AS1806" s="89">
        <f t="shared" si="564"/>
        <v>1.2462266328299796</v>
      </c>
      <c r="AT1806" s="89">
        <f t="shared" si="564"/>
        <v>1.2439083968856333</v>
      </c>
      <c r="AU1806" s="89">
        <f t="shared" si="556"/>
        <v>1.1666747515830691</v>
      </c>
      <c r="AV1806" s="89"/>
      <c r="AW1806" s="89"/>
      <c r="AX1806" s="89"/>
      <c r="AY1806" s="89"/>
      <c r="AZ1806" s="89"/>
      <c r="BA1806" s="89"/>
      <c r="BB1806" s="89"/>
      <c r="BC1806" s="89"/>
      <c r="BD1806" s="89"/>
      <c r="BE1806" s="89"/>
      <c r="BF1806" s="89"/>
      <c r="BG1806" s="89"/>
      <c r="BH1806" s="89"/>
      <c r="BI1806" s="89"/>
      <c r="BJ1806" s="89"/>
      <c r="BK1806" s="89"/>
      <c r="BL1806" s="89"/>
    </row>
    <row r="1807" spans="3:64">
      <c r="C1807" s="10"/>
      <c r="D1807" s="10"/>
      <c r="Z1807">
        <f t="shared" si="547"/>
        <v>0</v>
      </c>
      <c r="AA1807" s="89">
        <f t="shared" si="548"/>
        <v>-0.23800536174947567</v>
      </c>
      <c r="AB1807" s="89">
        <f t="shared" si="559"/>
        <v>-9999</v>
      </c>
      <c r="AC1807" s="89">
        <f t="shared" si="561"/>
        <v>0</v>
      </c>
      <c r="AD1807" s="89">
        <f t="shared" si="557"/>
        <v>-9999</v>
      </c>
      <c r="AE1807" s="89">
        <f t="shared" si="562"/>
        <v>0</v>
      </c>
      <c r="AF1807">
        <f t="shared" si="558"/>
        <v>-9999</v>
      </c>
      <c r="AG1807" s="73"/>
      <c r="AH1807">
        <f t="shared" si="549"/>
        <v>9.9128093979226504E-4</v>
      </c>
      <c r="AI1807">
        <f t="shared" si="550"/>
        <v>1.0202694526724543</v>
      </c>
      <c r="AJ1807">
        <f t="shared" si="551"/>
        <v>0.73637414807196833</v>
      </c>
      <c r="AK1807">
        <f t="shared" si="552"/>
        <v>8.1517785104596244E-2</v>
      </c>
      <c r="AL1807">
        <f t="shared" si="553"/>
        <v>1.327088014839336</v>
      </c>
      <c r="AM1807">
        <f t="shared" si="554"/>
        <v>0.7817992999413852</v>
      </c>
      <c r="AN1807" s="89">
        <f t="shared" si="564"/>
        <v>1.2462906618999194</v>
      </c>
      <c r="AO1807" s="89">
        <f t="shared" si="564"/>
        <v>1.246290661867854</v>
      </c>
      <c r="AP1807" s="89">
        <f t="shared" si="564"/>
        <v>1.2462906606705981</v>
      </c>
      <c r="AQ1807" s="89">
        <f t="shared" si="564"/>
        <v>1.2462906159678244</v>
      </c>
      <c r="AR1807" s="89">
        <f t="shared" si="564"/>
        <v>1.2462889468736118</v>
      </c>
      <c r="AS1807" s="89">
        <f t="shared" si="564"/>
        <v>1.2462266328299796</v>
      </c>
      <c r="AT1807" s="89">
        <f t="shared" si="564"/>
        <v>1.2439083968856333</v>
      </c>
      <c r="AU1807" s="89">
        <f t="shared" si="556"/>
        <v>1.1666747515830691</v>
      </c>
    </row>
    <row r="1808" spans="3:64">
      <c r="C1808" s="10"/>
      <c r="D1808" s="10"/>
      <c r="Z1808">
        <f t="shared" si="547"/>
        <v>0</v>
      </c>
      <c r="AA1808" s="89">
        <f t="shared" si="548"/>
        <v>-0.23800536174947567</v>
      </c>
      <c r="AB1808" s="89">
        <f t="shared" si="559"/>
        <v>-9999</v>
      </c>
      <c r="AC1808" s="89">
        <f t="shared" si="561"/>
        <v>0</v>
      </c>
      <c r="AD1808" s="89">
        <f t="shared" si="557"/>
        <v>-9999</v>
      </c>
      <c r="AE1808" s="89">
        <f t="shared" si="562"/>
        <v>0</v>
      </c>
      <c r="AF1808">
        <f t="shared" si="558"/>
        <v>-9999</v>
      </c>
      <c r="AG1808" s="73"/>
      <c r="AH1808">
        <f t="shared" si="549"/>
        <v>9.9128093979226504E-4</v>
      </c>
      <c r="AI1808">
        <f t="shared" si="550"/>
        <v>1.0202694526724543</v>
      </c>
      <c r="AJ1808">
        <f t="shared" si="551"/>
        <v>0.73637414807196833</v>
      </c>
      <c r="AK1808">
        <f t="shared" si="552"/>
        <v>8.1517785104596244E-2</v>
      </c>
      <c r="AL1808">
        <f t="shared" si="553"/>
        <v>1.327088014839336</v>
      </c>
      <c r="AM1808">
        <f t="shared" si="554"/>
        <v>0.7817992999413852</v>
      </c>
      <c r="AN1808" s="89">
        <f t="shared" si="564"/>
        <v>1.2462906618999194</v>
      </c>
      <c r="AO1808" s="89">
        <f t="shared" si="564"/>
        <v>1.246290661867854</v>
      </c>
      <c r="AP1808" s="89">
        <f t="shared" si="564"/>
        <v>1.2462906606705981</v>
      </c>
      <c r="AQ1808" s="89">
        <f t="shared" si="564"/>
        <v>1.2462906159678244</v>
      </c>
      <c r="AR1808" s="89">
        <f t="shared" si="564"/>
        <v>1.2462889468736118</v>
      </c>
      <c r="AS1808" s="89">
        <f t="shared" si="564"/>
        <v>1.2462266328299796</v>
      </c>
      <c r="AT1808" s="89">
        <f t="shared" si="564"/>
        <v>1.2439083968856333</v>
      </c>
      <c r="AU1808" s="89">
        <f t="shared" si="556"/>
        <v>1.1666747515830691</v>
      </c>
    </row>
    <row r="1809" spans="3:64">
      <c r="C1809" s="10"/>
      <c r="D1809" s="10"/>
      <c r="Z1809">
        <f t="shared" si="547"/>
        <v>0</v>
      </c>
      <c r="AA1809" s="89">
        <f t="shared" si="548"/>
        <v>-0.23800536174947567</v>
      </c>
      <c r="AB1809" s="89">
        <f t="shared" si="559"/>
        <v>-9999</v>
      </c>
      <c r="AC1809" s="89">
        <f t="shared" si="561"/>
        <v>0</v>
      </c>
      <c r="AD1809" s="89">
        <f t="shared" si="557"/>
        <v>-9999</v>
      </c>
      <c r="AE1809" s="89">
        <f t="shared" si="562"/>
        <v>0</v>
      </c>
      <c r="AF1809">
        <f t="shared" si="558"/>
        <v>-9999</v>
      </c>
      <c r="AG1809" s="73"/>
      <c r="AH1809">
        <f t="shared" si="549"/>
        <v>9.9128093979226504E-4</v>
      </c>
      <c r="AI1809">
        <f t="shared" si="550"/>
        <v>1.0202694526724543</v>
      </c>
      <c r="AJ1809">
        <f t="shared" si="551"/>
        <v>0.73637414807196833</v>
      </c>
      <c r="AK1809">
        <f t="shared" si="552"/>
        <v>8.1517785104596244E-2</v>
      </c>
      <c r="AL1809">
        <f t="shared" si="553"/>
        <v>1.327088014839336</v>
      </c>
      <c r="AM1809">
        <f t="shared" si="554"/>
        <v>0.7817992999413852</v>
      </c>
      <c r="AN1809" s="89">
        <f t="shared" si="564"/>
        <v>1.2462906618999194</v>
      </c>
      <c r="AO1809" s="89">
        <f t="shared" si="564"/>
        <v>1.246290661867854</v>
      </c>
      <c r="AP1809" s="89">
        <f t="shared" si="564"/>
        <v>1.2462906606705981</v>
      </c>
      <c r="AQ1809" s="89">
        <f t="shared" si="564"/>
        <v>1.2462906159678244</v>
      </c>
      <c r="AR1809" s="89">
        <f t="shared" si="564"/>
        <v>1.2462889468736118</v>
      </c>
      <c r="AS1809" s="89">
        <f t="shared" si="564"/>
        <v>1.2462266328299796</v>
      </c>
      <c r="AT1809" s="89">
        <f t="shared" si="564"/>
        <v>1.2439083968856333</v>
      </c>
      <c r="AU1809" s="89">
        <f t="shared" si="556"/>
        <v>1.1666747515830691</v>
      </c>
    </row>
    <row r="1810" spans="3:64">
      <c r="C1810" s="10"/>
      <c r="D1810" s="10"/>
      <c r="Z1810">
        <f t="shared" si="547"/>
        <v>0</v>
      </c>
      <c r="AA1810" s="89">
        <f t="shared" si="548"/>
        <v>-0.23800536174947567</v>
      </c>
      <c r="AB1810" s="89">
        <f t="shared" si="559"/>
        <v>-9999</v>
      </c>
      <c r="AC1810" s="89">
        <f t="shared" si="561"/>
        <v>0</v>
      </c>
      <c r="AD1810" s="89">
        <f t="shared" si="557"/>
        <v>-9999</v>
      </c>
      <c r="AE1810" s="89">
        <f t="shared" si="562"/>
        <v>0</v>
      </c>
      <c r="AF1810">
        <f t="shared" si="558"/>
        <v>-9999</v>
      </c>
      <c r="AG1810" s="73"/>
      <c r="AH1810">
        <f t="shared" si="549"/>
        <v>9.9128093979226504E-4</v>
      </c>
      <c r="AI1810">
        <f t="shared" si="550"/>
        <v>1.0202694526724543</v>
      </c>
      <c r="AJ1810">
        <f t="shared" si="551"/>
        <v>0.73637414807196833</v>
      </c>
      <c r="AK1810">
        <f t="shared" si="552"/>
        <v>8.1517785104596244E-2</v>
      </c>
      <c r="AL1810">
        <f t="shared" si="553"/>
        <v>1.327088014839336</v>
      </c>
      <c r="AM1810">
        <f t="shared" si="554"/>
        <v>0.7817992999413852</v>
      </c>
      <c r="AN1810" s="89">
        <f t="shared" si="564"/>
        <v>1.2462906618999194</v>
      </c>
      <c r="AO1810" s="89">
        <f t="shared" si="564"/>
        <v>1.246290661867854</v>
      </c>
      <c r="AP1810" s="89">
        <f t="shared" si="564"/>
        <v>1.2462906606705981</v>
      </c>
      <c r="AQ1810" s="89">
        <f t="shared" si="564"/>
        <v>1.2462906159678244</v>
      </c>
      <c r="AR1810" s="89">
        <f t="shared" si="564"/>
        <v>1.2462889468736118</v>
      </c>
      <c r="AS1810" s="89">
        <f t="shared" si="564"/>
        <v>1.2462266328299796</v>
      </c>
      <c r="AT1810" s="89">
        <f t="shared" si="564"/>
        <v>1.2439083968856333</v>
      </c>
      <c r="AU1810" s="89">
        <f t="shared" si="556"/>
        <v>1.1666747515830691</v>
      </c>
    </row>
    <row r="1811" spans="3:64">
      <c r="C1811" s="10"/>
      <c r="D1811" s="10"/>
      <c r="Z1811">
        <f t="shared" si="547"/>
        <v>0</v>
      </c>
      <c r="AA1811" s="89">
        <f t="shared" si="548"/>
        <v>-0.23800536174947567</v>
      </c>
      <c r="AB1811" s="89">
        <f t="shared" si="559"/>
        <v>-9999</v>
      </c>
      <c r="AC1811" s="89">
        <f t="shared" si="561"/>
        <v>0</v>
      </c>
      <c r="AD1811" s="89">
        <f t="shared" si="557"/>
        <v>-9999</v>
      </c>
      <c r="AE1811" s="89">
        <f t="shared" si="562"/>
        <v>0</v>
      </c>
      <c r="AF1811">
        <f t="shared" si="558"/>
        <v>-9999</v>
      </c>
      <c r="AG1811" s="73"/>
      <c r="AH1811">
        <f t="shared" si="549"/>
        <v>9.9128093979226504E-4</v>
      </c>
      <c r="AI1811">
        <f t="shared" si="550"/>
        <v>1.0202694526724543</v>
      </c>
      <c r="AJ1811">
        <f t="shared" si="551"/>
        <v>0.73637414807196833</v>
      </c>
      <c r="AK1811">
        <f t="shared" si="552"/>
        <v>8.1517785104596244E-2</v>
      </c>
      <c r="AL1811">
        <f t="shared" si="553"/>
        <v>1.327088014839336</v>
      </c>
      <c r="AM1811">
        <f t="shared" si="554"/>
        <v>0.7817992999413852</v>
      </c>
      <c r="AN1811" s="89">
        <f t="shared" si="564"/>
        <v>1.2462906618999194</v>
      </c>
      <c r="AO1811" s="89">
        <f t="shared" si="564"/>
        <v>1.246290661867854</v>
      </c>
      <c r="AP1811" s="89">
        <f t="shared" si="564"/>
        <v>1.2462906606705981</v>
      </c>
      <c r="AQ1811" s="89">
        <f t="shared" si="564"/>
        <v>1.2462906159678244</v>
      </c>
      <c r="AR1811" s="89">
        <f t="shared" si="564"/>
        <v>1.2462889468736118</v>
      </c>
      <c r="AS1811" s="89">
        <f t="shared" si="564"/>
        <v>1.2462266328299796</v>
      </c>
      <c r="AT1811" s="89">
        <f t="shared" si="564"/>
        <v>1.2439083968856333</v>
      </c>
      <c r="AU1811" s="89">
        <f t="shared" si="556"/>
        <v>1.1666747515830691</v>
      </c>
      <c r="AV1811" s="89"/>
      <c r="AX1811" s="89"/>
    </row>
    <row r="1812" spans="3:64">
      <c r="C1812" s="10"/>
      <c r="D1812" s="10"/>
      <c r="Z1812">
        <f t="shared" si="547"/>
        <v>0</v>
      </c>
      <c r="AA1812" s="89">
        <f t="shared" si="548"/>
        <v>-0.23800536174947567</v>
      </c>
      <c r="AB1812" s="89">
        <f t="shared" si="559"/>
        <v>-9999</v>
      </c>
      <c r="AC1812" s="89">
        <f t="shared" si="561"/>
        <v>0</v>
      </c>
      <c r="AD1812" s="89">
        <f t="shared" si="557"/>
        <v>-9999</v>
      </c>
      <c r="AE1812" s="89">
        <f t="shared" si="562"/>
        <v>0</v>
      </c>
      <c r="AF1812">
        <f t="shared" si="558"/>
        <v>-9999</v>
      </c>
      <c r="AG1812" s="73"/>
      <c r="AH1812">
        <f t="shared" si="549"/>
        <v>9.9128093979226504E-4</v>
      </c>
      <c r="AI1812">
        <f t="shared" si="550"/>
        <v>1.0202694526724543</v>
      </c>
      <c r="AJ1812">
        <f t="shared" si="551"/>
        <v>0.73637414807196833</v>
      </c>
      <c r="AK1812">
        <f t="shared" si="552"/>
        <v>8.1517785104596244E-2</v>
      </c>
      <c r="AL1812">
        <f t="shared" si="553"/>
        <v>1.327088014839336</v>
      </c>
      <c r="AM1812">
        <f t="shared" si="554"/>
        <v>0.7817992999413852</v>
      </c>
      <c r="AN1812" s="89">
        <f t="shared" si="564"/>
        <v>1.2462906618999194</v>
      </c>
      <c r="AO1812" s="89">
        <f t="shared" si="564"/>
        <v>1.246290661867854</v>
      </c>
      <c r="AP1812" s="89">
        <f t="shared" si="564"/>
        <v>1.2462906606705981</v>
      </c>
      <c r="AQ1812" s="89">
        <f t="shared" si="564"/>
        <v>1.2462906159678244</v>
      </c>
      <c r="AR1812" s="89">
        <f t="shared" si="564"/>
        <v>1.2462889468736118</v>
      </c>
      <c r="AS1812" s="89">
        <f t="shared" si="564"/>
        <v>1.2462266328299796</v>
      </c>
      <c r="AT1812" s="89">
        <f t="shared" si="564"/>
        <v>1.2439083968856333</v>
      </c>
      <c r="AU1812" s="89">
        <f t="shared" si="556"/>
        <v>1.1666747515830691</v>
      </c>
    </row>
    <row r="1813" spans="3:64">
      <c r="C1813" s="10"/>
      <c r="D1813" s="10"/>
      <c r="Z1813">
        <f t="shared" ref="Z1813:Z1876" si="565">F1813</f>
        <v>0</v>
      </c>
      <c r="AA1813" s="89">
        <f t="shared" ref="AA1813:AA1876" si="566">AB$3+AB$4*Z1813+AB$5*Z1813^2+AH1813</f>
        <v>-0.23800536174947567</v>
      </c>
      <c r="AB1813" s="89">
        <f t="shared" si="559"/>
        <v>-9999</v>
      </c>
      <c r="AC1813" s="89">
        <f t="shared" si="561"/>
        <v>0</v>
      </c>
      <c r="AD1813" s="89">
        <f t="shared" si="557"/>
        <v>-9999</v>
      </c>
      <c r="AE1813" s="89">
        <f t="shared" si="562"/>
        <v>0</v>
      </c>
      <c r="AF1813">
        <f t="shared" si="558"/>
        <v>-9999</v>
      </c>
      <c r="AG1813" s="73"/>
      <c r="AH1813">
        <f t="shared" ref="AH1813:AH1876" si="567">$AB$6*($AB$11/AI1813*AJ1813+$AB$12)</f>
        <v>9.9128093979226504E-4</v>
      </c>
      <c r="AI1813">
        <f t="shared" ref="AI1813:AI1876" si="568">1+$AB$7*COS(AL1813)</f>
        <v>1.0202694526724543</v>
      </c>
      <c r="AJ1813">
        <f t="shared" ref="AJ1813:AJ1876" si="569">SIN(AL1813+RADIANS($AB$9))</f>
        <v>0.73637414807196833</v>
      </c>
      <c r="AK1813">
        <f t="shared" ref="AK1813:AK1876" si="570">$AB$7*SIN(AL1813)</f>
        <v>8.1517785104596244E-2</v>
      </c>
      <c r="AL1813">
        <f t="shared" ref="AL1813:AL1876" si="571">2*ATAN(AM1813)</f>
        <v>1.327088014839336</v>
      </c>
      <c r="AM1813">
        <f t="shared" ref="AM1813:AM1876" si="572">SQRT((1+$AB$7)/(1-$AB$7))*TAN(AN1813/2)</f>
        <v>0.7817992999413852</v>
      </c>
      <c r="AN1813" s="89">
        <f t="shared" ref="AN1813:AT1828" si="573">$AU1813+$AB$7*SIN(AO1813)</f>
        <v>1.2462906618999194</v>
      </c>
      <c r="AO1813" s="89">
        <f t="shared" si="573"/>
        <v>1.246290661867854</v>
      </c>
      <c r="AP1813" s="89">
        <f t="shared" si="573"/>
        <v>1.2462906606705981</v>
      </c>
      <c r="AQ1813" s="89">
        <f t="shared" si="573"/>
        <v>1.2462906159678244</v>
      </c>
      <c r="AR1813" s="89">
        <f t="shared" si="573"/>
        <v>1.2462889468736118</v>
      </c>
      <c r="AS1813" s="89">
        <f t="shared" si="573"/>
        <v>1.2462266328299796</v>
      </c>
      <c r="AT1813" s="89">
        <f t="shared" si="573"/>
        <v>1.2439083968856333</v>
      </c>
      <c r="AU1813" s="89">
        <f t="shared" ref="AU1813:AU1876" si="574">RADIANS($AB$9)+$AB$18*(F1813-AB$15)</f>
        <v>1.1666747515830691</v>
      </c>
    </row>
    <row r="1814" spans="3:64">
      <c r="C1814" s="10"/>
      <c r="D1814" s="10"/>
      <c r="Z1814">
        <f t="shared" si="565"/>
        <v>0</v>
      </c>
      <c r="AA1814" s="89">
        <f t="shared" si="566"/>
        <v>-0.23800536174947567</v>
      </c>
      <c r="AB1814" s="89">
        <f t="shared" si="559"/>
        <v>-9999</v>
      </c>
      <c r="AC1814" s="89">
        <f t="shared" si="561"/>
        <v>0</v>
      </c>
      <c r="AD1814" s="89">
        <f t="shared" ref="AD1814:AD1877" si="575">IF(S1814&lt;&gt;0,G1814-AA1814, -9999)</f>
        <v>-9999</v>
      </c>
      <c r="AE1814" s="89">
        <f t="shared" si="562"/>
        <v>0</v>
      </c>
      <c r="AF1814">
        <f t="shared" ref="AF1814:AF1877" si="576">IF(S1814&lt;&gt;0,G1814-P1814, -9999)</f>
        <v>-9999</v>
      </c>
      <c r="AG1814" s="73"/>
      <c r="AH1814">
        <f t="shared" si="567"/>
        <v>9.9128093979226504E-4</v>
      </c>
      <c r="AI1814">
        <f t="shared" si="568"/>
        <v>1.0202694526724543</v>
      </c>
      <c r="AJ1814">
        <f t="shared" si="569"/>
        <v>0.73637414807196833</v>
      </c>
      <c r="AK1814">
        <f t="shared" si="570"/>
        <v>8.1517785104596244E-2</v>
      </c>
      <c r="AL1814">
        <f t="shared" si="571"/>
        <v>1.327088014839336</v>
      </c>
      <c r="AM1814">
        <f t="shared" si="572"/>
        <v>0.7817992999413852</v>
      </c>
      <c r="AN1814" s="89">
        <f t="shared" si="573"/>
        <v>1.2462906618999194</v>
      </c>
      <c r="AO1814" s="89">
        <f t="shared" si="573"/>
        <v>1.246290661867854</v>
      </c>
      <c r="AP1814" s="89">
        <f t="shared" si="573"/>
        <v>1.2462906606705981</v>
      </c>
      <c r="AQ1814" s="89">
        <f t="shared" si="573"/>
        <v>1.2462906159678244</v>
      </c>
      <c r="AR1814" s="89">
        <f t="shared" si="573"/>
        <v>1.2462889468736118</v>
      </c>
      <c r="AS1814" s="89">
        <f t="shared" si="573"/>
        <v>1.2462266328299796</v>
      </c>
      <c r="AT1814" s="89">
        <f t="shared" si="573"/>
        <v>1.2439083968856333</v>
      </c>
      <c r="AU1814" s="89">
        <f t="shared" si="574"/>
        <v>1.1666747515830691</v>
      </c>
    </row>
    <row r="1815" spans="3:64">
      <c r="C1815" s="10"/>
      <c r="D1815" s="10"/>
      <c r="Z1815">
        <f t="shared" si="565"/>
        <v>0</v>
      </c>
      <c r="AA1815" s="89">
        <f t="shared" si="566"/>
        <v>-0.23800536174947567</v>
      </c>
      <c r="AB1815" s="89">
        <f t="shared" si="559"/>
        <v>-9999</v>
      </c>
      <c r="AC1815" s="89">
        <f t="shared" si="561"/>
        <v>0</v>
      </c>
      <c r="AD1815" s="89">
        <f t="shared" si="575"/>
        <v>-9999</v>
      </c>
      <c r="AE1815" s="89">
        <f t="shared" si="562"/>
        <v>0</v>
      </c>
      <c r="AF1815">
        <f t="shared" si="576"/>
        <v>-9999</v>
      </c>
      <c r="AG1815" s="73"/>
      <c r="AH1815">
        <f t="shared" si="567"/>
        <v>9.9128093979226504E-4</v>
      </c>
      <c r="AI1815">
        <f t="shared" si="568"/>
        <v>1.0202694526724543</v>
      </c>
      <c r="AJ1815">
        <f t="shared" si="569"/>
        <v>0.73637414807196833</v>
      </c>
      <c r="AK1815">
        <f t="shared" si="570"/>
        <v>8.1517785104596244E-2</v>
      </c>
      <c r="AL1815">
        <f t="shared" si="571"/>
        <v>1.327088014839336</v>
      </c>
      <c r="AM1815">
        <f t="shared" si="572"/>
        <v>0.7817992999413852</v>
      </c>
      <c r="AN1815" s="89">
        <f t="shared" si="573"/>
        <v>1.2462906618999194</v>
      </c>
      <c r="AO1815" s="89">
        <f t="shared" si="573"/>
        <v>1.246290661867854</v>
      </c>
      <c r="AP1815" s="89">
        <f t="shared" si="573"/>
        <v>1.2462906606705981</v>
      </c>
      <c r="AQ1815" s="89">
        <f t="shared" si="573"/>
        <v>1.2462906159678244</v>
      </c>
      <c r="AR1815" s="89">
        <f t="shared" si="573"/>
        <v>1.2462889468736118</v>
      </c>
      <c r="AS1815" s="89">
        <f t="shared" si="573"/>
        <v>1.2462266328299796</v>
      </c>
      <c r="AT1815" s="89">
        <f t="shared" si="573"/>
        <v>1.2439083968856333</v>
      </c>
      <c r="AU1815" s="89">
        <f t="shared" si="574"/>
        <v>1.1666747515830691</v>
      </c>
    </row>
    <row r="1816" spans="3:64">
      <c r="C1816" s="10"/>
      <c r="D1816" s="10"/>
      <c r="Z1816">
        <f t="shared" si="565"/>
        <v>0</v>
      </c>
      <c r="AA1816" s="89">
        <f t="shared" si="566"/>
        <v>-0.23800536174947567</v>
      </c>
      <c r="AB1816" s="89">
        <f t="shared" si="559"/>
        <v>-9999</v>
      </c>
      <c r="AC1816" s="89">
        <f t="shared" si="561"/>
        <v>0</v>
      </c>
      <c r="AD1816" s="89">
        <f t="shared" si="575"/>
        <v>-9999</v>
      </c>
      <c r="AE1816" s="89">
        <f t="shared" si="562"/>
        <v>0</v>
      </c>
      <c r="AF1816">
        <f t="shared" si="576"/>
        <v>-9999</v>
      </c>
      <c r="AG1816" s="73"/>
      <c r="AH1816">
        <f t="shared" si="567"/>
        <v>9.9128093979226504E-4</v>
      </c>
      <c r="AI1816">
        <f t="shared" si="568"/>
        <v>1.0202694526724543</v>
      </c>
      <c r="AJ1816">
        <f t="shared" si="569"/>
        <v>0.73637414807196833</v>
      </c>
      <c r="AK1816">
        <f t="shared" si="570"/>
        <v>8.1517785104596244E-2</v>
      </c>
      <c r="AL1816">
        <f t="shared" si="571"/>
        <v>1.327088014839336</v>
      </c>
      <c r="AM1816">
        <f t="shared" si="572"/>
        <v>0.7817992999413852</v>
      </c>
      <c r="AN1816" s="89">
        <f t="shared" si="573"/>
        <v>1.2462906618999194</v>
      </c>
      <c r="AO1816" s="89">
        <f t="shared" si="573"/>
        <v>1.246290661867854</v>
      </c>
      <c r="AP1816" s="89">
        <f t="shared" si="573"/>
        <v>1.2462906606705981</v>
      </c>
      <c r="AQ1816" s="89">
        <f t="shared" si="573"/>
        <v>1.2462906159678244</v>
      </c>
      <c r="AR1816" s="89">
        <f t="shared" si="573"/>
        <v>1.2462889468736118</v>
      </c>
      <c r="AS1816" s="89">
        <f t="shared" si="573"/>
        <v>1.2462266328299796</v>
      </c>
      <c r="AT1816" s="89">
        <f t="shared" si="573"/>
        <v>1.2439083968856333</v>
      </c>
      <c r="AU1816" s="89">
        <f t="shared" si="574"/>
        <v>1.1666747515830691</v>
      </c>
    </row>
    <row r="1817" spans="3:64">
      <c r="C1817" s="10"/>
      <c r="D1817" s="10"/>
      <c r="Z1817">
        <f t="shared" si="565"/>
        <v>0</v>
      </c>
      <c r="AA1817" s="89">
        <f t="shared" si="566"/>
        <v>-0.23800536174947567</v>
      </c>
      <c r="AB1817" s="89">
        <f t="shared" si="559"/>
        <v>-9999</v>
      </c>
      <c r="AC1817" s="89">
        <f t="shared" si="561"/>
        <v>0</v>
      </c>
      <c r="AD1817" s="89">
        <f t="shared" si="575"/>
        <v>-9999</v>
      </c>
      <c r="AE1817" s="89">
        <f t="shared" si="562"/>
        <v>0</v>
      </c>
      <c r="AF1817">
        <f t="shared" si="576"/>
        <v>-9999</v>
      </c>
      <c r="AG1817" s="73"/>
      <c r="AH1817">
        <f t="shared" si="567"/>
        <v>9.9128093979226504E-4</v>
      </c>
      <c r="AI1817">
        <f t="shared" si="568"/>
        <v>1.0202694526724543</v>
      </c>
      <c r="AJ1817">
        <f t="shared" si="569"/>
        <v>0.73637414807196833</v>
      </c>
      <c r="AK1817">
        <f t="shared" si="570"/>
        <v>8.1517785104596244E-2</v>
      </c>
      <c r="AL1817">
        <f t="shared" si="571"/>
        <v>1.327088014839336</v>
      </c>
      <c r="AM1817">
        <f t="shared" si="572"/>
        <v>0.7817992999413852</v>
      </c>
      <c r="AN1817" s="89">
        <f t="shared" si="573"/>
        <v>1.2462906618999194</v>
      </c>
      <c r="AO1817" s="89">
        <f t="shared" si="573"/>
        <v>1.246290661867854</v>
      </c>
      <c r="AP1817" s="89">
        <f t="shared" si="573"/>
        <v>1.2462906606705981</v>
      </c>
      <c r="AQ1817" s="89">
        <f t="shared" si="573"/>
        <v>1.2462906159678244</v>
      </c>
      <c r="AR1817" s="89">
        <f t="shared" si="573"/>
        <v>1.2462889468736118</v>
      </c>
      <c r="AS1817" s="89">
        <f t="shared" si="573"/>
        <v>1.2462266328299796</v>
      </c>
      <c r="AT1817" s="89">
        <f t="shared" si="573"/>
        <v>1.2439083968856333</v>
      </c>
      <c r="AU1817" s="89">
        <f t="shared" si="574"/>
        <v>1.1666747515830691</v>
      </c>
    </row>
    <row r="1818" spans="3:64">
      <c r="C1818" s="10"/>
      <c r="D1818" s="10"/>
      <c r="Z1818">
        <f t="shared" si="565"/>
        <v>0</v>
      </c>
      <c r="AA1818" s="89">
        <f t="shared" si="566"/>
        <v>-0.23800536174947567</v>
      </c>
      <c r="AB1818" s="89">
        <f t="shared" si="559"/>
        <v>-9999</v>
      </c>
      <c r="AC1818" s="89">
        <f t="shared" si="561"/>
        <v>0</v>
      </c>
      <c r="AD1818" s="89">
        <f t="shared" si="575"/>
        <v>-9999</v>
      </c>
      <c r="AE1818" s="89">
        <f t="shared" si="562"/>
        <v>0</v>
      </c>
      <c r="AF1818">
        <f t="shared" si="576"/>
        <v>-9999</v>
      </c>
      <c r="AG1818" s="73"/>
      <c r="AH1818">
        <f t="shared" si="567"/>
        <v>9.9128093979226504E-4</v>
      </c>
      <c r="AI1818">
        <f t="shared" si="568"/>
        <v>1.0202694526724543</v>
      </c>
      <c r="AJ1818">
        <f t="shared" si="569"/>
        <v>0.73637414807196833</v>
      </c>
      <c r="AK1818">
        <f t="shared" si="570"/>
        <v>8.1517785104596244E-2</v>
      </c>
      <c r="AL1818">
        <f t="shared" si="571"/>
        <v>1.327088014839336</v>
      </c>
      <c r="AM1818">
        <f t="shared" si="572"/>
        <v>0.7817992999413852</v>
      </c>
      <c r="AN1818" s="89">
        <f t="shared" si="573"/>
        <v>1.2462906618999194</v>
      </c>
      <c r="AO1818" s="89">
        <f t="shared" si="573"/>
        <v>1.246290661867854</v>
      </c>
      <c r="AP1818" s="89">
        <f t="shared" si="573"/>
        <v>1.2462906606705981</v>
      </c>
      <c r="AQ1818" s="89">
        <f t="shared" si="573"/>
        <v>1.2462906159678244</v>
      </c>
      <c r="AR1818" s="89">
        <f t="shared" si="573"/>
        <v>1.2462889468736118</v>
      </c>
      <c r="AS1818" s="89">
        <f t="shared" si="573"/>
        <v>1.2462266328299796</v>
      </c>
      <c r="AT1818" s="89">
        <f t="shared" si="573"/>
        <v>1.2439083968856333</v>
      </c>
      <c r="AU1818" s="89">
        <f t="shared" si="574"/>
        <v>1.1666747515830691</v>
      </c>
      <c r="AV1818" s="89"/>
      <c r="AX1818" s="89"/>
      <c r="AY1818" s="89"/>
      <c r="AZ1818" s="89"/>
      <c r="BA1818" s="89"/>
      <c r="BB1818" s="89"/>
      <c r="BC1818" s="89"/>
      <c r="BD1818" s="89"/>
      <c r="BE1818" s="89"/>
      <c r="BF1818" s="89"/>
      <c r="BG1818" s="89"/>
      <c r="BH1818" s="89"/>
      <c r="BI1818" s="89"/>
      <c r="BJ1818" s="89"/>
      <c r="BK1818" s="89"/>
      <c r="BL1818" s="89"/>
    </row>
    <row r="1819" spans="3:64">
      <c r="C1819" s="10"/>
      <c r="D1819" s="10"/>
      <c r="Z1819">
        <f t="shared" si="565"/>
        <v>0</v>
      </c>
      <c r="AA1819" s="89">
        <f t="shared" si="566"/>
        <v>-0.23800536174947567</v>
      </c>
      <c r="AB1819" s="89">
        <f t="shared" si="559"/>
        <v>-9999</v>
      </c>
      <c r="AC1819" s="89">
        <f t="shared" si="561"/>
        <v>0</v>
      </c>
      <c r="AD1819" s="89">
        <f t="shared" si="575"/>
        <v>-9999</v>
      </c>
      <c r="AE1819" s="89">
        <f t="shared" si="562"/>
        <v>0</v>
      </c>
      <c r="AF1819">
        <f t="shared" si="576"/>
        <v>-9999</v>
      </c>
      <c r="AG1819" s="73"/>
      <c r="AH1819">
        <f t="shared" si="567"/>
        <v>9.9128093979226504E-4</v>
      </c>
      <c r="AI1819">
        <f t="shared" si="568"/>
        <v>1.0202694526724543</v>
      </c>
      <c r="AJ1819">
        <f t="shared" si="569"/>
        <v>0.73637414807196833</v>
      </c>
      <c r="AK1819">
        <f t="shared" si="570"/>
        <v>8.1517785104596244E-2</v>
      </c>
      <c r="AL1819">
        <f t="shared" si="571"/>
        <v>1.327088014839336</v>
      </c>
      <c r="AM1819">
        <f t="shared" si="572"/>
        <v>0.7817992999413852</v>
      </c>
      <c r="AN1819" s="89">
        <f t="shared" si="573"/>
        <v>1.2462906618999194</v>
      </c>
      <c r="AO1819" s="89">
        <f t="shared" si="573"/>
        <v>1.246290661867854</v>
      </c>
      <c r="AP1819" s="89">
        <f t="shared" si="573"/>
        <v>1.2462906606705981</v>
      </c>
      <c r="AQ1819" s="89">
        <f t="shared" si="573"/>
        <v>1.2462906159678244</v>
      </c>
      <c r="AR1819" s="89">
        <f t="shared" si="573"/>
        <v>1.2462889468736118</v>
      </c>
      <c r="AS1819" s="89">
        <f t="shared" si="573"/>
        <v>1.2462266328299796</v>
      </c>
      <c r="AT1819" s="89">
        <f t="shared" si="573"/>
        <v>1.2439083968856333</v>
      </c>
      <c r="AU1819" s="89">
        <f t="shared" si="574"/>
        <v>1.1666747515830691</v>
      </c>
      <c r="AV1819" s="89"/>
    </row>
    <row r="1820" spans="3:64">
      <c r="C1820" s="10"/>
      <c r="D1820" s="10"/>
      <c r="Z1820">
        <f t="shared" si="565"/>
        <v>0</v>
      </c>
      <c r="AA1820" s="89">
        <f t="shared" si="566"/>
        <v>-0.23800536174947567</v>
      </c>
      <c r="AB1820" s="89">
        <f t="shared" si="559"/>
        <v>-9999</v>
      </c>
      <c r="AC1820" s="89">
        <f t="shared" si="561"/>
        <v>0</v>
      </c>
      <c r="AD1820" s="89">
        <f t="shared" si="575"/>
        <v>-9999</v>
      </c>
      <c r="AE1820" s="89">
        <f t="shared" si="562"/>
        <v>0</v>
      </c>
      <c r="AF1820">
        <f t="shared" si="576"/>
        <v>-9999</v>
      </c>
      <c r="AG1820" s="73"/>
      <c r="AH1820">
        <f t="shared" si="567"/>
        <v>9.9128093979226504E-4</v>
      </c>
      <c r="AI1820">
        <f t="shared" si="568"/>
        <v>1.0202694526724543</v>
      </c>
      <c r="AJ1820">
        <f t="shared" si="569"/>
        <v>0.73637414807196833</v>
      </c>
      <c r="AK1820">
        <f t="shared" si="570"/>
        <v>8.1517785104596244E-2</v>
      </c>
      <c r="AL1820">
        <f t="shared" si="571"/>
        <v>1.327088014839336</v>
      </c>
      <c r="AM1820">
        <f t="shared" si="572"/>
        <v>0.7817992999413852</v>
      </c>
      <c r="AN1820" s="89">
        <f t="shared" si="573"/>
        <v>1.2462906618999194</v>
      </c>
      <c r="AO1820" s="89">
        <f t="shared" si="573"/>
        <v>1.246290661867854</v>
      </c>
      <c r="AP1820" s="89">
        <f t="shared" si="573"/>
        <v>1.2462906606705981</v>
      </c>
      <c r="AQ1820" s="89">
        <f t="shared" si="573"/>
        <v>1.2462906159678244</v>
      </c>
      <c r="AR1820" s="89">
        <f t="shared" si="573"/>
        <v>1.2462889468736118</v>
      </c>
      <c r="AS1820" s="89">
        <f t="shared" si="573"/>
        <v>1.2462266328299796</v>
      </c>
      <c r="AT1820" s="89">
        <f t="shared" si="573"/>
        <v>1.2439083968856333</v>
      </c>
      <c r="AU1820" s="89">
        <f t="shared" si="574"/>
        <v>1.1666747515830691</v>
      </c>
    </row>
    <row r="1821" spans="3:64">
      <c r="C1821" s="10"/>
      <c r="D1821" s="10"/>
      <c r="Z1821">
        <f t="shared" si="565"/>
        <v>0</v>
      </c>
      <c r="AA1821" s="89">
        <f t="shared" si="566"/>
        <v>-0.23800536174947567</v>
      </c>
      <c r="AB1821" s="89">
        <f t="shared" ref="AB1821:AB1884" si="577">IF(S1821&lt;&gt;0,G1821-AH1821, -9999)</f>
        <v>-9999</v>
      </c>
      <c r="AC1821" s="89">
        <f t="shared" si="561"/>
        <v>0</v>
      </c>
      <c r="AD1821" s="89">
        <f t="shared" si="575"/>
        <v>-9999</v>
      </c>
      <c r="AE1821" s="89">
        <f t="shared" si="562"/>
        <v>0</v>
      </c>
      <c r="AF1821">
        <f t="shared" si="576"/>
        <v>-9999</v>
      </c>
      <c r="AG1821" s="73"/>
      <c r="AH1821">
        <f t="shared" si="567"/>
        <v>9.9128093979226504E-4</v>
      </c>
      <c r="AI1821">
        <f t="shared" si="568"/>
        <v>1.0202694526724543</v>
      </c>
      <c r="AJ1821">
        <f t="shared" si="569"/>
        <v>0.73637414807196833</v>
      </c>
      <c r="AK1821">
        <f t="shared" si="570"/>
        <v>8.1517785104596244E-2</v>
      </c>
      <c r="AL1821">
        <f t="shared" si="571"/>
        <v>1.327088014839336</v>
      </c>
      <c r="AM1821">
        <f t="shared" si="572"/>
        <v>0.7817992999413852</v>
      </c>
      <c r="AN1821" s="89">
        <f t="shared" si="573"/>
        <v>1.2462906618999194</v>
      </c>
      <c r="AO1821" s="89">
        <f t="shared" si="573"/>
        <v>1.246290661867854</v>
      </c>
      <c r="AP1821" s="89">
        <f t="shared" si="573"/>
        <v>1.2462906606705981</v>
      </c>
      <c r="AQ1821" s="89">
        <f t="shared" si="573"/>
        <v>1.2462906159678244</v>
      </c>
      <c r="AR1821" s="89">
        <f t="shared" si="573"/>
        <v>1.2462889468736118</v>
      </c>
      <c r="AS1821" s="89">
        <f t="shared" si="573"/>
        <v>1.2462266328299796</v>
      </c>
      <c r="AT1821" s="89">
        <f t="shared" si="573"/>
        <v>1.2439083968856333</v>
      </c>
      <c r="AU1821" s="89">
        <f t="shared" si="574"/>
        <v>1.1666747515830691</v>
      </c>
      <c r="AV1821" s="89"/>
    </row>
    <row r="1822" spans="3:64">
      <c r="C1822" s="10"/>
      <c r="D1822" s="10"/>
      <c r="Z1822">
        <f t="shared" si="565"/>
        <v>0</v>
      </c>
      <c r="AA1822" s="89">
        <f t="shared" si="566"/>
        <v>-0.23800536174947567</v>
      </c>
      <c r="AB1822" s="89">
        <f t="shared" si="577"/>
        <v>-9999</v>
      </c>
      <c r="AC1822" s="89">
        <f t="shared" si="561"/>
        <v>0</v>
      </c>
      <c r="AD1822" s="89">
        <f t="shared" si="575"/>
        <v>-9999</v>
      </c>
      <c r="AE1822" s="89">
        <f t="shared" si="562"/>
        <v>0</v>
      </c>
      <c r="AF1822">
        <f t="shared" si="576"/>
        <v>-9999</v>
      </c>
      <c r="AG1822" s="73"/>
      <c r="AH1822">
        <f t="shared" si="567"/>
        <v>9.9128093979226504E-4</v>
      </c>
      <c r="AI1822">
        <f t="shared" si="568"/>
        <v>1.0202694526724543</v>
      </c>
      <c r="AJ1822">
        <f t="shared" si="569"/>
        <v>0.73637414807196833</v>
      </c>
      <c r="AK1822">
        <f t="shared" si="570"/>
        <v>8.1517785104596244E-2</v>
      </c>
      <c r="AL1822">
        <f t="shared" si="571"/>
        <v>1.327088014839336</v>
      </c>
      <c r="AM1822">
        <f t="shared" si="572"/>
        <v>0.7817992999413852</v>
      </c>
      <c r="AN1822" s="89">
        <f t="shared" si="573"/>
        <v>1.2462906618999194</v>
      </c>
      <c r="AO1822" s="89">
        <f t="shared" si="573"/>
        <v>1.246290661867854</v>
      </c>
      <c r="AP1822" s="89">
        <f t="shared" si="573"/>
        <v>1.2462906606705981</v>
      </c>
      <c r="AQ1822" s="89">
        <f t="shared" si="573"/>
        <v>1.2462906159678244</v>
      </c>
      <c r="AR1822" s="89">
        <f t="shared" si="573"/>
        <v>1.2462889468736118</v>
      </c>
      <c r="AS1822" s="89">
        <f t="shared" si="573"/>
        <v>1.2462266328299796</v>
      </c>
      <c r="AT1822" s="89">
        <f t="shared" si="573"/>
        <v>1.2439083968856333</v>
      </c>
      <c r="AU1822" s="89">
        <f t="shared" si="574"/>
        <v>1.1666747515830691</v>
      </c>
    </row>
    <row r="1823" spans="3:64">
      <c r="C1823" s="10"/>
      <c r="D1823" s="10"/>
      <c r="Z1823">
        <f t="shared" si="565"/>
        <v>0</v>
      </c>
      <c r="AA1823" s="89">
        <f t="shared" si="566"/>
        <v>-0.23800536174947567</v>
      </c>
      <c r="AB1823" s="89">
        <f t="shared" si="577"/>
        <v>-9999</v>
      </c>
      <c r="AC1823" s="89">
        <f t="shared" si="561"/>
        <v>0</v>
      </c>
      <c r="AD1823" s="89">
        <f t="shared" si="575"/>
        <v>-9999</v>
      </c>
      <c r="AE1823" s="89">
        <f t="shared" si="562"/>
        <v>0</v>
      </c>
      <c r="AF1823">
        <f t="shared" si="576"/>
        <v>-9999</v>
      </c>
      <c r="AG1823" s="73"/>
      <c r="AH1823">
        <f t="shared" si="567"/>
        <v>9.9128093979226504E-4</v>
      </c>
      <c r="AI1823">
        <f t="shared" si="568"/>
        <v>1.0202694526724543</v>
      </c>
      <c r="AJ1823">
        <f t="shared" si="569"/>
        <v>0.73637414807196833</v>
      </c>
      <c r="AK1823">
        <f t="shared" si="570"/>
        <v>8.1517785104596244E-2</v>
      </c>
      <c r="AL1823">
        <f t="shared" si="571"/>
        <v>1.327088014839336</v>
      </c>
      <c r="AM1823">
        <f t="shared" si="572"/>
        <v>0.7817992999413852</v>
      </c>
      <c r="AN1823" s="89">
        <f t="shared" si="573"/>
        <v>1.2462906618999194</v>
      </c>
      <c r="AO1823" s="89">
        <f t="shared" si="573"/>
        <v>1.246290661867854</v>
      </c>
      <c r="AP1823" s="89">
        <f t="shared" si="573"/>
        <v>1.2462906606705981</v>
      </c>
      <c r="AQ1823" s="89">
        <f t="shared" si="573"/>
        <v>1.2462906159678244</v>
      </c>
      <c r="AR1823" s="89">
        <f t="shared" si="573"/>
        <v>1.2462889468736118</v>
      </c>
      <c r="AS1823" s="89">
        <f t="shared" si="573"/>
        <v>1.2462266328299796</v>
      </c>
      <c r="AT1823" s="89">
        <f t="shared" si="573"/>
        <v>1.2439083968856333</v>
      </c>
      <c r="AU1823" s="89">
        <f t="shared" si="574"/>
        <v>1.1666747515830691</v>
      </c>
    </row>
    <row r="1824" spans="3:64">
      <c r="C1824" s="10"/>
      <c r="D1824" s="10"/>
      <c r="Z1824">
        <f t="shared" si="565"/>
        <v>0</v>
      </c>
      <c r="AA1824" s="89">
        <f t="shared" si="566"/>
        <v>-0.23800536174947567</v>
      </c>
      <c r="AB1824" s="89">
        <f t="shared" si="577"/>
        <v>-9999</v>
      </c>
      <c r="AC1824" s="89">
        <f t="shared" si="561"/>
        <v>0</v>
      </c>
      <c r="AD1824" s="89">
        <f t="shared" si="575"/>
        <v>-9999</v>
      </c>
      <c r="AE1824" s="89">
        <f t="shared" si="562"/>
        <v>0</v>
      </c>
      <c r="AF1824">
        <f t="shared" si="576"/>
        <v>-9999</v>
      </c>
      <c r="AG1824" s="73"/>
      <c r="AH1824">
        <f t="shared" si="567"/>
        <v>9.9128093979226504E-4</v>
      </c>
      <c r="AI1824">
        <f t="shared" si="568"/>
        <v>1.0202694526724543</v>
      </c>
      <c r="AJ1824">
        <f t="shared" si="569"/>
        <v>0.73637414807196833</v>
      </c>
      <c r="AK1824">
        <f t="shared" si="570"/>
        <v>8.1517785104596244E-2</v>
      </c>
      <c r="AL1824">
        <f t="shared" si="571"/>
        <v>1.327088014839336</v>
      </c>
      <c r="AM1824">
        <f t="shared" si="572"/>
        <v>0.7817992999413852</v>
      </c>
      <c r="AN1824" s="89">
        <f t="shared" si="573"/>
        <v>1.2462906618999194</v>
      </c>
      <c r="AO1824" s="89">
        <f t="shared" si="573"/>
        <v>1.246290661867854</v>
      </c>
      <c r="AP1824" s="89">
        <f t="shared" si="573"/>
        <v>1.2462906606705981</v>
      </c>
      <c r="AQ1824" s="89">
        <f t="shared" si="573"/>
        <v>1.2462906159678244</v>
      </c>
      <c r="AR1824" s="89">
        <f t="shared" si="573"/>
        <v>1.2462889468736118</v>
      </c>
      <c r="AS1824" s="89">
        <f t="shared" si="573"/>
        <v>1.2462266328299796</v>
      </c>
      <c r="AT1824" s="89">
        <f t="shared" si="573"/>
        <v>1.2439083968856333</v>
      </c>
      <c r="AU1824" s="89">
        <f t="shared" si="574"/>
        <v>1.1666747515830691</v>
      </c>
    </row>
    <row r="1825" spans="3:64">
      <c r="C1825" s="10"/>
      <c r="D1825" s="10"/>
      <c r="Z1825">
        <f t="shared" si="565"/>
        <v>0</v>
      </c>
      <c r="AA1825" s="89">
        <f t="shared" si="566"/>
        <v>-0.23800536174947567</v>
      </c>
      <c r="AB1825" s="89">
        <f t="shared" si="577"/>
        <v>-9999</v>
      </c>
      <c r="AC1825" s="89">
        <f t="shared" si="561"/>
        <v>0</v>
      </c>
      <c r="AD1825" s="89">
        <f t="shared" si="575"/>
        <v>-9999</v>
      </c>
      <c r="AE1825" s="89">
        <f t="shared" si="562"/>
        <v>0</v>
      </c>
      <c r="AF1825">
        <f t="shared" si="576"/>
        <v>-9999</v>
      </c>
      <c r="AG1825" s="73"/>
      <c r="AH1825">
        <f t="shared" si="567"/>
        <v>9.9128093979226504E-4</v>
      </c>
      <c r="AI1825">
        <f t="shared" si="568"/>
        <v>1.0202694526724543</v>
      </c>
      <c r="AJ1825">
        <f t="shared" si="569"/>
        <v>0.73637414807196833</v>
      </c>
      <c r="AK1825">
        <f t="shared" si="570"/>
        <v>8.1517785104596244E-2</v>
      </c>
      <c r="AL1825">
        <f t="shared" si="571"/>
        <v>1.327088014839336</v>
      </c>
      <c r="AM1825">
        <f t="shared" si="572"/>
        <v>0.7817992999413852</v>
      </c>
      <c r="AN1825" s="89">
        <f t="shared" si="573"/>
        <v>1.2462906618999194</v>
      </c>
      <c r="AO1825" s="89">
        <f t="shared" si="573"/>
        <v>1.246290661867854</v>
      </c>
      <c r="AP1825" s="89">
        <f t="shared" si="573"/>
        <v>1.2462906606705981</v>
      </c>
      <c r="AQ1825" s="89">
        <f t="shared" si="573"/>
        <v>1.2462906159678244</v>
      </c>
      <c r="AR1825" s="89">
        <f t="shared" si="573"/>
        <v>1.2462889468736118</v>
      </c>
      <c r="AS1825" s="89">
        <f t="shared" si="573"/>
        <v>1.2462266328299796</v>
      </c>
      <c r="AT1825" s="89">
        <f t="shared" si="573"/>
        <v>1.2439083968856333</v>
      </c>
      <c r="AU1825" s="89">
        <f t="shared" si="574"/>
        <v>1.1666747515830691</v>
      </c>
    </row>
    <row r="1826" spans="3:64">
      <c r="C1826" s="10"/>
      <c r="D1826" s="10"/>
      <c r="Z1826">
        <f t="shared" si="565"/>
        <v>0</v>
      </c>
      <c r="AA1826" s="89">
        <f t="shared" si="566"/>
        <v>-0.23800536174947567</v>
      </c>
      <c r="AB1826" s="89">
        <f t="shared" si="577"/>
        <v>-9999</v>
      </c>
      <c r="AC1826" s="89">
        <f t="shared" si="561"/>
        <v>0</v>
      </c>
      <c r="AD1826" s="89">
        <f t="shared" si="575"/>
        <v>-9999</v>
      </c>
      <c r="AE1826" s="89">
        <f t="shared" si="562"/>
        <v>0</v>
      </c>
      <c r="AF1826">
        <f t="shared" si="576"/>
        <v>-9999</v>
      </c>
      <c r="AG1826" s="73"/>
      <c r="AH1826">
        <f t="shared" si="567"/>
        <v>9.9128093979226504E-4</v>
      </c>
      <c r="AI1826">
        <f t="shared" si="568"/>
        <v>1.0202694526724543</v>
      </c>
      <c r="AJ1826">
        <f t="shared" si="569"/>
        <v>0.73637414807196833</v>
      </c>
      <c r="AK1826">
        <f t="shared" si="570"/>
        <v>8.1517785104596244E-2</v>
      </c>
      <c r="AL1826">
        <f t="shared" si="571"/>
        <v>1.327088014839336</v>
      </c>
      <c r="AM1826">
        <f t="shared" si="572"/>
        <v>0.7817992999413852</v>
      </c>
      <c r="AN1826" s="89">
        <f t="shared" si="573"/>
        <v>1.2462906618999194</v>
      </c>
      <c r="AO1826" s="89">
        <f t="shared" si="573"/>
        <v>1.246290661867854</v>
      </c>
      <c r="AP1826" s="89">
        <f t="shared" si="573"/>
        <v>1.2462906606705981</v>
      </c>
      <c r="AQ1826" s="89">
        <f t="shared" si="573"/>
        <v>1.2462906159678244</v>
      </c>
      <c r="AR1826" s="89">
        <f t="shared" si="573"/>
        <v>1.2462889468736118</v>
      </c>
      <c r="AS1826" s="89">
        <f t="shared" si="573"/>
        <v>1.2462266328299796</v>
      </c>
      <c r="AT1826" s="89">
        <f t="shared" si="573"/>
        <v>1.2439083968856333</v>
      </c>
      <c r="AU1826" s="89">
        <f t="shared" si="574"/>
        <v>1.1666747515830691</v>
      </c>
    </row>
    <row r="1827" spans="3:64">
      <c r="C1827" s="10"/>
      <c r="D1827" s="10"/>
      <c r="Z1827">
        <f t="shared" si="565"/>
        <v>0</v>
      </c>
      <c r="AA1827" s="89">
        <f t="shared" si="566"/>
        <v>-0.23800536174947567</v>
      </c>
      <c r="AB1827" s="89">
        <f t="shared" si="577"/>
        <v>-9999</v>
      </c>
      <c r="AC1827" s="89">
        <f t="shared" si="561"/>
        <v>0</v>
      </c>
      <c r="AD1827" s="89">
        <f t="shared" si="575"/>
        <v>-9999</v>
      </c>
      <c r="AE1827" s="89">
        <f t="shared" si="562"/>
        <v>0</v>
      </c>
      <c r="AF1827">
        <f t="shared" si="576"/>
        <v>-9999</v>
      </c>
      <c r="AG1827" s="73"/>
      <c r="AH1827">
        <f t="shared" si="567"/>
        <v>9.9128093979226504E-4</v>
      </c>
      <c r="AI1827">
        <f t="shared" si="568"/>
        <v>1.0202694526724543</v>
      </c>
      <c r="AJ1827">
        <f t="shared" si="569"/>
        <v>0.73637414807196833</v>
      </c>
      <c r="AK1827">
        <f t="shared" si="570"/>
        <v>8.1517785104596244E-2</v>
      </c>
      <c r="AL1827">
        <f t="shared" si="571"/>
        <v>1.327088014839336</v>
      </c>
      <c r="AM1827">
        <f t="shared" si="572"/>
        <v>0.7817992999413852</v>
      </c>
      <c r="AN1827" s="89">
        <f t="shared" si="573"/>
        <v>1.2462906618999194</v>
      </c>
      <c r="AO1827" s="89">
        <f t="shared" si="573"/>
        <v>1.246290661867854</v>
      </c>
      <c r="AP1827" s="89">
        <f t="shared" si="573"/>
        <v>1.2462906606705981</v>
      </c>
      <c r="AQ1827" s="89">
        <f t="shared" si="573"/>
        <v>1.2462906159678244</v>
      </c>
      <c r="AR1827" s="89">
        <f t="shared" si="573"/>
        <v>1.2462889468736118</v>
      </c>
      <c r="AS1827" s="89">
        <f t="shared" si="573"/>
        <v>1.2462266328299796</v>
      </c>
      <c r="AT1827" s="89">
        <f t="shared" si="573"/>
        <v>1.2439083968856333</v>
      </c>
      <c r="AU1827" s="89">
        <f t="shared" si="574"/>
        <v>1.1666747515830691</v>
      </c>
    </row>
    <row r="1828" spans="3:64">
      <c r="C1828" s="10"/>
      <c r="D1828" s="10"/>
      <c r="Z1828">
        <f t="shared" si="565"/>
        <v>0</v>
      </c>
      <c r="AA1828" s="89">
        <f t="shared" si="566"/>
        <v>-0.23800536174947567</v>
      </c>
      <c r="AB1828" s="89">
        <f t="shared" si="577"/>
        <v>-9999</v>
      </c>
      <c r="AC1828" s="89">
        <f t="shared" si="561"/>
        <v>0</v>
      </c>
      <c r="AD1828" s="89">
        <f t="shared" si="575"/>
        <v>-9999</v>
      </c>
      <c r="AE1828" s="89">
        <f t="shared" si="562"/>
        <v>0</v>
      </c>
      <c r="AF1828">
        <f t="shared" si="576"/>
        <v>-9999</v>
      </c>
      <c r="AG1828" s="73"/>
      <c r="AH1828">
        <f t="shared" si="567"/>
        <v>9.9128093979226504E-4</v>
      </c>
      <c r="AI1828">
        <f t="shared" si="568"/>
        <v>1.0202694526724543</v>
      </c>
      <c r="AJ1828">
        <f t="shared" si="569"/>
        <v>0.73637414807196833</v>
      </c>
      <c r="AK1828">
        <f t="shared" si="570"/>
        <v>8.1517785104596244E-2</v>
      </c>
      <c r="AL1828">
        <f t="shared" si="571"/>
        <v>1.327088014839336</v>
      </c>
      <c r="AM1828">
        <f t="shared" si="572"/>
        <v>0.7817992999413852</v>
      </c>
      <c r="AN1828" s="89">
        <f t="shared" si="573"/>
        <v>1.2462906618999194</v>
      </c>
      <c r="AO1828" s="89">
        <f t="shared" si="573"/>
        <v>1.246290661867854</v>
      </c>
      <c r="AP1828" s="89">
        <f t="shared" si="573"/>
        <v>1.2462906606705981</v>
      </c>
      <c r="AQ1828" s="89">
        <f t="shared" si="573"/>
        <v>1.2462906159678244</v>
      </c>
      <c r="AR1828" s="89">
        <f t="shared" si="573"/>
        <v>1.2462889468736118</v>
      </c>
      <c r="AS1828" s="89">
        <f t="shared" si="573"/>
        <v>1.2462266328299796</v>
      </c>
      <c r="AT1828" s="89">
        <f t="shared" si="573"/>
        <v>1.2439083968856333</v>
      </c>
      <c r="AU1828" s="89">
        <f t="shared" si="574"/>
        <v>1.1666747515830691</v>
      </c>
    </row>
    <row r="1829" spans="3:64">
      <c r="C1829" s="10"/>
      <c r="D1829" s="10"/>
      <c r="Z1829">
        <f t="shared" si="565"/>
        <v>0</v>
      </c>
      <c r="AA1829" s="89">
        <f t="shared" si="566"/>
        <v>-0.23800536174947567</v>
      </c>
      <c r="AB1829" s="89">
        <f t="shared" si="577"/>
        <v>-9999</v>
      </c>
      <c r="AC1829" s="89">
        <f t="shared" si="561"/>
        <v>0</v>
      </c>
      <c r="AD1829" s="89">
        <f t="shared" si="575"/>
        <v>-9999</v>
      </c>
      <c r="AE1829" s="89">
        <f t="shared" si="562"/>
        <v>0</v>
      </c>
      <c r="AF1829">
        <f t="shared" si="576"/>
        <v>-9999</v>
      </c>
      <c r="AG1829" s="73"/>
      <c r="AH1829">
        <f t="shared" si="567"/>
        <v>9.9128093979226504E-4</v>
      </c>
      <c r="AI1829">
        <f t="shared" si="568"/>
        <v>1.0202694526724543</v>
      </c>
      <c r="AJ1829">
        <f t="shared" si="569"/>
        <v>0.73637414807196833</v>
      </c>
      <c r="AK1829">
        <f t="shared" si="570"/>
        <v>8.1517785104596244E-2</v>
      </c>
      <c r="AL1829">
        <f t="shared" si="571"/>
        <v>1.327088014839336</v>
      </c>
      <c r="AM1829">
        <f t="shared" si="572"/>
        <v>0.7817992999413852</v>
      </c>
      <c r="AN1829" s="89">
        <f t="shared" ref="AN1829:AT1844" si="578">$AU1829+$AB$7*SIN(AO1829)</f>
        <v>1.2462906618999194</v>
      </c>
      <c r="AO1829" s="89">
        <f t="shared" si="578"/>
        <v>1.246290661867854</v>
      </c>
      <c r="AP1829" s="89">
        <f t="shared" si="578"/>
        <v>1.2462906606705981</v>
      </c>
      <c r="AQ1829" s="89">
        <f t="shared" si="578"/>
        <v>1.2462906159678244</v>
      </c>
      <c r="AR1829" s="89">
        <f t="shared" si="578"/>
        <v>1.2462889468736118</v>
      </c>
      <c r="AS1829" s="89">
        <f t="shared" si="578"/>
        <v>1.2462266328299796</v>
      </c>
      <c r="AT1829" s="89">
        <f t="shared" si="578"/>
        <v>1.2439083968856333</v>
      </c>
      <c r="AU1829" s="89">
        <f t="shared" si="574"/>
        <v>1.1666747515830691</v>
      </c>
    </row>
    <row r="1830" spans="3:64">
      <c r="C1830" s="10"/>
      <c r="D1830" s="10"/>
      <c r="Z1830">
        <f t="shared" si="565"/>
        <v>0</v>
      </c>
      <c r="AA1830" s="89">
        <f t="shared" si="566"/>
        <v>-0.23800536174947567</v>
      </c>
      <c r="AB1830" s="89">
        <f t="shared" si="577"/>
        <v>-9999</v>
      </c>
      <c r="AC1830" s="89">
        <f t="shared" si="561"/>
        <v>0</v>
      </c>
      <c r="AD1830" s="89">
        <f t="shared" si="575"/>
        <v>-9999</v>
      </c>
      <c r="AE1830" s="89">
        <f t="shared" si="562"/>
        <v>0</v>
      </c>
      <c r="AF1830">
        <f t="shared" si="576"/>
        <v>-9999</v>
      </c>
      <c r="AG1830" s="73"/>
      <c r="AH1830">
        <f t="shared" si="567"/>
        <v>9.9128093979226504E-4</v>
      </c>
      <c r="AI1830">
        <f t="shared" si="568"/>
        <v>1.0202694526724543</v>
      </c>
      <c r="AJ1830">
        <f t="shared" si="569"/>
        <v>0.73637414807196833</v>
      </c>
      <c r="AK1830">
        <f t="shared" si="570"/>
        <v>8.1517785104596244E-2</v>
      </c>
      <c r="AL1830">
        <f t="shared" si="571"/>
        <v>1.327088014839336</v>
      </c>
      <c r="AM1830">
        <f t="shared" si="572"/>
        <v>0.7817992999413852</v>
      </c>
      <c r="AN1830" s="89">
        <f t="shared" si="578"/>
        <v>1.2462906618999194</v>
      </c>
      <c r="AO1830" s="89">
        <f t="shared" si="578"/>
        <v>1.246290661867854</v>
      </c>
      <c r="AP1830" s="89">
        <f t="shared" si="578"/>
        <v>1.2462906606705981</v>
      </c>
      <c r="AQ1830" s="89">
        <f t="shared" si="578"/>
        <v>1.2462906159678244</v>
      </c>
      <c r="AR1830" s="89">
        <f t="shared" si="578"/>
        <v>1.2462889468736118</v>
      </c>
      <c r="AS1830" s="89">
        <f t="shared" si="578"/>
        <v>1.2462266328299796</v>
      </c>
      <c r="AT1830" s="89">
        <f t="shared" si="578"/>
        <v>1.2439083968856333</v>
      </c>
      <c r="AU1830" s="89">
        <f t="shared" si="574"/>
        <v>1.1666747515830691</v>
      </c>
    </row>
    <row r="1831" spans="3:64">
      <c r="C1831" s="10"/>
      <c r="D1831" s="10"/>
      <c r="Z1831">
        <f t="shared" si="565"/>
        <v>0</v>
      </c>
      <c r="AA1831" s="89">
        <f t="shared" si="566"/>
        <v>-0.23800536174947567</v>
      </c>
      <c r="AB1831" s="89">
        <f t="shared" si="577"/>
        <v>-9999</v>
      </c>
      <c r="AC1831" s="89">
        <f t="shared" ref="AC1831:AC1894" si="579">+G1831-P1831</f>
        <v>0</v>
      </c>
      <c r="AD1831" s="89">
        <f t="shared" si="575"/>
        <v>-9999</v>
      </c>
      <c r="AE1831" s="89">
        <f t="shared" ref="AE1831:AE1894" si="580">+(G1831-AA1831)^2*S1831</f>
        <v>0</v>
      </c>
      <c r="AF1831">
        <f t="shared" si="576"/>
        <v>-9999</v>
      </c>
      <c r="AG1831" s="73"/>
      <c r="AH1831">
        <f t="shared" si="567"/>
        <v>9.9128093979226504E-4</v>
      </c>
      <c r="AI1831">
        <f t="shared" si="568"/>
        <v>1.0202694526724543</v>
      </c>
      <c r="AJ1831">
        <f t="shared" si="569"/>
        <v>0.73637414807196833</v>
      </c>
      <c r="AK1831">
        <f t="shared" si="570"/>
        <v>8.1517785104596244E-2</v>
      </c>
      <c r="AL1831">
        <f t="shared" si="571"/>
        <v>1.327088014839336</v>
      </c>
      <c r="AM1831">
        <f t="shared" si="572"/>
        <v>0.7817992999413852</v>
      </c>
      <c r="AN1831" s="89">
        <f t="shared" si="578"/>
        <v>1.2462906618999194</v>
      </c>
      <c r="AO1831" s="89">
        <f t="shared" si="578"/>
        <v>1.246290661867854</v>
      </c>
      <c r="AP1831" s="89">
        <f t="shared" si="578"/>
        <v>1.2462906606705981</v>
      </c>
      <c r="AQ1831" s="89">
        <f t="shared" si="578"/>
        <v>1.2462906159678244</v>
      </c>
      <c r="AR1831" s="89">
        <f t="shared" si="578"/>
        <v>1.2462889468736118</v>
      </c>
      <c r="AS1831" s="89">
        <f t="shared" si="578"/>
        <v>1.2462266328299796</v>
      </c>
      <c r="AT1831" s="89">
        <f t="shared" si="578"/>
        <v>1.2439083968856333</v>
      </c>
      <c r="AU1831" s="89">
        <f t="shared" si="574"/>
        <v>1.1666747515830691</v>
      </c>
      <c r="AV1831" s="89"/>
      <c r="AW1831" s="89"/>
      <c r="AX1831" s="89"/>
      <c r="AY1831" s="89"/>
      <c r="AZ1831" s="89"/>
      <c r="BA1831" s="89"/>
      <c r="BB1831" s="89"/>
      <c r="BC1831" s="89"/>
      <c r="BD1831" s="89"/>
      <c r="BE1831" s="89"/>
      <c r="BF1831" s="89"/>
      <c r="BG1831" s="89"/>
      <c r="BH1831" s="89"/>
      <c r="BI1831" s="89"/>
      <c r="BJ1831" s="89"/>
      <c r="BK1831" s="89"/>
      <c r="BL1831" s="89"/>
    </row>
    <row r="1832" spans="3:64">
      <c r="C1832" s="10"/>
      <c r="D1832" s="10"/>
      <c r="Z1832">
        <f t="shared" si="565"/>
        <v>0</v>
      </c>
      <c r="AA1832" s="89">
        <f t="shared" si="566"/>
        <v>-0.23800536174947567</v>
      </c>
      <c r="AB1832" s="89">
        <f t="shared" si="577"/>
        <v>-9999</v>
      </c>
      <c r="AC1832" s="89">
        <f t="shared" si="579"/>
        <v>0</v>
      </c>
      <c r="AD1832" s="89">
        <f t="shared" si="575"/>
        <v>-9999</v>
      </c>
      <c r="AE1832" s="89">
        <f t="shared" si="580"/>
        <v>0</v>
      </c>
      <c r="AF1832">
        <f t="shared" si="576"/>
        <v>-9999</v>
      </c>
      <c r="AG1832" s="73"/>
      <c r="AH1832">
        <f t="shared" si="567"/>
        <v>9.9128093979226504E-4</v>
      </c>
      <c r="AI1832">
        <f t="shared" si="568"/>
        <v>1.0202694526724543</v>
      </c>
      <c r="AJ1832">
        <f t="shared" si="569"/>
        <v>0.73637414807196833</v>
      </c>
      <c r="AK1832">
        <f t="shared" si="570"/>
        <v>8.1517785104596244E-2</v>
      </c>
      <c r="AL1832">
        <f t="shared" si="571"/>
        <v>1.327088014839336</v>
      </c>
      <c r="AM1832">
        <f t="shared" si="572"/>
        <v>0.7817992999413852</v>
      </c>
      <c r="AN1832" s="89">
        <f t="shared" si="578"/>
        <v>1.2462906618999194</v>
      </c>
      <c r="AO1832" s="89">
        <f t="shared" si="578"/>
        <v>1.246290661867854</v>
      </c>
      <c r="AP1832" s="89">
        <f t="shared" si="578"/>
        <v>1.2462906606705981</v>
      </c>
      <c r="AQ1832" s="89">
        <f t="shared" si="578"/>
        <v>1.2462906159678244</v>
      </c>
      <c r="AR1832" s="89">
        <f t="shared" si="578"/>
        <v>1.2462889468736118</v>
      </c>
      <c r="AS1832" s="89">
        <f t="shared" si="578"/>
        <v>1.2462266328299796</v>
      </c>
      <c r="AT1832" s="89">
        <f t="shared" si="578"/>
        <v>1.2439083968856333</v>
      </c>
      <c r="AU1832" s="89">
        <f t="shared" si="574"/>
        <v>1.1666747515830691</v>
      </c>
    </row>
    <row r="1833" spans="3:64">
      <c r="C1833" s="10"/>
      <c r="D1833" s="10"/>
      <c r="Z1833">
        <f t="shared" si="565"/>
        <v>0</v>
      </c>
      <c r="AA1833" s="89">
        <f t="shared" si="566"/>
        <v>-0.23800536174947567</v>
      </c>
      <c r="AB1833" s="89">
        <f t="shared" si="577"/>
        <v>-9999</v>
      </c>
      <c r="AC1833" s="89">
        <f t="shared" si="579"/>
        <v>0</v>
      </c>
      <c r="AD1833" s="89">
        <f t="shared" si="575"/>
        <v>-9999</v>
      </c>
      <c r="AE1833" s="89">
        <f t="shared" si="580"/>
        <v>0</v>
      </c>
      <c r="AF1833">
        <f t="shared" si="576"/>
        <v>-9999</v>
      </c>
      <c r="AG1833" s="73"/>
      <c r="AH1833">
        <f t="shared" si="567"/>
        <v>9.9128093979226504E-4</v>
      </c>
      <c r="AI1833">
        <f t="shared" si="568"/>
        <v>1.0202694526724543</v>
      </c>
      <c r="AJ1833">
        <f t="shared" si="569"/>
        <v>0.73637414807196833</v>
      </c>
      <c r="AK1833">
        <f t="shared" si="570"/>
        <v>8.1517785104596244E-2</v>
      </c>
      <c r="AL1833">
        <f t="shared" si="571"/>
        <v>1.327088014839336</v>
      </c>
      <c r="AM1833">
        <f t="shared" si="572"/>
        <v>0.7817992999413852</v>
      </c>
      <c r="AN1833" s="89">
        <f t="shared" si="578"/>
        <v>1.2462906618999194</v>
      </c>
      <c r="AO1833" s="89">
        <f t="shared" si="578"/>
        <v>1.246290661867854</v>
      </c>
      <c r="AP1833" s="89">
        <f t="shared" si="578"/>
        <v>1.2462906606705981</v>
      </c>
      <c r="AQ1833" s="89">
        <f t="shared" si="578"/>
        <v>1.2462906159678244</v>
      </c>
      <c r="AR1833" s="89">
        <f t="shared" si="578"/>
        <v>1.2462889468736118</v>
      </c>
      <c r="AS1833" s="89">
        <f t="shared" si="578"/>
        <v>1.2462266328299796</v>
      </c>
      <c r="AT1833" s="89">
        <f t="shared" si="578"/>
        <v>1.2439083968856333</v>
      </c>
      <c r="AU1833" s="89">
        <f t="shared" si="574"/>
        <v>1.1666747515830691</v>
      </c>
    </row>
    <row r="1834" spans="3:64">
      <c r="C1834" s="10"/>
      <c r="D1834" s="10"/>
      <c r="Z1834">
        <f t="shared" si="565"/>
        <v>0</v>
      </c>
      <c r="AA1834" s="89">
        <f t="shared" si="566"/>
        <v>-0.23800536174947567</v>
      </c>
      <c r="AB1834" s="89">
        <f t="shared" si="577"/>
        <v>-9999</v>
      </c>
      <c r="AC1834" s="89">
        <f t="shared" si="579"/>
        <v>0</v>
      </c>
      <c r="AD1834" s="89">
        <f t="shared" si="575"/>
        <v>-9999</v>
      </c>
      <c r="AE1834" s="89">
        <f t="shared" si="580"/>
        <v>0</v>
      </c>
      <c r="AF1834">
        <f t="shared" si="576"/>
        <v>-9999</v>
      </c>
      <c r="AG1834" s="73"/>
      <c r="AH1834">
        <f t="shared" si="567"/>
        <v>9.9128093979226504E-4</v>
      </c>
      <c r="AI1834">
        <f t="shared" si="568"/>
        <v>1.0202694526724543</v>
      </c>
      <c r="AJ1834">
        <f t="shared" si="569"/>
        <v>0.73637414807196833</v>
      </c>
      <c r="AK1834">
        <f t="shared" si="570"/>
        <v>8.1517785104596244E-2</v>
      </c>
      <c r="AL1834">
        <f t="shared" si="571"/>
        <v>1.327088014839336</v>
      </c>
      <c r="AM1834">
        <f t="shared" si="572"/>
        <v>0.7817992999413852</v>
      </c>
      <c r="AN1834" s="89">
        <f t="shared" si="578"/>
        <v>1.2462906618999194</v>
      </c>
      <c r="AO1834" s="89">
        <f t="shared" si="578"/>
        <v>1.246290661867854</v>
      </c>
      <c r="AP1834" s="89">
        <f t="shared" si="578"/>
        <v>1.2462906606705981</v>
      </c>
      <c r="AQ1834" s="89">
        <f t="shared" si="578"/>
        <v>1.2462906159678244</v>
      </c>
      <c r="AR1834" s="89">
        <f t="shared" si="578"/>
        <v>1.2462889468736118</v>
      </c>
      <c r="AS1834" s="89">
        <f t="shared" si="578"/>
        <v>1.2462266328299796</v>
      </c>
      <c r="AT1834" s="89">
        <f t="shared" si="578"/>
        <v>1.2439083968856333</v>
      </c>
      <c r="AU1834" s="89">
        <f t="shared" si="574"/>
        <v>1.1666747515830691</v>
      </c>
    </row>
    <row r="1835" spans="3:64">
      <c r="C1835" s="10"/>
      <c r="D1835" s="10"/>
      <c r="Z1835">
        <f t="shared" si="565"/>
        <v>0</v>
      </c>
      <c r="AA1835" s="89">
        <f t="shared" si="566"/>
        <v>-0.23800536174947567</v>
      </c>
      <c r="AB1835" s="89">
        <f t="shared" si="577"/>
        <v>-9999</v>
      </c>
      <c r="AC1835" s="89">
        <f t="shared" si="579"/>
        <v>0</v>
      </c>
      <c r="AD1835" s="89">
        <f t="shared" si="575"/>
        <v>-9999</v>
      </c>
      <c r="AE1835" s="89">
        <f t="shared" si="580"/>
        <v>0</v>
      </c>
      <c r="AF1835">
        <f t="shared" si="576"/>
        <v>-9999</v>
      </c>
      <c r="AG1835" s="73"/>
      <c r="AH1835">
        <f t="shared" si="567"/>
        <v>9.9128093979226504E-4</v>
      </c>
      <c r="AI1835">
        <f t="shared" si="568"/>
        <v>1.0202694526724543</v>
      </c>
      <c r="AJ1835">
        <f t="shared" si="569"/>
        <v>0.73637414807196833</v>
      </c>
      <c r="AK1835">
        <f t="shared" si="570"/>
        <v>8.1517785104596244E-2</v>
      </c>
      <c r="AL1835">
        <f t="shared" si="571"/>
        <v>1.327088014839336</v>
      </c>
      <c r="AM1835">
        <f t="shared" si="572"/>
        <v>0.7817992999413852</v>
      </c>
      <c r="AN1835" s="89">
        <f t="shared" si="578"/>
        <v>1.2462906618999194</v>
      </c>
      <c r="AO1835" s="89">
        <f t="shared" si="578"/>
        <v>1.246290661867854</v>
      </c>
      <c r="AP1835" s="89">
        <f t="shared" si="578"/>
        <v>1.2462906606705981</v>
      </c>
      <c r="AQ1835" s="89">
        <f t="shared" si="578"/>
        <v>1.2462906159678244</v>
      </c>
      <c r="AR1835" s="89">
        <f t="shared" si="578"/>
        <v>1.2462889468736118</v>
      </c>
      <c r="AS1835" s="89">
        <f t="shared" si="578"/>
        <v>1.2462266328299796</v>
      </c>
      <c r="AT1835" s="89">
        <f t="shared" si="578"/>
        <v>1.2439083968856333</v>
      </c>
      <c r="AU1835" s="89">
        <f t="shared" si="574"/>
        <v>1.1666747515830691</v>
      </c>
    </row>
    <row r="1836" spans="3:64">
      <c r="C1836" s="10"/>
      <c r="D1836" s="10"/>
      <c r="Z1836">
        <f t="shared" si="565"/>
        <v>0</v>
      </c>
      <c r="AA1836" s="89">
        <f t="shared" si="566"/>
        <v>-0.23800536174947567</v>
      </c>
      <c r="AB1836" s="89">
        <f t="shared" si="577"/>
        <v>-9999</v>
      </c>
      <c r="AC1836" s="89">
        <f t="shared" si="579"/>
        <v>0</v>
      </c>
      <c r="AD1836" s="89">
        <f t="shared" si="575"/>
        <v>-9999</v>
      </c>
      <c r="AE1836" s="89">
        <f t="shared" si="580"/>
        <v>0</v>
      </c>
      <c r="AF1836">
        <f t="shared" si="576"/>
        <v>-9999</v>
      </c>
      <c r="AG1836" s="73"/>
      <c r="AH1836">
        <f t="shared" si="567"/>
        <v>9.9128093979226504E-4</v>
      </c>
      <c r="AI1836">
        <f t="shared" si="568"/>
        <v>1.0202694526724543</v>
      </c>
      <c r="AJ1836">
        <f t="shared" si="569"/>
        <v>0.73637414807196833</v>
      </c>
      <c r="AK1836">
        <f t="shared" si="570"/>
        <v>8.1517785104596244E-2</v>
      </c>
      <c r="AL1836">
        <f t="shared" si="571"/>
        <v>1.327088014839336</v>
      </c>
      <c r="AM1836">
        <f t="shared" si="572"/>
        <v>0.7817992999413852</v>
      </c>
      <c r="AN1836" s="89">
        <f t="shared" si="578"/>
        <v>1.2462906618999194</v>
      </c>
      <c r="AO1836" s="89">
        <f t="shared" si="578"/>
        <v>1.246290661867854</v>
      </c>
      <c r="AP1836" s="89">
        <f t="shared" si="578"/>
        <v>1.2462906606705981</v>
      </c>
      <c r="AQ1836" s="89">
        <f t="shared" si="578"/>
        <v>1.2462906159678244</v>
      </c>
      <c r="AR1836" s="89">
        <f t="shared" si="578"/>
        <v>1.2462889468736118</v>
      </c>
      <c r="AS1836" s="89">
        <f t="shared" si="578"/>
        <v>1.2462266328299796</v>
      </c>
      <c r="AT1836" s="89">
        <f t="shared" si="578"/>
        <v>1.2439083968856333</v>
      </c>
      <c r="AU1836" s="89">
        <f t="shared" si="574"/>
        <v>1.1666747515830691</v>
      </c>
    </row>
    <row r="1837" spans="3:64">
      <c r="C1837" s="10"/>
      <c r="D1837" s="10"/>
      <c r="Z1837">
        <f t="shared" si="565"/>
        <v>0</v>
      </c>
      <c r="AA1837" s="89">
        <f t="shared" si="566"/>
        <v>-0.23800536174947567</v>
      </c>
      <c r="AB1837" s="89">
        <f t="shared" si="577"/>
        <v>-9999</v>
      </c>
      <c r="AC1837" s="89">
        <f t="shared" si="579"/>
        <v>0</v>
      </c>
      <c r="AD1837" s="89">
        <f t="shared" si="575"/>
        <v>-9999</v>
      </c>
      <c r="AE1837" s="89">
        <f t="shared" si="580"/>
        <v>0</v>
      </c>
      <c r="AF1837">
        <f t="shared" si="576"/>
        <v>-9999</v>
      </c>
      <c r="AG1837" s="73"/>
      <c r="AH1837">
        <f t="shared" si="567"/>
        <v>9.9128093979226504E-4</v>
      </c>
      <c r="AI1837">
        <f t="shared" si="568"/>
        <v>1.0202694526724543</v>
      </c>
      <c r="AJ1837">
        <f t="shared" si="569"/>
        <v>0.73637414807196833</v>
      </c>
      <c r="AK1837">
        <f t="shared" si="570"/>
        <v>8.1517785104596244E-2</v>
      </c>
      <c r="AL1837">
        <f t="shared" si="571"/>
        <v>1.327088014839336</v>
      </c>
      <c r="AM1837">
        <f t="shared" si="572"/>
        <v>0.7817992999413852</v>
      </c>
      <c r="AN1837" s="89">
        <f t="shared" si="578"/>
        <v>1.2462906618999194</v>
      </c>
      <c r="AO1837" s="89">
        <f t="shared" si="578"/>
        <v>1.246290661867854</v>
      </c>
      <c r="AP1837" s="89">
        <f t="shared" si="578"/>
        <v>1.2462906606705981</v>
      </c>
      <c r="AQ1837" s="89">
        <f t="shared" si="578"/>
        <v>1.2462906159678244</v>
      </c>
      <c r="AR1837" s="89">
        <f t="shared" si="578"/>
        <v>1.2462889468736118</v>
      </c>
      <c r="AS1837" s="89">
        <f t="shared" si="578"/>
        <v>1.2462266328299796</v>
      </c>
      <c r="AT1837" s="89">
        <f t="shared" si="578"/>
        <v>1.2439083968856333</v>
      </c>
      <c r="AU1837" s="89">
        <f t="shared" si="574"/>
        <v>1.1666747515830691</v>
      </c>
    </row>
    <row r="1838" spans="3:64">
      <c r="C1838" s="10"/>
      <c r="D1838" s="10"/>
      <c r="Z1838">
        <f t="shared" si="565"/>
        <v>0</v>
      </c>
      <c r="AA1838" s="89">
        <f t="shared" si="566"/>
        <v>-0.23800536174947567</v>
      </c>
      <c r="AB1838" s="89">
        <f t="shared" si="577"/>
        <v>-9999</v>
      </c>
      <c r="AC1838" s="89">
        <f t="shared" si="579"/>
        <v>0</v>
      </c>
      <c r="AD1838" s="89">
        <f t="shared" si="575"/>
        <v>-9999</v>
      </c>
      <c r="AE1838" s="89">
        <f t="shared" si="580"/>
        <v>0</v>
      </c>
      <c r="AF1838">
        <f t="shared" si="576"/>
        <v>-9999</v>
      </c>
      <c r="AG1838" s="73"/>
      <c r="AH1838">
        <f t="shared" si="567"/>
        <v>9.9128093979226504E-4</v>
      </c>
      <c r="AI1838">
        <f t="shared" si="568"/>
        <v>1.0202694526724543</v>
      </c>
      <c r="AJ1838">
        <f t="shared" si="569"/>
        <v>0.73637414807196833</v>
      </c>
      <c r="AK1838">
        <f t="shared" si="570"/>
        <v>8.1517785104596244E-2</v>
      </c>
      <c r="AL1838">
        <f t="shared" si="571"/>
        <v>1.327088014839336</v>
      </c>
      <c r="AM1838">
        <f t="shared" si="572"/>
        <v>0.7817992999413852</v>
      </c>
      <c r="AN1838" s="89">
        <f t="shared" si="578"/>
        <v>1.2462906618999194</v>
      </c>
      <c r="AO1838" s="89">
        <f t="shared" si="578"/>
        <v>1.246290661867854</v>
      </c>
      <c r="AP1838" s="89">
        <f t="shared" si="578"/>
        <v>1.2462906606705981</v>
      </c>
      <c r="AQ1838" s="89">
        <f t="shared" si="578"/>
        <v>1.2462906159678244</v>
      </c>
      <c r="AR1838" s="89">
        <f t="shared" si="578"/>
        <v>1.2462889468736118</v>
      </c>
      <c r="AS1838" s="89">
        <f t="shared" si="578"/>
        <v>1.2462266328299796</v>
      </c>
      <c r="AT1838" s="89">
        <f t="shared" si="578"/>
        <v>1.2439083968856333</v>
      </c>
      <c r="AU1838" s="89">
        <f t="shared" si="574"/>
        <v>1.1666747515830691</v>
      </c>
    </row>
    <row r="1839" spans="3:64">
      <c r="C1839" s="10"/>
      <c r="D1839" s="10"/>
      <c r="Z1839">
        <f t="shared" si="565"/>
        <v>0</v>
      </c>
      <c r="AA1839" s="89">
        <f t="shared" si="566"/>
        <v>-0.23800536174947567</v>
      </c>
      <c r="AB1839" s="89">
        <f t="shared" si="577"/>
        <v>-9999</v>
      </c>
      <c r="AC1839" s="89">
        <f t="shared" si="579"/>
        <v>0</v>
      </c>
      <c r="AD1839" s="89">
        <f t="shared" si="575"/>
        <v>-9999</v>
      </c>
      <c r="AE1839" s="89">
        <f t="shared" si="580"/>
        <v>0</v>
      </c>
      <c r="AF1839">
        <f t="shared" si="576"/>
        <v>-9999</v>
      </c>
      <c r="AG1839" s="73"/>
      <c r="AH1839">
        <f t="shared" si="567"/>
        <v>9.9128093979226504E-4</v>
      </c>
      <c r="AI1839">
        <f t="shared" si="568"/>
        <v>1.0202694526724543</v>
      </c>
      <c r="AJ1839">
        <f t="shared" si="569"/>
        <v>0.73637414807196833</v>
      </c>
      <c r="AK1839">
        <f t="shared" si="570"/>
        <v>8.1517785104596244E-2</v>
      </c>
      <c r="AL1839">
        <f t="shared" si="571"/>
        <v>1.327088014839336</v>
      </c>
      <c r="AM1839">
        <f t="shared" si="572"/>
        <v>0.7817992999413852</v>
      </c>
      <c r="AN1839" s="89">
        <f t="shared" si="578"/>
        <v>1.2462906618999194</v>
      </c>
      <c r="AO1839" s="89">
        <f t="shared" si="578"/>
        <v>1.246290661867854</v>
      </c>
      <c r="AP1839" s="89">
        <f t="shared" si="578"/>
        <v>1.2462906606705981</v>
      </c>
      <c r="AQ1839" s="89">
        <f t="shared" si="578"/>
        <v>1.2462906159678244</v>
      </c>
      <c r="AR1839" s="89">
        <f t="shared" si="578"/>
        <v>1.2462889468736118</v>
      </c>
      <c r="AS1839" s="89">
        <f t="shared" si="578"/>
        <v>1.2462266328299796</v>
      </c>
      <c r="AT1839" s="89">
        <f t="shared" si="578"/>
        <v>1.2439083968856333</v>
      </c>
      <c r="AU1839" s="89">
        <f t="shared" si="574"/>
        <v>1.1666747515830691</v>
      </c>
    </row>
    <row r="1840" spans="3:64">
      <c r="C1840" s="10"/>
      <c r="D1840" s="10"/>
      <c r="Z1840">
        <f t="shared" si="565"/>
        <v>0</v>
      </c>
      <c r="AA1840" s="89">
        <f t="shared" si="566"/>
        <v>-0.23800536174947567</v>
      </c>
      <c r="AB1840" s="89">
        <f t="shared" si="577"/>
        <v>-9999</v>
      </c>
      <c r="AC1840" s="89">
        <f t="shared" si="579"/>
        <v>0</v>
      </c>
      <c r="AD1840" s="89">
        <f t="shared" si="575"/>
        <v>-9999</v>
      </c>
      <c r="AE1840" s="89">
        <f t="shared" si="580"/>
        <v>0</v>
      </c>
      <c r="AF1840">
        <f t="shared" si="576"/>
        <v>-9999</v>
      </c>
      <c r="AG1840" s="73"/>
      <c r="AH1840">
        <f t="shared" si="567"/>
        <v>9.9128093979226504E-4</v>
      </c>
      <c r="AI1840">
        <f t="shared" si="568"/>
        <v>1.0202694526724543</v>
      </c>
      <c r="AJ1840">
        <f t="shared" si="569"/>
        <v>0.73637414807196833</v>
      </c>
      <c r="AK1840">
        <f t="shared" si="570"/>
        <v>8.1517785104596244E-2</v>
      </c>
      <c r="AL1840">
        <f t="shared" si="571"/>
        <v>1.327088014839336</v>
      </c>
      <c r="AM1840">
        <f t="shared" si="572"/>
        <v>0.7817992999413852</v>
      </c>
      <c r="AN1840" s="89">
        <f t="shared" si="578"/>
        <v>1.2462906618999194</v>
      </c>
      <c r="AO1840" s="89">
        <f t="shared" si="578"/>
        <v>1.246290661867854</v>
      </c>
      <c r="AP1840" s="89">
        <f t="shared" si="578"/>
        <v>1.2462906606705981</v>
      </c>
      <c r="AQ1840" s="89">
        <f t="shared" si="578"/>
        <v>1.2462906159678244</v>
      </c>
      <c r="AR1840" s="89">
        <f t="shared" si="578"/>
        <v>1.2462889468736118</v>
      </c>
      <c r="AS1840" s="89">
        <f t="shared" si="578"/>
        <v>1.2462266328299796</v>
      </c>
      <c r="AT1840" s="89">
        <f t="shared" si="578"/>
        <v>1.2439083968856333</v>
      </c>
      <c r="AU1840" s="89">
        <f t="shared" si="574"/>
        <v>1.1666747515830691</v>
      </c>
    </row>
    <row r="1841" spans="3:64">
      <c r="C1841" s="10"/>
      <c r="D1841" s="10"/>
      <c r="Z1841">
        <f t="shared" si="565"/>
        <v>0</v>
      </c>
      <c r="AA1841" s="89">
        <f t="shared" si="566"/>
        <v>-0.23800536174947567</v>
      </c>
      <c r="AB1841" s="89">
        <f t="shared" si="577"/>
        <v>-9999</v>
      </c>
      <c r="AC1841" s="89">
        <f t="shared" si="579"/>
        <v>0</v>
      </c>
      <c r="AD1841" s="89">
        <f t="shared" si="575"/>
        <v>-9999</v>
      </c>
      <c r="AE1841" s="89">
        <f t="shared" si="580"/>
        <v>0</v>
      </c>
      <c r="AF1841">
        <f t="shared" si="576"/>
        <v>-9999</v>
      </c>
      <c r="AG1841" s="73"/>
      <c r="AH1841">
        <f t="shared" si="567"/>
        <v>9.9128093979226504E-4</v>
      </c>
      <c r="AI1841">
        <f t="shared" si="568"/>
        <v>1.0202694526724543</v>
      </c>
      <c r="AJ1841">
        <f t="shared" si="569"/>
        <v>0.73637414807196833</v>
      </c>
      <c r="AK1841">
        <f t="shared" si="570"/>
        <v>8.1517785104596244E-2</v>
      </c>
      <c r="AL1841">
        <f t="shared" si="571"/>
        <v>1.327088014839336</v>
      </c>
      <c r="AM1841">
        <f t="shared" si="572"/>
        <v>0.7817992999413852</v>
      </c>
      <c r="AN1841" s="89">
        <f t="shared" si="578"/>
        <v>1.2462906618999194</v>
      </c>
      <c r="AO1841" s="89">
        <f t="shared" si="578"/>
        <v>1.246290661867854</v>
      </c>
      <c r="AP1841" s="89">
        <f t="shared" si="578"/>
        <v>1.2462906606705981</v>
      </c>
      <c r="AQ1841" s="89">
        <f t="shared" si="578"/>
        <v>1.2462906159678244</v>
      </c>
      <c r="AR1841" s="89">
        <f t="shared" si="578"/>
        <v>1.2462889468736118</v>
      </c>
      <c r="AS1841" s="89">
        <f t="shared" si="578"/>
        <v>1.2462266328299796</v>
      </c>
      <c r="AT1841" s="89">
        <f t="shared" si="578"/>
        <v>1.2439083968856333</v>
      </c>
      <c r="AU1841" s="89">
        <f t="shared" si="574"/>
        <v>1.1666747515830691</v>
      </c>
    </row>
    <row r="1842" spans="3:64">
      <c r="C1842" s="10"/>
      <c r="D1842" s="10"/>
      <c r="Z1842">
        <f t="shared" si="565"/>
        <v>0</v>
      </c>
      <c r="AA1842" s="89">
        <f t="shared" si="566"/>
        <v>-0.23800536174947567</v>
      </c>
      <c r="AB1842" s="89">
        <f t="shared" si="577"/>
        <v>-9999</v>
      </c>
      <c r="AC1842" s="89">
        <f t="shared" si="579"/>
        <v>0</v>
      </c>
      <c r="AD1842" s="89">
        <f t="shared" si="575"/>
        <v>-9999</v>
      </c>
      <c r="AE1842" s="89">
        <f t="shared" si="580"/>
        <v>0</v>
      </c>
      <c r="AF1842">
        <f t="shared" si="576"/>
        <v>-9999</v>
      </c>
      <c r="AG1842" s="73"/>
      <c r="AH1842">
        <f t="shared" si="567"/>
        <v>9.9128093979226504E-4</v>
      </c>
      <c r="AI1842">
        <f t="shared" si="568"/>
        <v>1.0202694526724543</v>
      </c>
      <c r="AJ1842">
        <f t="shared" si="569"/>
        <v>0.73637414807196833</v>
      </c>
      <c r="AK1842">
        <f t="shared" si="570"/>
        <v>8.1517785104596244E-2</v>
      </c>
      <c r="AL1842">
        <f t="shared" si="571"/>
        <v>1.327088014839336</v>
      </c>
      <c r="AM1842">
        <f t="shared" si="572"/>
        <v>0.7817992999413852</v>
      </c>
      <c r="AN1842" s="89">
        <f t="shared" si="578"/>
        <v>1.2462906618999194</v>
      </c>
      <c r="AO1842" s="89">
        <f t="shared" si="578"/>
        <v>1.246290661867854</v>
      </c>
      <c r="AP1842" s="89">
        <f t="shared" si="578"/>
        <v>1.2462906606705981</v>
      </c>
      <c r="AQ1842" s="89">
        <f t="shared" si="578"/>
        <v>1.2462906159678244</v>
      </c>
      <c r="AR1842" s="89">
        <f t="shared" si="578"/>
        <v>1.2462889468736118</v>
      </c>
      <c r="AS1842" s="89">
        <f t="shared" si="578"/>
        <v>1.2462266328299796</v>
      </c>
      <c r="AT1842" s="89">
        <f t="shared" si="578"/>
        <v>1.2439083968856333</v>
      </c>
      <c r="AU1842" s="89">
        <f t="shared" si="574"/>
        <v>1.1666747515830691</v>
      </c>
    </row>
    <row r="1843" spans="3:64">
      <c r="C1843" s="10"/>
      <c r="D1843" s="10"/>
      <c r="Z1843">
        <f t="shared" si="565"/>
        <v>0</v>
      </c>
      <c r="AA1843" s="89">
        <f t="shared" si="566"/>
        <v>-0.23800536174947567</v>
      </c>
      <c r="AB1843" s="89">
        <f t="shared" si="577"/>
        <v>-9999</v>
      </c>
      <c r="AC1843" s="89">
        <f t="shared" si="579"/>
        <v>0</v>
      </c>
      <c r="AD1843" s="89">
        <f t="shared" si="575"/>
        <v>-9999</v>
      </c>
      <c r="AE1843" s="89">
        <f t="shared" si="580"/>
        <v>0</v>
      </c>
      <c r="AF1843">
        <f t="shared" si="576"/>
        <v>-9999</v>
      </c>
      <c r="AG1843" s="73"/>
      <c r="AH1843">
        <f t="shared" si="567"/>
        <v>9.9128093979226504E-4</v>
      </c>
      <c r="AI1843">
        <f t="shared" si="568"/>
        <v>1.0202694526724543</v>
      </c>
      <c r="AJ1843">
        <f t="shared" si="569"/>
        <v>0.73637414807196833</v>
      </c>
      <c r="AK1843">
        <f t="shared" si="570"/>
        <v>8.1517785104596244E-2</v>
      </c>
      <c r="AL1843">
        <f t="shared" si="571"/>
        <v>1.327088014839336</v>
      </c>
      <c r="AM1843">
        <f t="shared" si="572"/>
        <v>0.7817992999413852</v>
      </c>
      <c r="AN1843" s="89">
        <f t="shared" si="578"/>
        <v>1.2462906618999194</v>
      </c>
      <c r="AO1843" s="89">
        <f t="shared" si="578"/>
        <v>1.246290661867854</v>
      </c>
      <c r="AP1843" s="89">
        <f t="shared" si="578"/>
        <v>1.2462906606705981</v>
      </c>
      <c r="AQ1843" s="89">
        <f t="shared" si="578"/>
        <v>1.2462906159678244</v>
      </c>
      <c r="AR1843" s="89">
        <f t="shared" si="578"/>
        <v>1.2462889468736118</v>
      </c>
      <c r="AS1843" s="89">
        <f t="shared" si="578"/>
        <v>1.2462266328299796</v>
      </c>
      <c r="AT1843" s="89">
        <f t="shared" si="578"/>
        <v>1.2439083968856333</v>
      </c>
      <c r="AU1843" s="89">
        <f t="shared" si="574"/>
        <v>1.1666747515830691</v>
      </c>
    </row>
    <row r="1844" spans="3:64">
      <c r="C1844" s="10"/>
      <c r="D1844" s="10"/>
      <c r="Z1844">
        <f t="shared" si="565"/>
        <v>0</v>
      </c>
      <c r="AA1844" s="89">
        <f t="shared" si="566"/>
        <v>-0.23800536174947567</v>
      </c>
      <c r="AB1844" s="89">
        <f t="shared" si="577"/>
        <v>-9999</v>
      </c>
      <c r="AC1844" s="89">
        <f t="shared" si="579"/>
        <v>0</v>
      </c>
      <c r="AD1844" s="89">
        <f t="shared" si="575"/>
        <v>-9999</v>
      </c>
      <c r="AE1844" s="89">
        <f t="shared" si="580"/>
        <v>0</v>
      </c>
      <c r="AF1844">
        <f t="shared" si="576"/>
        <v>-9999</v>
      </c>
      <c r="AG1844" s="73"/>
      <c r="AH1844">
        <f t="shared" si="567"/>
        <v>9.9128093979226504E-4</v>
      </c>
      <c r="AI1844">
        <f t="shared" si="568"/>
        <v>1.0202694526724543</v>
      </c>
      <c r="AJ1844">
        <f t="shared" si="569"/>
        <v>0.73637414807196833</v>
      </c>
      <c r="AK1844">
        <f t="shared" si="570"/>
        <v>8.1517785104596244E-2</v>
      </c>
      <c r="AL1844">
        <f t="shared" si="571"/>
        <v>1.327088014839336</v>
      </c>
      <c r="AM1844">
        <f t="shared" si="572"/>
        <v>0.7817992999413852</v>
      </c>
      <c r="AN1844" s="89">
        <f t="shared" si="578"/>
        <v>1.2462906618999194</v>
      </c>
      <c r="AO1844" s="89">
        <f t="shared" si="578"/>
        <v>1.246290661867854</v>
      </c>
      <c r="AP1844" s="89">
        <f t="shared" si="578"/>
        <v>1.2462906606705981</v>
      </c>
      <c r="AQ1844" s="89">
        <f t="shared" si="578"/>
        <v>1.2462906159678244</v>
      </c>
      <c r="AR1844" s="89">
        <f t="shared" si="578"/>
        <v>1.2462889468736118</v>
      </c>
      <c r="AS1844" s="89">
        <f t="shared" si="578"/>
        <v>1.2462266328299796</v>
      </c>
      <c r="AT1844" s="89">
        <f t="shared" si="578"/>
        <v>1.2439083968856333</v>
      </c>
      <c r="AU1844" s="89">
        <f t="shared" si="574"/>
        <v>1.1666747515830691</v>
      </c>
    </row>
    <row r="1845" spans="3:64">
      <c r="C1845" s="10"/>
      <c r="D1845" s="10"/>
      <c r="Z1845">
        <f t="shared" si="565"/>
        <v>0</v>
      </c>
      <c r="AA1845" s="89">
        <f t="shared" si="566"/>
        <v>-0.23800536174947567</v>
      </c>
      <c r="AB1845" s="89">
        <f t="shared" si="577"/>
        <v>-9999</v>
      </c>
      <c r="AC1845" s="89">
        <f t="shared" si="579"/>
        <v>0</v>
      </c>
      <c r="AD1845" s="89">
        <f t="shared" si="575"/>
        <v>-9999</v>
      </c>
      <c r="AE1845" s="89">
        <f t="shared" si="580"/>
        <v>0</v>
      </c>
      <c r="AF1845">
        <f t="shared" si="576"/>
        <v>-9999</v>
      </c>
      <c r="AG1845" s="73"/>
      <c r="AH1845">
        <f t="shared" si="567"/>
        <v>9.9128093979226504E-4</v>
      </c>
      <c r="AI1845">
        <f t="shared" si="568"/>
        <v>1.0202694526724543</v>
      </c>
      <c r="AJ1845">
        <f t="shared" si="569"/>
        <v>0.73637414807196833</v>
      </c>
      <c r="AK1845">
        <f t="shared" si="570"/>
        <v>8.1517785104596244E-2</v>
      </c>
      <c r="AL1845">
        <f t="shared" si="571"/>
        <v>1.327088014839336</v>
      </c>
      <c r="AM1845">
        <f t="shared" si="572"/>
        <v>0.7817992999413852</v>
      </c>
      <c r="AN1845" s="89">
        <f t="shared" ref="AN1845:AT1860" si="581">$AU1845+$AB$7*SIN(AO1845)</f>
        <v>1.2462906618999194</v>
      </c>
      <c r="AO1845" s="89">
        <f t="shared" si="581"/>
        <v>1.246290661867854</v>
      </c>
      <c r="AP1845" s="89">
        <f t="shared" si="581"/>
        <v>1.2462906606705981</v>
      </c>
      <c r="AQ1845" s="89">
        <f t="shared" si="581"/>
        <v>1.2462906159678244</v>
      </c>
      <c r="AR1845" s="89">
        <f t="shared" si="581"/>
        <v>1.2462889468736118</v>
      </c>
      <c r="AS1845" s="89">
        <f t="shared" si="581"/>
        <v>1.2462266328299796</v>
      </c>
      <c r="AT1845" s="89">
        <f t="shared" si="581"/>
        <v>1.2439083968856333</v>
      </c>
      <c r="AU1845" s="89">
        <f t="shared" si="574"/>
        <v>1.1666747515830691</v>
      </c>
    </row>
    <row r="1846" spans="3:64">
      <c r="C1846" s="10"/>
      <c r="D1846" s="10"/>
      <c r="Z1846">
        <f t="shared" si="565"/>
        <v>0</v>
      </c>
      <c r="AA1846" s="89">
        <f t="shared" si="566"/>
        <v>-0.23800536174947567</v>
      </c>
      <c r="AB1846" s="89">
        <f t="shared" si="577"/>
        <v>-9999</v>
      </c>
      <c r="AC1846" s="89">
        <f t="shared" si="579"/>
        <v>0</v>
      </c>
      <c r="AD1846" s="89">
        <f t="shared" si="575"/>
        <v>-9999</v>
      </c>
      <c r="AE1846" s="89">
        <f t="shared" si="580"/>
        <v>0</v>
      </c>
      <c r="AF1846">
        <f t="shared" si="576"/>
        <v>-9999</v>
      </c>
      <c r="AG1846" s="73"/>
      <c r="AH1846">
        <f t="shared" si="567"/>
        <v>9.9128093979226504E-4</v>
      </c>
      <c r="AI1846">
        <f t="shared" si="568"/>
        <v>1.0202694526724543</v>
      </c>
      <c r="AJ1846">
        <f t="shared" si="569"/>
        <v>0.73637414807196833</v>
      </c>
      <c r="AK1846">
        <f t="shared" si="570"/>
        <v>8.1517785104596244E-2</v>
      </c>
      <c r="AL1846">
        <f t="shared" si="571"/>
        <v>1.327088014839336</v>
      </c>
      <c r="AM1846">
        <f t="shared" si="572"/>
        <v>0.7817992999413852</v>
      </c>
      <c r="AN1846" s="89">
        <f t="shared" si="581"/>
        <v>1.2462906618999194</v>
      </c>
      <c r="AO1846" s="89">
        <f t="shared" si="581"/>
        <v>1.246290661867854</v>
      </c>
      <c r="AP1846" s="89">
        <f t="shared" si="581"/>
        <v>1.2462906606705981</v>
      </c>
      <c r="AQ1846" s="89">
        <f t="shared" si="581"/>
        <v>1.2462906159678244</v>
      </c>
      <c r="AR1846" s="89">
        <f t="shared" si="581"/>
        <v>1.2462889468736118</v>
      </c>
      <c r="AS1846" s="89">
        <f t="shared" si="581"/>
        <v>1.2462266328299796</v>
      </c>
      <c r="AT1846" s="89">
        <f t="shared" si="581"/>
        <v>1.2439083968856333</v>
      </c>
      <c r="AU1846" s="89">
        <f t="shared" si="574"/>
        <v>1.1666747515830691</v>
      </c>
    </row>
    <row r="1847" spans="3:64">
      <c r="C1847" s="10"/>
      <c r="D1847" s="10"/>
      <c r="Z1847">
        <f t="shared" si="565"/>
        <v>0</v>
      </c>
      <c r="AA1847" s="89">
        <f t="shared" si="566"/>
        <v>-0.23800536174947567</v>
      </c>
      <c r="AB1847" s="89">
        <f t="shared" si="577"/>
        <v>-9999</v>
      </c>
      <c r="AC1847" s="89">
        <f t="shared" si="579"/>
        <v>0</v>
      </c>
      <c r="AD1847" s="89">
        <f t="shared" si="575"/>
        <v>-9999</v>
      </c>
      <c r="AE1847" s="89">
        <f t="shared" si="580"/>
        <v>0</v>
      </c>
      <c r="AF1847">
        <f t="shared" si="576"/>
        <v>-9999</v>
      </c>
      <c r="AG1847" s="73"/>
      <c r="AH1847">
        <f t="shared" si="567"/>
        <v>9.9128093979226504E-4</v>
      </c>
      <c r="AI1847">
        <f t="shared" si="568"/>
        <v>1.0202694526724543</v>
      </c>
      <c r="AJ1847">
        <f t="shared" si="569"/>
        <v>0.73637414807196833</v>
      </c>
      <c r="AK1847">
        <f t="shared" si="570"/>
        <v>8.1517785104596244E-2</v>
      </c>
      <c r="AL1847">
        <f t="shared" si="571"/>
        <v>1.327088014839336</v>
      </c>
      <c r="AM1847">
        <f t="shared" si="572"/>
        <v>0.7817992999413852</v>
      </c>
      <c r="AN1847" s="89">
        <f t="shared" si="581"/>
        <v>1.2462906618999194</v>
      </c>
      <c r="AO1847" s="89">
        <f t="shared" si="581"/>
        <v>1.246290661867854</v>
      </c>
      <c r="AP1847" s="89">
        <f t="shared" si="581"/>
        <v>1.2462906606705981</v>
      </c>
      <c r="AQ1847" s="89">
        <f t="shared" si="581"/>
        <v>1.2462906159678244</v>
      </c>
      <c r="AR1847" s="89">
        <f t="shared" si="581"/>
        <v>1.2462889468736118</v>
      </c>
      <c r="AS1847" s="89">
        <f t="shared" si="581"/>
        <v>1.2462266328299796</v>
      </c>
      <c r="AT1847" s="89">
        <f t="shared" si="581"/>
        <v>1.2439083968856333</v>
      </c>
      <c r="AU1847" s="89">
        <f t="shared" si="574"/>
        <v>1.1666747515830691</v>
      </c>
    </row>
    <row r="1848" spans="3:64">
      <c r="C1848" s="10"/>
      <c r="D1848" s="10"/>
      <c r="Z1848">
        <f t="shared" si="565"/>
        <v>0</v>
      </c>
      <c r="AA1848" s="89">
        <f t="shared" si="566"/>
        <v>-0.23800536174947567</v>
      </c>
      <c r="AB1848" s="89">
        <f t="shared" si="577"/>
        <v>-9999</v>
      </c>
      <c r="AC1848" s="89">
        <f t="shared" si="579"/>
        <v>0</v>
      </c>
      <c r="AD1848" s="89">
        <f t="shared" si="575"/>
        <v>-9999</v>
      </c>
      <c r="AE1848" s="89">
        <f t="shared" si="580"/>
        <v>0</v>
      </c>
      <c r="AF1848">
        <f t="shared" si="576"/>
        <v>-9999</v>
      </c>
      <c r="AG1848" s="73"/>
      <c r="AH1848">
        <f t="shared" si="567"/>
        <v>9.9128093979226504E-4</v>
      </c>
      <c r="AI1848">
        <f t="shared" si="568"/>
        <v>1.0202694526724543</v>
      </c>
      <c r="AJ1848">
        <f t="shared" si="569"/>
        <v>0.73637414807196833</v>
      </c>
      <c r="AK1848">
        <f t="shared" si="570"/>
        <v>8.1517785104596244E-2</v>
      </c>
      <c r="AL1848">
        <f t="shared" si="571"/>
        <v>1.327088014839336</v>
      </c>
      <c r="AM1848">
        <f t="shared" si="572"/>
        <v>0.7817992999413852</v>
      </c>
      <c r="AN1848" s="89">
        <f t="shared" si="581"/>
        <v>1.2462906618999194</v>
      </c>
      <c r="AO1848" s="89">
        <f t="shared" si="581"/>
        <v>1.246290661867854</v>
      </c>
      <c r="AP1848" s="89">
        <f t="shared" si="581"/>
        <v>1.2462906606705981</v>
      </c>
      <c r="AQ1848" s="89">
        <f t="shared" si="581"/>
        <v>1.2462906159678244</v>
      </c>
      <c r="AR1848" s="89">
        <f t="shared" si="581"/>
        <v>1.2462889468736118</v>
      </c>
      <c r="AS1848" s="89">
        <f t="shared" si="581"/>
        <v>1.2462266328299796</v>
      </c>
      <c r="AT1848" s="89">
        <f t="shared" si="581"/>
        <v>1.2439083968856333</v>
      </c>
      <c r="AU1848" s="89">
        <f t="shared" si="574"/>
        <v>1.1666747515830691</v>
      </c>
    </row>
    <row r="1849" spans="3:64">
      <c r="C1849" s="10"/>
      <c r="D1849" s="10"/>
      <c r="Z1849">
        <f t="shared" si="565"/>
        <v>0</v>
      </c>
      <c r="AA1849" s="89">
        <f t="shared" si="566"/>
        <v>-0.23800536174947567</v>
      </c>
      <c r="AB1849" s="89">
        <f t="shared" si="577"/>
        <v>-9999</v>
      </c>
      <c r="AC1849" s="89">
        <f t="shared" si="579"/>
        <v>0</v>
      </c>
      <c r="AD1849" s="89">
        <f t="shared" si="575"/>
        <v>-9999</v>
      </c>
      <c r="AE1849" s="89">
        <f t="shared" si="580"/>
        <v>0</v>
      </c>
      <c r="AF1849">
        <f t="shared" si="576"/>
        <v>-9999</v>
      </c>
      <c r="AG1849" s="73"/>
      <c r="AH1849">
        <f t="shared" si="567"/>
        <v>9.9128093979226504E-4</v>
      </c>
      <c r="AI1849">
        <f t="shared" si="568"/>
        <v>1.0202694526724543</v>
      </c>
      <c r="AJ1849">
        <f t="shared" si="569"/>
        <v>0.73637414807196833</v>
      </c>
      <c r="AK1849">
        <f t="shared" si="570"/>
        <v>8.1517785104596244E-2</v>
      </c>
      <c r="AL1849">
        <f t="shared" si="571"/>
        <v>1.327088014839336</v>
      </c>
      <c r="AM1849">
        <f t="shared" si="572"/>
        <v>0.7817992999413852</v>
      </c>
      <c r="AN1849" s="89">
        <f t="shared" si="581"/>
        <v>1.2462906618999194</v>
      </c>
      <c r="AO1849" s="89">
        <f t="shared" si="581"/>
        <v>1.246290661867854</v>
      </c>
      <c r="AP1849" s="89">
        <f t="shared" si="581"/>
        <v>1.2462906606705981</v>
      </c>
      <c r="AQ1849" s="89">
        <f t="shared" si="581"/>
        <v>1.2462906159678244</v>
      </c>
      <c r="AR1849" s="89">
        <f t="shared" si="581"/>
        <v>1.2462889468736118</v>
      </c>
      <c r="AS1849" s="89">
        <f t="shared" si="581"/>
        <v>1.2462266328299796</v>
      </c>
      <c r="AT1849" s="89">
        <f t="shared" si="581"/>
        <v>1.2439083968856333</v>
      </c>
      <c r="AU1849" s="89">
        <f t="shared" si="574"/>
        <v>1.1666747515830691</v>
      </c>
    </row>
    <row r="1850" spans="3:64">
      <c r="C1850" s="10"/>
      <c r="D1850" s="10"/>
      <c r="Z1850">
        <f t="shared" si="565"/>
        <v>0</v>
      </c>
      <c r="AA1850" s="89">
        <f t="shared" si="566"/>
        <v>-0.23800536174947567</v>
      </c>
      <c r="AB1850" s="89">
        <f t="shared" si="577"/>
        <v>-9999</v>
      </c>
      <c r="AC1850" s="89">
        <f t="shared" si="579"/>
        <v>0</v>
      </c>
      <c r="AD1850" s="89">
        <f t="shared" si="575"/>
        <v>-9999</v>
      </c>
      <c r="AE1850" s="89">
        <f t="shared" si="580"/>
        <v>0</v>
      </c>
      <c r="AF1850">
        <f t="shared" si="576"/>
        <v>-9999</v>
      </c>
      <c r="AG1850" s="73"/>
      <c r="AH1850">
        <f t="shared" si="567"/>
        <v>9.9128093979226504E-4</v>
      </c>
      <c r="AI1850">
        <f t="shared" si="568"/>
        <v>1.0202694526724543</v>
      </c>
      <c r="AJ1850">
        <f t="shared" si="569"/>
        <v>0.73637414807196833</v>
      </c>
      <c r="AK1850">
        <f t="shared" si="570"/>
        <v>8.1517785104596244E-2</v>
      </c>
      <c r="AL1850">
        <f t="shared" si="571"/>
        <v>1.327088014839336</v>
      </c>
      <c r="AM1850">
        <f t="shared" si="572"/>
        <v>0.7817992999413852</v>
      </c>
      <c r="AN1850" s="89">
        <f t="shared" si="581"/>
        <v>1.2462906618999194</v>
      </c>
      <c r="AO1850" s="89">
        <f t="shared" si="581"/>
        <v>1.246290661867854</v>
      </c>
      <c r="AP1850" s="89">
        <f t="shared" si="581"/>
        <v>1.2462906606705981</v>
      </c>
      <c r="AQ1850" s="89">
        <f t="shared" si="581"/>
        <v>1.2462906159678244</v>
      </c>
      <c r="AR1850" s="89">
        <f t="shared" si="581"/>
        <v>1.2462889468736118</v>
      </c>
      <c r="AS1850" s="89">
        <f t="shared" si="581"/>
        <v>1.2462266328299796</v>
      </c>
      <c r="AT1850" s="89">
        <f t="shared" si="581"/>
        <v>1.2439083968856333</v>
      </c>
      <c r="AU1850" s="89">
        <f t="shared" si="574"/>
        <v>1.1666747515830691</v>
      </c>
      <c r="AV1850" s="89"/>
    </row>
    <row r="1851" spans="3:64">
      <c r="C1851" s="10"/>
      <c r="D1851" s="10"/>
      <c r="Z1851">
        <f t="shared" si="565"/>
        <v>0</v>
      </c>
      <c r="AA1851" s="89">
        <f t="shared" si="566"/>
        <v>-0.23800536174947567</v>
      </c>
      <c r="AB1851" s="89">
        <f t="shared" si="577"/>
        <v>-9999</v>
      </c>
      <c r="AC1851" s="89">
        <f t="shared" si="579"/>
        <v>0</v>
      </c>
      <c r="AD1851" s="89">
        <f t="shared" si="575"/>
        <v>-9999</v>
      </c>
      <c r="AE1851" s="89">
        <f t="shared" si="580"/>
        <v>0</v>
      </c>
      <c r="AF1851">
        <f t="shared" si="576"/>
        <v>-9999</v>
      </c>
      <c r="AG1851" s="73"/>
      <c r="AH1851">
        <f t="shared" si="567"/>
        <v>9.9128093979226504E-4</v>
      </c>
      <c r="AI1851">
        <f t="shared" si="568"/>
        <v>1.0202694526724543</v>
      </c>
      <c r="AJ1851">
        <f t="shared" si="569"/>
        <v>0.73637414807196833</v>
      </c>
      <c r="AK1851">
        <f t="shared" si="570"/>
        <v>8.1517785104596244E-2</v>
      </c>
      <c r="AL1851">
        <f t="shared" si="571"/>
        <v>1.327088014839336</v>
      </c>
      <c r="AM1851">
        <f t="shared" si="572"/>
        <v>0.7817992999413852</v>
      </c>
      <c r="AN1851" s="89">
        <f t="shared" si="581"/>
        <v>1.2462906618999194</v>
      </c>
      <c r="AO1851" s="89">
        <f t="shared" si="581"/>
        <v>1.246290661867854</v>
      </c>
      <c r="AP1851" s="89">
        <f t="shared" si="581"/>
        <v>1.2462906606705981</v>
      </c>
      <c r="AQ1851" s="89">
        <f t="shared" si="581"/>
        <v>1.2462906159678244</v>
      </c>
      <c r="AR1851" s="89">
        <f t="shared" si="581"/>
        <v>1.2462889468736118</v>
      </c>
      <c r="AS1851" s="89">
        <f t="shared" si="581"/>
        <v>1.2462266328299796</v>
      </c>
      <c r="AT1851" s="89">
        <f t="shared" si="581"/>
        <v>1.2439083968856333</v>
      </c>
      <c r="AU1851" s="89">
        <f t="shared" si="574"/>
        <v>1.1666747515830691</v>
      </c>
    </row>
    <row r="1852" spans="3:64">
      <c r="C1852" s="10"/>
      <c r="D1852" s="10"/>
      <c r="Z1852">
        <f t="shared" si="565"/>
        <v>0</v>
      </c>
      <c r="AA1852" s="89">
        <f t="shared" si="566"/>
        <v>-0.23800536174947567</v>
      </c>
      <c r="AB1852" s="89">
        <f t="shared" si="577"/>
        <v>-9999</v>
      </c>
      <c r="AC1852" s="89">
        <f t="shared" si="579"/>
        <v>0</v>
      </c>
      <c r="AD1852" s="89">
        <f t="shared" si="575"/>
        <v>-9999</v>
      </c>
      <c r="AE1852" s="89">
        <f t="shared" si="580"/>
        <v>0</v>
      </c>
      <c r="AF1852">
        <f t="shared" si="576"/>
        <v>-9999</v>
      </c>
      <c r="AG1852" s="73"/>
      <c r="AH1852">
        <f t="shared" si="567"/>
        <v>9.9128093979226504E-4</v>
      </c>
      <c r="AI1852">
        <f t="shared" si="568"/>
        <v>1.0202694526724543</v>
      </c>
      <c r="AJ1852">
        <f t="shared" si="569"/>
        <v>0.73637414807196833</v>
      </c>
      <c r="AK1852">
        <f t="shared" si="570"/>
        <v>8.1517785104596244E-2</v>
      </c>
      <c r="AL1852">
        <f t="shared" si="571"/>
        <v>1.327088014839336</v>
      </c>
      <c r="AM1852">
        <f t="shared" si="572"/>
        <v>0.7817992999413852</v>
      </c>
      <c r="AN1852" s="89">
        <f t="shared" si="581"/>
        <v>1.2462906618999194</v>
      </c>
      <c r="AO1852" s="89">
        <f t="shared" si="581"/>
        <v>1.246290661867854</v>
      </c>
      <c r="AP1852" s="89">
        <f t="shared" si="581"/>
        <v>1.2462906606705981</v>
      </c>
      <c r="AQ1852" s="89">
        <f t="shared" si="581"/>
        <v>1.2462906159678244</v>
      </c>
      <c r="AR1852" s="89">
        <f t="shared" si="581"/>
        <v>1.2462889468736118</v>
      </c>
      <c r="AS1852" s="89">
        <f t="shared" si="581"/>
        <v>1.2462266328299796</v>
      </c>
      <c r="AT1852" s="89">
        <f t="shared" si="581"/>
        <v>1.2439083968856333</v>
      </c>
      <c r="AU1852" s="89">
        <f t="shared" si="574"/>
        <v>1.1666747515830691</v>
      </c>
      <c r="AV1852" s="89"/>
      <c r="AW1852" s="89"/>
      <c r="AX1852" s="89"/>
      <c r="AY1852" s="89"/>
      <c r="AZ1852" s="89"/>
      <c r="BA1852" s="89"/>
      <c r="BB1852" s="89"/>
      <c r="BC1852" s="89"/>
      <c r="BD1852" s="89"/>
      <c r="BE1852" s="89"/>
      <c r="BF1852" s="89"/>
      <c r="BG1852" s="89"/>
      <c r="BH1852" s="89"/>
      <c r="BI1852" s="89"/>
      <c r="BJ1852" s="89"/>
      <c r="BK1852" s="89"/>
      <c r="BL1852" s="89"/>
    </row>
    <row r="1853" spans="3:64">
      <c r="C1853" s="10"/>
      <c r="D1853" s="10"/>
      <c r="Z1853">
        <f t="shared" si="565"/>
        <v>0</v>
      </c>
      <c r="AA1853" s="89">
        <f t="shared" si="566"/>
        <v>-0.23800536174947567</v>
      </c>
      <c r="AB1853" s="89">
        <f t="shared" si="577"/>
        <v>-9999</v>
      </c>
      <c r="AC1853" s="89">
        <f t="shared" si="579"/>
        <v>0</v>
      </c>
      <c r="AD1853" s="89">
        <f t="shared" si="575"/>
        <v>-9999</v>
      </c>
      <c r="AE1853" s="89">
        <f t="shared" si="580"/>
        <v>0</v>
      </c>
      <c r="AF1853">
        <f t="shared" si="576"/>
        <v>-9999</v>
      </c>
      <c r="AG1853" s="73"/>
      <c r="AH1853">
        <f t="shared" si="567"/>
        <v>9.9128093979226504E-4</v>
      </c>
      <c r="AI1853">
        <f t="shared" si="568"/>
        <v>1.0202694526724543</v>
      </c>
      <c r="AJ1853">
        <f t="shared" si="569"/>
        <v>0.73637414807196833</v>
      </c>
      <c r="AK1853">
        <f t="shared" si="570"/>
        <v>8.1517785104596244E-2</v>
      </c>
      <c r="AL1853">
        <f t="shared" si="571"/>
        <v>1.327088014839336</v>
      </c>
      <c r="AM1853">
        <f t="shared" si="572"/>
        <v>0.7817992999413852</v>
      </c>
      <c r="AN1853" s="89">
        <f t="shared" si="581"/>
        <v>1.2462906618999194</v>
      </c>
      <c r="AO1853" s="89">
        <f t="shared" si="581"/>
        <v>1.246290661867854</v>
      </c>
      <c r="AP1853" s="89">
        <f t="shared" si="581"/>
        <v>1.2462906606705981</v>
      </c>
      <c r="AQ1853" s="89">
        <f t="shared" si="581"/>
        <v>1.2462906159678244</v>
      </c>
      <c r="AR1853" s="89">
        <f t="shared" si="581"/>
        <v>1.2462889468736118</v>
      </c>
      <c r="AS1853" s="89">
        <f t="shared" si="581"/>
        <v>1.2462266328299796</v>
      </c>
      <c r="AT1853" s="89">
        <f t="shared" si="581"/>
        <v>1.2439083968856333</v>
      </c>
      <c r="AU1853" s="89">
        <f t="shared" si="574"/>
        <v>1.1666747515830691</v>
      </c>
      <c r="AV1853" s="89"/>
    </row>
    <row r="1854" spans="3:64">
      <c r="C1854" s="10"/>
      <c r="D1854" s="10"/>
      <c r="Z1854">
        <f t="shared" si="565"/>
        <v>0</v>
      </c>
      <c r="AA1854" s="89">
        <f t="shared" si="566"/>
        <v>-0.23800536174947567</v>
      </c>
      <c r="AB1854" s="89">
        <f t="shared" si="577"/>
        <v>-9999</v>
      </c>
      <c r="AC1854" s="89">
        <f t="shared" si="579"/>
        <v>0</v>
      </c>
      <c r="AD1854" s="89">
        <f t="shared" si="575"/>
        <v>-9999</v>
      </c>
      <c r="AE1854" s="89">
        <f t="shared" si="580"/>
        <v>0</v>
      </c>
      <c r="AF1854">
        <f t="shared" si="576"/>
        <v>-9999</v>
      </c>
      <c r="AG1854" s="73"/>
      <c r="AH1854">
        <f t="shared" si="567"/>
        <v>9.9128093979226504E-4</v>
      </c>
      <c r="AI1854">
        <f t="shared" si="568"/>
        <v>1.0202694526724543</v>
      </c>
      <c r="AJ1854">
        <f t="shared" si="569"/>
        <v>0.73637414807196833</v>
      </c>
      <c r="AK1854">
        <f t="shared" si="570"/>
        <v>8.1517785104596244E-2</v>
      </c>
      <c r="AL1854">
        <f t="shared" si="571"/>
        <v>1.327088014839336</v>
      </c>
      <c r="AM1854">
        <f t="shared" si="572"/>
        <v>0.7817992999413852</v>
      </c>
      <c r="AN1854" s="89">
        <f t="shared" si="581"/>
        <v>1.2462906618999194</v>
      </c>
      <c r="AO1854" s="89">
        <f t="shared" si="581"/>
        <v>1.246290661867854</v>
      </c>
      <c r="AP1854" s="89">
        <f t="shared" si="581"/>
        <v>1.2462906606705981</v>
      </c>
      <c r="AQ1854" s="89">
        <f t="shared" si="581"/>
        <v>1.2462906159678244</v>
      </c>
      <c r="AR1854" s="89">
        <f t="shared" si="581"/>
        <v>1.2462889468736118</v>
      </c>
      <c r="AS1854" s="89">
        <f t="shared" si="581"/>
        <v>1.2462266328299796</v>
      </c>
      <c r="AT1854" s="89">
        <f t="shared" si="581"/>
        <v>1.2439083968856333</v>
      </c>
      <c r="AU1854" s="89">
        <f t="shared" si="574"/>
        <v>1.1666747515830691</v>
      </c>
    </row>
    <row r="1855" spans="3:64">
      <c r="C1855" s="10"/>
      <c r="D1855" s="10"/>
      <c r="Z1855">
        <f t="shared" si="565"/>
        <v>0</v>
      </c>
      <c r="AA1855" s="89">
        <f t="shared" si="566"/>
        <v>-0.23800536174947567</v>
      </c>
      <c r="AB1855" s="89">
        <f t="shared" si="577"/>
        <v>-9999</v>
      </c>
      <c r="AC1855" s="89">
        <f t="shared" si="579"/>
        <v>0</v>
      </c>
      <c r="AD1855" s="89">
        <f t="shared" si="575"/>
        <v>-9999</v>
      </c>
      <c r="AE1855" s="89">
        <f t="shared" si="580"/>
        <v>0</v>
      </c>
      <c r="AF1855">
        <f t="shared" si="576"/>
        <v>-9999</v>
      </c>
      <c r="AG1855" s="73"/>
      <c r="AH1855">
        <f t="shared" si="567"/>
        <v>9.9128093979226504E-4</v>
      </c>
      <c r="AI1855">
        <f t="shared" si="568"/>
        <v>1.0202694526724543</v>
      </c>
      <c r="AJ1855">
        <f t="shared" si="569"/>
        <v>0.73637414807196833</v>
      </c>
      <c r="AK1855">
        <f t="shared" si="570"/>
        <v>8.1517785104596244E-2</v>
      </c>
      <c r="AL1855">
        <f t="shared" si="571"/>
        <v>1.327088014839336</v>
      </c>
      <c r="AM1855">
        <f t="shared" si="572"/>
        <v>0.7817992999413852</v>
      </c>
      <c r="AN1855" s="89">
        <f t="shared" si="581"/>
        <v>1.2462906618999194</v>
      </c>
      <c r="AO1855" s="89">
        <f t="shared" si="581"/>
        <v>1.246290661867854</v>
      </c>
      <c r="AP1855" s="89">
        <f t="shared" si="581"/>
        <v>1.2462906606705981</v>
      </c>
      <c r="AQ1855" s="89">
        <f t="shared" si="581"/>
        <v>1.2462906159678244</v>
      </c>
      <c r="AR1855" s="89">
        <f t="shared" si="581"/>
        <v>1.2462889468736118</v>
      </c>
      <c r="AS1855" s="89">
        <f t="shared" si="581"/>
        <v>1.2462266328299796</v>
      </c>
      <c r="AT1855" s="89">
        <f t="shared" si="581"/>
        <v>1.2439083968856333</v>
      </c>
      <c r="AU1855" s="89">
        <f t="shared" si="574"/>
        <v>1.1666747515830691</v>
      </c>
    </row>
    <row r="1856" spans="3:64">
      <c r="C1856" s="10"/>
      <c r="D1856" s="10"/>
      <c r="Z1856">
        <f t="shared" si="565"/>
        <v>0</v>
      </c>
      <c r="AA1856" s="89">
        <f t="shared" si="566"/>
        <v>-0.23800536174947567</v>
      </c>
      <c r="AB1856" s="89">
        <f t="shared" si="577"/>
        <v>-9999</v>
      </c>
      <c r="AC1856" s="89">
        <f t="shared" si="579"/>
        <v>0</v>
      </c>
      <c r="AD1856" s="89">
        <f t="shared" si="575"/>
        <v>-9999</v>
      </c>
      <c r="AE1856" s="89">
        <f t="shared" si="580"/>
        <v>0</v>
      </c>
      <c r="AF1856">
        <f t="shared" si="576"/>
        <v>-9999</v>
      </c>
      <c r="AG1856" s="73"/>
      <c r="AH1856">
        <f t="shared" si="567"/>
        <v>9.9128093979226504E-4</v>
      </c>
      <c r="AI1856">
        <f t="shared" si="568"/>
        <v>1.0202694526724543</v>
      </c>
      <c r="AJ1856">
        <f t="shared" si="569"/>
        <v>0.73637414807196833</v>
      </c>
      <c r="AK1856">
        <f t="shared" si="570"/>
        <v>8.1517785104596244E-2</v>
      </c>
      <c r="AL1856">
        <f t="shared" si="571"/>
        <v>1.327088014839336</v>
      </c>
      <c r="AM1856">
        <f t="shared" si="572"/>
        <v>0.7817992999413852</v>
      </c>
      <c r="AN1856" s="89">
        <f t="shared" si="581"/>
        <v>1.2462906618999194</v>
      </c>
      <c r="AO1856" s="89">
        <f t="shared" si="581"/>
        <v>1.246290661867854</v>
      </c>
      <c r="AP1856" s="89">
        <f t="shared" si="581"/>
        <v>1.2462906606705981</v>
      </c>
      <c r="AQ1856" s="89">
        <f t="shared" si="581"/>
        <v>1.2462906159678244</v>
      </c>
      <c r="AR1856" s="89">
        <f t="shared" si="581"/>
        <v>1.2462889468736118</v>
      </c>
      <c r="AS1856" s="89">
        <f t="shared" si="581"/>
        <v>1.2462266328299796</v>
      </c>
      <c r="AT1856" s="89">
        <f t="shared" si="581"/>
        <v>1.2439083968856333</v>
      </c>
      <c r="AU1856" s="89">
        <f t="shared" si="574"/>
        <v>1.1666747515830691</v>
      </c>
    </row>
    <row r="1857" spans="3:47">
      <c r="C1857" s="10"/>
      <c r="D1857" s="10"/>
      <c r="Z1857">
        <f t="shared" si="565"/>
        <v>0</v>
      </c>
      <c r="AA1857" s="89">
        <f t="shared" si="566"/>
        <v>-0.23800536174947567</v>
      </c>
      <c r="AB1857" s="89">
        <f t="shared" si="577"/>
        <v>-9999</v>
      </c>
      <c r="AC1857" s="89">
        <f t="shared" si="579"/>
        <v>0</v>
      </c>
      <c r="AD1857" s="89">
        <f t="shared" si="575"/>
        <v>-9999</v>
      </c>
      <c r="AE1857" s="89">
        <f t="shared" si="580"/>
        <v>0</v>
      </c>
      <c r="AF1857">
        <f t="shared" si="576"/>
        <v>-9999</v>
      </c>
      <c r="AG1857" s="73"/>
      <c r="AH1857">
        <f t="shared" si="567"/>
        <v>9.9128093979226504E-4</v>
      </c>
      <c r="AI1857">
        <f t="shared" si="568"/>
        <v>1.0202694526724543</v>
      </c>
      <c r="AJ1857">
        <f t="shared" si="569"/>
        <v>0.73637414807196833</v>
      </c>
      <c r="AK1857">
        <f t="shared" si="570"/>
        <v>8.1517785104596244E-2</v>
      </c>
      <c r="AL1857">
        <f t="shared" si="571"/>
        <v>1.327088014839336</v>
      </c>
      <c r="AM1857">
        <f t="shared" si="572"/>
        <v>0.7817992999413852</v>
      </c>
      <c r="AN1857" s="89">
        <f t="shared" si="581"/>
        <v>1.2462906618999194</v>
      </c>
      <c r="AO1857" s="89">
        <f t="shared" si="581"/>
        <v>1.246290661867854</v>
      </c>
      <c r="AP1857" s="89">
        <f t="shared" si="581"/>
        <v>1.2462906606705981</v>
      </c>
      <c r="AQ1857" s="89">
        <f t="shared" si="581"/>
        <v>1.2462906159678244</v>
      </c>
      <c r="AR1857" s="89">
        <f t="shared" si="581"/>
        <v>1.2462889468736118</v>
      </c>
      <c r="AS1857" s="89">
        <f t="shared" si="581"/>
        <v>1.2462266328299796</v>
      </c>
      <c r="AT1857" s="89">
        <f t="shared" si="581"/>
        <v>1.2439083968856333</v>
      </c>
      <c r="AU1857" s="89">
        <f t="shared" si="574"/>
        <v>1.1666747515830691</v>
      </c>
    </row>
    <row r="1858" spans="3:47">
      <c r="C1858" s="10"/>
      <c r="D1858" s="10"/>
      <c r="Z1858">
        <f t="shared" si="565"/>
        <v>0</v>
      </c>
      <c r="AA1858" s="89">
        <f t="shared" si="566"/>
        <v>-0.23800536174947567</v>
      </c>
      <c r="AB1858" s="89">
        <f t="shared" si="577"/>
        <v>-9999</v>
      </c>
      <c r="AC1858" s="89">
        <f t="shared" si="579"/>
        <v>0</v>
      </c>
      <c r="AD1858" s="89">
        <f t="shared" si="575"/>
        <v>-9999</v>
      </c>
      <c r="AE1858" s="89">
        <f t="shared" si="580"/>
        <v>0</v>
      </c>
      <c r="AF1858">
        <f t="shared" si="576"/>
        <v>-9999</v>
      </c>
      <c r="AG1858" s="73"/>
      <c r="AH1858">
        <f t="shared" si="567"/>
        <v>9.9128093979226504E-4</v>
      </c>
      <c r="AI1858">
        <f t="shared" si="568"/>
        <v>1.0202694526724543</v>
      </c>
      <c r="AJ1858">
        <f t="shared" si="569"/>
        <v>0.73637414807196833</v>
      </c>
      <c r="AK1858">
        <f t="shared" si="570"/>
        <v>8.1517785104596244E-2</v>
      </c>
      <c r="AL1858">
        <f t="shared" si="571"/>
        <v>1.327088014839336</v>
      </c>
      <c r="AM1858">
        <f t="shared" si="572"/>
        <v>0.7817992999413852</v>
      </c>
      <c r="AN1858" s="89">
        <f t="shared" si="581"/>
        <v>1.2462906618999194</v>
      </c>
      <c r="AO1858" s="89">
        <f t="shared" si="581"/>
        <v>1.246290661867854</v>
      </c>
      <c r="AP1858" s="89">
        <f t="shared" si="581"/>
        <v>1.2462906606705981</v>
      </c>
      <c r="AQ1858" s="89">
        <f t="shared" si="581"/>
        <v>1.2462906159678244</v>
      </c>
      <c r="AR1858" s="89">
        <f t="shared" si="581"/>
        <v>1.2462889468736118</v>
      </c>
      <c r="AS1858" s="89">
        <f t="shared" si="581"/>
        <v>1.2462266328299796</v>
      </c>
      <c r="AT1858" s="89">
        <f t="shared" si="581"/>
        <v>1.2439083968856333</v>
      </c>
      <c r="AU1858" s="89">
        <f t="shared" si="574"/>
        <v>1.1666747515830691</v>
      </c>
    </row>
    <row r="1859" spans="3:47">
      <c r="C1859" s="10"/>
      <c r="D1859" s="10"/>
      <c r="Z1859">
        <f t="shared" si="565"/>
        <v>0</v>
      </c>
      <c r="AA1859" s="89">
        <f t="shared" si="566"/>
        <v>-0.23800536174947567</v>
      </c>
      <c r="AB1859" s="89">
        <f t="shared" si="577"/>
        <v>-9999</v>
      </c>
      <c r="AC1859" s="89">
        <f t="shared" si="579"/>
        <v>0</v>
      </c>
      <c r="AD1859" s="89">
        <f t="shared" si="575"/>
        <v>-9999</v>
      </c>
      <c r="AE1859" s="89">
        <f t="shared" si="580"/>
        <v>0</v>
      </c>
      <c r="AF1859">
        <f t="shared" si="576"/>
        <v>-9999</v>
      </c>
      <c r="AG1859" s="73"/>
      <c r="AH1859">
        <f t="shared" si="567"/>
        <v>9.9128093979226504E-4</v>
      </c>
      <c r="AI1859">
        <f t="shared" si="568"/>
        <v>1.0202694526724543</v>
      </c>
      <c r="AJ1859">
        <f t="shared" si="569"/>
        <v>0.73637414807196833</v>
      </c>
      <c r="AK1859">
        <f t="shared" si="570"/>
        <v>8.1517785104596244E-2</v>
      </c>
      <c r="AL1859">
        <f t="shared" si="571"/>
        <v>1.327088014839336</v>
      </c>
      <c r="AM1859">
        <f t="shared" si="572"/>
        <v>0.7817992999413852</v>
      </c>
      <c r="AN1859" s="89">
        <f t="shared" si="581"/>
        <v>1.2462906618999194</v>
      </c>
      <c r="AO1859" s="89">
        <f t="shared" si="581"/>
        <v>1.246290661867854</v>
      </c>
      <c r="AP1859" s="89">
        <f t="shared" si="581"/>
        <v>1.2462906606705981</v>
      </c>
      <c r="AQ1859" s="89">
        <f t="shared" si="581"/>
        <v>1.2462906159678244</v>
      </c>
      <c r="AR1859" s="89">
        <f t="shared" si="581"/>
        <v>1.2462889468736118</v>
      </c>
      <c r="AS1859" s="89">
        <f t="shared" si="581"/>
        <v>1.2462266328299796</v>
      </c>
      <c r="AT1859" s="89">
        <f t="shared" si="581"/>
        <v>1.2439083968856333</v>
      </c>
      <c r="AU1859" s="89">
        <f t="shared" si="574"/>
        <v>1.1666747515830691</v>
      </c>
    </row>
    <row r="1860" spans="3:47">
      <c r="C1860" s="10"/>
      <c r="D1860" s="10"/>
      <c r="Z1860">
        <f t="shared" si="565"/>
        <v>0</v>
      </c>
      <c r="AA1860" s="89">
        <f t="shared" si="566"/>
        <v>-0.23800536174947567</v>
      </c>
      <c r="AB1860" s="89">
        <f t="shared" si="577"/>
        <v>-9999</v>
      </c>
      <c r="AC1860" s="89">
        <f t="shared" si="579"/>
        <v>0</v>
      </c>
      <c r="AD1860" s="89">
        <f t="shared" si="575"/>
        <v>-9999</v>
      </c>
      <c r="AE1860" s="89">
        <f t="shared" si="580"/>
        <v>0</v>
      </c>
      <c r="AF1860">
        <f t="shared" si="576"/>
        <v>-9999</v>
      </c>
      <c r="AG1860" s="73"/>
      <c r="AH1860">
        <f t="shared" si="567"/>
        <v>9.9128093979226504E-4</v>
      </c>
      <c r="AI1860">
        <f t="shared" si="568"/>
        <v>1.0202694526724543</v>
      </c>
      <c r="AJ1860">
        <f t="shared" si="569"/>
        <v>0.73637414807196833</v>
      </c>
      <c r="AK1860">
        <f t="shared" si="570"/>
        <v>8.1517785104596244E-2</v>
      </c>
      <c r="AL1860">
        <f t="shared" si="571"/>
        <v>1.327088014839336</v>
      </c>
      <c r="AM1860">
        <f t="shared" si="572"/>
        <v>0.7817992999413852</v>
      </c>
      <c r="AN1860" s="89">
        <f t="shared" si="581"/>
        <v>1.2462906618999194</v>
      </c>
      <c r="AO1860" s="89">
        <f t="shared" si="581"/>
        <v>1.246290661867854</v>
      </c>
      <c r="AP1860" s="89">
        <f t="shared" si="581"/>
        <v>1.2462906606705981</v>
      </c>
      <c r="AQ1860" s="89">
        <f t="shared" si="581"/>
        <v>1.2462906159678244</v>
      </c>
      <c r="AR1860" s="89">
        <f t="shared" si="581"/>
        <v>1.2462889468736118</v>
      </c>
      <c r="AS1860" s="89">
        <f t="shared" si="581"/>
        <v>1.2462266328299796</v>
      </c>
      <c r="AT1860" s="89">
        <f t="shared" si="581"/>
        <v>1.2439083968856333</v>
      </c>
      <c r="AU1860" s="89">
        <f t="shared" si="574"/>
        <v>1.1666747515830691</v>
      </c>
    </row>
    <row r="1861" spans="3:47">
      <c r="C1861" s="10"/>
      <c r="D1861" s="10"/>
      <c r="Z1861">
        <f t="shared" si="565"/>
        <v>0</v>
      </c>
      <c r="AA1861" s="89">
        <f t="shared" si="566"/>
        <v>-0.23800536174947567</v>
      </c>
      <c r="AB1861" s="89">
        <f t="shared" si="577"/>
        <v>-9999</v>
      </c>
      <c r="AC1861" s="89">
        <f t="shared" si="579"/>
        <v>0</v>
      </c>
      <c r="AD1861" s="89">
        <f t="shared" si="575"/>
        <v>-9999</v>
      </c>
      <c r="AE1861" s="89">
        <f t="shared" si="580"/>
        <v>0</v>
      </c>
      <c r="AF1861">
        <f t="shared" si="576"/>
        <v>-9999</v>
      </c>
      <c r="AG1861" s="73"/>
      <c r="AH1861">
        <f t="shared" si="567"/>
        <v>9.9128093979226504E-4</v>
      </c>
      <c r="AI1861">
        <f t="shared" si="568"/>
        <v>1.0202694526724543</v>
      </c>
      <c r="AJ1861">
        <f t="shared" si="569"/>
        <v>0.73637414807196833</v>
      </c>
      <c r="AK1861">
        <f t="shared" si="570"/>
        <v>8.1517785104596244E-2</v>
      </c>
      <c r="AL1861">
        <f t="shared" si="571"/>
        <v>1.327088014839336</v>
      </c>
      <c r="AM1861">
        <f t="shared" si="572"/>
        <v>0.7817992999413852</v>
      </c>
      <c r="AN1861" s="89">
        <f t="shared" ref="AN1861:AT1876" si="582">$AU1861+$AB$7*SIN(AO1861)</f>
        <v>1.2462906618999194</v>
      </c>
      <c r="AO1861" s="89">
        <f t="shared" si="582"/>
        <v>1.246290661867854</v>
      </c>
      <c r="AP1861" s="89">
        <f t="shared" si="582"/>
        <v>1.2462906606705981</v>
      </c>
      <c r="AQ1861" s="89">
        <f t="shared" si="582"/>
        <v>1.2462906159678244</v>
      </c>
      <c r="AR1861" s="89">
        <f t="shared" si="582"/>
        <v>1.2462889468736118</v>
      </c>
      <c r="AS1861" s="89">
        <f t="shared" si="582"/>
        <v>1.2462266328299796</v>
      </c>
      <c r="AT1861" s="89">
        <f t="shared" si="582"/>
        <v>1.2439083968856333</v>
      </c>
      <c r="AU1861" s="89">
        <f t="shared" si="574"/>
        <v>1.1666747515830691</v>
      </c>
    </row>
    <row r="1862" spans="3:47">
      <c r="C1862" s="10"/>
      <c r="D1862" s="10"/>
      <c r="Z1862">
        <f t="shared" si="565"/>
        <v>0</v>
      </c>
      <c r="AA1862" s="89">
        <f t="shared" si="566"/>
        <v>-0.23800536174947567</v>
      </c>
      <c r="AB1862" s="89">
        <f t="shared" si="577"/>
        <v>-9999</v>
      </c>
      <c r="AC1862" s="89">
        <f t="shared" si="579"/>
        <v>0</v>
      </c>
      <c r="AD1862" s="89">
        <f t="shared" si="575"/>
        <v>-9999</v>
      </c>
      <c r="AE1862" s="89">
        <f t="shared" si="580"/>
        <v>0</v>
      </c>
      <c r="AF1862">
        <f t="shared" si="576"/>
        <v>-9999</v>
      </c>
      <c r="AG1862" s="73"/>
      <c r="AH1862">
        <f t="shared" si="567"/>
        <v>9.9128093979226504E-4</v>
      </c>
      <c r="AI1862">
        <f t="shared" si="568"/>
        <v>1.0202694526724543</v>
      </c>
      <c r="AJ1862">
        <f t="shared" si="569"/>
        <v>0.73637414807196833</v>
      </c>
      <c r="AK1862">
        <f t="shared" si="570"/>
        <v>8.1517785104596244E-2</v>
      </c>
      <c r="AL1862">
        <f t="shared" si="571"/>
        <v>1.327088014839336</v>
      </c>
      <c r="AM1862">
        <f t="shared" si="572"/>
        <v>0.7817992999413852</v>
      </c>
      <c r="AN1862" s="89">
        <f t="shared" si="582"/>
        <v>1.2462906618999194</v>
      </c>
      <c r="AO1862" s="89">
        <f t="shared" si="582"/>
        <v>1.246290661867854</v>
      </c>
      <c r="AP1862" s="89">
        <f t="shared" si="582"/>
        <v>1.2462906606705981</v>
      </c>
      <c r="AQ1862" s="89">
        <f t="shared" si="582"/>
        <v>1.2462906159678244</v>
      </c>
      <c r="AR1862" s="89">
        <f t="shared" si="582"/>
        <v>1.2462889468736118</v>
      </c>
      <c r="AS1862" s="89">
        <f t="shared" si="582"/>
        <v>1.2462266328299796</v>
      </c>
      <c r="AT1862" s="89">
        <f t="shared" si="582"/>
        <v>1.2439083968856333</v>
      </c>
      <c r="AU1862" s="89">
        <f t="shared" si="574"/>
        <v>1.1666747515830691</v>
      </c>
    </row>
    <row r="1863" spans="3:47">
      <c r="C1863" s="10"/>
      <c r="D1863" s="10"/>
      <c r="Z1863">
        <f t="shared" si="565"/>
        <v>0</v>
      </c>
      <c r="AA1863" s="89">
        <f t="shared" si="566"/>
        <v>-0.23800536174947567</v>
      </c>
      <c r="AB1863" s="89">
        <f t="shared" si="577"/>
        <v>-9999</v>
      </c>
      <c r="AC1863" s="89">
        <f t="shared" si="579"/>
        <v>0</v>
      </c>
      <c r="AD1863" s="89">
        <f t="shared" si="575"/>
        <v>-9999</v>
      </c>
      <c r="AE1863" s="89">
        <f t="shared" si="580"/>
        <v>0</v>
      </c>
      <c r="AF1863">
        <f t="shared" si="576"/>
        <v>-9999</v>
      </c>
      <c r="AG1863" s="73"/>
      <c r="AH1863">
        <f t="shared" si="567"/>
        <v>9.9128093979226504E-4</v>
      </c>
      <c r="AI1863">
        <f t="shared" si="568"/>
        <v>1.0202694526724543</v>
      </c>
      <c r="AJ1863">
        <f t="shared" si="569"/>
        <v>0.73637414807196833</v>
      </c>
      <c r="AK1863">
        <f t="shared" si="570"/>
        <v>8.1517785104596244E-2</v>
      </c>
      <c r="AL1863">
        <f t="shared" si="571"/>
        <v>1.327088014839336</v>
      </c>
      <c r="AM1863">
        <f t="shared" si="572"/>
        <v>0.7817992999413852</v>
      </c>
      <c r="AN1863" s="89">
        <f t="shared" si="582"/>
        <v>1.2462906618999194</v>
      </c>
      <c r="AO1863" s="89">
        <f t="shared" si="582"/>
        <v>1.246290661867854</v>
      </c>
      <c r="AP1863" s="89">
        <f t="shared" si="582"/>
        <v>1.2462906606705981</v>
      </c>
      <c r="AQ1863" s="89">
        <f t="shared" si="582"/>
        <v>1.2462906159678244</v>
      </c>
      <c r="AR1863" s="89">
        <f t="shared" si="582"/>
        <v>1.2462889468736118</v>
      </c>
      <c r="AS1863" s="89">
        <f t="shared" si="582"/>
        <v>1.2462266328299796</v>
      </c>
      <c r="AT1863" s="89">
        <f t="shared" si="582"/>
        <v>1.2439083968856333</v>
      </c>
      <c r="AU1863" s="89">
        <f t="shared" si="574"/>
        <v>1.1666747515830691</v>
      </c>
    </row>
    <row r="1864" spans="3:47">
      <c r="C1864" s="10"/>
      <c r="D1864" s="10"/>
      <c r="Z1864">
        <f t="shared" si="565"/>
        <v>0</v>
      </c>
      <c r="AA1864" s="89">
        <f t="shared" si="566"/>
        <v>-0.23800536174947567</v>
      </c>
      <c r="AB1864" s="89">
        <f t="shared" si="577"/>
        <v>-9999</v>
      </c>
      <c r="AC1864" s="89">
        <f t="shared" si="579"/>
        <v>0</v>
      </c>
      <c r="AD1864" s="89">
        <f t="shared" si="575"/>
        <v>-9999</v>
      </c>
      <c r="AE1864" s="89">
        <f t="shared" si="580"/>
        <v>0</v>
      </c>
      <c r="AF1864">
        <f t="shared" si="576"/>
        <v>-9999</v>
      </c>
      <c r="AG1864" s="73"/>
      <c r="AH1864">
        <f t="shared" si="567"/>
        <v>9.9128093979226504E-4</v>
      </c>
      <c r="AI1864">
        <f t="shared" si="568"/>
        <v>1.0202694526724543</v>
      </c>
      <c r="AJ1864">
        <f t="shared" si="569"/>
        <v>0.73637414807196833</v>
      </c>
      <c r="AK1864">
        <f t="shared" si="570"/>
        <v>8.1517785104596244E-2</v>
      </c>
      <c r="AL1864">
        <f t="shared" si="571"/>
        <v>1.327088014839336</v>
      </c>
      <c r="AM1864">
        <f t="shared" si="572"/>
        <v>0.7817992999413852</v>
      </c>
      <c r="AN1864" s="89">
        <f t="shared" si="582"/>
        <v>1.2462906618999194</v>
      </c>
      <c r="AO1864" s="89">
        <f t="shared" si="582"/>
        <v>1.246290661867854</v>
      </c>
      <c r="AP1864" s="89">
        <f t="shared" si="582"/>
        <v>1.2462906606705981</v>
      </c>
      <c r="AQ1864" s="89">
        <f t="shared" si="582"/>
        <v>1.2462906159678244</v>
      </c>
      <c r="AR1864" s="89">
        <f t="shared" si="582"/>
        <v>1.2462889468736118</v>
      </c>
      <c r="AS1864" s="89">
        <f t="shared" si="582"/>
        <v>1.2462266328299796</v>
      </c>
      <c r="AT1864" s="89">
        <f t="shared" si="582"/>
        <v>1.2439083968856333</v>
      </c>
      <c r="AU1864" s="89">
        <f t="shared" si="574"/>
        <v>1.1666747515830691</v>
      </c>
    </row>
    <row r="1865" spans="3:47">
      <c r="C1865" s="10"/>
      <c r="D1865" s="10"/>
      <c r="Z1865">
        <f t="shared" si="565"/>
        <v>0</v>
      </c>
      <c r="AA1865" s="89">
        <f t="shared" si="566"/>
        <v>-0.23800536174947567</v>
      </c>
      <c r="AB1865" s="89">
        <f t="shared" si="577"/>
        <v>-9999</v>
      </c>
      <c r="AC1865" s="89">
        <f t="shared" si="579"/>
        <v>0</v>
      </c>
      <c r="AD1865" s="89">
        <f t="shared" si="575"/>
        <v>-9999</v>
      </c>
      <c r="AE1865" s="89">
        <f t="shared" si="580"/>
        <v>0</v>
      </c>
      <c r="AF1865">
        <f t="shared" si="576"/>
        <v>-9999</v>
      </c>
      <c r="AG1865" s="73"/>
      <c r="AH1865">
        <f t="shared" si="567"/>
        <v>9.9128093979226504E-4</v>
      </c>
      <c r="AI1865">
        <f t="shared" si="568"/>
        <v>1.0202694526724543</v>
      </c>
      <c r="AJ1865">
        <f t="shared" si="569"/>
        <v>0.73637414807196833</v>
      </c>
      <c r="AK1865">
        <f t="shared" si="570"/>
        <v>8.1517785104596244E-2</v>
      </c>
      <c r="AL1865">
        <f t="shared" si="571"/>
        <v>1.327088014839336</v>
      </c>
      <c r="AM1865">
        <f t="shared" si="572"/>
        <v>0.7817992999413852</v>
      </c>
      <c r="AN1865" s="89">
        <f t="shared" si="582"/>
        <v>1.2462906618999194</v>
      </c>
      <c r="AO1865" s="89">
        <f t="shared" si="582"/>
        <v>1.246290661867854</v>
      </c>
      <c r="AP1865" s="89">
        <f t="shared" si="582"/>
        <v>1.2462906606705981</v>
      </c>
      <c r="AQ1865" s="89">
        <f t="shared" si="582"/>
        <v>1.2462906159678244</v>
      </c>
      <c r="AR1865" s="89">
        <f t="shared" si="582"/>
        <v>1.2462889468736118</v>
      </c>
      <c r="AS1865" s="89">
        <f t="shared" si="582"/>
        <v>1.2462266328299796</v>
      </c>
      <c r="AT1865" s="89">
        <f t="shared" si="582"/>
        <v>1.2439083968856333</v>
      </c>
      <c r="AU1865" s="89">
        <f t="shared" si="574"/>
        <v>1.1666747515830691</v>
      </c>
    </row>
    <row r="1866" spans="3:47">
      <c r="C1866" s="10"/>
      <c r="D1866" s="10"/>
      <c r="Z1866">
        <f t="shared" si="565"/>
        <v>0</v>
      </c>
      <c r="AA1866" s="89">
        <f t="shared" si="566"/>
        <v>-0.23800536174947567</v>
      </c>
      <c r="AB1866" s="89">
        <f t="shared" si="577"/>
        <v>-9999</v>
      </c>
      <c r="AC1866" s="89">
        <f t="shared" si="579"/>
        <v>0</v>
      </c>
      <c r="AD1866" s="89">
        <f t="shared" si="575"/>
        <v>-9999</v>
      </c>
      <c r="AE1866" s="89">
        <f t="shared" si="580"/>
        <v>0</v>
      </c>
      <c r="AF1866">
        <f t="shared" si="576"/>
        <v>-9999</v>
      </c>
      <c r="AG1866" s="73"/>
      <c r="AH1866">
        <f t="shared" si="567"/>
        <v>9.9128093979226504E-4</v>
      </c>
      <c r="AI1866">
        <f t="shared" si="568"/>
        <v>1.0202694526724543</v>
      </c>
      <c r="AJ1866">
        <f t="shared" si="569"/>
        <v>0.73637414807196833</v>
      </c>
      <c r="AK1866">
        <f t="shared" si="570"/>
        <v>8.1517785104596244E-2</v>
      </c>
      <c r="AL1866">
        <f t="shared" si="571"/>
        <v>1.327088014839336</v>
      </c>
      <c r="AM1866">
        <f t="shared" si="572"/>
        <v>0.7817992999413852</v>
      </c>
      <c r="AN1866" s="89">
        <f t="shared" si="582"/>
        <v>1.2462906618999194</v>
      </c>
      <c r="AO1866" s="89">
        <f t="shared" si="582"/>
        <v>1.246290661867854</v>
      </c>
      <c r="AP1866" s="89">
        <f t="shared" si="582"/>
        <v>1.2462906606705981</v>
      </c>
      <c r="AQ1866" s="89">
        <f t="shared" si="582"/>
        <v>1.2462906159678244</v>
      </c>
      <c r="AR1866" s="89">
        <f t="shared" si="582"/>
        <v>1.2462889468736118</v>
      </c>
      <c r="AS1866" s="89">
        <f t="shared" si="582"/>
        <v>1.2462266328299796</v>
      </c>
      <c r="AT1866" s="89">
        <f t="shared" si="582"/>
        <v>1.2439083968856333</v>
      </c>
      <c r="AU1866" s="89">
        <f t="shared" si="574"/>
        <v>1.1666747515830691</v>
      </c>
    </row>
    <row r="1867" spans="3:47">
      <c r="C1867" s="10"/>
      <c r="D1867" s="10"/>
      <c r="Z1867">
        <f t="shared" si="565"/>
        <v>0</v>
      </c>
      <c r="AA1867" s="89">
        <f t="shared" si="566"/>
        <v>-0.23800536174947567</v>
      </c>
      <c r="AB1867" s="89">
        <f t="shared" si="577"/>
        <v>-9999</v>
      </c>
      <c r="AC1867" s="89">
        <f t="shared" si="579"/>
        <v>0</v>
      </c>
      <c r="AD1867" s="89">
        <f t="shared" si="575"/>
        <v>-9999</v>
      </c>
      <c r="AE1867" s="89">
        <f t="shared" si="580"/>
        <v>0</v>
      </c>
      <c r="AF1867">
        <f t="shared" si="576"/>
        <v>-9999</v>
      </c>
      <c r="AG1867" s="73"/>
      <c r="AH1867">
        <f t="shared" si="567"/>
        <v>9.9128093979226504E-4</v>
      </c>
      <c r="AI1867">
        <f t="shared" si="568"/>
        <v>1.0202694526724543</v>
      </c>
      <c r="AJ1867">
        <f t="shared" si="569"/>
        <v>0.73637414807196833</v>
      </c>
      <c r="AK1867">
        <f t="shared" si="570"/>
        <v>8.1517785104596244E-2</v>
      </c>
      <c r="AL1867">
        <f t="shared" si="571"/>
        <v>1.327088014839336</v>
      </c>
      <c r="AM1867">
        <f t="shared" si="572"/>
        <v>0.7817992999413852</v>
      </c>
      <c r="AN1867" s="89">
        <f t="shared" si="582"/>
        <v>1.2462906618999194</v>
      </c>
      <c r="AO1867" s="89">
        <f t="shared" si="582"/>
        <v>1.246290661867854</v>
      </c>
      <c r="AP1867" s="89">
        <f t="shared" si="582"/>
        <v>1.2462906606705981</v>
      </c>
      <c r="AQ1867" s="89">
        <f t="shared" si="582"/>
        <v>1.2462906159678244</v>
      </c>
      <c r="AR1867" s="89">
        <f t="shared" si="582"/>
        <v>1.2462889468736118</v>
      </c>
      <c r="AS1867" s="89">
        <f t="shared" si="582"/>
        <v>1.2462266328299796</v>
      </c>
      <c r="AT1867" s="89">
        <f t="shared" si="582"/>
        <v>1.2439083968856333</v>
      </c>
      <c r="AU1867" s="89">
        <f t="shared" si="574"/>
        <v>1.1666747515830691</v>
      </c>
    </row>
    <row r="1868" spans="3:47">
      <c r="C1868" s="10"/>
      <c r="D1868" s="10"/>
      <c r="Z1868">
        <f t="shared" si="565"/>
        <v>0</v>
      </c>
      <c r="AA1868" s="89">
        <f t="shared" si="566"/>
        <v>-0.23800536174947567</v>
      </c>
      <c r="AB1868" s="89">
        <f t="shared" si="577"/>
        <v>-9999</v>
      </c>
      <c r="AC1868" s="89">
        <f t="shared" si="579"/>
        <v>0</v>
      </c>
      <c r="AD1868" s="89">
        <f t="shared" si="575"/>
        <v>-9999</v>
      </c>
      <c r="AE1868" s="89">
        <f t="shared" si="580"/>
        <v>0</v>
      </c>
      <c r="AF1868">
        <f t="shared" si="576"/>
        <v>-9999</v>
      </c>
      <c r="AG1868" s="73"/>
      <c r="AH1868">
        <f t="shared" si="567"/>
        <v>9.9128093979226504E-4</v>
      </c>
      <c r="AI1868">
        <f t="shared" si="568"/>
        <v>1.0202694526724543</v>
      </c>
      <c r="AJ1868">
        <f t="shared" si="569"/>
        <v>0.73637414807196833</v>
      </c>
      <c r="AK1868">
        <f t="shared" si="570"/>
        <v>8.1517785104596244E-2</v>
      </c>
      <c r="AL1868">
        <f t="shared" si="571"/>
        <v>1.327088014839336</v>
      </c>
      <c r="AM1868">
        <f t="shared" si="572"/>
        <v>0.7817992999413852</v>
      </c>
      <c r="AN1868" s="89">
        <f t="shared" si="582"/>
        <v>1.2462906618999194</v>
      </c>
      <c r="AO1868" s="89">
        <f t="shared" si="582"/>
        <v>1.246290661867854</v>
      </c>
      <c r="AP1868" s="89">
        <f t="shared" si="582"/>
        <v>1.2462906606705981</v>
      </c>
      <c r="AQ1868" s="89">
        <f t="shared" si="582"/>
        <v>1.2462906159678244</v>
      </c>
      <c r="AR1868" s="89">
        <f t="shared" si="582"/>
        <v>1.2462889468736118</v>
      </c>
      <c r="AS1868" s="89">
        <f t="shared" si="582"/>
        <v>1.2462266328299796</v>
      </c>
      <c r="AT1868" s="89">
        <f t="shared" si="582"/>
        <v>1.2439083968856333</v>
      </c>
      <c r="AU1868" s="89">
        <f t="shared" si="574"/>
        <v>1.1666747515830691</v>
      </c>
    </row>
    <row r="1869" spans="3:47">
      <c r="C1869" s="10"/>
      <c r="D1869" s="10"/>
      <c r="Z1869">
        <f t="shared" si="565"/>
        <v>0</v>
      </c>
      <c r="AA1869" s="89">
        <f t="shared" si="566"/>
        <v>-0.23800536174947567</v>
      </c>
      <c r="AB1869" s="89">
        <f t="shared" si="577"/>
        <v>-9999</v>
      </c>
      <c r="AC1869" s="89">
        <f t="shared" si="579"/>
        <v>0</v>
      </c>
      <c r="AD1869" s="89">
        <f t="shared" si="575"/>
        <v>-9999</v>
      </c>
      <c r="AE1869" s="89">
        <f t="shared" si="580"/>
        <v>0</v>
      </c>
      <c r="AF1869">
        <f t="shared" si="576"/>
        <v>-9999</v>
      </c>
      <c r="AG1869" s="73"/>
      <c r="AH1869">
        <f t="shared" si="567"/>
        <v>9.9128093979226504E-4</v>
      </c>
      <c r="AI1869">
        <f t="shared" si="568"/>
        <v>1.0202694526724543</v>
      </c>
      <c r="AJ1869">
        <f t="shared" si="569"/>
        <v>0.73637414807196833</v>
      </c>
      <c r="AK1869">
        <f t="shared" si="570"/>
        <v>8.1517785104596244E-2</v>
      </c>
      <c r="AL1869">
        <f t="shared" si="571"/>
        <v>1.327088014839336</v>
      </c>
      <c r="AM1869">
        <f t="shared" si="572"/>
        <v>0.7817992999413852</v>
      </c>
      <c r="AN1869" s="89">
        <f t="shared" si="582"/>
        <v>1.2462906618999194</v>
      </c>
      <c r="AO1869" s="89">
        <f t="shared" si="582"/>
        <v>1.246290661867854</v>
      </c>
      <c r="AP1869" s="89">
        <f t="shared" si="582"/>
        <v>1.2462906606705981</v>
      </c>
      <c r="AQ1869" s="89">
        <f t="shared" si="582"/>
        <v>1.2462906159678244</v>
      </c>
      <c r="AR1869" s="89">
        <f t="shared" si="582"/>
        <v>1.2462889468736118</v>
      </c>
      <c r="AS1869" s="89">
        <f t="shared" si="582"/>
        <v>1.2462266328299796</v>
      </c>
      <c r="AT1869" s="89">
        <f t="shared" si="582"/>
        <v>1.2439083968856333</v>
      </c>
      <c r="AU1869" s="89">
        <f t="shared" si="574"/>
        <v>1.1666747515830691</v>
      </c>
    </row>
    <row r="1870" spans="3:47">
      <c r="C1870" s="10"/>
      <c r="D1870" s="10"/>
      <c r="Z1870">
        <f t="shared" si="565"/>
        <v>0</v>
      </c>
      <c r="AA1870" s="89">
        <f t="shared" si="566"/>
        <v>-0.23800536174947567</v>
      </c>
      <c r="AB1870" s="89">
        <f t="shared" si="577"/>
        <v>-9999</v>
      </c>
      <c r="AC1870" s="89">
        <f t="shared" si="579"/>
        <v>0</v>
      </c>
      <c r="AD1870" s="89">
        <f t="shared" si="575"/>
        <v>-9999</v>
      </c>
      <c r="AE1870" s="89">
        <f t="shared" si="580"/>
        <v>0</v>
      </c>
      <c r="AF1870">
        <f t="shared" si="576"/>
        <v>-9999</v>
      </c>
      <c r="AG1870" s="73"/>
      <c r="AH1870">
        <f t="shared" si="567"/>
        <v>9.9128093979226504E-4</v>
      </c>
      <c r="AI1870">
        <f t="shared" si="568"/>
        <v>1.0202694526724543</v>
      </c>
      <c r="AJ1870">
        <f t="shared" si="569"/>
        <v>0.73637414807196833</v>
      </c>
      <c r="AK1870">
        <f t="shared" si="570"/>
        <v>8.1517785104596244E-2</v>
      </c>
      <c r="AL1870">
        <f t="shared" si="571"/>
        <v>1.327088014839336</v>
      </c>
      <c r="AM1870">
        <f t="shared" si="572"/>
        <v>0.7817992999413852</v>
      </c>
      <c r="AN1870" s="89">
        <f t="shared" si="582"/>
        <v>1.2462906618999194</v>
      </c>
      <c r="AO1870" s="89">
        <f t="shared" si="582"/>
        <v>1.246290661867854</v>
      </c>
      <c r="AP1870" s="89">
        <f t="shared" si="582"/>
        <v>1.2462906606705981</v>
      </c>
      <c r="AQ1870" s="89">
        <f t="shared" si="582"/>
        <v>1.2462906159678244</v>
      </c>
      <c r="AR1870" s="89">
        <f t="shared" si="582"/>
        <v>1.2462889468736118</v>
      </c>
      <c r="AS1870" s="89">
        <f t="shared" si="582"/>
        <v>1.2462266328299796</v>
      </c>
      <c r="AT1870" s="89">
        <f t="shared" si="582"/>
        <v>1.2439083968856333</v>
      </c>
      <c r="AU1870" s="89">
        <f t="shared" si="574"/>
        <v>1.1666747515830691</v>
      </c>
    </row>
    <row r="1871" spans="3:47">
      <c r="C1871" s="10"/>
      <c r="D1871" s="10"/>
      <c r="Z1871">
        <f t="shared" si="565"/>
        <v>0</v>
      </c>
      <c r="AA1871" s="89">
        <f t="shared" si="566"/>
        <v>-0.23800536174947567</v>
      </c>
      <c r="AB1871" s="89">
        <f t="shared" si="577"/>
        <v>-9999</v>
      </c>
      <c r="AC1871" s="89">
        <f t="shared" si="579"/>
        <v>0</v>
      </c>
      <c r="AD1871" s="89">
        <f t="shared" si="575"/>
        <v>-9999</v>
      </c>
      <c r="AE1871" s="89">
        <f t="shared" si="580"/>
        <v>0</v>
      </c>
      <c r="AF1871">
        <f t="shared" si="576"/>
        <v>-9999</v>
      </c>
      <c r="AG1871" s="73"/>
      <c r="AH1871">
        <f t="shared" si="567"/>
        <v>9.9128093979226504E-4</v>
      </c>
      <c r="AI1871">
        <f t="shared" si="568"/>
        <v>1.0202694526724543</v>
      </c>
      <c r="AJ1871">
        <f t="shared" si="569"/>
        <v>0.73637414807196833</v>
      </c>
      <c r="AK1871">
        <f t="shared" si="570"/>
        <v>8.1517785104596244E-2</v>
      </c>
      <c r="AL1871">
        <f t="shared" si="571"/>
        <v>1.327088014839336</v>
      </c>
      <c r="AM1871">
        <f t="shared" si="572"/>
        <v>0.7817992999413852</v>
      </c>
      <c r="AN1871" s="89">
        <f t="shared" si="582"/>
        <v>1.2462906618999194</v>
      </c>
      <c r="AO1871" s="89">
        <f t="shared" si="582"/>
        <v>1.246290661867854</v>
      </c>
      <c r="AP1871" s="89">
        <f t="shared" si="582"/>
        <v>1.2462906606705981</v>
      </c>
      <c r="AQ1871" s="89">
        <f t="shared" si="582"/>
        <v>1.2462906159678244</v>
      </c>
      <c r="AR1871" s="89">
        <f t="shared" si="582"/>
        <v>1.2462889468736118</v>
      </c>
      <c r="AS1871" s="89">
        <f t="shared" si="582"/>
        <v>1.2462266328299796</v>
      </c>
      <c r="AT1871" s="89">
        <f t="shared" si="582"/>
        <v>1.2439083968856333</v>
      </c>
      <c r="AU1871" s="89">
        <f t="shared" si="574"/>
        <v>1.1666747515830691</v>
      </c>
    </row>
    <row r="1872" spans="3:47">
      <c r="C1872" s="10"/>
      <c r="D1872" s="10"/>
      <c r="Z1872">
        <f t="shared" si="565"/>
        <v>0</v>
      </c>
      <c r="AA1872" s="89">
        <f t="shared" si="566"/>
        <v>-0.23800536174947567</v>
      </c>
      <c r="AB1872" s="89">
        <f t="shared" si="577"/>
        <v>-9999</v>
      </c>
      <c r="AC1872" s="89">
        <f t="shared" si="579"/>
        <v>0</v>
      </c>
      <c r="AD1872" s="89">
        <f t="shared" si="575"/>
        <v>-9999</v>
      </c>
      <c r="AE1872" s="89">
        <f t="shared" si="580"/>
        <v>0</v>
      </c>
      <c r="AF1872">
        <f t="shared" si="576"/>
        <v>-9999</v>
      </c>
      <c r="AG1872" s="73"/>
      <c r="AH1872">
        <f t="shared" si="567"/>
        <v>9.9128093979226504E-4</v>
      </c>
      <c r="AI1872">
        <f t="shared" si="568"/>
        <v>1.0202694526724543</v>
      </c>
      <c r="AJ1872">
        <f t="shared" si="569"/>
        <v>0.73637414807196833</v>
      </c>
      <c r="AK1872">
        <f t="shared" si="570"/>
        <v>8.1517785104596244E-2</v>
      </c>
      <c r="AL1872">
        <f t="shared" si="571"/>
        <v>1.327088014839336</v>
      </c>
      <c r="AM1872">
        <f t="shared" si="572"/>
        <v>0.7817992999413852</v>
      </c>
      <c r="AN1872" s="89">
        <f t="shared" si="582"/>
        <v>1.2462906618999194</v>
      </c>
      <c r="AO1872" s="89">
        <f t="shared" si="582"/>
        <v>1.246290661867854</v>
      </c>
      <c r="AP1872" s="89">
        <f t="shared" si="582"/>
        <v>1.2462906606705981</v>
      </c>
      <c r="AQ1872" s="89">
        <f t="shared" si="582"/>
        <v>1.2462906159678244</v>
      </c>
      <c r="AR1872" s="89">
        <f t="shared" si="582"/>
        <v>1.2462889468736118</v>
      </c>
      <c r="AS1872" s="89">
        <f t="shared" si="582"/>
        <v>1.2462266328299796</v>
      </c>
      <c r="AT1872" s="89">
        <f t="shared" si="582"/>
        <v>1.2439083968856333</v>
      </c>
      <c r="AU1872" s="89">
        <f t="shared" si="574"/>
        <v>1.1666747515830691</v>
      </c>
    </row>
    <row r="1873" spans="3:47">
      <c r="C1873" s="10"/>
      <c r="D1873" s="10"/>
      <c r="Z1873">
        <f t="shared" si="565"/>
        <v>0</v>
      </c>
      <c r="AA1873" s="89">
        <f t="shared" si="566"/>
        <v>-0.23800536174947567</v>
      </c>
      <c r="AB1873" s="89">
        <f t="shared" si="577"/>
        <v>-9999</v>
      </c>
      <c r="AC1873" s="89">
        <f t="shared" si="579"/>
        <v>0</v>
      </c>
      <c r="AD1873" s="89">
        <f t="shared" si="575"/>
        <v>-9999</v>
      </c>
      <c r="AE1873" s="89">
        <f t="shared" si="580"/>
        <v>0</v>
      </c>
      <c r="AF1873">
        <f t="shared" si="576"/>
        <v>-9999</v>
      </c>
      <c r="AG1873" s="73"/>
      <c r="AH1873">
        <f t="shared" si="567"/>
        <v>9.9128093979226504E-4</v>
      </c>
      <c r="AI1873">
        <f t="shared" si="568"/>
        <v>1.0202694526724543</v>
      </c>
      <c r="AJ1873">
        <f t="shared" si="569"/>
        <v>0.73637414807196833</v>
      </c>
      <c r="AK1873">
        <f t="shared" si="570"/>
        <v>8.1517785104596244E-2</v>
      </c>
      <c r="AL1873">
        <f t="shared" si="571"/>
        <v>1.327088014839336</v>
      </c>
      <c r="AM1873">
        <f t="shared" si="572"/>
        <v>0.7817992999413852</v>
      </c>
      <c r="AN1873" s="89">
        <f t="shared" si="582"/>
        <v>1.2462906618999194</v>
      </c>
      <c r="AO1873" s="89">
        <f t="shared" si="582"/>
        <v>1.246290661867854</v>
      </c>
      <c r="AP1873" s="89">
        <f t="shared" si="582"/>
        <v>1.2462906606705981</v>
      </c>
      <c r="AQ1873" s="89">
        <f t="shared" si="582"/>
        <v>1.2462906159678244</v>
      </c>
      <c r="AR1873" s="89">
        <f t="shared" si="582"/>
        <v>1.2462889468736118</v>
      </c>
      <c r="AS1873" s="89">
        <f t="shared" si="582"/>
        <v>1.2462266328299796</v>
      </c>
      <c r="AT1873" s="89">
        <f t="shared" si="582"/>
        <v>1.2439083968856333</v>
      </c>
      <c r="AU1873" s="89">
        <f t="shared" si="574"/>
        <v>1.1666747515830691</v>
      </c>
    </row>
    <row r="1874" spans="3:47">
      <c r="C1874" s="10"/>
      <c r="D1874" s="10"/>
      <c r="Z1874">
        <f t="shared" si="565"/>
        <v>0</v>
      </c>
      <c r="AA1874" s="89">
        <f t="shared" si="566"/>
        <v>-0.23800536174947567</v>
      </c>
      <c r="AB1874" s="89">
        <f t="shared" si="577"/>
        <v>-9999</v>
      </c>
      <c r="AC1874" s="89">
        <f t="shared" si="579"/>
        <v>0</v>
      </c>
      <c r="AD1874" s="89">
        <f t="shared" si="575"/>
        <v>-9999</v>
      </c>
      <c r="AE1874" s="89">
        <f t="shared" si="580"/>
        <v>0</v>
      </c>
      <c r="AF1874">
        <f t="shared" si="576"/>
        <v>-9999</v>
      </c>
      <c r="AG1874" s="73"/>
      <c r="AH1874">
        <f t="shared" si="567"/>
        <v>9.9128093979226504E-4</v>
      </c>
      <c r="AI1874">
        <f t="shared" si="568"/>
        <v>1.0202694526724543</v>
      </c>
      <c r="AJ1874">
        <f t="shared" si="569"/>
        <v>0.73637414807196833</v>
      </c>
      <c r="AK1874">
        <f t="shared" si="570"/>
        <v>8.1517785104596244E-2</v>
      </c>
      <c r="AL1874">
        <f t="shared" si="571"/>
        <v>1.327088014839336</v>
      </c>
      <c r="AM1874">
        <f t="shared" si="572"/>
        <v>0.7817992999413852</v>
      </c>
      <c r="AN1874" s="89">
        <f t="shared" si="582"/>
        <v>1.2462906618999194</v>
      </c>
      <c r="AO1874" s="89">
        <f t="shared" si="582"/>
        <v>1.246290661867854</v>
      </c>
      <c r="AP1874" s="89">
        <f t="shared" si="582"/>
        <v>1.2462906606705981</v>
      </c>
      <c r="AQ1874" s="89">
        <f t="shared" si="582"/>
        <v>1.2462906159678244</v>
      </c>
      <c r="AR1874" s="89">
        <f t="shared" si="582"/>
        <v>1.2462889468736118</v>
      </c>
      <c r="AS1874" s="89">
        <f t="shared" si="582"/>
        <v>1.2462266328299796</v>
      </c>
      <c r="AT1874" s="89">
        <f t="shared" si="582"/>
        <v>1.2439083968856333</v>
      </c>
      <c r="AU1874" s="89">
        <f t="shared" si="574"/>
        <v>1.1666747515830691</v>
      </c>
    </row>
    <row r="1875" spans="3:47">
      <c r="C1875" s="10"/>
      <c r="D1875" s="10"/>
      <c r="Z1875">
        <f t="shared" si="565"/>
        <v>0</v>
      </c>
      <c r="AA1875" s="89">
        <f t="shared" si="566"/>
        <v>-0.23800536174947567</v>
      </c>
      <c r="AB1875" s="89">
        <f t="shared" si="577"/>
        <v>-9999</v>
      </c>
      <c r="AC1875" s="89">
        <f t="shared" si="579"/>
        <v>0</v>
      </c>
      <c r="AD1875" s="89">
        <f t="shared" si="575"/>
        <v>-9999</v>
      </c>
      <c r="AE1875" s="89">
        <f t="shared" si="580"/>
        <v>0</v>
      </c>
      <c r="AF1875">
        <f t="shared" si="576"/>
        <v>-9999</v>
      </c>
      <c r="AG1875" s="73"/>
      <c r="AH1875">
        <f t="shared" si="567"/>
        <v>9.9128093979226504E-4</v>
      </c>
      <c r="AI1875">
        <f t="shared" si="568"/>
        <v>1.0202694526724543</v>
      </c>
      <c r="AJ1875">
        <f t="shared" si="569"/>
        <v>0.73637414807196833</v>
      </c>
      <c r="AK1875">
        <f t="shared" si="570"/>
        <v>8.1517785104596244E-2</v>
      </c>
      <c r="AL1875">
        <f t="shared" si="571"/>
        <v>1.327088014839336</v>
      </c>
      <c r="AM1875">
        <f t="shared" si="572"/>
        <v>0.7817992999413852</v>
      </c>
      <c r="AN1875" s="89">
        <f t="shared" si="582"/>
        <v>1.2462906618999194</v>
      </c>
      <c r="AO1875" s="89">
        <f t="shared" si="582"/>
        <v>1.246290661867854</v>
      </c>
      <c r="AP1875" s="89">
        <f t="shared" si="582"/>
        <v>1.2462906606705981</v>
      </c>
      <c r="AQ1875" s="89">
        <f t="shared" si="582"/>
        <v>1.2462906159678244</v>
      </c>
      <c r="AR1875" s="89">
        <f t="shared" si="582"/>
        <v>1.2462889468736118</v>
      </c>
      <c r="AS1875" s="89">
        <f t="shared" si="582"/>
        <v>1.2462266328299796</v>
      </c>
      <c r="AT1875" s="89">
        <f t="shared" si="582"/>
        <v>1.2439083968856333</v>
      </c>
      <c r="AU1875" s="89">
        <f t="shared" si="574"/>
        <v>1.1666747515830691</v>
      </c>
    </row>
    <row r="1876" spans="3:47">
      <c r="C1876" s="10"/>
      <c r="D1876" s="10"/>
      <c r="Z1876">
        <f t="shared" si="565"/>
        <v>0</v>
      </c>
      <c r="AA1876" s="89">
        <f t="shared" si="566"/>
        <v>-0.23800536174947567</v>
      </c>
      <c r="AB1876" s="89">
        <f t="shared" si="577"/>
        <v>-9999</v>
      </c>
      <c r="AC1876" s="89">
        <f t="shared" si="579"/>
        <v>0</v>
      </c>
      <c r="AD1876" s="89">
        <f t="shared" si="575"/>
        <v>-9999</v>
      </c>
      <c r="AE1876" s="89">
        <f t="shared" si="580"/>
        <v>0</v>
      </c>
      <c r="AF1876">
        <f t="shared" si="576"/>
        <v>-9999</v>
      </c>
      <c r="AG1876" s="73"/>
      <c r="AH1876">
        <f t="shared" si="567"/>
        <v>9.9128093979226504E-4</v>
      </c>
      <c r="AI1876">
        <f t="shared" si="568"/>
        <v>1.0202694526724543</v>
      </c>
      <c r="AJ1876">
        <f t="shared" si="569"/>
        <v>0.73637414807196833</v>
      </c>
      <c r="AK1876">
        <f t="shared" si="570"/>
        <v>8.1517785104596244E-2</v>
      </c>
      <c r="AL1876">
        <f t="shared" si="571"/>
        <v>1.327088014839336</v>
      </c>
      <c r="AM1876">
        <f t="shared" si="572"/>
        <v>0.7817992999413852</v>
      </c>
      <c r="AN1876" s="89">
        <f t="shared" si="582"/>
        <v>1.2462906618999194</v>
      </c>
      <c r="AO1876" s="89">
        <f t="shared" si="582"/>
        <v>1.246290661867854</v>
      </c>
      <c r="AP1876" s="89">
        <f t="shared" si="582"/>
        <v>1.2462906606705981</v>
      </c>
      <c r="AQ1876" s="89">
        <f t="shared" si="582"/>
        <v>1.2462906159678244</v>
      </c>
      <c r="AR1876" s="89">
        <f t="shared" si="582"/>
        <v>1.2462889468736118</v>
      </c>
      <c r="AS1876" s="89">
        <f t="shared" si="582"/>
        <v>1.2462266328299796</v>
      </c>
      <c r="AT1876" s="89">
        <f t="shared" si="582"/>
        <v>1.2439083968856333</v>
      </c>
      <c r="AU1876" s="89">
        <f t="shared" si="574"/>
        <v>1.1666747515830691</v>
      </c>
    </row>
    <row r="1877" spans="3:47">
      <c r="C1877" s="10"/>
      <c r="D1877" s="10"/>
      <c r="Z1877">
        <f t="shared" ref="Z1877:Z1940" si="583">F1877</f>
        <v>0</v>
      </c>
      <c r="AA1877" s="89">
        <f t="shared" ref="AA1877:AA1940" si="584">AB$3+AB$4*Z1877+AB$5*Z1877^2+AH1877</f>
        <v>-0.23800536174947567</v>
      </c>
      <c r="AB1877" s="89">
        <f t="shared" si="577"/>
        <v>-9999</v>
      </c>
      <c r="AC1877" s="89">
        <f t="shared" si="579"/>
        <v>0</v>
      </c>
      <c r="AD1877" s="89">
        <f t="shared" si="575"/>
        <v>-9999</v>
      </c>
      <c r="AE1877" s="89">
        <f t="shared" si="580"/>
        <v>0</v>
      </c>
      <c r="AF1877">
        <f t="shared" si="576"/>
        <v>-9999</v>
      </c>
      <c r="AG1877" s="73"/>
      <c r="AH1877">
        <f t="shared" ref="AH1877:AH1940" si="585">$AB$6*($AB$11/AI1877*AJ1877+$AB$12)</f>
        <v>9.9128093979226504E-4</v>
      </c>
      <c r="AI1877">
        <f t="shared" ref="AI1877:AI1940" si="586">1+$AB$7*COS(AL1877)</f>
        <v>1.0202694526724543</v>
      </c>
      <c r="AJ1877">
        <f t="shared" ref="AJ1877:AJ1940" si="587">SIN(AL1877+RADIANS($AB$9))</f>
        <v>0.73637414807196833</v>
      </c>
      <c r="AK1877">
        <f t="shared" ref="AK1877:AK1940" si="588">$AB$7*SIN(AL1877)</f>
        <v>8.1517785104596244E-2</v>
      </c>
      <c r="AL1877">
        <f t="shared" ref="AL1877:AL1940" si="589">2*ATAN(AM1877)</f>
        <v>1.327088014839336</v>
      </c>
      <c r="AM1877">
        <f t="shared" ref="AM1877:AM1940" si="590">SQRT((1+$AB$7)/(1-$AB$7))*TAN(AN1877/2)</f>
        <v>0.7817992999413852</v>
      </c>
      <c r="AN1877" s="89">
        <f t="shared" ref="AN1877:AT1892" si="591">$AU1877+$AB$7*SIN(AO1877)</f>
        <v>1.2462906618999194</v>
      </c>
      <c r="AO1877" s="89">
        <f t="shared" si="591"/>
        <v>1.246290661867854</v>
      </c>
      <c r="AP1877" s="89">
        <f t="shared" si="591"/>
        <v>1.2462906606705981</v>
      </c>
      <c r="AQ1877" s="89">
        <f t="shared" si="591"/>
        <v>1.2462906159678244</v>
      </c>
      <c r="AR1877" s="89">
        <f t="shared" si="591"/>
        <v>1.2462889468736118</v>
      </c>
      <c r="AS1877" s="89">
        <f t="shared" si="591"/>
        <v>1.2462266328299796</v>
      </c>
      <c r="AT1877" s="89">
        <f t="shared" si="591"/>
        <v>1.2439083968856333</v>
      </c>
      <c r="AU1877" s="89">
        <f t="shared" ref="AU1877:AU1940" si="592">RADIANS($AB$9)+$AB$18*(F1877-AB$15)</f>
        <v>1.1666747515830691</v>
      </c>
    </row>
    <row r="1878" spans="3:47">
      <c r="C1878" s="10"/>
      <c r="D1878" s="10"/>
      <c r="Z1878">
        <f t="shared" si="583"/>
        <v>0</v>
      </c>
      <c r="AA1878" s="89">
        <f t="shared" si="584"/>
        <v>-0.23800536174947567</v>
      </c>
      <c r="AB1878" s="89">
        <f t="shared" si="577"/>
        <v>-9999</v>
      </c>
      <c r="AC1878" s="89">
        <f t="shared" si="579"/>
        <v>0</v>
      </c>
      <c r="AD1878" s="89">
        <f t="shared" ref="AD1878:AD1941" si="593">IF(S1878&lt;&gt;0,G1878-AA1878, -9999)</f>
        <v>-9999</v>
      </c>
      <c r="AE1878" s="89">
        <f t="shared" si="580"/>
        <v>0</v>
      </c>
      <c r="AF1878">
        <f t="shared" ref="AF1878:AF1941" si="594">IF(S1878&lt;&gt;0,G1878-P1878, -9999)</f>
        <v>-9999</v>
      </c>
      <c r="AG1878" s="73"/>
      <c r="AH1878">
        <f t="shared" si="585"/>
        <v>9.9128093979226504E-4</v>
      </c>
      <c r="AI1878">
        <f t="shared" si="586"/>
        <v>1.0202694526724543</v>
      </c>
      <c r="AJ1878">
        <f t="shared" si="587"/>
        <v>0.73637414807196833</v>
      </c>
      <c r="AK1878">
        <f t="shared" si="588"/>
        <v>8.1517785104596244E-2</v>
      </c>
      <c r="AL1878">
        <f t="shared" si="589"/>
        <v>1.327088014839336</v>
      </c>
      <c r="AM1878">
        <f t="shared" si="590"/>
        <v>0.7817992999413852</v>
      </c>
      <c r="AN1878" s="89">
        <f t="shared" si="591"/>
        <v>1.2462906618999194</v>
      </c>
      <c r="AO1878" s="89">
        <f t="shared" si="591"/>
        <v>1.246290661867854</v>
      </c>
      <c r="AP1878" s="89">
        <f t="shared" si="591"/>
        <v>1.2462906606705981</v>
      </c>
      <c r="AQ1878" s="89">
        <f t="shared" si="591"/>
        <v>1.2462906159678244</v>
      </c>
      <c r="AR1878" s="89">
        <f t="shared" si="591"/>
        <v>1.2462889468736118</v>
      </c>
      <c r="AS1878" s="89">
        <f t="shared" si="591"/>
        <v>1.2462266328299796</v>
      </c>
      <c r="AT1878" s="89">
        <f t="shared" si="591"/>
        <v>1.2439083968856333</v>
      </c>
      <c r="AU1878" s="89">
        <f t="shared" si="592"/>
        <v>1.1666747515830691</v>
      </c>
    </row>
    <row r="1879" spans="3:47">
      <c r="C1879" s="10"/>
      <c r="D1879" s="10"/>
      <c r="Z1879">
        <f t="shared" si="583"/>
        <v>0</v>
      </c>
      <c r="AA1879" s="89">
        <f t="shared" si="584"/>
        <v>-0.23800536174947567</v>
      </c>
      <c r="AB1879" s="89">
        <f t="shared" si="577"/>
        <v>-9999</v>
      </c>
      <c r="AC1879" s="89">
        <f t="shared" si="579"/>
        <v>0</v>
      </c>
      <c r="AD1879" s="89">
        <f t="shared" si="593"/>
        <v>-9999</v>
      </c>
      <c r="AE1879" s="89">
        <f t="shared" si="580"/>
        <v>0</v>
      </c>
      <c r="AF1879">
        <f t="shared" si="594"/>
        <v>-9999</v>
      </c>
      <c r="AG1879" s="73"/>
      <c r="AH1879">
        <f t="shared" si="585"/>
        <v>9.9128093979226504E-4</v>
      </c>
      <c r="AI1879">
        <f t="shared" si="586"/>
        <v>1.0202694526724543</v>
      </c>
      <c r="AJ1879">
        <f t="shared" si="587"/>
        <v>0.73637414807196833</v>
      </c>
      <c r="AK1879">
        <f t="shared" si="588"/>
        <v>8.1517785104596244E-2</v>
      </c>
      <c r="AL1879">
        <f t="shared" si="589"/>
        <v>1.327088014839336</v>
      </c>
      <c r="AM1879">
        <f t="shared" si="590"/>
        <v>0.7817992999413852</v>
      </c>
      <c r="AN1879" s="89">
        <f t="shared" si="591"/>
        <v>1.2462906618999194</v>
      </c>
      <c r="AO1879" s="89">
        <f t="shared" si="591"/>
        <v>1.246290661867854</v>
      </c>
      <c r="AP1879" s="89">
        <f t="shared" si="591"/>
        <v>1.2462906606705981</v>
      </c>
      <c r="AQ1879" s="89">
        <f t="shared" si="591"/>
        <v>1.2462906159678244</v>
      </c>
      <c r="AR1879" s="89">
        <f t="shared" si="591"/>
        <v>1.2462889468736118</v>
      </c>
      <c r="AS1879" s="89">
        <f t="shared" si="591"/>
        <v>1.2462266328299796</v>
      </c>
      <c r="AT1879" s="89">
        <f t="shared" si="591"/>
        <v>1.2439083968856333</v>
      </c>
      <c r="AU1879" s="89">
        <f t="shared" si="592"/>
        <v>1.1666747515830691</v>
      </c>
    </row>
    <row r="1880" spans="3:47">
      <c r="C1880" s="10"/>
      <c r="D1880" s="10"/>
      <c r="Z1880">
        <f t="shared" si="583"/>
        <v>0</v>
      </c>
      <c r="AA1880" s="89">
        <f t="shared" si="584"/>
        <v>-0.23800536174947567</v>
      </c>
      <c r="AB1880" s="89">
        <f t="shared" si="577"/>
        <v>-9999</v>
      </c>
      <c r="AC1880" s="89">
        <f t="shared" si="579"/>
        <v>0</v>
      </c>
      <c r="AD1880" s="89">
        <f t="shared" si="593"/>
        <v>-9999</v>
      </c>
      <c r="AE1880" s="89">
        <f t="shared" si="580"/>
        <v>0</v>
      </c>
      <c r="AF1880">
        <f t="shared" si="594"/>
        <v>-9999</v>
      </c>
      <c r="AG1880" s="73"/>
      <c r="AH1880">
        <f t="shared" si="585"/>
        <v>9.9128093979226504E-4</v>
      </c>
      <c r="AI1880">
        <f t="shared" si="586"/>
        <v>1.0202694526724543</v>
      </c>
      <c r="AJ1880">
        <f t="shared" si="587"/>
        <v>0.73637414807196833</v>
      </c>
      <c r="AK1880">
        <f t="shared" si="588"/>
        <v>8.1517785104596244E-2</v>
      </c>
      <c r="AL1880">
        <f t="shared" si="589"/>
        <v>1.327088014839336</v>
      </c>
      <c r="AM1880">
        <f t="shared" si="590"/>
        <v>0.7817992999413852</v>
      </c>
      <c r="AN1880" s="89">
        <f t="shared" si="591"/>
        <v>1.2462906618999194</v>
      </c>
      <c r="AO1880" s="89">
        <f t="shared" si="591"/>
        <v>1.246290661867854</v>
      </c>
      <c r="AP1880" s="89">
        <f t="shared" si="591"/>
        <v>1.2462906606705981</v>
      </c>
      <c r="AQ1880" s="89">
        <f t="shared" si="591"/>
        <v>1.2462906159678244</v>
      </c>
      <c r="AR1880" s="89">
        <f t="shared" si="591"/>
        <v>1.2462889468736118</v>
      </c>
      <c r="AS1880" s="89">
        <f t="shared" si="591"/>
        <v>1.2462266328299796</v>
      </c>
      <c r="AT1880" s="89">
        <f t="shared" si="591"/>
        <v>1.2439083968856333</v>
      </c>
      <c r="AU1880" s="89">
        <f t="shared" si="592"/>
        <v>1.1666747515830691</v>
      </c>
    </row>
    <row r="1881" spans="3:47">
      <c r="C1881" s="10"/>
      <c r="D1881" s="10"/>
      <c r="Z1881">
        <f t="shared" si="583"/>
        <v>0</v>
      </c>
      <c r="AA1881" s="89">
        <f t="shared" si="584"/>
        <v>-0.23800536174947567</v>
      </c>
      <c r="AB1881" s="89">
        <f t="shared" si="577"/>
        <v>-9999</v>
      </c>
      <c r="AC1881" s="89">
        <f t="shared" si="579"/>
        <v>0</v>
      </c>
      <c r="AD1881" s="89">
        <f t="shared" si="593"/>
        <v>-9999</v>
      </c>
      <c r="AE1881" s="89">
        <f t="shared" si="580"/>
        <v>0</v>
      </c>
      <c r="AF1881">
        <f t="shared" si="594"/>
        <v>-9999</v>
      </c>
      <c r="AG1881" s="73"/>
      <c r="AH1881">
        <f t="shared" si="585"/>
        <v>9.9128093979226504E-4</v>
      </c>
      <c r="AI1881">
        <f t="shared" si="586"/>
        <v>1.0202694526724543</v>
      </c>
      <c r="AJ1881">
        <f t="shared" si="587"/>
        <v>0.73637414807196833</v>
      </c>
      <c r="AK1881">
        <f t="shared" si="588"/>
        <v>8.1517785104596244E-2</v>
      </c>
      <c r="AL1881">
        <f t="shared" si="589"/>
        <v>1.327088014839336</v>
      </c>
      <c r="AM1881">
        <f t="shared" si="590"/>
        <v>0.7817992999413852</v>
      </c>
      <c r="AN1881" s="89">
        <f t="shared" si="591"/>
        <v>1.2462906618999194</v>
      </c>
      <c r="AO1881" s="89">
        <f t="shared" si="591"/>
        <v>1.246290661867854</v>
      </c>
      <c r="AP1881" s="89">
        <f t="shared" si="591"/>
        <v>1.2462906606705981</v>
      </c>
      <c r="AQ1881" s="89">
        <f t="shared" si="591"/>
        <v>1.2462906159678244</v>
      </c>
      <c r="AR1881" s="89">
        <f t="shared" si="591"/>
        <v>1.2462889468736118</v>
      </c>
      <c r="AS1881" s="89">
        <f t="shared" si="591"/>
        <v>1.2462266328299796</v>
      </c>
      <c r="AT1881" s="89">
        <f t="shared" si="591"/>
        <v>1.2439083968856333</v>
      </c>
      <c r="AU1881" s="89">
        <f t="shared" si="592"/>
        <v>1.1666747515830691</v>
      </c>
    </row>
    <row r="1882" spans="3:47">
      <c r="C1882" s="10"/>
      <c r="D1882" s="10"/>
      <c r="Z1882">
        <f t="shared" si="583"/>
        <v>0</v>
      </c>
      <c r="AA1882" s="89">
        <f t="shared" si="584"/>
        <v>-0.23800536174947567</v>
      </c>
      <c r="AB1882" s="89">
        <f t="shared" si="577"/>
        <v>-9999</v>
      </c>
      <c r="AC1882" s="89">
        <f t="shared" si="579"/>
        <v>0</v>
      </c>
      <c r="AD1882" s="89">
        <f t="shared" si="593"/>
        <v>-9999</v>
      </c>
      <c r="AE1882" s="89">
        <f t="shared" si="580"/>
        <v>0</v>
      </c>
      <c r="AF1882">
        <f t="shared" si="594"/>
        <v>-9999</v>
      </c>
      <c r="AG1882" s="73"/>
      <c r="AH1882">
        <f t="shared" si="585"/>
        <v>9.9128093979226504E-4</v>
      </c>
      <c r="AI1882">
        <f t="shared" si="586"/>
        <v>1.0202694526724543</v>
      </c>
      <c r="AJ1882">
        <f t="shared" si="587"/>
        <v>0.73637414807196833</v>
      </c>
      <c r="AK1882">
        <f t="shared" si="588"/>
        <v>8.1517785104596244E-2</v>
      </c>
      <c r="AL1882">
        <f t="shared" si="589"/>
        <v>1.327088014839336</v>
      </c>
      <c r="AM1882">
        <f t="shared" si="590"/>
        <v>0.7817992999413852</v>
      </c>
      <c r="AN1882" s="89">
        <f t="shared" si="591"/>
        <v>1.2462906618999194</v>
      </c>
      <c r="AO1882" s="89">
        <f t="shared" si="591"/>
        <v>1.246290661867854</v>
      </c>
      <c r="AP1882" s="89">
        <f t="shared" si="591"/>
        <v>1.2462906606705981</v>
      </c>
      <c r="AQ1882" s="89">
        <f t="shared" si="591"/>
        <v>1.2462906159678244</v>
      </c>
      <c r="AR1882" s="89">
        <f t="shared" si="591"/>
        <v>1.2462889468736118</v>
      </c>
      <c r="AS1882" s="89">
        <f t="shared" si="591"/>
        <v>1.2462266328299796</v>
      </c>
      <c r="AT1882" s="89">
        <f t="shared" si="591"/>
        <v>1.2439083968856333</v>
      </c>
      <c r="AU1882" s="89">
        <f t="shared" si="592"/>
        <v>1.1666747515830691</v>
      </c>
    </row>
    <row r="1883" spans="3:47">
      <c r="C1883" s="10"/>
      <c r="D1883" s="10"/>
      <c r="Z1883">
        <f t="shared" si="583"/>
        <v>0</v>
      </c>
      <c r="AA1883" s="89">
        <f t="shared" si="584"/>
        <v>-0.23800536174947567</v>
      </c>
      <c r="AB1883" s="89">
        <f t="shared" si="577"/>
        <v>-9999</v>
      </c>
      <c r="AC1883" s="89">
        <f t="shared" si="579"/>
        <v>0</v>
      </c>
      <c r="AD1883" s="89">
        <f t="shared" si="593"/>
        <v>-9999</v>
      </c>
      <c r="AE1883" s="89">
        <f t="shared" si="580"/>
        <v>0</v>
      </c>
      <c r="AF1883">
        <f t="shared" si="594"/>
        <v>-9999</v>
      </c>
      <c r="AG1883" s="73"/>
      <c r="AH1883">
        <f t="shared" si="585"/>
        <v>9.9128093979226504E-4</v>
      </c>
      <c r="AI1883">
        <f t="shared" si="586"/>
        <v>1.0202694526724543</v>
      </c>
      <c r="AJ1883">
        <f t="shared" si="587"/>
        <v>0.73637414807196833</v>
      </c>
      <c r="AK1883">
        <f t="shared" si="588"/>
        <v>8.1517785104596244E-2</v>
      </c>
      <c r="AL1883">
        <f t="shared" si="589"/>
        <v>1.327088014839336</v>
      </c>
      <c r="AM1883">
        <f t="shared" si="590"/>
        <v>0.7817992999413852</v>
      </c>
      <c r="AN1883" s="89">
        <f t="shared" si="591"/>
        <v>1.2462906618999194</v>
      </c>
      <c r="AO1883" s="89">
        <f t="shared" si="591"/>
        <v>1.246290661867854</v>
      </c>
      <c r="AP1883" s="89">
        <f t="shared" si="591"/>
        <v>1.2462906606705981</v>
      </c>
      <c r="AQ1883" s="89">
        <f t="shared" si="591"/>
        <v>1.2462906159678244</v>
      </c>
      <c r="AR1883" s="89">
        <f t="shared" si="591"/>
        <v>1.2462889468736118</v>
      </c>
      <c r="AS1883" s="89">
        <f t="shared" si="591"/>
        <v>1.2462266328299796</v>
      </c>
      <c r="AT1883" s="89">
        <f t="shared" si="591"/>
        <v>1.2439083968856333</v>
      </c>
      <c r="AU1883" s="89">
        <f t="shared" si="592"/>
        <v>1.1666747515830691</v>
      </c>
    </row>
    <row r="1884" spans="3:47">
      <c r="C1884" s="10"/>
      <c r="D1884" s="10"/>
      <c r="Z1884">
        <f t="shared" si="583"/>
        <v>0</v>
      </c>
      <c r="AA1884" s="89">
        <f t="shared" si="584"/>
        <v>-0.23800536174947567</v>
      </c>
      <c r="AB1884" s="89">
        <f t="shared" si="577"/>
        <v>-9999</v>
      </c>
      <c r="AC1884" s="89">
        <f t="shared" si="579"/>
        <v>0</v>
      </c>
      <c r="AD1884" s="89">
        <f t="shared" si="593"/>
        <v>-9999</v>
      </c>
      <c r="AE1884" s="89">
        <f t="shared" si="580"/>
        <v>0</v>
      </c>
      <c r="AF1884">
        <f t="shared" si="594"/>
        <v>-9999</v>
      </c>
      <c r="AG1884" s="73"/>
      <c r="AH1884">
        <f t="shared" si="585"/>
        <v>9.9128093979226504E-4</v>
      </c>
      <c r="AI1884">
        <f t="shared" si="586"/>
        <v>1.0202694526724543</v>
      </c>
      <c r="AJ1884">
        <f t="shared" si="587"/>
        <v>0.73637414807196833</v>
      </c>
      <c r="AK1884">
        <f t="shared" si="588"/>
        <v>8.1517785104596244E-2</v>
      </c>
      <c r="AL1884">
        <f t="shared" si="589"/>
        <v>1.327088014839336</v>
      </c>
      <c r="AM1884">
        <f t="shared" si="590"/>
        <v>0.7817992999413852</v>
      </c>
      <c r="AN1884" s="89">
        <f t="shared" si="591"/>
        <v>1.2462906618999194</v>
      </c>
      <c r="AO1884" s="89">
        <f t="shared" si="591"/>
        <v>1.246290661867854</v>
      </c>
      <c r="AP1884" s="89">
        <f t="shared" si="591"/>
        <v>1.2462906606705981</v>
      </c>
      <c r="AQ1884" s="89">
        <f t="shared" si="591"/>
        <v>1.2462906159678244</v>
      </c>
      <c r="AR1884" s="89">
        <f t="shared" si="591"/>
        <v>1.2462889468736118</v>
      </c>
      <c r="AS1884" s="89">
        <f t="shared" si="591"/>
        <v>1.2462266328299796</v>
      </c>
      <c r="AT1884" s="89">
        <f t="shared" si="591"/>
        <v>1.2439083968856333</v>
      </c>
      <c r="AU1884" s="89">
        <f t="shared" si="592"/>
        <v>1.1666747515830691</v>
      </c>
    </row>
    <row r="1885" spans="3:47">
      <c r="C1885" s="10"/>
      <c r="D1885" s="10"/>
      <c r="Z1885">
        <f t="shared" si="583"/>
        <v>0</v>
      </c>
      <c r="AA1885" s="89">
        <f t="shared" si="584"/>
        <v>-0.23800536174947567</v>
      </c>
      <c r="AB1885" s="89">
        <f t="shared" ref="AB1885:AB1948" si="595">IF(S1885&lt;&gt;0,G1885-AH1885, -9999)</f>
        <v>-9999</v>
      </c>
      <c r="AC1885" s="89">
        <f t="shared" si="579"/>
        <v>0</v>
      </c>
      <c r="AD1885" s="89">
        <f t="shared" si="593"/>
        <v>-9999</v>
      </c>
      <c r="AE1885" s="89">
        <f t="shared" si="580"/>
        <v>0</v>
      </c>
      <c r="AF1885">
        <f t="shared" si="594"/>
        <v>-9999</v>
      </c>
      <c r="AG1885" s="73"/>
      <c r="AH1885">
        <f t="shared" si="585"/>
        <v>9.9128093979226504E-4</v>
      </c>
      <c r="AI1885">
        <f t="shared" si="586"/>
        <v>1.0202694526724543</v>
      </c>
      <c r="AJ1885">
        <f t="shared" si="587"/>
        <v>0.73637414807196833</v>
      </c>
      <c r="AK1885">
        <f t="shared" si="588"/>
        <v>8.1517785104596244E-2</v>
      </c>
      <c r="AL1885">
        <f t="shared" si="589"/>
        <v>1.327088014839336</v>
      </c>
      <c r="AM1885">
        <f t="shared" si="590"/>
        <v>0.7817992999413852</v>
      </c>
      <c r="AN1885" s="89">
        <f t="shared" si="591"/>
        <v>1.2462906618999194</v>
      </c>
      <c r="AO1885" s="89">
        <f t="shared" si="591"/>
        <v>1.246290661867854</v>
      </c>
      <c r="AP1885" s="89">
        <f t="shared" si="591"/>
        <v>1.2462906606705981</v>
      </c>
      <c r="AQ1885" s="89">
        <f t="shared" si="591"/>
        <v>1.2462906159678244</v>
      </c>
      <c r="AR1885" s="89">
        <f t="shared" si="591"/>
        <v>1.2462889468736118</v>
      </c>
      <c r="AS1885" s="89">
        <f t="shared" si="591"/>
        <v>1.2462266328299796</v>
      </c>
      <c r="AT1885" s="89">
        <f t="shared" si="591"/>
        <v>1.2439083968856333</v>
      </c>
      <c r="AU1885" s="89">
        <f t="shared" si="592"/>
        <v>1.1666747515830691</v>
      </c>
    </row>
    <row r="1886" spans="3:47">
      <c r="C1886" s="10"/>
      <c r="D1886" s="10"/>
      <c r="Z1886">
        <f t="shared" si="583"/>
        <v>0</v>
      </c>
      <c r="AA1886" s="89">
        <f t="shared" si="584"/>
        <v>-0.23800536174947567</v>
      </c>
      <c r="AB1886" s="89">
        <f t="shared" si="595"/>
        <v>-9999</v>
      </c>
      <c r="AC1886" s="89">
        <f t="shared" si="579"/>
        <v>0</v>
      </c>
      <c r="AD1886" s="89">
        <f t="shared" si="593"/>
        <v>-9999</v>
      </c>
      <c r="AE1886" s="89">
        <f t="shared" si="580"/>
        <v>0</v>
      </c>
      <c r="AF1886">
        <f t="shared" si="594"/>
        <v>-9999</v>
      </c>
      <c r="AG1886" s="73"/>
      <c r="AH1886">
        <f t="shared" si="585"/>
        <v>9.9128093979226504E-4</v>
      </c>
      <c r="AI1886">
        <f t="shared" si="586"/>
        <v>1.0202694526724543</v>
      </c>
      <c r="AJ1886">
        <f t="shared" si="587"/>
        <v>0.73637414807196833</v>
      </c>
      <c r="AK1886">
        <f t="shared" si="588"/>
        <v>8.1517785104596244E-2</v>
      </c>
      <c r="AL1886">
        <f t="shared" si="589"/>
        <v>1.327088014839336</v>
      </c>
      <c r="AM1886">
        <f t="shared" si="590"/>
        <v>0.7817992999413852</v>
      </c>
      <c r="AN1886" s="89">
        <f t="shared" si="591"/>
        <v>1.2462906618999194</v>
      </c>
      <c r="AO1886" s="89">
        <f t="shared" si="591"/>
        <v>1.246290661867854</v>
      </c>
      <c r="AP1886" s="89">
        <f t="shared" si="591"/>
        <v>1.2462906606705981</v>
      </c>
      <c r="AQ1886" s="89">
        <f t="shared" si="591"/>
        <v>1.2462906159678244</v>
      </c>
      <c r="AR1886" s="89">
        <f t="shared" si="591"/>
        <v>1.2462889468736118</v>
      </c>
      <c r="AS1886" s="89">
        <f t="shared" si="591"/>
        <v>1.2462266328299796</v>
      </c>
      <c r="AT1886" s="89">
        <f t="shared" si="591"/>
        <v>1.2439083968856333</v>
      </c>
      <c r="AU1886" s="89">
        <f t="shared" si="592"/>
        <v>1.1666747515830691</v>
      </c>
    </row>
    <row r="1887" spans="3:47">
      <c r="C1887" s="10"/>
      <c r="D1887" s="10"/>
      <c r="Z1887">
        <f t="shared" si="583"/>
        <v>0</v>
      </c>
      <c r="AA1887" s="89">
        <f t="shared" si="584"/>
        <v>-0.23800536174947567</v>
      </c>
      <c r="AB1887" s="89">
        <f t="shared" si="595"/>
        <v>-9999</v>
      </c>
      <c r="AC1887" s="89">
        <f t="shared" si="579"/>
        <v>0</v>
      </c>
      <c r="AD1887" s="89">
        <f t="shared" si="593"/>
        <v>-9999</v>
      </c>
      <c r="AE1887" s="89">
        <f t="shared" si="580"/>
        <v>0</v>
      </c>
      <c r="AF1887">
        <f t="shared" si="594"/>
        <v>-9999</v>
      </c>
      <c r="AG1887" s="73"/>
      <c r="AH1887">
        <f t="shared" si="585"/>
        <v>9.9128093979226504E-4</v>
      </c>
      <c r="AI1887">
        <f t="shared" si="586"/>
        <v>1.0202694526724543</v>
      </c>
      <c r="AJ1887">
        <f t="shared" si="587"/>
        <v>0.73637414807196833</v>
      </c>
      <c r="AK1887">
        <f t="shared" si="588"/>
        <v>8.1517785104596244E-2</v>
      </c>
      <c r="AL1887">
        <f t="shared" si="589"/>
        <v>1.327088014839336</v>
      </c>
      <c r="AM1887">
        <f t="shared" si="590"/>
        <v>0.7817992999413852</v>
      </c>
      <c r="AN1887" s="89">
        <f t="shared" si="591"/>
        <v>1.2462906618999194</v>
      </c>
      <c r="AO1887" s="89">
        <f t="shared" si="591"/>
        <v>1.246290661867854</v>
      </c>
      <c r="AP1887" s="89">
        <f t="shared" si="591"/>
        <v>1.2462906606705981</v>
      </c>
      <c r="AQ1887" s="89">
        <f t="shared" si="591"/>
        <v>1.2462906159678244</v>
      </c>
      <c r="AR1887" s="89">
        <f t="shared" si="591"/>
        <v>1.2462889468736118</v>
      </c>
      <c r="AS1887" s="89">
        <f t="shared" si="591"/>
        <v>1.2462266328299796</v>
      </c>
      <c r="AT1887" s="89">
        <f t="shared" si="591"/>
        <v>1.2439083968856333</v>
      </c>
      <c r="AU1887" s="89">
        <f t="shared" si="592"/>
        <v>1.1666747515830691</v>
      </c>
    </row>
    <row r="1888" spans="3:47">
      <c r="C1888" s="10"/>
      <c r="D1888" s="10"/>
      <c r="Z1888">
        <f t="shared" si="583"/>
        <v>0</v>
      </c>
      <c r="AA1888" s="89">
        <f t="shared" si="584"/>
        <v>-0.23800536174947567</v>
      </c>
      <c r="AB1888" s="89">
        <f t="shared" si="595"/>
        <v>-9999</v>
      </c>
      <c r="AC1888" s="89">
        <f t="shared" si="579"/>
        <v>0</v>
      </c>
      <c r="AD1888" s="89">
        <f t="shared" si="593"/>
        <v>-9999</v>
      </c>
      <c r="AE1888" s="89">
        <f t="shared" si="580"/>
        <v>0</v>
      </c>
      <c r="AF1888">
        <f t="shared" si="594"/>
        <v>-9999</v>
      </c>
      <c r="AG1888" s="73"/>
      <c r="AH1888">
        <f t="shared" si="585"/>
        <v>9.9128093979226504E-4</v>
      </c>
      <c r="AI1888">
        <f t="shared" si="586"/>
        <v>1.0202694526724543</v>
      </c>
      <c r="AJ1888">
        <f t="shared" si="587"/>
        <v>0.73637414807196833</v>
      </c>
      <c r="AK1888">
        <f t="shared" si="588"/>
        <v>8.1517785104596244E-2</v>
      </c>
      <c r="AL1888">
        <f t="shared" si="589"/>
        <v>1.327088014839336</v>
      </c>
      <c r="AM1888">
        <f t="shared" si="590"/>
        <v>0.7817992999413852</v>
      </c>
      <c r="AN1888" s="89">
        <f t="shared" si="591"/>
        <v>1.2462906618999194</v>
      </c>
      <c r="AO1888" s="89">
        <f t="shared" si="591"/>
        <v>1.246290661867854</v>
      </c>
      <c r="AP1888" s="89">
        <f t="shared" si="591"/>
        <v>1.2462906606705981</v>
      </c>
      <c r="AQ1888" s="89">
        <f t="shared" si="591"/>
        <v>1.2462906159678244</v>
      </c>
      <c r="AR1888" s="89">
        <f t="shared" si="591"/>
        <v>1.2462889468736118</v>
      </c>
      <c r="AS1888" s="89">
        <f t="shared" si="591"/>
        <v>1.2462266328299796</v>
      </c>
      <c r="AT1888" s="89">
        <f t="shared" si="591"/>
        <v>1.2439083968856333</v>
      </c>
      <c r="AU1888" s="89">
        <f t="shared" si="592"/>
        <v>1.1666747515830691</v>
      </c>
    </row>
    <row r="1889" spans="3:47">
      <c r="C1889" s="10"/>
      <c r="D1889" s="10"/>
      <c r="Z1889">
        <f t="shared" si="583"/>
        <v>0</v>
      </c>
      <c r="AA1889" s="89">
        <f t="shared" si="584"/>
        <v>-0.23800536174947567</v>
      </c>
      <c r="AB1889" s="89">
        <f t="shared" si="595"/>
        <v>-9999</v>
      </c>
      <c r="AC1889" s="89">
        <f t="shared" si="579"/>
        <v>0</v>
      </c>
      <c r="AD1889" s="89">
        <f t="shared" si="593"/>
        <v>-9999</v>
      </c>
      <c r="AE1889" s="89">
        <f t="shared" si="580"/>
        <v>0</v>
      </c>
      <c r="AF1889">
        <f t="shared" si="594"/>
        <v>-9999</v>
      </c>
      <c r="AG1889" s="73"/>
      <c r="AH1889">
        <f t="shared" si="585"/>
        <v>9.9128093979226504E-4</v>
      </c>
      <c r="AI1889">
        <f t="shared" si="586"/>
        <v>1.0202694526724543</v>
      </c>
      <c r="AJ1889">
        <f t="shared" si="587"/>
        <v>0.73637414807196833</v>
      </c>
      <c r="AK1889">
        <f t="shared" si="588"/>
        <v>8.1517785104596244E-2</v>
      </c>
      <c r="AL1889">
        <f t="shared" si="589"/>
        <v>1.327088014839336</v>
      </c>
      <c r="AM1889">
        <f t="shared" si="590"/>
        <v>0.7817992999413852</v>
      </c>
      <c r="AN1889" s="89">
        <f t="shared" si="591"/>
        <v>1.2462906618999194</v>
      </c>
      <c r="AO1889" s="89">
        <f t="shared" si="591"/>
        <v>1.246290661867854</v>
      </c>
      <c r="AP1889" s="89">
        <f t="shared" si="591"/>
        <v>1.2462906606705981</v>
      </c>
      <c r="AQ1889" s="89">
        <f t="shared" si="591"/>
        <v>1.2462906159678244</v>
      </c>
      <c r="AR1889" s="89">
        <f t="shared" si="591"/>
        <v>1.2462889468736118</v>
      </c>
      <c r="AS1889" s="89">
        <f t="shared" si="591"/>
        <v>1.2462266328299796</v>
      </c>
      <c r="AT1889" s="89">
        <f t="shared" si="591"/>
        <v>1.2439083968856333</v>
      </c>
      <c r="AU1889" s="89">
        <f t="shared" si="592"/>
        <v>1.1666747515830691</v>
      </c>
    </row>
    <row r="1890" spans="3:47">
      <c r="C1890" s="10"/>
      <c r="D1890" s="10"/>
      <c r="Z1890">
        <f t="shared" si="583"/>
        <v>0</v>
      </c>
      <c r="AA1890" s="89">
        <f t="shared" si="584"/>
        <v>-0.23800536174947567</v>
      </c>
      <c r="AB1890" s="89">
        <f t="shared" si="595"/>
        <v>-9999</v>
      </c>
      <c r="AC1890" s="89">
        <f t="shared" si="579"/>
        <v>0</v>
      </c>
      <c r="AD1890" s="89">
        <f t="shared" si="593"/>
        <v>-9999</v>
      </c>
      <c r="AE1890" s="89">
        <f t="shared" si="580"/>
        <v>0</v>
      </c>
      <c r="AF1890">
        <f t="shared" si="594"/>
        <v>-9999</v>
      </c>
      <c r="AG1890" s="73"/>
      <c r="AH1890">
        <f t="shared" si="585"/>
        <v>9.9128093979226504E-4</v>
      </c>
      <c r="AI1890">
        <f t="shared" si="586"/>
        <v>1.0202694526724543</v>
      </c>
      <c r="AJ1890">
        <f t="shared" si="587"/>
        <v>0.73637414807196833</v>
      </c>
      <c r="AK1890">
        <f t="shared" si="588"/>
        <v>8.1517785104596244E-2</v>
      </c>
      <c r="AL1890">
        <f t="shared" si="589"/>
        <v>1.327088014839336</v>
      </c>
      <c r="AM1890">
        <f t="shared" si="590"/>
        <v>0.7817992999413852</v>
      </c>
      <c r="AN1890" s="89">
        <f t="shared" si="591"/>
        <v>1.2462906618999194</v>
      </c>
      <c r="AO1890" s="89">
        <f t="shared" si="591"/>
        <v>1.246290661867854</v>
      </c>
      <c r="AP1890" s="89">
        <f t="shared" si="591"/>
        <v>1.2462906606705981</v>
      </c>
      <c r="AQ1890" s="89">
        <f t="shared" si="591"/>
        <v>1.2462906159678244</v>
      </c>
      <c r="AR1890" s="89">
        <f t="shared" si="591"/>
        <v>1.2462889468736118</v>
      </c>
      <c r="AS1890" s="89">
        <f t="shared" si="591"/>
        <v>1.2462266328299796</v>
      </c>
      <c r="AT1890" s="89">
        <f t="shared" si="591"/>
        <v>1.2439083968856333</v>
      </c>
      <c r="AU1890" s="89">
        <f t="shared" si="592"/>
        <v>1.1666747515830691</v>
      </c>
    </row>
    <row r="1891" spans="3:47">
      <c r="C1891" s="10"/>
      <c r="D1891" s="10"/>
      <c r="Z1891">
        <f t="shared" si="583"/>
        <v>0</v>
      </c>
      <c r="AA1891" s="89">
        <f t="shared" si="584"/>
        <v>-0.23800536174947567</v>
      </c>
      <c r="AB1891" s="89">
        <f t="shared" si="595"/>
        <v>-9999</v>
      </c>
      <c r="AC1891" s="89">
        <f t="shared" si="579"/>
        <v>0</v>
      </c>
      <c r="AD1891" s="89">
        <f t="shared" si="593"/>
        <v>-9999</v>
      </c>
      <c r="AE1891" s="89">
        <f t="shared" si="580"/>
        <v>0</v>
      </c>
      <c r="AF1891">
        <f t="shared" si="594"/>
        <v>-9999</v>
      </c>
      <c r="AG1891" s="73"/>
      <c r="AH1891">
        <f t="shared" si="585"/>
        <v>9.9128093979226504E-4</v>
      </c>
      <c r="AI1891">
        <f t="shared" si="586"/>
        <v>1.0202694526724543</v>
      </c>
      <c r="AJ1891">
        <f t="shared" si="587"/>
        <v>0.73637414807196833</v>
      </c>
      <c r="AK1891">
        <f t="shared" si="588"/>
        <v>8.1517785104596244E-2</v>
      </c>
      <c r="AL1891">
        <f t="shared" si="589"/>
        <v>1.327088014839336</v>
      </c>
      <c r="AM1891">
        <f t="shared" si="590"/>
        <v>0.7817992999413852</v>
      </c>
      <c r="AN1891" s="89">
        <f t="shared" si="591"/>
        <v>1.2462906618999194</v>
      </c>
      <c r="AO1891" s="89">
        <f t="shared" si="591"/>
        <v>1.246290661867854</v>
      </c>
      <c r="AP1891" s="89">
        <f t="shared" si="591"/>
        <v>1.2462906606705981</v>
      </c>
      <c r="AQ1891" s="89">
        <f t="shared" si="591"/>
        <v>1.2462906159678244</v>
      </c>
      <c r="AR1891" s="89">
        <f t="shared" si="591"/>
        <v>1.2462889468736118</v>
      </c>
      <c r="AS1891" s="89">
        <f t="shared" si="591"/>
        <v>1.2462266328299796</v>
      </c>
      <c r="AT1891" s="89">
        <f t="shared" si="591"/>
        <v>1.2439083968856333</v>
      </c>
      <c r="AU1891" s="89">
        <f t="shared" si="592"/>
        <v>1.1666747515830691</v>
      </c>
    </row>
    <row r="1892" spans="3:47">
      <c r="C1892" s="10"/>
      <c r="D1892" s="10"/>
      <c r="Z1892">
        <f t="shared" si="583"/>
        <v>0</v>
      </c>
      <c r="AA1892" s="89">
        <f t="shared" si="584"/>
        <v>-0.23800536174947567</v>
      </c>
      <c r="AB1892" s="89">
        <f t="shared" si="595"/>
        <v>-9999</v>
      </c>
      <c r="AC1892" s="89">
        <f t="shared" si="579"/>
        <v>0</v>
      </c>
      <c r="AD1892" s="89">
        <f t="shared" si="593"/>
        <v>-9999</v>
      </c>
      <c r="AE1892" s="89">
        <f t="shared" si="580"/>
        <v>0</v>
      </c>
      <c r="AF1892">
        <f t="shared" si="594"/>
        <v>-9999</v>
      </c>
      <c r="AG1892" s="73"/>
      <c r="AH1892">
        <f t="shared" si="585"/>
        <v>9.9128093979226504E-4</v>
      </c>
      <c r="AI1892">
        <f t="shared" si="586"/>
        <v>1.0202694526724543</v>
      </c>
      <c r="AJ1892">
        <f t="shared" si="587"/>
        <v>0.73637414807196833</v>
      </c>
      <c r="AK1892">
        <f t="shared" si="588"/>
        <v>8.1517785104596244E-2</v>
      </c>
      <c r="AL1892">
        <f t="shared" si="589"/>
        <v>1.327088014839336</v>
      </c>
      <c r="AM1892">
        <f t="shared" si="590"/>
        <v>0.7817992999413852</v>
      </c>
      <c r="AN1892" s="89">
        <f t="shared" si="591"/>
        <v>1.2462906618999194</v>
      </c>
      <c r="AO1892" s="89">
        <f t="shared" si="591"/>
        <v>1.246290661867854</v>
      </c>
      <c r="AP1892" s="89">
        <f t="shared" si="591"/>
        <v>1.2462906606705981</v>
      </c>
      <c r="AQ1892" s="89">
        <f t="shared" si="591"/>
        <v>1.2462906159678244</v>
      </c>
      <c r="AR1892" s="89">
        <f t="shared" si="591"/>
        <v>1.2462889468736118</v>
      </c>
      <c r="AS1892" s="89">
        <f t="shared" si="591"/>
        <v>1.2462266328299796</v>
      </c>
      <c r="AT1892" s="89">
        <f t="shared" si="591"/>
        <v>1.2439083968856333</v>
      </c>
      <c r="AU1892" s="89">
        <f t="shared" si="592"/>
        <v>1.1666747515830691</v>
      </c>
    </row>
    <row r="1893" spans="3:47">
      <c r="C1893" s="10"/>
      <c r="D1893" s="10"/>
      <c r="Z1893">
        <f t="shared" si="583"/>
        <v>0</v>
      </c>
      <c r="AA1893" s="89">
        <f t="shared" si="584"/>
        <v>-0.23800536174947567</v>
      </c>
      <c r="AB1893" s="89">
        <f t="shared" si="595"/>
        <v>-9999</v>
      </c>
      <c r="AC1893" s="89">
        <f t="shared" si="579"/>
        <v>0</v>
      </c>
      <c r="AD1893" s="89">
        <f t="shared" si="593"/>
        <v>-9999</v>
      </c>
      <c r="AE1893" s="89">
        <f t="shared" si="580"/>
        <v>0</v>
      </c>
      <c r="AF1893">
        <f t="shared" si="594"/>
        <v>-9999</v>
      </c>
      <c r="AG1893" s="73"/>
      <c r="AH1893">
        <f t="shared" si="585"/>
        <v>9.9128093979226504E-4</v>
      </c>
      <c r="AI1893">
        <f t="shared" si="586"/>
        <v>1.0202694526724543</v>
      </c>
      <c r="AJ1893">
        <f t="shared" si="587"/>
        <v>0.73637414807196833</v>
      </c>
      <c r="AK1893">
        <f t="shared" si="588"/>
        <v>8.1517785104596244E-2</v>
      </c>
      <c r="AL1893">
        <f t="shared" si="589"/>
        <v>1.327088014839336</v>
      </c>
      <c r="AM1893">
        <f t="shared" si="590"/>
        <v>0.7817992999413852</v>
      </c>
      <c r="AN1893" s="89">
        <f t="shared" ref="AN1893:AT1908" si="596">$AU1893+$AB$7*SIN(AO1893)</f>
        <v>1.2462906618999194</v>
      </c>
      <c r="AO1893" s="89">
        <f t="shared" si="596"/>
        <v>1.246290661867854</v>
      </c>
      <c r="AP1893" s="89">
        <f t="shared" si="596"/>
        <v>1.2462906606705981</v>
      </c>
      <c r="AQ1893" s="89">
        <f t="shared" si="596"/>
        <v>1.2462906159678244</v>
      </c>
      <c r="AR1893" s="89">
        <f t="shared" si="596"/>
        <v>1.2462889468736118</v>
      </c>
      <c r="AS1893" s="89">
        <f t="shared" si="596"/>
        <v>1.2462266328299796</v>
      </c>
      <c r="AT1893" s="89">
        <f t="shared" si="596"/>
        <v>1.2439083968856333</v>
      </c>
      <c r="AU1893" s="89">
        <f t="shared" si="592"/>
        <v>1.1666747515830691</v>
      </c>
    </row>
    <row r="1894" spans="3:47">
      <c r="C1894" s="10"/>
      <c r="D1894" s="10"/>
      <c r="Z1894">
        <f t="shared" si="583"/>
        <v>0</v>
      </c>
      <c r="AA1894" s="89">
        <f t="shared" si="584"/>
        <v>-0.23800536174947567</v>
      </c>
      <c r="AB1894" s="89">
        <f t="shared" si="595"/>
        <v>-9999</v>
      </c>
      <c r="AC1894" s="89">
        <f t="shared" si="579"/>
        <v>0</v>
      </c>
      <c r="AD1894" s="89">
        <f t="shared" si="593"/>
        <v>-9999</v>
      </c>
      <c r="AE1894" s="89">
        <f t="shared" si="580"/>
        <v>0</v>
      </c>
      <c r="AF1894">
        <f t="shared" si="594"/>
        <v>-9999</v>
      </c>
      <c r="AG1894" s="73"/>
      <c r="AH1894">
        <f t="shared" si="585"/>
        <v>9.9128093979226504E-4</v>
      </c>
      <c r="AI1894">
        <f t="shared" si="586"/>
        <v>1.0202694526724543</v>
      </c>
      <c r="AJ1894">
        <f t="shared" si="587"/>
        <v>0.73637414807196833</v>
      </c>
      <c r="AK1894">
        <f t="shared" si="588"/>
        <v>8.1517785104596244E-2</v>
      </c>
      <c r="AL1894">
        <f t="shared" si="589"/>
        <v>1.327088014839336</v>
      </c>
      <c r="AM1894">
        <f t="shared" si="590"/>
        <v>0.7817992999413852</v>
      </c>
      <c r="AN1894" s="89">
        <f t="shared" si="596"/>
        <v>1.2462906618999194</v>
      </c>
      <c r="AO1894" s="89">
        <f t="shared" si="596"/>
        <v>1.246290661867854</v>
      </c>
      <c r="AP1894" s="89">
        <f t="shared" si="596"/>
        <v>1.2462906606705981</v>
      </c>
      <c r="AQ1894" s="89">
        <f t="shared" si="596"/>
        <v>1.2462906159678244</v>
      </c>
      <c r="AR1894" s="89">
        <f t="shared" si="596"/>
        <v>1.2462889468736118</v>
      </c>
      <c r="AS1894" s="89">
        <f t="shared" si="596"/>
        <v>1.2462266328299796</v>
      </c>
      <c r="AT1894" s="89">
        <f t="shared" si="596"/>
        <v>1.2439083968856333</v>
      </c>
      <c r="AU1894" s="89">
        <f t="shared" si="592"/>
        <v>1.1666747515830691</v>
      </c>
    </row>
    <row r="1895" spans="3:47">
      <c r="C1895" s="10"/>
      <c r="D1895" s="10"/>
      <c r="Z1895">
        <f t="shared" si="583"/>
        <v>0</v>
      </c>
      <c r="AA1895" s="89">
        <f t="shared" si="584"/>
        <v>-0.23800536174947567</v>
      </c>
      <c r="AB1895" s="89">
        <f t="shared" si="595"/>
        <v>-9999</v>
      </c>
      <c r="AC1895" s="89">
        <f t="shared" ref="AC1895:AC1952" si="597">+G1895-P1895</f>
        <v>0</v>
      </c>
      <c r="AD1895" s="89">
        <f t="shared" si="593"/>
        <v>-9999</v>
      </c>
      <c r="AE1895" s="89">
        <f t="shared" ref="AE1895:AE1952" si="598">+(G1895-AA1895)^2*S1895</f>
        <v>0</v>
      </c>
      <c r="AF1895">
        <f t="shared" si="594"/>
        <v>-9999</v>
      </c>
      <c r="AG1895" s="73"/>
      <c r="AH1895">
        <f t="shared" si="585"/>
        <v>9.9128093979226504E-4</v>
      </c>
      <c r="AI1895">
        <f t="shared" si="586"/>
        <v>1.0202694526724543</v>
      </c>
      <c r="AJ1895">
        <f t="shared" si="587"/>
        <v>0.73637414807196833</v>
      </c>
      <c r="AK1895">
        <f t="shared" si="588"/>
        <v>8.1517785104596244E-2</v>
      </c>
      <c r="AL1895">
        <f t="shared" si="589"/>
        <v>1.327088014839336</v>
      </c>
      <c r="AM1895">
        <f t="shared" si="590"/>
        <v>0.7817992999413852</v>
      </c>
      <c r="AN1895" s="89">
        <f t="shared" si="596"/>
        <v>1.2462906618999194</v>
      </c>
      <c r="AO1895" s="89">
        <f t="shared" si="596"/>
        <v>1.246290661867854</v>
      </c>
      <c r="AP1895" s="89">
        <f t="shared" si="596"/>
        <v>1.2462906606705981</v>
      </c>
      <c r="AQ1895" s="89">
        <f t="shared" si="596"/>
        <v>1.2462906159678244</v>
      </c>
      <c r="AR1895" s="89">
        <f t="shared" si="596"/>
        <v>1.2462889468736118</v>
      </c>
      <c r="AS1895" s="89">
        <f t="shared" si="596"/>
        <v>1.2462266328299796</v>
      </c>
      <c r="AT1895" s="89">
        <f t="shared" si="596"/>
        <v>1.2439083968856333</v>
      </c>
      <c r="AU1895" s="89">
        <f t="shared" si="592"/>
        <v>1.1666747515830691</v>
      </c>
    </row>
    <row r="1896" spans="3:47">
      <c r="C1896" s="10"/>
      <c r="D1896" s="10"/>
      <c r="Z1896">
        <f t="shared" si="583"/>
        <v>0</v>
      </c>
      <c r="AA1896" s="89">
        <f t="shared" si="584"/>
        <v>-0.23800536174947567</v>
      </c>
      <c r="AB1896" s="89">
        <f t="shared" si="595"/>
        <v>-9999</v>
      </c>
      <c r="AC1896" s="89">
        <f t="shared" si="597"/>
        <v>0</v>
      </c>
      <c r="AD1896" s="89">
        <f t="shared" si="593"/>
        <v>-9999</v>
      </c>
      <c r="AE1896" s="89">
        <f t="shared" si="598"/>
        <v>0</v>
      </c>
      <c r="AF1896">
        <f t="shared" si="594"/>
        <v>-9999</v>
      </c>
      <c r="AG1896" s="73"/>
      <c r="AH1896">
        <f t="shared" si="585"/>
        <v>9.9128093979226504E-4</v>
      </c>
      <c r="AI1896">
        <f t="shared" si="586"/>
        <v>1.0202694526724543</v>
      </c>
      <c r="AJ1896">
        <f t="shared" si="587"/>
        <v>0.73637414807196833</v>
      </c>
      <c r="AK1896">
        <f t="shared" si="588"/>
        <v>8.1517785104596244E-2</v>
      </c>
      <c r="AL1896">
        <f t="shared" si="589"/>
        <v>1.327088014839336</v>
      </c>
      <c r="AM1896">
        <f t="shared" si="590"/>
        <v>0.7817992999413852</v>
      </c>
      <c r="AN1896" s="89">
        <f t="shared" si="596"/>
        <v>1.2462906618999194</v>
      </c>
      <c r="AO1896" s="89">
        <f t="shared" si="596"/>
        <v>1.246290661867854</v>
      </c>
      <c r="AP1896" s="89">
        <f t="shared" si="596"/>
        <v>1.2462906606705981</v>
      </c>
      <c r="AQ1896" s="89">
        <f t="shared" si="596"/>
        <v>1.2462906159678244</v>
      </c>
      <c r="AR1896" s="89">
        <f t="shared" si="596"/>
        <v>1.2462889468736118</v>
      </c>
      <c r="AS1896" s="89">
        <f t="shared" si="596"/>
        <v>1.2462266328299796</v>
      </c>
      <c r="AT1896" s="89">
        <f t="shared" si="596"/>
        <v>1.2439083968856333</v>
      </c>
      <c r="AU1896" s="89">
        <f t="shared" si="592"/>
        <v>1.1666747515830691</v>
      </c>
    </row>
    <row r="1897" spans="3:47">
      <c r="C1897" s="10"/>
      <c r="D1897" s="10"/>
      <c r="Z1897">
        <f t="shared" si="583"/>
        <v>0</v>
      </c>
      <c r="AA1897" s="89">
        <f t="shared" si="584"/>
        <v>-0.23800536174947567</v>
      </c>
      <c r="AB1897" s="89">
        <f t="shared" si="595"/>
        <v>-9999</v>
      </c>
      <c r="AC1897" s="89">
        <f t="shared" si="597"/>
        <v>0</v>
      </c>
      <c r="AD1897" s="89">
        <f t="shared" si="593"/>
        <v>-9999</v>
      </c>
      <c r="AE1897" s="89">
        <f t="shared" si="598"/>
        <v>0</v>
      </c>
      <c r="AF1897">
        <f t="shared" si="594"/>
        <v>-9999</v>
      </c>
      <c r="AG1897" s="73"/>
      <c r="AH1897">
        <f t="shared" si="585"/>
        <v>9.9128093979226504E-4</v>
      </c>
      <c r="AI1897">
        <f t="shared" si="586"/>
        <v>1.0202694526724543</v>
      </c>
      <c r="AJ1897">
        <f t="shared" si="587"/>
        <v>0.73637414807196833</v>
      </c>
      <c r="AK1897">
        <f t="shared" si="588"/>
        <v>8.1517785104596244E-2</v>
      </c>
      <c r="AL1897">
        <f t="shared" si="589"/>
        <v>1.327088014839336</v>
      </c>
      <c r="AM1897">
        <f t="shared" si="590"/>
        <v>0.7817992999413852</v>
      </c>
      <c r="AN1897" s="89">
        <f t="shared" si="596"/>
        <v>1.2462906618999194</v>
      </c>
      <c r="AO1897" s="89">
        <f t="shared" si="596"/>
        <v>1.246290661867854</v>
      </c>
      <c r="AP1897" s="89">
        <f t="shared" si="596"/>
        <v>1.2462906606705981</v>
      </c>
      <c r="AQ1897" s="89">
        <f t="shared" si="596"/>
        <v>1.2462906159678244</v>
      </c>
      <c r="AR1897" s="89">
        <f t="shared" si="596"/>
        <v>1.2462889468736118</v>
      </c>
      <c r="AS1897" s="89">
        <f t="shared" si="596"/>
        <v>1.2462266328299796</v>
      </c>
      <c r="AT1897" s="89">
        <f t="shared" si="596"/>
        <v>1.2439083968856333</v>
      </c>
      <c r="AU1897" s="89">
        <f t="shared" si="592"/>
        <v>1.1666747515830691</v>
      </c>
    </row>
    <row r="1898" spans="3:47">
      <c r="C1898" s="10"/>
      <c r="D1898" s="10"/>
      <c r="Z1898">
        <f t="shared" si="583"/>
        <v>0</v>
      </c>
      <c r="AA1898" s="89">
        <f t="shared" si="584"/>
        <v>-0.23800536174947567</v>
      </c>
      <c r="AB1898" s="89">
        <f t="shared" si="595"/>
        <v>-9999</v>
      </c>
      <c r="AC1898" s="89">
        <f t="shared" si="597"/>
        <v>0</v>
      </c>
      <c r="AD1898" s="89">
        <f t="shared" si="593"/>
        <v>-9999</v>
      </c>
      <c r="AE1898" s="89">
        <f t="shared" si="598"/>
        <v>0</v>
      </c>
      <c r="AF1898">
        <f t="shared" si="594"/>
        <v>-9999</v>
      </c>
      <c r="AG1898" s="73"/>
      <c r="AH1898">
        <f t="shared" si="585"/>
        <v>9.9128093979226504E-4</v>
      </c>
      <c r="AI1898">
        <f t="shared" si="586"/>
        <v>1.0202694526724543</v>
      </c>
      <c r="AJ1898">
        <f t="shared" si="587"/>
        <v>0.73637414807196833</v>
      </c>
      <c r="AK1898">
        <f t="shared" si="588"/>
        <v>8.1517785104596244E-2</v>
      </c>
      <c r="AL1898">
        <f t="shared" si="589"/>
        <v>1.327088014839336</v>
      </c>
      <c r="AM1898">
        <f t="shared" si="590"/>
        <v>0.7817992999413852</v>
      </c>
      <c r="AN1898" s="89">
        <f t="shared" si="596"/>
        <v>1.2462906618999194</v>
      </c>
      <c r="AO1898" s="89">
        <f t="shared" si="596"/>
        <v>1.246290661867854</v>
      </c>
      <c r="AP1898" s="89">
        <f t="shared" si="596"/>
        <v>1.2462906606705981</v>
      </c>
      <c r="AQ1898" s="89">
        <f t="shared" si="596"/>
        <v>1.2462906159678244</v>
      </c>
      <c r="AR1898" s="89">
        <f t="shared" si="596"/>
        <v>1.2462889468736118</v>
      </c>
      <c r="AS1898" s="89">
        <f t="shared" si="596"/>
        <v>1.2462266328299796</v>
      </c>
      <c r="AT1898" s="89">
        <f t="shared" si="596"/>
        <v>1.2439083968856333</v>
      </c>
      <c r="AU1898" s="89">
        <f t="shared" si="592"/>
        <v>1.1666747515830691</v>
      </c>
    </row>
    <row r="1899" spans="3:47">
      <c r="C1899" s="10"/>
      <c r="D1899" s="10"/>
      <c r="Z1899">
        <f t="shared" si="583"/>
        <v>0</v>
      </c>
      <c r="AA1899" s="89">
        <f t="shared" si="584"/>
        <v>-0.23800536174947567</v>
      </c>
      <c r="AB1899" s="89">
        <f t="shared" si="595"/>
        <v>-9999</v>
      </c>
      <c r="AC1899" s="89">
        <f t="shared" si="597"/>
        <v>0</v>
      </c>
      <c r="AD1899" s="89">
        <f t="shared" si="593"/>
        <v>-9999</v>
      </c>
      <c r="AE1899" s="89">
        <f t="shared" si="598"/>
        <v>0</v>
      </c>
      <c r="AF1899">
        <f t="shared" si="594"/>
        <v>-9999</v>
      </c>
      <c r="AG1899" s="73"/>
      <c r="AH1899">
        <f t="shared" si="585"/>
        <v>9.9128093979226504E-4</v>
      </c>
      <c r="AI1899">
        <f t="shared" si="586"/>
        <v>1.0202694526724543</v>
      </c>
      <c r="AJ1899">
        <f t="shared" si="587"/>
        <v>0.73637414807196833</v>
      </c>
      <c r="AK1899">
        <f t="shared" si="588"/>
        <v>8.1517785104596244E-2</v>
      </c>
      <c r="AL1899">
        <f t="shared" si="589"/>
        <v>1.327088014839336</v>
      </c>
      <c r="AM1899">
        <f t="shared" si="590"/>
        <v>0.7817992999413852</v>
      </c>
      <c r="AN1899" s="89">
        <f t="shared" si="596"/>
        <v>1.2462906618999194</v>
      </c>
      <c r="AO1899" s="89">
        <f t="shared" si="596"/>
        <v>1.246290661867854</v>
      </c>
      <c r="AP1899" s="89">
        <f t="shared" si="596"/>
        <v>1.2462906606705981</v>
      </c>
      <c r="AQ1899" s="89">
        <f t="shared" si="596"/>
        <v>1.2462906159678244</v>
      </c>
      <c r="AR1899" s="89">
        <f t="shared" si="596"/>
        <v>1.2462889468736118</v>
      </c>
      <c r="AS1899" s="89">
        <f t="shared" si="596"/>
        <v>1.2462266328299796</v>
      </c>
      <c r="AT1899" s="89">
        <f t="shared" si="596"/>
        <v>1.2439083968856333</v>
      </c>
      <c r="AU1899" s="89">
        <f t="shared" si="592"/>
        <v>1.1666747515830691</v>
      </c>
    </row>
    <row r="1900" spans="3:47">
      <c r="C1900" s="10"/>
      <c r="D1900" s="10"/>
      <c r="Z1900">
        <f t="shared" si="583"/>
        <v>0</v>
      </c>
      <c r="AA1900" s="89">
        <f t="shared" si="584"/>
        <v>-0.23800536174947567</v>
      </c>
      <c r="AB1900" s="89">
        <f t="shared" si="595"/>
        <v>-9999</v>
      </c>
      <c r="AC1900" s="89">
        <f t="shared" si="597"/>
        <v>0</v>
      </c>
      <c r="AD1900" s="89">
        <f t="shared" si="593"/>
        <v>-9999</v>
      </c>
      <c r="AE1900" s="89">
        <f t="shared" si="598"/>
        <v>0</v>
      </c>
      <c r="AF1900">
        <f t="shared" si="594"/>
        <v>-9999</v>
      </c>
      <c r="AG1900" s="73"/>
      <c r="AH1900">
        <f t="shared" si="585"/>
        <v>9.9128093979226504E-4</v>
      </c>
      <c r="AI1900">
        <f t="shared" si="586"/>
        <v>1.0202694526724543</v>
      </c>
      <c r="AJ1900">
        <f t="shared" si="587"/>
        <v>0.73637414807196833</v>
      </c>
      <c r="AK1900">
        <f t="shared" si="588"/>
        <v>8.1517785104596244E-2</v>
      </c>
      <c r="AL1900">
        <f t="shared" si="589"/>
        <v>1.327088014839336</v>
      </c>
      <c r="AM1900">
        <f t="shared" si="590"/>
        <v>0.7817992999413852</v>
      </c>
      <c r="AN1900" s="89">
        <f t="shared" si="596"/>
        <v>1.2462906618999194</v>
      </c>
      <c r="AO1900" s="89">
        <f t="shared" si="596"/>
        <v>1.246290661867854</v>
      </c>
      <c r="AP1900" s="89">
        <f t="shared" si="596"/>
        <v>1.2462906606705981</v>
      </c>
      <c r="AQ1900" s="89">
        <f t="shared" si="596"/>
        <v>1.2462906159678244</v>
      </c>
      <c r="AR1900" s="89">
        <f t="shared" si="596"/>
        <v>1.2462889468736118</v>
      </c>
      <c r="AS1900" s="89">
        <f t="shared" si="596"/>
        <v>1.2462266328299796</v>
      </c>
      <c r="AT1900" s="89">
        <f t="shared" si="596"/>
        <v>1.2439083968856333</v>
      </c>
      <c r="AU1900" s="89">
        <f t="shared" si="592"/>
        <v>1.1666747515830691</v>
      </c>
    </row>
    <row r="1901" spans="3:47">
      <c r="C1901" s="10"/>
      <c r="D1901" s="10"/>
      <c r="Z1901">
        <f t="shared" si="583"/>
        <v>0</v>
      </c>
      <c r="AA1901" s="89">
        <f t="shared" si="584"/>
        <v>-0.23800536174947567</v>
      </c>
      <c r="AB1901" s="89">
        <f t="shared" si="595"/>
        <v>-9999</v>
      </c>
      <c r="AC1901" s="89">
        <f t="shared" si="597"/>
        <v>0</v>
      </c>
      <c r="AD1901" s="89">
        <f t="shared" si="593"/>
        <v>-9999</v>
      </c>
      <c r="AE1901" s="89">
        <f t="shared" si="598"/>
        <v>0</v>
      </c>
      <c r="AF1901">
        <f t="shared" si="594"/>
        <v>-9999</v>
      </c>
      <c r="AG1901" s="73"/>
      <c r="AH1901">
        <f t="shared" si="585"/>
        <v>9.9128093979226504E-4</v>
      </c>
      <c r="AI1901">
        <f t="shared" si="586"/>
        <v>1.0202694526724543</v>
      </c>
      <c r="AJ1901">
        <f t="shared" si="587"/>
        <v>0.73637414807196833</v>
      </c>
      <c r="AK1901">
        <f t="shared" si="588"/>
        <v>8.1517785104596244E-2</v>
      </c>
      <c r="AL1901">
        <f t="shared" si="589"/>
        <v>1.327088014839336</v>
      </c>
      <c r="AM1901">
        <f t="shared" si="590"/>
        <v>0.7817992999413852</v>
      </c>
      <c r="AN1901" s="89">
        <f t="shared" si="596"/>
        <v>1.2462906618999194</v>
      </c>
      <c r="AO1901" s="89">
        <f t="shared" si="596"/>
        <v>1.246290661867854</v>
      </c>
      <c r="AP1901" s="89">
        <f t="shared" si="596"/>
        <v>1.2462906606705981</v>
      </c>
      <c r="AQ1901" s="89">
        <f t="shared" si="596"/>
        <v>1.2462906159678244</v>
      </c>
      <c r="AR1901" s="89">
        <f t="shared" si="596"/>
        <v>1.2462889468736118</v>
      </c>
      <c r="AS1901" s="89">
        <f t="shared" si="596"/>
        <v>1.2462266328299796</v>
      </c>
      <c r="AT1901" s="89">
        <f t="shared" si="596"/>
        <v>1.2439083968856333</v>
      </c>
      <c r="AU1901" s="89">
        <f t="shared" si="592"/>
        <v>1.1666747515830691</v>
      </c>
    </row>
    <row r="1902" spans="3:47">
      <c r="C1902" s="10"/>
      <c r="D1902" s="10"/>
      <c r="Z1902">
        <f t="shared" si="583"/>
        <v>0</v>
      </c>
      <c r="AA1902" s="89">
        <f t="shared" si="584"/>
        <v>-0.23800536174947567</v>
      </c>
      <c r="AB1902" s="89">
        <f t="shared" si="595"/>
        <v>-9999</v>
      </c>
      <c r="AC1902" s="89">
        <f t="shared" si="597"/>
        <v>0</v>
      </c>
      <c r="AD1902" s="89">
        <f t="shared" si="593"/>
        <v>-9999</v>
      </c>
      <c r="AE1902" s="89">
        <f t="shared" si="598"/>
        <v>0</v>
      </c>
      <c r="AF1902">
        <f t="shared" si="594"/>
        <v>-9999</v>
      </c>
      <c r="AG1902" s="73"/>
      <c r="AH1902">
        <f t="shared" si="585"/>
        <v>9.9128093979226504E-4</v>
      </c>
      <c r="AI1902">
        <f t="shared" si="586"/>
        <v>1.0202694526724543</v>
      </c>
      <c r="AJ1902">
        <f t="shared" si="587"/>
        <v>0.73637414807196833</v>
      </c>
      <c r="AK1902">
        <f t="shared" si="588"/>
        <v>8.1517785104596244E-2</v>
      </c>
      <c r="AL1902">
        <f t="shared" si="589"/>
        <v>1.327088014839336</v>
      </c>
      <c r="AM1902">
        <f t="shared" si="590"/>
        <v>0.7817992999413852</v>
      </c>
      <c r="AN1902" s="89">
        <f t="shared" si="596"/>
        <v>1.2462906618999194</v>
      </c>
      <c r="AO1902" s="89">
        <f t="shared" si="596"/>
        <v>1.246290661867854</v>
      </c>
      <c r="AP1902" s="89">
        <f t="shared" si="596"/>
        <v>1.2462906606705981</v>
      </c>
      <c r="AQ1902" s="89">
        <f t="shared" si="596"/>
        <v>1.2462906159678244</v>
      </c>
      <c r="AR1902" s="89">
        <f t="shared" si="596"/>
        <v>1.2462889468736118</v>
      </c>
      <c r="AS1902" s="89">
        <f t="shared" si="596"/>
        <v>1.2462266328299796</v>
      </c>
      <c r="AT1902" s="89">
        <f t="shared" si="596"/>
        <v>1.2439083968856333</v>
      </c>
      <c r="AU1902" s="89">
        <f t="shared" si="592"/>
        <v>1.1666747515830691</v>
      </c>
    </row>
    <row r="1903" spans="3:47">
      <c r="C1903" s="10"/>
      <c r="D1903" s="10"/>
      <c r="Z1903">
        <f t="shared" si="583"/>
        <v>0</v>
      </c>
      <c r="AA1903" s="89">
        <f t="shared" si="584"/>
        <v>-0.23800536174947567</v>
      </c>
      <c r="AB1903" s="89">
        <f t="shared" si="595"/>
        <v>-9999</v>
      </c>
      <c r="AC1903" s="89">
        <f t="shared" si="597"/>
        <v>0</v>
      </c>
      <c r="AD1903" s="89">
        <f t="shared" si="593"/>
        <v>-9999</v>
      </c>
      <c r="AE1903" s="89">
        <f t="shared" si="598"/>
        <v>0</v>
      </c>
      <c r="AF1903">
        <f t="shared" si="594"/>
        <v>-9999</v>
      </c>
      <c r="AG1903" s="73"/>
      <c r="AH1903">
        <f t="shared" si="585"/>
        <v>9.9128093979226504E-4</v>
      </c>
      <c r="AI1903">
        <f t="shared" si="586"/>
        <v>1.0202694526724543</v>
      </c>
      <c r="AJ1903">
        <f t="shared" si="587"/>
        <v>0.73637414807196833</v>
      </c>
      <c r="AK1903">
        <f t="shared" si="588"/>
        <v>8.1517785104596244E-2</v>
      </c>
      <c r="AL1903">
        <f t="shared" si="589"/>
        <v>1.327088014839336</v>
      </c>
      <c r="AM1903">
        <f t="shared" si="590"/>
        <v>0.7817992999413852</v>
      </c>
      <c r="AN1903" s="89">
        <f t="shared" si="596"/>
        <v>1.2462906618999194</v>
      </c>
      <c r="AO1903" s="89">
        <f t="shared" si="596"/>
        <v>1.246290661867854</v>
      </c>
      <c r="AP1903" s="89">
        <f t="shared" si="596"/>
        <v>1.2462906606705981</v>
      </c>
      <c r="AQ1903" s="89">
        <f t="shared" si="596"/>
        <v>1.2462906159678244</v>
      </c>
      <c r="AR1903" s="89">
        <f t="shared" si="596"/>
        <v>1.2462889468736118</v>
      </c>
      <c r="AS1903" s="89">
        <f t="shared" si="596"/>
        <v>1.2462266328299796</v>
      </c>
      <c r="AT1903" s="89">
        <f t="shared" si="596"/>
        <v>1.2439083968856333</v>
      </c>
      <c r="AU1903" s="89">
        <f t="shared" si="592"/>
        <v>1.1666747515830691</v>
      </c>
    </row>
    <row r="1904" spans="3:47">
      <c r="C1904" s="10"/>
      <c r="D1904" s="10"/>
      <c r="Z1904">
        <f t="shared" si="583"/>
        <v>0</v>
      </c>
      <c r="AA1904" s="89">
        <f t="shared" si="584"/>
        <v>-0.23800536174947567</v>
      </c>
      <c r="AB1904" s="89">
        <f t="shared" si="595"/>
        <v>-9999</v>
      </c>
      <c r="AC1904" s="89">
        <f t="shared" si="597"/>
        <v>0</v>
      </c>
      <c r="AD1904" s="89">
        <f t="shared" si="593"/>
        <v>-9999</v>
      </c>
      <c r="AE1904" s="89">
        <f t="shared" si="598"/>
        <v>0</v>
      </c>
      <c r="AF1904">
        <f t="shared" si="594"/>
        <v>-9999</v>
      </c>
      <c r="AG1904" s="73"/>
      <c r="AH1904">
        <f t="shared" si="585"/>
        <v>9.9128093979226504E-4</v>
      </c>
      <c r="AI1904">
        <f t="shared" si="586"/>
        <v>1.0202694526724543</v>
      </c>
      <c r="AJ1904">
        <f t="shared" si="587"/>
        <v>0.73637414807196833</v>
      </c>
      <c r="AK1904">
        <f t="shared" si="588"/>
        <v>8.1517785104596244E-2</v>
      </c>
      <c r="AL1904">
        <f t="shared" si="589"/>
        <v>1.327088014839336</v>
      </c>
      <c r="AM1904">
        <f t="shared" si="590"/>
        <v>0.7817992999413852</v>
      </c>
      <c r="AN1904" s="89">
        <f t="shared" si="596"/>
        <v>1.2462906618999194</v>
      </c>
      <c r="AO1904" s="89">
        <f t="shared" si="596"/>
        <v>1.246290661867854</v>
      </c>
      <c r="AP1904" s="89">
        <f t="shared" si="596"/>
        <v>1.2462906606705981</v>
      </c>
      <c r="AQ1904" s="89">
        <f t="shared" si="596"/>
        <v>1.2462906159678244</v>
      </c>
      <c r="AR1904" s="89">
        <f t="shared" si="596"/>
        <v>1.2462889468736118</v>
      </c>
      <c r="AS1904" s="89">
        <f t="shared" si="596"/>
        <v>1.2462266328299796</v>
      </c>
      <c r="AT1904" s="89">
        <f t="shared" si="596"/>
        <v>1.2439083968856333</v>
      </c>
      <c r="AU1904" s="89">
        <f t="shared" si="592"/>
        <v>1.1666747515830691</v>
      </c>
    </row>
    <row r="1905" spans="3:48">
      <c r="C1905" s="10"/>
      <c r="D1905" s="10"/>
      <c r="Z1905">
        <f t="shared" si="583"/>
        <v>0</v>
      </c>
      <c r="AA1905" s="89">
        <f t="shared" si="584"/>
        <v>-0.23800536174947567</v>
      </c>
      <c r="AB1905" s="89">
        <f t="shared" si="595"/>
        <v>-9999</v>
      </c>
      <c r="AC1905" s="89">
        <f t="shared" si="597"/>
        <v>0</v>
      </c>
      <c r="AD1905" s="89">
        <f t="shared" si="593"/>
        <v>-9999</v>
      </c>
      <c r="AE1905" s="89">
        <f t="shared" si="598"/>
        <v>0</v>
      </c>
      <c r="AF1905">
        <f t="shared" si="594"/>
        <v>-9999</v>
      </c>
      <c r="AG1905" s="73"/>
      <c r="AH1905">
        <f t="shared" si="585"/>
        <v>9.9128093979226504E-4</v>
      </c>
      <c r="AI1905">
        <f t="shared" si="586"/>
        <v>1.0202694526724543</v>
      </c>
      <c r="AJ1905">
        <f t="shared" si="587"/>
        <v>0.73637414807196833</v>
      </c>
      <c r="AK1905">
        <f t="shared" si="588"/>
        <v>8.1517785104596244E-2</v>
      </c>
      <c r="AL1905">
        <f t="shared" si="589"/>
        <v>1.327088014839336</v>
      </c>
      <c r="AM1905">
        <f t="shared" si="590"/>
        <v>0.7817992999413852</v>
      </c>
      <c r="AN1905" s="89">
        <f t="shared" si="596"/>
        <v>1.2462906618999194</v>
      </c>
      <c r="AO1905" s="89">
        <f t="shared" si="596"/>
        <v>1.246290661867854</v>
      </c>
      <c r="AP1905" s="89">
        <f t="shared" si="596"/>
        <v>1.2462906606705981</v>
      </c>
      <c r="AQ1905" s="89">
        <f t="shared" si="596"/>
        <v>1.2462906159678244</v>
      </c>
      <c r="AR1905" s="89">
        <f t="shared" si="596"/>
        <v>1.2462889468736118</v>
      </c>
      <c r="AS1905" s="89">
        <f t="shared" si="596"/>
        <v>1.2462266328299796</v>
      </c>
      <c r="AT1905" s="89">
        <f t="shared" si="596"/>
        <v>1.2439083968856333</v>
      </c>
      <c r="AU1905" s="89">
        <f t="shared" si="592"/>
        <v>1.1666747515830691</v>
      </c>
    </row>
    <row r="1906" spans="3:48">
      <c r="C1906" s="10"/>
      <c r="D1906" s="10"/>
      <c r="Z1906">
        <f t="shared" si="583"/>
        <v>0</v>
      </c>
      <c r="AA1906" s="89">
        <f t="shared" si="584"/>
        <v>-0.23800536174947567</v>
      </c>
      <c r="AB1906" s="89">
        <f t="shared" si="595"/>
        <v>-9999</v>
      </c>
      <c r="AC1906" s="89">
        <f t="shared" si="597"/>
        <v>0</v>
      </c>
      <c r="AD1906" s="89">
        <f t="shared" si="593"/>
        <v>-9999</v>
      </c>
      <c r="AE1906" s="89">
        <f t="shared" si="598"/>
        <v>0</v>
      </c>
      <c r="AF1906">
        <f t="shared" si="594"/>
        <v>-9999</v>
      </c>
      <c r="AG1906" s="73"/>
      <c r="AH1906">
        <f t="shared" si="585"/>
        <v>9.9128093979226504E-4</v>
      </c>
      <c r="AI1906">
        <f t="shared" si="586"/>
        <v>1.0202694526724543</v>
      </c>
      <c r="AJ1906">
        <f t="shared" si="587"/>
        <v>0.73637414807196833</v>
      </c>
      <c r="AK1906">
        <f t="shared" si="588"/>
        <v>8.1517785104596244E-2</v>
      </c>
      <c r="AL1906">
        <f t="shared" si="589"/>
        <v>1.327088014839336</v>
      </c>
      <c r="AM1906">
        <f t="shared" si="590"/>
        <v>0.7817992999413852</v>
      </c>
      <c r="AN1906" s="89">
        <f t="shared" si="596"/>
        <v>1.2462906618999194</v>
      </c>
      <c r="AO1906" s="89">
        <f t="shared" si="596"/>
        <v>1.246290661867854</v>
      </c>
      <c r="AP1906" s="89">
        <f t="shared" si="596"/>
        <v>1.2462906606705981</v>
      </c>
      <c r="AQ1906" s="89">
        <f t="shared" si="596"/>
        <v>1.2462906159678244</v>
      </c>
      <c r="AR1906" s="89">
        <f t="shared" si="596"/>
        <v>1.2462889468736118</v>
      </c>
      <c r="AS1906" s="89">
        <f t="shared" si="596"/>
        <v>1.2462266328299796</v>
      </c>
      <c r="AT1906" s="89">
        <f t="shared" si="596"/>
        <v>1.2439083968856333</v>
      </c>
      <c r="AU1906" s="89">
        <f t="shared" si="592"/>
        <v>1.1666747515830691</v>
      </c>
    </row>
    <row r="1907" spans="3:48">
      <c r="C1907" s="10"/>
      <c r="D1907" s="10"/>
      <c r="Z1907">
        <f t="shared" si="583"/>
        <v>0</v>
      </c>
      <c r="AA1907" s="89">
        <f t="shared" si="584"/>
        <v>-0.23800536174947567</v>
      </c>
      <c r="AB1907" s="89">
        <f t="shared" si="595"/>
        <v>-9999</v>
      </c>
      <c r="AC1907" s="89">
        <f t="shared" si="597"/>
        <v>0</v>
      </c>
      <c r="AD1907" s="89">
        <f t="shared" si="593"/>
        <v>-9999</v>
      </c>
      <c r="AE1907" s="89">
        <f t="shared" si="598"/>
        <v>0</v>
      </c>
      <c r="AF1907">
        <f t="shared" si="594"/>
        <v>-9999</v>
      </c>
      <c r="AG1907" s="73"/>
      <c r="AH1907">
        <f t="shared" si="585"/>
        <v>9.9128093979226504E-4</v>
      </c>
      <c r="AI1907">
        <f t="shared" si="586"/>
        <v>1.0202694526724543</v>
      </c>
      <c r="AJ1907">
        <f t="shared" si="587"/>
        <v>0.73637414807196833</v>
      </c>
      <c r="AK1907">
        <f t="shared" si="588"/>
        <v>8.1517785104596244E-2</v>
      </c>
      <c r="AL1907">
        <f t="shared" si="589"/>
        <v>1.327088014839336</v>
      </c>
      <c r="AM1907">
        <f t="shared" si="590"/>
        <v>0.7817992999413852</v>
      </c>
      <c r="AN1907" s="89">
        <f t="shared" si="596"/>
        <v>1.2462906618999194</v>
      </c>
      <c r="AO1907" s="89">
        <f t="shared" si="596"/>
        <v>1.246290661867854</v>
      </c>
      <c r="AP1907" s="89">
        <f t="shared" si="596"/>
        <v>1.2462906606705981</v>
      </c>
      <c r="AQ1907" s="89">
        <f t="shared" si="596"/>
        <v>1.2462906159678244</v>
      </c>
      <c r="AR1907" s="89">
        <f t="shared" si="596"/>
        <v>1.2462889468736118</v>
      </c>
      <c r="AS1907" s="89">
        <f t="shared" si="596"/>
        <v>1.2462266328299796</v>
      </c>
      <c r="AT1907" s="89">
        <f t="shared" si="596"/>
        <v>1.2439083968856333</v>
      </c>
      <c r="AU1907" s="89">
        <f t="shared" si="592"/>
        <v>1.1666747515830691</v>
      </c>
    </row>
    <row r="1908" spans="3:48">
      <c r="C1908" s="10"/>
      <c r="D1908" s="10"/>
      <c r="Z1908">
        <f t="shared" si="583"/>
        <v>0</v>
      </c>
      <c r="AA1908" s="89">
        <f t="shared" si="584"/>
        <v>-0.23800536174947567</v>
      </c>
      <c r="AB1908" s="89">
        <f t="shared" si="595"/>
        <v>-9999</v>
      </c>
      <c r="AC1908" s="89">
        <f t="shared" si="597"/>
        <v>0</v>
      </c>
      <c r="AD1908" s="89">
        <f t="shared" si="593"/>
        <v>-9999</v>
      </c>
      <c r="AE1908" s="89">
        <f t="shared" si="598"/>
        <v>0</v>
      </c>
      <c r="AF1908">
        <f t="shared" si="594"/>
        <v>-9999</v>
      </c>
      <c r="AG1908" s="73"/>
      <c r="AH1908">
        <f t="shared" si="585"/>
        <v>9.9128093979226504E-4</v>
      </c>
      <c r="AI1908">
        <f t="shared" si="586"/>
        <v>1.0202694526724543</v>
      </c>
      <c r="AJ1908">
        <f t="shared" si="587"/>
        <v>0.73637414807196833</v>
      </c>
      <c r="AK1908">
        <f t="shared" si="588"/>
        <v>8.1517785104596244E-2</v>
      </c>
      <c r="AL1908">
        <f t="shared" si="589"/>
        <v>1.327088014839336</v>
      </c>
      <c r="AM1908">
        <f t="shared" si="590"/>
        <v>0.7817992999413852</v>
      </c>
      <c r="AN1908" s="89">
        <f t="shared" si="596"/>
        <v>1.2462906618999194</v>
      </c>
      <c r="AO1908" s="89">
        <f t="shared" si="596"/>
        <v>1.246290661867854</v>
      </c>
      <c r="AP1908" s="89">
        <f t="shared" si="596"/>
        <v>1.2462906606705981</v>
      </c>
      <c r="AQ1908" s="89">
        <f t="shared" si="596"/>
        <v>1.2462906159678244</v>
      </c>
      <c r="AR1908" s="89">
        <f t="shared" si="596"/>
        <v>1.2462889468736118</v>
      </c>
      <c r="AS1908" s="89">
        <f t="shared" si="596"/>
        <v>1.2462266328299796</v>
      </c>
      <c r="AT1908" s="89">
        <f t="shared" si="596"/>
        <v>1.2439083968856333</v>
      </c>
      <c r="AU1908" s="89">
        <f t="shared" si="592"/>
        <v>1.1666747515830691</v>
      </c>
    </row>
    <row r="1909" spans="3:48">
      <c r="C1909" s="10"/>
      <c r="D1909" s="10"/>
      <c r="Z1909">
        <f t="shared" si="583"/>
        <v>0</v>
      </c>
      <c r="AA1909" s="89">
        <f t="shared" si="584"/>
        <v>-0.23800536174947567</v>
      </c>
      <c r="AB1909" s="89">
        <f t="shared" si="595"/>
        <v>-9999</v>
      </c>
      <c r="AC1909" s="89">
        <f t="shared" si="597"/>
        <v>0</v>
      </c>
      <c r="AD1909" s="89">
        <f t="shared" si="593"/>
        <v>-9999</v>
      </c>
      <c r="AE1909" s="89">
        <f t="shared" si="598"/>
        <v>0</v>
      </c>
      <c r="AF1909">
        <f t="shared" si="594"/>
        <v>-9999</v>
      </c>
      <c r="AG1909" s="73"/>
      <c r="AH1909">
        <f t="shared" si="585"/>
        <v>9.9128093979226504E-4</v>
      </c>
      <c r="AI1909">
        <f t="shared" si="586"/>
        <v>1.0202694526724543</v>
      </c>
      <c r="AJ1909">
        <f t="shared" si="587"/>
        <v>0.73637414807196833</v>
      </c>
      <c r="AK1909">
        <f t="shared" si="588"/>
        <v>8.1517785104596244E-2</v>
      </c>
      <c r="AL1909">
        <f t="shared" si="589"/>
        <v>1.327088014839336</v>
      </c>
      <c r="AM1909">
        <f t="shared" si="590"/>
        <v>0.7817992999413852</v>
      </c>
      <c r="AN1909" s="89">
        <f t="shared" ref="AN1909:AT1924" si="599">$AU1909+$AB$7*SIN(AO1909)</f>
        <v>1.2462906618999194</v>
      </c>
      <c r="AO1909" s="89">
        <f t="shared" si="599"/>
        <v>1.246290661867854</v>
      </c>
      <c r="AP1909" s="89">
        <f t="shared" si="599"/>
        <v>1.2462906606705981</v>
      </c>
      <c r="AQ1909" s="89">
        <f t="shared" si="599"/>
        <v>1.2462906159678244</v>
      </c>
      <c r="AR1909" s="89">
        <f t="shared" si="599"/>
        <v>1.2462889468736118</v>
      </c>
      <c r="AS1909" s="89">
        <f t="shared" si="599"/>
        <v>1.2462266328299796</v>
      </c>
      <c r="AT1909" s="89">
        <f t="shared" si="599"/>
        <v>1.2439083968856333</v>
      </c>
      <c r="AU1909" s="89">
        <f t="shared" si="592"/>
        <v>1.1666747515830691</v>
      </c>
    </row>
    <row r="1910" spans="3:48">
      <c r="C1910" s="10"/>
      <c r="D1910" s="10"/>
      <c r="Z1910">
        <f t="shared" si="583"/>
        <v>0</v>
      </c>
      <c r="AA1910" s="89">
        <f t="shared" si="584"/>
        <v>-0.23800536174947567</v>
      </c>
      <c r="AB1910" s="89">
        <f t="shared" si="595"/>
        <v>-9999</v>
      </c>
      <c r="AC1910" s="89">
        <f t="shared" si="597"/>
        <v>0</v>
      </c>
      <c r="AD1910" s="89">
        <f t="shared" si="593"/>
        <v>-9999</v>
      </c>
      <c r="AE1910" s="89">
        <f t="shared" si="598"/>
        <v>0</v>
      </c>
      <c r="AF1910">
        <f t="shared" si="594"/>
        <v>-9999</v>
      </c>
      <c r="AG1910" s="73"/>
      <c r="AH1910">
        <f t="shared" si="585"/>
        <v>9.9128093979226504E-4</v>
      </c>
      <c r="AI1910">
        <f t="shared" si="586"/>
        <v>1.0202694526724543</v>
      </c>
      <c r="AJ1910">
        <f t="shared" si="587"/>
        <v>0.73637414807196833</v>
      </c>
      <c r="AK1910">
        <f t="shared" si="588"/>
        <v>8.1517785104596244E-2</v>
      </c>
      <c r="AL1910">
        <f t="shared" si="589"/>
        <v>1.327088014839336</v>
      </c>
      <c r="AM1910">
        <f t="shared" si="590"/>
        <v>0.7817992999413852</v>
      </c>
      <c r="AN1910" s="89">
        <f t="shared" si="599"/>
        <v>1.2462906618999194</v>
      </c>
      <c r="AO1910" s="89">
        <f t="shared" si="599"/>
        <v>1.246290661867854</v>
      </c>
      <c r="AP1910" s="89">
        <f t="shared" si="599"/>
        <v>1.2462906606705981</v>
      </c>
      <c r="AQ1910" s="89">
        <f t="shared" si="599"/>
        <v>1.2462906159678244</v>
      </c>
      <c r="AR1910" s="89">
        <f t="shared" si="599"/>
        <v>1.2462889468736118</v>
      </c>
      <c r="AS1910" s="89">
        <f t="shared" si="599"/>
        <v>1.2462266328299796</v>
      </c>
      <c r="AT1910" s="89">
        <f t="shared" si="599"/>
        <v>1.2439083968856333</v>
      </c>
      <c r="AU1910" s="89">
        <f t="shared" si="592"/>
        <v>1.1666747515830691</v>
      </c>
    </row>
    <row r="1911" spans="3:48">
      <c r="C1911" s="10"/>
      <c r="D1911" s="10"/>
      <c r="Z1911">
        <f t="shared" si="583"/>
        <v>0</v>
      </c>
      <c r="AA1911" s="89">
        <f t="shared" si="584"/>
        <v>-0.23800536174947567</v>
      </c>
      <c r="AB1911" s="89">
        <f t="shared" si="595"/>
        <v>-9999</v>
      </c>
      <c r="AC1911" s="89">
        <f t="shared" si="597"/>
        <v>0</v>
      </c>
      <c r="AD1911" s="89">
        <f t="shared" si="593"/>
        <v>-9999</v>
      </c>
      <c r="AE1911" s="89">
        <f t="shared" si="598"/>
        <v>0</v>
      </c>
      <c r="AF1911">
        <f t="shared" si="594"/>
        <v>-9999</v>
      </c>
      <c r="AG1911" s="73"/>
      <c r="AH1911">
        <f t="shared" si="585"/>
        <v>9.9128093979226504E-4</v>
      </c>
      <c r="AI1911">
        <f t="shared" si="586"/>
        <v>1.0202694526724543</v>
      </c>
      <c r="AJ1911">
        <f t="shared" si="587"/>
        <v>0.73637414807196833</v>
      </c>
      <c r="AK1911">
        <f t="shared" si="588"/>
        <v>8.1517785104596244E-2</v>
      </c>
      <c r="AL1911">
        <f t="shared" si="589"/>
        <v>1.327088014839336</v>
      </c>
      <c r="AM1911">
        <f t="shared" si="590"/>
        <v>0.7817992999413852</v>
      </c>
      <c r="AN1911" s="89">
        <f t="shared" si="599"/>
        <v>1.2462906618999194</v>
      </c>
      <c r="AO1911" s="89">
        <f t="shared" si="599"/>
        <v>1.246290661867854</v>
      </c>
      <c r="AP1911" s="89">
        <f t="shared" si="599"/>
        <v>1.2462906606705981</v>
      </c>
      <c r="AQ1911" s="89">
        <f t="shared" si="599"/>
        <v>1.2462906159678244</v>
      </c>
      <c r="AR1911" s="89">
        <f t="shared" si="599"/>
        <v>1.2462889468736118</v>
      </c>
      <c r="AS1911" s="89">
        <f t="shared" si="599"/>
        <v>1.2462266328299796</v>
      </c>
      <c r="AT1911" s="89">
        <f t="shared" si="599"/>
        <v>1.2439083968856333</v>
      </c>
      <c r="AU1911" s="89">
        <f t="shared" si="592"/>
        <v>1.1666747515830691</v>
      </c>
    </row>
    <row r="1912" spans="3:48">
      <c r="C1912" s="10"/>
      <c r="D1912" s="10"/>
      <c r="Z1912">
        <f t="shared" si="583"/>
        <v>0</v>
      </c>
      <c r="AA1912" s="89">
        <f t="shared" si="584"/>
        <v>-0.23800536174947567</v>
      </c>
      <c r="AB1912" s="89">
        <f t="shared" si="595"/>
        <v>-9999</v>
      </c>
      <c r="AC1912" s="89">
        <f t="shared" si="597"/>
        <v>0</v>
      </c>
      <c r="AD1912" s="89">
        <f t="shared" si="593"/>
        <v>-9999</v>
      </c>
      <c r="AE1912" s="89">
        <f t="shared" si="598"/>
        <v>0</v>
      </c>
      <c r="AF1912">
        <f t="shared" si="594"/>
        <v>-9999</v>
      </c>
      <c r="AG1912" s="73"/>
      <c r="AH1912">
        <f t="shared" si="585"/>
        <v>9.9128093979226504E-4</v>
      </c>
      <c r="AI1912">
        <f t="shared" si="586"/>
        <v>1.0202694526724543</v>
      </c>
      <c r="AJ1912">
        <f t="shared" si="587"/>
        <v>0.73637414807196833</v>
      </c>
      <c r="AK1912">
        <f t="shared" si="588"/>
        <v>8.1517785104596244E-2</v>
      </c>
      <c r="AL1912">
        <f t="shared" si="589"/>
        <v>1.327088014839336</v>
      </c>
      <c r="AM1912">
        <f t="shared" si="590"/>
        <v>0.7817992999413852</v>
      </c>
      <c r="AN1912" s="89">
        <f t="shared" si="599"/>
        <v>1.2462906618999194</v>
      </c>
      <c r="AO1912" s="89">
        <f t="shared" si="599"/>
        <v>1.246290661867854</v>
      </c>
      <c r="AP1912" s="89">
        <f t="shared" si="599"/>
        <v>1.2462906606705981</v>
      </c>
      <c r="AQ1912" s="89">
        <f t="shared" si="599"/>
        <v>1.2462906159678244</v>
      </c>
      <c r="AR1912" s="89">
        <f t="shared" si="599"/>
        <v>1.2462889468736118</v>
      </c>
      <c r="AS1912" s="89">
        <f t="shared" si="599"/>
        <v>1.2462266328299796</v>
      </c>
      <c r="AT1912" s="89">
        <f t="shared" si="599"/>
        <v>1.2439083968856333</v>
      </c>
      <c r="AU1912" s="89">
        <f t="shared" si="592"/>
        <v>1.1666747515830691</v>
      </c>
    </row>
    <row r="1913" spans="3:48">
      <c r="C1913" s="10"/>
      <c r="D1913" s="10"/>
      <c r="Z1913">
        <f t="shared" si="583"/>
        <v>0</v>
      </c>
      <c r="AA1913" s="89">
        <f t="shared" si="584"/>
        <v>-0.23800536174947567</v>
      </c>
      <c r="AB1913" s="89">
        <f t="shared" si="595"/>
        <v>-9999</v>
      </c>
      <c r="AC1913" s="89">
        <f t="shared" si="597"/>
        <v>0</v>
      </c>
      <c r="AD1913" s="89">
        <f t="shared" si="593"/>
        <v>-9999</v>
      </c>
      <c r="AE1913" s="89">
        <f t="shared" si="598"/>
        <v>0</v>
      </c>
      <c r="AF1913">
        <f t="shared" si="594"/>
        <v>-9999</v>
      </c>
      <c r="AG1913" s="73"/>
      <c r="AH1913">
        <f t="shared" si="585"/>
        <v>9.9128093979226504E-4</v>
      </c>
      <c r="AI1913">
        <f t="shared" si="586"/>
        <v>1.0202694526724543</v>
      </c>
      <c r="AJ1913">
        <f t="shared" si="587"/>
        <v>0.73637414807196833</v>
      </c>
      <c r="AK1913">
        <f t="shared" si="588"/>
        <v>8.1517785104596244E-2</v>
      </c>
      <c r="AL1913">
        <f t="shared" si="589"/>
        <v>1.327088014839336</v>
      </c>
      <c r="AM1913">
        <f t="shared" si="590"/>
        <v>0.7817992999413852</v>
      </c>
      <c r="AN1913" s="89">
        <f t="shared" si="599"/>
        <v>1.2462906618999194</v>
      </c>
      <c r="AO1913" s="89">
        <f t="shared" si="599"/>
        <v>1.246290661867854</v>
      </c>
      <c r="AP1913" s="89">
        <f t="shared" si="599"/>
        <v>1.2462906606705981</v>
      </c>
      <c r="AQ1913" s="89">
        <f t="shared" si="599"/>
        <v>1.2462906159678244</v>
      </c>
      <c r="AR1913" s="89">
        <f t="shared" si="599"/>
        <v>1.2462889468736118</v>
      </c>
      <c r="AS1913" s="89">
        <f t="shared" si="599"/>
        <v>1.2462266328299796</v>
      </c>
      <c r="AT1913" s="89">
        <f t="shared" si="599"/>
        <v>1.2439083968856333</v>
      </c>
      <c r="AU1913" s="89">
        <f t="shared" si="592"/>
        <v>1.1666747515830691</v>
      </c>
    </row>
    <row r="1914" spans="3:48">
      <c r="C1914" s="10"/>
      <c r="D1914" s="10"/>
      <c r="Z1914">
        <f t="shared" si="583"/>
        <v>0</v>
      </c>
      <c r="AA1914" s="89">
        <f t="shared" si="584"/>
        <v>-0.23800536174947567</v>
      </c>
      <c r="AB1914" s="89">
        <f t="shared" si="595"/>
        <v>-9999</v>
      </c>
      <c r="AC1914" s="89">
        <f t="shared" si="597"/>
        <v>0</v>
      </c>
      <c r="AD1914" s="89">
        <f t="shared" si="593"/>
        <v>-9999</v>
      </c>
      <c r="AE1914" s="89">
        <f t="shared" si="598"/>
        <v>0</v>
      </c>
      <c r="AF1914">
        <f t="shared" si="594"/>
        <v>-9999</v>
      </c>
      <c r="AG1914" s="73"/>
      <c r="AH1914">
        <f t="shared" si="585"/>
        <v>9.9128093979226504E-4</v>
      </c>
      <c r="AI1914">
        <f t="shared" si="586"/>
        <v>1.0202694526724543</v>
      </c>
      <c r="AJ1914">
        <f t="shared" si="587"/>
        <v>0.73637414807196833</v>
      </c>
      <c r="AK1914">
        <f t="shared" si="588"/>
        <v>8.1517785104596244E-2</v>
      </c>
      <c r="AL1914">
        <f t="shared" si="589"/>
        <v>1.327088014839336</v>
      </c>
      <c r="AM1914">
        <f t="shared" si="590"/>
        <v>0.7817992999413852</v>
      </c>
      <c r="AN1914" s="89">
        <f t="shared" si="599"/>
        <v>1.2462906618999194</v>
      </c>
      <c r="AO1914" s="89">
        <f t="shared" si="599"/>
        <v>1.246290661867854</v>
      </c>
      <c r="AP1914" s="89">
        <f t="shared" si="599"/>
        <v>1.2462906606705981</v>
      </c>
      <c r="AQ1914" s="89">
        <f t="shared" si="599"/>
        <v>1.2462906159678244</v>
      </c>
      <c r="AR1914" s="89">
        <f t="shared" si="599"/>
        <v>1.2462889468736118</v>
      </c>
      <c r="AS1914" s="89">
        <f t="shared" si="599"/>
        <v>1.2462266328299796</v>
      </c>
      <c r="AT1914" s="89">
        <f t="shared" si="599"/>
        <v>1.2439083968856333</v>
      </c>
      <c r="AU1914" s="89">
        <f t="shared" si="592"/>
        <v>1.1666747515830691</v>
      </c>
    </row>
    <row r="1915" spans="3:48">
      <c r="C1915" s="10"/>
      <c r="D1915" s="10"/>
      <c r="Z1915">
        <f t="shared" si="583"/>
        <v>0</v>
      </c>
      <c r="AA1915" s="89">
        <f t="shared" si="584"/>
        <v>-0.23800536174947567</v>
      </c>
      <c r="AB1915" s="89">
        <f t="shared" si="595"/>
        <v>-9999</v>
      </c>
      <c r="AC1915" s="89">
        <f t="shared" si="597"/>
        <v>0</v>
      </c>
      <c r="AD1915" s="89">
        <f t="shared" si="593"/>
        <v>-9999</v>
      </c>
      <c r="AE1915" s="89">
        <f t="shared" si="598"/>
        <v>0</v>
      </c>
      <c r="AF1915">
        <f t="shared" si="594"/>
        <v>-9999</v>
      </c>
      <c r="AG1915" s="73"/>
      <c r="AH1915">
        <f t="shared" si="585"/>
        <v>9.9128093979226504E-4</v>
      </c>
      <c r="AI1915">
        <f t="shared" si="586"/>
        <v>1.0202694526724543</v>
      </c>
      <c r="AJ1915">
        <f t="shared" si="587"/>
        <v>0.73637414807196833</v>
      </c>
      <c r="AK1915">
        <f t="shared" si="588"/>
        <v>8.1517785104596244E-2</v>
      </c>
      <c r="AL1915">
        <f t="shared" si="589"/>
        <v>1.327088014839336</v>
      </c>
      <c r="AM1915">
        <f t="shared" si="590"/>
        <v>0.7817992999413852</v>
      </c>
      <c r="AN1915" s="89">
        <f t="shared" si="599"/>
        <v>1.2462906618999194</v>
      </c>
      <c r="AO1915" s="89">
        <f t="shared" si="599"/>
        <v>1.246290661867854</v>
      </c>
      <c r="AP1915" s="89">
        <f t="shared" si="599"/>
        <v>1.2462906606705981</v>
      </c>
      <c r="AQ1915" s="89">
        <f t="shared" si="599"/>
        <v>1.2462906159678244</v>
      </c>
      <c r="AR1915" s="89">
        <f t="shared" si="599"/>
        <v>1.2462889468736118</v>
      </c>
      <c r="AS1915" s="89">
        <f t="shared" si="599"/>
        <v>1.2462266328299796</v>
      </c>
      <c r="AT1915" s="89">
        <f t="shared" si="599"/>
        <v>1.2439083968856333</v>
      </c>
      <c r="AU1915" s="89">
        <f t="shared" si="592"/>
        <v>1.1666747515830691</v>
      </c>
    </row>
    <row r="1916" spans="3:48">
      <c r="C1916" s="10"/>
      <c r="D1916" s="10"/>
      <c r="Z1916">
        <f t="shared" si="583"/>
        <v>0</v>
      </c>
      <c r="AA1916" s="89">
        <f t="shared" si="584"/>
        <v>-0.23800536174947567</v>
      </c>
      <c r="AB1916" s="89">
        <f t="shared" si="595"/>
        <v>-9999</v>
      </c>
      <c r="AC1916" s="89">
        <f t="shared" si="597"/>
        <v>0</v>
      </c>
      <c r="AD1916" s="89">
        <f t="shared" si="593"/>
        <v>-9999</v>
      </c>
      <c r="AE1916" s="89">
        <f t="shared" si="598"/>
        <v>0</v>
      </c>
      <c r="AF1916">
        <f t="shared" si="594"/>
        <v>-9999</v>
      </c>
      <c r="AG1916" s="73"/>
      <c r="AH1916">
        <f t="shared" si="585"/>
        <v>9.9128093979226504E-4</v>
      </c>
      <c r="AI1916">
        <f t="shared" si="586"/>
        <v>1.0202694526724543</v>
      </c>
      <c r="AJ1916">
        <f t="shared" si="587"/>
        <v>0.73637414807196833</v>
      </c>
      <c r="AK1916">
        <f t="shared" si="588"/>
        <v>8.1517785104596244E-2</v>
      </c>
      <c r="AL1916">
        <f t="shared" si="589"/>
        <v>1.327088014839336</v>
      </c>
      <c r="AM1916">
        <f t="shared" si="590"/>
        <v>0.7817992999413852</v>
      </c>
      <c r="AN1916" s="89">
        <f t="shared" si="599"/>
        <v>1.2462906618999194</v>
      </c>
      <c r="AO1916" s="89">
        <f t="shared" si="599"/>
        <v>1.246290661867854</v>
      </c>
      <c r="AP1916" s="89">
        <f t="shared" si="599"/>
        <v>1.2462906606705981</v>
      </c>
      <c r="AQ1916" s="89">
        <f t="shared" si="599"/>
        <v>1.2462906159678244</v>
      </c>
      <c r="AR1916" s="89">
        <f t="shared" si="599"/>
        <v>1.2462889468736118</v>
      </c>
      <c r="AS1916" s="89">
        <f t="shared" si="599"/>
        <v>1.2462266328299796</v>
      </c>
      <c r="AT1916" s="89">
        <f t="shared" si="599"/>
        <v>1.2439083968856333</v>
      </c>
      <c r="AU1916" s="89">
        <f t="shared" si="592"/>
        <v>1.1666747515830691</v>
      </c>
      <c r="AV1916" s="89"/>
    </row>
    <row r="1917" spans="3:48">
      <c r="C1917" s="10"/>
      <c r="D1917" s="10"/>
      <c r="Z1917">
        <f t="shared" si="583"/>
        <v>0</v>
      </c>
      <c r="AA1917" s="89">
        <f t="shared" si="584"/>
        <v>-0.23800536174947567</v>
      </c>
      <c r="AB1917" s="89">
        <f t="shared" si="595"/>
        <v>-9999</v>
      </c>
      <c r="AC1917" s="89">
        <f t="shared" si="597"/>
        <v>0</v>
      </c>
      <c r="AD1917" s="89">
        <f t="shared" si="593"/>
        <v>-9999</v>
      </c>
      <c r="AE1917" s="89">
        <f t="shared" si="598"/>
        <v>0</v>
      </c>
      <c r="AF1917">
        <f t="shared" si="594"/>
        <v>-9999</v>
      </c>
      <c r="AG1917" s="73"/>
      <c r="AH1917">
        <f t="shared" si="585"/>
        <v>9.9128093979226504E-4</v>
      </c>
      <c r="AI1917">
        <f t="shared" si="586"/>
        <v>1.0202694526724543</v>
      </c>
      <c r="AJ1917">
        <f t="shared" si="587"/>
        <v>0.73637414807196833</v>
      </c>
      <c r="AK1917">
        <f t="shared" si="588"/>
        <v>8.1517785104596244E-2</v>
      </c>
      <c r="AL1917">
        <f t="shared" si="589"/>
        <v>1.327088014839336</v>
      </c>
      <c r="AM1917">
        <f t="shared" si="590"/>
        <v>0.7817992999413852</v>
      </c>
      <c r="AN1917" s="89">
        <f t="shared" si="599"/>
        <v>1.2462906618999194</v>
      </c>
      <c r="AO1917" s="89">
        <f t="shared" si="599"/>
        <v>1.246290661867854</v>
      </c>
      <c r="AP1917" s="89">
        <f t="shared" si="599"/>
        <v>1.2462906606705981</v>
      </c>
      <c r="AQ1917" s="89">
        <f t="shared" si="599"/>
        <v>1.2462906159678244</v>
      </c>
      <c r="AR1917" s="89">
        <f t="shared" si="599"/>
        <v>1.2462889468736118</v>
      </c>
      <c r="AS1917" s="89">
        <f t="shared" si="599"/>
        <v>1.2462266328299796</v>
      </c>
      <c r="AT1917" s="89">
        <f t="shared" si="599"/>
        <v>1.2439083968856333</v>
      </c>
      <c r="AU1917" s="89">
        <f t="shared" si="592"/>
        <v>1.1666747515830691</v>
      </c>
    </row>
    <row r="1918" spans="3:48">
      <c r="C1918" s="10"/>
      <c r="D1918" s="10"/>
      <c r="Z1918">
        <f t="shared" si="583"/>
        <v>0</v>
      </c>
      <c r="AA1918" s="89">
        <f t="shared" si="584"/>
        <v>-0.23800536174947567</v>
      </c>
      <c r="AB1918" s="89">
        <f t="shared" si="595"/>
        <v>-9999</v>
      </c>
      <c r="AC1918" s="89">
        <f t="shared" si="597"/>
        <v>0</v>
      </c>
      <c r="AD1918" s="89">
        <f t="shared" si="593"/>
        <v>-9999</v>
      </c>
      <c r="AE1918" s="89">
        <f t="shared" si="598"/>
        <v>0</v>
      </c>
      <c r="AF1918">
        <f t="shared" si="594"/>
        <v>-9999</v>
      </c>
      <c r="AG1918" s="73"/>
      <c r="AH1918">
        <f t="shared" si="585"/>
        <v>9.9128093979226504E-4</v>
      </c>
      <c r="AI1918">
        <f t="shared" si="586"/>
        <v>1.0202694526724543</v>
      </c>
      <c r="AJ1918">
        <f t="shared" si="587"/>
        <v>0.73637414807196833</v>
      </c>
      <c r="AK1918">
        <f t="shared" si="588"/>
        <v>8.1517785104596244E-2</v>
      </c>
      <c r="AL1918">
        <f t="shared" si="589"/>
        <v>1.327088014839336</v>
      </c>
      <c r="AM1918">
        <f t="shared" si="590"/>
        <v>0.7817992999413852</v>
      </c>
      <c r="AN1918" s="89">
        <f t="shared" si="599"/>
        <v>1.2462906618999194</v>
      </c>
      <c r="AO1918" s="89">
        <f t="shared" si="599"/>
        <v>1.246290661867854</v>
      </c>
      <c r="AP1918" s="89">
        <f t="shared" si="599"/>
        <v>1.2462906606705981</v>
      </c>
      <c r="AQ1918" s="89">
        <f t="shared" si="599"/>
        <v>1.2462906159678244</v>
      </c>
      <c r="AR1918" s="89">
        <f t="shared" si="599"/>
        <v>1.2462889468736118</v>
      </c>
      <c r="AS1918" s="89">
        <f t="shared" si="599"/>
        <v>1.2462266328299796</v>
      </c>
      <c r="AT1918" s="89">
        <f t="shared" si="599"/>
        <v>1.2439083968856333</v>
      </c>
      <c r="AU1918" s="89">
        <f t="shared" si="592"/>
        <v>1.1666747515830691</v>
      </c>
    </row>
    <row r="1919" spans="3:48">
      <c r="C1919" s="10"/>
      <c r="D1919" s="10"/>
      <c r="Z1919">
        <f t="shared" si="583"/>
        <v>0</v>
      </c>
      <c r="AA1919" s="89">
        <f t="shared" si="584"/>
        <v>-0.23800536174947567</v>
      </c>
      <c r="AB1919" s="89">
        <f t="shared" si="595"/>
        <v>-9999</v>
      </c>
      <c r="AC1919" s="89">
        <f t="shared" si="597"/>
        <v>0</v>
      </c>
      <c r="AD1919" s="89">
        <f t="shared" si="593"/>
        <v>-9999</v>
      </c>
      <c r="AE1919" s="89">
        <f t="shared" si="598"/>
        <v>0</v>
      </c>
      <c r="AF1919">
        <f t="shared" si="594"/>
        <v>-9999</v>
      </c>
      <c r="AG1919" s="73"/>
      <c r="AH1919">
        <f t="shared" si="585"/>
        <v>9.9128093979226504E-4</v>
      </c>
      <c r="AI1919">
        <f t="shared" si="586"/>
        <v>1.0202694526724543</v>
      </c>
      <c r="AJ1919">
        <f t="shared" si="587"/>
        <v>0.73637414807196833</v>
      </c>
      <c r="AK1919">
        <f t="shared" si="588"/>
        <v>8.1517785104596244E-2</v>
      </c>
      <c r="AL1919">
        <f t="shared" si="589"/>
        <v>1.327088014839336</v>
      </c>
      <c r="AM1919">
        <f t="shared" si="590"/>
        <v>0.7817992999413852</v>
      </c>
      <c r="AN1919" s="89">
        <f t="shared" si="599"/>
        <v>1.2462906618999194</v>
      </c>
      <c r="AO1919" s="89">
        <f t="shared" si="599"/>
        <v>1.246290661867854</v>
      </c>
      <c r="AP1919" s="89">
        <f t="shared" si="599"/>
        <v>1.2462906606705981</v>
      </c>
      <c r="AQ1919" s="89">
        <f t="shared" si="599"/>
        <v>1.2462906159678244</v>
      </c>
      <c r="AR1919" s="89">
        <f t="shared" si="599"/>
        <v>1.2462889468736118</v>
      </c>
      <c r="AS1919" s="89">
        <f t="shared" si="599"/>
        <v>1.2462266328299796</v>
      </c>
      <c r="AT1919" s="89">
        <f t="shared" si="599"/>
        <v>1.2439083968856333</v>
      </c>
      <c r="AU1919" s="89">
        <f t="shared" si="592"/>
        <v>1.1666747515830691</v>
      </c>
    </row>
    <row r="1920" spans="3:48">
      <c r="C1920" s="10"/>
      <c r="D1920" s="10"/>
      <c r="Z1920">
        <f t="shared" si="583"/>
        <v>0</v>
      </c>
      <c r="AA1920" s="89">
        <f t="shared" si="584"/>
        <v>-0.23800536174947567</v>
      </c>
      <c r="AB1920" s="89">
        <f t="shared" si="595"/>
        <v>-9999</v>
      </c>
      <c r="AC1920" s="89">
        <f t="shared" si="597"/>
        <v>0</v>
      </c>
      <c r="AD1920" s="89">
        <f t="shared" si="593"/>
        <v>-9999</v>
      </c>
      <c r="AE1920" s="89">
        <f t="shared" si="598"/>
        <v>0</v>
      </c>
      <c r="AF1920">
        <f t="shared" si="594"/>
        <v>-9999</v>
      </c>
      <c r="AG1920" s="73"/>
      <c r="AH1920">
        <f t="shared" si="585"/>
        <v>9.9128093979226504E-4</v>
      </c>
      <c r="AI1920">
        <f t="shared" si="586"/>
        <v>1.0202694526724543</v>
      </c>
      <c r="AJ1920">
        <f t="shared" si="587"/>
        <v>0.73637414807196833</v>
      </c>
      <c r="AK1920">
        <f t="shared" si="588"/>
        <v>8.1517785104596244E-2</v>
      </c>
      <c r="AL1920">
        <f t="shared" si="589"/>
        <v>1.327088014839336</v>
      </c>
      <c r="AM1920">
        <f t="shared" si="590"/>
        <v>0.7817992999413852</v>
      </c>
      <c r="AN1920" s="89">
        <f t="shared" si="599"/>
        <v>1.2462906618999194</v>
      </c>
      <c r="AO1920" s="89">
        <f t="shared" si="599"/>
        <v>1.246290661867854</v>
      </c>
      <c r="AP1920" s="89">
        <f t="shared" si="599"/>
        <v>1.2462906606705981</v>
      </c>
      <c r="AQ1920" s="89">
        <f t="shared" si="599"/>
        <v>1.2462906159678244</v>
      </c>
      <c r="AR1920" s="89">
        <f t="shared" si="599"/>
        <v>1.2462889468736118</v>
      </c>
      <c r="AS1920" s="89">
        <f t="shared" si="599"/>
        <v>1.2462266328299796</v>
      </c>
      <c r="AT1920" s="89">
        <f t="shared" si="599"/>
        <v>1.2439083968856333</v>
      </c>
      <c r="AU1920" s="89">
        <f t="shared" si="592"/>
        <v>1.1666747515830691</v>
      </c>
      <c r="AV1920" s="89"/>
    </row>
    <row r="1921" spans="3:48">
      <c r="C1921" s="10"/>
      <c r="D1921" s="10"/>
      <c r="Z1921">
        <f t="shared" si="583"/>
        <v>0</v>
      </c>
      <c r="AA1921" s="89">
        <f t="shared" si="584"/>
        <v>-0.23800536174947567</v>
      </c>
      <c r="AB1921" s="89">
        <f t="shared" si="595"/>
        <v>-9999</v>
      </c>
      <c r="AC1921" s="89">
        <f t="shared" si="597"/>
        <v>0</v>
      </c>
      <c r="AD1921" s="89">
        <f t="shared" si="593"/>
        <v>-9999</v>
      </c>
      <c r="AE1921" s="89">
        <f t="shared" si="598"/>
        <v>0</v>
      </c>
      <c r="AF1921">
        <f t="shared" si="594"/>
        <v>-9999</v>
      </c>
      <c r="AG1921" s="73"/>
      <c r="AH1921">
        <f t="shared" si="585"/>
        <v>9.9128093979226504E-4</v>
      </c>
      <c r="AI1921">
        <f t="shared" si="586"/>
        <v>1.0202694526724543</v>
      </c>
      <c r="AJ1921">
        <f t="shared" si="587"/>
        <v>0.73637414807196833</v>
      </c>
      <c r="AK1921">
        <f t="shared" si="588"/>
        <v>8.1517785104596244E-2</v>
      </c>
      <c r="AL1921">
        <f t="shared" si="589"/>
        <v>1.327088014839336</v>
      </c>
      <c r="AM1921">
        <f t="shared" si="590"/>
        <v>0.7817992999413852</v>
      </c>
      <c r="AN1921" s="89">
        <f t="shared" si="599"/>
        <v>1.2462906618999194</v>
      </c>
      <c r="AO1921" s="89">
        <f t="shared" si="599"/>
        <v>1.246290661867854</v>
      </c>
      <c r="AP1921" s="89">
        <f t="shared" si="599"/>
        <v>1.2462906606705981</v>
      </c>
      <c r="AQ1921" s="89">
        <f t="shared" si="599"/>
        <v>1.2462906159678244</v>
      </c>
      <c r="AR1921" s="89">
        <f t="shared" si="599"/>
        <v>1.2462889468736118</v>
      </c>
      <c r="AS1921" s="89">
        <f t="shared" si="599"/>
        <v>1.2462266328299796</v>
      </c>
      <c r="AT1921" s="89">
        <f t="shared" si="599"/>
        <v>1.2439083968856333</v>
      </c>
      <c r="AU1921" s="89">
        <f t="shared" si="592"/>
        <v>1.1666747515830691</v>
      </c>
    </row>
    <row r="1922" spans="3:48">
      <c r="C1922" s="10"/>
      <c r="D1922" s="10"/>
      <c r="Z1922">
        <f t="shared" si="583"/>
        <v>0</v>
      </c>
      <c r="AA1922" s="89">
        <f t="shared" si="584"/>
        <v>-0.23800536174947567</v>
      </c>
      <c r="AB1922" s="89">
        <f t="shared" si="595"/>
        <v>-9999</v>
      </c>
      <c r="AC1922" s="89">
        <f t="shared" si="597"/>
        <v>0</v>
      </c>
      <c r="AD1922" s="89">
        <f t="shared" si="593"/>
        <v>-9999</v>
      </c>
      <c r="AE1922" s="89">
        <f t="shared" si="598"/>
        <v>0</v>
      </c>
      <c r="AF1922">
        <f t="shared" si="594"/>
        <v>-9999</v>
      </c>
      <c r="AG1922" s="73"/>
      <c r="AH1922">
        <f t="shared" si="585"/>
        <v>9.9128093979226504E-4</v>
      </c>
      <c r="AI1922">
        <f t="shared" si="586"/>
        <v>1.0202694526724543</v>
      </c>
      <c r="AJ1922">
        <f t="shared" si="587"/>
        <v>0.73637414807196833</v>
      </c>
      <c r="AK1922">
        <f t="shared" si="588"/>
        <v>8.1517785104596244E-2</v>
      </c>
      <c r="AL1922">
        <f t="shared" si="589"/>
        <v>1.327088014839336</v>
      </c>
      <c r="AM1922">
        <f t="shared" si="590"/>
        <v>0.7817992999413852</v>
      </c>
      <c r="AN1922" s="89">
        <f t="shared" si="599"/>
        <v>1.2462906618999194</v>
      </c>
      <c r="AO1922" s="89">
        <f t="shared" si="599"/>
        <v>1.246290661867854</v>
      </c>
      <c r="AP1922" s="89">
        <f t="shared" si="599"/>
        <v>1.2462906606705981</v>
      </c>
      <c r="AQ1922" s="89">
        <f t="shared" si="599"/>
        <v>1.2462906159678244</v>
      </c>
      <c r="AR1922" s="89">
        <f t="shared" si="599"/>
        <v>1.2462889468736118</v>
      </c>
      <c r="AS1922" s="89">
        <f t="shared" si="599"/>
        <v>1.2462266328299796</v>
      </c>
      <c r="AT1922" s="89">
        <f t="shared" si="599"/>
        <v>1.2439083968856333</v>
      </c>
      <c r="AU1922" s="89">
        <f t="shared" si="592"/>
        <v>1.1666747515830691</v>
      </c>
    </row>
    <row r="1923" spans="3:48">
      <c r="C1923" s="10"/>
      <c r="D1923" s="10"/>
      <c r="Z1923">
        <f t="shared" si="583"/>
        <v>0</v>
      </c>
      <c r="AA1923" s="89">
        <f t="shared" si="584"/>
        <v>-0.23800536174947567</v>
      </c>
      <c r="AB1923" s="89">
        <f t="shared" si="595"/>
        <v>-9999</v>
      </c>
      <c r="AC1923" s="89">
        <f t="shared" si="597"/>
        <v>0</v>
      </c>
      <c r="AD1923" s="89">
        <f t="shared" si="593"/>
        <v>-9999</v>
      </c>
      <c r="AE1923" s="89">
        <f t="shared" si="598"/>
        <v>0</v>
      </c>
      <c r="AF1923">
        <f t="shared" si="594"/>
        <v>-9999</v>
      </c>
      <c r="AG1923" s="73"/>
      <c r="AH1923">
        <f t="shared" si="585"/>
        <v>9.9128093979226504E-4</v>
      </c>
      <c r="AI1923">
        <f t="shared" si="586"/>
        <v>1.0202694526724543</v>
      </c>
      <c r="AJ1923">
        <f t="shared" si="587"/>
        <v>0.73637414807196833</v>
      </c>
      <c r="AK1923">
        <f t="shared" si="588"/>
        <v>8.1517785104596244E-2</v>
      </c>
      <c r="AL1923">
        <f t="shared" si="589"/>
        <v>1.327088014839336</v>
      </c>
      <c r="AM1923">
        <f t="shared" si="590"/>
        <v>0.7817992999413852</v>
      </c>
      <c r="AN1923" s="89">
        <f t="shared" si="599"/>
        <v>1.2462906618999194</v>
      </c>
      <c r="AO1923" s="89">
        <f t="shared" si="599"/>
        <v>1.246290661867854</v>
      </c>
      <c r="AP1923" s="89">
        <f t="shared" si="599"/>
        <v>1.2462906606705981</v>
      </c>
      <c r="AQ1923" s="89">
        <f t="shared" si="599"/>
        <v>1.2462906159678244</v>
      </c>
      <c r="AR1923" s="89">
        <f t="shared" si="599"/>
        <v>1.2462889468736118</v>
      </c>
      <c r="AS1923" s="89">
        <f t="shared" si="599"/>
        <v>1.2462266328299796</v>
      </c>
      <c r="AT1923" s="89">
        <f t="shared" si="599"/>
        <v>1.2439083968856333</v>
      </c>
      <c r="AU1923" s="89">
        <f t="shared" si="592"/>
        <v>1.1666747515830691</v>
      </c>
      <c r="AV1923" s="89"/>
    </row>
    <row r="1924" spans="3:48">
      <c r="C1924" s="10"/>
      <c r="D1924" s="10"/>
      <c r="Z1924">
        <f t="shared" si="583"/>
        <v>0</v>
      </c>
      <c r="AA1924" s="89">
        <f t="shared" si="584"/>
        <v>-0.23800536174947567</v>
      </c>
      <c r="AB1924" s="89">
        <f t="shared" si="595"/>
        <v>-9999</v>
      </c>
      <c r="AC1924" s="89">
        <f t="shared" si="597"/>
        <v>0</v>
      </c>
      <c r="AD1924" s="89">
        <f t="shared" si="593"/>
        <v>-9999</v>
      </c>
      <c r="AE1924" s="89">
        <f t="shared" si="598"/>
        <v>0</v>
      </c>
      <c r="AF1924">
        <f t="shared" si="594"/>
        <v>-9999</v>
      </c>
      <c r="AG1924" s="73"/>
      <c r="AH1924">
        <f t="shared" si="585"/>
        <v>9.9128093979226504E-4</v>
      </c>
      <c r="AI1924">
        <f t="shared" si="586"/>
        <v>1.0202694526724543</v>
      </c>
      <c r="AJ1924">
        <f t="shared" si="587"/>
        <v>0.73637414807196833</v>
      </c>
      <c r="AK1924">
        <f t="shared" si="588"/>
        <v>8.1517785104596244E-2</v>
      </c>
      <c r="AL1924">
        <f t="shared" si="589"/>
        <v>1.327088014839336</v>
      </c>
      <c r="AM1924">
        <f t="shared" si="590"/>
        <v>0.7817992999413852</v>
      </c>
      <c r="AN1924" s="89">
        <f t="shared" si="599"/>
        <v>1.2462906618999194</v>
      </c>
      <c r="AO1924" s="89">
        <f t="shared" si="599"/>
        <v>1.246290661867854</v>
      </c>
      <c r="AP1924" s="89">
        <f t="shared" si="599"/>
        <v>1.2462906606705981</v>
      </c>
      <c r="AQ1924" s="89">
        <f t="shared" si="599"/>
        <v>1.2462906159678244</v>
      </c>
      <c r="AR1924" s="89">
        <f t="shared" si="599"/>
        <v>1.2462889468736118</v>
      </c>
      <c r="AS1924" s="89">
        <f t="shared" si="599"/>
        <v>1.2462266328299796</v>
      </c>
      <c r="AT1924" s="89">
        <f t="shared" si="599"/>
        <v>1.2439083968856333</v>
      </c>
      <c r="AU1924" s="89">
        <f t="shared" si="592"/>
        <v>1.1666747515830691</v>
      </c>
    </row>
    <row r="1925" spans="3:48">
      <c r="C1925" s="10"/>
      <c r="D1925" s="10"/>
      <c r="Z1925">
        <f t="shared" si="583"/>
        <v>0</v>
      </c>
      <c r="AA1925" s="89">
        <f t="shared" si="584"/>
        <v>-0.23800536174947567</v>
      </c>
      <c r="AB1925" s="89">
        <f t="shared" si="595"/>
        <v>-9999</v>
      </c>
      <c r="AC1925" s="89">
        <f t="shared" si="597"/>
        <v>0</v>
      </c>
      <c r="AD1925" s="89">
        <f t="shared" si="593"/>
        <v>-9999</v>
      </c>
      <c r="AE1925" s="89">
        <f t="shared" si="598"/>
        <v>0</v>
      </c>
      <c r="AF1925">
        <f t="shared" si="594"/>
        <v>-9999</v>
      </c>
      <c r="AG1925" s="73"/>
      <c r="AH1925">
        <f t="shared" si="585"/>
        <v>9.9128093979226504E-4</v>
      </c>
      <c r="AI1925">
        <f t="shared" si="586"/>
        <v>1.0202694526724543</v>
      </c>
      <c r="AJ1925">
        <f t="shared" si="587"/>
        <v>0.73637414807196833</v>
      </c>
      <c r="AK1925">
        <f t="shared" si="588"/>
        <v>8.1517785104596244E-2</v>
      </c>
      <c r="AL1925">
        <f t="shared" si="589"/>
        <v>1.327088014839336</v>
      </c>
      <c r="AM1925">
        <f t="shared" si="590"/>
        <v>0.7817992999413852</v>
      </c>
      <c r="AN1925" s="89">
        <f t="shared" ref="AN1925:AT1940" si="600">$AU1925+$AB$7*SIN(AO1925)</f>
        <v>1.2462906618999194</v>
      </c>
      <c r="AO1925" s="89">
        <f t="shared" si="600"/>
        <v>1.246290661867854</v>
      </c>
      <c r="AP1925" s="89">
        <f t="shared" si="600"/>
        <v>1.2462906606705981</v>
      </c>
      <c r="AQ1925" s="89">
        <f t="shared" si="600"/>
        <v>1.2462906159678244</v>
      </c>
      <c r="AR1925" s="89">
        <f t="shared" si="600"/>
        <v>1.2462889468736118</v>
      </c>
      <c r="AS1925" s="89">
        <f t="shared" si="600"/>
        <v>1.2462266328299796</v>
      </c>
      <c r="AT1925" s="89">
        <f t="shared" si="600"/>
        <v>1.2439083968856333</v>
      </c>
      <c r="AU1925" s="89">
        <f t="shared" si="592"/>
        <v>1.1666747515830691</v>
      </c>
    </row>
    <row r="1926" spans="3:48">
      <c r="C1926" s="10"/>
      <c r="D1926" s="10"/>
      <c r="Z1926">
        <f t="shared" si="583"/>
        <v>0</v>
      </c>
      <c r="AA1926" s="89">
        <f t="shared" si="584"/>
        <v>-0.23800536174947567</v>
      </c>
      <c r="AB1926" s="89">
        <f t="shared" si="595"/>
        <v>-9999</v>
      </c>
      <c r="AC1926" s="89">
        <f t="shared" si="597"/>
        <v>0</v>
      </c>
      <c r="AD1926" s="89">
        <f t="shared" si="593"/>
        <v>-9999</v>
      </c>
      <c r="AE1926" s="89">
        <f t="shared" si="598"/>
        <v>0</v>
      </c>
      <c r="AF1926">
        <f t="shared" si="594"/>
        <v>-9999</v>
      </c>
      <c r="AG1926" s="73"/>
      <c r="AH1926">
        <f t="shared" si="585"/>
        <v>9.9128093979226504E-4</v>
      </c>
      <c r="AI1926">
        <f t="shared" si="586"/>
        <v>1.0202694526724543</v>
      </c>
      <c r="AJ1926">
        <f t="shared" si="587"/>
        <v>0.73637414807196833</v>
      </c>
      <c r="AK1926">
        <f t="shared" si="588"/>
        <v>8.1517785104596244E-2</v>
      </c>
      <c r="AL1926">
        <f t="shared" si="589"/>
        <v>1.327088014839336</v>
      </c>
      <c r="AM1926">
        <f t="shared" si="590"/>
        <v>0.7817992999413852</v>
      </c>
      <c r="AN1926" s="89">
        <f t="shared" si="600"/>
        <v>1.2462906618999194</v>
      </c>
      <c r="AO1926" s="89">
        <f t="shared" si="600"/>
        <v>1.246290661867854</v>
      </c>
      <c r="AP1926" s="89">
        <f t="shared" si="600"/>
        <v>1.2462906606705981</v>
      </c>
      <c r="AQ1926" s="89">
        <f t="shared" si="600"/>
        <v>1.2462906159678244</v>
      </c>
      <c r="AR1926" s="89">
        <f t="shared" si="600"/>
        <v>1.2462889468736118</v>
      </c>
      <c r="AS1926" s="89">
        <f t="shared" si="600"/>
        <v>1.2462266328299796</v>
      </c>
      <c r="AT1926" s="89">
        <f t="shared" si="600"/>
        <v>1.2439083968856333</v>
      </c>
      <c r="AU1926" s="89">
        <f t="shared" si="592"/>
        <v>1.1666747515830691</v>
      </c>
    </row>
    <row r="1927" spans="3:48">
      <c r="C1927" s="10"/>
      <c r="D1927" s="10"/>
      <c r="Z1927">
        <f t="shared" si="583"/>
        <v>0</v>
      </c>
      <c r="AA1927" s="89">
        <f t="shared" si="584"/>
        <v>-0.23800536174947567</v>
      </c>
      <c r="AB1927" s="89">
        <f t="shared" si="595"/>
        <v>-9999</v>
      </c>
      <c r="AC1927" s="89">
        <f t="shared" si="597"/>
        <v>0</v>
      </c>
      <c r="AD1927" s="89">
        <f t="shared" si="593"/>
        <v>-9999</v>
      </c>
      <c r="AE1927" s="89">
        <f t="shared" si="598"/>
        <v>0</v>
      </c>
      <c r="AF1927">
        <f t="shared" si="594"/>
        <v>-9999</v>
      </c>
      <c r="AG1927" s="73"/>
      <c r="AH1927">
        <f t="shared" si="585"/>
        <v>9.9128093979226504E-4</v>
      </c>
      <c r="AI1927">
        <f t="shared" si="586"/>
        <v>1.0202694526724543</v>
      </c>
      <c r="AJ1927">
        <f t="shared" si="587"/>
        <v>0.73637414807196833</v>
      </c>
      <c r="AK1927">
        <f t="shared" si="588"/>
        <v>8.1517785104596244E-2</v>
      </c>
      <c r="AL1927">
        <f t="shared" si="589"/>
        <v>1.327088014839336</v>
      </c>
      <c r="AM1927">
        <f t="shared" si="590"/>
        <v>0.7817992999413852</v>
      </c>
      <c r="AN1927" s="89">
        <f t="shared" si="600"/>
        <v>1.2462906618999194</v>
      </c>
      <c r="AO1927" s="89">
        <f t="shared" si="600"/>
        <v>1.246290661867854</v>
      </c>
      <c r="AP1927" s="89">
        <f t="shared" si="600"/>
        <v>1.2462906606705981</v>
      </c>
      <c r="AQ1927" s="89">
        <f t="shared" si="600"/>
        <v>1.2462906159678244</v>
      </c>
      <c r="AR1927" s="89">
        <f t="shared" si="600"/>
        <v>1.2462889468736118</v>
      </c>
      <c r="AS1927" s="89">
        <f t="shared" si="600"/>
        <v>1.2462266328299796</v>
      </c>
      <c r="AT1927" s="89">
        <f t="shared" si="600"/>
        <v>1.2439083968856333</v>
      </c>
      <c r="AU1927" s="89">
        <f t="shared" si="592"/>
        <v>1.1666747515830691</v>
      </c>
    </row>
    <row r="1928" spans="3:48">
      <c r="C1928" s="10"/>
      <c r="D1928" s="10"/>
      <c r="Z1928">
        <f t="shared" si="583"/>
        <v>0</v>
      </c>
      <c r="AA1928" s="89">
        <f t="shared" si="584"/>
        <v>-0.23800536174947567</v>
      </c>
      <c r="AB1928" s="89">
        <f t="shared" si="595"/>
        <v>-9999</v>
      </c>
      <c r="AC1928" s="89">
        <f t="shared" si="597"/>
        <v>0</v>
      </c>
      <c r="AD1928" s="89">
        <f t="shared" si="593"/>
        <v>-9999</v>
      </c>
      <c r="AE1928" s="89">
        <f t="shared" si="598"/>
        <v>0</v>
      </c>
      <c r="AF1928">
        <f t="shared" si="594"/>
        <v>-9999</v>
      </c>
      <c r="AG1928" s="73"/>
      <c r="AH1928">
        <f t="shared" si="585"/>
        <v>9.9128093979226504E-4</v>
      </c>
      <c r="AI1928">
        <f t="shared" si="586"/>
        <v>1.0202694526724543</v>
      </c>
      <c r="AJ1928">
        <f t="shared" si="587"/>
        <v>0.73637414807196833</v>
      </c>
      <c r="AK1928">
        <f t="shared" si="588"/>
        <v>8.1517785104596244E-2</v>
      </c>
      <c r="AL1928">
        <f t="shared" si="589"/>
        <v>1.327088014839336</v>
      </c>
      <c r="AM1928">
        <f t="shared" si="590"/>
        <v>0.7817992999413852</v>
      </c>
      <c r="AN1928" s="89">
        <f t="shared" si="600"/>
        <v>1.2462906618999194</v>
      </c>
      <c r="AO1928" s="89">
        <f t="shared" si="600"/>
        <v>1.246290661867854</v>
      </c>
      <c r="AP1928" s="89">
        <f t="shared" si="600"/>
        <v>1.2462906606705981</v>
      </c>
      <c r="AQ1928" s="89">
        <f t="shared" si="600"/>
        <v>1.2462906159678244</v>
      </c>
      <c r="AR1928" s="89">
        <f t="shared" si="600"/>
        <v>1.2462889468736118</v>
      </c>
      <c r="AS1928" s="89">
        <f t="shared" si="600"/>
        <v>1.2462266328299796</v>
      </c>
      <c r="AT1928" s="89">
        <f t="shared" si="600"/>
        <v>1.2439083968856333</v>
      </c>
      <c r="AU1928" s="89">
        <f t="shared" si="592"/>
        <v>1.1666747515830691</v>
      </c>
    </row>
    <row r="1929" spans="3:48">
      <c r="C1929" s="10"/>
      <c r="D1929" s="10"/>
      <c r="Z1929">
        <f t="shared" si="583"/>
        <v>0</v>
      </c>
      <c r="AA1929" s="89">
        <f t="shared" si="584"/>
        <v>-0.23800536174947567</v>
      </c>
      <c r="AB1929" s="89">
        <f t="shared" si="595"/>
        <v>-9999</v>
      </c>
      <c r="AC1929" s="89">
        <f t="shared" si="597"/>
        <v>0</v>
      </c>
      <c r="AD1929" s="89">
        <f t="shared" si="593"/>
        <v>-9999</v>
      </c>
      <c r="AE1929" s="89">
        <f t="shared" si="598"/>
        <v>0</v>
      </c>
      <c r="AF1929">
        <f t="shared" si="594"/>
        <v>-9999</v>
      </c>
      <c r="AG1929" s="73"/>
      <c r="AH1929">
        <f t="shared" si="585"/>
        <v>9.9128093979226504E-4</v>
      </c>
      <c r="AI1929">
        <f t="shared" si="586"/>
        <v>1.0202694526724543</v>
      </c>
      <c r="AJ1929">
        <f t="shared" si="587"/>
        <v>0.73637414807196833</v>
      </c>
      <c r="AK1929">
        <f t="shared" si="588"/>
        <v>8.1517785104596244E-2</v>
      </c>
      <c r="AL1929">
        <f t="shared" si="589"/>
        <v>1.327088014839336</v>
      </c>
      <c r="AM1929">
        <f t="shared" si="590"/>
        <v>0.7817992999413852</v>
      </c>
      <c r="AN1929" s="89">
        <f t="shared" si="600"/>
        <v>1.2462906618999194</v>
      </c>
      <c r="AO1929" s="89">
        <f t="shared" si="600"/>
        <v>1.246290661867854</v>
      </c>
      <c r="AP1929" s="89">
        <f t="shared" si="600"/>
        <v>1.2462906606705981</v>
      </c>
      <c r="AQ1929" s="89">
        <f t="shared" si="600"/>
        <v>1.2462906159678244</v>
      </c>
      <c r="AR1929" s="89">
        <f t="shared" si="600"/>
        <v>1.2462889468736118</v>
      </c>
      <c r="AS1929" s="89">
        <f t="shared" si="600"/>
        <v>1.2462266328299796</v>
      </c>
      <c r="AT1929" s="89">
        <f t="shared" si="600"/>
        <v>1.2439083968856333</v>
      </c>
      <c r="AU1929" s="89">
        <f t="shared" si="592"/>
        <v>1.1666747515830691</v>
      </c>
    </row>
    <row r="1930" spans="3:48">
      <c r="C1930" s="10"/>
      <c r="D1930" s="10"/>
      <c r="Z1930">
        <f t="shared" si="583"/>
        <v>0</v>
      </c>
      <c r="AA1930" s="89">
        <f t="shared" si="584"/>
        <v>-0.23800536174947567</v>
      </c>
      <c r="AB1930" s="89">
        <f t="shared" si="595"/>
        <v>-9999</v>
      </c>
      <c r="AC1930" s="89">
        <f t="shared" si="597"/>
        <v>0</v>
      </c>
      <c r="AD1930" s="89">
        <f t="shared" si="593"/>
        <v>-9999</v>
      </c>
      <c r="AE1930" s="89">
        <f t="shared" si="598"/>
        <v>0</v>
      </c>
      <c r="AF1930">
        <f t="shared" si="594"/>
        <v>-9999</v>
      </c>
      <c r="AG1930" s="73"/>
      <c r="AH1930">
        <f t="shared" si="585"/>
        <v>9.9128093979226504E-4</v>
      </c>
      <c r="AI1930">
        <f t="shared" si="586"/>
        <v>1.0202694526724543</v>
      </c>
      <c r="AJ1930">
        <f t="shared" si="587"/>
        <v>0.73637414807196833</v>
      </c>
      <c r="AK1930">
        <f t="shared" si="588"/>
        <v>8.1517785104596244E-2</v>
      </c>
      <c r="AL1930">
        <f t="shared" si="589"/>
        <v>1.327088014839336</v>
      </c>
      <c r="AM1930">
        <f t="shared" si="590"/>
        <v>0.7817992999413852</v>
      </c>
      <c r="AN1930" s="89">
        <f t="shared" si="600"/>
        <v>1.2462906618999194</v>
      </c>
      <c r="AO1930" s="89">
        <f t="shared" si="600"/>
        <v>1.246290661867854</v>
      </c>
      <c r="AP1930" s="89">
        <f t="shared" si="600"/>
        <v>1.2462906606705981</v>
      </c>
      <c r="AQ1930" s="89">
        <f t="shared" si="600"/>
        <v>1.2462906159678244</v>
      </c>
      <c r="AR1930" s="89">
        <f t="shared" si="600"/>
        <v>1.2462889468736118</v>
      </c>
      <c r="AS1930" s="89">
        <f t="shared" si="600"/>
        <v>1.2462266328299796</v>
      </c>
      <c r="AT1930" s="89">
        <f t="shared" si="600"/>
        <v>1.2439083968856333</v>
      </c>
      <c r="AU1930" s="89">
        <f t="shared" si="592"/>
        <v>1.1666747515830691</v>
      </c>
    </row>
    <row r="1931" spans="3:48">
      <c r="C1931" s="10"/>
      <c r="D1931" s="10"/>
      <c r="Z1931">
        <f t="shared" si="583"/>
        <v>0</v>
      </c>
      <c r="AA1931" s="89">
        <f t="shared" si="584"/>
        <v>-0.23800536174947567</v>
      </c>
      <c r="AB1931" s="89">
        <f t="shared" si="595"/>
        <v>-9999</v>
      </c>
      <c r="AC1931" s="89">
        <f t="shared" si="597"/>
        <v>0</v>
      </c>
      <c r="AD1931" s="89">
        <f t="shared" si="593"/>
        <v>-9999</v>
      </c>
      <c r="AE1931" s="89">
        <f t="shared" si="598"/>
        <v>0</v>
      </c>
      <c r="AF1931">
        <f t="shared" si="594"/>
        <v>-9999</v>
      </c>
      <c r="AG1931" s="73"/>
      <c r="AH1931">
        <f t="shared" si="585"/>
        <v>9.9128093979226504E-4</v>
      </c>
      <c r="AI1931">
        <f t="shared" si="586"/>
        <v>1.0202694526724543</v>
      </c>
      <c r="AJ1931">
        <f t="shared" si="587"/>
        <v>0.73637414807196833</v>
      </c>
      <c r="AK1931">
        <f t="shared" si="588"/>
        <v>8.1517785104596244E-2</v>
      </c>
      <c r="AL1931">
        <f t="shared" si="589"/>
        <v>1.327088014839336</v>
      </c>
      <c r="AM1931">
        <f t="shared" si="590"/>
        <v>0.7817992999413852</v>
      </c>
      <c r="AN1931" s="89">
        <f t="shared" si="600"/>
        <v>1.2462906618999194</v>
      </c>
      <c r="AO1931" s="89">
        <f t="shared" si="600"/>
        <v>1.246290661867854</v>
      </c>
      <c r="AP1931" s="89">
        <f t="shared" si="600"/>
        <v>1.2462906606705981</v>
      </c>
      <c r="AQ1931" s="89">
        <f t="shared" si="600"/>
        <v>1.2462906159678244</v>
      </c>
      <c r="AR1931" s="89">
        <f t="shared" si="600"/>
        <v>1.2462889468736118</v>
      </c>
      <c r="AS1931" s="89">
        <f t="shared" si="600"/>
        <v>1.2462266328299796</v>
      </c>
      <c r="AT1931" s="89">
        <f t="shared" si="600"/>
        <v>1.2439083968856333</v>
      </c>
      <c r="AU1931" s="89">
        <f t="shared" si="592"/>
        <v>1.1666747515830691</v>
      </c>
    </row>
    <row r="1932" spans="3:48">
      <c r="C1932" s="10"/>
      <c r="D1932" s="10"/>
      <c r="Z1932">
        <f t="shared" si="583"/>
        <v>0</v>
      </c>
      <c r="AA1932" s="89">
        <f t="shared" si="584"/>
        <v>-0.23800536174947567</v>
      </c>
      <c r="AB1932" s="89">
        <f t="shared" si="595"/>
        <v>-9999</v>
      </c>
      <c r="AC1932" s="89">
        <f t="shared" si="597"/>
        <v>0</v>
      </c>
      <c r="AD1932" s="89">
        <f t="shared" si="593"/>
        <v>-9999</v>
      </c>
      <c r="AE1932" s="89">
        <f t="shared" si="598"/>
        <v>0</v>
      </c>
      <c r="AF1932">
        <f t="shared" si="594"/>
        <v>-9999</v>
      </c>
      <c r="AG1932" s="73"/>
      <c r="AH1932">
        <f t="shared" si="585"/>
        <v>9.9128093979226504E-4</v>
      </c>
      <c r="AI1932">
        <f t="shared" si="586"/>
        <v>1.0202694526724543</v>
      </c>
      <c r="AJ1932">
        <f t="shared" si="587"/>
        <v>0.73637414807196833</v>
      </c>
      <c r="AK1932">
        <f t="shared" si="588"/>
        <v>8.1517785104596244E-2</v>
      </c>
      <c r="AL1932">
        <f t="shared" si="589"/>
        <v>1.327088014839336</v>
      </c>
      <c r="AM1932">
        <f t="shared" si="590"/>
        <v>0.7817992999413852</v>
      </c>
      <c r="AN1932" s="89">
        <f t="shared" si="600"/>
        <v>1.2462906618999194</v>
      </c>
      <c r="AO1932" s="89">
        <f t="shared" si="600"/>
        <v>1.246290661867854</v>
      </c>
      <c r="AP1932" s="89">
        <f t="shared" si="600"/>
        <v>1.2462906606705981</v>
      </c>
      <c r="AQ1932" s="89">
        <f t="shared" si="600"/>
        <v>1.2462906159678244</v>
      </c>
      <c r="AR1932" s="89">
        <f t="shared" si="600"/>
        <v>1.2462889468736118</v>
      </c>
      <c r="AS1932" s="89">
        <f t="shared" si="600"/>
        <v>1.2462266328299796</v>
      </c>
      <c r="AT1932" s="89">
        <f t="shared" si="600"/>
        <v>1.2439083968856333</v>
      </c>
      <c r="AU1932" s="89">
        <f t="shared" si="592"/>
        <v>1.1666747515830691</v>
      </c>
    </row>
    <row r="1933" spans="3:48">
      <c r="C1933" s="10"/>
      <c r="D1933" s="10"/>
      <c r="Z1933">
        <f t="shared" si="583"/>
        <v>0</v>
      </c>
      <c r="AA1933" s="89">
        <f t="shared" si="584"/>
        <v>-0.23800536174947567</v>
      </c>
      <c r="AB1933" s="89">
        <f t="shared" si="595"/>
        <v>-9999</v>
      </c>
      <c r="AC1933" s="89">
        <f t="shared" si="597"/>
        <v>0</v>
      </c>
      <c r="AD1933" s="89">
        <f t="shared" si="593"/>
        <v>-9999</v>
      </c>
      <c r="AE1933" s="89">
        <f t="shared" si="598"/>
        <v>0</v>
      </c>
      <c r="AF1933">
        <f t="shared" si="594"/>
        <v>-9999</v>
      </c>
      <c r="AG1933" s="73"/>
      <c r="AH1933">
        <f t="shared" si="585"/>
        <v>9.9128093979226504E-4</v>
      </c>
      <c r="AI1933">
        <f t="shared" si="586"/>
        <v>1.0202694526724543</v>
      </c>
      <c r="AJ1933">
        <f t="shared" si="587"/>
        <v>0.73637414807196833</v>
      </c>
      <c r="AK1933">
        <f t="shared" si="588"/>
        <v>8.1517785104596244E-2</v>
      </c>
      <c r="AL1933">
        <f t="shared" si="589"/>
        <v>1.327088014839336</v>
      </c>
      <c r="AM1933">
        <f t="shared" si="590"/>
        <v>0.7817992999413852</v>
      </c>
      <c r="AN1933" s="89">
        <f t="shared" si="600"/>
        <v>1.2462906618999194</v>
      </c>
      <c r="AO1933" s="89">
        <f t="shared" si="600"/>
        <v>1.246290661867854</v>
      </c>
      <c r="AP1933" s="89">
        <f t="shared" si="600"/>
        <v>1.2462906606705981</v>
      </c>
      <c r="AQ1933" s="89">
        <f t="shared" si="600"/>
        <v>1.2462906159678244</v>
      </c>
      <c r="AR1933" s="89">
        <f t="shared" si="600"/>
        <v>1.2462889468736118</v>
      </c>
      <c r="AS1933" s="89">
        <f t="shared" si="600"/>
        <v>1.2462266328299796</v>
      </c>
      <c r="AT1933" s="89">
        <f t="shared" si="600"/>
        <v>1.2439083968856333</v>
      </c>
      <c r="AU1933" s="89">
        <f t="shared" si="592"/>
        <v>1.1666747515830691</v>
      </c>
    </row>
    <row r="1934" spans="3:48">
      <c r="C1934" s="10"/>
      <c r="D1934" s="10"/>
      <c r="Z1934">
        <f t="shared" si="583"/>
        <v>0</v>
      </c>
      <c r="AA1934" s="89">
        <f t="shared" si="584"/>
        <v>-0.23800536174947567</v>
      </c>
      <c r="AB1934" s="89">
        <f t="shared" si="595"/>
        <v>-9999</v>
      </c>
      <c r="AC1934" s="89">
        <f t="shared" si="597"/>
        <v>0</v>
      </c>
      <c r="AD1934" s="89">
        <f t="shared" si="593"/>
        <v>-9999</v>
      </c>
      <c r="AE1934" s="89">
        <f t="shared" si="598"/>
        <v>0</v>
      </c>
      <c r="AF1934">
        <f t="shared" si="594"/>
        <v>-9999</v>
      </c>
      <c r="AG1934" s="73"/>
      <c r="AH1934">
        <f t="shared" si="585"/>
        <v>9.9128093979226504E-4</v>
      </c>
      <c r="AI1934">
        <f t="shared" si="586"/>
        <v>1.0202694526724543</v>
      </c>
      <c r="AJ1934">
        <f t="shared" si="587"/>
        <v>0.73637414807196833</v>
      </c>
      <c r="AK1934">
        <f t="shared" si="588"/>
        <v>8.1517785104596244E-2</v>
      </c>
      <c r="AL1934">
        <f t="shared" si="589"/>
        <v>1.327088014839336</v>
      </c>
      <c r="AM1934">
        <f t="shared" si="590"/>
        <v>0.7817992999413852</v>
      </c>
      <c r="AN1934" s="89">
        <f t="shared" si="600"/>
        <v>1.2462906618999194</v>
      </c>
      <c r="AO1934" s="89">
        <f t="shared" si="600"/>
        <v>1.246290661867854</v>
      </c>
      <c r="AP1934" s="89">
        <f t="shared" si="600"/>
        <v>1.2462906606705981</v>
      </c>
      <c r="AQ1934" s="89">
        <f t="shared" si="600"/>
        <v>1.2462906159678244</v>
      </c>
      <c r="AR1934" s="89">
        <f t="shared" si="600"/>
        <v>1.2462889468736118</v>
      </c>
      <c r="AS1934" s="89">
        <f t="shared" si="600"/>
        <v>1.2462266328299796</v>
      </c>
      <c r="AT1934" s="89">
        <f t="shared" si="600"/>
        <v>1.2439083968856333</v>
      </c>
      <c r="AU1934" s="89">
        <f t="shared" si="592"/>
        <v>1.1666747515830691</v>
      </c>
    </row>
    <row r="1935" spans="3:48">
      <c r="C1935" s="10"/>
      <c r="D1935" s="10"/>
      <c r="Z1935">
        <f t="shared" si="583"/>
        <v>0</v>
      </c>
      <c r="AA1935" s="89">
        <f t="shared" si="584"/>
        <v>-0.23800536174947567</v>
      </c>
      <c r="AB1935" s="89">
        <f t="shared" si="595"/>
        <v>-9999</v>
      </c>
      <c r="AC1935" s="89">
        <f t="shared" si="597"/>
        <v>0</v>
      </c>
      <c r="AD1935" s="89">
        <f t="shared" si="593"/>
        <v>-9999</v>
      </c>
      <c r="AE1935" s="89">
        <f t="shared" si="598"/>
        <v>0</v>
      </c>
      <c r="AF1935">
        <f t="shared" si="594"/>
        <v>-9999</v>
      </c>
      <c r="AG1935" s="73"/>
      <c r="AH1935">
        <f t="shared" si="585"/>
        <v>9.9128093979226504E-4</v>
      </c>
      <c r="AI1935">
        <f t="shared" si="586"/>
        <v>1.0202694526724543</v>
      </c>
      <c r="AJ1935">
        <f t="shared" si="587"/>
        <v>0.73637414807196833</v>
      </c>
      <c r="AK1935">
        <f t="shared" si="588"/>
        <v>8.1517785104596244E-2</v>
      </c>
      <c r="AL1935">
        <f t="shared" si="589"/>
        <v>1.327088014839336</v>
      </c>
      <c r="AM1935">
        <f t="shared" si="590"/>
        <v>0.7817992999413852</v>
      </c>
      <c r="AN1935" s="89">
        <f t="shared" si="600"/>
        <v>1.2462906618999194</v>
      </c>
      <c r="AO1935" s="89">
        <f t="shared" si="600"/>
        <v>1.246290661867854</v>
      </c>
      <c r="AP1935" s="89">
        <f t="shared" si="600"/>
        <v>1.2462906606705981</v>
      </c>
      <c r="AQ1935" s="89">
        <f t="shared" si="600"/>
        <v>1.2462906159678244</v>
      </c>
      <c r="AR1935" s="89">
        <f t="shared" si="600"/>
        <v>1.2462889468736118</v>
      </c>
      <c r="AS1935" s="89">
        <f t="shared" si="600"/>
        <v>1.2462266328299796</v>
      </c>
      <c r="AT1935" s="89">
        <f t="shared" si="600"/>
        <v>1.2439083968856333</v>
      </c>
      <c r="AU1935" s="89">
        <f t="shared" si="592"/>
        <v>1.1666747515830691</v>
      </c>
    </row>
    <row r="1936" spans="3:48">
      <c r="C1936" s="10"/>
      <c r="D1936" s="10"/>
      <c r="Z1936">
        <f t="shared" si="583"/>
        <v>0</v>
      </c>
      <c r="AA1936" s="89">
        <f t="shared" si="584"/>
        <v>-0.23800536174947567</v>
      </c>
      <c r="AB1936" s="89">
        <f t="shared" si="595"/>
        <v>-9999</v>
      </c>
      <c r="AC1936" s="89">
        <f t="shared" si="597"/>
        <v>0</v>
      </c>
      <c r="AD1936" s="89">
        <f t="shared" si="593"/>
        <v>-9999</v>
      </c>
      <c r="AE1936" s="89">
        <f t="shared" si="598"/>
        <v>0</v>
      </c>
      <c r="AF1936">
        <f t="shared" si="594"/>
        <v>-9999</v>
      </c>
      <c r="AG1936" s="73"/>
      <c r="AH1936">
        <f t="shared" si="585"/>
        <v>9.9128093979226504E-4</v>
      </c>
      <c r="AI1936">
        <f t="shared" si="586"/>
        <v>1.0202694526724543</v>
      </c>
      <c r="AJ1936">
        <f t="shared" si="587"/>
        <v>0.73637414807196833</v>
      </c>
      <c r="AK1936">
        <f t="shared" si="588"/>
        <v>8.1517785104596244E-2</v>
      </c>
      <c r="AL1936">
        <f t="shared" si="589"/>
        <v>1.327088014839336</v>
      </c>
      <c r="AM1936">
        <f t="shared" si="590"/>
        <v>0.7817992999413852</v>
      </c>
      <c r="AN1936" s="89">
        <f t="shared" si="600"/>
        <v>1.2462906618999194</v>
      </c>
      <c r="AO1936" s="89">
        <f t="shared" si="600"/>
        <v>1.246290661867854</v>
      </c>
      <c r="AP1936" s="89">
        <f t="shared" si="600"/>
        <v>1.2462906606705981</v>
      </c>
      <c r="AQ1936" s="89">
        <f t="shared" si="600"/>
        <v>1.2462906159678244</v>
      </c>
      <c r="AR1936" s="89">
        <f t="shared" si="600"/>
        <v>1.2462889468736118</v>
      </c>
      <c r="AS1936" s="89">
        <f t="shared" si="600"/>
        <v>1.2462266328299796</v>
      </c>
      <c r="AT1936" s="89">
        <f t="shared" si="600"/>
        <v>1.2439083968856333</v>
      </c>
      <c r="AU1936" s="89">
        <f t="shared" si="592"/>
        <v>1.1666747515830691</v>
      </c>
    </row>
    <row r="1937" spans="3:47">
      <c r="C1937" s="10"/>
      <c r="D1937" s="10"/>
      <c r="Z1937">
        <f t="shared" si="583"/>
        <v>0</v>
      </c>
      <c r="AA1937" s="89">
        <f t="shared" si="584"/>
        <v>-0.23800536174947567</v>
      </c>
      <c r="AB1937" s="89">
        <f t="shared" si="595"/>
        <v>-9999</v>
      </c>
      <c r="AC1937" s="89">
        <f t="shared" si="597"/>
        <v>0</v>
      </c>
      <c r="AD1937" s="89">
        <f t="shared" si="593"/>
        <v>-9999</v>
      </c>
      <c r="AE1937" s="89">
        <f t="shared" si="598"/>
        <v>0</v>
      </c>
      <c r="AF1937">
        <f t="shared" si="594"/>
        <v>-9999</v>
      </c>
      <c r="AG1937" s="73"/>
      <c r="AH1937">
        <f t="shared" si="585"/>
        <v>9.9128093979226504E-4</v>
      </c>
      <c r="AI1937">
        <f t="shared" si="586"/>
        <v>1.0202694526724543</v>
      </c>
      <c r="AJ1937">
        <f t="shared" si="587"/>
        <v>0.73637414807196833</v>
      </c>
      <c r="AK1937">
        <f t="shared" si="588"/>
        <v>8.1517785104596244E-2</v>
      </c>
      <c r="AL1937">
        <f t="shared" si="589"/>
        <v>1.327088014839336</v>
      </c>
      <c r="AM1937">
        <f t="shared" si="590"/>
        <v>0.7817992999413852</v>
      </c>
      <c r="AN1937" s="89">
        <f t="shared" si="600"/>
        <v>1.2462906618999194</v>
      </c>
      <c r="AO1937" s="89">
        <f t="shared" si="600"/>
        <v>1.246290661867854</v>
      </c>
      <c r="AP1937" s="89">
        <f t="shared" si="600"/>
        <v>1.2462906606705981</v>
      </c>
      <c r="AQ1937" s="89">
        <f t="shared" si="600"/>
        <v>1.2462906159678244</v>
      </c>
      <c r="AR1937" s="89">
        <f t="shared" si="600"/>
        <v>1.2462889468736118</v>
      </c>
      <c r="AS1937" s="89">
        <f t="shared" si="600"/>
        <v>1.2462266328299796</v>
      </c>
      <c r="AT1937" s="89">
        <f t="shared" si="600"/>
        <v>1.2439083968856333</v>
      </c>
      <c r="AU1937" s="89">
        <f t="shared" si="592"/>
        <v>1.1666747515830691</v>
      </c>
    </row>
    <row r="1938" spans="3:47">
      <c r="C1938" s="10"/>
      <c r="D1938" s="10"/>
      <c r="Z1938">
        <f t="shared" si="583"/>
        <v>0</v>
      </c>
      <c r="AA1938" s="89">
        <f t="shared" si="584"/>
        <v>-0.23800536174947567</v>
      </c>
      <c r="AB1938" s="89">
        <f t="shared" si="595"/>
        <v>-9999</v>
      </c>
      <c r="AC1938" s="89">
        <f t="shared" si="597"/>
        <v>0</v>
      </c>
      <c r="AD1938" s="89">
        <f t="shared" si="593"/>
        <v>-9999</v>
      </c>
      <c r="AE1938" s="89">
        <f t="shared" si="598"/>
        <v>0</v>
      </c>
      <c r="AF1938">
        <f t="shared" si="594"/>
        <v>-9999</v>
      </c>
      <c r="AG1938" s="73"/>
      <c r="AH1938">
        <f t="shared" si="585"/>
        <v>9.9128093979226504E-4</v>
      </c>
      <c r="AI1938">
        <f t="shared" si="586"/>
        <v>1.0202694526724543</v>
      </c>
      <c r="AJ1938">
        <f t="shared" si="587"/>
        <v>0.73637414807196833</v>
      </c>
      <c r="AK1938">
        <f t="shared" si="588"/>
        <v>8.1517785104596244E-2</v>
      </c>
      <c r="AL1938">
        <f t="shared" si="589"/>
        <v>1.327088014839336</v>
      </c>
      <c r="AM1938">
        <f t="shared" si="590"/>
        <v>0.7817992999413852</v>
      </c>
      <c r="AN1938" s="89">
        <f t="shared" si="600"/>
        <v>1.2462906618999194</v>
      </c>
      <c r="AO1938" s="89">
        <f t="shared" si="600"/>
        <v>1.246290661867854</v>
      </c>
      <c r="AP1938" s="89">
        <f t="shared" si="600"/>
        <v>1.2462906606705981</v>
      </c>
      <c r="AQ1938" s="89">
        <f t="shared" si="600"/>
        <v>1.2462906159678244</v>
      </c>
      <c r="AR1938" s="89">
        <f t="shared" si="600"/>
        <v>1.2462889468736118</v>
      </c>
      <c r="AS1938" s="89">
        <f t="shared" si="600"/>
        <v>1.2462266328299796</v>
      </c>
      <c r="AT1938" s="89">
        <f t="shared" si="600"/>
        <v>1.2439083968856333</v>
      </c>
      <c r="AU1938" s="89">
        <f t="shared" si="592"/>
        <v>1.1666747515830691</v>
      </c>
    </row>
    <row r="1939" spans="3:47">
      <c r="C1939" s="10"/>
      <c r="D1939" s="10"/>
      <c r="Z1939">
        <f t="shared" si="583"/>
        <v>0</v>
      </c>
      <c r="AA1939" s="89">
        <f t="shared" si="584"/>
        <v>-0.23800536174947567</v>
      </c>
      <c r="AB1939" s="89">
        <f t="shared" si="595"/>
        <v>-9999</v>
      </c>
      <c r="AC1939" s="89">
        <f t="shared" si="597"/>
        <v>0</v>
      </c>
      <c r="AD1939" s="89">
        <f t="shared" si="593"/>
        <v>-9999</v>
      </c>
      <c r="AE1939" s="89">
        <f t="shared" si="598"/>
        <v>0</v>
      </c>
      <c r="AF1939">
        <f t="shared" si="594"/>
        <v>-9999</v>
      </c>
      <c r="AG1939" s="73"/>
      <c r="AH1939">
        <f t="shared" si="585"/>
        <v>9.9128093979226504E-4</v>
      </c>
      <c r="AI1939">
        <f t="shared" si="586"/>
        <v>1.0202694526724543</v>
      </c>
      <c r="AJ1939">
        <f t="shared" si="587"/>
        <v>0.73637414807196833</v>
      </c>
      <c r="AK1939">
        <f t="shared" si="588"/>
        <v>8.1517785104596244E-2</v>
      </c>
      <c r="AL1939">
        <f t="shared" si="589"/>
        <v>1.327088014839336</v>
      </c>
      <c r="AM1939">
        <f t="shared" si="590"/>
        <v>0.7817992999413852</v>
      </c>
      <c r="AN1939" s="89">
        <f t="shared" si="600"/>
        <v>1.2462906618999194</v>
      </c>
      <c r="AO1939" s="89">
        <f t="shared" si="600"/>
        <v>1.246290661867854</v>
      </c>
      <c r="AP1939" s="89">
        <f t="shared" si="600"/>
        <v>1.2462906606705981</v>
      </c>
      <c r="AQ1939" s="89">
        <f t="shared" si="600"/>
        <v>1.2462906159678244</v>
      </c>
      <c r="AR1939" s="89">
        <f t="shared" si="600"/>
        <v>1.2462889468736118</v>
      </c>
      <c r="AS1939" s="89">
        <f t="shared" si="600"/>
        <v>1.2462266328299796</v>
      </c>
      <c r="AT1939" s="89">
        <f t="shared" si="600"/>
        <v>1.2439083968856333</v>
      </c>
      <c r="AU1939" s="89">
        <f t="shared" si="592"/>
        <v>1.1666747515830691</v>
      </c>
    </row>
    <row r="1940" spans="3:47">
      <c r="C1940" s="10"/>
      <c r="D1940" s="10"/>
      <c r="Z1940">
        <f t="shared" si="583"/>
        <v>0</v>
      </c>
      <c r="AA1940" s="89">
        <f t="shared" si="584"/>
        <v>-0.23800536174947567</v>
      </c>
      <c r="AB1940" s="89">
        <f t="shared" si="595"/>
        <v>-9999</v>
      </c>
      <c r="AC1940" s="89">
        <f t="shared" si="597"/>
        <v>0</v>
      </c>
      <c r="AD1940" s="89">
        <f t="shared" si="593"/>
        <v>-9999</v>
      </c>
      <c r="AE1940" s="89">
        <f t="shared" si="598"/>
        <v>0</v>
      </c>
      <c r="AF1940">
        <f t="shared" si="594"/>
        <v>-9999</v>
      </c>
      <c r="AG1940" s="73"/>
      <c r="AH1940">
        <f t="shared" si="585"/>
        <v>9.9128093979226504E-4</v>
      </c>
      <c r="AI1940">
        <f t="shared" si="586"/>
        <v>1.0202694526724543</v>
      </c>
      <c r="AJ1940">
        <f t="shared" si="587"/>
        <v>0.73637414807196833</v>
      </c>
      <c r="AK1940">
        <f t="shared" si="588"/>
        <v>8.1517785104596244E-2</v>
      </c>
      <c r="AL1940">
        <f t="shared" si="589"/>
        <v>1.327088014839336</v>
      </c>
      <c r="AM1940">
        <f t="shared" si="590"/>
        <v>0.7817992999413852</v>
      </c>
      <c r="AN1940" s="89">
        <f t="shared" si="600"/>
        <v>1.2462906618999194</v>
      </c>
      <c r="AO1940" s="89">
        <f t="shared" si="600"/>
        <v>1.246290661867854</v>
      </c>
      <c r="AP1940" s="89">
        <f t="shared" si="600"/>
        <v>1.2462906606705981</v>
      </c>
      <c r="AQ1940" s="89">
        <f t="shared" si="600"/>
        <v>1.2462906159678244</v>
      </c>
      <c r="AR1940" s="89">
        <f t="shared" si="600"/>
        <v>1.2462889468736118</v>
      </c>
      <c r="AS1940" s="89">
        <f t="shared" si="600"/>
        <v>1.2462266328299796</v>
      </c>
      <c r="AT1940" s="89">
        <f t="shared" si="600"/>
        <v>1.2439083968856333</v>
      </c>
      <c r="AU1940" s="89">
        <f t="shared" si="592"/>
        <v>1.1666747515830691</v>
      </c>
    </row>
    <row r="1941" spans="3:47">
      <c r="C1941" s="10"/>
      <c r="D1941" s="10"/>
      <c r="Z1941">
        <f t="shared" ref="Z1941:Z1954" si="601">F1941</f>
        <v>0</v>
      </c>
      <c r="AA1941" s="89">
        <f t="shared" ref="AA1941:AA1952" si="602">AB$3+AB$4*Z1941+AB$5*Z1941^2+AH1941</f>
        <v>-0.23800536174947567</v>
      </c>
      <c r="AB1941" s="89">
        <f t="shared" si="595"/>
        <v>-9999</v>
      </c>
      <c r="AC1941" s="89">
        <f t="shared" si="597"/>
        <v>0</v>
      </c>
      <c r="AD1941" s="89">
        <f t="shared" si="593"/>
        <v>-9999</v>
      </c>
      <c r="AE1941" s="89">
        <f t="shared" si="598"/>
        <v>0</v>
      </c>
      <c r="AF1941">
        <f t="shared" si="594"/>
        <v>-9999</v>
      </c>
      <c r="AG1941" s="73"/>
      <c r="AH1941">
        <f t="shared" ref="AH1941:AH1954" si="603">$AB$6*($AB$11/AI1941*AJ1941+$AB$12)</f>
        <v>9.9128093979226504E-4</v>
      </c>
      <c r="AI1941">
        <f t="shared" ref="AI1941:AI1954" si="604">1+$AB$7*COS(AL1941)</f>
        <v>1.0202694526724543</v>
      </c>
      <c r="AJ1941">
        <f t="shared" ref="AJ1941:AJ1954" si="605">SIN(AL1941+RADIANS($AB$9))</f>
        <v>0.73637414807196833</v>
      </c>
      <c r="AK1941">
        <f t="shared" ref="AK1941:AK1954" si="606">$AB$7*SIN(AL1941)</f>
        <v>8.1517785104596244E-2</v>
      </c>
      <c r="AL1941">
        <f t="shared" ref="AL1941:AL1954" si="607">2*ATAN(AM1941)</f>
        <v>1.327088014839336</v>
      </c>
      <c r="AM1941">
        <f t="shared" ref="AM1941:AM1954" si="608">SQRT((1+$AB$7)/(1-$AB$7))*TAN(AN1941/2)</f>
        <v>0.7817992999413852</v>
      </c>
      <c r="AN1941" s="89">
        <f t="shared" ref="AN1941:AT1954" si="609">$AU1941+$AB$7*SIN(AO1941)</f>
        <v>1.2462906618999194</v>
      </c>
      <c r="AO1941" s="89">
        <f t="shared" si="609"/>
        <v>1.246290661867854</v>
      </c>
      <c r="AP1941" s="89">
        <f t="shared" si="609"/>
        <v>1.2462906606705981</v>
      </c>
      <c r="AQ1941" s="89">
        <f t="shared" si="609"/>
        <v>1.2462906159678244</v>
      </c>
      <c r="AR1941" s="89">
        <f t="shared" si="609"/>
        <v>1.2462889468736118</v>
      </c>
      <c r="AS1941" s="89">
        <f t="shared" si="609"/>
        <v>1.2462266328299796</v>
      </c>
      <c r="AT1941" s="89">
        <f t="shared" si="609"/>
        <v>1.2439083968856333</v>
      </c>
      <c r="AU1941" s="89">
        <f t="shared" ref="AU1941:AU1954" si="610">RADIANS($AB$9)+$AB$18*(F1941-AB$15)</f>
        <v>1.1666747515830691</v>
      </c>
    </row>
    <row r="1942" spans="3:47">
      <c r="C1942" s="10"/>
      <c r="D1942" s="10"/>
      <c r="Z1942">
        <f t="shared" si="601"/>
        <v>0</v>
      </c>
      <c r="AA1942" s="89">
        <f t="shared" si="602"/>
        <v>-0.23800536174947567</v>
      </c>
      <c r="AB1942" s="89">
        <f t="shared" si="595"/>
        <v>-9999</v>
      </c>
      <c r="AC1942" s="89">
        <f t="shared" si="597"/>
        <v>0</v>
      </c>
      <c r="AD1942" s="89">
        <f t="shared" ref="AD1942:AD1954" si="611">IF(S1942&lt;&gt;0,G1942-AA1942, -9999)</f>
        <v>-9999</v>
      </c>
      <c r="AE1942" s="89">
        <f t="shared" si="598"/>
        <v>0</v>
      </c>
      <c r="AF1942">
        <f t="shared" ref="AF1942:AF1954" si="612">IF(S1942&lt;&gt;0,G1942-P1942, -9999)</f>
        <v>-9999</v>
      </c>
      <c r="AG1942" s="73"/>
      <c r="AH1942">
        <f t="shared" si="603"/>
        <v>9.9128093979226504E-4</v>
      </c>
      <c r="AI1942">
        <f t="shared" si="604"/>
        <v>1.0202694526724543</v>
      </c>
      <c r="AJ1942">
        <f t="shared" si="605"/>
        <v>0.73637414807196833</v>
      </c>
      <c r="AK1942">
        <f t="shared" si="606"/>
        <v>8.1517785104596244E-2</v>
      </c>
      <c r="AL1942">
        <f t="shared" si="607"/>
        <v>1.327088014839336</v>
      </c>
      <c r="AM1942">
        <f t="shared" si="608"/>
        <v>0.7817992999413852</v>
      </c>
      <c r="AN1942" s="89">
        <f t="shared" si="609"/>
        <v>1.2462906618999194</v>
      </c>
      <c r="AO1942" s="89">
        <f t="shared" si="609"/>
        <v>1.246290661867854</v>
      </c>
      <c r="AP1942" s="89">
        <f t="shared" si="609"/>
        <v>1.2462906606705981</v>
      </c>
      <c r="AQ1942" s="89">
        <f t="shared" si="609"/>
        <v>1.2462906159678244</v>
      </c>
      <c r="AR1942" s="89">
        <f t="shared" si="609"/>
        <v>1.2462889468736118</v>
      </c>
      <c r="AS1942" s="89">
        <f t="shared" si="609"/>
        <v>1.2462266328299796</v>
      </c>
      <c r="AT1942" s="89">
        <f t="shared" si="609"/>
        <v>1.2439083968856333</v>
      </c>
      <c r="AU1942" s="89">
        <f t="shared" si="610"/>
        <v>1.1666747515830691</v>
      </c>
    </row>
    <row r="1943" spans="3:47">
      <c r="C1943" s="10"/>
      <c r="D1943" s="10"/>
      <c r="Z1943">
        <f t="shared" si="601"/>
        <v>0</v>
      </c>
      <c r="AA1943" s="89">
        <f t="shared" si="602"/>
        <v>-0.23800536174947567</v>
      </c>
      <c r="AB1943" s="89">
        <f t="shared" si="595"/>
        <v>-9999</v>
      </c>
      <c r="AC1943" s="89">
        <f t="shared" si="597"/>
        <v>0</v>
      </c>
      <c r="AD1943" s="89">
        <f t="shared" si="611"/>
        <v>-9999</v>
      </c>
      <c r="AE1943" s="89">
        <f t="shared" si="598"/>
        <v>0</v>
      </c>
      <c r="AF1943">
        <f t="shared" si="612"/>
        <v>-9999</v>
      </c>
      <c r="AG1943" s="73"/>
      <c r="AH1943">
        <f t="shared" si="603"/>
        <v>9.9128093979226504E-4</v>
      </c>
      <c r="AI1943">
        <f t="shared" si="604"/>
        <v>1.0202694526724543</v>
      </c>
      <c r="AJ1943">
        <f t="shared" si="605"/>
        <v>0.73637414807196833</v>
      </c>
      <c r="AK1943">
        <f t="shared" si="606"/>
        <v>8.1517785104596244E-2</v>
      </c>
      <c r="AL1943">
        <f t="shared" si="607"/>
        <v>1.327088014839336</v>
      </c>
      <c r="AM1943">
        <f t="shared" si="608"/>
        <v>0.7817992999413852</v>
      </c>
      <c r="AN1943" s="89">
        <f t="shared" si="609"/>
        <v>1.2462906618999194</v>
      </c>
      <c r="AO1943" s="89">
        <f t="shared" si="609"/>
        <v>1.246290661867854</v>
      </c>
      <c r="AP1943" s="89">
        <f t="shared" si="609"/>
        <v>1.2462906606705981</v>
      </c>
      <c r="AQ1943" s="89">
        <f t="shared" si="609"/>
        <v>1.2462906159678244</v>
      </c>
      <c r="AR1943" s="89">
        <f t="shared" si="609"/>
        <v>1.2462889468736118</v>
      </c>
      <c r="AS1943" s="89">
        <f t="shared" si="609"/>
        <v>1.2462266328299796</v>
      </c>
      <c r="AT1943" s="89">
        <f t="shared" si="609"/>
        <v>1.2439083968856333</v>
      </c>
      <c r="AU1943" s="89">
        <f t="shared" si="610"/>
        <v>1.1666747515830691</v>
      </c>
    </row>
    <row r="1944" spans="3:47">
      <c r="C1944" s="10"/>
      <c r="D1944" s="10"/>
      <c r="Z1944">
        <f t="shared" si="601"/>
        <v>0</v>
      </c>
      <c r="AA1944" s="89">
        <f t="shared" si="602"/>
        <v>-0.23800536174947567</v>
      </c>
      <c r="AB1944" s="89">
        <f t="shared" si="595"/>
        <v>-9999</v>
      </c>
      <c r="AC1944" s="89">
        <f t="shared" si="597"/>
        <v>0</v>
      </c>
      <c r="AD1944" s="89">
        <f t="shared" si="611"/>
        <v>-9999</v>
      </c>
      <c r="AE1944" s="89">
        <f t="shared" si="598"/>
        <v>0</v>
      </c>
      <c r="AF1944">
        <f t="shared" si="612"/>
        <v>-9999</v>
      </c>
      <c r="AG1944" s="73"/>
      <c r="AH1944">
        <f t="shared" si="603"/>
        <v>9.9128093979226504E-4</v>
      </c>
      <c r="AI1944">
        <f t="shared" si="604"/>
        <v>1.0202694526724543</v>
      </c>
      <c r="AJ1944">
        <f t="shared" si="605"/>
        <v>0.73637414807196833</v>
      </c>
      <c r="AK1944">
        <f t="shared" si="606"/>
        <v>8.1517785104596244E-2</v>
      </c>
      <c r="AL1944">
        <f t="shared" si="607"/>
        <v>1.327088014839336</v>
      </c>
      <c r="AM1944">
        <f t="shared" si="608"/>
        <v>0.7817992999413852</v>
      </c>
      <c r="AN1944" s="89">
        <f t="shared" si="609"/>
        <v>1.2462906618999194</v>
      </c>
      <c r="AO1944" s="89">
        <f t="shared" si="609"/>
        <v>1.246290661867854</v>
      </c>
      <c r="AP1944" s="89">
        <f t="shared" si="609"/>
        <v>1.2462906606705981</v>
      </c>
      <c r="AQ1944" s="89">
        <f t="shared" si="609"/>
        <v>1.2462906159678244</v>
      </c>
      <c r="AR1944" s="89">
        <f t="shared" si="609"/>
        <v>1.2462889468736118</v>
      </c>
      <c r="AS1944" s="89">
        <f t="shared" si="609"/>
        <v>1.2462266328299796</v>
      </c>
      <c r="AT1944" s="89">
        <f t="shared" si="609"/>
        <v>1.2439083968856333</v>
      </c>
      <c r="AU1944" s="89">
        <f t="shared" si="610"/>
        <v>1.1666747515830691</v>
      </c>
    </row>
    <row r="1945" spans="3:47">
      <c r="C1945" s="10"/>
      <c r="D1945" s="10"/>
      <c r="Z1945">
        <f t="shared" si="601"/>
        <v>0</v>
      </c>
      <c r="AA1945" s="89">
        <f t="shared" si="602"/>
        <v>-0.23800536174947567</v>
      </c>
      <c r="AB1945" s="89">
        <f t="shared" si="595"/>
        <v>-9999</v>
      </c>
      <c r="AC1945" s="89">
        <f t="shared" si="597"/>
        <v>0</v>
      </c>
      <c r="AD1945" s="89">
        <f t="shared" si="611"/>
        <v>-9999</v>
      </c>
      <c r="AE1945" s="89">
        <f t="shared" si="598"/>
        <v>0</v>
      </c>
      <c r="AF1945">
        <f t="shared" si="612"/>
        <v>-9999</v>
      </c>
      <c r="AG1945" s="73"/>
      <c r="AH1945">
        <f t="shared" si="603"/>
        <v>9.9128093979226504E-4</v>
      </c>
      <c r="AI1945">
        <f t="shared" si="604"/>
        <v>1.0202694526724543</v>
      </c>
      <c r="AJ1945">
        <f t="shared" si="605"/>
        <v>0.73637414807196833</v>
      </c>
      <c r="AK1945">
        <f t="shared" si="606"/>
        <v>8.1517785104596244E-2</v>
      </c>
      <c r="AL1945">
        <f t="shared" si="607"/>
        <v>1.327088014839336</v>
      </c>
      <c r="AM1945">
        <f t="shared" si="608"/>
        <v>0.7817992999413852</v>
      </c>
      <c r="AN1945" s="89">
        <f t="shared" si="609"/>
        <v>1.2462906618999194</v>
      </c>
      <c r="AO1945" s="89">
        <f t="shared" si="609"/>
        <v>1.246290661867854</v>
      </c>
      <c r="AP1945" s="89">
        <f t="shared" si="609"/>
        <v>1.2462906606705981</v>
      </c>
      <c r="AQ1945" s="89">
        <f t="shared" si="609"/>
        <v>1.2462906159678244</v>
      </c>
      <c r="AR1945" s="89">
        <f t="shared" si="609"/>
        <v>1.2462889468736118</v>
      </c>
      <c r="AS1945" s="89">
        <f t="shared" si="609"/>
        <v>1.2462266328299796</v>
      </c>
      <c r="AT1945" s="89">
        <f t="shared" si="609"/>
        <v>1.2439083968856333</v>
      </c>
      <c r="AU1945" s="89">
        <f t="shared" si="610"/>
        <v>1.1666747515830691</v>
      </c>
    </row>
    <row r="1946" spans="3:47">
      <c r="C1946" s="10"/>
      <c r="D1946" s="10"/>
      <c r="Z1946">
        <f t="shared" si="601"/>
        <v>0</v>
      </c>
      <c r="AA1946" s="89">
        <f t="shared" si="602"/>
        <v>-0.23800536174947567</v>
      </c>
      <c r="AB1946" s="89">
        <f t="shared" si="595"/>
        <v>-9999</v>
      </c>
      <c r="AC1946" s="89">
        <f t="shared" si="597"/>
        <v>0</v>
      </c>
      <c r="AD1946" s="89">
        <f t="shared" si="611"/>
        <v>-9999</v>
      </c>
      <c r="AE1946" s="89">
        <f t="shared" si="598"/>
        <v>0</v>
      </c>
      <c r="AF1946">
        <f t="shared" si="612"/>
        <v>-9999</v>
      </c>
      <c r="AG1946" s="73"/>
      <c r="AH1946">
        <f t="shared" si="603"/>
        <v>9.9128093979226504E-4</v>
      </c>
      <c r="AI1946">
        <f t="shared" si="604"/>
        <v>1.0202694526724543</v>
      </c>
      <c r="AJ1946">
        <f t="shared" si="605"/>
        <v>0.73637414807196833</v>
      </c>
      <c r="AK1946">
        <f t="shared" si="606"/>
        <v>8.1517785104596244E-2</v>
      </c>
      <c r="AL1946">
        <f t="shared" si="607"/>
        <v>1.327088014839336</v>
      </c>
      <c r="AM1946">
        <f t="shared" si="608"/>
        <v>0.7817992999413852</v>
      </c>
      <c r="AN1946" s="89">
        <f t="shared" si="609"/>
        <v>1.2462906618999194</v>
      </c>
      <c r="AO1946" s="89">
        <f t="shared" si="609"/>
        <v>1.246290661867854</v>
      </c>
      <c r="AP1946" s="89">
        <f t="shared" si="609"/>
        <v>1.2462906606705981</v>
      </c>
      <c r="AQ1946" s="89">
        <f t="shared" si="609"/>
        <v>1.2462906159678244</v>
      </c>
      <c r="AR1946" s="89">
        <f t="shared" si="609"/>
        <v>1.2462889468736118</v>
      </c>
      <c r="AS1946" s="89">
        <f t="shared" si="609"/>
        <v>1.2462266328299796</v>
      </c>
      <c r="AT1946" s="89">
        <f t="shared" si="609"/>
        <v>1.2439083968856333</v>
      </c>
      <c r="AU1946" s="89">
        <f t="shared" si="610"/>
        <v>1.1666747515830691</v>
      </c>
    </row>
    <row r="1947" spans="3:47">
      <c r="C1947" s="10"/>
      <c r="D1947" s="10"/>
      <c r="Z1947">
        <f t="shared" si="601"/>
        <v>0</v>
      </c>
      <c r="AA1947" s="89">
        <f t="shared" si="602"/>
        <v>-0.23800536174947567</v>
      </c>
      <c r="AB1947" s="89">
        <f t="shared" si="595"/>
        <v>-9999</v>
      </c>
      <c r="AC1947" s="89">
        <f t="shared" si="597"/>
        <v>0</v>
      </c>
      <c r="AD1947" s="89">
        <f t="shared" si="611"/>
        <v>-9999</v>
      </c>
      <c r="AE1947" s="89">
        <f t="shared" si="598"/>
        <v>0</v>
      </c>
      <c r="AF1947">
        <f t="shared" si="612"/>
        <v>-9999</v>
      </c>
      <c r="AG1947" s="73"/>
      <c r="AH1947">
        <f t="shared" si="603"/>
        <v>9.9128093979226504E-4</v>
      </c>
      <c r="AI1947">
        <f t="shared" si="604"/>
        <v>1.0202694526724543</v>
      </c>
      <c r="AJ1947">
        <f t="shared" si="605"/>
        <v>0.73637414807196833</v>
      </c>
      <c r="AK1947">
        <f t="shared" si="606"/>
        <v>8.1517785104596244E-2</v>
      </c>
      <c r="AL1947">
        <f t="shared" si="607"/>
        <v>1.327088014839336</v>
      </c>
      <c r="AM1947">
        <f t="shared" si="608"/>
        <v>0.7817992999413852</v>
      </c>
      <c r="AN1947" s="89">
        <f t="shared" si="609"/>
        <v>1.2462906618999194</v>
      </c>
      <c r="AO1947" s="89">
        <f t="shared" si="609"/>
        <v>1.246290661867854</v>
      </c>
      <c r="AP1947" s="89">
        <f t="shared" si="609"/>
        <v>1.2462906606705981</v>
      </c>
      <c r="AQ1947" s="89">
        <f t="shared" si="609"/>
        <v>1.2462906159678244</v>
      </c>
      <c r="AR1947" s="89">
        <f t="shared" si="609"/>
        <v>1.2462889468736118</v>
      </c>
      <c r="AS1947" s="89">
        <f t="shared" si="609"/>
        <v>1.2462266328299796</v>
      </c>
      <c r="AT1947" s="89">
        <f t="shared" si="609"/>
        <v>1.2439083968856333</v>
      </c>
      <c r="AU1947" s="89">
        <f t="shared" si="610"/>
        <v>1.1666747515830691</v>
      </c>
    </row>
    <row r="1948" spans="3:47">
      <c r="C1948" s="10"/>
      <c r="D1948" s="10"/>
      <c r="Z1948">
        <f t="shared" si="601"/>
        <v>0</v>
      </c>
      <c r="AA1948" s="89">
        <f t="shared" si="602"/>
        <v>-0.23800536174947567</v>
      </c>
      <c r="AB1948" s="89">
        <f t="shared" si="595"/>
        <v>-9999</v>
      </c>
      <c r="AC1948" s="89">
        <f t="shared" si="597"/>
        <v>0</v>
      </c>
      <c r="AD1948" s="89">
        <f t="shared" si="611"/>
        <v>-9999</v>
      </c>
      <c r="AE1948" s="89">
        <f t="shared" si="598"/>
        <v>0</v>
      </c>
      <c r="AF1948">
        <f t="shared" si="612"/>
        <v>-9999</v>
      </c>
      <c r="AG1948" s="73"/>
      <c r="AH1948">
        <f t="shared" si="603"/>
        <v>9.9128093979226504E-4</v>
      </c>
      <c r="AI1948">
        <f t="shared" si="604"/>
        <v>1.0202694526724543</v>
      </c>
      <c r="AJ1948">
        <f t="shared" si="605"/>
        <v>0.73637414807196833</v>
      </c>
      <c r="AK1948">
        <f t="shared" si="606"/>
        <v>8.1517785104596244E-2</v>
      </c>
      <c r="AL1948">
        <f t="shared" si="607"/>
        <v>1.327088014839336</v>
      </c>
      <c r="AM1948">
        <f t="shared" si="608"/>
        <v>0.7817992999413852</v>
      </c>
      <c r="AN1948" s="89">
        <f t="shared" si="609"/>
        <v>1.2462906618999194</v>
      </c>
      <c r="AO1948" s="89">
        <f t="shared" si="609"/>
        <v>1.246290661867854</v>
      </c>
      <c r="AP1948" s="89">
        <f t="shared" si="609"/>
        <v>1.2462906606705981</v>
      </c>
      <c r="AQ1948" s="89">
        <f t="shared" si="609"/>
        <v>1.2462906159678244</v>
      </c>
      <c r="AR1948" s="89">
        <f t="shared" si="609"/>
        <v>1.2462889468736118</v>
      </c>
      <c r="AS1948" s="89">
        <f t="shared" si="609"/>
        <v>1.2462266328299796</v>
      </c>
      <c r="AT1948" s="89">
        <f t="shared" si="609"/>
        <v>1.2439083968856333</v>
      </c>
      <c r="AU1948" s="89">
        <f t="shared" si="610"/>
        <v>1.1666747515830691</v>
      </c>
    </row>
    <row r="1949" spans="3:47">
      <c r="C1949" s="10"/>
      <c r="D1949" s="10"/>
      <c r="Z1949">
        <f t="shared" si="601"/>
        <v>0</v>
      </c>
      <c r="AA1949" s="89">
        <f t="shared" si="602"/>
        <v>-0.23800536174947567</v>
      </c>
      <c r="AB1949" s="89">
        <f t="shared" ref="AB1949:AB1954" si="613">IF(S1949&lt;&gt;0,G1949-AH1949, -9999)</f>
        <v>-9999</v>
      </c>
      <c r="AC1949" s="89">
        <f t="shared" si="597"/>
        <v>0</v>
      </c>
      <c r="AD1949" s="89">
        <f t="shared" si="611"/>
        <v>-9999</v>
      </c>
      <c r="AE1949" s="89">
        <f t="shared" si="598"/>
        <v>0</v>
      </c>
      <c r="AF1949">
        <f t="shared" si="612"/>
        <v>-9999</v>
      </c>
      <c r="AG1949" s="73"/>
      <c r="AH1949">
        <f t="shared" si="603"/>
        <v>9.9128093979226504E-4</v>
      </c>
      <c r="AI1949">
        <f t="shared" si="604"/>
        <v>1.0202694526724543</v>
      </c>
      <c r="AJ1949">
        <f t="shared" si="605"/>
        <v>0.73637414807196833</v>
      </c>
      <c r="AK1949">
        <f t="shared" si="606"/>
        <v>8.1517785104596244E-2</v>
      </c>
      <c r="AL1949">
        <f t="shared" si="607"/>
        <v>1.327088014839336</v>
      </c>
      <c r="AM1949">
        <f t="shared" si="608"/>
        <v>0.7817992999413852</v>
      </c>
      <c r="AN1949" s="89">
        <f t="shared" si="609"/>
        <v>1.2462906618999194</v>
      </c>
      <c r="AO1949" s="89">
        <f t="shared" si="609"/>
        <v>1.246290661867854</v>
      </c>
      <c r="AP1949" s="89">
        <f t="shared" si="609"/>
        <v>1.2462906606705981</v>
      </c>
      <c r="AQ1949" s="89">
        <f t="shared" si="609"/>
        <v>1.2462906159678244</v>
      </c>
      <c r="AR1949" s="89">
        <f t="shared" si="609"/>
        <v>1.2462889468736118</v>
      </c>
      <c r="AS1949" s="89">
        <f t="shared" si="609"/>
        <v>1.2462266328299796</v>
      </c>
      <c r="AT1949" s="89">
        <f t="shared" si="609"/>
        <v>1.2439083968856333</v>
      </c>
      <c r="AU1949" s="89">
        <f t="shared" si="610"/>
        <v>1.1666747515830691</v>
      </c>
    </row>
    <row r="1950" spans="3:47">
      <c r="C1950" s="10"/>
      <c r="D1950" s="10"/>
      <c r="Z1950">
        <f t="shared" si="601"/>
        <v>0</v>
      </c>
      <c r="AA1950" s="89">
        <f t="shared" si="602"/>
        <v>-0.23800536174947567</v>
      </c>
      <c r="AB1950" s="89">
        <f t="shared" si="613"/>
        <v>-9999</v>
      </c>
      <c r="AC1950" s="89">
        <f t="shared" si="597"/>
        <v>0</v>
      </c>
      <c r="AD1950" s="89">
        <f t="shared" si="611"/>
        <v>-9999</v>
      </c>
      <c r="AE1950" s="89">
        <f t="shared" si="598"/>
        <v>0</v>
      </c>
      <c r="AF1950">
        <f t="shared" si="612"/>
        <v>-9999</v>
      </c>
      <c r="AG1950" s="73"/>
      <c r="AH1950">
        <f t="shared" si="603"/>
        <v>9.9128093979226504E-4</v>
      </c>
      <c r="AI1950">
        <f t="shared" si="604"/>
        <v>1.0202694526724543</v>
      </c>
      <c r="AJ1950">
        <f t="shared" si="605"/>
        <v>0.73637414807196833</v>
      </c>
      <c r="AK1950">
        <f t="shared" si="606"/>
        <v>8.1517785104596244E-2</v>
      </c>
      <c r="AL1950">
        <f t="shared" si="607"/>
        <v>1.327088014839336</v>
      </c>
      <c r="AM1950">
        <f t="shared" si="608"/>
        <v>0.7817992999413852</v>
      </c>
      <c r="AN1950" s="89">
        <f t="shared" si="609"/>
        <v>1.2462906618999194</v>
      </c>
      <c r="AO1950" s="89">
        <f t="shared" si="609"/>
        <v>1.246290661867854</v>
      </c>
      <c r="AP1950" s="89">
        <f t="shared" si="609"/>
        <v>1.2462906606705981</v>
      </c>
      <c r="AQ1950" s="89">
        <f t="shared" si="609"/>
        <v>1.2462906159678244</v>
      </c>
      <c r="AR1950" s="89">
        <f t="shared" si="609"/>
        <v>1.2462889468736118</v>
      </c>
      <c r="AS1950" s="89">
        <f t="shared" si="609"/>
        <v>1.2462266328299796</v>
      </c>
      <c r="AT1950" s="89">
        <f t="shared" si="609"/>
        <v>1.2439083968856333</v>
      </c>
      <c r="AU1950" s="89">
        <f t="shared" si="610"/>
        <v>1.1666747515830691</v>
      </c>
    </row>
    <row r="1951" spans="3:47">
      <c r="C1951" s="10"/>
      <c r="D1951" s="10"/>
      <c r="Z1951">
        <f t="shared" si="601"/>
        <v>0</v>
      </c>
      <c r="AA1951" s="89">
        <f t="shared" si="602"/>
        <v>-0.23800536174947567</v>
      </c>
      <c r="AB1951" s="89">
        <f t="shared" si="613"/>
        <v>-9999</v>
      </c>
      <c r="AC1951" s="89">
        <f t="shared" si="597"/>
        <v>0</v>
      </c>
      <c r="AD1951" s="89">
        <f t="shared" si="611"/>
        <v>-9999</v>
      </c>
      <c r="AE1951" s="89">
        <f t="shared" si="598"/>
        <v>0</v>
      </c>
      <c r="AF1951">
        <f t="shared" si="612"/>
        <v>-9999</v>
      </c>
      <c r="AG1951" s="73"/>
      <c r="AH1951">
        <f t="shared" si="603"/>
        <v>9.9128093979226504E-4</v>
      </c>
      <c r="AI1951">
        <f t="shared" si="604"/>
        <v>1.0202694526724543</v>
      </c>
      <c r="AJ1951">
        <f t="shared" si="605"/>
        <v>0.73637414807196833</v>
      </c>
      <c r="AK1951">
        <f t="shared" si="606"/>
        <v>8.1517785104596244E-2</v>
      </c>
      <c r="AL1951">
        <f t="shared" si="607"/>
        <v>1.327088014839336</v>
      </c>
      <c r="AM1951">
        <f t="shared" si="608"/>
        <v>0.7817992999413852</v>
      </c>
      <c r="AN1951" s="89">
        <f t="shared" si="609"/>
        <v>1.2462906618999194</v>
      </c>
      <c r="AO1951" s="89">
        <f t="shared" si="609"/>
        <v>1.246290661867854</v>
      </c>
      <c r="AP1951" s="89">
        <f t="shared" si="609"/>
        <v>1.2462906606705981</v>
      </c>
      <c r="AQ1951" s="89">
        <f t="shared" si="609"/>
        <v>1.2462906159678244</v>
      </c>
      <c r="AR1951" s="89">
        <f t="shared" si="609"/>
        <v>1.2462889468736118</v>
      </c>
      <c r="AS1951" s="89">
        <f t="shared" si="609"/>
        <v>1.2462266328299796</v>
      </c>
      <c r="AT1951" s="89">
        <f t="shared" si="609"/>
        <v>1.2439083968856333</v>
      </c>
      <c r="AU1951" s="89">
        <f t="shared" si="610"/>
        <v>1.1666747515830691</v>
      </c>
    </row>
    <row r="1952" spans="3:47">
      <c r="C1952" s="10"/>
      <c r="D1952" s="10"/>
      <c r="Z1952">
        <f t="shared" si="601"/>
        <v>0</v>
      </c>
      <c r="AA1952" s="89">
        <f t="shared" si="602"/>
        <v>-0.23800536174947567</v>
      </c>
      <c r="AB1952" s="89">
        <f t="shared" si="613"/>
        <v>-9999</v>
      </c>
      <c r="AC1952" s="89">
        <f t="shared" si="597"/>
        <v>0</v>
      </c>
      <c r="AD1952" s="89">
        <f t="shared" si="611"/>
        <v>-9999</v>
      </c>
      <c r="AE1952" s="89">
        <f t="shared" si="598"/>
        <v>0</v>
      </c>
      <c r="AF1952">
        <f t="shared" si="612"/>
        <v>-9999</v>
      </c>
      <c r="AG1952" s="73"/>
      <c r="AH1952">
        <f t="shared" si="603"/>
        <v>9.9128093979226504E-4</v>
      </c>
      <c r="AI1952">
        <f t="shared" si="604"/>
        <v>1.0202694526724543</v>
      </c>
      <c r="AJ1952">
        <f t="shared" si="605"/>
        <v>0.73637414807196833</v>
      </c>
      <c r="AK1952">
        <f t="shared" si="606"/>
        <v>8.1517785104596244E-2</v>
      </c>
      <c r="AL1952">
        <f t="shared" si="607"/>
        <v>1.327088014839336</v>
      </c>
      <c r="AM1952">
        <f t="shared" si="608"/>
        <v>0.7817992999413852</v>
      </c>
      <c r="AN1952" s="89">
        <f t="shared" si="609"/>
        <v>1.2462906618999194</v>
      </c>
      <c r="AO1952" s="89">
        <f t="shared" si="609"/>
        <v>1.246290661867854</v>
      </c>
      <c r="AP1952" s="89">
        <f t="shared" si="609"/>
        <v>1.2462906606705981</v>
      </c>
      <c r="AQ1952" s="89">
        <f t="shared" si="609"/>
        <v>1.2462906159678244</v>
      </c>
      <c r="AR1952" s="89">
        <f t="shared" si="609"/>
        <v>1.2462889468736118</v>
      </c>
      <c r="AS1952" s="89">
        <f t="shared" si="609"/>
        <v>1.2462266328299796</v>
      </c>
      <c r="AT1952" s="89">
        <f t="shared" si="609"/>
        <v>1.2439083968856333</v>
      </c>
      <c r="AU1952" s="89">
        <f t="shared" si="610"/>
        <v>1.1666747515830691</v>
      </c>
    </row>
    <row r="1953" spans="3:47">
      <c r="C1953" s="10"/>
      <c r="D1953" s="10"/>
      <c r="Z1953">
        <f t="shared" si="601"/>
        <v>0</v>
      </c>
      <c r="AA1953" s="89">
        <f>AB$3+AB$4*Z1953+AB$5*Z1953^2+AH1953</f>
        <v>-0.23800536174947567</v>
      </c>
      <c r="AB1953" s="89">
        <f t="shared" si="613"/>
        <v>-9999</v>
      </c>
      <c r="AC1953" s="89">
        <f>+G1953-P1953</f>
        <v>0</v>
      </c>
      <c r="AD1953" s="89">
        <f t="shared" si="611"/>
        <v>-9999</v>
      </c>
      <c r="AE1953" s="89">
        <f>+(G1953-AA1953)^2*S1953</f>
        <v>0</v>
      </c>
      <c r="AF1953">
        <f t="shared" si="612"/>
        <v>-9999</v>
      </c>
      <c r="AG1953" s="73"/>
      <c r="AH1953">
        <f t="shared" si="603"/>
        <v>9.9128093979226504E-4</v>
      </c>
      <c r="AI1953">
        <f t="shared" si="604"/>
        <v>1.0202694526724543</v>
      </c>
      <c r="AJ1953">
        <f t="shared" si="605"/>
        <v>0.73637414807196833</v>
      </c>
      <c r="AK1953">
        <f t="shared" si="606"/>
        <v>8.1517785104596244E-2</v>
      </c>
      <c r="AL1953">
        <f t="shared" si="607"/>
        <v>1.327088014839336</v>
      </c>
      <c r="AM1953">
        <f t="shared" si="608"/>
        <v>0.7817992999413852</v>
      </c>
      <c r="AN1953" s="89">
        <f t="shared" si="609"/>
        <v>1.2462906618999194</v>
      </c>
      <c r="AO1953" s="89">
        <f t="shared" si="609"/>
        <v>1.246290661867854</v>
      </c>
      <c r="AP1953" s="89">
        <f t="shared" si="609"/>
        <v>1.2462906606705981</v>
      </c>
      <c r="AQ1953" s="89">
        <f t="shared" si="609"/>
        <v>1.2462906159678244</v>
      </c>
      <c r="AR1953" s="89">
        <f t="shared" si="609"/>
        <v>1.2462889468736118</v>
      </c>
      <c r="AS1953" s="89">
        <f t="shared" si="609"/>
        <v>1.2462266328299796</v>
      </c>
      <c r="AT1953" s="89">
        <f t="shared" si="609"/>
        <v>1.2439083968856333</v>
      </c>
      <c r="AU1953" s="89">
        <f t="shared" si="610"/>
        <v>1.1666747515830691</v>
      </c>
    </row>
    <row r="1954" spans="3:47">
      <c r="C1954" s="10"/>
      <c r="D1954" s="10"/>
      <c r="Z1954">
        <f t="shared" si="601"/>
        <v>0</v>
      </c>
      <c r="AA1954" s="89">
        <f>AB$3+AB$4*Z1954+AB$5*Z1954^2+AH1954</f>
        <v>-0.23800536174947567</v>
      </c>
      <c r="AB1954" s="89">
        <f t="shared" si="613"/>
        <v>-9999</v>
      </c>
      <c r="AC1954" s="89">
        <f>+G1954-P1954</f>
        <v>0</v>
      </c>
      <c r="AD1954" s="89">
        <f t="shared" si="611"/>
        <v>-9999</v>
      </c>
      <c r="AE1954" s="89">
        <f>+(G1954-AA1954)^2*S1954</f>
        <v>0</v>
      </c>
      <c r="AF1954">
        <f t="shared" si="612"/>
        <v>-9999</v>
      </c>
      <c r="AG1954" s="73"/>
      <c r="AH1954">
        <f t="shared" si="603"/>
        <v>9.9128093979226504E-4</v>
      </c>
      <c r="AI1954">
        <f t="shared" si="604"/>
        <v>1.0202694526724543</v>
      </c>
      <c r="AJ1954">
        <f t="shared" si="605"/>
        <v>0.73637414807196833</v>
      </c>
      <c r="AK1954">
        <f t="shared" si="606"/>
        <v>8.1517785104596244E-2</v>
      </c>
      <c r="AL1954">
        <f t="shared" si="607"/>
        <v>1.327088014839336</v>
      </c>
      <c r="AM1954">
        <f t="shared" si="608"/>
        <v>0.7817992999413852</v>
      </c>
      <c r="AN1954" s="89">
        <f t="shared" si="609"/>
        <v>1.2462906618999194</v>
      </c>
      <c r="AO1954" s="89">
        <f t="shared" si="609"/>
        <v>1.246290661867854</v>
      </c>
      <c r="AP1954" s="89">
        <f t="shared" si="609"/>
        <v>1.2462906606705981</v>
      </c>
      <c r="AQ1954" s="89">
        <f t="shared" si="609"/>
        <v>1.2462906159678244</v>
      </c>
      <c r="AR1954" s="89">
        <f t="shared" si="609"/>
        <v>1.2462889468736118</v>
      </c>
      <c r="AS1954" s="89">
        <f t="shared" si="609"/>
        <v>1.2462266328299796</v>
      </c>
      <c r="AT1954" s="89">
        <f t="shared" si="609"/>
        <v>1.2439083968856333</v>
      </c>
      <c r="AU1954" s="89">
        <f t="shared" si="610"/>
        <v>1.1666747515830691</v>
      </c>
    </row>
    <row r="1955" spans="3:47">
      <c r="C1955" s="10"/>
      <c r="D1955" s="10"/>
      <c r="AA1955" s="89"/>
      <c r="AB1955" s="89"/>
      <c r="AC1955" s="89"/>
      <c r="AD1955" s="89"/>
      <c r="AE1955" s="89"/>
      <c r="AG1955" s="73"/>
      <c r="AN1955" s="89"/>
      <c r="AO1955" s="89"/>
      <c r="AP1955" s="89"/>
      <c r="AQ1955" s="89"/>
      <c r="AR1955" s="89"/>
      <c r="AS1955" s="89"/>
      <c r="AT1955" s="89"/>
      <c r="AU1955" s="89"/>
    </row>
    <row r="1956" spans="3:47">
      <c r="C1956" s="10"/>
      <c r="D1956" s="10"/>
      <c r="AA1956" s="89"/>
      <c r="AB1956" s="89"/>
      <c r="AC1956" s="89"/>
      <c r="AD1956" s="89"/>
      <c r="AE1956" s="89"/>
      <c r="AG1956" s="73"/>
      <c r="AN1956" s="89"/>
      <c r="AO1956" s="89"/>
      <c r="AP1956" s="89"/>
      <c r="AQ1956" s="89"/>
      <c r="AR1956" s="89"/>
      <c r="AS1956" s="89"/>
      <c r="AT1956" s="89"/>
      <c r="AU1956" s="89"/>
    </row>
    <row r="1957" spans="3:47">
      <c r="C1957" s="10"/>
      <c r="D1957" s="10"/>
      <c r="AA1957" s="89"/>
      <c r="AB1957" s="89"/>
      <c r="AC1957" s="89"/>
      <c r="AD1957" s="89"/>
      <c r="AE1957" s="89"/>
      <c r="AG1957" s="73"/>
      <c r="AN1957" s="89"/>
      <c r="AO1957" s="89"/>
      <c r="AP1957" s="89"/>
      <c r="AQ1957" s="89"/>
      <c r="AR1957" s="89"/>
      <c r="AS1957" s="89"/>
      <c r="AT1957" s="89"/>
      <c r="AU1957" s="89"/>
    </row>
    <row r="1958" spans="3:47">
      <c r="C1958" s="10"/>
      <c r="D1958" s="10"/>
      <c r="AA1958" s="89"/>
      <c r="AB1958" s="89"/>
      <c r="AC1958" s="89"/>
      <c r="AD1958" s="89"/>
      <c r="AE1958" s="89"/>
      <c r="AG1958" s="73"/>
      <c r="AN1958" s="89"/>
      <c r="AO1958" s="89"/>
      <c r="AP1958" s="89"/>
      <c r="AQ1958" s="89"/>
      <c r="AR1958" s="89"/>
      <c r="AS1958" s="89"/>
      <c r="AT1958" s="89"/>
      <c r="AU1958" s="89"/>
    </row>
    <row r="1959" spans="3:47">
      <c r="C1959" s="10"/>
      <c r="D1959" s="10"/>
      <c r="AA1959" s="89"/>
      <c r="AB1959" s="89"/>
      <c r="AC1959" s="89"/>
      <c r="AD1959" s="89"/>
      <c r="AE1959" s="89"/>
      <c r="AG1959" s="73"/>
      <c r="AN1959" s="89"/>
      <c r="AO1959" s="89"/>
      <c r="AP1959" s="89"/>
      <c r="AQ1959" s="89"/>
      <c r="AR1959" s="89"/>
      <c r="AS1959" s="89"/>
      <c r="AT1959" s="89"/>
      <c r="AU1959" s="89"/>
    </row>
    <row r="1960" spans="3:47">
      <c r="C1960" s="10"/>
      <c r="D1960" s="10"/>
      <c r="AA1960" s="89"/>
      <c r="AB1960" s="89"/>
      <c r="AC1960" s="89"/>
      <c r="AD1960" s="89"/>
      <c r="AE1960" s="89"/>
      <c r="AG1960" s="73"/>
      <c r="AN1960" s="89"/>
      <c r="AO1960" s="89"/>
      <c r="AP1960" s="89"/>
      <c r="AQ1960" s="89"/>
      <c r="AR1960" s="89"/>
      <c r="AS1960" s="89"/>
      <c r="AT1960" s="89"/>
      <c r="AU1960" s="89"/>
    </row>
    <row r="1961" spans="3:47">
      <c r="C1961" s="10"/>
      <c r="D1961" s="10"/>
      <c r="AA1961" s="89"/>
      <c r="AB1961" s="89"/>
      <c r="AC1961" s="89"/>
      <c r="AD1961" s="89"/>
      <c r="AE1961" s="89"/>
      <c r="AG1961" s="73"/>
      <c r="AN1961" s="89"/>
      <c r="AO1961" s="89"/>
      <c r="AP1961" s="89"/>
      <c r="AQ1961" s="89"/>
      <c r="AR1961" s="89"/>
      <c r="AS1961" s="89"/>
      <c r="AT1961" s="89"/>
      <c r="AU1961" s="89"/>
    </row>
    <row r="1962" spans="3:47">
      <c r="C1962" s="10"/>
      <c r="D1962" s="10"/>
      <c r="AA1962" s="89"/>
      <c r="AB1962" s="89"/>
      <c r="AC1962" s="89"/>
      <c r="AD1962" s="89"/>
      <c r="AE1962" s="89"/>
      <c r="AG1962" s="73"/>
      <c r="AN1962" s="89"/>
      <c r="AO1962" s="89"/>
      <c r="AP1962" s="89"/>
      <c r="AQ1962" s="89"/>
      <c r="AR1962" s="89"/>
      <c r="AS1962" s="89"/>
      <c r="AT1962" s="89"/>
      <c r="AU1962" s="89"/>
    </row>
    <row r="1963" spans="3:47">
      <c r="C1963" s="10"/>
      <c r="D1963" s="10"/>
      <c r="AA1963" s="89"/>
      <c r="AB1963" s="89"/>
      <c r="AC1963" s="89"/>
      <c r="AD1963" s="89"/>
      <c r="AE1963" s="89"/>
      <c r="AG1963" s="73"/>
      <c r="AN1963" s="89"/>
      <c r="AO1963" s="89"/>
      <c r="AP1963" s="89"/>
      <c r="AQ1963" s="89"/>
      <c r="AR1963" s="89"/>
      <c r="AS1963" s="89"/>
      <c r="AT1963" s="89"/>
      <c r="AU1963" s="89"/>
    </row>
    <row r="1964" spans="3:47">
      <c r="C1964" s="10"/>
      <c r="D1964" s="10"/>
      <c r="AA1964" s="89"/>
      <c r="AB1964" s="89"/>
      <c r="AC1964" s="89"/>
      <c r="AD1964" s="89"/>
      <c r="AE1964" s="89"/>
      <c r="AG1964" s="73"/>
      <c r="AN1964" s="89"/>
      <c r="AO1964" s="89"/>
      <c r="AP1964" s="89"/>
      <c r="AQ1964" s="89"/>
      <c r="AR1964" s="89"/>
      <c r="AS1964" s="89"/>
      <c r="AT1964" s="89"/>
      <c r="AU1964" s="89"/>
    </row>
    <row r="1965" spans="3:47">
      <c r="C1965" s="10"/>
      <c r="D1965" s="10"/>
      <c r="AA1965" s="89"/>
      <c r="AB1965" s="89"/>
      <c r="AC1965" s="89"/>
      <c r="AD1965" s="89"/>
      <c r="AE1965" s="89"/>
      <c r="AG1965" s="73"/>
      <c r="AN1965" s="89"/>
      <c r="AO1965" s="89"/>
      <c r="AP1965" s="89"/>
      <c r="AQ1965" s="89"/>
      <c r="AR1965" s="89"/>
      <c r="AS1965" s="89"/>
      <c r="AT1965" s="89"/>
      <c r="AU1965" s="89"/>
    </row>
    <row r="1966" spans="3:47">
      <c r="C1966" s="10"/>
      <c r="D1966" s="10"/>
      <c r="AA1966" s="89"/>
      <c r="AB1966" s="89"/>
      <c r="AC1966" s="89"/>
      <c r="AD1966" s="89"/>
      <c r="AE1966" s="89"/>
      <c r="AG1966" s="73"/>
      <c r="AN1966" s="89"/>
      <c r="AO1966" s="89"/>
      <c r="AP1966" s="89"/>
      <c r="AQ1966" s="89"/>
      <c r="AR1966" s="89"/>
      <c r="AS1966" s="89"/>
      <c r="AT1966" s="89"/>
      <c r="AU1966" s="89"/>
    </row>
    <row r="1967" spans="3:47">
      <c r="C1967" s="10"/>
      <c r="D1967" s="10"/>
      <c r="AA1967" s="89"/>
      <c r="AB1967" s="89"/>
      <c r="AC1967" s="89"/>
      <c r="AD1967" s="89"/>
      <c r="AE1967" s="89"/>
      <c r="AG1967" s="73"/>
      <c r="AN1967" s="89"/>
      <c r="AO1967" s="89"/>
      <c r="AP1967" s="89"/>
      <c r="AQ1967" s="89"/>
      <c r="AR1967" s="89"/>
      <c r="AS1967" s="89"/>
      <c r="AT1967" s="89"/>
      <c r="AU1967" s="89"/>
    </row>
    <row r="1968" spans="3:47">
      <c r="C1968" s="10"/>
      <c r="D1968" s="10"/>
      <c r="AA1968" s="89"/>
      <c r="AB1968" s="89"/>
      <c r="AC1968" s="89"/>
      <c r="AD1968" s="89"/>
      <c r="AE1968" s="89"/>
      <c r="AG1968" s="73"/>
      <c r="AN1968" s="89"/>
      <c r="AO1968" s="89"/>
      <c r="AP1968" s="89"/>
      <c r="AQ1968" s="89"/>
      <c r="AR1968" s="89"/>
      <c r="AS1968" s="89"/>
      <c r="AT1968" s="89"/>
      <c r="AU1968" s="89"/>
    </row>
    <row r="1969" spans="3:47">
      <c r="C1969" s="10"/>
      <c r="D1969" s="10"/>
      <c r="AA1969" s="89"/>
      <c r="AB1969" s="89"/>
      <c r="AC1969" s="89"/>
      <c r="AD1969" s="89"/>
      <c r="AE1969" s="89"/>
      <c r="AG1969" s="73"/>
      <c r="AN1969" s="89"/>
      <c r="AO1969" s="89"/>
      <c r="AP1969" s="89"/>
      <c r="AQ1969" s="89"/>
      <c r="AR1969" s="89"/>
      <c r="AS1969" s="89"/>
      <c r="AT1969" s="89"/>
      <c r="AU1969" s="89"/>
    </row>
    <row r="1970" spans="3:47">
      <c r="C1970" s="10"/>
      <c r="D1970" s="10"/>
      <c r="AA1970" s="89"/>
      <c r="AB1970" s="89"/>
      <c r="AC1970" s="89"/>
      <c r="AD1970" s="89"/>
      <c r="AE1970" s="89"/>
      <c r="AG1970" s="73"/>
      <c r="AN1970" s="89"/>
      <c r="AO1970" s="89"/>
      <c r="AP1970" s="89"/>
      <c r="AQ1970" s="89"/>
      <c r="AR1970" s="89"/>
      <c r="AS1970" s="89"/>
      <c r="AT1970" s="89"/>
      <c r="AU1970" s="89"/>
    </row>
    <row r="1971" spans="3:47">
      <c r="C1971" s="10"/>
      <c r="D1971" s="10"/>
      <c r="AA1971" s="89"/>
      <c r="AB1971" s="89"/>
      <c r="AC1971" s="89"/>
      <c r="AD1971" s="89"/>
      <c r="AE1971" s="89"/>
      <c r="AG1971" s="73"/>
      <c r="AN1971" s="89"/>
      <c r="AO1971" s="89"/>
      <c r="AP1971" s="89"/>
      <c r="AQ1971" s="89"/>
      <c r="AR1971" s="89"/>
      <c r="AS1971" s="89"/>
      <c r="AT1971" s="89"/>
      <c r="AU1971" s="89"/>
    </row>
    <row r="1972" spans="3:47">
      <c r="C1972" s="10"/>
      <c r="D1972" s="10"/>
      <c r="AA1972" s="89"/>
      <c r="AB1972" s="89"/>
      <c r="AC1972" s="89"/>
      <c r="AD1972" s="89"/>
      <c r="AE1972" s="89"/>
      <c r="AG1972" s="73"/>
      <c r="AN1972" s="89"/>
      <c r="AO1972" s="89"/>
      <c r="AP1972" s="89"/>
      <c r="AQ1972" s="89"/>
      <c r="AR1972" s="89"/>
      <c r="AS1972" s="89"/>
      <c r="AT1972" s="89"/>
      <c r="AU1972" s="89"/>
    </row>
    <row r="1973" spans="3:47">
      <c r="C1973" s="10"/>
      <c r="D1973" s="10"/>
      <c r="AA1973" s="89"/>
      <c r="AB1973" s="89"/>
      <c r="AC1973" s="89"/>
      <c r="AD1973" s="89"/>
      <c r="AE1973" s="89"/>
      <c r="AG1973" s="73"/>
      <c r="AN1973" s="89"/>
      <c r="AO1973" s="89"/>
      <c r="AP1973" s="89"/>
      <c r="AQ1973" s="89"/>
      <c r="AR1973" s="89"/>
      <c r="AS1973" s="89"/>
      <c r="AT1973" s="89"/>
      <c r="AU1973" s="89"/>
    </row>
    <row r="1974" spans="3:47">
      <c r="C1974" s="10"/>
      <c r="D1974" s="10"/>
      <c r="AA1974" s="89"/>
      <c r="AB1974" s="89"/>
      <c r="AC1974" s="89"/>
      <c r="AD1974" s="89"/>
      <c r="AE1974" s="89"/>
      <c r="AG1974" s="73"/>
      <c r="AN1974" s="89"/>
      <c r="AO1974" s="89"/>
      <c r="AP1974" s="89"/>
      <c r="AQ1974" s="89"/>
      <c r="AR1974" s="89"/>
      <c r="AS1974" s="89"/>
      <c r="AT1974" s="89"/>
      <c r="AU1974" s="89"/>
    </row>
    <row r="1975" spans="3:47">
      <c r="C1975" s="10"/>
      <c r="D1975" s="10"/>
      <c r="AA1975" s="89"/>
      <c r="AB1975" s="89"/>
      <c r="AC1975" s="89"/>
      <c r="AD1975" s="89"/>
      <c r="AE1975" s="89"/>
      <c r="AG1975" s="73"/>
      <c r="AN1975" s="89"/>
      <c r="AO1975" s="89"/>
      <c r="AP1975" s="89"/>
      <c r="AQ1975" s="89"/>
      <c r="AR1975" s="89"/>
      <c r="AS1975" s="89"/>
      <c r="AT1975" s="89"/>
      <c r="AU1975" s="89"/>
    </row>
    <row r="1976" spans="3:47">
      <c r="C1976" s="10"/>
      <c r="D1976" s="10"/>
      <c r="AA1976" s="89"/>
      <c r="AB1976" s="89"/>
      <c r="AC1976" s="89"/>
      <c r="AD1976" s="89"/>
      <c r="AE1976" s="89"/>
      <c r="AG1976" s="73"/>
      <c r="AN1976" s="89"/>
      <c r="AO1976" s="89"/>
      <c r="AP1976" s="89"/>
      <c r="AQ1976" s="89"/>
      <c r="AR1976" s="89"/>
      <c r="AS1976" s="89"/>
      <c r="AT1976" s="89"/>
      <c r="AU1976" s="89"/>
    </row>
    <row r="1977" spans="3:47">
      <c r="C1977" s="10"/>
      <c r="D1977" s="10"/>
      <c r="AA1977" s="89"/>
      <c r="AB1977" s="89"/>
      <c r="AC1977" s="89"/>
      <c r="AD1977" s="89"/>
      <c r="AE1977" s="89"/>
      <c r="AG1977" s="73"/>
      <c r="AN1977" s="89"/>
      <c r="AO1977" s="89"/>
      <c r="AP1977" s="89"/>
      <c r="AQ1977" s="89"/>
      <c r="AR1977" s="89"/>
      <c r="AS1977" s="89"/>
      <c r="AT1977" s="89"/>
      <c r="AU1977" s="89"/>
    </row>
    <row r="1978" spans="3:47">
      <c r="C1978" s="10"/>
      <c r="D1978" s="10"/>
      <c r="AA1978" s="89"/>
      <c r="AB1978" s="89"/>
      <c r="AC1978" s="89"/>
      <c r="AD1978" s="89"/>
      <c r="AE1978" s="89"/>
      <c r="AG1978" s="73"/>
      <c r="AN1978" s="89"/>
      <c r="AO1978" s="89"/>
      <c r="AP1978" s="89"/>
      <c r="AQ1978" s="89"/>
      <c r="AR1978" s="89"/>
      <c r="AS1978" s="89"/>
      <c r="AT1978" s="89"/>
      <c r="AU1978" s="89"/>
    </row>
    <row r="1979" spans="3:47">
      <c r="C1979" s="10"/>
      <c r="D1979" s="10"/>
      <c r="AA1979" s="89"/>
      <c r="AB1979" s="89"/>
      <c r="AC1979" s="89"/>
      <c r="AD1979" s="89"/>
      <c r="AE1979" s="89"/>
      <c r="AG1979" s="73"/>
      <c r="AN1979" s="89"/>
      <c r="AO1979" s="89"/>
      <c r="AP1979" s="89"/>
      <c r="AQ1979" s="89"/>
      <c r="AR1979" s="89"/>
      <c r="AS1979" s="89"/>
      <c r="AT1979" s="89"/>
      <c r="AU1979" s="89"/>
    </row>
    <row r="1980" spans="3:47">
      <c r="C1980" s="10"/>
      <c r="D1980" s="10"/>
      <c r="AA1980" s="89"/>
      <c r="AB1980" s="89"/>
      <c r="AC1980" s="89"/>
      <c r="AD1980" s="89"/>
      <c r="AE1980" s="89"/>
      <c r="AG1980" s="73"/>
      <c r="AN1980" s="89"/>
      <c r="AO1980" s="89"/>
      <c r="AP1980" s="89"/>
      <c r="AQ1980" s="89"/>
      <c r="AR1980" s="89"/>
      <c r="AS1980" s="89"/>
      <c r="AT1980" s="89"/>
      <c r="AU1980" s="89"/>
    </row>
    <row r="1981" spans="3:47">
      <c r="C1981" s="10"/>
      <c r="D1981" s="10"/>
      <c r="AA1981" s="89"/>
      <c r="AB1981" s="89"/>
      <c r="AC1981" s="89"/>
      <c r="AD1981" s="89"/>
      <c r="AE1981" s="89"/>
      <c r="AG1981" s="73"/>
      <c r="AN1981" s="89"/>
      <c r="AO1981" s="89"/>
      <c r="AP1981" s="89"/>
      <c r="AQ1981" s="89"/>
      <c r="AR1981" s="89"/>
      <c r="AS1981" s="89"/>
      <c r="AT1981" s="89"/>
      <c r="AU1981" s="89"/>
    </row>
    <row r="1982" spans="3:47">
      <c r="C1982" s="10"/>
      <c r="D1982" s="10"/>
      <c r="AA1982" s="89"/>
      <c r="AB1982" s="89"/>
      <c r="AC1982" s="89"/>
      <c r="AD1982" s="89"/>
      <c r="AE1982" s="89"/>
      <c r="AG1982" s="73"/>
      <c r="AN1982" s="89"/>
      <c r="AO1982" s="89"/>
      <c r="AP1982" s="89"/>
      <c r="AQ1982" s="89"/>
      <c r="AR1982" s="89"/>
      <c r="AS1982" s="89"/>
      <c r="AT1982" s="89"/>
      <c r="AU1982" s="89"/>
    </row>
    <row r="1983" spans="3:47">
      <c r="C1983" s="10"/>
      <c r="D1983" s="10"/>
      <c r="AA1983" s="89"/>
      <c r="AB1983" s="89"/>
      <c r="AC1983" s="89"/>
      <c r="AD1983" s="89"/>
      <c r="AE1983" s="89"/>
      <c r="AG1983" s="73"/>
      <c r="AN1983" s="89"/>
      <c r="AO1983" s="89"/>
      <c r="AP1983" s="89"/>
      <c r="AQ1983" s="89"/>
      <c r="AR1983" s="89"/>
      <c r="AS1983" s="89"/>
      <c r="AT1983" s="89"/>
      <c r="AU1983" s="89"/>
    </row>
    <row r="1984" spans="3:47">
      <c r="C1984" s="10"/>
      <c r="D1984" s="10"/>
      <c r="AA1984" s="89"/>
      <c r="AB1984" s="89"/>
      <c r="AC1984" s="89"/>
      <c r="AD1984" s="89"/>
      <c r="AE1984" s="89"/>
      <c r="AG1984" s="73"/>
      <c r="AN1984" s="89"/>
      <c r="AO1984" s="89"/>
      <c r="AP1984" s="89"/>
      <c r="AQ1984" s="89"/>
      <c r="AR1984" s="89"/>
      <c r="AS1984" s="89"/>
      <c r="AT1984" s="89"/>
      <c r="AU1984" s="89"/>
    </row>
    <row r="1985" spans="3:47">
      <c r="C1985" s="10"/>
      <c r="D1985" s="10"/>
      <c r="AA1985" s="89"/>
      <c r="AB1985" s="89"/>
      <c r="AC1985" s="89"/>
      <c r="AD1985" s="89"/>
      <c r="AE1985" s="89"/>
      <c r="AG1985" s="73"/>
      <c r="AN1985" s="89"/>
      <c r="AO1985" s="89"/>
      <c r="AP1985" s="89"/>
      <c r="AQ1985" s="89"/>
      <c r="AR1985" s="89"/>
      <c r="AS1985" s="89"/>
      <c r="AT1985" s="89"/>
      <c r="AU1985" s="89"/>
    </row>
    <row r="1986" spans="3:47">
      <c r="C1986" s="10"/>
      <c r="D1986" s="10"/>
      <c r="AA1986" s="89"/>
      <c r="AB1986" s="89"/>
      <c r="AC1986" s="89"/>
      <c r="AD1986" s="89"/>
      <c r="AE1986" s="89"/>
      <c r="AG1986" s="73"/>
      <c r="AN1986" s="89"/>
      <c r="AO1986" s="89"/>
      <c r="AP1986" s="89"/>
      <c r="AQ1986" s="89"/>
      <c r="AR1986" s="89"/>
      <c r="AS1986" s="89"/>
      <c r="AT1986" s="89"/>
      <c r="AU1986" s="89"/>
    </row>
    <row r="1987" spans="3:47">
      <c r="C1987" s="10"/>
      <c r="D1987" s="10"/>
      <c r="AA1987" s="89"/>
      <c r="AB1987" s="89"/>
      <c r="AC1987" s="89"/>
      <c r="AD1987" s="89"/>
      <c r="AE1987" s="89"/>
      <c r="AG1987" s="73"/>
      <c r="AN1987" s="89"/>
      <c r="AO1987" s="89"/>
      <c r="AP1987" s="89"/>
      <c r="AQ1987" s="89"/>
      <c r="AR1987" s="89"/>
      <c r="AS1987" s="89"/>
      <c r="AT1987" s="89"/>
      <c r="AU1987" s="89"/>
    </row>
    <row r="1988" spans="3:47">
      <c r="C1988" s="10"/>
      <c r="D1988" s="10"/>
      <c r="AA1988" s="89"/>
      <c r="AB1988" s="89"/>
      <c r="AC1988" s="89"/>
      <c r="AD1988" s="89"/>
      <c r="AE1988" s="89"/>
      <c r="AG1988" s="73"/>
      <c r="AN1988" s="89"/>
      <c r="AO1988" s="89"/>
      <c r="AP1988" s="89"/>
      <c r="AQ1988" s="89"/>
      <c r="AR1988" s="89"/>
      <c r="AS1988" s="89"/>
      <c r="AT1988" s="89"/>
      <c r="AU1988" s="89"/>
    </row>
    <row r="1989" spans="3:47">
      <c r="C1989" s="10"/>
      <c r="D1989" s="10"/>
      <c r="AA1989" s="89"/>
      <c r="AB1989" s="89"/>
      <c r="AC1989" s="89"/>
      <c r="AD1989" s="89"/>
      <c r="AE1989" s="89"/>
      <c r="AG1989" s="73"/>
      <c r="AN1989" s="89"/>
      <c r="AO1989" s="89"/>
      <c r="AP1989" s="89"/>
      <c r="AQ1989" s="89"/>
      <c r="AR1989" s="89"/>
      <c r="AS1989" s="89"/>
      <c r="AT1989" s="89"/>
      <c r="AU1989" s="89"/>
    </row>
    <row r="1990" spans="3:47">
      <c r="C1990" s="10"/>
      <c r="D1990" s="10"/>
      <c r="AA1990" s="89"/>
      <c r="AB1990" s="89"/>
      <c r="AC1990" s="89"/>
      <c r="AD1990" s="89"/>
      <c r="AE1990" s="89"/>
      <c r="AG1990" s="73"/>
      <c r="AN1990" s="89"/>
      <c r="AO1990" s="89"/>
      <c r="AP1990" s="89"/>
      <c r="AQ1990" s="89"/>
      <c r="AR1990" s="89"/>
      <c r="AS1990" s="89"/>
      <c r="AT1990" s="89"/>
      <c r="AU1990" s="89"/>
    </row>
    <row r="1991" spans="3:47">
      <c r="C1991" s="10"/>
      <c r="D1991" s="10"/>
      <c r="AA1991" s="89"/>
      <c r="AB1991" s="89"/>
      <c r="AC1991" s="89"/>
      <c r="AD1991" s="89"/>
      <c r="AE1991" s="89"/>
      <c r="AG1991" s="73"/>
      <c r="AN1991" s="89"/>
      <c r="AO1991" s="89"/>
      <c r="AP1991" s="89"/>
      <c r="AQ1991" s="89"/>
      <c r="AR1991" s="89"/>
      <c r="AS1991" s="89"/>
      <c r="AT1991" s="89"/>
      <c r="AU1991" s="89"/>
    </row>
    <row r="1992" spans="3:47">
      <c r="C1992" s="10"/>
      <c r="D1992" s="10"/>
      <c r="AA1992" s="89"/>
      <c r="AB1992" s="89"/>
      <c r="AC1992" s="89"/>
      <c r="AD1992" s="89"/>
      <c r="AE1992" s="89"/>
      <c r="AG1992" s="73"/>
      <c r="AN1992" s="89"/>
      <c r="AO1992" s="89"/>
      <c r="AP1992" s="89"/>
      <c r="AQ1992" s="89"/>
      <c r="AR1992" s="89"/>
      <c r="AS1992" s="89"/>
      <c r="AT1992" s="89"/>
      <c r="AU1992" s="89"/>
    </row>
    <row r="1993" spans="3:47">
      <c r="C1993" s="10"/>
      <c r="D1993" s="10"/>
      <c r="AA1993" s="89"/>
      <c r="AB1993" s="89"/>
      <c r="AC1993" s="89"/>
      <c r="AD1993" s="89"/>
      <c r="AE1993" s="89"/>
      <c r="AG1993" s="73"/>
      <c r="AN1993" s="89"/>
      <c r="AO1993" s="89"/>
      <c r="AP1993" s="89"/>
      <c r="AQ1993" s="89"/>
      <c r="AR1993" s="89"/>
      <c r="AS1993" s="89"/>
      <c r="AT1993" s="89"/>
      <c r="AU1993" s="89"/>
    </row>
    <row r="1994" spans="3:47">
      <c r="C1994" s="10"/>
      <c r="D1994" s="10"/>
      <c r="AA1994" s="89"/>
      <c r="AB1994" s="89"/>
      <c r="AC1994" s="89"/>
      <c r="AD1994" s="89"/>
      <c r="AE1994" s="89"/>
      <c r="AG1994" s="73"/>
      <c r="AN1994" s="89"/>
      <c r="AO1994" s="89"/>
      <c r="AP1994" s="89"/>
      <c r="AQ1994" s="89"/>
      <c r="AR1994" s="89"/>
      <c r="AS1994" s="89"/>
      <c r="AT1994" s="89"/>
      <c r="AU1994" s="89"/>
    </row>
    <row r="1995" spans="3:47">
      <c r="C1995" s="10"/>
      <c r="D1995" s="10"/>
      <c r="AA1995" s="89"/>
      <c r="AB1995" s="89"/>
      <c r="AC1995" s="89"/>
      <c r="AD1995" s="89"/>
      <c r="AE1995" s="89"/>
      <c r="AG1995" s="73"/>
      <c r="AN1995" s="89"/>
      <c r="AO1995" s="89"/>
      <c r="AP1995" s="89"/>
      <c r="AQ1995" s="89"/>
      <c r="AR1995" s="89"/>
      <c r="AS1995" s="89"/>
      <c r="AT1995" s="89"/>
      <c r="AU1995" s="89"/>
    </row>
    <row r="1996" spans="3:47">
      <c r="C1996" s="10"/>
      <c r="D1996" s="10"/>
      <c r="AA1996" s="89"/>
      <c r="AB1996" s="89"/>
      <c r="AC1996" s="89"/>
      <c r="AD1996" s="89"/>
      <c r="AE1996" s="89"/>
      <c r="AG1996" s="73"/>
      <c r="AN1996" s="89"/>
      <c r="AO1996" s="89"/>
      <c r="AP1996" s="89"/>
      <c r="AQ1996" s="89"/>
      <c r="AR1996" s="89"/>
      <c r="AS1996" s="89"/>
      <c r="AT1996" s="89"/>
      <c r="AU1996" s="89"/>
    </row>
    <row r="1997" spans="3:47">
      <c r="C1997" s="10"/>
      <c r="D1997" s="10"/>
      <c r="AA1997" s="89"/>
      <c r="AB1997" s="89"/>
      <c r="AC1997" s="89"/>
      <c r="AD1997" s="89"/>
      <c r="AE1997" s="89"/>
      <c r="AG1997" s="73"/>
      <c r="AN1997" s="89"/>
      <c r="AO1997" s="89"/>
      <c r="AP1997" s="89"/>
      <c r="AQ1997" s="89"/>
      <c r="AR1997" s="89"/>
      <c r="AS1997" s="89"/>
      <c r="AT1997" s="89"/>
      <c r="AU1997" s="89"/>
    </row>
    <row r="1998" spans="3:47">
      <c r="C1998" s="10"/>
      <c r="D1998" s="10"/>
      <c r="AA1998" s="89"/>
      <c r="AB1998" s="89"/>
      <c r="AC1998" s="89"/>
      <c r="AD1998" s="89"/>
      <c r="AE1998" s="89"/>
      <c r="AG1998" s="73"/>
      <c r="AN1998" s="89"/>
      <c r="AO1998" s="89"/>
      <c r="AP1998" s="89"/>
      <c r="AQ1998" s="89"/>
      <c r="AR1998" s="89"/>
      <c r="AS1998" s="89"/>
      <c r="AT1998" s="89"/>
      <c r="AU1998" s="89"/>
    </row>
    <row r="1999" spans="3:47">
      <c r="C1999" s="10"/>
      <c r="D1999" s="10"/>
      <c r="AA1999" s="89"/>
      <c r="AB1999" s="89"/>
      <c r="AC1999" s="89"/>
      <c r="AD1999" s="89"/>
      <c r="AE1999" s="89"/>
      <c r="AG1999" s="73"/>
      <c r="AN1999" s="89"/>
      <c r="AO1999" s="89"/>
      <c r="AP1999" s="89"/>
      <c r="AQ1999" s="89"/>
      <c r="AR1999" s="89"/>
      <c r="AS1999" s="89"/>
      <c r="AT1999" s="89"/>
      <c r="AU1999" s="89"/>
    </row>
    <row r="2000" spans="3:47">
      <c r="C2000" s="10"/>
      <c r="D2000" s="10"/>
      <c r="AA2000" s="89"/>
      <c r="AB2000" s="89"/>
      <c r="AC2000" s="89"/>
      <c r="AD2000" s="89"/>
      <c r="AE2000" s="89"/>
      <c r="AG2000" s="73"/>
      <c r="AN2000" s="89"/>
      <c r="AO2000" s="89"/>
      <c r="AP2000" s="89"/>
      <c r="AQ2000" s="89"/>
      <c r="AR2000" s="89"/>
      <c r="AS2000" s="89"/>
      <c r="AT2000" s="89"/>
      <c r="AU2000" s="89"/>
    </row>
    <row r="2001" spans="3:47">
      <c r="C2001" s="10"/>
      <c r="D2001" s="10"/>
      <c r="AA2001" s="89"/>
      <c r="AB2001" s="89"/>
      <c r="AC2001" s="89"/>
      <c r="AD2001" s="89"/>
      <c r="AE2001" s="89"/>
      <c r="AG2001" s="73"/>
      <c r="AN2001" s="89"/>
      <c r="AO2001" s="89"/>
      <c r="AP2001" s="89"/>
      <c r="AQ2001" s="89"/>
      <c r="AR2001" s="89"/>
      <c r="AS2001" s="89"/>
      <c r="AT2001" s="89"/>
      <c r="AU2001" s="89"/>
    </row>
    <row r="2002" spans="3:47">
      <c r="C2002" s="10"/>
      <c r="D2002" s="10"/>
      <c r="AA2002" s="89"/>
      <c r="AB2002" s="89"/>
      <c r="AC2002" s="89"/>
      <c r="AD2002" s="89"/>
      <c r="AE2002" s="89"/>
      <c r="AG2002" s="73"/>
      <c r="AN2002" s="89"/>
      <c r="AO2002" s="89"/>
      <c r="AP2002" s="89"/>
      <c r="AQ2002" s="89"/>
      <c r="AR2002" s="89"/>
      <c r="AS2002" s="89"/>
      <c r="AT2002" s="89"/>
      <c r="AU2002" s="89"/>
    </row>
    <row r="2003" spans="3:47">
      <c r="C2003" s="10"/>
      <c r="D2003" s="10"/>
      <c r="AA2003" s="89"/>
      <c r="AB2003" s="89"/>
      <c r="AC2003" s="89"/>
      <c r="AD2003" s="89"/>
      <c r="AE2003" s="89"/>
      <c r="AG2003" s="73"/>
      <c r="AN2003" s="89"/>
      <c r="AO2003" s="89"/>
      <c r="AP2003" s="89"/>
      <c r="AQ2003" s="89"/>
      <c r="AR2003" s="89"/>
      <c r="AS2003" s="89"/>
      <c r="AT2003" s="89"/>
      <c r="AU2003" s="89"/>
    </row>
    <row r="2004" spans="3:47">
      <c r="C2004" s="10"/>
      <c r="D2004" s="10"/>
      <c r="AA2004" s="89"/>
      <c r="AB2004" s="89"/>
      <c r="AC2004" s="89"/>
      <c r="AD2004" s="89"/>
      <c r="AE2004" s="89"/>
      <c r="AG2004" s="73"/>
      <c r="AN2004" s="89"/>
      <c r="AO2004" s="89"/>
      <c r="AP2004" s="89"/>
      <c r="AQ2004" s="89"/>
      <c r="AR2004" s="89"/>
      <c r="AS2004" s="89"/>
      <c r="AT2004" s="89"/>
      <c r="AU2004" s="89"/>
    </row>
    <row r="2005" spans="3:47">
      <c r="C2005" s="10"/>
      <c r="D2005" s="10"/>
      <c r="AA2005" s="89"/>
      <c r="AB2005" s="89"/>
      <c r="AC2005" s="89"/>
      <c r="AD2005" s="89"/>
      <c r="AE2005" s="89"/>
      <c r="AG2005" s="73"/>
      <c r="AN2005" s="89"/>
      <c r="AO2005" s="89"/>
      <c r="AP2005" s="89"/>
      <c r="AQ2005" s="89"/>
      <c r="AR2005" s="89"/>
      <c r="AS2005" s="89"/>
      <c r="AT2005" s="89"/>
      <c r="AU2005" s="89"/>
    </row>
    <row r="2006" spans="3:47">
      <c r="C2006" s="10"/>
      <c r="D2006" s="10"/>
      <c r="AA2006" s="89"/>
      <c r="AB2006" s="89"/>
      <c r="AC2006" s="89"/>
      <c r="AD2006" s="89"/>
      <c r="AE2006" s="89"/>
      <c r="AG2006" s="73"/>
      <c r="AN2006" s="89"/>
      <c r="AO2006" s="89"/>
      <c r="AP2006" s="89"/>
      <c r="AQ2006" s="89"/>
      <c r="AR2006" s="89"/>
      <c r="AS2006" s="89"/>
      <c r="AT2006" s="89"/>
      <c r="AU2006" s="89"/>
    </row>
    <row r="2007" spans="3:47">
      <c r="C2007" s="10"/>
      <c r="D2007" s="10"/>
      <c r="AA2007" s="89"/>
      <c r="AB2007" s="89"/>
      <c r="AC2007" s="89"/>
      <c r="AD2007" s="89"/>
      <c r="AE2007" s="89"/>
      <c r="AG2007" s="73"/>
      <c r="AN2007" s="89"/>
      <c r="AO2007" s="89"/>
      <c r="AP2007" s="89"/>
      <c r="AQ2007" s="89"/>
      <c r="AR2007" s="89"/>
      <c r="AS2007" s="89"/>
      <c r="AT2007" s="89"/>
      <c r="AU2007" s="89"/>
    </row>
    <row r="2008" spans="3:47">
      <c r="C2008" s="10"/>
      <c r="D2008" s="10"/>
      <c r="AA2008" s="89"/>
      <c r="AB2008" s="89"/>
      <c r="AC2008" s="89"/>
      <c r="AD2008" s="89"/>
      <c r="AE2008" s="89"/>
      <c r="AG2008" s="73"/>
      <c r="AN2008" s="89"/>
      <c r="AO2008" s="89"/>
      <c r="AP2008" s="89"/>
      <c r="AQ2008" s="89"/>
      <c r="AR2008" s="89"/>
      <c r="AS2008" s="89"/>
      <c r="AT2008" s="89"/>
      <c r="AU2008" s="89"/>
    </row>
    <row r="2009" spans="3:47">
      <c r="C2009" s="10"/>
      <c r="D2009" s="10"/>
      <c r="AA2009" s="89"/>
      <c r="AB2009" s="89"/>
      <c r="AC2009" s="89"/>
      <c r="AD2009" s="89"/>
      <c r="AE2009" s="89"/>
      <c r="AG2009" s="73"/>
      <c r="AN2009" s="89"/>
      <c r="AO2009" s="89"/>
      <c r="AP2009" s="89"/>
      <c r="AQ2009" s="89"/>
      <c r="AR2009" s="89"/>
      <c r="AS2009" s="89"/>
      <c r="AT2009" s="89"/>
      <c r="AU2009" s="89"/>
    </row>
    <row r="2010" spans="3:47">
      <c r="C2010" s="10"/>
      <c r="D2010" s="10"/>
      <c r="AA2010" s="89"/>
      <c r="AB2010" s="89"/>
      <c r="AC2010" s="89"/>
      <c r="AD2010" s="89"/>
      <c r="AE2010" s="89"/>
      <c r="AG2010" s="73"/>
      <c r="AN2010" s="89"/>
      <c r="AO2010" s="89"/>
      <c r="AP2010" s="89"/>
      <c r="AQ2010" s="89"/>
      <c r="AR2010" s="89"/>
      <c r="AS2010" s="89"/>
      <c r="AT2010" s="89"/>
      <c r="AU2010" s="89"/>
    </row>
    <row r="2011" spans="3:47">
      <c r="C2011" s="10"/>
      <c r="D2011" s="10"/>
      <c r="AA2011" s="89"/>
      <c r="AB2011" s="89"/>
      <c r="AC2011" s="89"/>
      <c r="AD2011" s="89"/>
      <c r="AE2011" s="89"/>
      <c r="AG2011" s="73"/>
      <c r="AN2011" s="89"/>
      <c r="AO2011" s="89"/>
      <c r="AP2011" s="89"/>
      <c r="AQ2011" s="89"/>
      <c r="AR2011" s="89"/>
      <c r="AS2011" s="89"/>
      <c r="AT2011" s="89"/>
      <c r="AU2011" s="89"/>
    </row>
    <row r="2012" spans="3:47">
      <c r="C2012" s="10"/>
      <c r="D2012" s="10"/>
      <c r="AA2012" s="89"/>
      <c r="AB2012" s="89"/>
      <c r="AC2012" s="89"/>
      <c r="AD2012" s="89"/>
      <c r="AE2012" s="89"/>
      <c r="AG2012" s="73"/>
      <c r="AN2012" s="89"/>
      <c r="AO2012" s="89"/>
      <c r="AP2012" s="89"/>
      <c r="AQ2012" s="89"/>
      <c r="AR2012" s="89"/>
      <c r="AS2012" s="89"/>
      <c r="AT2012" s="89"/>
      <c r="AU2012" s="89"/>
    </row>
    <row r="2013" spans="3:47">
      <c r="C2013" s="10"/>
      <c r="D2013" s="10"/>
      <c r="AA2013" s="89"/>
      <c r="AB2013" s="89"/>
      <c r="AC2013" s="89"/>
      <c r="AD2013" s="89"/>
      <c r="AE2013" s="89"/>
      <c r="AG2013" s="73"/>
      <c r="AN2013" s="89"/>
      <c r="AO2013" s="89"/>
      <c r="AP2013" s="89"/>
      <c r="AQ2013" s="89"/>
      <c r="AR2013" s="89"/>
      <c r="AS2013" s="89"/>
      <c r="AT2013" s="89"/>
      <c r="AU2013" s="89"/>
    </row>
    <row r="2014" spans="3:47">
      <c r="C2014" s="10"/>
      <c r="D2014" s="10"/>
      <c r="AA2014" s="89"/>
      <c r="AB2014" s="89"/>
      <c r="AC2014" s="89"/>
      <c r="AD2014" s="89"/>
      <c r="AE2014" s="89"/>
      <c r="AG2014" s="73"/>
      <c r="AN2014" s="89"/>
      <c r="AO2014" s="89"/>
      <c r="AP2014" s="89"/>
      <c r="AQ2014" s="89"/>
      <c r="AR2014" s="89"/>
      <c r="AS2014" s="89"/>
      <c r="AT2014" s="89"/>
      <c r="AU2014" s="89"/>
    </row>
    <row r="2015" spans="3:47">
      <c r="C2015" s="10"/>
      <c r="D2015" s="10"/>
      <c r="AA2015" s="89"/>
      <c r="AB2015" s="89"/>
      <c r="AC2015" s="89"/>
      <c r="AD2015" s="89"/>
      <c r="AE2015" s="89"/>
      <c r="AG2015" s="73"/>
      <c r="AN2015" s="89"/>
      <c r="AO2015" s="89"/>
      <c r="AP2015" s="89"/>
      <c r="AQ2015" s="89"/>
      <c r="AR2015" s="89"/>
      <c r="AS2015" s="89"/>
      <c r="AT2015" s="89"/>
      <c r="AU2015" s="89"/>
    </row>
    <row r="2016" spans="3:47">
      <c r="C2016" s="10"/>
      <c r="D2016" s="10"/>
      <c r="AA2016" s="89"/>
      <c r="AB2016" s="89"/>
      <c r="AC2016" s="89"/>
      <c r="AD2016" s="89"/>
      <c r="AE2016" s="89"/>
      <c r="AG2016" s="73"/>
      <c r="AN2016" s="89"/>
      <c r="AO2016" s="89"/>
      <c r="AP2016" s="89"/>
      <c r="AQ2016" s="89"/>
      <c r="AR2016" s="89"/>
      <c r="AS2016" s="89"/>
      <c r="AT2016" s="89"/>
      <c r="AU2016" s="89"/>
    </row>
    <row r="2017" spans="3:47">
      <c r="C2017" s="10"/>
      <c r="D2017" s="10"/>
      <c r="AA2017" s="89"/>
      <c r="AB2017" s="89"/>
      <c r="AC2017" s="89"/>
      <c r="AD2017" s="89"/>
      <c r="AE2017" s="89"/>
      <c r="AG2017" s="73"/>
      <c r="AN2017" s="89"/>
      <c r="AO2017" s="89"/>
      <c r="AP2017" s="89"/>
      <c r="AQ2017" s="89"/>
      <c r="AR2017" s="89"/>
      <c r="AS2017" s="89"/>
      <c r="AT2017" s="89"/>
      <c r="AU2017" s="89"/>
    </row>
    <row r="2018" spans="3:47">
      <c r="C2018" s="10"/>
      <c r="D2018" s="10"/>
      <c r="AA2018" s="89"/>
      <c r="AB2018" s="89"/>
      <c r="AC2018" s="89"/>
      <c r="AD2018" s="89"/>
      <c r="AE2018" s="89"/>
      <c r="AG2018" s="73"/>
      <c r="AN2018" s="89"/>
      <c r="AO2018" s="89"/>
      <c r="AP2018" s="89"/>
      <c r="AQ2018" s="89"/>
      <c r="AR2018" s="89"/>
      <c r="AS2018" s="89"/>
      <c r="AT2018" s="89"/>
      <c r="AU2018" s="89"/>
    </row>
    <row r="2019" spans="3:47">
      <c r="C2019" s="10"/>
      <c r="D2019" s="10"/>
      <c r="AA2019" s="89"/>
      <c r="AB2019" s="89"/>
      <c r="AC2019" s="89"/>
      <c r="AD2019" s="89"/>
      <c r="AE2019" s="89"/>
      <c r="AG2019" s="73"/>
      <c r="AN2019" s="89"/>
      <c r="AO2019" s="89"/>
      <c r="AP2019" s="89"/>
      <c r="AQ2019" s="89"/>
      <c r="AR2019" s="89"/>
      <c r="AS2019" s="89"/>
      <c r="AT2019" s="89"/>
      <c r="AU2019" s="89"/>
    </row>
    <row r="2020" spans="3:47">
      <c r="C2020" s="10"/>
      <c r="D2020" s="10"/>
      <c r="AA2020" s="89"/>
      <c r="AB2020" s="89"/>
      <c r="AC2020" s="89"/>
      <c r="AD2020" s="89"/>
      <c r="AE2020" s="89"/>
      <c r="AG2020" s="73"/>
      <c r="AN2020" s="89"/>
      <c r="AO2020" s="89"/>
      <c r="AP2020" s="89"/>
      <c r="AQ2020" s="89"/>
      <c r="AR2020" s="89"/>
      <c r="AS2020" s="89"/>
      <c r="AT2020" s="89"/>
      <c r="AU2020" s="89"/>
    </row>
    <row r="2021" spans="3:47">
      <c r="C2021" s="10"/>
      <c r="D2021" s="10"/>
      <c r="AA2021" s="89"/>
      <c r="AB2021" s="89"/>
      <c r="AC2021" s="89"/>
      <c r="AD2021" s="89"/>
      <c r="AE2021" s="89"/>
      <c r="AG2021" s="73"/>
      <c r="AN2021" s="89"/>
      <c r="AO2021" s="89"/>
      <c r="AP2021" s="89"/>
      <c r="AQ2021" s="89"/>
      <c r="AR2021" s="89"/>
      <c r="AS2021" s="89"/>
      <c r="AT2021" s="89"/>
      <c r="AU2021" s="89"/>
    </row>
    <row r="2022" spans="3:47">
      <c r="C2022" s="10"/>
      <c r="D2022" s="10"/>
      <c r="AA2022" s="89"/>
      <c r="AB2022" s="89"/>
      <c r="AC2022" s="89"/>
      <c r="AD2022" s="89"/>
      <c r="AE2022" s="89"/>
      <c r="AG2022" s="73"/>
      <c r="AN2022" s="89"/>
      <c r="AO2022" s="89"/>
      <c r="AP2022" s="89"/>
      <c r="AQ2022" s="89"/>
      <c r="AR2022" s="89"/>
      <c r="AS2022" s="89"/>
      <c r="AT2022" s="89"/>
      <c r="AU2022" s="89"/>
    </row>
    <row r="2023" spans="3:47">
      <c r="C2023" s="10"/>
      <c r="D2023" s="10"/>
      <c r="AA2023" s="89"/>
      <c r="AB2023" s="89"/>
      <c r="AC2023" s="89"/>
      <c r="AD2023" s="89"/>
      <c r="AE2023" s="89"/>
      <c r="AG2023" s="73"/>
      <c r="AN2023" s="89"/>
      <c r="AO2023" s="89"/>
      <c r="AP2023" s="89"/>
      <c r="AQ2023" s="89"/>
      <c r="AR2023" s="89"/>
      <c r="AS2023" s="89"/>
      <c r="AT2023" s="89"/>
      <c r="AU2023" s="89"/>
    </row>
    <row r="2024" spans="3:47">
      <c r="C2024" s="10"/>
      <c r="D2024" s="10"/>
      <c r="AA2024" s="89"/>
      <c r="AB2024" s="89"/>
      <c r="AC2024" s="89"/>
      <c r="AD2024" s="89"/>
      <c r="AE2024" s="89"/>
      <c r="AG2024" s="73"/>
      <c r="AN2024" s="89"/>
      <c r="AO2024" s="89"/>
      <c r="AP2024" s="89"/>
      <c r="AQ2024" s="89"/>
      <c r="AR2024" s="89"/>
      <c r="AS2024" s="89"/>
      <c r="AT2024" s="89"/>
      <c r="AU2024" s="89"/>
    </row>
    <row r="2025" spans="3:47">
      <c r="C2025" s="10"/>
      <c r="D2025" s="10"/>
      <c r="AA2025" s="89"/>
      <c r="AB2025" s="89"/>
      <c r="AC2025" s="89"/>
      <c r="AD2025" s="89"/>
      <c r="AE2025" s="89"/>
      <c r="AG2025" s="73"/>
      <c r="AN2025" s="89"/>
      <c r="AO2025" s="89"/>
      <c r="AP2025" s="89"/>
      <c r="AQ2025" s="89"/>
      <c r="AR2025" s="89"/>
      <c r="AS2025" s="89"/>
      <c r="AT2025" s="89"/>
      <c r="AU2025" s="89"/>
    </row>
    <row r="2026" spans="3:47">
      <c r="C2026" s="10"/>
      <c r="D2026" s="10"/>
      <c r="AA2026" s="89"/>
      <c r="AB2026" s="89"/>
      <c r="AC2026" s="89"/>
      <c r="AD2026" s="89"/>
      <c r="AE2026" s="89"/>
      <c r="AG2026" s="73"/>
      <c r="AN2026" s="89"/>
      <c r="AO2026" s="89"/>
      <c r="AP2026" s="89"/>
      <c r="AQ2026" s="89"/>
      <c r="AR2026" s="89"/>
      <c r="AS2026" s="89"/>
      <c r="AT2026" s="89"/>
      <c r="AU2026" s="89"/>
    </row>
    <row r="2027" spans="3:47">
      <c r="C2027" s="10"/>
      <c r="D2027" s="10"/>
      <c r="AA2027" s="89"/>
      <c r="AB2027" s="89"/>
      <c r="AC2027" s="89"/>
      <c r="AD2027" s="89"/>
      <c r="AE2027" s="89"/>
      <c r="AG2027" s="73"/>
      <c r="AN2027" s="89"/>
      <c r="AO2027" s="89"/>
      <c r="AP2027" s="89"/>
      <c r="AQ2027" s="89"/>
      <c r="AR2027" s="89"/>
      <c r="AS2027" s="89"/>
      <c r="AT2027" s="89"/>
      <c r="AU2027" s="89"/>
    </row>
    <row r="2028" spans="3:47">
      <c r="C2028" s="10"/>
      <c r="D2028" s="10"/>
      <c r="AA2028" s="89"/>
      <c r="AB2028" s="89"/>
      <c r="AC2028" s="89"/>
      <c r="AD2028" s="89"/>
      <c r="AE2028" s="89"/>
      <c r="AG2028" s="73"/>
      <c r="AN2028" s="89"/>
      <c r="AO2028" s="89"/>
      <c r="AP2028" s="89"/>
      <c r="AQ2028" s="89"/>
      <c r="AR2028" s="89"/>
      <c r="AS2028" s="89"/>
      <c r="AT2028" s="89"/>
      <c r="AU2028" s="89"/>
    </row>
    <row r="2029" spans="3:47">
      <c r="C2029" s="10"/>
      <c r="D2029" s="10"/>
      <c r="AA2029" s="89"/>
      <c r="AB2029" s="89"/>
      <c r="AC2029" s="89"/>
      <c r="AD2029" s="89"/>
      <c r="AE2029" s="89"/>
      <c r="AG2029" s="73"/>
      <c r="AN2029" s="89"/>
      <c r="AO2029" s="89"/>
      <c r="AP2029" s="89"/>
      <c r="AQ2029" s="89"/>
      <c r="AR2029" s="89"/>
      <c r="AS2029" s="89"/>
      <c r="AT2029" s="89"/>
      <c r="AU2029" s="89"/>
    </row>
    <row r="2030" spans="3:47">
      <c r="C2030" s="10"/>
      <c r="D2030" s="10"/>
      <c r="AA2030" s="89"/>
      <c r="AB2030" s="89"/>
      <c r="AC2030" s="89"/>
      <c r="AD2030" s="89"/>
      <c r="AE2030" s="89"/>
      <c r="AG2030" s="73"/>
      <c r="AN2030" s="89"/>
      <c r="AO2030" s="89"/>
      <c r="AP2030" s="89"/>
      <c r="AQ2030" s="89"/>
      <c r="AR2030" s="89"/>
      <c r="AS2030" s="89"/>
      <c r="AT2030" s="89"/>
      <c r="AU2030" s="89"/>
    </row>
    <row r="2031" spans="3:47">
      <c r="C2031" s="10"/>
      <c r="D2031" s="10"/>
      <c r="AA2031" s="89"/>
      <c r="AB2031" s="89"/>
      <c r="AC2031" s="89"/>
      <c r="AD2031" s="89"/>
      <c r="AE2031" s="89"/>
      <c r="AG2031" s="73"/>
      <c r="AN2031" s="89"/>
      <c r="AO2031" s="89"/>
      <c r="AP2031" s="89"/>
      <c r="AQ2031" s="89"/>
      <c r="AR2031" s="89"/>
      <c r="AS2031" s="89"/>
      <c r="AT2031" s="89"/>
      <c r="AU2031" s="89"/>
    </row>
    <row r="2032" spans="3:47">
      <c r="C2032" s="10"/>
      <c r="D2032" s="10"/>
      <c r="AA2032" s="89"/>
      <c r="AB2032" s="89"/>
      <c r="AC2032" s="89"/>
      <c r="AD2032" s="89"/>
      <c r="AE2032" s="89"/>
      <c r="AG2032" s="73"/>
      <c r="AN2032" s="89"/>
      <c r="AO2032" s="89"/>
      <c r="AP2032" s="89"/>
      <c r="AQ2032" s="89"/>
      <c r="AR2032" s="89"/>
      <c r="AS2032" s="89"/>
      <c r="AT2032" s="89"/>
      <c r="AU2032" s="89"/>
    </row>
    <row r="2033" spans="3:47">
      <c r="C2033" s="10"/>
      <c r="D2033" s="10"/>
      <c r="AA2033" s="89"/>
      <c r="AB2033" s="89"/>
      <c r="AC2033" s="89"/>
      <c r="AD2033" s="89"/>
      <c r="AE2033" s="89"/>
      <c r="AG2033" s="73"/>
      <c r="AN2033" s="89"/>
      <c r="AO2033" s="89"/>
      <c r="AP2033" s="89"/>
      <c r="AQ2033" s="89"/>
      <c r="AR2033" s="89"/>
      <c r="AS2033" s="89"/>
      <c r="AT2033" s="89"/>
      <c r="AU2033" s="89"/>
    </row>
    <row r="2034" spans="3:47">
      <c r="C2034" s="10"/>
      <c r="D2034" s="10"/>
      <c r="AA2034" s="89"/>
      <c r="AB2034" s="89"/>
      <c r="AC2034" s="89"/>
      <c r="AD2034" s="89"/>
      <c r="AE2034" s="89"/>
      <c r="AG2034" s="73"/>
      <c r="AN2034" s="89"/>
      <c r="AO2034" s="89"/>
      <c r="AP2034" s="89"/>
      <c r="AQ2034" s="89"/>
      <c r="AR2034" s="89"/>
      <c r="AS2034" s="89"/>
      <c r="AT2034" s="89"/>
      <c r="AU2034" s="89"/>
    </row>
    <row r="2035" spans="3:47">
      <c r="C2035" s="10"/>
      <c r="D2035" s="10"/>
      <c r="AA2035" s="89"/>
      <c r="AB2035" s="89"/>
      <c r="AC2035" s="89"/>
      <c r="AD2035" s="89"/>
      <c r="AE2035" s="89"/>
      <c r="AG2035" s="73"/>
      <c r="AN2035" s="89"/>
      <c r="AO2035" s="89"/>
      <c r="AP2035" s="89"/>
      <c r="AQ2035" s="89"/>
      <c r="AR2035" s="89"/>
      <c r="AS2035" s="89"/>
      <c r="AT2035" s="89"/>
      <c r="AU2035" s="89"/>
    </row>
    <row r="2036" spans="3:47">
      <c r="C2036" s="10"/>
      <c r="D2036" s="10"/>
      <c r="AA2036" s="89"/>
      <c r="AB2036" s="89"/>
      <c r="AC2036" s="89"/>
      <c r="AD2036" s="89"/>
      <c r="AE2036" s="89"/>
      <c r="AG2036" s="73"/>
      <c r="AN2036" s="89"/>
      <c r="AO2036" s="89"/>
      <c r="AP2036" s="89"/>
      <c r="AQ2036" s="89"/>
      <c r="AR2036" s="89"/>
      <c r="AS2036" s="89"/>
      <c r="AT2036" s="89"/>
      <c r="AU2036" s="89"/>
    </row>
    <row r="2037" spans="3:47">
      <c r="C2037" s="10"/>
      <c r="D2037" s="10"/>
      <c r="AA2037" s="89"/>
      <c r="AB2037" s="89"/>
      <c r="AC2037" s="89"/>
      <c r="AD2037" s="89"/>
      <c r="AE2037" s="89"/>
      <c r="AG2037" s="73"/>
      <c r="AN2037" s="89"/>
      <c r="AO2037" s="89"/>
      <c r="AP2037" s="89"/>
      <c r="AQ2037" s="89"/>
      <c r="AR2037" s="89"/>
      <c r="AS2037" s="89"/>
      <c r="AT2037" s="89"/>
      <c r="AU2037" s="89"/>
    </row>
    <row r="2038" spans="3:47">
      <c r="C2038" s="10"/>
      <c r="D2038" s="10"/>
      <c r="AA2038" s="89"/>
      <c r="AB2038" s="89"/>
      <c r="AC2038" s="89"/>
      <c r="AD2038" s="89"/>
      <c r="AE2038" s="89"/>
      <c r="AG2038" s="73"/>
      <c r="AN2038" s="89"/>
      <c r="AO2038" s="89"/>
      <c r="AP2038" s="89"/>
      <c r="AQ2038" s="89"/>
      <c r="AR2038" s="89"/>
      <c r="AS2038" s="89"/>
      <c r="AT2038" s="89"/>
      <c r="AU2038" s="89"/>
    </row>
    <row r="2039" spans="3:47">
      <c r="C2039" s="10"/>
      <c r="D2039" s="10"/>
      <c r="AA2039" s="89"/>
      <c r="AB2039" s="89"/>
      <c r="AC2039" s="89"/>
      <c r="AD2039" s="89"/>
      <c r="AE2039" s="89"/>
      <c r="AG2039" s="73"/>
      <c r="AN2039" s="89"/>
      <c r="AO2039" s="89"/>
      <c r="AP2039" s="89"/>
      <c r="AQ2039" s="89"/>
      <c r="AR2039" s="89"/>
      <c r="AS2039" s="89"/>
      <c r="AT2039" s="89"/>
      <c r="AU2039" s="89"/>
    </row>
    <row r="2040" spans="3:47">
      <c r="C2040" s="10"/>
      <c r="D2040" s="10"/>
      <c r="AA2040" s="89"/>
      <c r="AB2040" s="89"/>
      <c r="AC2040" s="89"/>
      <c r="AD2040" s="89"/>
      <c r="AE2040" s="89"/>
      <c r="AG2040" s="73"/>
      <c r="AN2040" s="89"/>
      <c r="AO2040" s="89"/>
      <c r="AP2040" s="89"/>
      <c r="AQ2040" s="89"/>
      <c r="AR2040" s="89"/>
      <c r="AS2040" s="89"/>
      <c r="AT2040" s="89"/>
      <c r="AU2040" s="89"/>
    </row>
    <row r="2041" spans="3:47">
      <c r="C2041" s="10"/>
      <c r="D2041" s="10"/>
      <c r="AA2041" s="89"/>
      <c r="AB2041" s="89"/>
      <c r="AC2041" s="89"/>
      <c r="AD2041" s="89"/>
      <c r="AE2041" s="89"/>
      <c r="AG2041" s="73"/>
      <c r="AN2041" s="89"/>
      <c r="AO2041" s="89"/>
      <c r="AP2041" s="89"/>
      <c r="AQ2041" s="89"/>
      <c r="AR2041" s="89"/>
      <c r="AS2041" s="89"/>
      <c r="AT2041" s="89"/>
      <c r="AU2041" s="89"/>
    </row>
    <row r="2042" spans="3:47">
      <c r="C2042" s="10"/>
      <c r="D2042" s="10"/>
      <c r="AA2042" s="89"/>
      <c r="AB2042" s="89"/>
      <c r="AC2042" s="89"/>
      <c r="AD2042" s="89"/>
      <c r="AE2042" s="89"/>
      <c r="AG2042" s="73"/>
      <c r="AN2042" s="89"/>
      <c r="AO2042" s="89"/>
      <c r="AP2042" s="89"/>
      <c r="AQ2042" s="89"/>
      <c r="AR2042" s="89"/>
      <c r="AS2042" s="89"/>
      <c r="AT2042" s="89"/>
      <c r="AU2042" s="89"/>
    </row>
    <row r="2043" spans="3:47">
      <c r="C2043" s="10"/>
      <c r="D2043" s="10"/>
      <c r="AA2043" s="89"/>
      <c r="AB2043" s="89"/>
      <c r="AC2043" s="89"/>
      <c r="AD2043" s="89"/>
      <c r="AE2043" s="89"/>
      <c r="AG2043" s="73"/>
      <c r="AN2043" s="89"/>
      <c r="AO2043" s="89"/>
      <c r="AP2043" s="89"/>
      <c r="AQ2043" s="89"/>
      <c r="AR2043" s="89"/>
      <c r="AS2043" s="89"/>
      <c r="AT2043" s="89"/>
      <c r="AU2043" s="89"/>
    </row>
    <row r="2044" spans="3:47">
      <c r="C2044" s="10"/>
      <c r="D2044" s="10"/>
      <c r="AA2044" s="89"/>
      <c r="AB2044" s="89"/>
      <c r="AC2044" s="89"/>
      <c r="AD2044" s="89"/>
      <c r="AE2044" s="89"/>
      <c r="AG2044" s="73"/>
      <c r="AN2044" s="89"/>
      <c r="AO2044" s="89"/>
      <c r="AP2044" s="89"/>
      <c r="AQ2044" s="89"/>
      <c r="AR2044" s="89"/>
      <c r="AS2044" s="89"/>
      <c r="AT2044" s="89"/>
      <c r="AU2044" s="89"/>
    </row>
    <row r="2045" spans="3:47">
      <c r="C2045" s="10"/>
      <c r="D2045" s="10"/>
      <c r="AA2045" s="89"/>
      <c r="AB2045" s="89"/>
      <c r="AC2045" s="89"/>
      <c r="AD2045" s="89"/>
      <c r="AE2045" s="89"/>
      <c r="AG2045" s="73"/>
      <c r="AN2045" s="89"/>
      <c r="AO2045" s="89"/>
      <c r="AP2045" s="89"/>
      <c r="AQ2045" s="89"/>
      <c r="AR2045" s="89"/>
      <c r="AS2045" s="89"/>
      <c r="AT2045" s="89"/>
      <c r="AU2045" s="89"/>
    </row>
    <row r="2046" spans="3:47">
      <c r="C2046" s="10"/>
      <c r="D2046" s="10"/>
      <c r="AA2046" s="89"/>
      <c r="AB2046" s="89"/>
      <c r="AC2046" s="89"/>
      <c r="AD2046" s="89"/>
      <c r="AE2046" s="89"/>
      <c r="AG2046" s="73"/>
      <c r="AN2046" s="89"/>
      <c r="AO2046" s="89"/>
      <c r="AP2046" s="89"/>
      <c r="AQ2046" s="89"/>
      <c r="AR2046" s="89"/>
      <c r="AS2046" s="89"/>
      <c r="AT2046" s="89"/>
      <c r="AU2046" s="89"/>
    </row>
    <row r="2047" spans="3:47">
      <c r="C2047" s="10"/>
      <c r="D2047" s="10"/>
      <c r="AA2047" s="89"/>
      <c r="AB2047" s="89"/>
      <c r="AC2047" s="89"/>
      <c r="AD2047" s="89"/>
      <c r="AE2047" s="89"/>
      <c r="AG2047" s="73"/>
      <c r="AN2047" s="89"/>
      <c r="AO2047" s="89"/>
      <c r="AP2047" s="89"/>
      <c r="AQ2047" s="89"/>
      <c r="AR2047" s="89"/>
      <c r="AS2047" s="89"/>
      <c r="AT2047" s="89"/>
      <c r="AU2047" s="89"/>
    </row>
    <row r="2048" spans="3:47">
      <c r="C2048" s="10"/>
      <c r="D2048" s="10"/>
      <c r="AA2048" s="89"/>
      <c r="AB2048" s="89"/>
      <c r="AC2048" s="89"/>
      <c r="AD2048" s="89"/>
      <c r="AE2048" s="89"/>
      <c r="AG2048" s="73"/>
      <c r="AN2048" s="89"/>
      <c r="AO2048" s="89"/>
      <c r="AP2048" s="89"/>
      <c r="AQ2048" s="89"/>
      <c r="AR2048" s="89"/>
      <c r="AS2048" s="89"/>
      <c r="AT2048" s="89"/>
      <c r="AU2048" s="89"/>
    </row>
    <row r="2049" spans="3:47">
      <c r="C2049" s="10"/>
      <c r="D2049" s="10"/>
      <c r="AA2049" s="89"/>
      <c r="AB2049" s="89"/>
      <c r="AC2049" s="89"/>
      <c r="AD2049" s="89"/>
      <c r="AE2049" s="89"/>
      <c r="AG2049" s="73"/>
      <c r="AN2049" s="89"/>
      <c r="AO2049" s="89"/>
      <c r="AP2049" s="89"/>
      <c r="AQ2049" s="89"/>
      <c r="AR2049" s="89"/>
      <c r="AS2049" s="89"/>
      <c r="AT2049" s="89"/>
      <c r="AU2049" s="89"/>
    </row>
    <row r="2050" spans="3:47">
      <c r="C2050" s="10"/>
      <c r="D2050" s="10"/>
      <c r="AA2050" s="89"/>
      <c r="AB2050" s="89"/>
      <c r="AC2050" s="89"/>
      <c r="AD2050" s="89"/>
      <c r="AE2050" s="89"/>
      <c r="AG2050" s="73"/>
      <c r="AN2050" s="89"/>
      <c r="AO2050" s="89"/>
      <c r="AP2050" s="89"/>
      <c r="AQ2050" s="89"/>
      <c r="AR2050" s="89"/>
      <c r="AS2050" s="89"/>
      <c r="AT2050" s="89"/>
      <c r="AU2050" s="89"/>
    </row>
    <row r="2051" spans="3:47">
      <c r="C2051" s="10"/>
      <c r="D2051" s="10"/>
      <c r="AA2051" s="89"/>
      <c r="AB2051" s="89"/>
      <c r="AC2051" s="89"/>
      <c r="AD2051" s="89"/>
      <c r="AE2051" s="89"/>
      <c r="AG2051" s="73"/>
      <c r="AN2051" s="89"/>
      <c r="AO2051" s="89"/>
      <c r="AP2051" s="89"/>
      <c r="AQ2051" s="89"/>
      <c r="AR2051" s="89"/>
      <c r="AS2051" s="89"/>
      <c r="AT2051" s="89"/>
      <c r="AU2051" s="89"/>
    </row>
    <row r="2052" spans="3:47">
      <c r="C2052" s="10"/>
      <c r="D2052" s="10"/>
      <c r="AA2052" s="89"/>
      <c r="AB2052" s="89"/>
      <c r="AC2052" s="89"/>
      <c r="AD2052" s="89"/>
      <c r="AE2052" s="89"/>
      <c r="AG2052" s="73"/>
      <c r="AN2052" s="89"/>
      <c r="AO2052" s="89"/>
      <c r="AP2052" s="89"/>
      <c r="AQ2052" s="89"/>
      <c r="AR2052" s="89"/>
      <c r="AS2052" s="89"/>
      <c r="AT2052" s="89"/>
      <c r="AU2052" s="89"/>
    </row>
    <row r="2053" spans="3:47">
      <c r="C2053" s="10"/>
      <c r="D2053" s="10"/>
      <c r="AA2053" s="89"/>
      <c r="AB2053" s="89"/>
      <c r="AC2053" s="89"/>
      <c r="AD2053" s="89"/>
      <c r="AE2053" s="89"/>
      <c r="AG2053" s="73"/>
      <c r="AN2053" s="89"/>
      <c r="AO2053" s="89"/>
      <c r="AP2053" s="89"/>
      <c r="AQ2053" s="89"/>
      <c r="AR2053" s="89"/>
      <c r="AS2053" s="89"/>
      <c r="AT2053" s="89"/>
      <c r="AU2053" s="89"/>
    </row>
    <row r="2054" spans="3:47">
      <c r="C2054" s="10"/>
      <c r="D2054" s="10"/>
      <c r="AA2054" s="89"/>
      <c r="AB2054" s="89"/>
      <c r="AC2054" s="89"/>
      <c r="AD2054" s="89"/>
      <c r="AE2054" s="89"/>
      <c r="AG2054" s="73"/>
      <c r="AN2054" s="89"/>
      <c r="AO2054" s="89"/>
      <c r="AP2054" s="89"/>
      <c r="AQ2054" s="89"/>
      <c r="AR2054" s="89"/>
      <c r="AS2054" s="89"/>
      <c r="AT2054" s="89"/>
      <c r="AU2054" s="89"/>
    </row>
    <row r="2055" spans="3:47">
      <c r="C2055" s="10"/>
      <c r="D2055" s="10"/>
      <c r="AA2055" s="89"/>
      <c r="AB2055" s="89"/>
      <c r="AC2055" s="89"/>
      <c r="AD2055" s="89"/>
      <c r="AE2055" s="89"/>
      <c r="AG2055" s="73"/>
      <c r="AN2055" s="89"/>
      <c r="AO2055" s="89"/>
      <c r="AP2055" s="89"/>
      <c r="AQ2055" s="89"/>
      <c r="AR2055" s="89"/>
      <c r="AS2055" s="89"/>
      <c r="AT2055" s="89"/>
      <c r="AU2055" s="89"/>
    </row>
    <row r="2056" spans="3:47">
      <c r="C2056" s="10"/>
      <c r="D2056" s="10"/>
      <c r="AA2056" s="89"/>
      <c r="AB2056" s="89"/>
      <c r="AC2056" s="89"/>
      <c r="AD2056" s="89"/>
      <c r="AE2056" s="89"/>
      <c r="AG2056" s="73"/>
      <c r="AN2056" s="89"/>
      <c r="AO2056" s="89"/>
      <c r="AP2056" s="89"/>
      <c r="AQ2056" s="89"/>
      <c r="AR2056" s="89"/>
      <c r="AS2056" s="89"/>
      <c r="AT2056" s="89"/>
      <c r="AU2056" s="89"/>
    </row>
    <row r="2057" spans="3:47">
      <c r="C2057" s="10"/>
      <c r="D2057" s="10"/>
      <c r="AA2057" s="89"/>
      <c r="AB2057" s="89"/>
      <c r="AC2057" s="89"/>
      <c r="AD2057" s="89"/>
      <c r="AE2057" s="89"/>
      <c r="AG2057" s="73"/>
      <c r="AN2057" s="89"/>
      <c r="AO2057" s="89"/>
      <c r="AP2057" s="89"/>
      <c r="AQ2057" s="89"/>
      <c r="AR2057" s="89"/>
      <c r="AS2057" s="89"/>
      <c r="AT2057" s="89"/>
      <c r="AU2057" s="89"/>
    </row>
    <row r="2058" spans="3:47">
      <c r="C2058" s="10"/>
      <c r="D2058" s="10"/>
      <c r="AA2058" s="89"/>
      <c r="AB2058" s="89"/>
      <c r="AC2058" s="89"/>
      <c r="AD2058" s="89"/>
      <c r="AE2058" s="89"/>
      <c r="AG2058" s="73"/>
      <c r="AN2058" s="89"/>
      <c r="AO2058" s="89"/>
      <c r="AP2058" s="89"/>
      <c r="AQ2058" s="89"/>
      <c r="AR2058" s="89"/>
      <c r="AS2058" s="89"/>
      <c r="AT2058" s="89"/>
      <c r="AU2058" s="89"/>
    </row>
    <row r="2059" spans="3:47">
      <c r="C2059" s="10"/>
      <c r="D2059" s="10"/>
      <c r="AA2059" s="89"/>
      <c r="AB2059" s="89"/>
      <c r="AC2059" s="89"/>
      <c r="AD2059" s="89"/>
      <c r="AE2059" s="89"/>
      <c r="AG2059" s="73"/>
      <c r="AN2059" s="89"/>
      <c r="AO2059" s="89"/>
      <c r="AP2059" s="89"/>
      <c r="AQ2059" s="89"/>
      <c r="AR2059" s="89"/>
      <c r="AS2059" s="89"/>
      <c r="AT2059" s="89"/>
      <c r="AU2059" s="89"/>
    </row>
    <row r="2060" spans="3:47">
      <c r="C2060" s="10"/>
      <c r="D2060" s="10"/>
      <c r="AA2060" s="89"/>
      <c r="AB2060" s="89"/>
      <c r="AC2060" s="89"/>
      <c r="AD2060" s="89"/>
      <c r="AE2060" s="89"/>
      <c r="AG2060" s="73"/>
      <c r="AN2060" s="89"/>
      <c r="AO2060" s="89"/>
      <c r="AP2060" s="89"/>
      <c r="AQ2060" s="89"/>
      <c r="AR2060" s="89"/>
      <c r="AS2060" s="89"/>
      <c r="AT2060" s="89"/>
      <c r="AU2060" s="89"/>
    </row>
    <row r="2061" spans="3:47">
      <c r="C2061" s="10"/>
      <c r="D2061" s="10"/>
      <c r="AA2061" s="89"/>
      <c r="AB2061" s="89"/>
      <c r="AC2061" s="89"/>
      <c r="AD2061" s="89"/>
      <c r="AE2061" s="89"/>
      <c r="AG2061" s="73"/>
      <c r="AN2061" s="89"/>
      <c r="AO2061" s="89"/>
      <c r="AP2061" s="89"/>
      <c r="AQ2061" s="89"/>
      <c r="AR2061" s="89"/>
      <c r="AS2061" s="89"/>
      <c r="AT2061" s="89"/>
      <c r="AU2061" s="89"/>
    </row>
    <row r="2062" spans="3:47">
      <c r="C2062" s="10"/>
      <c r="D2062" s="10"/>
      <c r="AA2062" s="89"/>
      <c r="AB2062" s="89"/>
      <c r="AC2062" s="89"/>
      <c r="AD2062" s="89"/>
      <c r="AE2062" s="89"/>
      <c r="AG2062" s="73"/>
      <c r="AN2062" s="89"/>
      <c r="AO2062" s="89"/>
      <c r="AP2062" s="89"/>
      <c r="AQ2062" s="89"/>
      <c r="AR2062" s="89"/>
      <c r="AS2062" s="89"/>
      <c r="AT2062" s="89"/>
      <c r="AU2062" s="89"/>
    </row>
    <row r="2063" spans="3:47">
      <c r="C2063" s="10"/>
      <c r="D2063" s="10"/>
      <c r="AA2063" s="89"/>
      <c r="AB2063" s="89"/>
      <c r="AC2063" s="89"/>
      <c r="AD2063" s="89"/>
      <c r="AE2063" s="89"/>
      <c r="AG2063" s="73"/>
      <c r="AN2063" s="89"/>
      <c r="AO2063" s="89"/>
      <c r="AP2063" s="89"/>
      <c r="AQ2063" s="89"/>
      <c r="AR2063" s="89"/>
      <c r="AS2063" s="89"/>
      <c r="AT2063" s="89"/>
      <c r="AU2063" s="89"/>
    </row>
    <row r="2064" spans="3:47">
      <c r="C2064" s="10"/>
      <c r="D2064" s="10"/>
      <c r="AA2064" s="89"/>
      <c r="AB2064" s="89"/>
      <c r="AC2064" s="89"/>
      <c r="AD2064" s="89"/>
      <c r="AE2064" s="89"/>
      <c r="AG2064" s="73"/>
      <c r="AN2064" s="89"/>
      <c r="AO2064" s="89"/>
      <c r="AP2064" s="89"/>
      <c r="AQ2064" s="89"/>
      <c r="AR2064" s="89"/>
      <c r="AS2064" s="89"/>
      <c r="AT2064" s="89"/>
      <c r="AU2064" s="89"/>
    </row>
    <row r="2065" spans="3:47">
      <c r="C2065" s="10"/>
      <c r="D2065" s="10"/>
      <c r="AA2065" s="89"/>
      <c r="AB2065" s="89"/>
      <c r="AC2065" s="89"/>
      <c r="AD2065" s="89"/>
      <c r="AE2065" s="89"/>
      <c r="AG2065" s="73"/>
      <c r="AN2065" s="89"/>
      <c r="AO2065" s="89"/>
      <c r="AP2065" s="89"/>
      <c r="AQ2065" s="89"/>
      <c r="AR2065" s="89"/>
      <c r="AS2065" s="89"/>
      <c r="AT2065" s="89"/>
      <c r="AU2065" s="89"/>
    </row>
    <row r="2066" spans="3:47">
      <c r="C2066" s="10"/>
      <c r="D2066" s="10"/>
      <c r="AA2066" s="89"/>
      <c r="AB2066" s="89"/>
      <c r="AC2066" s="89"/>
      <c r="AD2066" s="89"/>
      <c r="AE2066" s="89"/>
      <c r="AG2066" s="73"/>
      <c r="AN2066" s="89"/>
      <c r="AO2066" s="89"/>
      <c r="AP2066" s="89"/>
      <c r="AQ2066" s="89"/>
      <c r="AR2066" s="89"/>
      <c r="AS2066" s="89"/>
      <c r="AT2066" s="89"/>
      <c r="AU2066" s="89"/>
    </row>
    <row r="2067" spans="3:47">
      <c r="C2067" s="10"/>
      <c r="D2067" s="10"/>
      <c r="AA2067" s="89"/>
      <c r="AB2067" s="89"/>
      <c r="AC2067" s="89"/>
      <c r="AD2067" s="89"/>
      <c r="AE2067" s="89"/>
      <c r="AG2067" s="73"/>
      <c r="AN2067" s="89"/>
      <c r="AO2067" s="89"/>
      <c r="AP2067" s="89"/>
      <c r="AQ2067" s="89"/>
      <c r="AR2067" s="89"/>
      <c r="AS2067" s="89"/>
      <c r="AT2067" s="89"/>
      <c r="AU2067" s="89"/>
    </row>
    <row r="2068" spans="3:47">
      <c r="C2068" s="10"/>
      <c r="D2068" s="10"/>
      <c r="AA2068" s="89"/>
      <c r="AB2068" s="89"/>
      <c r="AC2068" s="89"/>
      <c r="AD2068" s="89"/>
      <c r="AE2068" s="89"/>
      <c r="AG2068" s="73"/>
      <c r="AN2068" s="89"/>
      <c r="AO2068" s="89"/>
      <c r="AP2068" s="89"/>
      <c r="AQ2068" s="89"/>
      <c r="AR2068" s="89"/>
      <c r="AS2068" s="89"/>
      <c r="AT2068" s="89"/>
      <c r="AU2068" s="89"/>
    </row>
    <row r="2069" spans="3:47">
      <c r="C2069" s="10"/>
      <c r="D2069" s="10"/>
      <c r="AA2069" s="89"/>
      <c r="AB2069" s="89"/>
      <c r="AC2069" s="89"/>
      <c r="AD2069" s="89"/>
      <c r="AE2069" s="89"/>
      <c r="AG2069" s="73"/>
      <c r="AN2069" s="89"/>
      <c r="AO2069" s="89"/>
      <c r="AP2069" s="89"/>
      <c r="AQ2069" s="89"/>
      <c r="AR2069" s="89"/>
      <c r="AS2069" s="89"/>
      <c r="AT2069" s="89"/>
      <c r="AU2069" s="89"/>
    </row>
    <row r="2070" spans="3:47">
      <c r="C2070" s="10"/>
      <c r="D2070" s="10"/>
      <c r="AA2070" s="89"/>
      <c r="AB2070" s="89"/>
      <c r="AC2070" s="89"/>
      <c r="AD2070" s="89"/>
      <c r="AE2070" s="89"/>
      <c r="AG2070" s="73"/>
      <c r="AN2070" s="89"/>
      <c r="AO2070" s="89"/>
      <c r="AP2070" s="89"/>
      <c r="AQ2070" s="89"/>
      <c r="AR2070" s="89"/>
      <c r="AS2070" s="89"/>
      <c r="AT2070" s="89"/>
      <c r="AU2070" s="89"/>
    </row>
    <row r="2071" spans="3:47">
      <c r="C2071" s="10"/>
      <c r="D2071" s="10"/>
      <c r="AA2071" s="89"/>
      <c r="AB2071" s="89"/>
      <c r="AC2071" s="89"/>
      <c r="AD2071" s="89"/>
      <c r="AE2071" s="89"/>
      <c r="AF2071" s="117"/>
      <c r="AG2071" s="73"/>
      <c r="AN2071" s="89"/>
      <c r="AO2071" s="89"/>
      <c r="AP2071" s="89"/>
      <c r="AQ2071" s="89"/>
      <c r="AR2071" s="89"/>
      <c r="AS2071" s="89"/>
      <c r="AT2071" s="89"/>
      <c r="AU2071" s="89"/>
    </row>
    <row r="2072" spans="3:47">
      <c r="C2072" s="10"/>
      <c r="D2072" s="10"/>
      <c r="AA2072" s="89"/>
      <c r="AB2072" s="89"/>
      <c r="AC2072" s="89"/>
      <c r="AD2072" s="89"/>
      <c r="AE2072" s="89"/>
      <c r="AF2072" s="117"/>
      <c r="AG2072" s="73"/>
      <c r="AN2072" s="89"/>
      <c r="AO2072" s="89"/>
      <c r="AP2072" s="89"/>
      <c r="AQ2072" s="89"/>
      <c r="AR2072" s="89"/>
      <c r="AS2072" s="89"/>
      <c r="AT2072" s="89"/>
      <c r="AU2072" s="89"/>
    </row>
    <row r="2073" spans="3:47">
      <c r="C2073" s="10"/>
      <c r="D2073" s="10"/>
      <c r="AA2073" s="89"/>
      <c r="AB2073" s="89"/>
      <c r="AC2073" s="89"/>
      <c r="AD2073" s="89"/>
      <c r="AE2073" s="89"/>
      <c r="AF2073" s="117"/>
      <c r="AG2073" s="73"/>
      <c r="AN2073" s="89"/>
      <c r="AO2073" s="89"/>
      <c r="AP2073" s="89"/>
      <c r="AQ2073" s="89"/>
      <c r="AR2073" s="89"/>
      <c r="AS2073" s="89"/>
      <c r="AT2073" s="89"/>
      <c r="AU2073" s="89"/>
    </row>
    <row r="2074" spans="3:47">
      <c r="C2074" s="10"/>
      <c r="D2074" s="10"/>
      <c r="AA2074" s="89"/>
      <c r="AB2074" s="89"/>
      <c r="AC2074" s="89"/>
      <c r="AD2074" s="89"/>
      <c r="AE2074" s="89"/>
      <c r="AF2074" s="117"/>
      <c r="AG2074" s="73"/>
      <c r="AN2074" s="89"/>
      <c r="AO2074" s="89"/>
      <c r="AP2074" s="89"/>
      <c r="AQ2074" s="89"/>
      <c r="AR2074" s="89"/>
      <c r="AS2074" s="89"/>
      <c r="AT2074" s="89"/>
      <c r="AU2074" s="89"/>
    </row>
    <row r="2075" spans="3:47">
      <c r="C2075" s="10"/>
      <c r="D2075" s="10"/>
      <c r="AA2075" s="89"/>
      <c r="AB2075" s="89"/>
      <c r="AC2075" s="89"/>
      <c r="AD2075" s="89"/>
      <c r="AE2075" s="89"/>
      <c r="AF2075" s="117"/>
      <c r="AG2075" s="73"/>
      <c r="AN2075" s="89"/>
      <c r="AO2075" s="89"/>
      <c r="AP2075" s="89"/>
      <c r="AQ2075" s="89"/>
      <c r="AR2075" s="89"/>
      <c r="AS2075" s="89"/>
      <c r="AT2075" s="89"/>
      <c r="AU2075" s="89"/>
    </row>
    <row r="2076" spans="3:47">
      <c r="C2076" s="10"/>
      <c r="D2076" s="10"/>
      <c r="AA2076" s="89"/>
      <c r="AB2076" s="89"/>
      <c r="AC2076" s="89"/>
      <c r="AD2076" s="89"/>
      <c r="AE2076" s="89"/>
      <c r="AF2076" s="117"/>
      <c r="AG2076" s="73"/>
      <c r="AN2076" s="89"/>
      <c r="AO2076" s="89"/>
      <c r="AP2076" s="89"/>
      <c r="AQ2076" s="89"/>
      <c r="AR2076" s="89"/>
      <c r="AS2076" s="89"/>
      <c r="AT2076" s="89"/>
      <c r="AU2076" s="89"/>
    </row>
    <row r="2077" spans="3:47">
      <c r="C2077" s="10"/>
      <c r="D2077" s="10"/>
      <c r="AA2077" s="89"/>
      <c r="AB2077" s="89"/>
      <c r="AC2077" s="89"/>
      <c r="AD2077" s="89"/>
      <c r="AE2077" s="89"/>
      <c r="AF2077" s="117"/>
      <c r="AG2077" s="73"/>
      <c r="AN2077" s="89"/>
      <c r="AO2077" s="89"/>
      <c r="AP2077" s="89"/>
      <c r="AQ2077" s="89"/>
      <c r="AR2077" s="89"/>
      <c r="AS2077" s="89"/>
      <c r="AT2077" s="89"/>
      <c r="AU2077" s="89"/>
    </row>
    <row r="2078" spans="3:47">
      <c r="C2078" s="10"/>
      <c r="D2078" s="10"/>
      <c r="AA2078" s="89"/>
      <c r="AB2078" s="89"/>
      <c r="AC2078" s="89"/>
      <c r="AD2078" s="89"/>
      <c r="AE2078" s="89"/>
      <c r="AF2078" s="117"/>
      <c r="AG2078" s="73"/>
      <c r="AN2078" s="89"/>
      <c r="AO2078" s="89"/>
      <c r="AP2078" s="89"/>
      <c r="AQ2078" s="89"/>
      <c r="AR2078" s="89"/>
      <c r="AS2078" s="89"/>
      <c r="AT2078" s="89"/>
      <c r="AU2078" s="89"/>
    </row>
    <row r="2079" spans="3:47">
      <c r="C2079" s="10"/>
      <c r="D2079" s="10"/>
      <c r="AA2079" s="89"/>
      <c r="AB2079" s="89"/>
      <c r="AC2079" s="89"/>
      <c r="AD2079" s="89"/>
      <c r="AE2079" s="89"/>
      <c r="AF2079" s="117"/>
      <c r="AG2079" s="73"/>
      <c r="AN2079" s="89"/>
      <c r="AO2079" s="89"/>
      <c r="AP2079" s="89"/>
      <c r="AQ2079" s="89"/>
      <c r="AR2079" s="89"/>
      <c r="AS2079" s="89"/>
      <c r="AT2079" s="89"/>
      <c r="AU2079" s="89"/>
    </row>
    <row r="2080" spans="3:47">
      <c r="C2080" s="10"/>
      <c r="D2080" s="10"/>
      <c r="AA2080" s="89"/>
      <c r="AB2080" s="89"/>
      <c r="AC2080" s="89"/>
      <c r="AD2080" s="89"/>
      <c r="AE2080" s="89"/>
      <c r="AF2080" s="117"/>
      <c r="AG2080" s="73"/>
      <c r="AN2080" s="89"/>
      <c r="AO2080" s="89"/>
      <c r="AP2080" s="89"/>
      <c r="AQ2080" s="89"/>
      <c r="AR2080" s="89"/>
      <c r="AS2080" s="89"/>
      <c r="AT2080" s="89"/>
      <c r="AU2080" s="89"/>
    </row>
    <row r="2081" spans="3:47">
      <c r="C2081" s="10"/>
      <c r="D2081" s="10"/>
      <c r="AA2081" s="89"/>
      <c r="AB2081" s="89"/>
      <c r="AC2081" s="89"/>
      <c r="AD2081" s="89"/>
      <c r="AE2081" s="89"/>
      <c r="AF2081" s="117"/>
      <c r="AG2081" s="73"/>
      <c r="AN2081" s="89"/>
      <c r="AO2081" s="89"/>
      <c r="AP2081" s="89"/>
      <c r="AQ2081" s="89"/>
      <c r="AR2081" s="89"/>
      <c r="AS2081" s="89"/>
      <c r="AT2081" s="89"/>
      <c r="AU2081" s="89"/>
    </row>
    <row r="2082" spans="3:47">
      <c r="C2082" s="10"/>
      <c r="D2082" s="10"/>
      <c r="AA2082" s="89"/>
      <c r="AB2082" s="89"/>
      <c r="AC2082" s="89"/>
      <c r="AD2082" s="89"/>
      <c r="AE2082" s="89"/>
      <c r="AF2082" s="117"/>
      <c r="AG2082" s="73"/>
      <c r="AN2082" s="89"/>
      <c r="AO2082" s="89"/>
      <c r="AP2082" s="89"/>
      <c r="AQ2082" s="89"/>
      <c r="AR2082" s="89"/>
      <c r="AS2082" s="89"/>
      <c r="AT2082" s="89"/>
      <c r="AU2082" s="89"/>
    </row>
    <row r="2083" spans="3:47">
      <c r="C2083" s="10"/>
      <c r="D2083" s="10"/>
      <c r="AA2083" s="89"/>
      <c r="AB2083" s="89"/>
      <c r="AC2083" s="89"/>
      <c r="AD2083" s="89"/>
      <c r="AE2083" s="89"/>
      <c r="AF2083" s="117"/>
      <c r="AG2083" s="73"/>
      <c r="AN2083" s="89"/>
      <c r="AO2083" s="89"/>
      <c r="AP2083" s="89"/>
      <c r="AQ2083" s="89"/>
      <c r="AR2083" s="89"/>
      <c r="AS2083" s="89"/>
      <c r="AT2083" s="89"/>
      <c r="AU2083" s="89"/>
    </row>
    <row r="2084" spans="3:47">
      <c r="C2084" s="10"/>
      <c r="D2084" s="10"/>
      <c r="AA2084" s="89"/>
      <c r="AB2084" s="89"/>
      <c r="AC2084" s="89"/>
      <c r="AD2084" s="89"/>
      <c r="AE2084" s="89"/>
      <c r="AF2084" s="117"/>
      <c r="AG2084" s="73"/>
      <c r="AN2084" s="89"/>
      <c r="AO2084" s="89"/>
      <c r="AP2084" s="89"/>
      <c r="AQ2084" s="89"/>
      <c r="AR2084" s="89"/>
      <c r="AS2084" s="89"/>
      <c r="AT2084" s="89"/>
      <c r="AU2084" s="89"/>
    </row>
    <row r="2085" spans="3:47">
      <c r="C2085" s="10"/>
      <c r="D2085" s="10"/>
      <c r="AA2085" s="89"/>
      <c r="AB2085" s="89"/>
      <c r="AC2085" s="89"/>
      <c r="AD2085" s="89"/>
      <c r="AE2085" s="89"/>
      <c r="AF2085" s="117"/>
      <c r="AG2085" s="73"/>
      <c r="AN2085" s="89"/>
      <c r="AO2085" s="89"/>
      <c r="AP2085" s="89"/>
      <c r="AQ2085" s="89"/>
      <c r="AR2085" s="89"/>
      <c r="AS2085" s="89"/>
      <c r="AT2085" s="89"/>
      <c r="AU2085" s="89"/>
    </row>
    <row r="2086" spans="3:47">
      <c r="C2086" s="10"/>
      <c r="D2086" s="10"/>
      <c r="AA2086" s="89"/>
      <c r="AB2086" s="89"/>
      <c r="AC2086" s="89"/>
      <c r="AD2086" s="89"/>
      <c r="AE2086" s="89"/>
      <c r="AF2086" s="117"/>
      <c r="AG2086" s="73"/>
      <c r="AN2086" s="89"/>
      <c r="AO2086" s="89"/>
      <c r="AP2086" s="89"/>
      <c r="AQ2086" s="89"/>
      <c r="AR2086" s="89"/>
      <c r="AS2086" s="89"/>
      <c r="AT2086" s="89"/>
      <c r="AU2086" s="89"/>
    </row>
    <row r="2087" spans="3:47">
      <c r="C2087" s="10"/>
      <c r="D2087" s="10"/>
      <c r="AA2087" s="89"/>
      <c r="AB2087" s="89"/>
      <c r="AC2087" s="89"/>
      <c r="AD2087" s="89"/>
      <c r="AE2087" s="89"/>
      <c r="AF2087" s="117"/>
      <c r="AG2087" s="73"/>
      <c r="AN2087" s="89"/>
      <c r="AO2087" s="89"/>
      <c r="AP2087" s="89"/>
      <c r="AQ2087" s="89"/>
      <c r="AR2087" s="89"/>
      <c r="AS2087" s="89"/>
      <c r="AT2087" s="89"/>
      <c r="AU2087" s="89"/>
    </row>
    <row r="2088" spans="3:47">
      <c r="C2088" s="10"/>
      <c r="D2088" s="10"/>
      <c r="AA2088" s="89"/>
      <c r="AB2088" s="89"/>
      <c r="AC2088" s="89"/>
      <c r="AD2088" s="89"/>
      <c r="AE2088" s="89"/>
      <c r="AF2088" s="117"/>
      <c r="AG2088" s="73"/>
      <c r="AN2088" s="89"/>
      <c r="AO2088" s="89"/>
      <c r="AP2088" s="89"/>
      <c r="AQ2088" s="89"/>
      <c r="AR2088" s="89"/>
      <c r="AS2088" s="89"/>
      <c r="AT2088" s="89"/>
      <c r="AU2088" s="89"/>
    </row>
    <row r="2089" spans="3:47">
      <c r="C2089" s="10"/>
      <c r="D2089" s="10"/>
      <c r="AA2089" s="89"/>
      <c r="AB2089" s="89"/>
      <c r="AC2089" s="89"/>
      <c r="AD2089" s="89"/>
      <c r="AE2089" s="89"/>
      <c r="AF2089" s="117"/>
      <c r="AG2089" s="73"/>
      <c r="AN2089" s="89"/>
      <c r="AO2089" s="89"/>
      <c r="AP2089" s="89"/>
      <c r="AQ2089" s="89"/>
      <c r="AR2089" s="89"/>
      <c r="AS2089" s="89"/>
      <c r="AT2089" s="89"/>
      <c r="AU2089" s="89"/>
    </row>
    <row r="2090" spans="3:47">
      <c r="C2090" s="10"/>
      <c r="D2090" s="10"/>
      <c r="AA2090" s="89"/>
      <c r="AB2090" s="89"/>
      <c r="AC2090" s="89"/>
      <c r="AD2090" s="89"/>
      <c r="AE2090" s="89"/>
      <c r="AF2090" s="117"/>
      <c r="AG2090" s="73"/>
      <c r="AN2090" s="89"/>
      <c r="AO2090" s="89"/>
      <c r="AP2090" s="89"/>
      <c r="AQ2090" s="89"/>
      <c r="AR2090" s="89"/>
      <c r="AS2090" s="89"/>
      <c r="AT2090" s="89"/>
      <c r="AU2090" s="89"/>
    </row>
    <row r="2091" spans="3:47">
      <c r="C2091" s="10"/>
      <c r="D2091" s="10"/>
      <c r="AA2091" s="89"/>
      <c r="AB2091" s="89"/>
      <c r="AC2091" s="89"/>
      <c r="AD2091" s="89"/>
      <c r="AE2091" s="89"/>
      <c r="AF2091" s="117"/>
      <c r="AG2091" s="73"/>
      <c r="AN2091" s="89"/>
      <c r="AO2091" s="89"/>
      <c r="AP2091" s="89"/>
      <c r="AQ2091" s="89"/>
      <c r="AR2091" s="89"/>
      <c r="AS2091" s="89"/>
      <c r="AT2091" s="89"/>
      <c r="AU2091" s="89"/>
    </row>
    <row r="2092" spans="3:47">
      <c r="C2092" s="10"/>
      <c r="D2092" s="10"/>
      <c r="AA2092" s="89"/>
      <c r="AB2092" s="89"/>
      <c r="AC2092" s="89"/>
      <c r="AD2092" s="89"/>
      <c r="AE2092" s="89"/>
      <c r="AF2092" s="117"/>
      <c r="AG2092" s="73"/>
      <c r="AN2092" s="89"/>
      <c r="AO2092" s="89"/>
      <c r="AP2092" s="89"/>
      <c r="AQ2092" s="89"/>
      <c r="AR2092" s="89"/>
      <c r="AS2092" s="89"/>
      <c r="AT2092" s="89"/>
      <c r="AU2092" s="89"/>
    </row>
    <row r="2093" spans="3:47">
      <c r="C2093" s="10"/>
      <c r="D2093" s="10"/>
      <c r="AA2093" s="89"/>
      <c r="AB2093" s="89"/>
      <c r="AC2093" s="89"/>
      <c r="AD2093" s="89"/>
      <c r="AE2093" s="89"/>
      <c r="AF2093" s="117"/>
      <c r="AG2093" s="73"/>
      <c r="AN2093" s="89"/>
      <c r="AO2093" s="89"/>
      <c r="AP2093" s="89"/>
      <c r="AQ2093" s="89"/>
      <c r="AR2093" s="89"/>
      <c r="AS2093" s="89"/>
      <c r="AT2093" s="89"/>
      <c r="AU2093" s="89"/>
    </row>
    <row r="2094" spans="3:47">
      <c r="C2094" s="10"/>
      <c r="D2094" s="10"/>
      <c r="AA2094" s="89"/>
      <c r="AB2094" s="89"/>
      <c r="AC2094" s="89"/>
      <c r="AD2094" s="89"/>
      <c r="AE2094" s="89"/>
      <c r="AF2094" s="117"/>
      <c r="AG2094" s="73"/>
      <c r="AN2094" s="89"/>
      <c r="AO2094" s="89"/>
      <c r="AP2094" s="89"/>
      <c r="AQ2094" s="89"/>
      <c r="AR2094" s="89"/>
      <c r="AS2094" s="89"/>
      <c r="AT2094" s="89"/>
      <c r="AU2094" s="89"/>
    </row>
    <row r="2095" spans="3:47">
      <c r="C2095" s="10"/>
      <c r="D2095" s="10"/>
      <c r="AA2095" s="89"/>
      <c r="AB2095" s="89"/>
      <c r="AC2095" s="89"/>
      <c r="AD2095" s="89"/>
      <c r="AE2095" s="89"/>
      <c r="AF2095" s="117"/>
      <c r="AG2095" s="73"/>
      <c r="AN2095" s="89"/>
      <c r="AO2095" s="89"/>
      <c r="AP2095" s="89"/>
      <c r="AQ2095" s="89"/>
      <c r="AR2095" s="89"/>
      <c r="AS2095" s="89"/>
      <c r="AT2095" s="89"/>
      <c r="AU2095" s="89"/>
    </row>
    <row r="2096" spans="3:47">
      <c r="C2096" s="10"/>
      <c r="D2096" s="10"/>
      <c r="AA2096" s="89"/>
      <c r="AB2096" s="89"/>
      <c r="AC2096" s="89"/>
      <c r="AD2096" s="89"/>
      <c r="AE2096" s="89"/>
      <c r="AF2096" s="117"/>
      <c r="AG2096" s="73"/>
      <c r="AN2096" s="89"/>
      <c r="AO2096" s="89"/>
      <c r="AP2096" s="89"/>
      <c r="AQ2096" s="89"/>
      <c r="AR2096" s="89"/>
      <c r="AS2096" s="89"/>
      <c r="AT2096" s="89"/>
      <c r="AU2096" s="89"/>
    </row>
    <row r="2097" spans="3:47">
      <c r="C2097" s="10"/>
      <c r="D2097" s="10"/>
      <c r="AA2097" s="89"/>
      <c r="AB2097" s="89"/>
      <c r="AC2097" s="89"/>
      <c r="AD2097" s="89"/>
      <c r="AE2097" s="89"/>
      <c r="AF2097" s="117"/>
      <c r="AG2097" s="73"/>
      <c r="AN2097" s="89"/>
      <c r="AO2097" s="89"/>
      <c r="AP2097" s="89"/>
      <c r="AQ2097" s="89"/>
      <c r="AR2097" s="89"/>
      <c r="AS2097" s="89"/>
      <c r="AT2097" s="89"/>
      <c r="AU2097" s="89"/>
    </row>
    <row r="2098" spans="3:47">
      <c r="C2098" s="10"/>
      <c r="D2098" s="10"/>
      <c r="AA2098" s="89"/>
      <c r="AB2098" s="89"/>
      <c r="AC2098" s="89"/>
      <c r="AD2098" s="89"/>
      <c r="AE2098" s="89"/>
      <c r="AF2098" s="117"/>
      <c r="AG2098" s="73"/>
      <c r="AN2098" s="89"/>
      <c r="AO2098" s="89"/>
      <c r="AP2098" s="89"/>
      <c r="AQ2098" s="89"/>
      <c r="AR2098" s="89"/>
      <c r="AS2098" s="89"/>
      <c r="AT2098" s="89"/>
      <c r="AU2098" s="89"/>
    </row>
    <row r="2099" spans="3:47">
      <c r="C2099" s="10"/>
      <c r="D2099" s="10"/>
      <c r="AA2099" s="89"/>
      <c r="AB2099" s="89"/>
      <c r="AC2099" s="89"/>
      <c r="AD2099" s="89"/>
      <c r="AE2099" s="89"/>
      <c r="AF2099" s="117"/>
      <c r="AG2099" s="73"/>
      <c r="AN2099" s="89"/>
      <c r="AO2099" s="89"/>
      <c r="AP2099" s="89"/>
      <c r="AQ2099" s="89"/>
      <c r="AR2099" s="89"/>
      <c r="AS2099" s="89"/>
      <c r="AT2099" s="89"/>
      <c r="AU2099" s="89"/>
    </row>
    <row r="2100" spans="3:47">
      <c r="C2100" s="10"/>
      <c r="D2100" s="10"/>
      <c r="AA2100" s="89"/>
      <c r="AB2100" s="89"/>
      <c r="AC2100" s="89"/>
      <c r="AD2100" s="89"/>
      <c r="AE2100" s="89"/>
      <c r="AF2100" s="117"/>
      <c r="AG2100" s="73"/>
      <c r="AN2100" s="89"/>
      <c r="AO2100" s="89"/>
      <c r="AP2100" s="89"/>
      <c r="AQ2100" s="89"/>
      <c r="AR2100" s="89"/>
      <c r="AS2100" s="89"/>
      <c r="AT2100" s="89"/>
      <c r="AU2100" s="89"/>
    </row>
    <row r="2101" spans="3:47">
      <c r="C2101" s="10"/>
      <c r="D2101" s="10"/>
      <c r="AA2101" s="89"/>
      <c r="AB2101" s="89"/>
      <c r="AC2101" s="89"/>
      <c r="AD2101" s="89"/>
      <c r="AE2101" s="89"/>
      <c r="AF2101" s="117"/>
      <c r="AG2101" s="73"/>
      <c r="AN2101" s="89"/>
      <c r="AO2101" s="89"/>
      <c r="AP2101" s="89"/>
      <c r="AQ2101" s="89"/>
      <c r="AR2101" s="89"/>
      <c r="AS2101" s="89"/>
      <c r="AT2101" s="89"/>
      <c r="AU2101" s="89"/>
    </row>
    <row r="2102" spans="3:47">
      <c r="C2102" s="10"/>
      <c r="D2102" s="10"/>
      <c r="AA2102" s="89"/>
      <c r="AB2102" s="89"/>
      <c r="AC2102" s="89"/>
      <c r="AD2102" s="89"/>
      <c r="AE2102" s="89"/>
      <c r="AF2102" s="117"/>
      <c r="AG2102" s="73"/>
      <c r="AN2102" s="89"/>
      <c r="AO2102" s="89"/>
      <c r="AP2102" s="89"/>
      <c r="AQ2102" s="89"/>
      <c r="AR2102" s="89"/>
      <c r="AS2102" s="89"/>
      <c r="AT2102" s="89"/>
      <c r="AU2102" s="89"/>
    </row>
    <row r="2103" spans="3:47">
      <c r="C2103" s="10"/>
      <c r="D2103" s="10"/>
      <c r="AA2103" s="89"/>
      <c r="AB2103" s="89"/>
      <c r="AC2103" s="89"/>
      <c r="AD2103" s="89"/>
      <c r="AE2103" s="89"/>
      <c r="AF2103" s="117"/>
      <c r="AG2103" s="73"/>
      <c r="AN2103" s="89"/>
      <c r="AO2103" s="89"/>
      <c r="AP2103" s="89"/>
      <c r="AQ2103" s="89"/>
      <c r="AR2103" s="89"/>
      <c r="AS2103" s="89"/>
      <c r="AT2103" s="89"/>
      <c r="AU2103" s="89"/>
    </row>
    <row r="2104" spans="3:47">
      <c r="C2104" s="10"/>
      <c r="D2104" s="10"/>
      <c r="AA2104" s="89"/>
      <c r="AB2104" s="89"/>
      <c r="AC2104" s="89"/>
      <c r="AD2104" s="89"/>
      <c r="AE2104" s="89"/>
      <c r="AF2104" s="117"/>
      <c r="AG2104" s="73"/>
      <c r="AN2104" s="89"/>
      <c r="AO2104" s="89"/>
      <c r="AP2104" s="89"/>
      <c r="AQ2104" s="89"/>
      <c r="AR2104" s="89"/>
      <c r="AS2104" s="89"/>
      <c r="AT2104" s="89"/>
      <c r="AU2104" s="89"/>
    </row>
    <row r="2105" spans="3:47">
      <c r="C2105" s="10"/>
      <c r="D2105" s="10"/>
      <c r="AA2105" s="89"/>
      <c r="AB2105" s="89"/>
      <c r="AC2105" s="89"/>
      <c r="AD2105" s="89"/>
      <c r="AE2105" s="89"/>
      <c r="AF2105" s="117"/>
      <c r="AG2105" s="73"/>
      <c r="AN2105" s="89"/>
      <c r="AO2105" s="89"/>
      <c r="AP2105" s="89"/>
      <c r="AQ2105" s="89"/>
      <c r="AR2105" s="89"/>
      <c r="AS2105" s="89"/>
      <c r="AT2105" s="89"/>
      <c r="AU2105" s="89"/>
    </row>
    <row r="2106" spans="3:47">
      <c r="C2106" s="10"/>
      <c r="D2106" s="10"/>
      <c r="AA2106" s="89"/>
      <c r="AB2106" s="89"/>
      <c r="AC2106" s="89"/>
      <c r="AD2106" s="89"/>
      <c r="AE2106" s="89"/>
      <c r="AF2106" s="117"/>
      <c r="AG2106" s="73"/>
      <c r="AN2106" s="89"/>
      <c r="AO2106" s="89"/>
      <c r="AP2106" s="89"/>
      <c r="AQ2106" s="89"/>
      <c r="AR2106" s="89"/>
      <c r="AS2106" s="89"/>
      <c r="AT2106" s="89"/>
      <c r="AU2106" s="89"/>
    </row>
    <row r="2107" spans="3:47">
      <c r="C2107" s="10"/>
      <c r="D2107" s="10"/>
      <c r="AA2107" s="89"/>
      <c r="AB2107" s="89"/>
      <c r="AC2107" s="89"/>
      <c r="AD2107" s="89"/>
      <c r="AE2107" s="89"/>
      <c r="AF2107" s="117"/>
      <c r="AG2107" s="73"/>
      <c r="AN2107" s="89"/>
      <c r="AO2107" s="89"/>
      <c r="AP2107" s="89"/>
      <c r="AQ2107" s="89"/>
      <c r="AR2107" s="89"/>
      <c r="AS2107" s="89"/>
      <c r="AT2107" s="89"/>
      <c r="AU2107" s="89"/>
    </row>
    <row r="2108" spans="3:47">
      <c r="C2108" s="10"/>
      <c r="D2108" s="10"/>
      <c r="AA2108" s="89"/>
      <c r="AB2108" s="89"/>
      <c r="AC2108" s="89"/>
      <c r="AD2108" s="89"/>
      <c r="AE2108" s="89"/>
      <c r="AF2108" s="117"/>
      <c r="AG2108" s="73"/>
      <c r="AN2108" s="89"/>
      <c r="AO2108" s="89"/>
      <c r="AP2108" s="89"/>
      <c r="AQ2108" s="89"/>
      <c r="AR2108" s="89"/>
      <c r="AS2108" s="89"/>
      <c r="AT2108" s="89"/>
      <c r="AU2108" s="89"/>
    </row>
    <row r="2109" spans="3:47">
      <c r="C2109" s="10"/>
      <c r="D2109" s="10"/>
      <c r="AA2109" s="89"/>
      <c r="AB2109" s="89"/>
      <c r="AC2109" s="89"/>
      <c r="AD2109" s="89"/>
      <c r="AE2109" s="89"/>
      <c r="AF2109" s="117"/>
      <c r="AG2109" s="73"/>
      <c r="AN2109" s="89"/>
      <c r="AO2109" s="89"/>
      <c r="AP2109" s="89"/>
      <c r="AQ2109" s="89"/>
      <c r="AR2109" s="89"/>
      <c r="AS2109" s="89"/>
      <c r="AT2109" s="89"/>
      <c r="AU2109" s="89"/>
    </row>
    <row r="2110" spans="3:47">
      <c r="C2110" s="10"/>
      <c r="D2110" s="10"/>
      <c r="AA2110" s="89"/>
      <c r="AB2110" s="89"/>
      <c r="AC2110" s="89"/>
      <c r="AD2110" s="89"/>
      <c r="AE2110" s="89"/>
      <c r="AF2110" s="117"/>
      <c r="AG2110" s="73"/>
      <c r="AN2110" s="89"/>
      <c r="AO2110" s="89"/>
      <c r="AP2110" s="89"/>
      <c r="AQ2110" s="89"/>
      <c r="AR2110" s="89"/>
      <c r="AS2110" s="89"/>
      <c r="AT2110" s="89"/>
      <c r="AU2110" s="89"/>
    </row>
    <row r="2111" spans="3:47">
      <c r="C2111" s="10"/>
      <c r="D2111" s="10"/>
      <c r="AA2111" s="89"/>
      <c r="AB2111" s="89"/>
      <c r="AC2111" s="89"/>
      <c r="AD2111" s="89"/>
      <c r="AE2111" s="89"/>
      <c r="AF2111" s="117"/>
      <c r="AG2111" s="73"/>
      <c r="AN2111" s="89"/>
      <c r="AO2111" s="89"/>
      <c r="AP2111" s="89"/>
      <c r="AQ2111" s="89"/>
      <c r="AR2111" s="89"/>
      <c r="AS2111" s="89"/>
      <c r="AT2111" s="89"/>
      <c r="AU2111" s="89"/>
    </row>
    <row r="2112" spans="3:47">
      <c r="C2112" s="10"/>
      <c r="D2112" s="10"/>
      <c r="AA2112" s="89"/>
      <c r="AB2112" s="89"/>
      <c r="AC2112" s="89"/>
      <c r="AD2112" s="89"/>
      <c r="AE2112" s="89"/>
      <c r="AF2112" s="117"/>
      <c r="AG2112" s="73"/>
      <c r="AN2112" s="89"/>
      <c r="AO2112" s="89"/>
      <c r="AP2112" s="89"/>
      <c r="AQ2112" s="89"/>
      <c r="AR2112" s="89"/>
      <c r="AS2112" s="89"/>
      <c r="AT2112" s="89"/>
      <c r="AU2112" s="89"/>
    </row>
    <row r="2113" spans="3:47">
      <c r="C2113" s="10"/>
      <c r="D2113" s="10"/>
      <c r="AA2113" s="89"/>
      <c r="AB2113" s="89"/>
      <c r="AC2113" s="89"/>
      <c r="AD2113" s="89"/>
      <c r="AE2113" s="89"/>
      <c r="AF2113" s="117"/>
      <c r="AG2113" s="73"/>
      <c r="AN2113" s="89"/>
      <c r="AO2113" s="89"/>
      <c r="AP2113" s="89"/>
      <c r="AQ2113" s="89"/>
      <c r="AR2113" s="89"/>
      <c r="AS2113" s="89"/>
      <c r="AT2113" s="89"/>
      <c r="AU2113" s="89"/>
    </row>
    <row r="2114" spans="3:47">
      <c r="C2114" s="10"/>
      <c r="D2114" s="10"/>
      <c r="AA2114" s="89"/>
      <c r="AB2114" s="89"/>
      <c r="AC2114" s="89"/>
      <c r="AD2114" s="89"/>
      <c r="AE2114" s="89"/>
      <c r="AF2114" s="117"/>
      <c r="AG2114" s="73"/>
      <c r="AN2114" s="89"/>
      <c r="AO2114" s="89"/>
      <c r="AP2114" s="89"/>
      <c r="AQ2114" s="89"/>
      <c r="AR2114" s="89"/>
      <c r="AS2114" s="89"/>
      <c r="AT2114" s="89"/>
      <c r="AU2114" s="89"/>
    </row>
    <row r="2115" spans="3:47">
      <c r="C2115" s="10"/>
      <c r="D2115" s="10"/>
      <c r="AA2115" s="89"/>
      <c r="AB2115" s="89"/>
      <c r="AC2115" s="89"/>
      <c r="AD2115" s="89"/>
      <c r="AE2115" s="89"/>
      <c r="AF2115" s="117"/>
      <c r="AG2115" s="73"/>
      <c r="AN2115" s="89"/>
      <c r="AO2115" s="89"/>
      <c r="AP2115" s="89"/>
      <c r="AQ2115" s="89"/>
      <c r="AR2115" s="89"/>
      <c r="AS2115" s="89"/>
      <c r="AT2115" s="89"/>
      <c r="AU2115" s="89"/>
    </row>
    <row r="2116" spans="3:47">
      <c r="C2116" s="10"/>
      <c r="D2116" s="10"/>
      <c r="AA2116" s="89"/>
      <c r="AB2116" s="89"/>
      <c r="AC2116" s="89"/>
      <c r="AD2116" s="89"/>
      <c r="AE2116" s="89"/>
      <c r="AF2116" s="117"/>
      <c r="AG2116" s="73"/>
      <c r="AN2116" s="89"/>
      <c r="AO2116" s="89"/>
      <c r="AP2116" s="89"/>
      <c r="AQ2116" s="89"/>
      <c r="AR2116" s="89"/>
      <c r="AS2116" s="89"/>
      <c r="AT2116" s="89"/>
      <c r="AU2116" s="89"/>
    </row>
    <row r="2117" spans="3:47">
      <c r="C2117" s="10"/>
      <c r="D2117" s="10"/>
      <c r="AA2117" s="89"/>
      <c r="AB2117" s="89"/>
      <c r="AC2117" s="89"/>
      <c r="AD2117" s="89"/>
      <c r="AE2117" s="89"/>
      <c r="AF2117" s="117"/>
      <c r="AG2117" s="73"/>
      <c r="AN2117" s="89"/>
      <c r="AO2117" s="89"/>
      <c r="AP2117" s="89"/>
      <c r="AQ2117" s="89"/>
      <c r="AR2117" s="89"/>
      <c r="AS2117" s="89"/>
      <c r="AT2117" s="89"/>
      <c r="AU2117" s="89"/>
    </row>
    <row r="2118" spans="3:47">
      <c r="C2118" s="10"/>
      <c r="D2118" s="10"/>
      <c r="AA2118" s="89"/>
      <c r="AB2118" s="89"/>
      <c r="AC2118" s="89"/>
      <c r="AD2118" s="89"/>
      <c r="AE2118" s="89"/>
      <c r="AF2118" s="117"/>
      <c r="AG2118" s="73"/>
      <c r="AN2118" s="89"/>
      <c r="AO2118" s="89"/>
      <c r="AP2118" s="89"/>
      <c r="AQ2118" s="89"/>
      <c r="AR2118" s="89"/>
      <c r="AS2118" s="89"/>
      <c r="AT2118" s="89"/>
      <c r="AU2118" s="89"/>
    </row>
    <row r="2119" spans="3:47">
      <c r="C2119" s="10"/>
      <c r="D2119" s="10"/>
      <c r="AA2119" s="89"/>
      <c r="AB2119" s="89"/>
      <c r="AC2119" s="89"/>
      <c r="AD2119" s="89"/>
      <c r="AE2119" s="89"/>
      <c r="AF2119" s="117"/>
      <c r="AG2119" s="73"/>
      <c r="AN2119" s="89"/>
      <c r="AO2119" s="89"/>
      <c r="AP2119" s="89"/>
      <c r="AQ2119" s="89"/>
      <c r="AR2119" s="89"/>
      <c r="AS2119" s="89"/>
      <c r="AT2119" s="89"/>
      <c r="AU2119" s="89"/>
    </row>
    <row r="2120" spans="3:47">
      <c r="C2120" s="10"/>
      <c r="D2120" s="10"/>
      <c r="AA2120" s="89"/>
      <c r="AB2120" s="89"/>
      <c r="AC2120" s="89"/>
      <c r="AD2120" s="89"/>
      <c r="AE2120" s="89"/>
      <c r="AF2120" s="117"/>
      <c r="AG2120" s="73"/>
      <c r="AN2120" s="89"/>
      <c r="AO2120" s="89"/>
      <c r="AP2120" s="89"/>
      <c r="AQ2120" s="89"/>
      <c r="AR2120" s="89"/>
      <c r="AS2120" s="89"/>
      <c r="AT2120" s="89"/>
      <c r="AU2120" s="89"/>
    </row>
    <row r="2121" spans="3:47">
      <c r="C2121" s="10"/>
      <c r="D2121" s="10"/>
      <c r="AA2121" s="89"/>
      <c r="AB2121" s="89"/>
      <c r="AC2121" s="89"/>
      <c r="AD2121" s="89"/>
      <c r="AE2121" s="89"/>
      <c r="AF2121" s="117"/>
      <c r="AG2121" s="73"/>
      <c r="AN2121" s="89"/>
      <c r="AO2121" s="89"/>
      <c r="AP2121" s="89"/>
      <c r="AQ2121" s="89"/>
      <c r="AR2121" s="89"/>
      <c r="AS2121" s="89"/>
      <c r="AT2121" s="89"/>
      <c r="AU2121" s="89"/>
    </row>
    <row r="2122" spans="3:47">
      <c r="C2122" s="10"/>
      <c r="D2122" s="10"/>
      <c r="AA2122" s="89"/>
      <c r="AB2122" s="89"/>
      <c r="AC2122" s="89"/>
      <c r="AD2122" s="89"/>
      <c r="AE2122" s="89"/>
      <c r="AF2122" s="117"/>
      <c r="AG2122" s="73"/>
      <c r="AN2122" s="89"/>
      <c r="AO2122" s="89"/>
      <c r="AP2122" s="89"/>
      <c r="AQ2122" s="89"/>
      <c r="AR2122" s="89"/>
      <c r="AS2122" s="89"/>
      <c r="AT2122" s="89"/>
      <c r="AU2122" s="89"/>
    </row>
    <row r="2123" spans="3:47">
      <c r="C2123" s="10"/>
      <c r="D2123" s="10"/>
      <c r="AA2123" s="89"/>
      <c r="AB2123" s="89"/>
      <c r="AC2123" s="89"/>
      <c r="AD2123" s="89"/>
      <c r="AE2123" s="89"/>
      <c r="AF2123" s="117"/>
      <c r="AG2123" s="73"/>
      <c r="AN2123" s="89"/>
      <c r="AO2123" s="89"/>
      <c r="AP2123" s="89"/>
      <c r="AQ2123" s="89"/>
      <c r="AR2123" s="89"/>
      <c r="AS2123" s="89"/>
      <c r="AT2123" s="89"/>
      <c r="AU2123" s="89"/>
    </row>
    <row r="2124" spans="3:47">
      <c r="C2124" s="10"/>
      <c r="D2124" s="10"/>
      <c r="AA2124" s="89"/>
      <c r="AB2124" s="89"/>
      <c r="AC2124" s="89"/>
      <c r="AD2124" s="89"/>
      <c r="AE2124" s="89"/>
      <c r="AF2124" s="117"/>
      <c r="AG2124" s="73"/>
      <c r="AN2124" s="89"/>
      <c r="AO2124" s="89"/>
      <c r="AP2124" s="89"/>
      <c r="AQ2124" s="89"/>
      <c r="AR2124" s="89"/>
      <c r="AS2124" s="89"/>
      <c r="AT2124" s="89"/>
      <c r="AU2124" s="89"/>
    </row>
    <row r="2125" spans="3:47">
      <c r="C2125" s="10"/>
      <c r="D2125" s="10"/>
      <c r="AA2125" s="89"/>
      <c r="AB2125" s="89"/>
      <c r="AC2125" s="89"/>
      <c r="AD2125" s="89"/>
      <c r="AE2125" s="89"/>
      <c r="AF2125" s="117"/>
      <c r="AG2125" s="73"/>
      <c r="AN2125" s="89"/>
      <c r="AO2125" s="89"/>
      <c r="AP2125" s="89"/>
      <c r="AQ2125" s="89"/>
      <c r="AR2125" s="89"/>
      <c r="AS2125" s="89"/>
      <c r="AT2125" s="89"/>
      <c r="AU2125" s="89"/>
    </row>
    <row r="2126" spans="3:47">
      <c r="C2126" s="10"/>
      <c r="D2126" s="10"/>
      <c r="AA2126" s="89"/>
      <c r="AB2126" s="89"/>
      <c r="AC2126" s="89"/>
      <c r="AD2126" s="89"/>
      <c r="AE2126" s="89"/>
      <c r="AF2126" s="117"/>
      <c r="AG2126" s="73"/>
      <c r="AN2126" s="89"/>
      <c r="AO2126" s="89"/>
      <c r="AP2126" s="89"/>
      <c r="AQ2126" s="89"/>
      <c r="AR2126" s="89"/>
      <c r="AS2126" s="89"/>
      <c r="AT2126" s="89"/>
      <c r="AU2126" s="89"/>
    </row>
    <row r="2127" spans="3:47">
      <c r="C2127" s="10"/>
      <c r="D2127" s="10"/>
      <c r="AA2127" s="89"/>
      <c r="AB2127" s="89"/>
      <c r="AC2127" s="89"/>
      <c r="AD2127" s="89"/>
      <c r="AE2127" s="89"/>
      <c r="AF2127" s="117"/>
      <c r="AG2127" s="73"/>
      <c r="AN2127" s="89"/>
      <c r="AO2127" s="89"/>
      <c r="AP2127" s="89"/>
      <c r="AQ2127" s="89"/>
      <c r="AR2127" s="89"/>
      <c r="AS2127" s="89"/>
      <c r="AT2127" s="89"/>
      <c r="AU2127" s="89"/>
    </row>
    <row r="2128" spans="3:47">
      <c r="C2128" s="10"/>
      <c r="D2128" s="10"/>
      <c r="AA2128" s="89"/>
      <c r="AB2128" s="89"/>
      <c r="AC2128" s="89"/>
      <c r="AD2128" s="89"/>
      <c r="AE2128" s="89"/>
      <c r="AF2128" s="117"/>
      <c r="AG2128" s="73"/>
      <c r="AN2128" s="89"/>
      <c r="AO2128" s="89"/>
      <c r="AP2128" s="89"/>
      <c r="AQ2128" s="89"/>
      <c r="AR2128" s="89"/>
      <c r="AS2128" s="89"/>
      <c r="AT2128" s="89"/>
      <c r="AU2128" s="89"/>
    </row>
    <row r="2129" spans="3:47">
      <c r="C2129" s="10"/>
      <c r="D2129" s="10"/>
      <c r="AA2129" s="89"/>
      <c r="AB2129" s="89"/>
      <c r="AC2129" s="89"/>
      <c r="AD2129" s="89"/>
      <c r="AE2129" s="89"/>
      <c r="AF2129" s="117"/>
      <c r="AG2129" s="73"/>
      <c r="AN2129" s="89"/>
      <c r="AO2129" s="89"/>
      <c r="AP2129" s="89"/>
      <c r="AQ2129" s="89"/>
      <c r="AR2129" s="89"/>
      <c r="AS2129" s="89"/>
      <c r="AT2129" s="89"/>
      <c r="AU2129" s="89"/>
    </row>
    <row r="2130" spans="3:47">
      <c r="C2130" s="10"/>
      <c r="D2130" s="10"/>
      <c r="AA2130" s="89"/>
      <c r="AB2130" s="89"/>
      <c r="AC2130" s="89"/>
      <c r="AD2130" s="89"/>
      <c r="AE2130" s="89"/>
      <c r="AF2130" s="117"/>
      <c r="AG2130" s="73"/>
      <c r="AN2130" s="89"/>
      <c r="AO2130" s="89"/>
      <c r="AP2130" s="89"/>
      <c r="AQ2130" s="89"/>
      <c r="AR2130" s="89"/>
      <c r="AS2130" s="89"/>
      <c r="AT2130" s="89"/>
      <c r="AU2130" s="89"/>
    </row>
    <row r="2131" spans="3:47">
      <c r="C2131" s="10"/>
      <c r="D2131" s="10"/>
      <c r="AA2131" s="89"/>
      <c r="AB2131" s="89"/>
      <c r="AC2131" s="89"/>
      <c r="AD2131" s="89"/>
      <c r="AE2131" s="89"/>
      <c r="AF2131" s="117"/>
      <c r="AG2131" s="73"/>
      <c r="AN2131" s="89"/>
      <c r="AO2131" s="89"/>
      <c r="AP2131" s="89"/>
      <c r="AQ2131" s="89"/>
      <c r="AR2131" s="89"/>
      <c r="AS2131" s="89"/>
      <c r="AT2131" s="89"/>
      <c r="AU2131" s="89"/>
    </row>
    <row r="2132" spans="3:47">
      <c r="C2132" s="10"/>
      <c r="D2132" s="10"/>
      <c r="AA2132" s="89"/>
      <c r="AB2132" s="89"/>
      <c r="AC2132" s="89"/>
      <c r="AD2132" s="89"/>
      <c r="AE2132" s="89"/>
      <c r="AF2132" s="117"/>
      <c r="AG2132" s="73"/>
      <c r="AN2132" s="89"/>
      <c r="AO2132" s="89"/>
      <c r="AP2132" s="89"/>
      <c r="AQ2132" s="89"/>
      <c r="AR2132" s="89"/>
      <c r="AS2132" s="89"/>
      <c r="AT2132" s="89"/>
      <c r="AU2132" s="89"/>
    </row>
    <row r="2133" spans="3:47">
      <c r="C2133" s="10"/>
      <c r="D2133" s="10"/>
      <c r="AA2133" s="89"/>
      <c r="AB2133" s="89"/>
      <c r="AC2133" s="89"/>
      <c r="AD2133" s="89"/>
      <c r="AE2133" s="89"/>
      <c r="AF2133" s="117"/>
      <c r="AG2133" s="73"/>
      <c r="AN2133" s="89"/>
      <c r="AO2133" s="89"/>
      <c r="AP2133" s="89"/>
      <c r="AQ2133" s="89"/>
      <c r="AR2133" s="89"/>
      <c r="AS2133" s="89"/>
      <c r="AT2133" s="89"/>
      <c r="AU2133" s="89"/>
    </row>
    <row r="2134" spans="3:47">
      <c r="C2134" s="10"/>
      <c r="D2134" s="10"/>
      <c r="AA2134" s="89"/>
      <c r="AB2134" s="89"/>
      <c r="AC2134" s="89"/>
      <c r="AD2134" s="89"/>
      <c r="AE2134" s="89"/>
      <c r="AF2134" s="117"/>
      <c r="AG2134" s="73"/>
      <c r="AN2134" s="89"/>
      <c r="AO2134" s="89"/>
      <c r="AP2134" s="89"/>
      <c r="AQ2134" s="89"/>
      <c r="AR2134" s="89"/>
      <c r="AS2134" s="89"/>
      <c r="AT2134" s="89"/>
      <c r="AU2134" s="89"/>
    </row>
    <row r="2135" spans="3:47">
      <c r="C2135" s="10"/>
      <c r="D2135" s="10"/>
      <c r="AA2135" s="89"/>
      <c r="AB2135" s="89"/>
      <c r="AC2135" s="89"/>
      <c r="AD2135" s="89"/>
      <c r="AE2135" s="89"/>
      <c r="AF2135" s="117"/>
      <c r="AG2135" s="73"/>
      <c r="AN2135" s="89"/>
      <c r="AO2135" s="89"/>
      <c r="AP2135" s="89"/>
      <c r="AQ2135" s="89"/>
      <c r="AR2135" s="89"/>
      <c r="AS2135" s="89"/>
      <c r="AT2135" s="89"/>
      <c r="AU2135" s="89"/>
    </row>
    <row r="2136" spans="3:47">
      <c r="C2136" s="10"/>
      <c r="D2136" s="10"/>
      <c r="AA2136" s="89"/>
      <c r="AB2136" s="89"/>
      <c r="AC2136" s="89"/>
      <c r="AD2136" s="89"/>
      <c r="AE2136" s="89"/>
      <c r="AF2136" s="117"/>
      <c r="AG2136" s="73"/>
      <c r="AN2136" s="89"/>
      <c r="AO2136" s="89"/>
      <c r="AP2136" s="89"/>
      <c r="AQ2136" s="89"/>
      <c r="AR2136" s="89"/>
      <c r="AS2136" s="89"/>
      <c r="AT2136" s="89"/>
      <c r="AU2136" s="89"/>
    </row>
    <row r="2137" spans="3:47">
      <c r="C2137" s="10"/>
      <c r="D2137" s="10"/>
      <c r="AA2137" s="89"/>
      <c r="AB2137" s="89"/>
      <c r="AC2137" s="89"/>
      <c r="AD2137" s="89"/>
      <c r="AE2137" s="89"/>
      <c r="AF2137" s="117"/>
      <c r="AG2137" s="73"/>
      <c r="AN2137" s="89"/>
      <c r="AO2137" s="89"/>
      <c r="AP2137" s="89"/>
      <c r="AQ2137" s="89"/>
      <c r="AR2137" s="89"/>
      <c r="AS2137" s="89"/>
      <c r="AT2137" s="89"/>
      <c r="AU2137" s="89"/>
    </row>
    <row r="2138" spans="3:47">
      <c r="C2138" s="10"/>
      <c r="D2138" s="10"/>
      <c r="AA2138" s="89"/>
      <c r="AB2138" s="89"/>
      <c r="AC2138" s="89"/>
      <c r="AD2138" s="89"/>
      <c r="AE2138" s="89"/>
      <c r="AF2138" s="117"/>
      <c r="AG2138" s="73"/>
      <c r="AN2138" s="89"/>
      <c r="AO2138" s="89"/>
      <c r="AP2138" s="89"/>
      <c r="AQ2138" s="89"/>
      <c r="AR2138" s="89"/>
      <c r="AS2138" s="89"/>
      <c r="AT2138" s="89"/>
      <c r="AU2138" s="89"/>
    </row>
    <row r="2139" spans="3:47">
      <c r="C2139" s="10"/>
      <c r="D2139" s="10"/>
      <c r="AA2139" s="89"/>
      <c r="AB2139" s="89"/>
      <c r="AC2139" s="89"/>
      <c r="AD2139" s="89"/>
      <c r="AE2139" s="89"/>
      <c r="AF2139" s="117"/>
      <c r="AG2139" s="73"/>
      <c r="AN2139" s="89"/>
      <c r="AO2139" s="89"/>
      <c r="AP2139" s="89"/>
      <c r="AQ2139" s="89"/>
      <c r="AR2139" s="89"/>
      <c r="AS2139" s="89"/>
      <c r="AT2139" s="89"/>
      <c r="AU2139" s="89"/>
    </row>
    <row r="2140" spans="3:47">
      <c r="C2140" s="10"/>
      <c r="D2140" s="10"/>
      <c r="AA2140" s="89"/>
      <c r="AB2140" s="89"/>
      <c r="AC2140" s="89"/>
      <c r="AD2140" s="89"/>
      <c r="AE2140" s="89"/>
      <c r="AF2140" s="117"/>
      <c r="AG2140" s="73"/>
      <c r="AN2140" s="89"/>
      <c r="AO2140" s="89"/>
      <c r="AP2140" s="89"/>
      <c r="AQ2140" s="89"/>
      <c r="AR2140" s="89"/>
      <c r="AS2140" s="89"/>
      <c r="AT2140" s="89"/>
      <c r="AU2140" s="89"/>
    </row>
    <row r="2141" spans="3:47">
      <c r="C2141" s="10"/>
      <c r="D2141" s="10"/>
      <c r="AA2141" s="89"/>
      <c r="AB2141" s="89"/>
      <c r="AC2141" s="89"/>
      <c r="AD2141" s="89"/>
      <c r="AE2141" s="89"/>
      <c r="AF2141" s="117"/>
      <c r="AG2141" s="73"/>
      <c r="AN2141" s="89"/>
      <c r="AO2141" s="89"/>
      <c r="AP2141" s="89"/>
      <c r="AQ2141" s="89"/>
      <c r="AR2141" s="89"/>
      <c r="AS2141" s="89"/>
      <c r="AT2141" s="89"/>
      <c r="AU2141" s="89"/>
    </row>
    <row r="2142" spans="3:47">
      <c r="C2142" s="10"/>
      <c r="D2142" s="10"/>
      <c r="AA2142" s="89"/>
      <c r="AB2142" s="89"/>
      <c r="AC2142" s="89"/>
      <c r="AD2142" s="89"/>
      <c r="AE2142" s="89"/>
      <c r="AF2142" s="117"/>
      <c r="AG2142" s="73"/>
      <c r="AN2142" s="89"/>
      <c r="AO2142" s="89"/>
      <c r="AP2142" s="89"/>
      <c r="AQ2142" s="89"/>
      <c r="AR2142" s="89"/>
      <c r="AS2142" s="89"/>
      <c r="AT2142" s="89"/>
      <c r="AU2142" s="89"/>
    </row>
    <row r="2143" spans="3:47">
      <c r="C2143" s="10"/>
      <c r="D2143" s="10"/>
      <c r="AA2143" s="89"/>
      <c r="AB2143" s="89"/>
      <c r="AC2143" s="89"/>
      <c r="AD2143" s="89"/>
      <c r="AE2143" s="89"/>
      <c r="AF2143" s="117"/>
      <c r="AG2143" s="73"/>
      <c r="AN2143" s="89"/>
      <c r="AO2143" s="89"/>
      <c r="AP2143" s="89"/>
      <c r="AQ2143" s="89"/>
      <c r="AR2143" s="89"/>
      <c r="AS2143" s="89"/>
      <c r="AT2143" s="89"/>
      <c r="AU2143" s="89"/>
    </row>
    <row r="2144" spans="3:47">
      <c r="C2144" s="10"/>
      <c r="D2144" s="10"/>
      <c r="AA2144" s="89"/>
      <c r="AB2144" s="89"/>
      <c r="AC2144" s="89"/>
      <c r="AD2144" s="89"/>
      <c r="AE2144" s="89"/>
      <c r="AF2144" s="117"/>
      <c r="AG2144" s="73"/>
      <c r="AN2144" s="89"/>
      <c r="AO2144" s="89"/>
      <c r="AP2144" s="89"/>
      <c r="AQ2144" s="89"/>
      <c r="AR2144" s="89"/>
      <c r="AS2144" s="89"/>
      <c r="AT2144" s="89"/>
      <c r="AU2144" s="89"/>
    </row>
    <row r="2145" spans="3:47">
      <c r="C2145" s="10"/>
      <c r="D2145" s="10"/>
      <c r="AA2145" s="89"/>
      <c r="AB2145" s="89"/>
      <c r="AC2145" s="89"/>
      <c r="AD2145" s="89"/>
      <c r="AE2145" s="89"/>
      <c r="AF2145" s="117"/>
      <c r="AG2145" s="73"/>
      <c r="AN2145" s="89"/>
      <c r="AO2145" s="89"/>
      <c r="AP2145" s="89"/>
      <c r="AQ2145" s="89"/>
      <c r="AR2145" s="89"/>
      <c r="AS2145" s="89"/>
      <c r="AT2145" s="89"/>
      <c r="AU2145" s="89"/>
    </row>
    <row r="2146" spans="3:47">
      <c r="C2146" s="10"/>
      <c r="D2146" s="10"/>
      <c r="AA2146" s="89"/>
      <c r="AB2146" s="89"/>
      <c r="AC2146" s="89"/>
      <c r="AD2146" s="89"/>
      <c r="AE2146" s="89"/>
      <c r="AF2146" s="117"/>
      <c r="AG2146" s="73"/>
      <c r="AN2146" s="89"/>
      <c r="AO2146" s="89"/>
      <c r="AP2146" s="89"/>
      <c r="AQ2146" s="89"/>
      <c r="AR2146" s="89"/>
      <c r="AS2146" s="89"/>
      <c r="AT2146" s="89"/>
      <c r="AU2146" s="89"/>
    </row>
    <row r="2147" spans="3:47">
      <c r="C2147" s="10"/>
      <c r="D2147" s="10"/>
      <c r="AA2147" s="89"/>
      <c r="AB2147" s="89"/>
      <c r="AC2147" s="89"/>
      <c r="AD2147" s="89"/>
      <c r="AE2147" s="89"/>
      <c r="AF2147" s="117"/>
      <c r="AG2147" s="73"/>
      <c r="AN2147" s="89"/>
      <c r="AO2147" s="89"/>
      <c r="AP2147" s="89"/>
      <c r="AQ2147" s="89"/>
      <c r="AR2147" s="89"/>
      <c r="AS2147" s="89"/>
      <c r="AT2147" s="89"/>
      <c r="AU2147" s="89"/>
    </row>
    <row r="2148" spans="3:47">
      <c r="C2148" s="10"/>
      <c r="D2148" s="10"/>
      <c r="AA2148" s="89"/>
      <c r="AB2148" s="89"/>
      <c r="AC2148" s="89"/>
      <c r="AD2148" s="89"/>
      <c r="AE2148" s="89"/>
      <c r="AF2148" s="117"/>
      <c r="AG2148" s="73"/>
      <c r="AN2148" s="89"/>
      <c r="AO2148" s="89"/>
      <c r="AP2148" s="89"/>
      <c r="AQ2148" s="89"/>
      <c r="AR2148" s="89"/>
      <c r="AS2148" s="89"/>
      <c r="AT2148" s="89"/>
      <c r="AU2148" s="89"/>
    </row>
    <row r="2149" spans="3:47">
      <c r="C2149" s="10"/>
      <c r="D2149" s="10"/>
      <c r="AA2149" s="89"/>
      <c r="AB2149" s="89"/>
      <c r="AC2149" s="89"/>
      <c r="AD2149" s="89"/>
      <c r="AE2149" s="89"/>
      <c r="AF2149" s="117"/>
      <c r="AG2149" s="73"/>
      <c r="AN2149" s="89"/>
      <c r="AO2149" s="89"/>
      <c r="AP2149" s="89"/>
      <c r="AQ2149" s="89"/>
      <c r="AR2149" s="89"/>
      <c r="AS2149" s="89"/>
      <c r="AT2149" s="89"/>
      <c r="AU2149" s="89"/>
    </row>
    <row r="2150" spans="3:47">
      <c r="C2150" s="10"/>
      <c r="D2150" s="10"/>
      <c r="AA2150" s="89"/>
      <c r="AB2150" s="89"/>
      <c r="AC2150" s="89"/>
      <c r="AD2150" s="89"/>
      <c r="AE2150" s="89"/>
      <c r="AF2150" s="117"/>
      <c r="AG2150" s="73"/>
      <c r="AN2150" s="89"/>
      <c r="AO2150" s="89"/>
      <c r="AP2150" s="89"/>
      <c r="AQ2150" s="89"/>
      <c r="AR2150" s="89"/>
      <c r="AS2150" s="89"/>
      <c r="AT2150" s="89"/>
      <c r="AU2150" s="89"/>
    </row>
    <row r="2151" spans="3:47">
      <c r="C2151" s="10"/>
      <c r="D2151" s="10"/>
      <c r="AA2151" s="89"/>
      <c r="AB2151" s="89"/>
      <c r="AC2151" s="89"/>
      <c r="AD2151" s="89"/>
      <c r="AE2151" s="89"/>
      <c r="AF2151" s="117"/>
      <c r="AG2151" s="73"/>
      <c r="AN2151" s="89"/>
      <c r="AO2151" s="89"/>
      <c r="AP2151" s="89"/>
      <c r="AQ2151" s="89"/>
      <c r="AR2151" s="89"/>
      <c r="AS2151" s="89"/>
      <c r="AT2151" s="89"/>
      <c r="AU2151" s="89"/>
    </row>
    <row r="2152" spans="3:47">
      <c r="C2152" s="10"/>
      <c r="D2152" s="10"/>
      <c r="AA2152" s="89"/>
      <c r="AB2152" s="89"/>
      <c r="AC2152" s="89"/>
      <c r="AD2152" s="89"/>
      <c r="AE2152" s="89"/>
      <c r="AF2152" s="117"/>
      <c r="AG2152" s="73"/>
      <c r="AN2152" s="89"/>
      <c r="AO2152" s="89"/>
      <c r="AP2152" s="89"/>
      <c r="AQ2152" s="89"/>
      <c r="AR2152" s="89"/>
      <c r="AS2152" s="89"/>
      <c r="AT2152" s="89"/>
      <c r="AU2152" s="89"/>
    </row>
    <row r="2153" spans="3:47">
      <c r="C2153" s="10"/>
      <c r="D2153" s="10"/>
      <c r="AA2153" s="89"/>
      <c r="AB2153" s="89"/>
      <c r="AC2153" s="89"/>
      <c r="AD2153" s="89"/>
      <c r="AE2153" s="89"/>
      <c r="AF2153" s="117"/>
      <c r="AG2153" s="73"/>
      <c r="AN2153" s="89"/>
      <c r="AO2153" s="89"/>
      <c r="AP2153" s="89"/>
      <c r="AQ2153" s="89"/>
      <c r="AR2153" s="89"/>
      <c r="AS2153" s="89"/>
      <c r="AT2153" s="89"/>
      <c r="AU2153" s="89"/>
    </row>
    <row r="2154" spans="3:47">
      <c r="C2154" s="10"/>
      <c r="D2154" s="10"/>
      <c r="AA2154" s="89"/>
      <c r="AB2154" s="89"/>
      <c r="AC2154" s="89"/>
      <c r="AD2154" s="89"/>
      <c r="AE2154" s="89"/>
      <c r="AF2154" s="117"/>
      <c r="AG2154" s="73"/>
      <c r="AN2154" s="89"/>
      <c r="AO2154" s="89"/>
      <c r="AP2154" s="89"/>
      <c r="AQ2154" s="89"/>
      <c r="AR2154" s="89"/>
      <c r="AS2154" s="89"/>
      <c r="AT2154" s="89"/>
      <c r="AU2154" s="89"/>
    </row>
    <row r="2155" spans="3:47">
      <c r="C2155" s="10"/>
      <c r="D2155" s="10"/>
      <c r="AA2155" s="89"/>
      <c r="AB2155" s="89"/>
      <c r="AC2155" s="89"/>
      <c r="AD2155" s="89"/>
      <c r="AE2155" s="89"/>
      <c r="AF2155" s="117"/>
      <c r="AG2155" s="73"/>
      <c r="AN2155" s="89"/>
      <c r="AO2155" s="89"/>
      <c r="AP2155" s="89"/>
      <c r="AQ2155" s="89"/>
      <c r="AR2155" s="89"/>
      <c r="AS2155" s="89"/>
      <c r="AT2155" s="89"/>
      <c r="AU2155" s="89"/>
    </row>
    <row r="2156" spans="3:47">
      <c r="C2156" s="10"/>
      <c r="D2156" s="10"/>
      <c r="AA2156" s="89"/>
      <c r="AB2156" s="89"/>
      <c r="AC2156" s="89"/>
      <c r="AD2156" s="89"/>
      <c r="AE2156" s="89"/>
      <c r="AF2156" s="117"/>
      <c r="AG2156" s="73"/>
      <c r="AN2156" s="89"/>
      <c r="AO2156" s="89"/>
      <c r="AP2156" s="89"/>
      <c r="AQ2156" s="89"/>
      <c r="AR2156" s="89"/>
      <c r="AS2156" s="89"/>
      <c r="AT2156" s="89"/>
      <c r="AU2156" s="89"/>
    </row>
    <row r="2157" spans="3:47">
      <c r="C2157" s="10"/>
      <c r="D2157" s="10"/>
      <c r="AA2157" s="89"/>
      <c r="AB2157" s="89"/>
      <c r="AC2157" s="89"/>
      <c r="AD2157" s="89"/>
      <c r="AE2157" s="89"/>
      <c r="AF2157" s="117"/>
      <c r="AG2157" s="73"/>
      <c r="AN2157" s="89"/>
      <c r="AO2157" s="89"/>
      <c r="AP2157" s="89"/>
      <c r="AQ2157" s="89"/>
      <c r="AR2157" s="89"/>
      <c r="AS2157" s="89"/>
      <c r="AT2157" s="89"/>
      <c r="AU2157" s="89"/>
    </row>
    <row r="2158" spans="3:47">
      <c r="C2158" s="10"/>
      <c r="D2158" s="10"/>
      <c r="AA2158" s="89"/>
      <c r="AB2158" s="89"/>
      <c r="AC2158" s="89"/>
      <c r="AD2158" s="89"/>
      <c r="AE2158" s="89"/>
      <c r="AF2158" s="117"/>
      <c r="AG2158" s="73"/>
      <c r="AN2158" s="89"/>
      <c r="AO2158" s="89"/>
      <c r="AP2158" s="89"/>
      <c r="AQ2158" s="89"/>
      <c r="AR2158" s="89"/>
      <c r="AS2158" s="89"/>
      <c r="AT2158" s="89"/>
      <c r="AU2158" s="89"/>
    </row>
    <row r="2159" spans="3:47">
      <c r="C2159" s="10"/>
      <c r="D2159" s="10"/>
      <c r="AA2159" s="89"/>
      <c r="AB2159" s="89"/>
      <c r="AC2159" s="89"/>
      <c r="AD2159" s="89"/>
      <c r="AE2159" s="89"/>
      <c r="AF2159" s="117"/>
      <c r="AG2159" s="73"/>
      <c r="AN2159" s="89"/>
      <c r="AO2159" s="89"/>
      <c r="AP2159" s="89"/>
      <c r="AQ2159" s="89"/>
      <c r="AR2159" s="89"/>
      <c r="AS2159" s="89"/>
      <c r="AT2159" s="89"/>
      <c r="AU2159" s="89"/>
    </row>
    <row r="2160" spans="3:47">
      <c r="C2160" s="10"/>
      <c r="D2160" s="10"/>
      <c r="AA2160" s="89"/>
      <c r="AB2160" s="89"/>
      <c r="AC2160" s="89"/>
      <c r="AD2160" s="89"/>
      <c r="AE2160" s="89"/>
      <c r="AF2160" s="117"/>
      <c r="AG2160" s="73"/>
      <c r="AN2160" s="89"/>
      <c r="AO2160" s="89"/>
      <c r="AP2160" s="89"/>
      <c r="AQ2160" s="89"/>
      <c r="AR2160" s="89"/>
      <c r="AS2160" s="89"/>
      <c r="AT2160" s="89"/>
      <c r="AU2160" s="89"/>
    </row>
    <row r="2161" spans="3:47">
      <c r="C2161" s="10"/>
      <c r="D2161" s="10"/>
      <c r="AA2161" s="89"/>
      <c r="AB2161" s="89"/>
      <c r="AC2161" s="89"/>
      <c r="AD2161" s="89"/>
      <c r="AE2161" s="89"/>
      <c r="AF2161" s="117"/>
      <c r="AG2161" s="73"/>
      <c r="AN2161" s="89"/>
      <c r="AO2161" s="89"/>
      <c r="AP2161" s="89"/>
      <c r="AQ2161" s="89"/>
      <c r="AR2161" s="89"/>
      <c r="AS2161" s="89"/>
      <c r="AT2161" s="89"/>
      <c r="AU2161" s="89"/>
    </row>
    <row r="2162" spans="3:47">
      <c r="C2162" s="10"/>
      <c r="D2162" s="10"/>
      <c r="AA2162" s="89"/>
      <c r="AB2162" s="89"/>
      <c r="AC2162" s="89"/>
      <c r="AD2162" s="89"/>
      <c r="AE2162" s="89"/>
      <c r="AF2162" s="117"/>
      <c r="AG2162" s="73"/>
      <c r="AN2162" s="89"/>
      <c r="AO2162" s="89"/>
      <c r="AP2162" s="89"/>
      <c r="AQ2162" s="89"/>
      <c r="AR2162" s="89"/>
      <c r="AS2162" s="89"/>
      <c r="AT2162" s="89"/>
      <c r="AU2162" s="89"/>
    </row>
    <row r="2163" spans="3:47">
      <c r="C2163" s="10"/>
      <c r="D2163" s="10"/>
      <c r="AA2163" s="89"/>
      <c r="AB2163" s="89"/>
      <c r="AC2163" s="89"/>
      <c r="AD2163" s="89"/>
      <c r="AE2163" s="89"/>
      <c r="AF2163" s="117"/>
      <c r="AG2163" s="73"/>
      <c r="AN2163" s="89"/>
      <c r="AO2163" s="89"/>
      <c r="AP2163" s="89"/>
      <c r="AQ2163" s="89"/>
      <c r="AR2163" s="89"/>
      <c r="AS2163" s="89"/>
      <c r="AT2163" s="89"/>
      <c r="AU2163" s="89"/>
    </row>
    <row r="2164" spans="3:47">
      <c r="C2164" s="10"/>
      <c r="D2164" s="10"/>
      <c r="AA2164" s="89"/>
      <c r="AB2164" s="89"/>
      <c r="AC2164" s="89"/>
      <c r="AD2164" s="89"/>
      <c r="AE2164" s="89"/>
      <c r="AF2164" s="117"/>
      <c r="AG2164" s="73"/>
      <c r="AN2164" s="89"/>
      <c r="AO2164" s="89"/>
      <c r="AP2164" s="89"/>
      <c r="AQ2164" s="89"/>
      <c r="AR2164" s="89"/>
      <c r="AS2164" s="89"/>
      <c r="AT2164" s="89"/>
      <c r="AU2164" s="89"/>
    </row>
    <row r="2165" spans="3:47">
      <c r="C2165" s="10"/>
      <c r="D2165" s="10"/>
      <c r="AA2165" s="89"/>
      <c r="AB2165" s="89"/>
      <c r="AC2165" s="89"/>
      <c r="AD2165" s="89"/>
      <c r="AE2165" s="89"/>
      <c r="AF2165" s="117"/>
      <c r="AG2165" s="73"/>
      <c r="AN2165" s="89"/>
      <c r="AO2165" s="89"/>
      <c r="AP2165" s="89"/>
      <c r="AQ2165" s="89"/>
      <c r="AR2165" s="89"/>
      <c r="AS2165" s="89"/>
      <c r="AT2165" s="89"/>
      <c r="AU2165" s="89"/>
    </row>
    <row r="2166" spans="3:47">
      <c r="C2166" s="10"/>
      <c r="D2166" s="10"/>
      <c r="AA2166" s="89"/>
      <c r="AB2166" s="89"/>
      <c r="AC2166" s="89"/>
      <c r="AD2166" s="89"/>
      <c r="AE2166" s="89"/>
      <c r="AF2166" s="117"/>
      <c r="AG2166" s="73"/>
      <c r="AN2166" s="89"/>
      <c r="AO2166" s="89"/>
      <c r="AP2166" s="89"/>
      <c r="AQ2166" s="89"/>
      <c r="AR2166" s="89"/>
      <c r="AS2166" s="89"/>
      <c r="AT2166" s="89"/>
      <c r="AU2166" s="89"/>
    </row>
    <row r="2167" spans="3:47">
      <c r="C2167" s="10"/>
      <c r="D2167" s="10"/>
      <c r="AA2167" s="89"/>
      <c r="AB2167" s="89"/>
      <c r="AC2167" s="89"/>
      <c r="AD2167" s="89"/>
      <c r="AE2167" s="89"/>
      <c r="AF2167" s="117"/>
      <c r="AG2167" s="73"/>
      <c r="AN2167" s="89"/>
      <c r="AO2167" s="89"/>
      <c r="AP2167" s="89"/>
      <c r="AQ2167" s="89"/>
      <c r="AR2167" s="89"/>
      <c r="AS2167" s="89"/>
      <c r="AT2167" s="89"/>
      <c r="AU2167" s="89"/>
    </row>
    <row r="2168" spans="3:47">
      <c r="C2168" s="10"/>
      <c r="D2168" s="10"/>
      <c r="AA2168" s="89"/>
      <c r="AB2168" s="89"/>
      <c r="AC2168" s="89"/>
      <c r="AD2168" s="89"/>
      <c r="AE2168" s="89"/>
      <c r="AF2168" s="117"/>
      <c r="AG2168" s="73"/>
      <c r="AN2168" s="89"/>
      <c r="AO2168" s="89"/>
      <c r="AP2168" s="89"/>
      <c r="AQ2168" s="89"/>
      <c r="AR2168" s="89"/>
      <c r="AS2168" s="89"/>
      <c r="AT2168" s="89"/>
      <c r="AU2168" s="89"/>
    </row>
    <row r="2169" spans="3:47">
      <c r="C2169" s="10"/>
      <c r="D2169" s="10"/>
      <c r="AA2169" s="89"/>
      <c r="AB2169" s="89"/>
      <c r="AC2169" s="89"/>
      <c r="AD2169" s="89"/>
      <c r="AE2169" s="89"/>
      <c r="AF2169" s="117"/>
      <c r="AG2169" s="73"/>
      <c r="AN2169" s="89"/>
      <c r="AO2169" s="89"/>
      <c r="AP2169" s="89"/>
      <c r="AQ2169" s="89"/>
      <c r="AR2169" s="89"/>
      <c r="AS2169" s="89"/>
      <c r="AT2169" s="89"/>
      <c r="AU2169" s="89"/>
    </row>
    <row r="2170" spans="3:47">
      <c r="C2170" s="10"/>
      <c r="D2170" s="10"/>
      <c r="AA2170" s="89"/>
      <c r="AB2170" s="89"/>
      <c r="AC2170" s="89"/>
      <c r="AD2170" s="89"/>
      <c r="AE2170" s="89"/>
      <c r="AF2170" s="117"/>
      <c r="AG2170" s="73"/>
      <c r="AN2170" s="89"/>
      <c r="AO2170" s="89"/>
      <c r="AP2170" s="89"/>
      <c r="AQ2170" s="89"/>
      <c r="AR2170" s="89"/>
      <c r="AS2170" s="89"/>
      <c r="AT2170" s="89"/>
      <c r="AU2170" s="89"/>
    </row>
    <row r="2171" spans="3:47">
      <c r="C2171" s="10"/>
      <c r="D2171" s="10"/>
      <c r="AA2171" s="89"/>
      <c r="AB2171" s="89"/>
      <c r="AC2171" s="89"/>
      <c r="AD2171" s="89"/>
      <c r="AE2171" s="89"/>
      <c r="AF2171" s="117"/>
      <c r="AG2171" s="73"/>
      <c r="AN2171" s="89"/>
      <c r="AO2171" s="89"/>
      <c r="AP2171" s="89"/>
      <c r="AQ2171" s="89"/>
      <c r="AR2171" s="89"/>
      <c r="AS2171" s="89"/>
      <c r="AT2171" s="89"/>
      <c r="AU2171" s="89"/>
    </row>
    <row r="2172" spans="3:47">
      <c r="C2172" s="10"/>
      <c r="D2172" s="10"/>
      <c r="AA2172" s="89"/>
      <c r="AB2172" s="89"/>
      <c r="AC2172" s="89"/>
      <c r="AD2172" s="89"/>
      <c r="AE2172" s="89"/>
      <c r="AF2172" s="117"/>
      <c r="AG2172" s="73"/>
      <c r="AN2172" s="89"/>
      <c r="AO2172" s="89"/>
      <c r="AP2172" s="89"/>
      <c r="AQ2172" s="89"/>
      <c r="AR2172" s="89"/>
      <c r="AS2172" s="89"/>
      <c r="AT2172" s="89"/>
      <c r="AU2172" s="89"/>
    </row>
    <row r="2173" spans="3:47">
      <c r="C2173" s="10"/>
      <c r="D2173" s="10"/>
      <c r="AA2173" s="89"/>
      <c r="AB2173" s="89"/>
      <c r="AC2173" s="89"/>
      <c r="AD2173" s="89"/>
      <c r="AE2173" s="89"/>
      <c r="AF2173" s="117"/>
      <c r="AG2173" s="73"/>
      <c r="AN2173" s="89"/>
      <c r="AO2173" s="89"/>
      <c r="AP2173" s="89"/>
      <c r="AQ2173" s="89"/>
      <c r="AR2173" s="89"/>
      <c r="AS2173" s="89"/>
      <c r="AT2173" s="89"/>
      <c r="AU2173" s="89"/>
    </row>
    <row r="2174" spans="3:47">
      <c r="C2174" s="10"/>
      <c r="D2174" s="10"/>
      <c r="AA2174" s="89"/>
      <c r="AB2174" s="89"/>
      <c r="AC2174" s="89"/>
      <c r="AD2174" s="89"/>
      <c r="AE2174" s="89"/>
      <c r="AF2174" s="117"/>
      <c r="AG2174" s="73"/>
      <c r="AN2174" s="89"/>
      <c r="AO2174" s="89"/>
      <c r="AP2174" s="89"/>
      <c r="AQ2174" s="89"/>
      <c r="AR2174" s="89"/>
      <c r="AS2174" s="89"/>
      <c r="AT2174" s="89"/>
      <c r="AU2174" s="89"/>
    </row>
    <row r="2175" spans="3:47">
      <c r="C2175" s="10"/>
      <c r="D2175" s="10"/>
      <c r="AA2175" s="89"/>
      <c r="AB2175" s="89"/>
      <c r="AC2175" s="89"/>
      <c r="AD2175" s="89"/>
      <c r="AE2175" s="89"/>
      <c r="AF2175" s="117"/>
      <c r="AG2175" s="73"/>
      <c r="AN2175" s="89"/>
      <c r="AO2175" s="89"/>
      <c r="AP2175" s="89"/>
      <c r="AQ2175" s="89"/>
      <c r="AR2175" s="89"/>
      <c r="AS2175" s="89"/>
      <c r="AT2175" s="89"/>
      <c r="AU2175" s="89"/>
    </row>
    <row r="2176" spans="3:47">
      <c r="C2176" s="10"/>
      <c r="D2176" s="10"/>
      <c r="AA2176" s="89"/>
      <c r="AB2176" s="89"/>
      <c r="AC2176" s="89"/>
      <c r="AD2176" s="89"/>
      <c r="AE2176" s="89"/>
      <c r="AF2176" s="117"/>
      <c r="AG2176" s="73"/>
      <c r="AN2176" s="89"/>
      <c r="AO2176" s="89"/>
      <c r="AP2176" s="89"/>
      <c r="AQ2176" s="89"/>
      <c r="AR2176" s="89"/>
      <c r="AS2176" s="89"/>
      <c r="AT2176" s="89"/>
      <c r="AU2176" s="89"/>
    </row>
    <row r="2177" spans="3:47">
      <c r="C2177" s="10"/>
      <c r="D2177" s="10"/>
      <c r="AA2177" s="89"/>
      <c r="AB2177" s="89"/>
      <c r="AC2177" s="89"/>
      <c r="AD2177" s="89"/>
      <c r="AE2177" s="89"/>
      <c r="AF2177" s="117"/>
      <c r="AG2177" s="73"/>
      <c r="AN2177" s="89"/>
      <c r="AO2177" s="89"/>
      <c r="AP2177" s="89"/>
      <c r="AQ2177" s="89"/>
      <c r="AR2177" s="89"/>
      <c r="AS2177" s="89"/>
      <c r="AT2177" s="89"/>
      <c r="AU2177" s="89"/>
    </row>
    <row r="2178" spans="3:47">
      <c r="C2178" s="10"/>
      <c r="D2178" s="10"/>
      <c r="AA2178" s="89"/>
      <c r="AB2178" s="89"/>
      <c r="AC2178" s="89"/>
      <c r="AD2178" s="89"/>
      <c r="AE2178" s="89"/>
      <c r="AF2178" s="117"/>
      <c r="AG2178" s="73"/>
      <c r="AN2178" s="89"/>
      <c r="AO2178" s="89"/>
      <c r="AP2178" s="89"/>
      <c r="AQ2178" s="89"/>
      <c r="AR2178" s="89"/>
      <c r="AS2178" s="89"/>
      <c r="AT2178" s="89"/>
      <c r="AU2178" s="89"/>
    </row>
    <row r="2179" spans="3:47">
      <c r="C2179" s="10"/>
      <c r="D2179" s="10"/>
      <c r="AA2179" s="89"/>
      <c r="AB2179" s="89"/>
      <c r="AC2179" s="89"/>
      <c r="AD2179" s="89"/>
      <c r="AE2179" s="89"/>
      <c r="AF2179" s="117"/>
      <c r="AG2179" s="73"/>
      <c r="AN2179" s="89"/>
      <c r="AO2179" s="89"/>
      <c r="AP2179" s="89"/>
      <c r="AQ2179" s="89"/>
      <c r="AR2179" s="89"/>
      <c r="AS2179" s="89"/>
      <c r="AT2179" s="89"/>
      <c r="AU2179" s="89"/>
    </row>
    <row r="2180" spans="3:47">
      <c r="C2180" s="10"/>
      <c r="D2180" s="10"/>
      <c r="AA2180" s="89"/>
      <c r="AB2180" s="89"/>
      <c r="AC2180" s="89"/>
      <c r="AD2180" s="89"/>
      <c r="AE2180" s="89"/>
      <c r="AF2180" s="117"/>
      <c r="AG2180" s="73"/>
      <c r="AN2180" s="89"/>
      <c r="AO2180" s="89"/>
      <c r="AP2180" s="89"/>
      <c r="AQ2180" s="89"/>
      <c r="AR2180" s="89"/>
      <c r="AS2180" s="89"/>
      <c r="AT2180" s="89"/>
      <c r="AU2180" s="89"/>
    </row>
    <row r="2181" spans="3:47">
      <c r="C2181" s="10"/>
      <c r="D2181" s="10"/>
      <c r="AA2181" s="89"/>
      <c r="AB2181" s="89"/>
      <c r="AC2181" s="89"/>
      <c r="AD2181" s="89"/>
      <c r="AE2181" s="89"/>
      <c r="AF2181" s="117"/>
      <c r="AG2181" s="73"/>
      <c r="AN2181" s="89"/>
      <c r="AO2181" s="89"/>
      <c r="AP2181" s="89"/>
      <c r="AQ2181" s="89"/>
      <c r="AR2181" s="89"/>
      <c r="AS2181" s="89"/>
      <c r="AT2181" s="89"/>
      <c r="AU2181" s="89"/>
    </row>
    <row r="2182" spans="3:47">
      <c r="C2182" s="10"/>
      <c r="D2182" s="10"/>
      <c r="AA2182" s="89"/>
      <c r="AB2182" s="89"/>
      <c r="AC2182" s="89"/>
      <c r="AD2182" s="89"/>
      <c r="AE2182" s="89"/>
      <c r="AF2182" s="117"/>
      <c r="AG2182" s="73"/>
      <c r="AN2182" s="89"/>
      <c r="AO2182" s="89"/>
      <c r="AP2182" s="89"/>
      <c r="AQ2182" s="89"/>
      <c r="AR2182" s="89"/>
      <c r="AS2182" s="89"/>
      <c r="AT2182" s="89"/>
      <c r="AU2182" s="89"/>
    </row>
    <row r="2183" spans="3:47">
      <c r="C2183" s="10"/>
      <c r="D2183" s="10"/>
      <c r="AA2183" s="89"/>
      <c r="AB2183" s="89"/>
      <c r="AC2183" s="89"/>
      <c r="AD2183" s="89"/>
      <c r="AE2183" s="89"/>
      <c r="AF2183" s="117"/>
      <c r="AG2183" s="73"/>
      <c r="AN2183" s="89"/>
      <c r="AO2183" s="89"/>
      <c r="AP2183" s="89"/>
      <c r="AQ2183" s="89"/>
      <c r="AR2183" s="89"/>
      <c r="AS2183" s="89"/>
      <c r="AT2183" s="89"/>
      <c r="AU2183" s="89"/>
    </row>
    <row r="2184" spans="3:47">
      <c r="C2184" s="10"/>
      <c r="D2184" s="10"/>
      <c r="AA2184" s="89"/>
      <c r="AB2184" s="89"/>
      <c r="AC2184" s="89"/>
      <c r="AD2184" s="89"/>
      <c r="AE2184" s="89"/>
      <c r="AF2184" s="117"/>
      <c r="AG2184" s="73"/>
      <c r="AN2184" s="89"/>
      <c r="AO2184" s="89"/>
      <c r="AP2184" s="89"/>
      <c r="AQ2184" s="89"/>
      <c r="AR2184" s="89"/>
      <c r="AS2184" s="89"/>
      <c r="AT2184" s="89"/>
      <c r="AU2184" s="89"/>
    </row>
    <row r="2185" spans="3:47">
      <c r="C2185" s="10"/>
      <c r="D2185" s="10"/>
      <c r="AA2185" s="89"/>
      <c r="AB2185" s="89"/>
      <c r="AC2185" s="89"/>
      <c r="AD2185" s="89"/>
      <c r="AE2185" s="89"/>
      <c r="AF2185" s="117"/>
      <c r="AG2185" s="73"/>
      <c r="AN2185" s="89"/>
      <c r="AO2185" s="89"/>
      <c r="AP2185" s="89"/>
      <c r="AQ2185" s="89"/>
      <c r="AR2185" s="89"/>
      <c r="AS2185" s="89"/>
      <c r="AT2185" s="89"/>
      <c r="AU2185" s="89"/>
    </row>
    <row r="2186" spans="3:47">
      <c r="C2186" s="10"/>
      <c r="D2186" s="10"/>
      <c r="AA2186" s="89"/>
      <c r="AB2186" s="89"/>
      <c r="AC2186" s="89"/>
      <c r="AD2186" s="89"/>
      <c r="AE2186" s="89"/>
      <c r="AF2186" s="117"/>
      <c r="AG2186" s="73"/>
      <c r="AN2186" s="89"/>
      <c r="AO2186" s="89"/>
      <c r="AP2186" s="89"/>
      <c r="AQ2186" s="89"/>
      <c r="AR2186" s="89"/>
      <c r="AS2186" s="89"/>
      <c r="AT2186" s="89"/>
      <c r="AU2186" s="89"/>
    </row>
    <row r="2187" spans="3:47">
      <c r="C2187" s="10"/>
      <c r="D2187" s="10"/>
      <c r="AA2187" s="89"/>
      <c r="AB2187" s="89"/>
      <c r="AC2187" s="89"/>
      <c r="AD2187" s="89"/>
      <c r="AE2187" s="89"/>
      <c r="AF2187" s="117"/>
      <c r="AG2187" s="73"/>
      <c r="AN2187" s="89"/>
      <c r="AO2187" s="89"/>
      <c r="AP2187" s="89"/>
      <c r="AQ2187" s="89"/>
      <c r="AR2187" s="89"/>
      <c r="AS2187" s="89"/>
      <c r="AT2187" s="89"/>
      <c r="AU2187" s="89"/>
    </row>
    <row r="2188" spans="3:47">
      <c r="C2188" s="10"/>
      <c r="D2188" s="10"/>
      <c r="AA2188" s="89"/>
      <c r="AB2188" s="89"/>
      <c r="AC2188" s="89"/>
      <c r="AD2188" s="89"/>
      <c r="AE2188" s="89"/>
      <c r="AF2188" s="117"/>
      <c r="AG2188" s="73"/>
      <c r="AN2188" s="89"/>
      <c r="AO2188" s="89"/>
      <c r="AP2188" s="89"/>
      <c r="AQ2188" s="89"/>
      <c r="AR2188" s="89"/>
      <c r="AS2188" s="89"/>
      <c r="AT2188" s="89"/>
      <c r="AU2188" s="89"/>
    </row>
    <row r="2189" spans="3:47">
      <c r="C2189" s="10"/>
      <c r="D2189" s="10"/>
      <c r="AA2189" s="89"/>
      <c r="AB2189" s="89"/>
      <c r="AC2189" s="89"/>
      <c r="AD2189" s="89"/>
      <c r="AE2189" s="89"/>
      <c r="AF2189" s="117"/>
      <c r="AG2189" s="73"/>
      <c r="AN2189" s="89"/>
      <c r="AO2189" s="89"/>
      <c r="AP2189" s="89"/>
      <c r="AQ2189" s="89"/>
      <c r="AR2189" s="89"/>
      <c r="AS2189" s="89"/>
      <c r="AT2189" s="89"/>
      <c r="AU2189" s="89"/>
    </row>
    <row r="2190" spans="3:47">
      <c r="C2190" s="10"/>
      <c r="D2190" s="10"/>
      <c r="AA2190" s="89"/>
      <c r="AB2190" s="89"/>
      <c r="AC2190" s="89"/>
      <c r="AD2190" s="89"/>
      <c r="AE2190" s="89"/>
      <c r="AF2190" s="117"/>
      <c r="AG2190" s="73"/>
      <c r="AN2190" s="89"/>
      <c r="AO2190" s="89"/>
      <c r="AP2190" s="89"/>
      <c r="AQ2190" s="89"/>
      <c r="AR2190" s="89"/>
      <c r="AS2190" s="89"/>
      <c r="AT2190" s="89"/>
      <c r="AU2190" s="89"/>
    </row>
    <row r="2191" spans="3:47">
      <c r="C2191" s="10"/>
      <c r="D2191" s="10"/>
      <c r="AA2191" s="89"/>
      <c r="AB2191" s="89"/>
      <c r="AC2191" s="89"/>
      <c r="AD2191" s="89"/>
      <c r="AE2191" s="89"/>
      <c r="AF2191" s="117"/>
      <c r="AG2191" s="73"/>
      <c r="AN2191" s="89"/>
      <c r="AO2191" s="89"/>
      <c r="AP2191" s="89"/>
      <c r="AQ2191" s="89"/>
      <c r="AR2191" s="89"/>
      <c r="AS2191" s="89"/>
      <c r="AT2191" s="89"/>
      <c r="AU2191" s="89"/>
    </row>
    <row r="2192" spans="3:47">
      <c r="C2192" s="10"/>
      <c r="D2192" s="10"/>
      <c r="AA2192" s="89"/>
      <c r="AB2192" s="89"/>
      <c r="AC2192" s="89"/>
      <c r="AD2192" s="89"/>
      <c r="AE2192" s="89"/>
      <c r="AF2192" s="117"/>
      <c r="AG2192" s="73"/>
      <c r="AN2192" s="89"/>
      <c r="AO2192" s="89"/>
      <c r="AP2192" s="89"/>
      <c r="AQ2192" s="89"/>
      <c r="AR2192" s="89"/>
      <c r="AS2192" s="89"/>
      <c r="AT2192" s="89"/>
      <c r="AU2192" s="89"/>
    </row>
    <row r="2193" spans="3:47">
      <c r="C2193" s="10"/>
      <c r="D2193" s="10"/>
      <c r="AA2193" s="89"/>
      <c r="AB2193" s="89"/>
      <c r="AC2193" s="89"/>
      <c r="AD2193" s="89"/>
      <c r="AE2193" s="89"/>
      <c r="AF2193" s="117"/>
      <c r="AG2193" s="73"/>
      <c r="AN2193" s="89"/>
      <c r="AO2193" s="89"/>
      <c r="AP2193" s="89"/>
      <c r="AQ2193" s="89"/>
      <c r="AR2193" s="89"/>
      <c r="AS2193" s="89"/>
      <c r="AT2193" s="89"/>
      <c r="AU2193" s="89"/>
    </row>
    <row r="2194" spans="3:47">
      <c r="C2194" s="10"/>
      <c r="D2194" s="10"/>
      <c r="AA2194" s="89"/>
      <c r="AB2194" s="89"/>
      <c r="AC2194" s="89"/>
      <c r="AD2194" s="89"/>
      <c r="AE2194" s="89"/>
      <c r="AF2194" s="117"/>
      <c r="AG2194" s="73"/>
      <c r="AN2194" s="89"/>
      <c r="AO2194" s="89"/>
      <c r="AP2194" s="89"/>
      <c r="AQ2194" s="89"/>
      <c r="AR2194" s="89"/>
      <c r="AS2194" s="89"/>
      <c r="AT2194" s="89"/>
      <c r="AU2194" s="89"/>
    </row>
    <row r="2195" spans="3:47">
      <c r="C2195" s="10"/>
      <c r="D2195" s="10"/>
      <c r="AA2195" s="89"/>
      <c r="AB2195" s="89"/>
      <c r="AC2195" s="89"/>
      <c r="AD2195" s="89"/>
      <c r="AE2195" s="89"/>
      <c r="AF2195" s="117"/>
      <c r="AG2195" s="73"/>
      <c r="AN2195" s="89"/>
      <c r="AO2195" s="89"/>
      <c r="AP2195" s="89"/>
      <c r="AQ2195" s="89"/>
      <c r="AR2195" s="89"/>
      <c r="AS2195" s="89"/>
      <c r="AT2195" s="89"/>
      <c r="AU2195" s="89"/>
    </row>
    <row r="2196" spans="3:47">
      <c r="C2196" s="10"/>
      <c r="D2196" s="10"/>
      <c r="AA2196" s="89"/>
      <c r="AB2196" s="89"/>
      <c r="AC2196" s="89"/>
      <c r="AD2196" s="89"/>
      <c r="AE2196" s="89"/>
      <c r="AF2196" s="117"/>
      <c r="AG2196" s="73"/>
      <c r="AN2196" s="89"/>
      <c r="AO2196" s="89"/>
      <c r="AP2196" s="89"/>
      <c r="AQ2196" s="89"/>
      <c r="AR2196" s="89"/>
      <c r="AS2196" s="89"/>
      <c r="AT2196" s="89"/>
      <c r="AU2196" s="89"/>
    </row>
    <row r="2197" spans="3:47">
      <c r="C2197" s="10"/>
      <c r="D2197" s="10"/>
      <c r="AA2197" s="89"/>
      <c r="AB2197" s="89"/>
      <c r="AC2197" s="89"/>
      <c r="AD2197" s="89"/>
      <c r="AE2197" s="89"/>
      <c r="AF2197" s="117"/>
      <c r="AG2197" s="73"/>
      <c r="AN2197" s="89"/>
      <c r="AO2197" s="89"/>
      <c r="AP2197" s="89"/>
      <c r="AQ2197" s="89"/>
      <c r="AR2197" s="89"/>
      <c r="AS2197" s="89"/>
      <c r="AT2197" s="89"/>
      <c r="AU2197" s="89"/>
    </row>
    <row r="2198" spans="3:47">
      <c r="C2198" s="10"/>
      <c r="D2198" s="10"/>
      <c r="AA2198" s="89"/>
      <c r="AB2198" s="89"/>
      <c r="AC2198" s="89"/>
      <c r="AD2198" s="89"/>
      <c r="AE2198" s="89"/>
      <c r="AF2198" s="117"/>
      <c r="AG2198" s="73"/>
      <c r="AN2198" s="89"/>
      <c r="AO2198" s="89"/>
      <c r="AP2198" s="89"/>
      <c r="AQ2198" s="89"/>
      <c r="AR2198" s="89"/>
      <c r="AS2198" s="89"/>
      <c r="AT2198" s="89"/>
      <c r="AU2198" s="89"/>
    </row>
    <row r="2199" spans="3:47">
      <c r="C2199" s="10"/>
      <c r="D2199" s="10"/>
      <c r="AA2199" s="89"/>
      <c r="AB2199" s="89"/>
      <c r="AC2199" s="89"/>
      <c r="AD2199" s="89"/>
      <c r="AE2199" s="89"/>
      <c r="AF2199" s="117"/>
      <c r="AG2199" s="73"/>
      <c r="AN2199" s="89"/>
      <c r="AO2199" s="89"/>
      <c r="AP2199" s="89"/>
      <c r="AQ2199" s="89"/>
      <c r="AR2199" s="89"/>
      <c r="AS2199" s="89"/>
      <c r="AT2199" s="89"/>
      <c r="AU2199" s="89"/>
    </row>
    <row r="2200" spans="3:47">
      <c r="C2200" s="10"/>
      <c r="D2200" s="10"/>
      <c r="AA2200" s="89"/>
      <c r="AB2200" s="89"/>
      <c r="AC2200" s="89"/>
      <c r="AD2200" s="89"/>
      <c r="AE2200" s="89"/>
      <c r="AF2200" s="117"/>
      <c r="AG2200" s="73"/>
      <c r="AN2200" s="89"/>
      <c r="AO2200" s="89"/>
      <c r="AP2200" s="89"/>
      <c r="AQ2200" s="89"/>
      <c r="AR2200" s="89"/>
      <c r="AS2200" s="89"/>
      <c r="AT2200" s="89"/>
      <c r="AU2200" s="89"/>
    </row>
    <row r="2201" spans="3:47">
      <c r="C2201" s="10"/>
      <c r="D2201" s="10"/>
      <c r="AA2201" s="89"/>
      <c r="AB2201" s="89"/>
      <c r="AC2201" s="89"/>
      <c r="AD2201" s="89"/>
      <c r="AE2201" s="89"/>
      <c r="AF2201" s="117"/>
      <c r="AG2201" s="73"/>
      <c r="AN2201" s="89"/>
      <c r="AO2201" s="89"/>
      <c r="AP2201" s="89"/>
      <c r="AQ2201" s="89"/>
      <c r="AR2201" s="89"/>
      <c r="AS2201" s="89"/>
      <c r="AT2201" s="89"/>
      <c r="AU2201" s="89"/>
    </row>
    <row r="2202" spans="3:47">
      <c r="C2202" s="10"/>
      <c r="D2202" s="10"/>
      <c r="AA2202" s="89"/>
      <c r="AB2202" s="89"/>
      <c r="AC2202" s="89"/>
      <c r="AD2202" s="89"/>
      <c r="AE2202" s="89"/>
      <c r="AF2202" s="117"/>
      <c r="AG2202" s="73"/>
      <c r="AN2202" s="89"/>
      <c r="AO2202" s="89"/>
      <c r="AP2202" s="89"/>
      <c r="AQ2202" s="89"/>
      <c r="AR2202" s="89"/>
      <c r="AS2202" s="89"/>
      <c r="AT2202" s="89"/>
      <c r="AU2202" s="89"/>
    </row>
    <row r="2203" spans="3:47">
      <c r="C2203" s="10"/>
      <c r="D2203" s="10"/>
      <c r="AA2203" s="89"/>
      <c r="AB2203" s="89"/>
      <c r="AC2203" s="89"/>
      <c r="AD2203" s="89"/>
      <c r="AE2203" s="89"/>
      <c r="AF2203" s="117"/>
      <c r="AG2203" s="73"/>
      <c r="AN2203" s="89"/>
      <c r="AO2203" s="89"/>
      <c r="AP2203" s="89"/>
      <c r="AQ2203" s="89"/>
      <c r="AR2203" s="89"/>
      <c r="AS2203" s="89"/>
      <c r="AT2203" s="89"/>
      <c r="AU2203" s="89"/>
    </row>
    <row r="2204" spans="3:47">
      <c r="C2204" s="10"/>
      <c r="D2204" s="10"/>
      <c r="AA2204" s="89"/>
      <c r="AB2204" s="89"/>
      <c r="AC2204" s="89"/>
      <c r="AD2204" s="89"/>
      <c r="AE2204" s="89"/>
      <c r="AF2204" s="117"/>
      <c r="AG2204" s="73"/>
      <c r="AN2204" s="89"/>
      <c r="AO2204" s="89"/>
      <c r="AP2204" s="89"/>
      <c r="AQ2204" s="89"/>
      <c r="AR2204" s="89"/>
      <c r="AS2204" s="89"/>
      <c r="AT2204" s="89"/>
      <c r="AU2204" s="89"/>
    </row>
    <row r="2205" spans="3:47">
      <c r="C2205" s="10"/>
      <c r="D2205" s="10"/>
      <c r="AA2205" s="89"/>
      <c r="AB2205" s="89"/>
      <c r="AC2205" s="89"/>
      <c r="AD2205" s="89"/>
      <c r="AE2205" s="89"/>
      <c r="AF2205" s="117"/>
      <c r="AG2205" s="73"/>
      <c r="AN2205" s="89"/>
      <c r="AO2205" s="89"/>
      <c r="AP2205" s="89"/>
      <c r="AQ2205" s="89"/>
      <c r="AR2205" s="89"/>
      <c r="AS2205" s="89"/>
      <c r="AT2205" s="89"/>
      <c r="AU2205" s="89"/>
    </row>
    <row r="2206" spans="3:47">
      <c r="C2206" s="10"/>
      <c r="D2206" s="10"/>
      <c r="AA2206" s="89"/>
      <c r="AB2206" s="89"/>
      <c r="AC2206" s="89"/>
      <c r="AD2206" s="89"/>
      <c r="AE2206" s="89"/>
      <c r="AF2206" s="117"/>
      <c r="AG2206" s="73"/>
      <c r="AN2206" s="89"/>
      <c r="AO2206" s="89"/>
      <c r="AP2206" s="89"/>
      <c r="AQ2206" s="89"/>
      <c r="AR2206" s="89"/>
      <c r="AS2206" s="89"/>
      <c r="AT2206" s="89"/>
      <c r="AU2206" s="89"/>
    </row>
    <row r="2207" spans="3:47">
      <c r="C2207" s="10"/>
      <c r="D2207" s="10"/>
      <c r="AA2207" s="89"/>
      <c r="AB2207" s="89"/>
      <c r="AC2207" s="89"/>
      <c r="AD2207" s="89"/>
      <c r="AE2207" s="89"/>
      <c r="AF2207" s="117"/>
      <c r="AG2207" s="73"/>
      <c r="AN2207" s="89"/>
      <c r="AO2207" s="89"/>
      <c r="AP2207" s="89"/>
      <c r="AQ2207" s="89"/>
      <c r="AR2207" s="89"/>
      <c r="AS2207" s="89"/>
      <c r="AT2207" s="89"/>
      <c r="AU2207" s="89"/>
    </row>
    <row r="2208" spans="3:47">
      <c r="C2208" s="10"/>
      <c r="D2208" s="10"/>
      <c r="AA2208" s="89"/>
      <c r="AB2208" s="89"/>
      <c r="AC2208" s="89"/>
      <c r="AD2208" s="89"/>
      <c r="AE2208" s="89"/>
      <c r="AF2208" s="117"/>
      <c r="AG2208" s="73"/>
      <c r="AN2208" s="89"/>
      <c r="AO2208" s="89"/>
      <c r="AP2208" s="89"/>
      <c r="AQ2208" s="89"/>
      <c r="AR2208" s="89"/>
      <c r="AS2208" s="89"/>
      <c r="AT2208" s="89"/>
      <c r="AU2208" s="89"/>
    </row>
    <row r="2209" spans="3:47">
      <c r="C2209" s="10"/>
      <c r="D2209" s="10"/>
      <c r="AA2209" s="89"/>
      <c r="AB2209" s="89"/>
      <c r="AC2209" s="89"/>
      <c r="AD2209" s="89"/>
      <c r="AE2209" s="89"/>
      <c r="AF2209" s="117"/>
      <c r="AG2209" s="73"/>
      <c r="AN2209" s="89"/>
      <c r="AO2209" s="89"/>
      <c r="AP2209" s="89"/>
      <c r="AQ2209" s="89"/>
      <c r="AR2209" s="89"/>
      <c r="AS2209" s="89"/>
      <c r="AT2209" s="89"/>
      <c r="AU2209" s="89"/>
    </row>
    <row r="2210" spans="3:47">
      <c r="C2210" s="10"/>
      <c r="D2210" s="10"/>
      <c r="AA2210" s="89"/>
      <c r="AB2210" s="89"/>
      <c r="AC2210" s="89"/>
      <c r="AD2210" s="89"/>
      <c r="AE2210" s="89"/>
      <c r="AF2210" s="117"/>
      <c r="AG2210" s="73"/>
      <c r="AN2210" s="89"/>
      <c r="AO2210" s="89"/>
      <c r="AP2210" s="89"/>
      <c r="AQ2210" s="89"/>
      <c r="AR2210" s="89"/>
      <c r="AS2210" s="89"/>
      <c r="AT2210" s="89"/>
      <c r="AU2210" s="89"/>
    </row>
    <row r="2211" spans="3:47">
      <c r="C2211" s="10"/>
      <c r="D2211" s="10"/>
      <c r="AA2211" s="89"/>
      <c r="AB2211" s="89"/>
      <c r="AC2211" s="89"/>
      <c r="AD2211" s="89"/>
      <c r="AE2211" s="89"/>
      <c r="AF2211" s="117"/>
      <c r="AG2211" s="73"/>
      <c r="AN2211" s="89"/>
      <c r="AO2211" s="89"/>
      <c r="AP2211" s="89"/>
      <c r="AQ2211" s="89"/>
      <c r="AR2211" s="89"/>
      <c r="AS2211" s="89"/>
      <c r="AT2211" s="89"/>
      <c r="AU2211" s="89"/>
    </row>
    <row r="2212" spans="3:47">
      <c r="C2212" s="10"/>
      <c r="D2212" s="10"/>
      <c r="AA2212" s="89"/>
      <c r="AB2212" s="89"/>
      <c r="AC2212" s="89"/>
      <c r="AD2212" s="89"/>
      <c r="AE2212" s="89"/>
      <c r="AF2212" s="117"/>
      <c r="AG2212" s="73"/>
      <c r="AN2212" s="89"/>
      <c r="AO2212" s="89"/>
      <c r="AP2212" s="89"/>
      <c r="AQ2212" s="89"/>
      <c r="AR2212" s="89"/>
      <c r="AS2212" s="89"/>
      <c r="AT2212" s="89"/>
      <c r="AU2212" s="89"/>
    </row>
    <row r="2213" spans="3:47">
      <c r="C2213" s="10"/>
      <c r="D2213" s="10"/>
      <c r="AA2213" s="89"/>
      <c r="AB2213" s="89"/>
      <c r="AC2213" s="89"/>
      <c r="AD2213" s="89"/>
      <c r="AE2213" s="89"/>
      <c r="AF2213" s="117"/>
      <c r="AG2213" s="73"/>
      <c r="AN2213" s="89"/>
      <c r="AO2213" s="89"/>
      <c r="AP2213" s="89"/>
      <c r="AQ2213" s="89"/>
      <c r="AR2213" s="89"/>
      <c r="AS2213" s="89"/>
      <c r="AT2213" s="89"/>
      <c r="AU2213" s="89"/>
    </row>
    <row r="2214" spans="3:47">
      <c r="C2214" s="10"/>
      <c r="D2214" s="10"/>
      <c r="AA2214" s="89"/>
      <c r="AB2214" s="89"/>
      <c r="AC2214" s="89"/>
      <c r="AD2214" s="89"/>
      <c r="AE2214" s="89"/>
      <c r="AF2214" s="117"/>
      <c r="AG2214" s="73"/>
      <c r="AN2214" s="89"/>
      <c r="AO2214" s="89"/>
      <c r="AP2214" s="89"/>
      <c r="AQ2214" s="89"/>
      <c r="AR2214" s="89"/>
      <c r="AS2214" s="89"/>
      <c r="AT2214" s="89"/>
      <c r="AU2214" s="89"/>
    </row>
    <row r="2215" spans="3:47">
      <c r="C2215" s="10"/>
      <c r="D2215" s="10"/>
      <c r="AA2215" s="89"/>
      <c r="AB2215" s="89"/>
      <c r="AC2215" s="89"/>
      <c r="AD2215" s="89"/>
      <c r="AE2215" s="89"/>
      <c r="AF2215" s="117"/>
      <c r="AG2215" s="73"/>
      <c r="AN2215" s="89"/>
      <c r="AO2215" s="89"/>
      <c r="AP2215" s="89"/>
      <c r="AQ2215" s="89"/>
      <c r="AR2215" s="89"/>
      <c r="AS2215" s="89"/>
      <c r="AT2215" s="89"/>
      <c r="AU2215" s="89"/>
    </row>
    <row r="2216" spans="3:47">
      <c r="C2216" s="10"/>
      <c r="D2216" s="10"/>
      <c r="AA2216" s="89"/>
      <c r="AB2216" s="89"/>
      <c r="AC2216" s="89"/>
      <c r="AD2216" s="89"/>
      <c r="AE2216" s="89"/>
      <c r="AF2216" s="117"/>
      <c r="AG2216" s="73"/>
      <c r="AN2216" s="89"/>
      <c r="AO2216" s="89"/>
      <c r="AP2216" s="89"/>
      <c r="AQ2216" s="89"/>
      <c r="AR2216" s="89"/>
      <c r="AS2216" s="89"/>
      <c r="AT2216" s="89"/>
      <c r="AU2216" s="89"/>
    </row>
    <row r="2217" spans="3:47">
      <c r="C2217" s="10"/>
      <c r="D2217" s="10"/>
      <c r="AA2217" s="89"/>
      <c r="AB2217" s="89"/>
      <c r="AC2217" s="89"/>
      <c r="AD2217" s="89"/>
      <c r="AE2217" s="89"/>
      <c r="AF2217" s="117"/>
      <c r="AG2217" s="73"/>
      <c r="AN2217" s="89"/>
      <c r="AO2217" s="89"/>
      <c r="AP2217" s="89"/>
      <c r="AQ2217" s="89"/>
      <c r="AR2217" s="89"/>
      <c r="AS2217" s="89"/>
      <c r="AT2217" s="89"/>
      <c r="AU2217" s="89"/>
    </row>
    <row r="2218" spans="3:47">
      <c r="C2218" s="10"/>
      <c r="D2218" s="10"/>
      <c r="AA2218" s="89"/>
      <c r="AB2218" s="89"/>
      <c r="AC2218" s="89"/>
      <c r="AD2218" s="89"/>
      <c r="AE2218" s="89"/>
      <c r="AF2218" s="117"/>
      <c r="AG2218" s="73"/>
      <c r="AN2218" s="89"/>
      <c r="AO2218" s="89"/>
      <c r="AP2218" s="89"/>
      <c r="AQ2218" s="89"/>
      <c r="AR2218" s="89"/>
      <c r="AS2218" s="89"/>
      <c r="AT2218" s="89"/>
      <c r="AU2218" s="89"/>
    </row>
    <row r="2219" spans="3:47">
      <c r="C2219" s="10"/>
      <c r="D2219" s="10"/>
      <c r="AA2219" s="89"/>
      <c r="AB2219" s="89"/>
      <c r="AC2219" s="89"/>
      <c r="AD2219" s="89"/>
      <c r="AE2219" s="89"/>
      <c r="AF2219" s="117"/>
      <c r="AG2219" s="73"/>
      <c r="AN2219" s="89"/>
      <c r="AO2219" s="89"/>
      <c r="AP2219" s="89"/>
      <c r="AQ2219" s="89"/>
      <c r="AR2219" s="89"/>
      <c r="AS2219" s="89"/>
      <c r="AT2219" s="89"/>
      <c r="AU2219" s="89"/>
    </row>
    <row r="2220" spans="3:47">
      <c r="C2220" s="10"/>
      <c r="D2220" s="10"/>
      <c r="AA2220" s="89"/>
      <c r="AB2220" s="89"/>
      <c r="AC2220" s="89"/>
      <c r="AD2220" s="89"/>
      <c r="AE2220" s="89"/>
      <c r="AF2220" s="117"/>
      <c r="AG2220" s="73"/>
      <c r="AN2220" s="89"/>
      <c r="AO2220" s="89"/>
      <c r="AP2220" s="89"/>
      <c r="AQ2220" s="89"/>
      <c r="AR2220" s="89"/>
      <c r="AS2220" s="89"/>
      <c r="AT2220" s="89"/>
      <c r="AU2220" s="89"/>
    </row>
    <row r="2221" spans="3:47">
      <c r="C2221" s="10"/>
      <c r="D2221" s="10"/>
      <c r="AA2221" s="89"/>
      <c r="AB2221" s="89"/>
      <c r="AC2221" s="89"/>
      <c r="AD2221" s="89"/>
      <c r="AE2221" s="89"/>
      <c r="AF2221" s="117"/>
      <c r="AG2221" s="73"/>
      <c r="AN2221" s="89"/>
      <c r="AO2221" s="89"/>
      <c r="AP2221" s="89"/>
      <c r="AQ2221" s="89"/>
      <c r="AR2221" s="89"/>
      <c r="AS2221" s="89"/>
      <c r="AT2221" s="89"/>
      <c r="AU2221" s="89"/>
    </row>
    <row r="2222" spans="3:47">
      <c r="C2222" s="10"/>
      <c r="D2222" s="10"/>
      <c r="AA2222" s="89"/>
      <c r="AB2222" s="89"/>
      <c r="AC2222" s="89"/>
      <c r="AD2222" s="89"/>
      <c r="AE2222" s="89"/>
      <c r="AF2222" s="117"/>
      <c r="AG2222" s="73"/>
      <c r="AN2222" s="89"/>
      <c r="AO2222" s="89"/>
      <c r="AP2222" s="89"/>
      <c r="AQ2222" s="89"/>
      <c r="AR2222" s="89"/>
      <c r="AS2222" s="89"/>
      <c r="AT2222" s="89"/>
      <c r="AU2222" s="89"/>
    </row>
    <row r="2223" spans="3:47">
      <c r="C2223" s="10"/>
      <c r="D2223" s="10"/>
      <c r="AA2223" s="89"/>
      <c r="AB2223" s="89"/>
      <c r="AC2223" s="89"/>
      <c r="AD2223" s="89"/>
      <c r="AE2223" s="89"/>
      <c r="AF2223" s="117"/>
      <c r="AG2223" s="73"/>
      <c r="AN2223" s="89"/>
      <c r="AO2223" s="89"/>
      <c r="AP2223" s="89"/>
      <c r="AQ2223" s="89"/>
      <c r="AR2223" s="89"/>
      <c r="AS2223" s="89"/>
      <c r="AT2223" s="89"/>
      <c r="AU2223" s="89"/>
    </row>
    <row r="2224" spans="3:47">
      <c r="C2224" s="10"/>
      <c r="D2224" s="10"/>
      <c r="AA2224" s="89"/>
      <c r="AB2224" s="89"/>
      <c r="AC2224" s="89"/>
      <c r="AD2224" s="89"/>
      <c r="AE2224" s="89"/>
      <c r="AF2224" s="117"/>
      <c r="AG2224" s="73"/>
      <c r="AN2224" s="89"/>
      <c r="AO2224" s="89"/>
      <c r="AP2224" s="89"/>
      <c r="AQ2224" s="89"/>
      <c r="AR2224" s="89"/>
      <c r="AS2224" s="89"/>
      <c r="AT2224" s="89"/>
      <c r="AU2224" s="89"/>
    </row>
    <row r="2225" spans="3:47">
      <c r="C2225" s="10"/>
      <c r="D2225" s="10"/>
      <c r="AA2225" s="89"/>
      <c r="AB2225" s="89"/>
      <c r="AC2225" s="89"/>
      <c r="AD2225" s="89"/>
      <c r="AE2225" s="89"/>
      <c r="AF2225" s="117"/>
      <c r="AG2225" s="73"/>
      <c r="AN2225" s="89"/>
      <c r="AO2225" s="89"/>
      <c r="AP2225" s="89"/>
      <c r="AQ2225" s="89"/>
      <c r="AR2225" s="89"/>
      <c r="AS2225" s="89"/>
      <c r="AT2225" s="89"/>
      <c r="AU2225" s="89"/>
    </row>
    <row r="2226" spans="3:47">
      <c r="C2226" s="10"/>
      <c r="D2226" s="10"/>
      <c r="AA2226" s="89"/>
      <c r="AB2226" s="89"/>
      <c r="AC2226" s="89"/>
      <c r="AD2226" s="89"/>
      <c r="AE2226" s="89"/>
      <c r="AF2226" s="117"/>
      <c r="AG2226" s="73"/>
      <c r="AN2226" s="89"/>
      <c r="AO2226" s="89"/>
      <c r="AP2226" s="89"/>
      <c r="AQ2226" s="89"/>
      <c r="AR2226" s="89"/>
      <c r="AS2226" s="89"/>
      <c r="AT2226" s="89"/>
      <c r="AU2226" s="89"/>
    </row>
    <row r="2227" spans="3:47">
      <c r="C2227" s="10"/>
      <c r="D2227" s="10"/>
      <c r="AA2227" s="89"/>
      <c r="AB2227" s="89"/>
      <c r="AC2227" s="89"/>
      <c r="AD2227" s="89"/>
      <c r="AE2227" s="89"/>
      <c r="AF2227" s="117"/>
      <c r="AG2227" s="73"/>
      <c r="AN2227" s="89"/>
      <c r="AO2227" s="89"/>
      <c r="AP2227" s="89"/>
      <c r="AQ2227" s="89"/>
      <c r="AR2227" s="89"/>
      <c r="AS2227" s="89"/>
      <c r="AT2227" s="89"/>
      <c r="AU2227" s="89"/>
    </row>
    <row r="2228" spans="3:47">
      <c r="C2228" s="10"/>
      <c r="D2228" s="10"/>
      <c r="AA2228" s="89"/>
      <c r="AB2228" s="89"/>
      <c r="AC2228" s="89"/>
      <c r="AD2228" s="89"/>
      <c r="AE2228" s="89"/>
      <c r="AF2228" s="117"/>
      <c r="AG2228" s="73"/>
      <c r="AN2228" s="89"/>
      <c r="AO2228" s="89"/>
      <c r="AP2228" s="89"/>
      <c r="AQ2228" s="89"/>
      <c r="AR2228" s="89"/>
      <c r="AS2228" s="89"/>
      <c r="AT2228" s="89"/>
      <c r="AU2228" s="89"/>
    </row>
    <row r="2229" spans="3:47">
      <c r="C2229" s="10"/>
      <c r="D2229" s="10"/>
      <c r="AA2229" s="89"/>
      <c r="AB2229" s="89"/>
      <c r="AC2229" s="89"/>
      <c r="AD2229" s="89"/>
      <c r="AE2229" s="89"/>
      <c r="AF2229" s="117"/>
      <c r="AG2229" s="73"/>
      <c r="AN2229" s="89"/>
      <c r="AO2229" s="89"/>
      <c r="AP2229" s="89"/>
      <c r="AQ2229" s="89"/>
      <c r="AR2229" s="89"/>
      <c r="AS2229" s="89"/>
      <c r="AT2229" s="89"/>
      <c r="AU2229" s="89"/>
    </row>
    <row r="2230" spans="3:47">
      <c r="C2230" s="10"/>
      <c r="D2230" s="10"/>
      <c r="AA2230" s="89"/>
      <c r="AB2230" s="89"/>
      <c r="AC2230" s="89"/>
      <c r="AD2230" s="89"/>
      <c r="AE2230" s="89"/>
      <c r="AF2230" s="117"/>
      <c r="AG2230" s="73"/>
      <c r="AN2230" s="89"/>
      <c r="AO2230" s="89"/>
      <c r="AP2230" s="89"/>
      <c r="AQ2230" s="89"/>
      <c r="AR2230" s="89"/>
      <c r="AS2230" s="89"/>
      <c r="AT2230" s="89"/>
      <c r="AU2230" s="89"/>
    </row>
    <row r="2231" spans="3:47">
      <c r="C2231" s="10"/>
      <c r="D2231" s="10"/>
      <c r="AA2231" s="89"/>
      <c r="AB2231" s="89"/>
      <c r="AC2231" s="89"/>
      <c r="AD2231" s="89"/>
      <c r="AE2231" s="89"/>
      <c r="AF2231" s="117"/>
      <c r="AG2231" s="73"/>
      <c r="AN2231" s="89"/>
      <c r="AO2231" s="89"/>
      <c r="AP2231" s="89"/>
      <c r="AQ2231" s="89"/>
      <c r="AR2231" s="89"/>
      <c r="AS2231" s="89"/>
      <c r="AT2231" s="89"/>
      <c r="AU2231" s="89"/>
    </row>
    <row r="2232" spans="3:47">
      <c r="C2232" s="10"/>
      <c r="D2232" s="10"/>
      <c r="AA2232" s="89"/>
      <c r="AB2232" s="89"/>
      <c r="AC2232" s="89"/>
      <c r="AD2232" s="89"/>
      <c r="AE2232" s="89"/>
      <c r="AF2232" s="117"/>
      <c r="AG2232" s="73"/>
      <c r="AN2232" s="89"/>
      <c r="AO2232" s="89"/>
      <c r="AP2232" s="89"/>
      <c r="AQ2232" s="89"/>
      <c r="AR2232" s="89"/>
      <c r="AS2232" s="89"/>
      <c r="AT2232" s="89"/>
      <c r="AU2232" s="89"/>
    </row>
    <row r="2233" spans="3:47">
      <c r="C2233" s="10"/>
      <c r="D2233" s="10"/>
      <c r="AA2233" s="89"/>
      <c r="AB2233" s="89"/>
      <c r="AC2233" s="89"/>
      <c r="AD2233" s="89"/>
      <c r="AE2233" s="89"/>
      <c r="AF2233" s="117"/>
      <c r="AG2233" s="73"/>
      <c r="AN2233" s="89"/>
      <c r="AO2233" s="89"/>
      <c r="AP2233" s="89"/>
      <c r="AQ2233" s="89"/>
      <c r="AR2233" s="89"/>
      <c r="AS2233" s="89"/>
      <c r="AT2233" s="89"/>
      <c r="AU2233" s="89"/>
    </row>
    <row r="2234" spans="3:47">
      <c r="C2234" s="10"/>
      <c r="D2234" s="10"/>
      <c r="AA2234" s="89"/>
      <c r="AB2234" s="89"/>
      <c r="AC2234" s="89"/>
      <c r="AD2234" s="89"/>
      <c r="AE2234" s="89"/>
      <c r="AF2234" s="117"/>
      <c r="AG2234" s="73"/>
      <c r="AN2234" s="89"/>
      <c r="AO2234" s="89"/>
      <c r="AP2234" s="89"/>
      <c r="AQ2234" s="89"/>
      <c r="AR2234" s="89"/>
      <c r="AS2234" s="89"/>
      <c r="AT2234" s="89"/>
      <c r="AU2234" s="89"/>
    </row>
    <row r="2235" spans="3:47">
      <c r="C2235" s="10"/>
      <c r="D2235" s="10"/>
      <c r="AA2235" s="89"/>
      <c r="AB2235" s="89"/>
      <c r="AC2235" s="89"/>
      <c r="AD2235" s="89"/>
      <c r="AE2235" s="89"/>
      <c r="AF2235" s="117"/>
      <c r="AG2235" s="73"/>
      <c r="AN2235" s="89"/>
      <c r="AO2235" s="89"/>
      <c r="AP2235" s="89"/>
      <c r="AQ2235" s="89"/>
      <c r="AR2235" s="89"/>
      <c r="AS2235" s="89"/>
      <c r="AT2235" s="89"/>
      <c r="AU2235" s="89"/>
    </row>
    <row r="2236" spans="3:47">
      <c r="C2236" s="10"/>
      <c r="D2236" s="10"/>
      <c r="AA2236" s="89"/>
      <c r="AB2236" s="89"/>
      <c r="AC2236" s="89"/>
      <c r="AD2236" s="89"/>
      <c r="AE2236" s="89"/>
      <c r="AF2236" s="117"/>
      <c r="AG2236" s="73"/>
      <c r="AN2236" s="89"/>
      <c r="AO2236" s="89"/>
      <c r="AP2236" s="89"/>
      <c r="AQ2236" s="89"/>
      <c r="AR2236" s="89"/>
      <c r="AS2236" s="89"/>
      <c r="AT2236" s="89"/>
      <c r="AU2236" s="89"/>
    </row>
    <row r="2237" spans="3:47">
      <c r="C2237" s="10"/>
      <c r="D2237" s="10"/>
      <c r="AA2237" s="89"/>
      <c r="AB2237" s="89"/>
      <c r="AC2237" s="89"/>
      <c r="AD2237" s="89"/>
      <c r="AE2237" s="89"/>
      <c r="AF2237" s="117"/>
      <c r="AG2237" s="73"/>
      <c r="AN2237" s="89"/>
      <c r="AO2237" s="89"/>
      <c r="AP2237" s="89"/>
      <c r="AQ2237" s="89"/>
      <c r="AR2237" s="89"/>
      <c r="AS2237" s="89"/>
      <c r="AT2237" s="89"/>
      <c r="AU2237" s="89"/>
    </row>
    <row r="2238" spans="3:47">
      <c r="C2238" s="10"/>
      <c r="D2238" s="10"/>
      <c r="AA2238" s="89"/>
      <c r="AB2238" s="89"/>
      <c r="AC2238" s="89"/>
      <c r="AD2238" s="89"/>
      <c r="AE2238" s="89"/>
      <c r="AF2238" s="117"/>
      <c r="AG2238" s="73"/>
      <c r="AN2238" s="89"/>
      <c r="AO2238" s="89"/>
      <c r="AP2238" s="89"/>
      <c r="AQ2238" s="89"/>
      <c r="AR2238" s="89"/>
      <c r="AS2238" s="89"/>
      <c r="AT2238" s="89"/>
      <c r="AU2238" s="89"/>
    </row>
    <row r="2239" spans="3:47">
      <c r="C2239" s="10"/>
      <c r="D2239" s="10"/>
      <c r="AA2239" s="89"/>
      <c r="AB2239" s="89"/>
      <c r="AC2239" s="89"/>
      <c r="AD2239" s="89"/>
      <c r="AE2239" s="89"/>
      <c r="AF2239" s="117"/>
      <c r="AG2239" s="73"/>
      <c r="AN2239" s="89"/>
      <c r="AO2239" s="89"/>
      <c r="AP2239" s="89"/>
      <c r="AQ2239" s="89"/>
      <c r="AR2239" s="89"/>
      <c r="AS2239" s="89"/>
      <c r="AT2239" s="89"/>
      <c r="AU2239" s="89"/>
    </row>
    <row r="2240" spans="3:47">
      <c r="C2240" s="10"/>
      <c r="D2240" s="10"/>
      <c r="AA2240" s="89"/>
      <c r="AB2240" s="89"/>
      <c r="AC2240" s="89"/>
      <c r="AD2240" s="89"/>
      <c r="AE2240" s="89"/>
      <c r="AF2240" s="117"/>
      <c r="AG2240" s="73"/>
      <c r="AN2240" s="89"/>
      <c r="AO2240" s="89"/>
      <c r="AP2240" s="89"/>
      <c r="AQ2240" s="89"/>
      <c r="AR2240" s="89"/>
      <c r="AS2240" s="89"/>
      <c r="AT2240" s="89"/>
      <c r="AU2240" s="89"/>
    </row>
    <row r="2241" spans="3:47">
      <c r="C2241" s="10"/>
      <c r="D2241" s="10"/>
      <c r="AA2241" s="89"/>
      <c r="AB2241" s="89"/>
      <c r="AC2241" s="89"/>
      <c r="AD2241" s="89"/>
      <c r="AE2241" s="89"/>
      <c r="AF2241" s="117"/>
      <c r="AG2241" s="73"/>
      <c r="AN2241" s="89"/>
      <c r="AO2241" s="89"/>
      <c r="AP2241" s="89"/>
      <c r="AQ2241" s="89"/>
      <c r="AR2241" s="89"/>
      <c r="AS2241" s="89"/>
      <c r="AT2241" s="89"/>
      <c r="AU2241" s="89"/>
    </row>
    <row r="2242" spans="3:47">
      <c r="C2242" s="10"/>
      <c r="D2242" s="10"/>
      <c r="AA2242" s="89"/>
      <c r="AB2242" s="89"/>
      <c r="AC2242" s="89"/>
      <c r="AD2242" s="89"/>
      <c r="AE2242" s="89"/>
      <c r="AF2242" s="117"/>
      <c r="AG2242" s="73"/>
      <c r="AN2242" s="89"/>
      <c r="AO2242" s="89"/>
      <c r="AP2242" s="89"/>
      <c r="AQ2242" s="89"/>
      <c r="AR2242" s="89"/>
      <c r="AS2242" s="89"/>
      <c r="AT2242" s="89"/>
      <c r="AU2242" s="89"/>
    </row>
    <row r="2243" spans="3:47">
      <c r="C2243" s="10"/>
      <c r="D2243" s="10"/>
      <c r="AA2243" s="89"/>
      <c r="AB2243" s="89"/>
      <c r="AC2243" s="89"/>
      <c r="AD2243" s="89"/>
      <c r="AE2243" s="89"/>
      <c r="AF2243" s="117"/>
      <c r="AG2243" s="73"/>
      <c r="AN2243" s="89"/>
      <c r="AO2243" s="89"/>
      <c r="AP2243" s="89"/>
      <c r="AQ2243" s="89"/>
      <c r="AR2243" s="89"/>
      <c r="AS2243" s="89"/>
      <c r="AT2243" s="89"/>
      <c r="AU2243" s="89"/>
    </row>
    <row r="2244" spans="3:47">
      <c r="C2244" s="10"/>
      <c r="D2244" s="10"/>
      <c r="AA2244" s="89"/>
      <c r="AB2244" s="89"/>
      <c r="AC2244" s="89"/>
      <c r="AD2244" s="89"/>
      <c r="AE2244" s="89"/>
      <c r="AF2244" s="117"/>
      <c r="AG2244" s="73"/>
      <c r="AN2244" s="89"/>
      <c r="AO2244" s="89"/>
      <c r="AP2244" s="89"/>
      <c r="AQ2244" s="89"/>
      <c r="AR2244" s="89"/>
      <c r="AS2244" s="89"/>
      <c r="AT2244" s="89"/>
      <c r="AU2244" s="89"/>
    </row>
    <row r="2245" spans="3:47">
      <c r="C2245" s="10"/>
      <c r="D2245" s="10"/>
      <c r="AA2245" s="89"/>
      <c r="AB2245" s="89"/>
      <c r="AC2245" s="89"/>
      <c r="AD2245" s="89"/>
      <c r="AE2245" s="89"/>
      <c r="AF2245" s="117"/>
      <c r="AG2245" s="73"/>
      <c r="AN2245" s="89"/>
      <c r="AO2245" s="89"/>
      <c r="AP2245" s="89"/>
      <c r="AQ2245" s="89"/>
      <c r="AR2245" s="89"/>
      <c r="AS2245" s="89"/>
      <c r="AT2245" s="89"/>
      <c r="AU2245" s="89"/>
    </row>
    <row r="2246" spans="3:47">
      <c r="C2246" s="10"/>
      <c r="D2246" s="10"/>
      <c r="AA2246" s="89"/>
      <c r="AB2246" s="89"/>
      <c r="AC2246" s="89"/>
      <c r="AD2246" s="89"/>
      <c r="AE2246" s="89"/>
      <c r="AF2246" s="117"/>
      <c r="AG2246" s="73"/>
      <c r="AN2246" s="89"/>
      <c r="AO2246" s="89"/>
      <c r="AP2246" s="89"/>
      <c r="AQ2246" s="89"/>
      <c r="AR2246" s="89"/>
      <c r="AS2246" s="89"/>
      <c r="AT2246" s="89"/>
      <c r="AU2246" s="89"/>
    </row>
    <row r="2247" spans="3:47">
      <c r="C2247" s="10"/>
      <c r="D2247" s="10"/>
      <c r="AA2247" s="89"/>
      <c r="AB2247" s="89"/>
      <c r="AC2247" s="89"/>
      <c r="AD2247" s="89"/>
      <c r="AE2247" s="89"/>
      <c r="AF2247" s="117"/>
      <c r="AG2247" s="73"/>
      <c r="AN2247" s="89"/>
      <c r="AO2247" s="89"/>
      <c r="AP2247" s="89"/>
      <c r="AQ2247" s="89"/>
      <c r="AR2247" s="89"/>
      <c r="AS2247" s="89"/>
      <c r="AT2247" s="89"/>
      <c r="AU2247" s="89"/>
    </row>
    <row r="2248" spans="3:47">
      <c r="C2248" s="10"/>
      <c r="D2248" s="10"/>
      <c r="AA2248" s="89"/>
      <c r="AB2248" s="89"/>
      <c r="AC2248" s="89"/>
      <c r="AD2248" s="89"/>
      <c r="AE2248" s="89"/>
      <c r="AF2248" s="117"/>
      <c r="AG2248" s="73"/>
      <c r="AN2248" s="89"/>
      <c r="AO2248" s="89"/>
      <c r="AP2248" s="89"/>
      <c r="AQ2248" s="89"/>
      <c r="AR2248" s="89"/>
      <c r="AS2248" s="89"/>
      <c r="AT2248" s="89"/>
      <c r="AU2248" s="89"/>
    </row>
    <row r="2249" spans="3:47">
      <c r="C2249" s="10"/>
      <c r="D2249" s="10"/>
      <c r="AA2249" s="89"/>
      <c r="AB2249" s="89"/>
      <c r="AC2249" s="89"/>
      <c r="AD2249" s="89"/>
      <c r="AE2249" s="89"/>
      <c r="AF2249" s="117"/>
      <c r="AG2249" s="73"/>
      <c r="AN2249" s="89"/>
      <c r="AO2249" s="89"/>
      <c r="AP2249" s="89"/>
      <c r="AQ2249" s="89"/>
      <c r="AR2249" s="89"/>
      <c r="AS2249" s="89"/>
      <c r="AT2249" s="89"/>
      <c r="AU2249" s="89"/>
    </row>
    <row r="2250" spans="3:47">
      <c r="C2250" s="10"/>
      <c r="D2250" s="10"/>
      <c r="AA2250" s="89"/>
      <c r="AB2250" s="89"/>
      <c r="AC2250" s="89"/>
      <c r="AD2250" s="89"/>
      <c r="AE2250" s="89"/>
      <c r="AF2250" s="117"/>
      <c r="AG2250" s="73"/>
      <c r="AN2250" s="89"/>
      <c r="AO2250" s="89"/>
      <c r="AP2250" s="89"/>
      <c r="AQ2250" s="89"/>
      <c r="AR2250" s="89"/>
      <c r="AS2250" s="89"/>
      <c r="AT2250" s="89"/>
      <c r="AU2250" s="89"/>
    </row>
    <row r="2251" spans="3:47">
      <c r="C2251" s="10"/>
      <c r="D2251" s="10"/>
      <c r="AA2251" s="89"/>
      <c r="AB2251" s="89"/>
      <c r="AC2251" s="89"/>
      <c r="AD2251" s="89"/>
      <c r="AE2251" s="89"/>
      <c r="AF2251" s="117"/>
      <c r="AG2251" s="73"/>
      <c r="AN2251" s="89"/>
      <c r="AO2251" s="89"/>
      <c r="AP2251" s="89"/>
      <c r="AQ2251" s="89"/>
      <c r="AR2251" s="89"/>
      <c r="AS2251" s="89"/>
      <c r="AT2251" s="89"/>
      <c r="AU2251" s="89"/>
    </row>
    <row r="2252" spans="3:47">
      <c r="C2252" s="10"/>
      <c r="D2252" s="10"/>
      <c r="AA2252" s="89"/>
      <c r="AB2252" s="89"/>
      <c r="AC2252" s="89"/>
      <c r="AD2252" s="89"/>
      <c r="AE2252" s="89"/>
      <c r="AF2252" s="117"/>
      <c r="AG2252" s="73"/>
      <c r="AN2252" s="89"/>
      <c r="AO2252" s="89"/>
      <c r="AP2252" s="89"/>
      <c r="AQ2252" s="89"/>
      <c r="AR2252" s="89"/>
      <c r="AS2252" s="89"/>
      <c r="AT2252" s="89"/>
      <c r="AU2252" s="89"/>
    </row>
    <row r="2253" spans="3:47">
      <c r="C2253" s="10"/>
      <c r="D2253" s="10"/>
      <c r="AA2253" s="89"/>
      <c r="AB2253" s="89"/>
      <c r="AC2253" s="89"/>
      <c r="AD2253" s="89"/>
      <c r="AE2253" s="89"/>
      <c r="AF2253" s="117"/>
      <c r="AG2253" s="73"/>
      <c r="AN2253" s="89"/>
      <c r="AO2253" s="89"/>
      <c r="AP2253" s="89"/>
      <c r="AQ2253" s="89"/>
      <c r="AR2253" s="89"/>
      <c r="AS2253" s="89"/>
      <c r="AT2253" s="89"/>
      <c r="AU2253" s="89"/>
    </row>
    <row r="2254" spans="3:47">
      <c r="C2254" s="10"/>
      <c r="D2254" s="10"/>
      <c r="AA2254" s="89"/>
      <c r="AB2254" s="89"/>
      <c r="AC2254" s="89"/>
      <c r="AD2254" s="89"/>
      <c r="AE2254" s="89"/>
      <c r="AF2254" s="117"/>
      <c r="AG2254" s="73"/>
      <c r="AN2254" s="89"/>
      <c r="AO2254" s="89"/>
      <c r="AP2254" s="89"/>
      <c r="AQ2254" s="89"/>
      <c r="AR2254" s="89"/>
      <c r="AS2254" s="89"/>
      <c r="AT2254" s="89"/>
      <c r="AU2254" s="89"/>
    </row>
    <row r="2255" spans="3:47">
      <c r="C2255" s="10"/>
      <c r="D2255" s="10"/>
      <c r="AA2255" s="89"/>
      <c r="AB2255" s="89"/>
      <c r="AC2255" s="89"/>
      <c r="AD2255" s="89"/>
      <c r="AE2255" s="89"/>
      <c r="AF2255" s="117"/>
      <c r="AG2255" s="73"/>
      <c r="AN2255" s="89"/>
      <c r="AO2255" s="89"/>
      <c r="AP2255" s="89"/>
      <c r="AQ2255" s="89"/>
      <c r="AR2255" s="89"/>
      <c r="AS2255" s="89"/>
      <c r="AT2255" s="89"/>
      <c r="AU2255" s="89"/>
    </row>
    <row r="2256" spans="3:47">
      <c r="C2256" s="10"/>
      <c r="D2256" s="10"/>
      <c r="AA2256" s="89"/>
      <c r="AB2256" s="89"/>
      <c r="AC2256" s="89"/>
      <c r="AD2256" s="89"/>
      <c r="AE2256" s="89"/>
      <c r="AF2256" s="117"/>
      <c r="AG2256" s="73"/>
      <c r="AN2256" s="89"/>
      <c r="AO2256" s="89"/>
      <c r="AP2256" s="89"/>
      <c r="AQ2256" s="89"/>
      <c r="AR2256" s="89"/>
      <c r="AS2256" s="89"/>
      <c r="AT2256" s="89"/>
      <c r="AU2256" s="89"/>
    </row>
    <row r="2257" spans="3:47">
      <c r="C2257" s="10"/>
      <c r="D2257" s="10"/>
      <c r="AA2257" s="89"/>
      <c r="AB2257" s="89"/>
      <c r="AC2257" s="89"/>
      <c r="AD2257" s="89"/>
      <c r="AE2257" s="89"/>
      <c r="AF2257" s="117"/>
      <c r="AG2257" s="73"/>
      <c r="AN2257" s="89"/>
      <c r="AO2257" s="89"/>
      <c r="AP2257" s="89"/>
      <c r="AQ2257" s="89"/>
      <c r="AR2257" s="89"/>
      <c r="AS2257" s="89"/>
      <c r="AT2257" s="89"/>
      <c r="AU2257" s="89"/>
    </row>
    <row r="2258" spans="3:47">
      <c r="C2258" s="10"/>
      <c r="D2258" s="10"/>
      <c r="AA2258" s="89"/>
      <c r="AB2258" s="89"/>
      <c r="AC2258" s="89"/>
      <c r="AD2258" s="89"/>
      <c r="AE2258" s="89"/>
      <c r="AF2258" s="117"/>
      <c r="AG2258" s="73"/>
      <c r="AN2258" s="89"/>
      <c r="AO2258" s="89"/>
      <c r="AP2258" s="89"/>
      <c r="AQ2258" s="89"/>
      <c r="AR2258" s="89"/>
      <c r="AS2258" s="89"/>
      <c r="AT2258" s="89"/>
      <c r="AU2258" s="89"/>
    </row>
    <row r="2259" spans="3:47">
      <c r="C2259" s="10"/>
      <c r="D2259" s="10"/>
      <c r="AA2259" s="89"/>
      <c r="AB2259" s="89"/>
      <c r="AC2259" s="89"/>
      <c r="AD2259" s="89"/>
      <c r="AE2259" s="89"/>
      <c r="AF2259" s="117"/>
      <c r="AG2259" s="73"/>
      <c r="AN2259" s="89"/>
      <c r="AO2259" s="89"/>
      <c r="AP2259" s="89"/>
      <c r="AQ2259" s="89"/>
      <c r="AR2259" s="89"/>
      <c r="AS2259" s="89"/>
      <c r="AT2259" s="89"/>
      <c r="AU2259" s="89"/>
    </row>
    <row r="2260" spans="3:47">
      <c r="C2260" s="10"/>
      <c r="D2260" s="10"/>
      <c r="AA2260" s="89"/>
      <c r="AB2260" s="89"/>
      <c r="AC2260" s="89"/>
      <c r="AD2260" s="89"/>
      <c r="AE2260" s="89"/>
      <c r="AF2260" s="117"/>
      <c r="AG2260" s="73"/>
      <c r="AN2260" s="89"/>
      <c r="AO2260" s="89"/>
      <c r="AP2260" s="89"/>
      <c r="AQ2260" s="89"/>
      <c r="AR2260" s="89"/>
      <c r="AS2260" s="89"/>
      <c r="AT2260" s="89"/>
      <c r="AU2260" s="89"/>
    </row>
    <row r="2261" spans="3:47">
      <c r="C2261" s="10"/>
      <c r="D2261" s="10"/>
      <c r="AA2261" s="89"/>
      <c r="AB2261" s="89"/>
      <c r="AC2261" s="89"/>
      <c r="AD2261" s="89"/>
      <c r="AE2261" s="89"/>
      <c r="AF2261" s="117"/>
      <c r="AG2261" s="73"/>
      <c r="AN2261" s="89"/>
      <c r="AO2261" s="89"/>
      <c r="AP2261" s="89"/>
      <c r="AQ2261" s="89"/>
      <c r="AR2261" s="89"/>
      <c r="AS2261" s="89"/>
      <c r="AT2261" s="89"/>
      <c r="AU2261" s="89"/>
    </row>
    <row r="2262" spans="3:47">
      <c r="C2262" s="10"/>
      <c r="D2262" s="10"/>
      <c r="AA2262" s="89"/>
      <c r="AB2262" s="89"/>
      <c r="AC2262" s="89"/>
      <c r="AD2262" s="89"/>
      <c r="AE2262" s="89"/>
      <c r="AF2262" s="117"/>
      <c r="AG2262" s="73"/>
      <c r="AN2262" s="89"/>
      <c r="AO2262" s="89"/>
      <c r="AP2262" s="89"/>
      <c r="AQ2262" s="89"/>
      <c r="AR2262" s="89"/>
      <c r="AS2262" s="89"/>
      <c r="AT2262" s="89"/>
      <c r="AU2262" s="89"/>
    </row>
    <row r="2263" spans="3:47">
      <c r="C2263" s="10"/>
      <c r="D2263" s="10"/>
      <c r="AA2263" s="89"/>
      <c r="AB2263" s="89"/>
      <c r="AC2263" s="89"/>
      <c r="AD2263" s="89"/>
      <c r="AE2263" s="89"/>
      <c r="AF2263" s="117"/>
      <c r="AG2263" s="73"/>
      <c r="AN2263" s="89"/>
      <c r="AO2263" s="89"/>
      <c r="AP2263" s="89"/>
      <c r="AQ2263" s="89"/>
      <c r="AR2263" s="89"/>
      <c r="AS2263" s="89"/>
      <c r="AT2263" s="89"/>
      <c r="AU2263" s="89"/>
    </row>
    <row r="2264" spans="3:47">
      <c r="C2264" s="10"/>
      <c r="D2264" s="10"/>
      <c r="AA2264" s="89"/>
      <c r="AB2264" s="89"/>
      <c r="AC2264" s="89"/>
      <c r="AD2264" s="89"/>
      <c r="AE2264" s="89"/>
      <c r="AF2264" s="117"/>
      <c r="AG2264" s="73"/>
      <c r="AN2264" s="89"/>
      <c r="AO2264" s="89"/>
      <c r="AP2264" s="89"/>
      <c r="AQ2264" s="89"/>
      <c r="AR2264" s="89"/>
      <c r="AS2264" s="89"/>
      <c r="AT2264" s="89"/>
      <c r="AU2264" s="89"/>
    </row>
    <row r="2265" spans="3:47">
      <c r="C2265" s="10"/>
      <c r="D2265" s="10"/>
      <c r="AA2265" s="89"/>
      <c r="AB2265" s="89"/>
      <c r="AC2265" s="89"/>
      <c r="AD2265" s="89"/>
      <c r="AE2265" s="89"/>
      <c r="AF2265" s="117"/>
      <c r="AG2265" s="73"/>
      <c r="AN2265" s="89"/>
      <c r="AO2265" s="89"/>
      <c r="AP2265" s="89"/>
      <c r="AQ2265" s="89"/>
      <c r="AR2265" s="89"/>
      <c r="AS2265" s="89"/>
      <c r="AT2265" s="89"/>
      <c r="AU2265" s="89"/>
    </row>
    <row r="2266" spans="3:47">
      <c r="C2266" s="10"/>
      <c r="D2266" s="10"/>
      <c r="AA2266" s="89"/>
      <c r="AB2266" s="89"/>
      <c r="AC2266" s="89"/>
      <c r="AD2266" s="89"/>
      <c r="AE2266" s="89"/>
      <c r="AF2266" s="117"/>
      <c r="AG2266" s="73"/>
      <c r="AN2266" s="89"/>
      <c r="AO2266" s="89"/>
      <c r="AP2266" s="89"/>
      <c r="AQ2266" s="89"/>
      <c r="AR2266" s="89"/>
      <c r="AS2266" s="89"/>
      <c r="AT2266" s="89"/>
      <c r="AU2266" s="89"/>
    </row>
    <row r="2267" spans="3:47">
      <c r="C2267" s="10"/>
      <c r="D2267" s="10"/>
      <c r="AA2267" s="89"/>
      <c r="AB2267" s="89"/>
      <c r="AC2267" s="89"/>
      <c r="AD2267" s="89"/>
      <c r="AE2267" s="89"/>
      <c r="AF2267" s="117"/>
      <c r="AG2267" s="73"/>
      <c r="AN2267" s="89"/>
      <c r="AO2267" s="89"/>
      <c r="AP2267" s="89"/>
      <c r="AQ2267" s="89"/>
      <c r="AR2267" s="89"/>
      <c r="AS2267" s="89"/>
      <c r="AT2267" s="89"/>
      <c r="AU2267" s="89"/>
    </row>
    <row r="2268" spans="3:47">
      <c r="C2268" s="10"/>
      <c r="D2268" s="10"/>
      <c r="AA2268" s="89"/>
      <c r="AB2268" s="89"/>
      <c r="AC2268" s="89"/>
      <c r="AD2268" s="89"/>
      <c r="AE2268" s="89"/>
      <c r="AF2268" s="117"/>
      <c r="AG2268" s="73"/>
      <c r="AN2268" s="89"/>
      <c r="AO2268" s="89"/>
      <c r="AP2268" s="89"/>
      <c r="AQ2268" s="89"/>
      <c r="AR2268" s="89"/>
      <c r="AS2268" s="89"/>
      <c r="AT2268" s="89"/>
      <c r="AU2268" s="89"/>
    </row>
    <row r="2269" spans="3:47">
      <c r="C2269" s="10"/>
      <c r="D2269" s="10"/>
      <c r="AA2269" s="89"/>
      <c r="AB2269" s="89"/>
      <c r="AC2269" s="89"/>
      <c r="AD2269" s="89"/>
      <c r="AE2269" s="89"/>
      <c r="AF2269" s="117"/>
      <c r="AG2269" s="73"/>
      <c r="AN2269" s="89"/>
      <c r="AO2269" s="89"/>
      <c r="AP2269" s="89"/>
      <c r="AQ2269" s="89"/>
      <c r="AR2269" s="89"/>
      <c r="AS2269" s="89"/>
      <c r="AT2269" s="89"/>
      <c r="AU2269" s="89"/>
    </row>
    <row r="2270" spans="3:47">
      <c r="C2270" s="10"/>
      <c r="D2270" s="10"/>
      <c r="AA2270" s="89"/>
      <c r="AB2270" s="89"/>
      <c r="AC2270" s="89"/>
      <c r="AD2270" s="89"/>
      <c r="AE2270" s="89"/>
      <c r="AF2270" s="117"/>
      <c r="AG2270" s="73"/>
      <c r="AN2270" s="89"/>
      <c r="AO2270" s="89"/>
      <c r="AP2270" s="89"/>
      <c r="AQ2270" s="89"/>
      <c r="AR2270" s="89"/>
      <c r="AS2270" s="89"/>
      <c r="AT2270" s="89"/>
      <c r="AU2270" s="89"/>
    </row>
    <row r="2271" spans="3:47">
      <c r="C2271" s="10"/>
      <c r="D2271" s="10"/>
      <c r="AA2271" s="89"/>
      <c r="AB2271" s="89"/>
      <c r="AC2271" s="89"/>
      <c r="AD2271" s="89"/>
      <c r="AE2271" s="89"/>
      <c r="AF2271" s="117"/>
      <c r="AG2271" s="73"/>
      <c r="AN2271" s="89"/>
      <c r="AO2271" s="89"/>
      <c r="AP2271" s="89"/>
      <c r="AQ2271" s="89"/>
      <c r="AR2271" s="89"/>
      <c r="AS2271" s="89"/>
      <c r="AT2271" s="89"/>
      <c r="AU2271" s="89"/>
    </row>
    <row r="2272" spans="3:47">
      <c r="C2272" s="10"/>
      <c r="D2272" s="10"/>
      <c r="AA2272" s="89"/>
      <c r="AB2272" s="89"/>
      <c r="AC2272" s="89"/>
      <c r="AD2272" s="89"/>
      <c r="AE2272" s="89"/>
      <c r="AF2272" s="117"/>
      <c r="AG2272" s="73"/>
      <c r="AN2272" s="89"/>
      <c r="AO2272" s="89"/>
      <c r="AP2272" s="89"/>
      <c r="AQ2272" s="89"/>
      <c r="AR2272" s="89"/>
      <c r="AS2272" s="89"/>
      <c r="AT2272" s="89"/>
      <c r="AU2272" s="89"/>
    </row>
    <row r="2273" spans="3:47">
      <c r="C2273" s="10"/>
      <c r="D2273" s="10"/>
      <c r="AA2273" s="89"/>
      <c r="AB2273" s="89"/>
      <c r="AC2273" s="89"/>
      <c r="AD2273" s="89"/>
      <c r="AE2273" s="89"/>
      <c r="AF2273" s="117"/>
      <c r="AG2273" s="73"/>
      <c r="AN2273" s="89"/>
      <c r="AO2273" s="89"/>
      <c r="AP2273" s="89"/>
      <c r="AQ2273" s="89"/>
      <c r="AR2273" s="89"/>
      <c r="AS2273" s="89"/>
      <c r="AT2273" s="89"/>
      <c r="AU2273" s="89"/>
    </row>
    <row r="2274" spans="3:47">
      <c r="C2274" s="10"/>
      <c r="D2274" s="10"/>
      <c r="AA2274" s="89"/>
      <c r="AB2274" s="89"/>
      <c r="AC2274" s="89"/>
      <c r="AD2274" s="89"/>
      <c r="AE2274" s="89"/>
      <c r="AF2274" s="117"/>
      <c r="AG2274" s="73"/>
      <c r="AN2274" s="89"/>
      <c r="AO2274" s="89"/>
      <c r="AP2274" s="89"/>
      <c r="AQ2274" s="89"/>
      <c r="AR2274" s="89"/>
      <c r="AS2274" s="89"/>
      <c r="AT2274" s="89"/>
      <c r="AU2274" s="89"/>
    </row>
    <row r="2275" spans="3:47">
      <c r="C2275" s="10"/>
      <c r="D2275" s="10"/>
      <c r="AA2275" s="89"/>
      <c r="AB2275" s="89"/>
      <c r="AC2275" s="89"/>
      <c r="AD2275" s="89"/>
      <c r="AE2275" s="89"/>
      <c r="AF2275" s="117"/>
      <c r="AG2275" s="73"/>
      <c r="AN2275" s="89"/>
      <c r="AO2275" s="89"/>
      <c r="AP2275" s="89"/>
      <c r="AQ2275" s="89"/>
      <c r="AR2275" s="89"/>
      <c r="AS2275" s="89"/>
      <c r="AT2275" s="89"/>
      <c r="AU2275" s="89"/>
    </row>
    <row r="2276" spans="3:47">
      <c r="C2276" s="10"/>
      <c r="D2276" s="10"/>
      <c r="AA2276" s="89"/>
      <c r="AB2276" s="89"/>
      <c r="AC2276" s="89"/>
      <c r="AD2276" s="89"/>
      <c r="AE2276" s="89"/>
      <c r="AF2276" s="117"/>
      <c r="AG2276" s="73"/>
      <c r="AN2276" s="89"/>
      <c r="AO2276" s="89"/>
      <c r="AP2276" s="89"/>
      <c r="AQ2276" s="89"/>
      <c r="AR2276" s="89"/>
      <c r="AS2276" s="89"/>
      <c r="AT2276" s="89"/>
      <c r="AU2276" s="89"/>
    </row>
    <row r="2277" spans="3:47">
      <c r="C2277" s="10"/>
      <c r="D2277" s="10"/>
      <c r="AA2277" s="89"/>
      <c r="AB2277" s="89"/>
      <c r="AC2277" s="89"/>
      <c r="AD2277" s="89"/>
      <c r="AE2277" s="89"/>
      <c r="AF2277" s="117"/>
      <c r="AG2277" s="73"/>
      <c r="AN2277" s="89"/>
      <c r="AO2277" s="89"/>
      <c r="AP2277" s="89"/>
      <c r="AQ2277" s="89"/>
      <c r="AR2277" s="89"/>
      <c r="AS2277" s="89"/>
      <c r="AT2277" s="89"/>
      <c r="AU2277" s="89"/>
    </row>
    <row r="2278" spans="3:47">
      <c r="C2278" s="10"/>
      <c r="D2278" s="10"/>
      <c r="AA2278" s="89"/>
      <c r="AB2278" s="89"/>
      <c r="AC2278" s="89"/>
      <c r="AD2278" s="89"/>
      <c r="AE2278" s="89"/>
      <c r="AF2278" s="117"/>
      <c r="AG2278" s="73"/>
      <c r="AN2278" s="89"/>
      <c r="AO2278" s="89"/>
      <c r="AP2278" s="89"/>
      <c r="AQ2278" s="89"/>
      <c r="AR2278" s="89"/>
      <c r="AS2278" s="89"/>
      <c r="AT2278" s="89"/>
      <c r="AU2278" s="89"/>
    </row>
    <row r="2279" spans="3:47">
      <c r="C2279" s="10"/>
      <c r="D2279" s="10"/>
      <c r="AA2279" s="89"/>
      <c r="AB2279" s="89"/>
      <c r="AC2279" s="89"/>
      <c r="AD2279" s="89"/>
      <c r="AE2279" s="89"/>
      <c r="AF2279" s="117"/>
      <c r="AG2279" s="73"/>
      <c r="AN2279" s="89"/>
      <c r="AO2279" s="89"/>
      <c r="AP2279" s="89"/>
      <c r="AQ2279" s="89"/>
      <c r="AR2279" s="89"/>
      <c r="AS2279" s="89"/>
      <c r="AT2279" s="89"/>
      <c r="AU2279" s="89"/>
    </row>
    <row r="2280" spans="3:47">
      <c r="C2280" s="10"/>
      <c r="D2280" s="10"/>
      <c r="AA2280" s="89"/>
      <c r="AB2280" s="89"/>
      <c r="AC2280" s="89"/>
      <c r="AD2280" s="89"/>
      <c r="AE2280" s="89"/>
      <c r="AF2280" s="117"/>
      <c r="AG2280" s="73"/>
      <c r="AN2280" s="89"/>
      <c r="AO2280" s="89"/>
      <c r="AP2280" s="89"/>
      <c r="AQ2280" s="89"/>
      <c r="AR2280" s="89"/>
      <c r="AS2280" s="89"/>
      <c r="AT2280" s="89"/>
      <c r="AU2280" s="89"/>
    </row>
    <row r="2281" spans="3:47">
      <c r="C2281" s="10"/>
      <c r="D2281" s="10"/>
      <c r="AA2281" s="89"/>
      <c r="AB2281" s="89"/>
      <c r="AC2281" s="89"/>
      <c r="AD2281" s="89"/>
      <c r="AE2281" s="89"/>
      <c r="AF2281" s="117"/>
      <c r="AG2281" s="73"/>
      <c r="AN2281" s="89"/>
      <c r="AO2281" s="89"/>
      <c r="AP2281" s="89"/>
      <c r="AQ2281" s="89"/>
      <c r="AR2281" s="89"/>
      <c r="AS2281" s="89"/>
      <c r="AT2281" s="89"/>
      <c r="AU2281" s="89"/>
    </row>
    <row r="2282" spans="3:47">
      <c r="C2282" s="10"/>
      <c r="D2282" s="10"/>
      <c r="AA2282" s="89"/>
      <c r="AB2282" s="89"/>
      <c r="AC2282" s="89"/>
      <c r="AD2282" s="89"/>
      <c r="AE2282" s="89"/>
      <c r="AF2282" s="117"/>
      <c r="AG2282" s="73"/>
      <c r="AN2282" s="89"/>
      <c r="AO2282" s="89"/>
      <c r="AP2282" s="89"/>
      <c r="AQ2282" s="89"/>
      <c r="AR2282" s="89"/>
      <c r="AS2282" s="89"/>
      <c r="AT2282" s="89"/>
      <c r="AU2282" s="89"/>
    </row>
    <row r="2283" spans="3:47">
      <c r="C2283" s="10"/>
      <c r="D2283" s="10"/>
      <c r="AA2283" s="89"/>
      <c r="AB2283" s="89"/>
      <c r="AC2283" s="89"/>
      <c r="AD2283" s="89"/>
      <c r="AE2283" s="89"/>
      <c r="AF2283" s="117"/>
      <c r="AG2283" s="73"/>
      <c r="AN2283" s="89"/>
      <c r="AO2283" s="89"/>
      <c r="AP2283" s="89"/>
      <c r="AQ2283" s="89"/>
      <c r="AR2283" s="89"/>
      <c r="AS2283" s="89"/>
      <c r="AT2283" s="89"/>
      <c r="AU2283" s="89"/>
    </row>
    <row r="2284" spans="3:47">
      <c r="C2284" s="10"/>
      <c r="D2284" s="10"/>
      <c r="AA2284" s="89"/>
      <c r="AB2284" s="89"/>
      <c r="AC2284" s="89"/>
      <c r="AD2284" s="89"/>
      <c r="AE2284" s="89"/>
      <c r="AF2284" s="117"/>
      <c r="AG2284" s="73"/>
      <c r="AN2284" s="89"/>
      <c r="AO2284" s="89"/>
      <c r="AP2284" s="89"/>
      <c r="AQ2284" s="89"/>
      <c r="AR2284" s="89"/>
      <c r="AS2284" s="89"/>
      <c r="AT2284" s="89"/>
      <c r="AU2284" s="89"/>
    </row>
    <row r="2285" spans="3:47">
      <c r="C2285" s="10"/>
      <c r="D2285" s="10"/>
      <c r="AA2285" s="89"/>
      <c r="AB2285" s="89"/>
      <c r="AC2285" s="89"/>
      <c r="AD2285" s="89"/>
      <c r="AE2285" s="89"/>
      <c r="AF2285" s="117"/>
      <c r="AG2285" s="73"/>
      <c r="AN2285" s="89"/>
      <c r="AO2285" s="89"/>
      <c r="AP2285" s="89"/>
      <c r="AQ2285" s="89"/>
      <c r="AR2285" s="89"/>
      <c r="AS2285" s="89"/>
      <c r="AT2285" s="89"/>
      <c r="AU2285" s="89"/>
    </row>
    <row r="2286" spans="3:47">
      <c r="C2286" s="10"/>
      <c r="D2286" s="10"/>
      <c r="AA2286" s="89"/>
      <c r="AB2286" s="89"/>
      <c r="AC2286" s="89"/>
      <c r="AD2286" s="89"/>
      <c r="AE2286" s="89"/>
      <c r="AF2286" s="117"/>
      <c r="AG2286" s="73"/>
      <c r="AN2286" s="89"/>
      <c r="AO2286" s="89"/>
      <c r="AP2286" s="89"/>
      <c r="AQ2286" s="89"/>
      <c r="AR2286" s="89"/>
      <c r="AS2286" s="89"/>
      <c r="AT2286" s="89"/>
      <c r="AU2286" s="89"/>
    </row>
    <row r="2287" spans="3:47">
      <c r="C2287" s="10"/>
      <c r="D2287" s="10"/>
      <c r="AA2287" s="89"/>
      <c r="AB2287" s="89"/>
      <c r="AC2287" s="89"/>
      <c r="AD2287" s="89"/>
      <c r="AE2287" s="89"/>
      <c r="AF2287" s="117"/>
      <c r="AG2287" s="73"/>
      <c r="AN2287" s="89"/>
      <c r="AO2287" s="89"/>
      <c r="AP2287" s="89"/>
      <c r="AQ2287" s="89"/>
      <c r="AR2287" s="89"/>
      <c r="AS2287" s="89"/>
      <c r="AT2287" s="89"/>
      <c r="AU2287" s="89"/>
    </row>
    <row r="2288" spans="3:47">
      <c r="C2288" s="10"/>
      <c r="D2288" s="10"/>
      <c r="AA2288" s="89"/>
      <c r="AB2288" s="89"/>
      <c r="AC2288" s="89"/>
      <c r="AD2288" s="89"/>
      <c r="AE2288" s="89"/>
      <c r="AF2288" s="117"/>
      <c r="AG2288" s="73"/>
      <c r="AN2288" s="89"/>
      <c r="AO2288" s="89"/>
      <c r="AP2288" s="89"/>
      <c r="AQ2288" s="89"/>
      <c r="AR2288" s="89"/>
      <c r="AS2288" s="89"/>
      <c r="AT2288" s="89"/>
      <c r="AU2288" s="89"/>
    </row>
    <row r="2289" spans="3:47">
      <c r="C2289" s="10"/>
      <c r="D2289" s="10"/>
      <c r="AA2289" s="89"/>
      <c r="AB2289" s="89"/>
      <c r="AC2289" s="89"/>
      <c r="AD2289" s="89"/>
      <c r="AE2289" s="89"/>
      <c r="AF2289" s="117"/>
      <c r="AG2289" s="73"/>
      <c r="AN2289" s="89"/>
      <c r="AO2289" s="89"/>
      <c r="AP2289" s="89"/>
      <c r="AQ2289" s="89"/>
      <c r="AR2289" s="89"/>
      <c r="AS2289" s="89"/>
      <c r="AT2289" s="89"/>
      <c r="AU2289" s="89"/>
    </row>
    <row r="2290" spans="3:47">
      <c r="C2290" s="10"/>
      <c r="D2290" s="10"/>
      <c r="AA2290" s="89"/>
      <c r="AB2290" s="89"/>
      <c r="AC2290" s="89"/>
      <c r="AD2290" s="89"/>
      <c r="AE2290" s="89"/>
      <c r="AF2290" s="117"/>
      <c r="AG2290" s="73"/>
      <c r="AN2290" s="89"/>
      <c r="AO2290" s="89"/>
      <c r="AP2290" s="89"/>
      <c r="AQ2290" s="89"/>
      <c r="AR2290" s="89"/>
      <c r="AS2290" s="89"/>
      <c r="AT2290" s="89"/>
      <c r="AU2290" s="89"/>
    </row>
    <row r="2291" spans="3:47">
      <c r="C2291" s="10"/>
      <c r="D2291" s="10"/>
      <c r="AA2291" s="89"/>
      <c r="AB2291" s="89"/>
      <c r="AC2291" s="89"/>
      <c r="AD2291" s="89"/>
      <c r="AE2291" s="89"/>
      <c r="AF2291" s="117"/>
      <c r="AG2291" s="73"/>
      <c r="AN2291" s="89"/>
      <c r="AO2291" s="89"/>
      <c r="AP2291" s="89"/>
      <c r="AQ2291" s="89"/>
      <c r="AR2291" s="89"/>
      <c r="AS2291" s="89"/>
      <c r="AT2291" s="89"/>
      <c r="AU2291" s="89"/>
    </row>
    <row r="2292" spans="3:47">
      <c r="C2292" s="10"/>
      <c r="D2292" s="10"/>
      <c r="AA2292" s="89"/>
      <c r="AB2292" s="89"/>
      <c r="AC2292" s="89"/>
      <c r="AD2292" s="89"/>
      <c r="AE2292" s="89"/>
      <c r="AF2292" s="117"/>
      <c r="AG2292" s="73"/>
      <c r="AN2292" s="89"/>
      <c r="AO2292" s="89"/>
      <c r="AP2292" s="89"/>
      <c r="AQ2292" s="89"/>
      <c r="AR2292" s="89"/>
      <c r="AS2292" s="89"/>
      <c r="AT2292" s="89"/>
      <c r="AU2292" s="89"/>
    </row>
    <row r="2293" spans="3:47">
      <c r="C2293" s="10"/>
      <c r="D2293" s="10"/>
      <c r="AA2293" s="89"/>
      <c r="AB2293" s="89"/>
      <c r="AC2293" s="89"/>
      <c r="AD2293" s="89"/>
      <c r="AE2293" s="89"/>
      <c r="AF2293" s="117"/>
      <c r="AG2293" s="73"/>
      <c r="AN2293" s="89"/>
      <c r="AO2293" s="89"/>
      <c r="AP2293" s="89"/>
      <c r="AQ2293" s="89"/>
      <c r="AR2293" s="89"/>
      <c r="AS2293" s="89"/>
      <c r="AT2293" s="89"/>
      <c r="AU2293" s="89"/>
    </row>
    <row r="2294" spans="3:47">
      <c r="C2294" s="10"/>
      <c r="D2294" s="10"/>
      <c r="AA2294" s="89"/>
      <c r="AB2294" s="89"/>
      <c r="AC2294" s="89"/>
      <c r="AD2294" s="89"/>
      <c r="AE2294" s="89"/>
      <c r="AF2294" s="117"/>
      <c r="AG2294" s="73"/>
      <c r="AN2294" s="89"/>
      <c r="AO2294" s="89"/>
      <c r="AP2294" s="89"/>
      <c r="AQ2294" s="89"/>
      <c r="AR2294" s="89"/>
      <c r="AS2294" s="89"/>
      <c r="AT2294" s="89"/>
      <c r="AU2294" s="89"/>
    </row>
    <row r="2295" spans="3:47">
      <c r="C2295" s="10"/>
      <c r="D2295" s="10"/>
      <c r="AA2295" s="89"/>
      <c r="AB2295" s="89"/>
      <c r="AC2295" s="89"/>
      <c r="AD2295" s="89"/>
      <c r="AE2295" s="89"/>
      <c r="AF2295" s="117"/>
      <c r="AG2295" s="73"/>
      <c r="AN2295" s="89"/>
      <c r="AO2295" s="89"/>
      <c r="AP2295" s="89"/>
      <c r="AQ2295" s="89"/>
      <c r="AR2295" s="89"/>
      <c r="AS2295" s="89"/>
      <c r="AT2295" s="89"/>
      <c r="AU2295" s="89"/>
    </row>
    <row r="2296" spans="3:47">
      <c r="C2296" s="10"/>
      <c r="D2296" s="10"/>
      <c r="AA2296" s="89"/>
      <c r="AB2296" s="89"/>
      <c r="AC2296" s="89"/>
      <c r="AD2296" s="89"/>
      <c r="AE2296" s="89"/>
      <c r="AF2296" s="117"/>
      <c r="AG2296" s="73"/>
      <c r="AN2296" s="89"/>
      <c r="AO2296" s="89"/>
      <c r="AP2296" s="89"/>
      <c r="AQ2296" s="89"/>
      <c r="AR2296" s="89"/>
      <c r="AS2296" s="89"/>
      <c r="AT2296" s="89"/>
      <c r="AU2296" s="89"/>
    </row>
    <row r="2297" spans="3:47">
      <c r="C2297" s="10"/>
      <c r="D2297" s="10"/>
      <c r="AA2297" s="89"/>
      <c r="AB2297" s="89"/>
      <c r="AC2297" s="89"/>
      <c r="AD2297" s="89"/>
      <c r="AE2297" s="89"/>
      <c r="AF2297" s="117"/>
      <c r="AG2297" s="73"/>
      <c r="AN2297" s="89"/>
      <c r="AO2297" s="89"/>
      <c r="AP2297" s="89"/>
      <c r="AQ2297" s="89"/>
      <c r="AR2297" s="89"/>
      <c r="AS2297" s="89"/>
      <c r="AT2297" s="89"/>
      <c r="AU2297" s="89"/>
    </row>
    <row r="2298" spans="3:47">
      <c r="C2298" s="10"/>
      <c r="D2298" s="10"/>
      <c r="AA2298" s="89"/>
      <c r="AB2298" s="89"/>
      <c r="AC2298" s="89"/>
      <c r="AD2298" s="89"/>
      <c r="AE2298" s="89"/>
      <c r="AF2298" s="117"/>
      <c r="AG2298" s="73"/>
      <c r="AN2298" s="89"/>
      <c r="AO2298" s="89"/>
      <c r="AP2298" s="89"/>
      <c r="AQ2298" s="89"/>
      <c r="AR2298" s="89"/>
      <c r="AS2298" s="89"/>
      <c r="AT2298" s="89"/>
      <c r="AU2298" s="89"/>
    </row>
    <row r="2299" spans="3:47">
      <c r="C2299" s="10"/>
      <c r="D2299" s="10"/>
      <c r="AA2299" s="89"/>
      <c r="AB2299" s="89"/>
      <c r="AC2299" s="89"/>
      <c r="AD2299" s="89"/>
      <c r="AE2299" s="89"/>
      <c r="AF2299" s="117"/>
      <c r="AG2299" s="73"/>
      <c r="AN2299" s="89"/>
      <c r="AO2299" s="89"/>
      <c r="AP2299" s="89"/>
      <c r="AQ2299" s="89"/>
      <c r="AR2299" s="89"/>
      <c r="AS2299" s="89"/>
      <c r="AT2299" s="89"/>
      <c r="AU2299" s="89"/>
    </row>
    <row r="2300" spans="3:47">
      <c r="C2300" s="10"/>
      <c r="D2300" s="10"/>
      <c r="AA2300" s="89"/>
      <c r="AB2300" s="89"/>
      <c r="AC2300" s="89"/>
      <c r="AD2300" s="89"/>
      <c r="AE2300" s="89"/>
      <c r="AF2300" s="117"/>
      <c r="AG2300" s="73"/>
      <c r="AN2300" s="89"/>
      <c r="AO2300" s="89"/>
      <c r="AP2300" s="89"/>
      <c r="AQ2300" s="89"/>
      <c r="AR2300" s="89"/>
      <c r="AS2300" s="89"/>
      <c r="AT2300" s="89"/>
      <c r="AU2300" s="89"/>
    </row>
    <row r="2301" spans="3:47">
      <c r="C2301" s="10"/>
      <c r="D2301" s="10"/>
      <c r="AA2301" s="89"/>
      <c r="AB2301" s="89"/>
      <c r="AC2301" s="89"/>
      <c r="AD2301" s="89"/>
      <c r="AE2301" s="89"/>
      <c r="AF2301" s="117"/>
      <c r="AG2301" s="73"/>
      <c r="AN2301" s="89"/>
      <c r="AO2301" s="89"/>
      <c r="AP2301" s="89"/>
      <c r="AQ2301" s="89"/>
      <c r="AR2301" s="89"/>
      <c r="AS2301" s="89"/>
      <c r="AT2301" s="89"/>
      <c r="AU2301" s="89"/>
    </row>
    <row r="2302" spans="3:47">
      <c r="C2302" s="10"/>
      <c r="D2302" s="10"/>
      <c r="AA2302" s="89"/>
      <c r="AB2302" s="89"/>
      <c r="AC2302" s="89"/>
      <c r="AD2302" s="89"/>
      <c r="AE2302" s="89"/>
      <c r="AF2302" s="117"/>
      <c r="AG2302" s="73"/>
      <c r="AN2302" s="89"/>
      <c r="AO2302" s="89"/>
      <c r="AP2302" s="89"/>
      <c r="AQ2302" s="89"/>
      <c r="AR2302" s="89"/>
      <c r="AS2302" s="89"/>
      <c r="AT2302" s="89"/>
      <c r="AU2302" s="89"/>
    </row>
    <row r="2303" spans="3:47">
      <c r="C2303" s="10"/>
      <c r="D2303" s="10"/>
      <c r="AA2303" s="89"/>
      <c r="AB2303" s="89"/>
      <c r="AC2303" s="89"/>
      <c r="AD2303" s="89"/>
      <c r="AE2303" s="89"/>
      <c r="AF2303" s="117"/>
      <c r="AG2303" s="73"/>
      <c r="AN2303" s="89"/>
      <c r="AO2303" s="89"/>
      <c r="AP2303" s="89"/>
      <c r="AQ2303" s="89"/>
      <c r="AR2303" s="89"/>
      <c r="AS2303" s="89"/>
      <c r="AT2303" s="89"/>
      <c r="AU2303" s="89"/>
    </row>
    <row r="2304" spans="3:47">
      <c r="C2304" s="10"/>
      <c r="D2304" s="10"/>
      <c r="AA2304" s="89"/>
      <c r="AB2304" s="89"/>
      <c r="AC2304" s="89"/>
      <c r="AD2304" s="89"/>
      <c r="AE2304" s="89"/>
      <c r="AF2304" s="117"/>
      <c r="AG2304" s="73"/>
      <c r="AN2304" s="89"/>
      <c r="AO2304" s="89"/>
      <c r="AP2304" s="89"/>
      <c r="AQ2304" s="89"/>
      <c r="AR2304" s="89"/>
      <c r="AS2304" s="89"/>
      <c r="AT2304" s="89"/>
      <c r="AU2304" s="89"/>
    </row>
    <row r="2305" spans="3:47">
      <c r="C2305" s="10"/>
      <c r="D2305" s="10"/>
      <c r="AA2305" s="89"/>
      <c r="AB2305" s="89"/>
      <c r="AC2305" s="89"/>
      <c r="AD2305" s="89"/>
      <c r="AE2305" s="89"/>
      <c r="AF2305" s="117"/>
      <c r="AG2305" s="73"/>
      <c r="AN2305" s="89"/>
      <c r="AO2305" s="89"/>
      <c r="AP2305" s="89"/>
      <c r="AQ2305" s="89"/>
      <c r="AR2305" s="89"/>
      <c r="AS2305" s="89"/>
      <c r="AT2305" s="89"/>
      <c r="AU2305" s="89"/>
    </row>
    <row r="2306" spans="3:47">
      <c r="C2306" s="10"/>
      <c r="D2306" s="10"/>
      <c r="AA2306" s="89"/>
      <c r="AB2306" s="89"/>
      <c r="AC2306" s="89"/>
      <c r="AD2306" s="89"/>
      <c r="AE2306" s="89"/>
      <c r="AF2306" s="117"/>
      <c r="AG2306" s="73"/>
      <c r="AN2306" s="89"/>
      <c r="AO2306" s="89"/>
      <c r="AP2306" s="89"/>
      <c r="AQ2306" s="89"/>
      <c r="AR2306" s="89"/>
      <c r="AS2306" s="89"/>
      <c r="AT2306" s="89"/>
      <c r="AU2306" s="89"/>
    </row>
    <row r="2307" spans="3:47">
      <c r="C2307" s="10"/>
      <c r="D2307" s="10"/>
      <c r="AA2307" s="89"/>
      <c r="AB2307" s="89"/>
      <c r="AC2307" s="89"/>
      <c r="AD2307" s="89"/>
      <c r="AE2307" s="89"/>
      <c r="AF2307" s="117"/>
      <c r="AG2307" s="73"/>
      <c r="AN2307" s="89"/>
      <c r="AO2307" s="89"/>
      <c r="AP2307" s="89"/>
      <c r="AQ2307" s="89"/>
      <c r="AR2307" s="89"/>
      <c r="AS2307" s="89"/>
      <c r="AT2307" s="89"/>
      <c r="AU2307" s="89"/>
    </row>
    <row r="2308" spans="3:47">
      <c r="C2308" s="10"/>
      <c r="D2308" s="10"/>
      <c r="AA2308" s="89"/>
      <c r="AB2308" s="89"/>
      <c r="AC2308" s="89"/>
      <c r="AD2308" s="89"/>
      <c r="AE2308" s="89"/>
      <c r="AF2308" s="117"/>
      <c r="AG2308" s="73"/>
      <c r="AN2308" s="89"/>
      <c r="AO2308" s="89"/>
      <c r="AP2308" s="89"/>
      <c r="AQ2308" s="89"/>
      <c r="AR2308" s="89"/>
      <c r="AS2308" s="89"/>
      <c r="AT2308" s="89"/>
      <c r="AU2308" s="89"/>
    </row>
    <row r="2309" spans="3:47">
      <c r="C2309" s="10"/>
      <c r="D2309" s="10"/>
      <c r="AA2309" s="89"/>
      <c r="AB2309" s="89"/>
      <c r="AC2309" s="89"/>
      <c r="AD2309" s="89"/>
      <c r="AE2309" s="89"/>
      <c r="AF2309" s="117"/>
      <c r="AG2309" s="73"/>
      <c r="AN2309" s="89"/>
      <c r="AO2309" s="89"/>
      <c r="AP2309" s="89"/>
      <c r="AQ2309" s="89"/>
      <c r="AR2309" s="89"/>
      <c r="AS2309" s="89"/>
      <c r="AT2309" s="89"/>
      <c r="AU2309" s="89"/>
    </row>
    <row r="2310" spans="3:47">
      <c r="C2310" s="10"/>
      <c r="D2310" s="10"/>
      <c r="AA2310" s="89"/>
      <c r="AB2310" s="89"/>
      <c r="AC2310" s="89"/>
      <c r="AD2310" s="89"/>
      <c r="AE2310" s="89"/>
      <c r="AF2310" s="117"/>
      <c r="AG2310" s="73"/>
      <c r="AN2310" s="89"/>
      <c r="AO2310" s="89"/>
      <c r="AP2310" s="89"/>
      <c r="AQ2310" s="89"/>
      <c r="AR2310" s="89"/>
      <c r="AS2310" s="89"/>
      <c r="AT2310" s="89"/>
      <c r="AU2310" s="89"/>
    </row>
    <row r="2311" spans="3:47">
      <c r="C2311" s="10"/>
      <c r="D2311" s="10"/>
      <c r="AA2311" s="89"/>
      <c r="AB2311" s="89"/>
      <c r="AC2311" s="89"/>
      <c r="AD2311" s="89"/>
      <c r="AE2311" s="89"/>
      <c r="AF2311" s="117"/>
      <c r="AG2311" s="73"/>
      <c r="AN2311" s="89"/>
      <c r="AO2311" s="89"/>
      <c r="AP2311" s="89"/>
      <c r="AQ2311" s="89"/>
      <c r="AR2311" s="89"/>
      <c r="AS2311" s="89"/>
      <c r="AT2311" s="89"/>
      <c r="AU2311" s="89"/>
    </row>
    <row r="2312" spans="3:47">
      <c r="C2312" s="10"/>
      <c r="D2312" s="10"/>
      <c r="AA2312" s="89"/>
      <c r="AB2312" s="89"/>
      <c r="AC2312" s="89"/>
      <c r="AD2312" s="89"/>
      <c r="AE2312" s="89"/>
      <c r="AF2312" s="117"/>
      <c r="AG2312" s="73"/>
      <c r="AN2312" s="89"/>
      <c r="AO2312" s="89"/>
      <c r="AP2312" s="89"/>
      <c r="AQ2312" s="89"/>
      <c r="AR2312" s="89"/>
      <c r="AS2312" s="89"/>
      <c r="AT2312" s="89"/>
      <c r="AU2312" s="89"/>
    </row>
    <row r="2313" spans="3:47">
      <c r="C2313" s="10"/>
      <c r="D2313" s="10"/>
      <c r="AA2313" s="89"/>
      <c r="AB2313" s="89"/>
      <c r="AC2313" s="89"/>
      <c r="AD2313" s="89"/>
      <c r="AE2313" s="89"/>
      <c r="AF2313" s="117"/>
      <c r="AG2313" s="73"/>
      <c r="AN2313" s="89"/>
      <c r="AO2313" s="89"/>
      <c r="AP2313" s="89"/>
      <c r="AQ2313" s="89"/>
      <c r="AR2313" s="89"/>
      <c r="AS2313" s="89"/>
      <c r="AT2313" s="89"/>
      <c r="AU2313" s="89"/>
    </row>
    <row r="2314" spans="3:47">
      <c r="C2314" s="10"/>
      <c r="D2314" s="10"/>
      <c r="AA2314" s="89"/>
      <c r="AB2314" s="89"/>
      <c r="AC2314" s="89"/>
      <c r="AD2314" s="89"/>
      <c r="AE2314" s="89"/>
      <c r="AF2314" s="117"/>
      <c r="AG2314" s="73"/>
      <c r="AN2314" s="89"/>
      <c r="AO2314" s="89"/>
      <c r="AP2314" s="89"/>
      <c r="AQ2314" s="89"/>
      <c r="AR2314" s="89"/>
      <c r="AS2314" s="89"/>
      <c r="AT2314" s="89"/>
      <c r="AU2314" s="89"/>
    </row>
    <row r="2315" spans="3:47">
      <c r="C2315" s="10"/>
      <c r="D2315" s="10"/>
      <c r="AA2315" s="89"/>
      <c r="AB2315" s="89"/>
      <c r="AC2315" s="89"/>
      <c r="AD2315" s="89"/>
      <c r="AE2315" s="89"/>
      <c r="AF2315" s="117"/>
      <c r="AG2315" s="73"/>
      <c r="AN2315" s="89"/>
      <c r="AO2315" s="89"/>
      <c r="AP2315" s="89"/>
      <c r="AQ2315" s="89"/>
      <c r="AR2315" s="89"/>
      <c r="AS2315" s="89"/>
      <c r="AT2315" s="89"/>
      <c r="AU2315" s="89"/>
    </row>
    <row r="2316" spans="3:47">
      <c r="C2316" s="10"/>
      <c r="D2316" s="10"/>
      <c r="AA2316" s="89"/>
      <c r="AB2316" s="89"/>
      <c r="AC2316" s="89"/>
      <c r="AD2316" s="89"/>
      <c r="AE2316" s="89"/>
      <c r="AF2316" s="117"/>
      <c r="AG2316" s="73"/>
      <c r="AN2316" s="89"/>
      <c r="AO2316" s="89"/>
      <c r="AP2316" s="89"/>
      <c r="AQ2316" s="89"/>
      <c r="AR2316" s="89"/>
      <c r="AS2316" s="89"/>
      <c r="AT2316" s="89"/>
      <c r="AU2316" s="89"/>
    </row>
    <row r="2317" spans="3:47">
      <c r="C2317" s="10"/>
      <c r="D2317" s="10"/>
      <c r="AA2317" s="89"/>
      <c r="AB2317" s="89"/>
      <c r="AC2317" s="89"/>
      <c r="AD2317" s="89"/>
      <c r="AE2317" s="89"/>
      <c r="AF2317" s="117"/>
      <c r="AG2317" s="73"/>
      <c r="AN2317" s="89"/>
      <c r="AO2317" s="89"/>
      <c r="AP2317" s="89"/>
      <c r="AQ2317" s="89"/>
      <c r="AR2317" s="89"/>
      <c r="AS2317" s="89"/>
      <c r="AT2317" s="89"/>
      <c r="AU2317" s="89"/>
    </row>
    <row r="2318" spans="3:47">
      <c r="C2318" s="10"/>
      <c r="D2318" s="10"/>
      <c r="AA2318" s="89"/>
      <c r="AB2318" s="89"/>
      <c r="AC2318" s="89"/>
      <c r="AD2318" s="89"/>
      <c r="AE2318" s="89"/>
      <c r="AF2318" s="117"/>
      <c r="AG2318" s="73"/>
      <c r="AN2318" s="89"/>
      <c r="AO2318" s="89"/>
      <c r="AP2318" s="89"/>
      <c r="AQ2318" s="89"/>
      <c r="AR2318" s="89"/>
      <c r="AS2318" s="89"/>
      <c r="AT2318" s="89"/>
      <c r="AU2318" s="89"/>
    </row>
    <row r="2319" spans="3:47">
      <c r="C2319" s="10"/>
      <c r="D2319" s="10"/>
      <c r="AA2319" s="89"/>
      <c r="AB2319" s="89"/>
      <c r="AC2319" s="89"/>
      <c r="AD2319" s="89"/>
      <c r="AE2319" s="89"/>
      <c r="AF2319" s="117"/>
      <c r="AG2319" s="73"/>
      <c r="AN2319" s="89"/>
      <c r="AO2319" s="89"/>
      <c r="AP2319" s="89"/>
      <c r="AQ2319" s="89"/>
      <c r="AR2319" s="89"/>
      <c r="AS2319" s="89"/>
      <c r="AT2319" s="89"/>
      <c r="AU2319" s="89"/>
    </row>
    <row r="2320" spans="3:47">
      <c r="C2320" s="10"/>
      <c r="D2320" s="10"/>
      <c r="AA2320" s="89"/>
      <c r="AB2320" s="89"/>
      <c r="AC2320" s="89"/>
      <c r="AD2320" s="89"/>
      <c r="AE2320" s="89"/>
      <c r="AF2320" s="117"/>
      <c r="AG2320" s="73"/>
      <c r="AN2320" s="89"/>
      <c r="AO2320" s="89"/>
      <c r="AP2320" s="89"/>
      <c r="AQ2320" s="89"/>
      <c r="AR2320" s="89"/>
      <c r="AS2320" s="89"/>
      <c r="AT2320" s="89"/>
      <c r="AU2320" s="89"/>
    </row>
    <row r="2321" spans="3:47">
      <c r="C2321" s="10"/>
      <c r="D2321" s="10"/>
      <c r="AA2321" s="89"/>
      <c r="AB2321" s="89"/>
      <c r="AC2321" s="89"/>
      <c r="AD2321" s="89"/>
      <c r="AE2321" s="89"/>
      <c r="AF2321" s="117"/>
      <c r="AG2321" s="73"/>
      <c r="AN2321" s="89"/>
      <c r="AO2321" s="89"/>
      <c r="AP2321" s="89"/>
      <c r="AQ2321" s="89"/>
      <c r="AR2321" s="89"/>
      <c r="AS2321" s="89"/>
      <c r="AT2321" s="89"/>
      <c r="AU2321" s="89"/>
    </row>
    <row r="2322" spans="3:47">
      <c r="C2322" s="10"/>
      <c r="D2322" s="10"/>
      <c r="AA2322" s="89"/>
      <c r="AB2322" s="89"/>
      <c r="AC2322" s="89"/>
      <c r="AD2322" s="89"/>
      <c r="AE2322" s="89"/>
      <c r="AF2322" s="117"/>
      <c r="AG2322" s="73"/>
      <c r="AN2322" s="89"/>
      <c r="AO2322" s="89"/>
      <c r="AP2322" s="89"/>
      <c r="AQ2322" s="89"/>
      <c r="AR2322" s="89"/>
      <c r="AS2322" s="89"/>
      <c r="AT2322" s="89"/>
      <c r="AU2322" s="89"/>
    </row>
    <row r="2323" spans="3:47">
      <c r="C2323" s="10"/>
      <c r="D2323" s="10"/>
      <c r="AA2323" s="89"/>
      <c r="AB2323" s="89"/>
      <c r="AC2323" s="89"/>
      <c r="AD2323" s="89"/>
      <c r="AE2323" s="89"/>
      <c r="AF2323" s="117"/>
      <c r="AG2323" s="73"/>
      <c r="AN2323" s="89"/>
      <c r="AO2323" s="89"/>
      <c r="AP2323" s="89"/>
      <c r="AQ2323" s="89"/>
      <c r="AR2323" s="89"/>
      <c r="AS2323" s="89"/>
      <c r="AT2323" s="89"/>
      <c r="AU2323" s="89"/>
    </row>
    <row r="2324" spans="3:47">
      <c r="C2324" s="10"/>
      <c r="D2324" s="10"/>
      <c r="AA2324" s="89"/>
      <c r="AB2324" s="89"/>
      <c r="AC2324" s="89"/>
      <c r="AD2324" s="89"/>
      <c r="AE2324" s="89"/>
      <c r="AF2324" s="117"/>
      <c r="AG2324" s="73"/>
      <c r="AN2324" s="89"/>
      <c r="AO2324" s="89"/>
      <c r="AP2324" s="89"/>
      <c r="AQ2324" s="89"/>
      <c r="AR2324" s="89"/>
      <c r="AS2324" s="89"/>
      <c r="AT2324" s="89"/>
      <c r="AU2324" s="89"/>
    </row>
    <row r="2325" spans="3:47">
      <c r="C2325" s="10"/>
      <c r="D2325" s="10"/>
      <c r="AA2325" s="89"/>
      <c r="AB2325" s="89"/>
      <c r="AC2325" s="89"/>
      <c r="AD2325" s="89"/>
      <c r="AE2325" s="89"/>
      <c r="AF2325" s="117"/>
      <c r="AG2325" s="73"/>
      <c r="AN2325" s="89"/>
      <c r="AO2325" s="89"/>
      <c r="AP2325" s="89"/>
      <c r="AQ2325" s="89"/>
      <c r="AR2325" s="89"/>
      <c r="AS2325" s="89"/>
      <c r="AT2325" s="89"/>
      <c r="AU2325" s="89"/>
    </row>
    <row r="2326" spans="3:47">
      <c r="C2326" s="10"/>
      <c r="D2326" s="10"/>
      <c r="AA2326" s="89"/>
      <c r="AB2326" s="89"/>
      <c r="AC2326" s="89"/>
      <c r="AD2326" s="89"/>
      <c r="AE2326" s="89"/>
      <c r="AF2326" s="117"/>
      <c r="AG2326" s="73"/>
      <c r="AN2326" s="89"/>
      <c r="AO2326" s="89"/>
      <c r="AP2326" s="89"/>
      <c r="AQ2326" s="89"/>
      <c r="AR2326" s="89"/>
      <c r="AS2326" s="89"/>
      <c r="AT2326" s="89"/>
      <c r="AU2326" s="89"/>
    </row>
    <row r="2327" spans="3:47">
      <c r="C2327" s="10"/>
      <c r="D2327" s="10"/>
      <c r="AA2327" s="89"/>
      <c r="AB2327" s="89"/>
      <c r="AC2327" s="89"/>
      <c r="AD2327" s="89"/>
      <c r="AE2327" s="89"/>
      <c r="AF2327" s="117"/>
      <c r="AG2327" s="73"/>
      <c r="AN2327" s="89"/>
      <c r="AO2327" s="89"/>
      <c r="AP2327" s="89"/>
      <c r="AQ2327" s="89"/>
      <c r="AR2327" s="89"/>
      <c r="AS2327" s="89"/>
      <c r="AT2327" s="89"/>
      <c r="AU2327" s="89"/>
    </row>
    <row r="2328" spans="3:47">
      <c r="C2328" s="10"/>
      <c r="D2328" s="10"/>
      <c r="AA2328" s="89"/>
      <c r="AB2328" s="89"/>
      <c r="AC2328" s="89"/>
      <c r="AD2328" s="89"/>
      <c r="AE2328" s="89"/>
      <c r="AF2328" s="117"/>
      <c r="AG2328" s="73"/>
      <c r="AN2328" s="89"/>
      <c r="AO2328" s="89"/>
      <c r="AP2328" s="89"/>
      <c r="AQ2328" s="89"/>
      <c r="AR2328" s="89"/>
      <c r="AS2328" s="89"/>
      <c r="AT2328" s="89"/>
      <c r="AU2328" s="89"/>
    </row>
    <row r="2329" spans="3:47">
      <c r="C2329" s="10"/>
      <c r="D2329" s="10"/>
      <c r="AA2329" s="89"/>
      <c r="AB2329" s="89"/>
      <c r="AC2329" s="89"/>
      <c r="AD2329" s="89"/>
      <c r="AE2329" s="89"/>
      <c r="AF2329" s="117"/>
      <c r="AG2329" s="73"/>
      <c r="AN2329" s="89"/>
      <c r="AO2329" s="89"/>
      <c r="AP2329" s="89"/>
      <c r="AQ2329" s="89"/>
      <c r="AR2329" s="89"/>
      <c r="AS2329" s="89"/>
      <c r="AT2329" s="89"/>
      <c r="AU2329" s="89"/>
    </row>
    <row r="2330" spans="3:47">
      <c r="C2330" s="10"/>
      <c r="D2330" s="10"/>
      <c r="AA2330" s="89"/>
      <c r="AB2330" s="89"/>
      <c r="AC2330" s="89"/>
      <c r="AD2330" s="89"/>
      <c r="AE2330" s="89"/>
      <c r="AF2330" s="117"/>
      <c r="AG2330" s="73"/>
      <c r="AN2330" s="89"/>
      <c r="AO2330" s="89"/>
      <c r="AP2330" s="89"/>
      <c r="AQ2330" s="89"/>
      <c r="AR2330" s="89"/>
      <c r="AS2330" s="89"/>
      <c r="AT2330" s="89"/>
      <c r="AU2330" s="89"/>
    </row>
    <row r="2331" spans="3:47">
      <c r="C2331" s="10"/>
      <c r="D2331" s="10"/>
      <c r="AA2331" s="89"/>
      <c r="AB2331" s="89"/>
      <c r="AC2331" s="89"/>
      <c r="AD2331" s="89"/>
      <c r="AE2331" s="89"/>
      <c r="AF2331" s="117"/>
      <c r="AG2331" s="73"/>
      <c r="AN2331" s="89"/>
      <c r="AO2331" s="89"/>
      <c r="AP2331" s="89"/>
      <c r="AQ2331" s="89"/>
      <c r="AR2331" s="89"/>
      <c r="AS2331" s="89"/>
      <c r="AT2331" s="89"/>
      <c r="AU2331" s="89"/>
    </row>
    <row r="2332" spans="3:47">
      <c r="C2332" s="10"/>
      <c r="D2332" s="10"/>
      <c r="AA2332" s="89"/>
      <c r="AB2332" s="89"/>
      <c r="AC2332" s="89"/>
      <c r="AD2332" s="89"/>
      <c r="AE2332" s="89"/>
      <c r="AF2332" s="117"/>
      <c r="AG2332" s="73"/>
      <c r="AN2332" s="89"/>
      <c r="AO2332" s="89"/>
      <c r="AP2332" s="89"/>
      <c r="AQ2332" s="89"/>
      <c r="AR2332" s="89"/>
      <c r="AS2332" s="89"/>
      <c r="AT2332" s="89"/>
      <c r="AU2332" s="89"/>
    </row>
    <row r="2333" spans="3:47">
      <c r="C2333" s="10"/>
      <c r="D2333" s="10"/>
      <c r="AA2333" s="89"/>
      <c r="AB2333" s="89"/>
      <c r="AC2333" s="89"/>
      <c r="AD2333" s="89"/>
      <c r="AE2333" s="89"/>
      <c r="AF2333" s="117"/>
      <c r="AG2333" s="73"/>
      <c r="AN2333" s="89"/>
      <c r="AO2333" s="89"/>
      <c r="AP2333" s="89"/>
      <c r="AQ2333" s="89"/>
      <c r="AR2333" s="89"/>
      <c r="AS2333" s="89"/>
      <c r="AT2333" s="89"/>
      <c r="AU2333" s="89"/>
    </row>
    <row r="2334" spans="3:47">
      <c r="C2334" s="10"/>
      <c r="D2334" s="10"/>
      <c r="AA2334" s="89"/>
      <c r="AB2334" s="89"/>
      <c r="AC2334" s="89"/>
      <c r="AD2334" s="89"/>
      <c r="AE2334" s="89"/>
      <c r="AF2334" s="117"/>
      <c r="AG2334" s="73"/>
      <c r="AN2334" s="89"/>
      <c r="AO2334" s="89"/>
      <c r="AP2334" s="89"/>
      <c r="AQ2334" s="89"/>
      <c r="AR2334" s="89"/>
      <c r="AS2334" s="89"/>
      <c r="AT2334" s="89"/>
      <c r="AU2334" s="89"/>
    </row>
    <row r="2335" spans="3:47">
      <c r="C2335" s="10"/>
      <c r="D2335" s="10"/>
      <c r="AA2335" s="89"/>
      <c r="AB2335" s="89"/>
      <c r="AC2335" s="89"/>
      <c r="AD2335" s="89"/>
      <c r="AE2335" s="89"/>
      <c r="AF2335" s="117"/>
      <c r="AG2335" s="73"/>
      <c r="AN2335" s="89"/>
      <c r="AO2335" s="89"/>
      <c r="AP2335" s="89"/>
      <c r="AQ2335" s="89"/>
      <c r="AR2335" s="89"/>
      <c r="AS2335" s="89"/>
      <c r="AT2335" s="89"/>
      <c r="AU2335" s="89"/>
    </row>
    <row r="2336" spans="3:47">
      <c r="C2336" s="10"/>
      <c r="D2336" s="10"/>
      <c r="AA2336" s="89"/>
      <c r="AB2336" s="89"/>
      <c r="AC2336" s="89"/>
      <c r="AD2336" s="89"/>
      <c r="AE2336" s="89"/>
      <c r="AF2336" s="117"/>
      <c r="AG2336" s="73"/>
      <c r="AN2336" s="89"/>
      <c r="AO2336" s="89"/>
      <c r="AP2336" s="89"/>
      <c r="AQ2336" s="89"/>
      <c r="AR2336" s="89"/>
      <c r="AS2336" s="89"/>
      <c r="AT2336" s="89"/>
      <c r="AU2336" s="89"/>
    </row>
    <row r="2337" spans="3:47">
      <c r="C2337" s="10"/>
      <c r="D2337" s="10"/>
      <c r="AA2337" s="89"/>
      <c r="AB2337" s="89"/>
      <c r="AC2337" s="89"/>
      <c r="AD2337" s="89"/>
      <c r="AE2337" s="89"/>
      <c r="AF2337" s="117"/>
      <c r="AG2337" s="73"/>
      <c r="AN2337" s="89"/>
      <c r="AO2337" s="89"/>
      <c r="AP2337" s="89"/>
      <c r="AQ2337" s="89"/>
      <c r="AR2337" s="89"/>
      <c r="AS2337" s="89"/>
      <c r="AT2337" s="89"/>
      <c r="AU2337" s="89"/>
    </row>
    <row r="2338" spans="3:47">
      <c r="C2338" s="10"/>
      <c r="D2338" s="10"/>
      <c r="AA2338" s="89"/>
      <c r="AB2338" s="89"/>
      <c r="AC2338" s="89"/>
      <c r="AD2338" s="89"/>
      <c r="AE2338" s="89"/>
      <c r="AF2338" s="117"/>
      <c r="AG2338" s="73"/>
      <c r="AN2338" s="89"/>
      <c r="AO2338" s="89"/>
      <c r="AP2338" s="89"/>
      <c r="AQ2338" s="89"/>
      <c r="AR2338" s="89"/>
      <c r="AS2338" s="89"/>
      <c r="AT2338" s="89"/>
      <c r="AU2338" s="89"/>
    </row>
    <row r="2339" spans="3:47">
      <c r="C2339" s="10"/>
      <c r="D2339" s="10"/>
      <c r="AA2339" s="89"/>
      <c r="AB2339" s="89"/>
      <c r="AC2339" s="89"/>
      <c r="AD2339" s="89"/>
      <c r="AE2339" s="89"/>
      <c r="AF2339" s="117"/>
      <c r="AG2339" s="73"/>
      <c r="AN2339" s="89"/>
      <c r="AO2339" s="89"/>
      <c r="AP2339" s="89"/>
      <c r="AQ2339" s="89"/>
      <c r="AR2339" s="89"/>
      <c r="AS2339" s="89"/>
      <c r="AT2339" s="89"/>
      <c r="AU2339" s="89"/>
    </row>
    <row r="2340" spans="3:47">
      <c r="C2340" s="10"/>
      <c r="D2340" s="10"/>
      <c r="AA2340" s="89"/>
      <c r="AB2340" s="89"/>
      <c r="AC2340" s="89"/>
      <c r="AD2340" s="89"/>
      <c r="AE2340" s="89"/>
      <c r="AF2340" s="117"/>
      <c r="AG2340" s="73"/>
      <c r="AN2340" s="89"/>
      <c r="AO2340" s="89"/>
      <c r="AP2340" s="89"/>
      <c r="AQ2340" s="89"/>
      <c r="AR2340" s="89"/>
      <c r="AS2340" s="89"/>
      <c r="AT2340" s="89"/>
      <c r="AU2340" s="89"/>
    </row>
    <row r="2341" spans="3:47">
      <c r="C2341" s="10"/>
      <c r="D2341" s="10"/>
      <c r="AA2341" s="89"/>
      <c r="AB2341" s="89"/>
      <c r="AC2341" s="89"/>
      <c r="AD2341" s="89"/>
      <c r="AE2341" s="89"/>
      <c r="AF2341" s="117"/>
      <c r="AG2341" s="73"/>
      <c r="AN2341" s="89"/>
      <c r="AO2341" s="89"/>
      <c r="AP2341" s="89"/>
      <c r="AQ2341" s="89"/>
      <c r="AR2341" s="89"/>
      <c r="AS2341" s="89"/>
      <c r="AT2341" s="89"/>
      <c r="AU2341" s="89"/>
    </row>
    <row r="2342" spans="3:47">
      <c r="C2342" s="10"/>
      <c r="D2342" s="10"/>
      <c r="AA2342" s="89"/>
      <c r="AB2342" s="89"/>
      <c r="AC2342" s="89"/>
      <c r="AD2342" s="89"/>
      <c r="AE2342" s="89"/>
      <c r="AF2342" s="117"/>
      <c r="AG2342" s="73"/>
      <c r="AN2342" s="89"/>
      <c r="AO2342" s="89"/>
      <c r="AP2342" s="89"/>
      <c r="AQ2342" s="89"/>
      <c r="AR2342" s="89"/>
      <c r="AS2342" s="89"/>
      <c r="AT2342" s="89"/>
      <c r="AU2342" s="89"/>
    </row>
    <row r="2343" spans="3:47">
      <c r="C2343" s="10"/>
      <c r="D2343" s="10"/>
      <c r="AA2343" s="89"/>
      <c r="AB2343" s="89"/>
      <c r="AC2343" s="89"/>
      <c r="AD2343" s="89"/>
      <c r="AE2343" s="89"/>
      <c r="AF2343" s="117"/>
      <c r="AG2343" s="73"/>
      <c r="AN2343" s="89"/>
      <c r="AO2343" s="89"/>
      <c r="AP2343" s="89"/>
      <c r="AQ2343" s="89"/>
      <c r="AR2343" s="89"/>
      <c r="AS2343" s="89"/>
      <c r="AT2343" s="89"/>
      <c r="AU2343" s="89"/>
    </row>
    <row r="2344" spans="3:47">
      <c r="C2344" s="10"/>
      <c r="D2344" s="10"/>
      <c r="AA2344" s="89"/>
      <c r="AB2344" s="89"/>
      <c r="AC2344" s="89"/>
      <c r="AD2344" s="89"/>
      <c r="AE2344" s="89"/>
      <c r="AF2344" s="117"/>
      <c r="AG2344" s="73"/>
      <c r="AN2344" s="89"/>
      <c r="AO2344" s="89"/>
      <c r="AP2344" s="89"/>
      <c r="AQ2344" s="89"/>
      <c r="AR2344" s="89"/>
      <c r="AS2344" s="89"/>
      <c r="AT2344" s="89"/>
      <c r="AU2344" s="89"/>
    </row>
    <row r="2345" spans="3:47">
      <c r="C2345" s="10"/>
      <c r="D2345" s="10"/>
      <c r="AA2345" s="89"/>
      <c r="AB2345" s="89"/>
      <c r="AC2345" s="89"/>
      <c r="AD2345" s="89"/>
      <c r="AE2345" s="89"/>
      <c r="AF2345" s="117"/>
      <c r="AG2345" s="73"/>
      <c r="AN2345" s="89"/>
      <c r="AO2345" s="89"/>
      <c r="AP2345" s="89"/>
      <c r="AQ2345" s="89"/>
      <c r="AR2345" s="89"/>
      <c r="AS2345" s="89"/>
      <c r="AT2345" s="89"/>
      <c r="AU2345" s="89"/>
    </row>
    <row r="2346" spans="3:47">
      <c r="C2346" s="10"/>
      <c r="D2346" s="10"/>
      <c r="AA2346" s="89"/>
      <c r="AB2346" s="89"/>
      <c r="AC2346" s="89"/>
      <c r="AD2346" s="89"/>
      <c r="AE2346" s="89"/>
      <c r="AF2346" s="117"/>
      <c r="AG2346" s="73"/>
      <c r="AN2346" s="89"/>
      <c r="AO2346" s="89"/>
      <c r="AP2346" s="89"/>
      <c r="AQ2346" s="89"/>
      <c r="AR2346" s="89"/>
      <c r="AS2346" s="89"/>
      <c r="AT2346" s="89"/>
      <c r="AU2346" s="89"/>
    </row>
    <row r="2347" spans="3:47">
      <c r="C2347" s="10"/>
      <c r="D2347" s="10"/>
      <c r="AA2347" s="89"/>
      <c r="AB2347" s="89"/>
      <c r="AC2347" s="89"/>
      <c r="AD2347" s="89"/>
      <c r="AE2347" s="89"/>
      <c r="AF2347" s="117"/>
      <c r="AG2347" s="73"/>
      <c r="AN2347" s="89"/>
      <c r="AO2347" s="89"/>
      <c r="AP2347" s="89"/>
      <c r="AQ2347" s="89"/>
      <c r="AR2347" s="89"/>
      <c r="AS2347" s="89"/>
      <c r="AT2347" s="89"/>
      <c r="AU2347" s="89"/>
    </row>
    <row r="2348" spans="3:47">
      <c r="C2348" s="10"/>
      <c r="D2348" s="10"/>
      <c r="AA2348" s="89"/>
      <c r="AB2348" s="89"/>
      <c r="AC2348" s="89"/>
      <c r="AD2348" s="89"/>
      <c r="AE2348" s="89"/>
      <c r="AF2348" s="117"/>
      <c r="AG2348" s="73"/>
      <c r="AN2348" s="89"/>
      <c r="AO2348" s="89"/>
      <c r="AP2348" s="89"/>
      <c r="AQ2348" s="89"/>
      <c r="AR2348" s="89"/>
      <c r="AS2348" s="89"/>
      <c r="AT2348" s="89"/>
      <c r="AU2348" s="89"/>
    </row>
    <row r="2349" spans="3:47">
      <c r="C2349" s="10"/>
      <c r="D2349" s="10"/>
      <c r="AA2349" s="89"/>
      <c r="AB2349" s="89"/>
      <c r="AC2349" s="89"/>
      <c r="AD2349" s="89"/>
      <c r="AE2349" s="89"/>
      <c r="AF2349" s="117"/>
      <c r="AG2349" s="73"/>
      <c r="AN2349" s="89"/>
      <c r="AO2349" s="89"/>
      <c r="AP2349" s="89"/>
      <c r="AQ2349" s="89"/>
      <c r="AR2349" s="89"/>
      <c r="AS2349" s="89"/>
      <c r="AT2349" s="89"/>
      <c r="AU2349" s="89"/>
    </row>
    <row r="2350" spans="3:47">
      <c r="C2350" s="10"/>
      <c r="D2350" s="10"/>
      <c r="AA2350" s="89"/>
      <c r="AB2350" s="89"/>
      <c r="AC2350" s="89"/>
      <c r="AD2350" s="89"/>
      <c r="AE2350" s="89"/>
      <c r="AF2350" s="117"/>
      <c r="AG2350" s="73"/>
      <c r="AN2350" s="89"/>
      <c r="AO2350" s="89"/>
      <c r="AP2350" s="89"/>
      <c r="AQ2350" s="89"/>
      <c r="AR2350" s="89"/>
      <c r="AS2350" s="89"/>
      <c r="AT2350" s="89"/>
      <c r="AU2350" s="89"/>
    </row>
    <row r="2351" spans="3:47">
      <c r="C2351" s="10"/>
      <c r="D2351" s="10"/>
      <c r="AA2351" s="89"/>
      <c r="AB2351" s="89"/>
      <c r="AC2351" s="89"/>
      <c r="AD2351" s="89"/>
      <c r="AE2351" s="89"/>
      <c r="AF2351" s="117"/>
      <c r="AG2351" s="73"/>
      <c r="AN2351" s="89"/>
      <c r="AO2351" s="89"/>
      <c r="AP2351" s="89"/>
      <c r="AQ2351" s="89"/>
      <c r="AR2351" s="89"/>
      <c r="AS2351" s="89"/>
      <c r="AT2351" s="89"/>
      <c r="AU2351" s="89"/>
    </row>
    <row r="2352" spans="3:47">
      <c r="C2352" s="10"/>
      <c r="D2352" s="10"/>
      <c r="AA2352" s="89"/>
      <c r="AB2352" s="89"/>
      <c r="AC2352" s="89"/>
      <c r="AD2352" s="89"/>
      <c r="AE2352" s="89"/>
      <c r="AF2352" s="117"/>
      <c r="AG2352" s="73"/>
      <c r="AN2352" s="89"/>
      <c r="AO2352" s="89"/>
      <c r="AP2352" s="89"/>
      <c r="AQ2352" s="89"/>
      <c r="AR2352" s="89"/>
      <c r="AS2352" s="89"/>
      <c r="AT2352" s="89"/>
      <c r="AU2352" s="89"/>
    </row>
    <row r="2353" spans="3:47">
      <c r="C2353" s="10"/>
      <c r="D2353" s="10"/>
      <c r="AA2353" s="89"/>
      <c r="AB2353" s="89"/>
      <c r="AC2353" s="89"/>
      <c r="AD2353" s="89"/>
      <c r="AE2353" s="89"/>
      <c r="AF2353" s="117"/>
      <c r="AG2353" s="73"/>
      <c r="AN2353" s="89"/>
      <c r="AO2353" s="89"/>
      <c r="AP2353" s="89"/>
      <c r="AQ2353" s="89"/>
      <c r="AR2353" s="89"/>
      <c r="AS2353" s="89"/>
      <c r="AT2353" s="89"/>
      <c r="AU2353" s="89"/>
    </row>
    <row r="2354" spans="3:47">
      <c r="C2354" s="10"/>
      <c r="D2354" s="10"/>
      <c r="AA2354" s="89"/>
      <c r="AB2354" s="89"/>
      <c r="AC2354" s="89"/>
      <c r="AD2354" s="89"/>
      <c r="AE2354" s="89"/>
      <c r="AF2354" s="117"/>
      <c r="AG2354" s="73"/>
      <c r="AN2354" s="89"/>
      <c r="AO2354" s="89"/>
      <c r="AP2354" s="89"/>
      <c r="AQ2354" s="89"/>
      <c r="AR2354" s="89"/>
      <c r="AS2354" s="89"/>
      <c r="AT2354" s="89"/>
      <c r="AU2354" s="89"/>
    </row>
    <row r="2355" spans="3:47">
      <c r="C2355" s="10"/>
      <c r="D2355" s="10"/>
      <c r="AA2355" s="89"/>
      <c r="AB2355" s="89"/>
      <c r="AC2355" s="89"/>
      <c r="AD2355" s="89"/>
      <c r="AE2355" s="89"/>
      <c r="AF2355" s="117"/>
      <c r="AG2355" s="73"/>
      <c r="AN2355" s="89"/>
      <c r="AO2355" s="89"/>
      <c r="AP2355" s="89"/>
      <c r="AQ2355" s="89"/>
      <c r="AR2355" s="89"/>
      <c r="AS2355" s="89"/>
      <c r="AT2355" s="89"/>
      <c r="AU2355" s="89"/>
    </row>
    <row r="2356" spans="3:47">
      <c r="C2356" s="10"/>
      <c r="D2356" s="10"/>
      <c r="AA2356" s="89"/>
      <c r="AB2356" s="89"/>
      <c r="AC2356" s="89"/>
      <c r="AD2356" s="89"/>
      <c r="AE2356" s="89"/>
      <c r="AF2356" s="117"/>
      <c r="AG2356" s="73"/>
      <c r="AN2356" s="89"/>
      <c r="AO2356" s="89"/>
      <c r="AP2356" s="89"/>
      <c r="AQ2356" s="89"/>
      <c r="AR2356" s="89"/>
      <c r="AS2356" s="89"/>
      <c r="AT2356" s="89"/>
      <c r="AU2356" s="89"/>
    </row>
    <row r="2357" spans="3:47">
      <c r="C2357" s="10"/>
      <c r="D2357" s="10"/>
      <c r="AA2357" s="89"/>
      <c r="AB2357" s="89"/>
      <c r="AC2357" s="89"/>
      <c r="AD2357" s="89"/>
      <c r="AE2357" s="89"/>
      <c r="AF2357" s="117"/>
      <c r="AG2357" s="73"/>
      <c r="AN2357" s="89"/>
      <c r="AO2357" s="89"/>
      <c r="AP2357" s="89"/>
      <c r="AQ2357" s="89"/>
      <c r="AR2357" s="89"/>
      <c r="AS2357" s="89"/>
      <c r="AT2357" s="89"/>
      <c r="AU2357" s="89"/>
    </row>
    <row r="2358" spans="3:47">
      <c r="C2358" s="10"/>
      <c r="D2358" s="10"/>
      <c r="AA2358" s="89"/>
      <c r="AB2358" s="89"/>
      <c r="AC2358" s="89"/>
      <c r="AD2358" s="89"/>
      <c r="AE2358" s="89"/>
      <c r="AF2358" s="117"/>
      <c r="AG2358" s="73"/>
      <c r="AN2358" s="89"/>
      <c r="AO2358" s="89"/>
      <c r="AP2358" s="89"/>
      <c r="AQ2358" s="89"/>
      <c r="AR2358" s="89"/>
      <c r="AS2358" s="89"/>
      <c r="AT2358" s="89"/>
      <c r="AU2358" s="89"/>
    </row>
    <row r="2359" spans="3:47">
      <c r="C2359" s="10"/>
      <c r="D2359" s="10"/>
      <c r="AA2359" s="89"/>
      <c r="AB2359" s="89"/>
      <c r="AC2359" s="89"/>
      <c r="AD2359" s="89"/>
      <c r="AE2359" s="89"/>
      <c r="AF2359" s="117"/>
      <c r="AG2359" s="73"/>
      <c r="AN2359" s="89"/>
      <c r="AO2359" s="89"/>
      <c r="AP2359" s="89"/>
      <c r="AQ2359" s="89"/>
      <c r="AR2359" s="89"/>
      <c r="AS2359" s="89"/>
      <c r="AT2359" s="89"/>
      <c r="AU2359" s="89"/>
    </row>
    <row r="2360" spans="3:47">
      <c r="C2360" s="10"/>
      <c r="D2360" s="10"/>
      <c r="AA2360" s="89"/>
      <c r="AB2360" s="89"/>
      <c r="AC2360" s="89"/>
      <c r="AD2360" s="89"/>
      <c r="AE2360" s="89"/>
      <c r="AF2360" s="117"/>
      <c r="AG2360" s="73"/>
      <c r="AN2360" s="89"/>
      <c r="AO2360" s="89"/>
      <c r="AP2360" s="89"/>
      <c r="AQ2360" s="89"/>
      <c r="AR2360" s="89"/>
      <c r="AS2360" s="89"/>
      <c r="AT2360" s="89"/>
      <c r="AU2360" s="89"/>
    </row>
    <row r="2361" spans="3:47">
      <c r="C2361" s="10"/>
      <c r="D2361" s="10"/>
      <c r="AA2361" s="89"/>
      <c r="AB2361" s="89"/>
      <c r="AC2361" s="89"/>
      <c r="AD2361" s="89"/>
      <c r="AE2361" s="89"/>
      <c r="AF2361" s="117"/>
      <c r="AG2361" s="73"/>
      <c r="AN2361" s="89"/>
      <c r="AO2361" s="89"/>
      <c r="AP2361" s="89"/>
      <c r="AQ2361" s="89"/>
      <c r="AR2361" s="89"/>
      <c r="AS2361" s="89"/>
      <c r="AT2361" s="89"/>
      <c r="AU2361" s="89"/>
    </row>
    <row r="2362" spans="3:47">
      <c r="C2362" s="10"/>
      <c r="D2362" s="10"/>
      <c r="AA2362" s="89"/>
      <c r="AB2362" s="89"/>
      <c r="AC2362" s="89"/>
      <c r="AD2362" s="89"/>
      <c r="AE2362" s="89"/>
      <c r="AF2362" s="117"/>
      <c r="AG2362" s="73"/>
      <c r="AN2362" s="89"/>
      <c r="AO2362" s="89"/>
      <c r="AP2362" s="89"/>
      <c r="AQ2362" s="89"/>
      <c r="AR2362" s="89"/>
      <c r="AS2362" s="89"/>
      <c r="AT2362" s="89"/>
      <c r="AU2362" s="89"/>
    </row>
    <row r="2363" spans="3:47">
      <c r="C2363" s="10"/>
      <c r="D2363" s="10"/>
      <c r="AA2363" s="89"/>
      <c r="AB2363" s="89"/>
      <c r="AC2363" s="89"/>
      <c r="AD2363" s="89"/>
      <c r="AE2363" s="89"/>
      <c r="AF2363" s="117"/>
      <c r="AG2363" s="73"/>
      <c r="AN2363" s="89"/>
      <c r="AO2363" s="89"/>
      <c r="AP2363" s="89"/>
      <c r="AQ2363" s="89"/>
      <c r="AR2363" s="89"/>
      <c r="AS2363" s="89"/>
      <c r="AT2363" s="89"/>
      <c r="AU2363" s="89"/>
    </row>
    <row r="2364" spans="3:47">
      <c r="C2364" s="10"/>
      <c r="D2364" s="10"/>
      <c r="AA2364" s="89"/>
      <c r="AB2364" s="89"/>
      <c r="AC2364" s="89"/>
      <c r="AD2364" s="89"/>
      <c r="AE2364" s="89"/>
      <c r="AF2364" s="117"/>
      <c r="AG2364" s="73"/>
      <c r="AN2364" s="89"/>
      <c r="AO2364" s="89"/>
      <c r="AP2364" s="89"/>
      <c r="AQ2364" s="89"/>
      <c r="AR2364" s="89"/>
      <c r="AS2364" s="89"/>
      <c r="AT2364" s="89"/>
      <c r="AU2364" s="89"/>
    </row>
    <row r="2365" spans="3:47">
      <c r="C2365" s="10"/>
      <c r="D2365" s="10"/>
      <c r="AA2365" s="89"/>
      <c r="AB2365" s="89"/>
      <c r="AC2365" s="89"/>
      <c r="AD2365" s="89"/>
      <c r="AE2365" s="89"/>
      <c r="AF2365" s="117"/>
      <c r="AG2365" s="73"/>
      <c r="AN2365" s="89"/>
      <c r="AO2365" s="89"/>
      <c r="AP2365" s="89"/>
      <c r="AQ2365" s="89"/>
      <c r="AR2365" s="89"/>
      <c r="AS2365" s="89"/>
      <c r="AT2365" s="89"/>
      <c r="AU2365" s="89"/>
    </row>
    <row r="2366" spans="3:47">
      <c r="C2366" s="10"/>
      <c r="D2366" s="10"/>
      <c r="AA2366" s="89"/>
      <c r="AB2366" s="89"/>
      <c r="AC2366" s="89"/>
      <c r="AD2366" s="89"/>
      <c r="AE2366" s="89"/>
      <c r="AF2366" s="117"/>
      <c r="AG2366" s="73"/>
      <c r="AN2366" s="89"/>
      <c r="AO2366" s="89"/>
      <c r="AP2366" s="89"/>
      <c r="AQ2366" s="89"/>
      <c r="AR2366" s="89"/>
      <c r="AS2366" s="89"/>
      <c r="AT2366" s="89"/>
      <c r="AU2366" s="89"/>
    </row>
    <row r="2367" spans="3:47">
      <c r="C2367" s="10"/>
      <c r="D2367" s="10"/>
      <c r="AA2367" s="89"/>
      <c r="AB2367" s="89"/>
      <c r="AC2367" s="89"/>
      <c r="AD2367" s="89"/>
      <c r="AE2367" s="89"/>
      <c r="AF2367" s="117"/>
      <c r="AG2367" s="73"/>
      <c r="AN2367" s="89"/>
      <c r="AO2367" s="89"/>
      <c r="AP2367" s="89"/>
      <c r="AQ2367" s="89"/>
      <c r="AR2367" s="89"/>
      <c r="AS2367" s="89"/>
      <c r="AT2367" s="89"/>
      <c r="AU2367" s="89"/>
    </row>
    <row r="2368" spans="3:47">
      <c r="C2368" s="10"/>
      <c r="D2368" s="10"/>
      <c r="AA2368" s="89"/>
      <c r="AB2368" s="89"/>
      <c r="AC2368" s="89"/>
      <c r="AD2368" s="89"/>
      <c r="AE2368" s="89"/>
      <c r="AF2368" s="117"/>
      <c r="AG2368" s="73"/>
      <c r="AN2368" s="89"/>
      <c r="AO2368" s="89"/>
      <c r="AP2368" s="89"/>
      <c r="AQ2368" s="89"/>
      <c r="AR2368" s="89"/>
      <c r="AS2368" s="89"/>
      <c r="AT2368" s="89"/>
      <c r="AU2368" s="89"/>
    </row>
    <row r="2369" spans="3:47">
      <c r="C2369" s="10"/>
      <c r="D2369" s="10"/>
      <c r="AA2369" s="89"/>
      <c r="AB2369" s="89"/>
      <c r="AC2369" s="89"/>
      <c r="AD2369" s="89"/>
      <c r="AE2369" s="89"/>
      <c r="AF2369" s="117"/>
      <c r="AG2369" s="73"/>
      <c r="AN2369" s="89"/>
      <c r="AO2369" s="89"/>
      <c r="AP2369" s="89"/>
      <c r="AQ2369" s="89"/>
      <c r="AR2369" s="89"/>
      <c r="AS2369" s="89"/>
      <c r="AT2369" s="89"/>
      <c r="AU2369" s="89"/>
    </row>
    <row r="2370" spans="3:47">
      <c r="C2370" s="10"/>
      <c r="D2370" s="10"/>
      <c r="AA2370" s="89"/>
      <c r="AB2370" s="89"/>
      <c r="AC2370" s="89"/>
      <c r="AD2370" s="89"/>
      <c r="AE2370" s="89"/>
      <c r="AF2370" s="117"/>
      <c r="AG2370" s="73"/>
      <c r="AN2370" s="89"/>
      <c r="AO2370" s="89"/>
      <c r="AP2370" s="89"/>
      <c r="AQ2370" s="89"/>
      <c r="AR2370" s="89"/>
      <c r="AS2370" s="89"/>
      <c r="AT2370" s="89"/>
      <c r="AU2370" s="89"/>
    </row>
    <row r="2371" spans="3:47">
      <c r="C2371" s="10"/>
      <c r="D2371" s="10"/>
      <c r="AA2371" s="89"/>
      <c r="AB2371" s="89"/>
      <c r="AC2371" s="89"/>
      <c r="AD2371" s="89"/>
      <c r="AE2371" s="89"/>
      <c r="AF2371" s="117"/>
      <c r="AG2371" s="73"/>
      <c r="AN2371" s="89"/>
      <c r="AO2371" s="89"/>
      <c r="AP2371" s="89"/>
      <c r="AQ2371" s="89"/>
      <c r="AR2371" s="89"/>
      <c r="AS2371" s="89"/>
      <c r="AT2371" s="89"/>
      <c r="AU2371" s="89"/>
    </row>
    <row r="2372" spans="3:47">
      <c r="C2372" s="10"/>
      <c r="D2372" s="10"/>
      <c r="AA2372" s="89"/>
      <c r="AB2372" s="89"/>
      <c r="AC2372" s="89"/>
      <c r="AD2372" s="89"/>
      <c r="AE2372" s="89"/>
      <c r="AF2372" s="117"/>
      <c r="AG2372" s="73"/>
      <c r="AN2372" s="89"/>
      <c r="AO2372" s="89"/>
      <c r="AP2372" s="89"/>
      <c r="AQ2372" s="89"/>
      <c r="AR2372" s="89"/>
      <c r="AS2372" s="89"/>
      <c r="AT2372" s="89"/>
      <c r="AU2372" s="89"/>
    </row>
    <row r="2373" spans="3:47">
      <c r="C2373" s="10"/>
      <c r="D2373" s="10"/>
      <c r="AA2373" s="89"/>
      <c r="AB2373" s="89"/>
      <c r="AC2373" s="89"/>
      <c r="AD2373" s="89"/>
      <c r="AE2373" s="89"/>
      <c r="AF2373" s="117"/>
      <c r="AG2373" s="73"/>
      <c r="AN2373" s="89"/>
      <c r="AO2373" s="89"/>
      <c r="AP2373" s="89"/>
      <c r="AQ2373" s="89"/>
      <c r="AR2373" s="89"/>
      <c r="AS2373" s="89"/>
      <c r="AT2373" s="89"/>
      <c r="AU2373" s="89"/>
    </row>
    <row r="2374" spans="3:47">
      <c r="C2374" s="10"/>
      <c r="D2374" s="10"/>
      <c r="AA2374" s="89"/>
      <c r="AB2374" s="89"/>
      <c r="AC2374" s="89"/>
      <c r="AD2374" s="89"/>
      <c r="AE2374" s="89"/>
      <c r="AF2374" s="117"/>
      <c r="AG2374" s="73"/>
      <c r="AN2374" s="89"/>
      <c r="AO2374" s="89"/>
      <c r="AP2374" s="89"/>
      <c r="AQ2374" s="89"/>
      <c r="AR2374" s="89"/>
      <c r="AS2374" s="89"/>
      <c r="AT2374" s="89"/>
      <c r="AU2374" s="89"/>
    </row>
    <row r="2375" spans="3:47">
      <c r="C2375" s="10"/>
      <c r="D2375" s="10"/>
      <c r="AA2375" s="89"/>
      <c r="AB2375" s="89"/>
      <c r="AC2375" s="89"/>
      <c r="AD2375" s="89"/>
      <c r="AE2375" s="89"/>
      <c r="AF2375" s="117"/>
      <c r="AG2375" s="73"/>
      <c r="AN2375" s="89"/>
      <c r="AO2375" s="89"/>
      <c r="AP2375" s="89"/>
      <c r="AQ2375" s="89"/>
      <c r="AR2375" s="89"/>
      <c r="AS2375" s="89"/>
      <c r="AT2375" s="89"/>
      <c r="AU2375" s="89"/>
    </row>
    <row r="2376" spans="3:47">
      <c r="C2376" s="10"/>
      <c r="D2376" s="10"/>
      <c r="AA2376" s="89"/>
      <c r="AB2376" s="89"/>
      <c r="AC2376" s="89"/>
      <c r="AD2376" s="89"/>
      <c r="AE2376" s="89"/>
      <c r="AF2376" s="117"/>
      <c r="AG2376" s="73"/>
      <c r="AN2376" s="89"/>
      <c r="AO2376" s="89"/>
      <c r="AP2376" s="89"/>
      <c r="AQ2376" s="89"/>
      <c r="AR2376" s="89"/>
      <c r="AS2376" s="89"/>
      <c r="AT2376" s="89"/>
      <c r="AU2376" s="89"/>
    </row>
    <row r="2377" spans="3:47">
      <c r="C2377" s="10"/>
      <c r="D2377" s="10"/>
      <c r="AA2377" s="89"/>
      <c r="AB2377" s="89"/>
      <c r="AC2377" s="89"/>
      <c r="AD2377" s="89"/>
      <c r="AE2377" s="89"/>
      <c r="AF2377" s="117"/>
      <c r="AG2377" s="73"/>
      <c r="AN2377" s="89"/>
      <c r="AO2377" s="89"/>
      <c r="AP2377" s="89"/>
      <c r="AQ2377" s="89"/>
      <c r="AR2377" s="89"/>
      <c r="AS2377" s="89"/>
      <c r="AT2377" s="89"/>
      <c r="AU2377" s="89"/>
    </row>
    <row r="2378" spans="3:47">
      <c r="C2378" s="10"/>
      <c r="D2378" s="10"/>
      <c r="AA2378" s="89"/>
      <c r="AB2378" s="89"/>
      <c r="AC2378" s="89"/>
      <c r="AD2378" s="89"/>
      <c r="AE2378" s="89"/>
      <c r="AF2378" s="117"/>
      <c r="AG2378" s="73"/>
      <c r="AN2378" s="89"/>
      <c r="AO2378" s="89"/>
      <c r="AP2378" s="89"/>
      <c r="AQ2378" s="89"/>
      <c r="AR2378" s="89"/>
      <c r="AS2378" s="89"/>
      <c r="AT2378" s="89"/>
      <c r="AU2378" s="89"/>
    </row>
    <row r="2379" spans="3:47">
      <c r="C2379" s="10"/>
      <c r="D2379" s="10"/>
      <c r="AA2379" s="89"/>
      <c r="AB2379" s="89"/>
      <c r="AC2379" s="89"/>
      <c r="AD2379" s="89"/>
      <c r="AE2379" s="89"/>
      <c r="AF2379" s="117"/>
      <c r="AG2379" s="73"/>
      <c r="AN2379" s="89"/>
      <c r="AO2379" s="89"/>
      <c r="AP2379" s="89"/>
      <c r="AQ2379" s="89"/>
      <c r="AR2379" s="89"/>
      <c r="AS2379" s="89"/>
      <c r="AT2379" s="89"/>
      <c r="AU2379" s="89"/>
    </row>
    <row r="2380" spans="3:47">
      <c r="C2380" s="10"/>
      <c r="D2380" s="10"/>
      <c r="AA2380" s="89"/>
      <c r="AB2380" s="89"/>
      <c r="AC2380" s="89"/>
      <c r="AD2380" s="89"/>
      <c r="AE2380" s="89"/>
      <c r="AF2380" s="117"/>
      <c r="AG2380" s="73"/>
      <c r="AN2380" s="89"/>
      <c r="AO2380" s="89"/>
      <c r="AP2380" s="89"/>
      <c r="AQ2380" s="89"/>
      <c r="AR2380" s="89"/>
      <c r="AS2380" s="89"/>
      <c r="AT2380" s="89"/>
      <c r="AU2380" s="89"/>
    </row>
    <row r="2381" spans="3:47">
      <c r="C2381" s="10"/>
      <c r="D2381" s="10"/>
      <c r="AA2381" s="89"/>
      <c r="AB2381" s="89"/>
      <c r="AC2381" s="89"/>
      <c r="AD2381" s="89"/>
      <c r="AE2381" s="89"/>
      <c r="AF2381" s="117"/>
      <c r="AG2381" s="73"/>
      <c r="AN2381" s="89"/>
      <c r="AO2381" s="89"/>
      <c r="AP2381" s="89"/>
      <c r="AQ2381" s="89"/>
      <c r="AR2381" s="89"/>
      <c r="AS2381" s="89"/>
      <c r="AT2381" s="89"/>
      <c r="AU2381" s="89"/>
    </row>
    <row r="2382" spans="3:47">
      <c r="C2382" s="10"/>
      <c r="D2382" s="10"/>
      <c r="AA2382" s="89"/>
      <c r="AB2382" s="89"/>
      <c r="AC2382" s="89"/>
      <c r="AD2382" s="89"/>
      <c r="AE2382" s="89"/>
      <c r="AF2382" s="117"/>
      <c r="AG2382" s="73"/>
      <c r="AN2382" s="89"/>
      <c r="AO2382" s="89"/>
      <c r="AP2382" s="89"/>
      <c r="AQ2382" s="89"/>
      <c r="AR2382" s="89"/>
      <c r="AS2382" s="89"/>
      <c r="AT2382" s="89"/>
      <c r="AU2382" s="89"/>
    </row>
    <row r="2383" spans="3:47">
      <c r="C2383" s="10"/>
      <c r="D2383" s="10"/>
      <c r="AA2383" s="89"/>
      <c r="AB2383" s="89"/>
      <c r="AC2383" s="89"/>
      <c r="AD2383" s="89"/>
      <c r="AE2383" s="89"/>
      <c r="AF2383" s="117"/>
      <c r="AG2383" s="73"/>
      <c r="AN2383" s="89"/>
      <c r="AO2383" s="89"/>
      <c r="AP2383" s="89"/>
      <c r="AQ2383" s="89"/>
      <c r="AR2383" s="89"/>
      <c r="AS2383" s="89"/>
      <c r="AT2383" s="89"/>
      <c r="AU2383" s="89"/>
    </row>
    <row r="2384" spans="3:47">
      <c r="C2384" s="10"/>
      <c r="D2384" s="10"/>
      <c r="AA2384" s="89"/>
      <c r="AB2384" s="89"/>
      <c r="AC2384" s="89"/>
      <c r="AD2384" s="89"/>
      <c r="AE2384" s="89"/>
      <c r="AF2384" s="117"/>
      <c r="AG2384" s="73"/>
      <c r="AN2384" s="89"/>
      <c r="AO2384" s="89"/>
      <c r="AP2384" s="89"/>
      <c r="AQ2384" s="89"/>
      <c r="AR2384" s="89"/>
      <c r="AS2384" s="89"/>
      <c r="AT2384" s="89"/>
      <c r="AU2384" s="89"/>
    </row>
    <row r="2385" spans="3:47">
      <c r="C2385" s="10"/>
      <c r="D2385" s="10"/>
      <c r="AA2385" s="89"/>
      <c r="AB2385" s="89"/>
      <c r="AC2385" s="89"/>
      <c r="AD2385" s="89"/>
      <c r="AE2385" s="89"/>
      <c r="AF2385" s="117"/>
      <c r="AG2385" s="73"/>
      <c r="AN2385" s="89"/>
      <c r="AO2385" s="89"/>
      <c r="AP2385" s="89"/>
      <c r="AQ2385" s="89"/>
      <c r="AR2385" s="89"/>
      <c r="AS2385" s="89"/>
      <c r="AT2385" s="89"/>
      <c r="AU2385" s="89"/>
    </row>
    <row r="2386" spans="3:47">
      <c r="C2386" s="10"/>
      <c r="D2386" s="10"/>
      <c r="AA2386" s="89"/>
      <c r="AB2386" s="89"/>
      <c r="AC2386" s="89"/>
      <c r="AD2386" s="89"/>
      <c r="AE2386" s="89"/>
      <c r="AF2386" s="117"/>
      <c r="AG2386" s="73"/>
      <c r="AN2386" s="89"/>
      <c r="AO2386" s="89"/>
      <c r="AP2386" s="89"/>
      <c r="AQ2386" s="89"/>
      <c r="AR2386" s="89"/>
      <c r="AS2386" s="89"/>
      <c r="AT2386" s="89"/>
      <c r="AU2386" s="89"/>
    </row>
    <row r="2387" spans="3:47">
      <c r="C2387" s="10"/>
      <c r="D2387" s="10"/>
      <c r="AA2387" s="89"/>
      <c r="AB2387" s="89"/>
      <c r="AC2387" s="89"/>
      <c r="AD2387" s="89"/>
      <c r="AE2387" s="89"/>
      <c r="AF2387" s="117"/>
      <c r="AG2387" s="73"/>
      <c r="AN2387" s="89"/>
      <c r="AO2387" s="89"/>
      <c r="AP2387" s="89"/>
      <c r="AQ2387" s="89"/>
      <c r="AR2387" s="89"/>
      <c r="AS2387" s="89"/>
      <c r="AT2387" s="89"/>
      <c r="AU2387" s="89"/>
    </row>
    <row r="2388" spans="3:47">
      <c r="C2388" s="10"/>
      <c r="D2388" s="10"/>
      <c r="AA2388" s="89"/>
      <c r="AB2388" s="89"/>
      <c r="AC2388" s="89"/>
      <c r="AD2388" s="89"/>
      <c r="AE2388" s="89"/>
      <c r="AF2388" s="117"/>
      <c r="AG2388" s="73"/>
      <c r="AN2388" s="89"/>
      <c r="AO2388" s="89"/>
      <c r="AP2388" s="89"/>
      <c r="AQ2388" s="89"/>
      <c r="AR2388" s="89"/>
      <c r="AS2388" s="89"/>
      <c r="AT2388" s="89"/>
      <c r="AU2388" s="89"/>
    </row>
    <row r="2389" spans="3:47">
      <c r="C2389" s="10"/>
      <c r="D2389" s="10"/>
      <c r="AA2389" s="89"/>
      <c r="AB2389" s="89"/>
      <c r="AC2389" s="89"/>
      <c r="AD2389" s="89"/>
      <c r="AE2389" s="89"/>
      <c r="AF2389" s="117"/>
      <c r="AG2389" s="73"/>
      <c r="AN2389" s="89"/>
      <c r="AO2389" s="89"/>
      <c r="AP2389" s="89"/>
      <c r="AQ2389" s="89"/>
      <c r="AR2389" s="89"/>
      <c r="AS2389" s="89"/>
      <c r="AT2389" s="89"/>
      <c r="AU2389" s="89"/>
    </row>
    <row r="2390" spans="3:47">
      <c r="C2390" s="10"/>
      <c r="D2390" s="10"/>
      <c r="AA2390" s="89"/>
      <c r="AB2390" s="89"/>
      <c r="AC2390" s="89"/>
      <c r="AD2390" s="89"/>
      <c r="AE2390" s="89"/>
      <c r="AF2390" s="117"/>
      <c r="AG2390" s="73"/>
      <c r="AN2390" s="89"/>
      <c r="AO2390" s="89"/>
      <c r="AP2390" s="89"/>
      <c r="AQ2390" s="89"/>
      <c r="AR2390" s="89"/>
      <c r="AS2390" s="89"/>
      <c r="AT2390" s="89"/>
      <c r="AU2390" s="89"/>
    </row>
    <row r="2391" spans="3:47">
      <c r="C2391" s="10"/>
      <c r="D2391" s="10"/>
      <c r="AA2391" s="89"/>
      <c r="AB2391" s="89"/>
      <c r="AC2391" s="89"/>
      <c r="AD2391" s="89"/>
      <c r="AE2391" s="89"/>
      <c r="AF2391" s="117"/>
      <c r="AG2391" s="73"/>
      <c r="AN2391" s="89"/>
      <c r="AO2391" s="89"/>
      <c r="AP2391" s="89"/>
      <c r="AQ2391" s="89"/>
      <c r="AR2391" s="89"/>
      <c r="AS2391" s="89"/>
      <c r="AT2391" s="89"/>
      <c r="AU2391" s="89"/>
    </row>
    <row r="2392" spans="3:47">
      <c r="C2392" s="10"/>
      <c r="D2392" s="10"/>
      <c r="AA2392" s="89"/>
      <c r="AB2392" s="89"/>
      <c r="AC2392" s="89"/>
      <c r="AD2392" s="89"/>
      <c r="AE2392" s="89"/>
      <c r="AF2392" s="117"/>
      <c r="AG2392" s="73"/>
      <c r="AN2392" s="89"/>
      <c r="AO2392" s="89"/>
      <c r="AP2392" s="89"/>
      <c r="AQ2392" s="89"/>
      <c r="AR2392" s="89"/>
      <c r="AS2392" s="89"/>
      <c r="AT2392" s="89"/>
      <c r="AU2392" s="89"/>
    </row>
    <row r="2393" spans="3:47">
      <c r="C2393" s="10"/>
      <c r="D2393" s="10"/>
      <c r="AA2393" s="89"/>
      <c r="AB2393" s="89"/>
      <c r="AC2393" s="89"/>
      <c r="AD2393" s="89"/>
      <c r="AE2393" s="89"/>
      <c r="AF2393" s="117"/>
      <c r="AG2393" s="73"/>
      <c r="AN2393" s="89"/>
      <c r="AO2393" s="89"/>
      <c r="AP2393" s="89"/>
      <c r="AQ2393" s="89"/>
      <c r="AR2393" s="89"/>
      <c r="AS2393" s="89"/>
      <c r="AT2393" s="89"/>
      <c r="AU2393" s="89"/>
    </row>
    <row r="2394" spans="3:47">
      <c r="C2394" s="10"/>
      <c r="D2394" s="10"/>
      <c r="AA2394" s="89"/>
      <c r="AB2394" s="89"/>
      <c r="AC2394" s="89"/>
      <c r="AD2394" s="89"/>
      <c r="AE2394" s="89"/>
      <c r="AF2394" s="117"/>
      <c r="AG2394" s="73"/>
      <c r="AN2394" s="89"/>
      <c r="AO2394" s="89"/>
      <c r="AP2394" s="89"/>
      <c r="AQ2394" s="89"/>
      <c r="AR2394" s="89"/>
      <c r="AS2394" s="89"/>
      <c r="AT2394" s="89"/>
      <c r="AU2394" s="89"/>
    </row>
    <row r="2395" spans="3:47">
      <c r="C2395" s="10"/>
      <c r="D2395" s="10"/>
      <c r="AA2395" s="89"/>
      <c r="AB2395" s="89"/>
      <c r="AC2395" s="89"/>
      <c r="AD2395" s="89"/>
      <c r="AE2395" s="89"/>
      <c r="AF2395" s="117"/>
      <c r="AG2395" s="73"/>
      <c r="AN2395" s="89"/>
      <c r="AO2395" s="89"/>
      <c r="AP2395" s="89"/>
      <c r="AQ2395" s="89"/>
      <c r="AR2395" s="89"/>
      <c r="AS2395" s="89"/>
      <c r="AT2395" s="89"/>
      <c r="AU2395" s="89"/>
    </row>
    <row r="2396" spans="3:47">
      <c r="C2396" s="10"/>
      <c r="D2396" s="10"/>
      <c r="AA2396" s="89"/>
      <c r="AB2396" s="89"/>
      <c r="AC2396" s="89"/>
      <c r="AD2396" s="89"/>
      <c r="AE2396" s="89"/>
      <c r="AF2396" s="117"/>
      <c r="AG2396" s="73"/>
      <c r="AN2396" s="89"/>
      <c r="AO2396" s="89"/>
      <c r="AP2396" s="89"/>
      <c r="AQ2396" s="89"/>
      <c r="AR2396" s="89"/>
      <c r="AS2396" s="89"/>
      <c r="AT2396" s="89"/>
      <c r="AU2396" s="89"/>
    </row>
    <row r="2397" spans="3:47">
      <c r="C2397" s="10"/>
      <c r="D2397" s="10"/>
      <c r="AA2397" s="89"/>
      <c r="AB2397" s="89"/>
      <c r="AC2397" s="89"/>
      <c r="AD2397" s="89"/>
      <c r="AE2397" s="89"/>
      <c r="AF2397" s="117"/>
      <c r="AG2397" s="73"/>
      <c r="AN2397" s="89"/>
      <c r="AO2397" s="89"/>
      <c r="AP2397" s="89"/>
      <c r="AQ2397" s="89"/>
      <c r="AR2397" s="89"/>
      <c r="AS2397" s="89"/>
      <c r="AT2397" s="89"/>
      <c r="AU2397" s="89"/>
    </row>
    <row r="2398" spans="3:47">
      <c r="C2398" s="10"/>
      <c r="D2398" s="10"/>
      <c r="AA2398" s="89"/>
      <c r="AB2398" s="89"/>
      <c r="AC2398" s="89"/>
      <c r="AD2398" s="89"/>
      <c r="AE2398" s="89"/>
      <c r="AF2398" s="117"/>
      <c r="AG2398" s="73"/>
      <c r="AN2398" s="89"/>
      <c r="AO2398" s="89"/>
      <c r="AP2398" s="89"/>
      <c r="AQ2398" s="89"/>
      <c r="AR2398" s="89"/>
      <c r="AS2398" s="89"/>
      <c r="AT2398" s="89"/>
      <c r="AU2398" s="89"/>
    </row>
    <row r="2399" spans="3:47">
      <c r="C2399" s="10"/>
      <c r="D2399" s="10"/>
      <c r="AA2399" s="89"/>
      <c r="AB2399" s="89"/>
      <c r="AC2399" s="89"/>
      <c r="AD2399" s="89"/>
      <c r="AE2399" s="89"/>
      <c r="AF2399" s="117"/>
      <c r="AG2399" s="73"/>
      <c r="AN2399" s="89"/>
      <c r="AO2399" s="89"/>
      <c r="AP2399" s="89"/>
      <c r="AQ2399" s="89"/>
      <c r="AR2399" s="89"/>
      <c r="AS2399" s="89"/>
      <c r="AT2399" s="89"/>
      <c r="AU2399" s="89"/>
    </row>
    <row r="2400" spans="3:47">
      <c r="C2400" s="10"/>
      <c r="D2400" s="10"/>
      <c r="AA2400" s="89"/>
      <c r="AB2400" s="89"/>
      <c r="AC2400" s="89"/>
      <c r="AD2400" s="89"/>
      <c r="AE2400" s="89"/>
      <c r="AF2400" s="117"/>
      <c r="AG2400" s="73"/>
      <c r="AN2400" s="89"/>
      <c r="AO2400" s="89"/>
      <c r="AP2400" s="89"/>
      <c r="AQ2400" s="89"/>
      <c r="AR2400" s="89"/>
      <c r="AS2400" s="89"/>
      <c r="AT2400" s="89"/>
      <c r="AU2400" s="89"/>
    </row>
    <row r="2401" spans="3:47">
      <c r="C2401" s="10"/>
      <c r="D2401" s="10"/>
      <c r="AA2401" s="89"/>
      <c r="AB2401" s="89"/>
      <c r="AC2401" s="89"/>
      <c r="AD2401" s="89"/>
      <c r="AE2401" s="89"/>
      <c r="AF2401" s="117"/>
      <c r="AG2401" s="73"/>
      <c r="AN2401" s="89"/>
      <c r="AO2401" s="89"/>
      <c r="AP2401" s="89"/>
      <c r="AQ2401" s="89"/>
      <c r="AR2401" s="89"/>
      <c r="AS2401" s="89"/>
      <c r="AT2401" s="89"/>
      <c r="AU2401" s="89"/>
    </row>
    <row r="2402" spans="3:47">
      <c r="C2402" s="10"/>
      <c r="D2402" s="10"/>
      <c r="AA2402" s="89"/>
      <c r="AB2402" s="89"/>
      <c r="AC2402" s="89"/>
      <c r="AD2402" s="89"/>
      <c r="AE2402" s="89"/>
      <c r="AF2402" s="117"/>
      <c r="AG2402" s="73"/>
      <c r="AN2402" s="89"/>
      <c r="AO2402" s="89"/>
      <c r="AP2402" s="89"/>
      <c r="AQ2402" s="89"/>
      <c r="AR2402" s="89"/>
      <c r="AS2402" s="89"/>
      <c r="AT2402" s="89"/>
      <c r="AU2402" s="89"/>
    </row>
    <row r="2403" spans="3:47">
      <c r="C2403" s="10"/>
      <c r="D2403" s="10"/>
      <c r="AA2403" s="89"/>
      <c r="AB2403" s="89"/>
      <c r="AC2403" s="89"/>
      <c r="AD2403" s="89"/>
      <c r="AE2403" s="89"/>
      <c r="AF2403" s="117"/>
      <c r="AG2403" s="73"/>
      <c r="AN2403" s="89"/>
      <c r="AO2403" s="89"/>
      <c r="AP2403" s="89"/>
      <c r="AQ2403" s="89"/>
      <c r="AR2403" s="89"/>
      <c r="AS2403" s="89"/>
      <c r="AT2403" s="89"/>
      <c r="AU2403" s="89"/>
    </row>
    <row r="2404" spans="3:47">
      <c r="C2404" s="10"/>
      <c r="D2404" s="10"/>
      <c r="AA2404" s="89"/>
      <c r="AB2404" s="89"/>
      <c r="AC2404" s="89"/>
      <c r="AD2404" s="89"/>
      <c r="AE2404" s="89"/>
      <c r="AF2404" s="117"/>
      <c r="AG2404" s="73"/>
      <c r="AN2404" s="89"/>
      <c r="AO2404" s="89"/>
      <c r="AP2404" s="89"/>
      <c r="AQ2404" s="89"/>
      <c r="AR2404" s="89"/>
      <c r="AS2404" s="89"/>
      <c r="AT2404" s="89"/>
      <c r="AU2404" s="89"/>
    </row>
    <row r="2405" spans="3:47">
      <c r="C2405" s="10"/>
      <c r="D2405" s="10"/>
      <c r="AA2405" s="89"/>
      <c r="AB2405" s="89"/>
      <c r="AC2405" s="89"/>
      <c r="AD2405" s="89"/>
      <c r="AE2405" s="89"/>
      <c r="AF2405" s="117"/>
      <c r="AG2405" s="73"/>
      <c r="AN2405" s="89"/>
      <c r="AO2405" s="89"/>
      <c r="AP2405" s="89"/>
      <c r="AQ2405" s="89"/>
      <c r="AR2405" s="89"/>
      <c r="AS2405" s="89"/>
      <c r="AT2405" s="89"/>
      <c r="AU2405" s="89"/>
    </row>
    <row r="2406" spans="3:47">
      <c r="C2406" s="10"/>
      <c r="D2406" s="10"/>
      <c r="AA2406" s="89"/>
      <c r="AB2406" s="89"/>
      <c r="AC2406" s="89"/>
      <c r="AD2406" s="89"/>
      <c r="AE2406" s="89"/>
      <c r="AF2406" s="117"/>
      <c r="AG2406" s="73"/>
      <c r="AN2406" s="89"/>
      <c r="AO2406" s="89"/>
      <c r="AP2406" s="89"/>
      <c r="AQ2406" s="89"/>
      <c r="AR2406" s="89"/>
      <c r="AS2406" s="89"/>
      <c r="AT2406" s="89"/>
      <c r="AU2406" s="89"/>
    </row>
    <row r="2407" spans="3:47">
      <c r="C2407" s="10"/>
      <c r="D2407" s="10"/>
      <c r="AA2407" s="89"/>
      <c r="AB2407" s="89"/>
      <c r="AC2407" s="89"/>
      <c r="AD2407" s="89"/>
      <c r="AE2407" s="89"/>
      <c r="AF2407" s="117"/>
      <c r="AG2407" s="73"/>
      <c r="AN2407" s="89"/>
      <c r="AO2407" s="89"/>
      <c r="AP2407" s="89"/>
      <c r="AQ2407" s="89"/>
      <c r="AR2407" s="89"/>
      <c r="AS2407" s="89"/>
      <c r="AT2407" s="89"/>
      <c r="AU2407" s="89"/>
    </row>
    <row r="2408" spans="3:47">
      <c r="C2408" s="10"/>
      <c r="D2408" s="10"/>
      <c r="AA2408" s="89"/>
      <c r="AB2408" s="89"/>
      <c r="AC2408" s="89"/>
      <c r="AD2408" s="89"/>
      <c r="AE2408" s="89"/>
      <c r="AF2408" s="117"/>
      <c r="AG2408" s="73"/>
      <c r="AN2408" s="89"/>
      <c r="AO2408" s="89"/>
      <c r="AP2408" s="89"/>
      <c r="AQ2408" s="89"/>
      <c r="AR2408" s="89"/>
      <c r="AS2408" s="89"/>
      <c r="AT2408" s="89"/>
      <c r="AU2408" s="89"/>
    </row>
    <row r="2409" spans="3:47">
      <c r="C2409" s="10"/>
      <c r="D2409" s="10"/>
      <c r="AA2409" s="89"/>
      <c r="AB2409" s="89"/>
      <c r="AC2409" s="89"/>
      <c r="AD2409" s="89"/>
      <c r="AE2409" s="89"/>
      <c r="AF2409" s="117"/>
      <c r="AG2409" s="73"/>
      <c r="AN2409" s="89"/>
      <c r="AO2409" s="89"/>
      <c r="AP2409" s="89"/>
      <c r="AQ2409" s="89"/>
      <c r="AR2409" s="89"/>
      <c r="AS2409" s="89"/>
      <c r="AT2409" s="89"/>
      <c r="AU2409" s="89"/>
    </row>
    <row r="2410" spans="3:47">
      <c r="C2410" s="10"/>
      <c r="D2410" s="10"/>
      <c r="AA2410" s="89"/>
      <c r="AB2410" s="89"/>
      <c r="AC2410" s="89"/>
      <c r="AD2410" s="89"/>
      <c r="AE2410" s="89"/>
      <c r="AF2410" s="117"/>
      <c r="AG2410" s="73"/>
      <c r="AN2410" s="89"/>
      <c r="AO2410" s="89"/>
      <c r="AP2410" s="89"/>
      <c r="AQ2410" s="89"/>
      <c r="AR2410" s="89"/>
      <c r="AS2410" s="89"/>
      <c r="AT2410" s="89"/>
      <c r="AU2410" s="89"/>
    </row>
    <row r="2411" spans="3:47">
      <c r="C2411" s="10"/>
      <c r="D2411" s="10"/>
      <c r="AA2411" s="89"/>
      <c r="AB2411" s="89"/>
      <c r="AC2411" s="89"/>
      <c r="AD2411" s="89"/>
      <c r="AE2411" s="89"/>
      <c r="AF2411" s="117"/>
      <c r="AG2411" s="73"/>
      <c r="AN2411" s="89"/>
      <c r="AO2411" s="89"/>
      <c r="AP2411" s="89"/>
      <c r="AQ2411" s="89"/>
      <c r="AR2411" s="89"/>
      <c r="AS2411" s="89"/>
      <c r="AT2411" s="89"/>
      <c r="AU2411" s="89"/>
    </row>
    <row r="2412" spans="3:47">
      <c r="C2412" s="10"/>
      <c r="D2412" s="10"/>
      <c r="AA2412" s="89"/>
      <c r="AB2412" s="89"/>
      <c r="AC2412" s="89"/>
      <c r="AD2412" s="89"/>
      <c r="AE2412" s="89"/>
      <c r="AF2412" s="117"/>
      <c r="AG2412" s="73"/>
      <c r="AN2412" s="89"/>
      <c r="AO2412" s="89"/>
      <c r="AP2412" s="89"/>
      <c r="AQ2412" s="89"/>
      <c r="AR2412" s="89"/>
      <c r="AS2412" s="89"/>
      <c r="AT2412" s="89"/>
      <c r="AU2412" s="89"/>
    </row>
    <row r="2413" spans="3:47">
      <c r="C2413" s="10"/>
      <c r="D2413" s="10"/>
      <c r="AA2413" s="89"/>
      <c r="AB2413" s="89"/>
      <c r="AC2413" s="89"/>
      <c r="AD2413" s="89"/>
      <c r="AE2413" s="89"/>
      <c r="AF2413" s="117"/>
      <c r="AG2413" s="73"/>
      <c r="AN2413" s="89"/>
      <c r="AO2413" s="89"/>
      <c r="AP2413" s="89"/>
      <c r="AQ2413" s="89"/>
      <c r="AR2413" s="89"/>
      <c r="AS2413" s="89"/>
      <c r="AT2413" s="89"/>
      <c r="AU2413" s="89"/>
    </row>
    <row r="2414" spans="3:47">
      <c r="C2414" s="10"/>
      <c r="D2414" s="10"/>
      <c r="AA2414" s="89"/>
      <c r="AB2414" s="89"/>
      <c r="AC2414" s="89"/>
      <c r="AD2414" s="89"/>
      <c r="AE2414" s="89"/>
      <c r="AF2414" s="117"/>
      <c r="AG2414" s="73"/>
      <c r="AN2414" s="89"/>
      <c r="AO2414" s="89"/>
      <c r="AP2414" s="89"/>
      <c r="AQ2414" s="89"/>
      <c r="AR2414" s="89"/>
      <c r="AS2414" s="89"/>
      <c r="AT2414" s="89"/>
      <c r="AU2414" s="89"/>
    </row>
    <row r="2415" spans="3:47">
      <c r="C2415" s="10"/>
      <c r="D2415" s="10"/>
      <c r="AA2415" s="89"/>
      <c r="AB2415" s="89"/>
      <c r="AC2415" s="89"/>
      <c r="AD2415" s="89"/>
      <c r="AE2415" s="89"/>
      <c r="AF2415" s="117"/>
      <c r="AG2415" s="73"/>
      <c r="AN2415" s="89"/>
      <c r="AO2415" s="89"/>
      <c r="AP2415" s="89"/>
      <c r="AQ2415" s="89"/>
      <c r="AR2415" s="89"/>
      <c r="AS2415" s="89"/>
      <c r="AT2415" s="89"/>
      <c r="AU2415" s="89"/>
    </row>
    <row r="2416" spans="3:47">
      <c r="C2416" s="10"/>
      <c r="D2416" s="10"/>
      <c r="AA2416" s="89"/>
      <c r="AB2416" s="89"/>
      <c r="AC2416" s="89"/>
      <c r="AD2416" s="89"/>
      <c r="AE2416" s="89"/>
      <c r="AF2416" s="117"/>
      <c r="AG2416" s="73"/>
      <c r="AN2416" s="89"/>
      <c r="AO2416" s="89"/>
      <c r="AP2416" s="89"/>
      <c r="AQ2416" s="89"/>
      <c r="AR2416" s="89"/>
      <c r="AS2416" s="89"/>
      <c r="AT2416" s="89"/>
      <c r="AU2416" s="89"/>
    </row>
    <row r="2417" spans="3:47">
      <c r="C2417" s="10"/>
      <c r="D2417" s="10"/>
      <c r="AA2417" s="89"/>
      <c r="AB2417" s="89"/>
      <c r="AC2417" s="89"/>
      <c r="AD2417" s="89"/>
      <c r="AE2417" s="89"/>
      <c r="AF2417" s="117"/>
      <c r="AG2417" s="73"/>
      <c r="AN2417" s="89"/>
      <c r="AO2417" s="89"/>
      <c r="AP2417" s="89"/>
      <c r="AQ2417" s="89"/>
      <c r="AR2417" s="89"/>
      <c r="AS2417" s="89"/>
      <c r="AT2417" s="89"/>
      <c r="AU2417" s="89"/>
    </row>
    <row r="2418" spans="3:47">
      <c r="C2418" s="10"/>
      <c r="D2418" s="10"/>
      <c r="AA2418" s="89"/>
      <c r="AB2418" s="89"/>
      <c r="AC2418" s="89"/>
      <c r="AD2418" s="89"/>
      <c r="AE2418" s="89"/>
      <c r="AF2418" s="117"/>
      <c r="AG2418" s="73"/>
      <c r="AN2418" s="89"/>
      <c r="AO2418" s="89"/>
      <c r="AP2418" s="89"/>
      <c r="AQ2418" s="89"/>
      <c r="AR2418" s="89"/>
      <c r="AS2418" s="89"/>
      <c r="AT2418" s="89"/>
      <c r="AU2418" s="89"/>
    </row>
    <row r="2419" spans="3:47">
      <c r="C2419" s="10"/>
      <c r="D2419" s="10"/>
      <c r="AA2419" s="89"/>
      <c r="AB2419" s="89"/>
      <c r="AC2419" s="89"/>
      <c r="AD2419" s="89"/>
      <c r="AE2419" s="89"/>
      <c r="AF2419" s="117"/>
      <c r="AG2419" s="73"/>
      <c r="AN2419" s="89"/>
      <c r="AO2419" s="89"/>
      <c r="AP2419" s="89"/>
      <c r="AQ2419" s="89"/>
      <c r="AR2419" s="89"/>
      <c r="AS2419" s="89"/>
      <c r="AT2419" s="89"/>
      <c r="AU2419" s="89"/>
    </row>
    <row r="2420" spans="3:47">
      <c r="C2420" s="10"/>
      <c r="D2420" s="10"/>
      <c r="AA2420" s="89"/>
      <c r="AB2420" s="89"/>
      <c r="AC2420" s="89"/>
      <c r="AD2420" s="89"/>
      <c r="AE2420" s="89"/>
      <c r="AF2420" s="117"/>
      <c r="AG2420" s="73"/>
      <c r="AN2420" s="89"/>
      <c r="AO2420" s="89"/>
      <c r="AP2420" s="89"/>
      <c r="AQ2420" s="89"/>
      <c r="AR2420" s="89"/>
      <c r="AS2420" s="89"/>
      <c r="AT2420" s="89"/>
      <c r="AU2420" s="89"/>
    </row>
    <row r="2421" spans="3:47">
      <c r="C2421" s="10"/>
      <c r="D2421" s="10"/>
      <c r="AA2421" s="89"/>
      <c r="AB2421" s="89"/>
      <c r="AC2421" s="89"/>
      <c r="AD2421" s="89"/>
      <c r="AE2421" s="89"/>
      <c r="AF2421" s="117"/>
      <c r="AG2421" s="73"/>
      <c r="AN2421" s="89"/>
      <c r="AO2421" s="89"/>
      <c r="AP2421" s="89"/>
      <c r="AQ2421" s="89"/>
      <c r="AR2421" s="89"/>
      <c r="AS2421" s="89"/>
      <c r="AT2421" s="89"/>
      <c r="AU2421" s="89"/>
    </row>
    <row r="2422" spans="3:47">
      <c r="C2422" s="10"/>
      <c r="D2422" s="10"/>
      <c r="AA2422" s="89"/>
      <c r="AB2422" s="89"/>
      <c r="AC2422" s="89"/>
      <c r="AD2422" s="89"/>
      <c r="AE2422" s="89"/>
      <c r="AF2422" s="117"/>
      <c r="AG2422" s="73"/>
      <c r="AN2422" s="89"/>
      <c r="AO2422" s="89"/>
      <c r="AP2422" s="89"/>
      <c r="AQ2422" s="89"/>
      <c r="AR2422" s="89"/>
      <c r="AS2422" s="89"/>
      <c r="AT2422" s="89"/>
      <c r="AU2422" s="89"/>
    </row>
    <row r="2423" spans="3:47">
      <c r="C2423" s="10"/>
      <c r="D2423" s="10"/>
      <c r="AA2423" s="89"/>
      <c r="AB2423" s="89"/>
      <c r="AC2423" s="89"/>
      <c r="AD2423" s="89"/>
      <c r="AE2423" s="89"/>
      <c r="AF2423" s="117"/>
      <c r="AG2423" s="73"/>
      <c r="AN2423" s="89"/>
      <c r="AO2423" s="89"/>
      <c r="AP2423" s="89"/>
      <c r="AQ2423" s="89"/>
      <c r="AR2423" s="89"/>
      <c r="AS2423" s="89"/>
      <c r="AT2423" s="89"/>
      <c r="AU2423" s="89"/>
    </row>
    <row r="2424" spans="3:47">
      <c r="C2424" s="10"/>
      <c r="D2424" s="10"/>
      <c r="AA2424" s="89"/>
      <c r="AB2424" s="89"/>
      <c r="AC2424" s="89"/>
      <c r="AD2424" s="89"/>
      <c r="AE2424" s="89"/>
      <c r="AF2424" s="117"/>
      <c r="AG2424" s="73"/>
      <c r="AN2424" s="89"/>
      <c r="AO2424" s="89"/>
      <c r="AP2424" s="89"/>
      <c r="AQ2424" s="89"/>
      <c r="AR2424" s="89"/>
      <c r="AS2424" s="89"/>
      <c r="AT2424" s="89"/>
      <c r="AU2424" s="89"/>
    </row>
    <row r="2425" spans="3:47">
      <c r="C2425" s="10"/>
      <c r="D2425" s="10"/>
      <c r="AA2425" s="89"/>
      <c r="AB2425" s="89"/>
      <c r="AC2425" s="89"/>
      <c r="AD2425" s="89"/>
      <c r="AE2425" s="89"/>
      <c r="AF2425" s="117"/>
      <c r="AG2425" s="73"/>
      <c r="AN2425" s="89"/>
      <c r="AO2425" s="89"/>
      <c r="AP2425" s="89"/>
      <c r="AQ2425" s="89"/>
      <c r="AR2425" s="89"/>
      <c r="AS2425" s="89"/>
      <c r="AT2425" s="89"/>
      <c r="AU2425" s="89"/>
    </row>
    <row r="2426" spans="3:47">
      <c r="C2426" s="10"/>
      <c r="D2426" s="10"/>
      <c r="AA2426" s="89"/>
      <c r="AB2426" s="89"/>
      <c r="AC2426" s="89"/>
      <c r="AD2426" s="89"/>
      <c r="AE2426" s="89"/>
      <c r="AF2426" s="117"/>
      <c r="AG2426" s="73"/>
      <c r="AN2426" s="89"/>
      <c r="AO2426" s="89"/>
      <c r="AP2426" s="89"/>
      <c r="AQ2426" s="89"/>
      <c r="AR2426" s="89"/>
      <c r="AS2426" s="89"/>
      <c r="AT2426" s="89"/>
      <c r="AU2426" s="89"/>
    </row>
    <row r="2427" spans="3:47">
      <c r="C2427" s="10"/>
      <c r="D2427" s="10"/>
      <c r="AA2427" s="89"/>
      <c r="AB2427" s="89"/>
      <c r="AC2427" s="89"/>
      <c r="AD2427" s="89"/>
      <c r="AE2427" s="89"/>
      <c r="AF2427" s="117"/>
      <c r="AG2427" s="73"/>
      <c r="AN2427" s="89"/>
      <c r="AO2427" s="89"/>
      <c r="AP2427" s="89"/>
      <c r="AQ2427" s="89"/>
      <c r="AR2427" s="89"/>
      <c r="AS2427" s="89"/>
      <c r="AT2427" s="89"/>
      <c r="AU2427" s="89"/>
    </row>
    <row r="2428" spans="3:47">
      <c r="C2428" s="10"/>
      <c r="D2428" s="10"/>
      <c r="AA2428" s="89"/>
      <c r="AB2428" s="89"/>
      <c r="AC2428" s="89"/>
      <c r="AD2428" s="89"/>
      <c r="AE2428" s="89"/>
      <c r="AF2428" s="117"/>
      <c r="AG2428" s="73"/>
      <c r="AN2428" s="89"/>
      <c r="AO2428" s="89"/>
      <c r="AP2428" s="89"/>
      <c r="AQ2428" s="89"/>
      <c r="AR2428" s="89"/>
      <c r="AS2428" s="89"/>
      <c r="AT2428" s="89"/>
      <c r="AU2428" s="89"/>
    </row>
    <row r="2429" spans="3:47">
      <c r="C2429" s="10"/>
      <c r="D2429" s="10"/>
      <c r="AA2429" s="89"/>
      <c r="AB2429" s="89"/>
      <c r="AC2429" s="89"/>
      <c r="AD2429" s="89"/>
      <c r="AE2429" s="89"/>
      <c r="AF2429" s="117"/>
      <c r="AG2429" s="73"/>
      <c r="AN2429" s="89"/>
      <c r="AO2429" s="89"/>
      <c r="AP2429" s="89"/>
      <c r="AQ2429" s="89"/>
      <c r="AR2429" s="89"/>
      <c r="AS2429" s="89"/>
      <c r="AT2429" s="89"/>
      <c r="AU2429" s="89"/>
    </row>
    <row r="2430" spans="3:47">
      <c r="C2430" s="10"/>
      <c r="D2430" s="10"/>
      <c r="AA2430" s="89"/>
      <c r="AB2430" s="89"/>
      <c r="AC2430" s="89"/>
      <c r="AD2430" s="89"/>
      <c r="AE2430" s="89"/>
      <c r="AF2430" s="117"/>
      <c r="AG2430" s="73"/>
      <c r="AN2430" s="89"/>
      <c r="AO2430" s="89"/>
      <c r="AP2430" s="89"/>
      <c r="AQ2430" s="89"/>
      <c r="AR2430" s="89"/>
      <c r="AS2430" s="89"/>
      <c r="AT2430" s="89"/>
      <c r="AU2430" s="89"/>
    </row>
    <row r="2431" spans="3:47">
      <c r="C2431" s="10"/>
      <c r="D2431" s="10"/>
      <c r="AA2431" s="89"/>
      <c r="AB2431" s="89"/>
      <c r="AC2431" s="89"/>
      <c r="AD2431" s="89"/>
      <c r="AE2431" s="89"/>
      <c r="AF2431" s="117"/>
      <c r="AG2431" s="73"/>
      <c r="AN2431" s="89"/>
      <c r="AO2431" s="89"/>
      <c r="AP2431" s="89"/>
      <c r="AQ2431" s="89"/>
      <c r="AR2431" s="89"/>
      <c r="AS2431" s="89"/>
      <c r="AT2431" s="89"/>
      <c r="AU2431" s="89"/>
    </row>
    <row r="2432" spans="3:47">
      <c r="C2432" s="10"/>
      <c r="D2432" s="10"/>
      <c r="AA2432" s="89"/>
      <c r="AB2432" s="89"/>
      <c r="AC2432" s="89"/>
      <c r="AD2432" s="89"/>
      <c r="AE2432" s="89"/>
      <c r="AF2432" s="117"/>
      <c r="AG2432" s="73"/>
      <c r="AN2432" s="89"/>
      <c r="AO2432" s="89"/>
      <c r="AP2432" s="89"/>
      <c r="AQ2432" s="89"/>
      <c r="AR2432" s="89"/>
      <c r="AS2432" s="89"/>
      <c r="AT2432" s="89"/>
      <c r="AU2432" s="89"/>
    </row>
    <row r="2433" spans="3:47">
      <c r="C2433" s="10"/>
      <c r="D2433" s="10"/>
      <c r="AA2433" s="89"/>
      <c r="AB2433" s="89"/>
      <c r="AC2433" s="89"/>
      <c r="AD2433" s="89"/>
      <c r="AE2433" s="89"/>
      <c r="AF2433" s="117"/>
      <c r="AG2433" s="73"/>
      <c r="AN2433" s="89"/>
      <c r="AO2433" s="89"/>
      <c r="AP2433" s="89"/>
      <c r="AQ2433" s="89"/>
      <c r="AR2433" s="89"/>
      <c r="AS2433" s="89"/>
      <c r="AT2433" s="89"/>
      <c r="AU2433" s="89"/>
    </row>
    <row r="2434" spans="3:47">
      <c r="C2434" s="10"/>
      <c r="D2434" s="10"/>
      <c r="AA2434" s="89"/>
      <c r="AB2434" s="89"/>
      <c r="AC2434" s="89"/>
      <c r="AD2434" s="89"/>
      <c r="AE2434" s="89"/>
      <c r="AF2434" s="117"/>
      <c r="AG2434" s="73"/>
      <c r="AN2434" s="89"/>
      <c r="AO2434" s="89"/>
      <c r="AP2434" s="89"/>
      <c r="AQ2434" s="89"/>
      <c r="AR2434" s="89"/>
      <c r="AS2434" s="89"/>
      <c r="AT2434" s="89"/>
      <c r="AU2434" s="89"/>
    </row>
    <row r="2435" spans="3:47">
      <c r="C2435" s="10"/>
      <c r="D2435" s="10"/>
      <c r="AA2435" s="89"/>
      <c r="AB2435" s="89"/>
      <c r="AC2435" s="89"/>
      <c r="AD2435" s="89"/>
      <c r="AE2435" s="89"/>
      <c r="AF2435" s="117"/>
      <c r="AG2435" s="73"/>
      <c r="AN2435" s="89"/>
      <c r="AO2435" s="89"/>
      <c r="AP2435" s="89"/>
      <c r="AQ2435" s="89"/>
      <c r="AR2435" s="89"/>
      <c r="AS2435" s="89"/>
      <c r="AT2435" s="89"/>
      <c r="AU2435" s="89"/>
    </row>
    <row r="2436" spans="3:47">
      <c r="C2436" s="10"/>
      <c r="D2436" s="10"/>
      <c r="AA2436" s="89"/>
      <c r="AB2436" s="89"/>
      <c r="AC2436" s="89"/>
      <c r="AD2436" s="89"/>
      <c r="AE2436" s="89"/>
      <c r="AF2436" s="117"/>
      <c r="AG2436" s="73"/>
      <c r="AN2436" s="89"/>
      <c r="AO2436" s="89"/>
      <c r="AP2436" s="89"/>
      <c r="AQ2436" s="89"/>
      <c r="AR2436" s="89"/>
      <c r="AS2436" s="89"/>
      <c r="AT2436" s="89"/>
      <c r="AU2436" s="89"/>
    </row>
    <row r="2437" spans="3:47">
      <c r="C2437" s="10"/>
      <c r="D2437" s="10"/>
      <c r="AA2437" s="89"/>
      <c r="AB2437" s="89"/>
      <c r="AC2437" s="89"/>
      <c r="AD2437" s="89"/>
      <c r="AE2437" s="89"/>
      <c r="AF2437" s="117"/>
      <c r="AG2437" s="73"/>
      <c r="AN2437" s="89"/>
      <c r="AO2437" s="89"/>
      <c r="AP2437" s="89"/>
      <c r="AQ2437" s="89"/>
      <c r="AR2437" s="89"/>
      <c r="AS2437" s="89"/>
      <c r="AT2437" s="89"/>
      <c r="AU2437" s="89"/>
    </row>
    <row r="2438" spans="3:47">
      <c r="C2438" s="10"/>
      <c r="D2438" s="10"/>
      <c r="AA2438" s="89"/>
      <c r="AB2438" s="89"/>
      <c r="AC2438" s="89"/>
      <c r="AD2438" s="89"/>
      <c r="AE2438" s="89"/>
      <c r="AF2438" s="117"/>
      <c r="AG2438" s="73"/>
      <c r="AN2438" s="89"/>
      <c r="AO2438" s="89"/>
      <c r="AP2438" s="89"/>
      <c r="AQ2438" s="89"/>
      <c r="AR2438" s="89"/>
      <c r="AS2438" s="89"/>
      <c r="AT2438" s="89"/>
      <c r="AU2438" s="89"/>
    </row>
    <row r="2439" spans="3:47">
      <c r="C2439" s="10"/>
      <c r="D2439" s="10"/>
      <c r="AA2439" s="89"/>
      <c r="AB2439" s="89"/>
      <c r="AC2439" s="89"/>
      <c r="AD2439" s="89"/>
      <c r="AE2439" s="89"/>
      <c r="AF2439" s="117"/>
      <c r="AG2439" s="73"/>
      <c r="AN2439" s="89"/>
      <c r="AO2439" s="89"/>
      <c r="AP2439" s="89"/>
      <c r="AQ2439" s="89"/>
      <c r="AR2439" s="89"/>
      <c r="AS2439" s="89"/>
      <c r="AT2439" s="89"/>
      <c r="AU2439" s="89"/>
    </row>
    <row r="2440" spans="3:47">
      <c r="C2440" s="10"/>
      <c r="D2440" s="10"/>
      <c r="AA2440" s="89"/>
      <c r="AB2440" s="89"/>
      <c r="AC2440" s="89"/>
      <c r="AD2440" s="89"/>
      <c r="AE2440" s="89"/>
      <c r="AF2440" s="117"/>
      <c r="AG2440" s="73"/>
      <c r="AN2440" s="89"/>
      <c r="AO2440" s="89"/>
      <c r="AP2440" s="89"/>
      <c r="AQ2440" s="89"/>
      <c r="AR2440" s="89"/>
      <c r="AS2440" s="89"/>
      <c r="AT2440" s="89"/>
      <c r="AU2440" s="89"/>
    </row>
    <row r="2441" spans="3:47">
      <c r="C2441" s="10"/>
      <c r="D2441" s="10"/>
      <c r="AA2441" s="89"/>
      <c r="AB2441" s="89"/>
      <c r="AC2441" s="89"/>
      <c r="AD2441" s="89"/>
      <c r="AE2441" s="89"/>
      <c r="AF2441" s="117"/>
      <c r="AG2441" s="73"/>
      <c r="AN2441" s="89"/>
      <c r="AO2441" s="89"/>
      <c r="AP2441" s="89"/>
      <c r="AQ2441" s="89"/>
      <c r="AR2441" s="89"/>
      <c r="AS2441" s="89"/>
      <c r="AT2441" s="89"/>
      <c r="AU2441" s="89"/>
    </row>
    <row r="2442" spans="3:47">
      <c r="C2442" s="10"/>
      <c r="D2442" s="10"/>
      <c r="AA2442" s="89"/>
      <c r="AB2442" s="89"/>
      <c r="AC2442" s="89"/>
      <c r="AD2442" s="89"/>
      <c r="AE2442" s="89"/>
      <c r="AF2442" s="117"/>
      <c r="AG2442" s="73"/>
      <c r="AN2442" s="89"/>
      <c r="AO2442" s="89"/>
      <c r="AP2442" s="89"/>
      <c r="AQ2442" s="89"/>
      <c r="AR2442" s="89"/>
      <c r="AS2442" s="89"/>
      <c r="AT2442" s="89"/>
      <c r="AU2442" s="89"/>
    </row>
    <row r="2443" spans="3:47">
      <c r="C2443" s="10"/>
      <c r="D2443" s="10"/>
      <c r="AA2443" s="89"/>
      <c r="AB2443" s="89"/>
      <c r="AC2443" s="89"/>
      <c r="AD2443" s="89"/>
      <c r="AE2443" s="89"/>
      <c r="AF2443" s="117"/>
      <c r="AG2443" s="73"/>
      <c r="AN2443" s="89"/>
      <c r="AO2443" s="89"/>
      <c r="AP2443" s="89"/>
      <c r="AQ2443" s="89"/>
      <c r="AR2443" s="89"/>
      <c r="AS2443" s="89"/>
      <c r="AT2443" s="89"/>
      <c r="AU2443" s="89"/>
    </row>
    <row r="2444" spans="3:47">
      <c r="C2444" s="10"/>
      <c r="D2444" s="10"/>
      <c r="AA2444" s="89"/>
      <c r="AB2444" s="89"/>
      <c r="AC2444" s="89"/>
      <c r="AD2444" s="89"/>
      <c r="AE2444" s="89"/>
      <c r="AF2444" s="117"/>
      <c r="AG2444" s="73"/>
      <c r="AN2444" s="89"/>
      <c r="AO2444" s="89"/>
      <c r="AP2444" s="89"/>
      <c r="AQ2444" s="89"/>
      <c r="AR2444" s="89"/>
      <c r="AS2444" s="89"/>
      <c r="AT2444" s="89"/>
      <c r="AU2444" s="89"/>
    </row>
    <row r="2445" spans="3:47">
      <c r="C2445" s="10"/>
      <c r="D2445" s="10"/>
      <c r="AA2445" s="89"/>
      <c r="AB2445" s="89"/>
      <c r="AC2445" s="89"/>
      <c r="AD2445" s="89"/>
      <c r="AE2445" s="89"/>
      <c r="AF2445" s="117"/>
      <c r="AG2445" s="73"/>
      <c r="AN2445" s="89"/>
      <c r="AO2445" s="89"/>
      <c r="AP2445" s="89"/>
      <c r="AQ2445" s="89"/>
      <c r="AR2445" s="89"/>
      <c r="AS2445" s="89"/>
      <c r="AT2445" s="89"/>
      <c r="AU2445" s="89"/>
    </row>
    <row r="2446" spans="3:47">
      <c r="C2446" s="10"/>
      <c r="D2446" s="10"/>
      <c r="AA2446" s="89"/>
      <c r="AB2446" s="89"/>
      <c r="AC2446" s="89"/>
      <c r="AD2446" s="89"/>
      <c r="AE2446" s="89"/>
      <c r="AF2446" s="117"/>
      <c r="AG2446" s="73"/>
      <c r="AN2446" s="89"/>
      <c r="AO2446" s="89"/>
      <c r="AP2446" s="89"/>
      <c r="AQ2446" s="89"/>
      <c r="AR2446" s="89"/>
      <c r="AS2446" s="89"/>
      <c r="AT2446" s="89"/>
      <c r="AU2446" s="89"/>
    </row>
    <row r="2447" spans="3:47">
      <c r="C2447" s="10"/>
      <c r="D2447" s="10"/>
      <c r="AA2447" s="89"/>
      <c r="AB2447" s="89"/>
      <c r="AC2447" s="89"/>
      <c r="AD2447" s="89"/>
      <c r="AE2447" s="89"/>
      <c r="AF2447" s="117"/>
      <c r="AG2447" s="73"/>
      <c r="AN2447" s="89"/>
      <c r="AO2447" s="89"/>
      <c r="AP2447" s="89"/>
      <c r="AQ2447" s="89"/>
      <c r="AR2447" s="89"/>
      <c r="AS2447" s="89"/>
      <c r="AT2447" s="89"/>
      <c r="AU2447" s="89"/>
    </row>
    <row r="2448" spans="3:47">
      <c r="C2448" s="10"/>
      <c r="D2448" s="10"/>
      <c r="AA2448" s="89"/>
      <c r="AB2448" s="89"/>
      <c r="AC2448" s="89"/>
      <c r="AD2448" s="89"/>
      <c r="AE2448" s="89"/>
      <c r="AF2448" s="117"/>
      <c r="AG2448" s="73"/>
      <c r="AN2448" s="89"/>
      <c r="AO2448" s="89"/>
      <c r="AP2448" s="89"/>
      <c r="AQ2448" s="89"/>
      <c r="AR2448" s="89"/>
      <c r="AS2448" s="89"/>
      <c r="AT2448" s="89"/>
      <c r="AU2448" s="89"/>
    </row>
    <row r="2449" spans="3:47">
      <c r="C2449" s="10"/>
      <c r="D2449" s="10"/>
      <c r="AA2449" s="89"/>
      <c r="AB2449" s="89"/>
      <c r="AC2449" s="89"/>
      <c r="AD2449" s="89"/>
      <c r="AE2449" s="89"/>
      <c r="AF2449" s="117"/>
      <c r="AG2449" s="73"/>
      <c r="AN2449" s="89"/>
      <c r="AO2449" s="89"/>
      <c r="AP2449" s="89"/>
      <c r="AQ2449" s="89"/>
      <c r="AR2449" s="89"/>
      <c r="AS2449" s="89"/>
      <c r="AT2449" s="89"/>
      <c r="AU2449" s="89"/>
    </row>
    <row r="2450" spans="3:47">
      <c r="C2450" s="10"/>
      <c r="D2450" s="10"/>
      <c r="AA2450" s="89"/>
      <c r="AB2450" s="89"/>
      <c r="AC2450" s="89"/>
      <c r="AD2450" s="89"/>
      <c r="AE2450" s="89"/>
      <c r="AF2450" s="117"/>
      <c r="AG2450" s="73"/>
      <c r="AN2450" s="89"/>
      <c r="AO2450" s="89"/>
      <c r="AP2450" s="89"/>
      <c r="AQ2450" s="89"/>
      <c r="AR2450" s="89"/>
      <c r="AS2450" s="89"/>
      <c r="AT2450" s="89"/>
      <c r="AU2450" s="89"/>
    </row>
    <row r="2451" spans="3:47">
      <c r="C2451" s="10"/>
      <c r="D2451" s="10"/>
      <c r="AA2451" s="89"/>
      <c r="AB2451" s="89"/>
      <c r="AC2451" s="89"/>
      <c r="AD2451" s="89"/>
      <c r="AE2451" s="89"/>
      <c r="AF2451" s="117"/>
      <c r="AG2451" s="73"/>
      <c r="AN2451" s="89"/>
      <c r="AO2451" s="89"/>
      <c r="AP2451" s="89"/>
      <c r="AQ2451" s="89"/>
      <c r="AR2451" s="89"/>
      <c r="AS2451" s="89"/>
      <c r="AT2451" s="89"/>
      <c r="AU2451" s="89"/>
    </row>
    <row r="2452" spans="3:47">
      <c r="C2452" s="10"/>
      <c r="D2452" s="10"/>
      <c r="AA2452" s="89"/>
      <c r="AB2452" s="89"/>
      <c r="AC2452" s="89"/>
      <c r="AD2452" s="89"/>
      <c r="AE2452" s="89"/>
      <c r="AF2452" s="117"/>
      <c r="AG2452" s="73"/>
      <c r="AN2452" s="89"/>
      <c r="AO2452" s="89"/>
      <c r="AP2452" s="89"/>
      <c r="AQ2452" s="89"/>
      <c r="AR2452" s="89"/>
      <c r="AS2452" s="89"/>
      <c r="AT2452" s="89"/>
      <c r="AU2452" s="89"/>
    </row>
    <row r="2453" spans="3:47">
      <c r="C2453" s="10"/>
      <c r="D2453" s="10"/>
      <c r="AA2453" s="89"/>
      <c r="AB2453" s="89"/>
      <c r="AC2453" s="89"/>
      <c r="AD2453" s="89"/>
      <c r="AE2453" s="89"/>
      <c r="AF2453" s="117"/>
      <c r="AG2453" s="73"/>
      <c r="AN2453" s="89"/>
      <c r="AO2453" s="89"/>
      <c r="AP2453" s="89"/>
      <c r="AQ2453" s="89"/>
      <c r="AR2453" s="89"/>
      <c r="AS2453" s="89"/>
      <c r="AT2453" s="89"/>
      <c r="AU2453" s="89"/>
    </row>
    <row r="2454" spans="3:47">
      <c r="C2454" s="10"/>
      <c r="D2454" s="10"/>
      <c r="AA2454" s="89"/>
      <c r="AB2454" s="89"/>
      <c r="AC2454" s="89"/>
      <c r="AD2454" s="89"/>
      <c r="AE2454" s="89"/>
      <c r="AF2454" s="117"/>
      <c r="AG2454" s="73"/>
      <c r="AN2454" s="89"/>
      <c r="AO2454" s="89"/>
      <c r="AP2454" s="89"/>
      <c r="AQ2454" s="89"/>
      <c r="AR2454" s="89"/>
      <c r="AS2454" s="89"/>
      <c r="AT2454" s="89"/>
      <c r="AU2454" s="89"/>
    </row>
    <row r="2455" spans="3:47">
      <c r="C2455" s="10"/>
      <c r="D2455" s="10"/>
      <c r="AA2455" s="89"/>
      <c r="AB2455" s="89"/>
      <c r="AC2455" s="89"/>
      <c r="AD2455" s="89"/>
      <c r="AE2455" s="89"/>
      <c r="AF2455" s="117"/>
      <c r="AG2455" s="73"/>
      <c r="AN2455" s="89"/>
      <c r="AO2455" s="89"/>
      <c r="AP2455" s="89"/>
      <c r="AQ2455" s="89"/>
      <c r="AR2455" s="89"/>
      <c r="AS2455" s="89"/>
      <c r="AT2455" s="89"/>
      <c r="AU2455" s="89"/>
    </row>
    <row r="2456" spans="3:47">
      <c r="C2456" s="10"/>
      <c r="D2456" s="10"/>
      <c r="AA2456" s="89"/>
      <c r="AB2456" s="89"/>
      <c r="AC2456" s="89"/>
      <c r="AD2456" s="89"/>
      <c r="AE2456" s="89"/>
      <c r="AF2456" s="117"/>
      <c r="AG2456" s="73"/>
      <c r="AN2456" s="89"/>
      <c r="AO2456" s="89"/>
      <c r="AP2456" s="89"/>
      <c r="AQ2456" s="89"/>
      <c r="AR2456" s="89"/>
      <c r="AS2456" s="89"/>
      <c r="AT2456" s="89"/>
      <c r="AU2456" s="89"/>
    </row>
    <row r="2457" spans="3:47">
      <c r="C2457" s="10"/>
      <c r="D2457" s="10"/>
      <c r="AA2457" s="89"/>
      <c r="AB2457" s="89"/>
      <c r="AC2457" s="89"/>
      <c r="AD2457" s="89"/>
      <c r="AE2457" s="89"/>
      <c r="AF2457" s="117"/>
      <c r="AG2457" s="73"/>
      <c r="AN2457" s="89"/>
      <c r="AO2457" s="89"/>
      <c r="AP2457" s="89"/>
      <c r="AQ2457" s="89"/>
      <c r="AR2457" s="89"/>
      <c r="AS2457" s="89"/>
      <c r="AT2457" s="89"/>
      <c r="AU2457" s="89"/>
    </row>
    <row r="2458" spans="3:47">
      <c r="C2458" s="10"/>
      <c r="D2458" s="10"/>
      <c r="AA2458" s="89"/>
      <c r="AB2458" s="89"/>
      <c r="AC2458" s="89"/>
      <c r="AD2458" s="89"/>
      <c r="AE2458" s="89"/>
      <c r="AF2458" s="117"/>
      <c r="AG2458" s="73"/>
      <c r="AN2458" s="89"/>
      <c r="AO2458" s="89"/>
      <c r="AP2458" s="89"/>
      <c r="AQ2458" s="89"/>
      <c r="AR2458" s="89"/>
      <c r="AS2458" s="89"/>
      <c r="AT2458" s="89"/>
      <c r="AU2458" s="89"/>
    </row>
    <row r="2459" spans="3:47">
      <c r="C2459" s="10"/>
      <c r="D2459" s="10"/>
      <c r="AA2459" s="89"/>
      <c r="AB2459" s="89"/>
      <c r="AC2459" s="89"/>
      <c r="AD2459" s="89"/>
      <c r="AE2459" s="89"/>
      <c r="AF2459" s="117"/>
      <c r="AG2459" s="73"/>
      <c r="AN2459" s="89"/>
      <c r="AO2459" s="89"/>
      <c r="AP2459" s="89"/>
      <c r="AQ2459" s="89"/>
      <c r="AR2459" s="89"/>
      <c r="AS2459" s="89"/>
      <c r="AT2459" s="89"/>
      <c r="AU2459" s="89"/>
    </row>
    <row r="2460" spans="3:47">
      <c r="C2460" s="10"/>
      <c r="D2460" s="10"/>
      <c r="AA2460" s="89"/>
      <c r="AB2460" s="89"/>
      <c r="AC2460" s="89"/>
      <c r="AD2460" s="89"/>
      <c r="AE2460" s="89"/>
      <c r="AF2460" s="117"/>
      <c r="AG2460" s="73"/>
      <c r="AN2460" s="89"/>
      <c r="AO2460" s="89"/>
      <c r="AP2460" s="89"/>
      <c r="AQ2460" s="89"/>
      <c r="AR2460" s="89"/>
      <c r="AS2460" s="89"/>
      <c r="AT2460" s="89"/>
      <c r="AU2460" s="89"/>
    </row>
    <row r="2461" spans="3:47">
      <c r="C2461" s="10"/>
      <c r="D2461" s="10"/>
      <c r="AA2461" s="89"/>
      <c r="AB2461" s="89"/>
      <c r="AC2461" s="89"/>
      <c r="AD2461" s="89"/>
      <c r="AE2461" s="89"/>
      <c r="AF2461" s="117"/>
      <c r="AG2461" s="73"/>
      <c r="AN2461" s="89"/>
      <c r="AO2461" s="89"/>
      <c r="AP2461" s="89"/>
      <c r="AQ2461" s="89"/>
      <c r="AR2461" s="89"/>
      <c r="AS2461" s="89"/>
      <c r="AT2461" s="89"/>
      <c r="AU2461" s="89"/>
    </row>
    <row r="2462" spans="3:47">
      <c r="C2462" s="10"/>
      <c r="D2462" s="10"/>
      <c r="AA2462" s="89"/>
      <c r="AB2462" s="89"/>
      <c r="AC2462" s="89"/>
      <c r="AD2462" s="89"/>
      <c r="AE2462" s="89"/>
      <c r="AF2462" s="117"/>
      <c r="AG2462" s="73"/>
      <c r="AN2462" s="89"/>
      <c r="AO2462" s="89"/>
      <c r="AP2462" s="89"/>
      <c r="AQ2462" s="89"/>
      <c r="AR2462" s="89"/>
      <c r="AS2462" s="89"/>
      <c r="AT2462" s="89"/>
      <c r="AU2462" s="89"/>
    </row>
    <row r="2463" spans="3:47">
      <c r="C2463" s="10"/>
      <c r="D2463" s="10"/>
      <c r="AA2463" s="89"/>
      <c r="AB2463" s="89"/>
      <c r="AC2463" s="89"/>
      <c r="AD2463" s="89"/>
      <c r="AE2463" s="89"/>
      <c r="AF2463" s="117"/>
      <c r="AG2463" s="73"/>
      <c r="AN2463" s="89"/>
      <c r="AO2463" s="89"/>
      <c r="AP2463" s="89"/>
      <c r="AQ2463" s="89"/>
      <c r="AR2463" s="89"/>
      <c r="AS2463" s="89"/>
      <c r="AT2463" s="89"/>
      <c r="AU2463" s="89"/>
    </row>
    <row r="2464" spans="3:47">
      <c r="C2464" s="10"/>
      <c r="D2464" s="10"/>
      <c r="AA2464" s="89"/>
      <c r="AB2464" s="89"/>
      <c r="AC2464" s="89"/>
      <c r="AD2464" s="89"/>
      <c r="AE2464" s="89"/>
      <c r="AF2464" s="117"/>
      <c r="AG2464" s="73"/>
      <c r="AN2464" s="89"/>
      <c r="AO2464" s="89"/>
      <c r="AP2464" s="89"/>
      <c r="AQ2464" s="89"/>
      <c r="AR2464" s="89"/>
      <c r="AS2464" s="89"/>
      <c r="AT2464" s="89"/>
      <c r="AU2464" s="89"/>
    </row>
    <row r="2465" spans="3:47">
      <c r="C2465" s="10"/>
      <c r="D2465" s="10"/>
      <c r="AA2465" s="89"/>
      <c r="AB2465" s="89"/>
      <c r="AC2465" s="89"/>
      <c r="AD2465" s="89"/>
      <c r="AE2465" s="89"/>
      <c r="AF2465" s="117"/>
      <c r="AG2465" s="73"/>
      <c r="AN2465" s="89"/>
      <c r="AO2465" s="89"/>
      <c r="AP2465" s="89"/>
      <c r="AQ2465" s="89"/>
      <c r="AR2465" s="89"/>
      <c r="AS2465" s="89"/>
      <c r="AT2465" s="89"/>
      <c r="AU2465" s="89"/>
    </row>
    <row r="2466" spans="3:47">
      <c r="C2466" s="10"/>
      <c r="D2466" s="10"/>
      <c r="AA2466" s="89"/>
      <c r="AB2466" s="89"/>
      <c r="AC2466" s="89"/>
      <c r="AD2466" s="89"/>
      <c r="AE2466" s="89"/>
      <c r="AF2466" s="117"/>
      <c r="AG2466" s="73"/>
      <c r="AN2466" s="89"/>
      <c r="AO2466" s="89"/>
      <c r="AP2466" s="89"/>
      <c r="AQ2466" s="89"/>
      <c r="AR2466" s="89"/>
      <c r="AS2466" s="89"/>
      <c r="AT2466" s="89"/>
      <c r="AU2466" s="89"/>
    </row>
    <row r="2467" spans="3:47">
      <c r="C2467" s="10"/>
      <c r="D2467" s="10"/>
      <c r="AA2467" s="89"/>
      <c r="AB2467" s="89"/>
      <c r="AC2467" s="89"/>
      <c r="AD2467" s="89"/>
      <c r="AE2467" s="89"/>
      <c r="AF2467" s="117"/>
      <c r="AG2467" s="73"/>
      <c r="AN2467" s="89"/>
      <c r="AO2467" s="89"/>
      <c r="AP2467" s="89"/>
      <c r="AQ2467" s="89"/>
      <c r="AR2467" s="89"/>
      <c r="AS2467" s="89"/>
      <c r="AT2467" s="89"/>
      <c r="AU2467" s="89"/>
    </row>
    <row r="2468" spans="3:47">
      <c r="C2468" s="10"/>
      <c r="D2468" s="10"/>
      <c r="AA2468" s="89"/>
      <c r="AB2468" s="89"/>
      <c r="AC2468" s="89"/>
      <c r="AD2468" s="89"/>
      <c r="AE2468" s="89"/>
      <c r="AF2468" s="117"/>
      <c r="AG2468" s="73"/>
      <c r="AN2468" s="89"/>
      <c r="AO2468" s="89"/>
      <c r="AP2468" s="89"/>
      <c r="AQ2468" s="89"/>
      <c r="AR2468" s="89"/>
      <c r="AS2468" s="89"/>
      <c r="AT2468" s="89"/>
      <c r="AU2468" s="89"/>
    </row>
    <row r="2469" spans="3:47">
      <c r="C2469" s="10"/>
      <c r="D2469" s="10"/>
      <c r="AA2469" s="89"/>
      <c r="AB2469" s="89"/>
      <c r="AC2469" s="89"/>
      <c r="AD2469" s="89"/>
      <c r="AE2469" s="89"/>
      <c r="AF2469" s="117"/>
      <c r="AG2469" s="73"/>
      <c r="AN2469" s="89"/>
      <c r="AO2469" s="89"/>
      <c r="AP2469" s="89"/>
      <c r="AQ2469" s="89"/>
      <c r="AR2469" s="89"/>
      <c r="AS2469" s="89"/>
      <c r="AT2469" s="89"/>
      <c r="AU2469" s="89"/>
    </row>
    <row r="2470" spans="3:47">
      <c r="C2470" s="10"/>
      <c r="D2470" s="10"/>
      <c r="AA2470" s="89"/>
      <c r="AB2470" s="89"/>
      <c r="AC2470" s="89"/>
      <c r="AD2470" s="89"/>
      <c r="AE2470" s="89"/>
      <c r="AF2470" s="117"/>
      <c r="AG2470" s="73"/>
      <c r="AN2470" s="89"/>
      <c r="AO2470" s="89"/>
      <c r="AP2470" s="89"/>
      <c r="AQ2470" s="89"/>
      <c r="AR2470" s="89"/>
      <c r="AS2470" s="89"/>
      <c r="AT2470" s="89"/>
      <c r="AU2470" s="89"/>
    </row>
    <row r="2471" spans="3:47">
      <c r="C2471" s="10"/>
      <c r="D2471" s="10"/>
      <c r="AA2471" s="89"/>
      <c r="AB2471" s="89"/>
      <c r="AC2471" s="89"/>
      <c r="AD2471" s="89"/>
      <c r="AE2471" s="89"/>
      <c r="AF2471" s="117"/>
      <c r="AG2471" s="73"/>
      <c r="AN2471" s="89"/>
      <c r="AO2471" s="89"/>
      <c r="AP2471" s="89"/>
      <c r="AQ2471" s="89"/>
      <c r="AR2471" s="89"/>
      <c r="AS2471" s="89"/>
      <c r="AT2471" s="89"/>
      <c r="AU2471" s="89"/>
    </row>
    <row r="2472" spans="3:47">
      <c r="C2472" s="10"/>
      <c r="D2472" s="10"/>
      <c r="AA2472" s="89"/>
      <c r="AB2472" s="89"/>
      <c r="AC2472" s="89"/>
      <c r="AD2472" s="89"/>
      <c r="AE2472" s="89"/>
      <c r="AF2472" s="117"/>
      <c r="AG2472" s="73"/>
      <c r="AN2472" s="89"/>
      <c r="AO2472" s="89"/>
      <c r="AP2472" s="89"/>
      <c r="AQ2472" s="89"/>
      <c r="AR2472" s="89"/>
      <c r="AS2472" s="89"/>
      <c r="AT2472" s="89"/>
      <c r="AU2472" s="89"/>
    </row>
    <row r="2473" spans="3:47">
      <c r="C2473" s="10"/>
      <c r="D2473" s="10"/>
      <c r="AA2473" s="89"/>
      <c r="AB2473" s="89"/>
      <c r="AC2473" s="89"/>
      <c r="AD2473" s="89"/>
      <c r="AE2473" s="89"/>
      <c r="AF2473" s="117"/>
      <c r="AG2473" s="73"/>
      <c r="AN2473" s="89"/>
      <c r="AO2473" s="89"/>
      <c r="AP2473" s="89"/>
      <c r="AQ2473" s="89"/>
      <c r="AR2473" s="89"/>
      <c r="AS2473" s="89"/>
      <c r="AT2473" s="89"/>
      <c r="AU2473" s="89"/>
    </row>
    <row r="2474" spans="3:47">
      <c r="C2474" s="10"/>
      <c r="D2474" s="10"/>
      <c r="AA2474" s="89"/>
      <c r="AB2474" s="89"/>
      <c r="AC2474" s="89"/>
      <c r="AD2474" s="89"/>
      <c r="AE2474" s="89"/>
      <c r="AF2474" s="117"/>
      <c r="AG2474" s="73"/>
      <c r="AN2474" s="89"/>
      <c r="AO2474" s="89"/>
      <c r="AP2474" s="89"/>
      <c r="AQ2474" s="89"/>
      <c r="AR2474" s="89"/>
      <c r="AS2474" s="89"/>
      <c r="AT2474" s="89"/>
      <c r="AU2474" s="89"/>
    </row>
    <row r="2475" spans="3:47">
      <c r="C2475" s="10"/>
      <c r="D2475" s="10"/>
      <c r="AA2475" s="89"/>
      <c r="AB2475" s="89"/>
      <c r="AC2475" s="89"/>
      <c r="AD2475" s="89"/>
      <c r="AE2475" s="89"/>
      <c r="AF2475" s="117"/>
      <c r="AG2475" s="73"/>
      <c r="AN2475" s="89"/>
      <c r="AO2475" s="89"/>
      <c r="AP2475" s="89"/>
      <c r="AQ2475" s="89"/>
      <c r="AR2475" s="89"/>
      <c r="AS2475" s="89"/>
      <c r="AT2475" s="89"/>
      <c r="AU2475" s="89"/>
    </row>
    <row r="2476" spans="3:47">
      <c r="C2476" s="10"/>
      <c r="D2476" s="10"/>
      <c r="AA2476" s="89"/>
      <c r="AB2476" s="89"/>
      <c r="AC2476" s="89"/>
      <c r="AD2476" s="89"/>
      <c r="AE2476" s="89"/>
      <c r="AF2476" s="117"/>
      <c r="AG2476" s="73"/>
      <c r="AN2476" s="89"/>
      <c r="AO2476" s="89"/>
      <c r="AP2476" s="89"/>
      <c r="AQ2476" s="89"/>
      <c r="AR2476" s="89"/>
      <c r="AS2476" s="89"/>
      <c r="AT2476" s="89"/>
      <c r="AU2476" s="89"/>
    </row>
    <row r="2477" spans="3:47">
      <c r="C2477" s="10"/>
      <c r="D2477" s="10"/>
      <c r="AA2477" s="89"/>
      <c r="AB2477" s="89"/>
      <c r="AC2477" s="89"/>
      <c r="AD2477" s="89"/>
      <c r="AE2477" s="89"/>
      <c r="AF2477" s="117"/>
      <c r="AG2477" s="73"/>
      <c r="AN2477" s="89"/>
      <c r="AO2477" s="89"/>
      <c r="AP2477" s="89"/>
      <c r="AQ2477" s="89"/>
      <c r="AR2477" s="89"/>
      <c r="AS2477" s="89"/>
      <c r="AT2477" s="89"/>
      <c r="AU2477" s="89"/>
    </row>
    <row r="2478" spans="3:47">
      <c r="C2478" s="10"/>
      <c r="D2478" s="10"/>
      <c r="AA2478" s="89"/>
      <c r="AB2478" s="89"/>
      <c r="AC2478" s="89"/>
      <c r="AD2478" s="89"/>
      <c r="AE2478" s="89"/>
      <c r="AF2478" s="117"/>
      <c r="AG2478" s="73"/>
      <c r="AN2478" s="89"/>
      <c r="AO2478" s="89"/>
      <c r="AP2478" s="89"/>
      <c r="AQ2478" s="89"/>
      <c r="AR2478" s="89"/>
      <c r="AS2478" s="89"/>
      <c r="AT2478" s="89"/>
      <c r="AU2478" s="89"/>
    </row>
    <row r="2479" spans="3:47">
      <c r="C2479" s="10"/>
      <c r="D2479" s="10"/>
      <c r="AA2479" s="89"/>
      <c r="AB2479" s="89"/>
      <c r="AC2479" s="89"/>
      <c r="AD2479" s="89"/>
      <c r="AE2479" s="89"/>
      <c r="AF2479" s="117"/>
      <c r="AG2479" s="73"/>
      <c r="AN2479" s="89"/>
      <c r="AO2479" s="89"/>
      <c r="AP2479" s="89"/>
      <c r="AQ2479" s="89"/>
      <c r="AR2479" s="89"/>
      <c r="AS2479" s="89"/>
      <c r="AT2479" s="89"/>
      <c r="AU2479" s="89"/>
    </row>
    <row r="2480" spans="3:47">
      <c r="C2480" s="10"/>
      <c r="D2480" s="10"/>
      <c r="AA2480" s="89"/>
      <c r="AB2480" s="89"/>
      <c r="AC2480" s="89"/>
      <c r="AD2480" s="89"/>
      <c r="AE2480" s="89"/>
      <c r="AF2480" s="117"/>
      <c r="AG2480" s="73"/>
      <c r="AN2480" s="89"/>
      <c r="AO2480" s="89"/>
      <c r="AP2480" s="89"/>
      <c r="AQ2480" s="89"/>
      <c r="AR2480" s="89"/>
      <c r="AS2480" s="89"/>
      <c r="AT2480" s="89"/>
      <c r="AU2480" s="89"/>
    </row>
    <row r="2481" spans="3:47">
      <c r="C2481" s="10"/>
      <c r="D2481" s="10"/>
      <c r="AA2481" s="89"/>
      <c r="AB2481" s="89"/>
      <c r="AC2481" s="89"/>
      <c r="AD2481" s="89"/>
      <c r="AE2481" s="89"/>
      <c r="AF2481" s="117"/>
      <c r="AG2481" s="73"/>
      <c r="AN2481" s="89"/>
      <c r="AO2481" s="89"/>
      <c r="AP2481" s="89"/>
      <c r="AQ2481" s="89"/>
      <c r="AR2481" s="89"/>
      <c r="AS2481" s="89"/>
      <c r="AT2481" s="89"/>
      <c r="AU2481" s="89"/>
    </row>
    <row r="2482" spans="3:47">
      <c r="C2482" s="10"/>
      <c r="D2482" s="10"/>
      <c r="AA2482" s="89"/>
      <c r="AB2482" s="89"/>
      <c r="AC2482" s="89"/>
      <c r="AD2482" s="89"/>
      <c r="AE2482" s="89"/>
      <c r="AF2482" s="117"/>
      <c r="AG2482" s="73"/>
      <c r="AN2482" s="89"/>
      <c r="AO2482" s="89"/>
      <c r="AP2482" s="89"/>
      <c r="AQ2482" s="89"/>
      <c r="AR2482" s="89"/>
      <c r="AS2482" s="89"/>
      <c r="AT2482" s="89"/>
      <c r="AU2482" s="89"/>
    </row>
    <row r="2483" spans="3:47">
      <c r="C2483" s="10"/>
      <c r="D2483" s="10"/>
      <c r="AA2483" s="89"/>
      <c r="AB2483" s="89"/>
      <c r="AC2483" s="89"/>
      <c r="AD2483" s="89"/>
      <c r="AE2483" s="89"/>
      <c r="AF2483" s="117"/>
      <c r="AG2483" s="73"/>
      <c r="AN2483" s="89"/>
      <c r="AO2483" s="89"/>
      <c r="AP2483" s="89"/>
      <c r="AQ2483" s="89"/>
      <c r="AR2483" s="89"/>
      <c r="AS2483" s="89"/>
      <c r="AT2483" s="89"/>
      <c r="AU2483" s="89"/>
    </row>
    <row r="2484" spans="3:47">
      <c r="C2484" s="10"/>
      <c r="D2484" s="10"/>
      <c r="AA2484" s="89"/>
      <c r="AB2484" s="89"/>
      <c r="AC2484" s="89"/>
      <c r="AD2484" s="89"/>
      <c r="AE2484" s="89"/>
      <c r="AF2484" s="117"/>
      <c r="AG2484" s="73"/>
      <c r="AN2484" s="89"/>
      <c r="AO2484" s="89"/>
      <c r="AP2484" s="89"/>
      <c r="AQ2484" s="89"/>
      <c r="AR2484" s="89"/>
      <c r="AS2484" s="89"/>
      <c r="AT2484" s="89"/>
      <c r="AU2484" s="89"/>
    </row>
    <row r="2485" spans="3:47">
      <c r="C2485" s="10"/>
      <c r="D2485" s="10"/>
      <c r="AA2485" s="89"/>
      <c r="AB2485" s="89"/>
      <c r="AC2485" s="89"/>
      <c r="AD2485" s="89"/>
      <c r="AE2485" s="89"/>
      <c r="AF2485" s="117"/>
      <c r="AG2485" s="73"/>
      <c r="AN2485" s="89"/>
      <c r="AO2485" s="89"/>
      <c r="AP2485" s="89"/>
      <c r="AQ2485" s="89"/>
      <c r="AR2485" s="89"/>
      <c r="AS2485" s="89"/>
      <c r="AT2485" s="89"/>
      <c r="AU2485" s="89"/>
    </row>
    <row r="2486" spans="3:47">
      <c r="C2486" s="10"/>
      <c r="D2486" s="10"/>
      <c r="AA2486" s="89"/>
      <c r="AB2486" s="89"/>
      <c r="AC2486" s="89"/>
      <c r="AD2486" s="89"/>
      <c r="AE2486" s="89"/>
      <c r="AF2486" s="117"/>
      <c r="AG2486" s="73"/>
      <c r="AN2486" s="89"/>
      <c r="AO2486" s="89"/>
      <c r="AP2486" s="89"/>
      <c r="AQ2486" s="89"/>
      <c r="AR2486" s="89"/>
      <c r="AS2486" s="89"/>
      <c r="AT2486" s="89"/>
      <c r="AU2486" s="89"/>
    </row>
    <row r="2487" spans="3:47">
      <c r="C2487" s="10"/>
      <c r="D2487" s="10"/>
      <c r="AA2487" s="89"/>
      <c r="AB2487" s="89"/>
      <c r="AC2487" s="89"/>
      <c r="AD2487" s="89"/>
      <c r="AE2487" s="89"/>
      <c r="AF2487" s="117"/>
      <c r="AG2487" s="73"/>
      <c r="AN2487" s="89"/>
      <c r="AO2487" s="89"/>
      <c r="AP2487" s="89"/>
      <c r="AQ2487" s="89"/>
      <c r="AR2487" s="89"/>
      <c r="AS2487" s="89"/>
      <c r="AT2487" s="89"/>
      <c r="AU2487" s="89"/>
    </row>
    <row r="2488" spans="3:47">
      <c r="C2488" s="10"/>
      <c r="D2488" s="10"/>
      <c r="AA2488" s="89"/>
      <c r="AB2488" s="89"/>
      <c r="AC2488" s="89"/>
      <c r="AD2488" s="89"/>
      <c r="AE2488" s="89"/>
      <c r="AF2488" s="117"/>
      <c r="AG2488" s="73"/>
      <c r="AN2488" s="89"/>
      <c r="AO2488" s="89"/>
      <c r="AP2488" s="89"/>
      <c r="AQ2488" s="89"/>
      <c r="AR2488" s="89"/>
      <c r="AS2488" s="89"/>
      <c r="AT2488" s="89"/>
      <c r="AU2488" s="89"/>
    </row>
    <row r="2489" spans="3:47">
      <c r="C2489" s="10"/>
      <c r="D2489" s="10"/>
      <c r="AA2489" s="89"/>
      <c r="AB2489" s="89"/>
      <c r="AC2489" s="89"/>
      <c r="AD2489" s="89"/>
      <c r="AE2489" s="89"/>
      <c r="AF2489" s="117"/>
      <c r="AG2489" s="73"/>
      <c r="AN2489" s="89"/>
      <c r="AO2489" s="89"/>
      <c r="AP2489" s="89"/>
      <c r="AQ2489" s="89"/>
      <c r="AR2489" s="89"/>
      <c r="AS2489" s="89"/>
      <c r="AT2489" s="89"/>
      <c r="AU2489" s="89"/>
    </row>
    <row r="2490" spans="3:47">
      <c r="C2490" s="10"/>
      <c r="D2490" s="10"/>
      <c r="AA2490" s="89"/>
      <c r="AB2490" s="89"/>
      <c r="AC2490" s="89"/>
      <c r="AD2490" s="89"/>
      <c r="AE2490" s="89"/>
      <c r="AF2490" s="117"/>
      <c r="AG2490" s="73"/>
      <c r="AN2490" s="89"/>
      <c r="AO2490" s="89"/>
      <c r="AP2490" s="89"/>
      <c r="AQ2490" s="89"/>
      <c r="AR2490" s="89"/>
      <c r="AS2490" s="89"/>
      <c r="AT2490" s="89"/>
      <c r="AU2490" s="89"/>
    </row>
    <row r="2491" spans="3:47">
      <c r="C2491" s="10"/>
      <c r="D2491" s="10"/>
      <c r="AA2491" s="89"/>
      <c r="AB2491" s="89"/>
      <c r="AC2491" s="89"/>
      <c r="AD2491" s="89"/>
      <c r="AE2491" s="89"/>
      <c r="AF2491" s="117"/>
      <c r="AG2491" s="73"/>
      <c r="AN2491" s="89"/>
      <c r="AO2491" s="89"/>
      <c r="AP2491" s="89"/>
      <c r="AQ2491" s="89"/>
      <c r="AR2491" s="89"/>
      <c r="AS2491" s="89"/>
      <c r="AT2491" s="89"/>
      <c r="AU2491" s="89"/>
    </row>
    <row r="2492" spans="3:47">
      <c r="C2492" s="10"/>
      <c r="D2492" s="10"/>
      <c r="AA2492" s="89"/>
      <c r="AB2492" s="89"/>
      <c r="AC2492" s="89"/>
      <c r="AD2492" s="89"/>
      <c r="AE2492" s="89"/>
      <c r="AF2492" s="117"/>
      <c r="AG2492" s="73"/>
      <c r="AN2492" s="89"/>
      <c r="AO2492" s="89"/>
      <c r="AP2492" s="89"/>
      <c r="AQ2492" s="89"/>
      <c r="AR2492" s="89"/>
      <c r="AS2492" s="89"/>
      <c r="AT2492" s="89"/>
      <c r="AU2492" s="89"/>
    </row>
    <row r="2493" spans="3:47">
      <c r="C2493" s="10"/>
      <c r="D2493" s="10"/>
      <c r="AA2493" s="89"/>
      <c r="AB2493" s="89"/>
      <c r="AC2493" s="89"/>
      <c r="AD2493" s="89"/>
      <c r="AE2493" s="89"/>
      <c r="AF2493" s="117"/>
      <c r="AG2493" s="73"/>
      <c r="AN2493" s="89"/>
      <c r="AO2493" s="89"/>
      <c r="AP2493" s="89"/>
      <c r="AQ2493" s="89"/>
      <c r="AR2493" s="89"/>
      <c r="AS2493" s="89"/>
      <c r="AT2493" s="89"/>
      <c r="AU2493" s="89"/>
    </row>
    <row r="2494" spans="3:47">
      <c r="C2494" s="10"/>
      <c r="D2494" s="10"/>
      <c r="AA2494" s="89"/>
      <c r="AB2494" s="89"/>
      <c r="AC2494" s="89"/>
      <c r="AD2494" s="89"/>
      <c r="AE2494" s="89"/>
      <c r="AF2494" s="117"/>
      <c r="AG2494" s="73"/>
      <c r="AN2494" s="89"/>
      <c r="AO2494" s="89"/>
      <c r="AP2494" s="89"/>
      <c r="AQ2494" s="89"/>
      <c r="AR2494" s="89"/>
      <c r="AS2494" s="89"/>
      <c r="AT2494" s="89"/>
      <c r="AU2494" s="89"/>
    </row>
    <row r="2495" spans="3:47">
      <c r="C2495" s="10"/>
      <c r="D2495" s="10"/>
      <c r="AA2495" s="89"/>
      <c r="AB2495" s="89"/>
      <c r="AC2495" s="89"/>
      <c r="AD2495" s="89"/>
      <c r="AE2495" s="89"/>
      <c r="AF2495" s="117"/>
      <c r="AG2495" s="73"/>
      <c r="AN2495" s="89"/>
      <c r="AO2495" s="89"/>
      <c r="AP2495" s="89"/>
      <c r="AQ2495" s="89"/>
      <c r="AR2495" s="89"/>
      <c r="AS2495" s="89"/>
      <c r="AT2495" s="89"/>
      <c r="AU2495" s="89"/>
    </row>
    <row r="2496" spans="3:47">
      <c r="C2496" s="10"/>
      <c r="D2496" s="10"/>
      <c r="AA2496" s="89"/>
      <c r="AB2496" s="89"/>
      <c r="AC2496" s="89"/>
      <c r="AD2496" s="89"/>
      <c r="AE2496" s="89"/>
      <c r="AF2496" s="117"/>
      <c r="AG2496" s="73"/>
      <c r="AN2496" s="89"/>
      <c r="AO2496" s="89"/>
      <c r="AP2496" s="89"/>
      <c r="AQ2496" s="89"/>
      <c r="AR2496" s="89"/>
      <c r="AS2496" s="89"/>
      <c r="AT2496" s="89"/>
      <c r="AU2496" s="89"/>
    </row>
    <row r="2497" spans="3:47">
      <c r="C2497" s="10"/>
      <c r="D2497" s="10"/>
      <c r="AA2497" s="89"/>
      <c r="AB2497" s="89"/>
      <c r="AC2497" s="89"/>
      <c r="AD2497" s="89"/>
      <c r="AE2497" s="89"/>
      <c r="AF2497" s="117"/>
      <c r="AG2497" s="73"/>
      <c r="AN2497" s="89"/>
      <c r="AO2497" s="89"/>
      <c r="AP2497" s="89"/>
      <c r="AQ2497" s="89"/>
      <c r="AR2497" s="89"/>
      <c r="AS2497" s="89"/>
      <c r="AT2497" s="89"/>
      <c r="AU2497" s="89"/>
    </row>
    <row r="2498" spans="3:47">
      <c r="C2498" s="10"/>
      <c r="D2498" s="10"/>
      <c r="AA2498" s="89"/>
      <c r="AB2498" s="89"/>
      <c r="AC2498" s="89"/>
      <c r="AD2498" s="89"/>
      <c r="AE2498" s="89"/>
      <c r="AF2498" s="117"/>
      <c r="AG2498" s="73"/>
      <c r="AN2498" s="89"/>
      <c r="AO2498" s="89"/>
      <c r="AP2498" s="89"/>
      <c r="AQ2498" s="89"/>
      <c r="AR2498" s="89"/>
      <c r="AS2498" s="89"/>
      <c r="AT2498" s="89"/>
      <c r="AU2498" s="89"/>
    </row>
    <row r="2499" spans="3:47">
      <c r="C2499" s="10"/>
      <c r="D2499" s="10"/>
      <c r="AA2499" s="89"/>
      <c r="AB2499" s="89"/>
      <c r="AC2499" s="89"/>
      <c r="AD2499" s="89"/>
      <c r="AE2499" s="89"/>
      <c r="AF2499" s="117"/>
      <c r="AG2499" s="73"/>
      <c r="AN2499" s="89"/>
      <c r="AO2499" s="89"/>
      <c r="AP2499" s="89"/>
      <c r="AQ2499" s="89"/>
      <c r="AR2499" s="89"/>
      <c r="AS2499" s="89"/>
      <c r="AT2499" s="89"/>
      <c r="AU2499" s="89"/>
    </row>
    <row r="2500" spans="3:47">
      <c r="C2500" s="10"/>
      <c r="D2500" s="10"/>
      <c r="AA2500" s="89"/>
      <c r="AB2500" s="89"/>
      <c r="AC2500" s="89"/>
      <c r="AD2500" s="89"/>
      <c r="AE2500" s="89"/>
      <c r="AF2500" s="117"/>
      <c r="AG2500" s="73"/>
      <c r="AN2500" s="89"/>
      <c r="AO2500" s="89"/>
      <c r="AP2500" s="89"/>
      <c r="AQ2500" s="89"/>
      <c r="AR2500" s="89"/>
      <c r="AS2500" s="89"/>
      <c r="AT2500" s="89"/>
      <c r="AU2500" s="89"/>
    </row>
    <row r="2501" spans="3:47">
      <c r="C2501" s="10"/>
      <c r="D2501" s="10"/>
      <c r="AA2501" s="89"/>
      <c r="AB2501" s="89"/>
      <c r="AC2501" s="89"/>
      <c r="AD2501" s="89"/>
      <c r="AE2501" s="89"/>
      <c r="AF2501" s="117"/>
      <c r="AG2501" s="73"/>
      <c r="AN2501" s="89"/>
      <c r="AO2501" s="89"/>
      <c r="AP2501" s="89"/>
      <c r="AQ2501" s="89"/>
      <c r="AR2501" s="89"/>
      <c r="AS2501" s="89"/>
      <c r="AT2501" s="89"/>
      <c r="AU2501" s="89"/>
    </row>
    <row r="2502" spans="3:47">
      <c r="C2502" s="10"/>
      <c r="D2502" s="10"/>
      <c r="AA2502" s="89"/>
      <c r="AB2502" s="89"/>
      <c r="AC2502" s="89"/>
      <c r="AD2502" s="89"/>
      <c r="AE2502" s="89"/>
      <c r="AF2502" s="117"/>
      <c r="AG2502" s="73"/>
      <c r="AN2502" s="89"/>
      <c r="AO2502" s="89"/>
      <c r="AP2502" s="89"/>
      <c r="AQ2502" s="89"/>
      <c r="AR2502" s="89"/>
      <c r="AS2502" s="89"/>
      <c r="AT2502" s="89"/>
      <c r="AU2502" s="89"/>
    </row>
    <row r="2503" spans="3:47">
      <c r="C2503" s="10"/>
      <c r="D2503" s="10"/>
      <c r="AA2503" s="89"/>
      <c r="AB2503" s="89"/>
      <c r="AC2503" s="89"/>
      <c r="AD2503" s="89"/>
      <c r="AE2503" s="89"/>
      <c r="AF2503" s="117"/>
      <c r="AG2503" s="73"/>
      <c r="AN2503" s="89"/>
      <c r="AO2503" s="89"/>
      <c r="AP2503" s="89"/>
      <c r="AQ2503" s="89"/>
      <c r="AR2503" s="89"/>
      <c r="AS2503" s="89"/>
      <c r="AT2503" s="89"/>
      <c r="AU2503" s="89"/>
    </row>
    <row r="2504" spans="3:47">
      <c r="C2504" s="10"/>
      <c r="D2504" s="10"/>
      <c r="AA2504" s="89"/>
      <c r="AB2504" s="89"/>
      <c r="AC2504" s="89"/>
      <c r="AD2504" s="89"/>
      <c r="AE2504" s="89"/>
      <c r="AF2504" s="117"/>
      <c r="AG2504" s="73"/>
      <c r="AN2504" s="89"/>
      <c r="AO2504" s="89"/>
      <c r="AP2504" s="89"/>
      <c r="AQ2504" s="89"/>
      <c r="AR2504" s="89"/>
      <c r="AS2504" s="89"/>
      <c r="AT2504" s="89"/>
      <c r="AU2504" s="89"/>
    </row>
    <row r="2505" spans="3:47">
      <c r="C2505" s="10"/>
      <c r="D2505" s="10"/>
      <c r="AA2505" s="89"/>
      <c r="AB2505" s="89"/>
      <c r="AC2505" s="89"/>
      <c r="AD2505" s="89"/>
      <c r="AE2505" s="89"/>
      <c r="AF2505" s="117"/>
      <c r="AG2505" s="73"/>
      <c r="AN2505" s="89"/>
      <c r="AO2505" s="89"/>
      <c r="AP2505" s="89"/>
      <c r="AQ2505" s="89"/>
      <c r="AR2505" s="89"/>
      <c r="AS2505" s="89"/>
      <c r="AT2505" s="89"/>
      <c r="AU2505" s="89"/>
    </row>
    <row r="2506" spans="3:47">
      <c r="C2506" s="10"/>
      <c r="D2506" s="10"/>
      <c r="AA2506" s="89"/>
      <c r="AB2506" s="89"/>
      <c r="AC2506" s="89"/>
      <c r="AD2506" s="89"/>
      <c r="AE2506" s="89"/>
      <c r="AF2506" s="117"/>
      <c r="AG2506" s="73"/>
      <c r="AN2506" s="89"/>
      <c r="AO2506" s="89"/>
      <c r="AP2506" s="89"/>
      <c r="AQ2506" s="89"/>
      <c r="AR2506" s="89"/>
      <c r="AS2506" s="89"/>
      <c r="AT2506" s="89"/>
      <c r="AU2506" s="89"/>
    </row>
    <row r="2507" spans="3:47">
      <c r="C2507" s="10"/>
      <c r="D2507" s="10"/>
      <c r="AA2507" s="89"/>
      <c r="AB2507" s="89"/>
      <c r="AC2507" s="89"/>
      <c r="AD2507" s="89"/>
      <c r="AE2507" s="89"/>
      <c r="AF2507" s="117"/>
      <c r="AG2507" s="73"/>
      <c r="AN2507" s="89"/>
      <c r="AO2507" s="89"/>
      <c r="AP2507" s="89"/>
      <c r="AQ2507" s="89"/>
      <c r="AR2507" s="89"/>
      <c r="AS2507" s="89"/>
      <c r="AT2507" s="89"/>
      <c r="AU2507" s="89"/>
    </row>
    <row r="2508" spans="3:47">
      <c r="C2508" s="10"/>
      <c r="D2508" s="10"/>
      <c r="AA2508" s="89"/>
      <c r="AB2508" s="89"/>
      <c r="AC2508" s="89"/>
      <c r="AD2508" s="89"/>
      <c r="AE2508" s="89"/>
      <c r="AF2508" s="117"/>
      <c r="AG2508" s="73"/>
      <c r="AN2508" s="89"/>
      <c r="AO2508" s="89"/>
      <c r="AP2508" s="89"/>
      <c r="AQ2508" s="89"/>
      <c r="AR2508" s="89"/>
      <c r="AS2508" s="89"/>
      <c r="AT2508" s="89"/>
      <c r="AU2508" s="89"/>
    </row>
    <row r="2509" spans="3:47">
      <c r="C2509" s="10"/>
      <c r="D2509" s="10"/>
      <c r="AA2509" s="89"/>
      <c r="AB2509" s="89"/>
      <c r="AC2509" s="89"/>
      <c r="AD2509" s="89"/>
      <c r="AE2509" s="89"/>
      <c r="AF2509" s="117"/>
      <c r="AG2509" s="73"/>
      <c r="AN2509" s="89"/>
      <c r="AO2509" s="89"/>
      <c r="AP2509" s="89"/>
      <c r="AQ2509" s="89"/>
      <c r="AR2509" s="89"/>
      <c r="AS2509" s="89"/>
      <c r="AT2509" s="89"/>
      <c r="AU2509" s="89"/>
    </row>
    <row r="2510" spans="3:47">
      <c r="C2510" s="10"/>
      <c r="D2510" s="10"/>
      <c r="AA2510" s="89"/>
      <c r="AB2510" s="89"/>
      <c r="AC2510" s="89"/>
      <c r="AD2510" s="89"/>
      <c r="AE2510" s="89"/>
      <c r="AF2510" s="117"/>
      <c r="AG2510" s="73"/>
      <c r="AN2510" s="89"/>
      <c r="AO2510" s="89"/>
      <c r="AP2510" s="89"/>
      <c r="AQ2510" s="89"/>
      <c r="AR2510" s="89"/>
      <c r="AS2510" s="89"/>
      <c r="AT2510" s="89"/>
      <c r="AU2510" s="89"/>
    </row>
    <row r="2511" spans="3:47">
      <c r="C2511" s="10"/>
      <c r="D2511" s="10"/>
      <c r="AA2511" s="89"/>
      <c r="AB2511" s="89"/>
      <c r="AC2511" s="89"/>
      <c r="AD2511" s="89"/>
      <c r="AE2511" s="89"/>
      <c r="AF2511" s="117"/>
      <c r="AG2511" s="73"/>
      <c r="AN2511" s="89"/>
      <c r="AO2511" s="89"/>
      <c r="AP2511" s="89"/>
      <c r="AQ2511" s="89"/>
      <c r="AR2511" s="89"/>
      <c r="AS2511" s="89"/>
      <c r="AT2511" s="89"/>
      <c r="AU2511" s="89"/>
    </row>
    <row r="2512" spans="3:47">
      <c r="C2512" s="10"/>
      <c r="D2512" s="10"/>
      <c r="AA2512" s="89"/>
      <c r="AB2512" s="89"/>
      <c r="AC2512" s="89"/>
      <c r="AD2512" s="89"/>
      <c r="AE2512" s="89"/>
      <c r="AF2512" s="117"/>
      <c r="AG2512" s="73"/>
      <c r="AN2512" s="89"/>
      <c r="AO2512" s="89"/>
      <c r="AP2512" s="89"/>
      <c r="AQ2512" s="89"/>
      <c r="AR2512" s="89"/>
      <c r="AS2512" s="89"/>
      <c r="AT2512" s="89"/>
      <c r="AU2512" s="89"/>
    </row>
    <row r="2513" spans="3:47">
      <c r="C2513" s="10"/>
      <c r="D2513" s="10"/>
      <c r="AA2513" s="89"/>
      <c r="AB2513" s="89"/>
      <c r="AC2513" s="89"/>
      <c r="AD2513" s="89"/>
      <c r="AE2513" s="89"/>
      <c r="AF2513" s="117"/>
      <c r="AG2513" s="73"/>
      <c r="AN2513" s="89"/>
      <c r="AO2513" s="89"/>
      <c r="AP2513" s="89"/>
      <c r="AQ2513" s="89"/>
      <c r="AR2513" s="89"/>
      <c r="AS2513" s="89"/>
      <c r="AT2513" s="89"/>
      <c r="AU2513" s="89"/>
    </row>
    <row r="2514" spans="3:47">
      <c r="C2514" s="10"/>
      <c r="D2514" s="10"/>
      <c r="AA2514" s="89"/>
      <c r="AB2514" s="89"/>
      <c r="AC2514" s="89"/>
      <c r="AD2514" s="89"/>
      <c r="AE2514" s="89"/>
      <c r="AF2514" s="117"/>
      <c r="AG2514" s="73"/>
      <c r="AN2514" s="89"/>
      <c r="AO2514" s="89"/>
      <c r="AP2514" s="89"/>
      <c r="AQ2514" s="89"/>
      <c r="AR2514" s="89"/>
      <c r="AS2514" s="89"/>
      <c r="AT2514" s="89"/>
      <c r="AU2514" s="89"/>
    </row>
    <row r="2515" spans="3:47">
      <c r="C2515" s="10"/>
      <c r="D2515" s="10"/>
      <c r="AA2515" s="89"/>
      <c r="AB2515" s="89"/>
      <c r="AC2515" s="89"/>
      <c r="AD2515" s="89"/>
      <c r="AE2515" s="89"/>
      <c r="AF2515" s="117"/>
      <c r="AG2515" s="73"/>
      <c r="AN2515" s="89"/>
      <c r="AO2515" s="89"/>
      <c r="AP2515" s="89"/>
      <c r="AQ2515" s="89"/>
      <c r="AR2515" s="89"/>
      <c r="AS2515" s="89"/>
      <c r="AT2515" s="89"/>
      <c r="AU2515" s="89"/>
    </row>
    <row r="2516" spans="3:47">
      <c r="C2516" s="10"/>
      <c r="D2516" s="10"/>
      <c r="AA2516" s="89"/>
      <c r="AB2516" s="89"/>
      <c r="AC2516" s="89"/>
      <c r="AD2516" s="89"/>
      <c r="AE2516" s="89"/>
      <c r="AF2516" s="117"/>
      <c r="AG2516" s="73"/>
      <c r="AN2516" s="89"/>
      <c r="AO2516" s="89"/>
      <c r="AP2516" s="89"/>
      <c r="AQ2516" s="89"/>
      <c r="AR2516" s="89"/>
      <c r="AS2516" s="89"/>
      <c r="AT2516" s="89"/>
      <c r="AU2516" s="89"/>
    </row>
    <row r="2517" spans="3:47">
      <c r="C2517" s="10"/>
      <c r="D2517" s="10"/>
      <c r="AA2517" s="89"/>
      <c r="AB2517" s="89"/>
      <c r="AC2517" s="89"/>
      <c r="AD2517" s="89"/>
      <c r="AE2517" s="89"/>
      <c r="AF2517" s="117"/>
      <c r="AG2517" s="73"/>
      <c r="AN2517" s="89"/>
      <c r="AO2517" s="89"/>
      <c r="AP2517" s="89"/>
      <c r="AQ2517" s="89"/>
      <c r="AR2517" s="89"/>
      <c r="AS2517" s="89"/>
      <c r="AT2517" s="89"/>
      <c r="AU2517" s="89"/>
    </row>
    <row r="2518" spans="3:47">
      <c r="C2518" s="10"/>
      <c r="D2518" s="10"/>
      <c r="AA2518" s="89"/>
      <c r="AB2518" s="89"/>
      <c r="AC2518" s="89"/>
      <c r="AD2518" s="89"/>
      <c r="AE2518" s="89"/>
      <c r="AF2518" s="117"/>
      <c r="AG2518" s="73"/>
      <c r="AN2518" s="89"/>
      <c r="AO2518" s="89"/>
      <c r="AP2518" s="89"/>
      <c r="AQ2518" s="89"/>
      <c r="AR2518" s="89"/>
      <c r="AS2518" s="89"/>
      <c r="AT2518" s="89"/>
      <c r="AU2518" s="89"/>
    </row>
    <row r="2519" spans="3:47">
      <c r="C2519" s="10"/>
      <c r="D2519" s="10"/>
      <c r="AA2519" s="89"/>
      <c r="AB2519" s="89"/>
      <c r="AC2519" s="89"/>
      <c r="AD2519" s="89"/>
      <c r="AE2519" s="89"/>
      <c r="AF2519" s="117"/>
      <c r="AG2519" s="73"/>
      <c r="AN2519" s="89"/>
      <c r="AO2519" s="89"/>
      <c r="AP2519" s="89"/>
      <c r="AQ2519" s="89"/>
      <c r="AR2519" s="89"/>
      <c r="AS2519" s="89"/>
      <c r="AT2519" s="89"/>
      <c r="AU2519" s="89"/>
    </row>
    <row r="2520" spans="3:47">
      <c r="C2520" s="10"/>
      <c r="D2520" s="10"/>
      <c r="AA2520" s="89"/>
      <c r="AB2520" s="89"/>
      <c r="AC2520" s="89"/>
      <c r="AD2520" s="89"/>
      <c r="AE2520" s="89"/>
      <c r="AF2520" s="117"/>
      <c r="AG2520" s="73"/>
      <c r="AN2520" s="89"/>
      <c r="AO2520" s="89"/>
      <c r="AP2520" s="89"/>
      <c r="AQ2520" s="89"/>
      <c r="AR2520" s="89"/>
      <c r="AS2520" s="89"/>
      <c r="AT2520" s="89"/>
      <c r="AU2520" s="89"/>
    </row>
    <row r="2521" spans="3:47">
      <c r="C2521" s="10"/>
      <c r="D2521" s="10"/>
      <c r="AA2521" s="89"/>
      <c r="AB2521" s="89"/>
      <c r="AC2521" s="89"/>
      <c r="AD2521" s="89"/>
      <c r="AE2521" s="89"/>
      <c r="AF2521" s="117"/>
      <c r="AG2521" s="73"/>
      <c r="AN2521" s="89"/>
      <c r="AO2521" s="89"/>
      <c r="AP2521" s="89"/>
      <c r="AQ2521" s="89"/>
      <c r="AR2521" s="89"/>
      <c r="AS2521" s="89"/>
      <c r="AT2521" s="89"/>
      <c r="AU2521" s="89"/>
    </row>
    <row r="2522" spans="3:47">
      <c r="C2522" s="10"/>
      <c r="D2522" s="10"/>
      <c r="AA2522" s="89"/>
      <c r="AB2522" s="89"/>
      <c r="AC2522" s="89"/>
      <c r="AD2522" s="89"/>
      <c r="AE2522" s="89"/>
      <c r="AF2522" s="117"/>
      <c r="AG2522" s="73"/>
      <c r="AN2522" s="89"/>
      <c r="AO2522" s="89"/>
      <c r="AP2522" s="89"/>
      <c r="AQ2522" s="89"/>
      <c r="AR2522" s="89"/>
      <c r="AS2522" s="89"/>
      <c r="AT2522" s="89"/>
      <c r="AU2522" s="89"/>
    </row>
    <row r="2523" spans="3:47">
      <c r="C2523" s="10"/>
      <c r="D2523" s="10"/>
      <c r="AA2523" s="89"/>
      <c r="AB2523" s="89"/>
      <c r="AC2523" s="89"/>
      <c r="AD2523" s="89"/>
      <c r="AE2523" s="89"/>
      <c r="AF2523" s="117"/>
      <c r="AG2523" s="73"/>
      <c r="AN2523" s="89"/>
      <c r="AO2523" s="89"/>
      <c r="AP2523" s="89"/>
      <c r="AQ2523" s="89"/>
      <c r="AR2523" s="89"/>
      <c r="AS2523" s="89"/>
      <c r="AT2523" s="89"/>
      <c r="AU2523" s="89"/>
    </row>
    <row r="2524" spans="3:47">
      <c r="C2524" s="10"/>
      <c r="D2524" s="10"/>
      <c r="AA2524" s="89"/>
      <c r="AB2524" s="89"/>
      <c r="AC2524" s="89"/>
      <c r="AD2524" s="89"/>
      <c r="AE2524" s="89"/>
      <c r="AF2524" s="117"/>
      <c r="AG2524" s="73"/>
      <c r="AN2524" s="89"/>
      <c r="AO2524" s="89"/>
      <c r="AP2524" s="89"/>
      <c r="AQ2524" s="89"/>
      <c r="AR2524" s="89"/>
      <c r="AS2524" s="89"/>
      <c r="AT2524" s="89"/>
      <c r="AU2524" s="89"/>
    </row>
    <row r="2525" spans="3:47">
      <c r="C2525" s="10"/>
      <c r="D2525" s="10"/>
      <c r="AA2525" s="89"/>
      <c r="AB2525" s="89"/>
      <c r="AC2525" s="89"/>
      <c r="AD2525" s="89"/>
      <c r="AE2525" s="89"/>
      <c r="AF2525" s="117"/>
      <c r="AG2525" s="73"/>
      <c r="AN2525" s="89"/>
      <c r="AO2525" s="89"/>
      <c r="AP2525" s="89"/>
      <c r="AQ2525" s="89"/>
      <c r="AR2525" s="89"/>
      <c r="AS2525" s="89"/>
      <c r="AT2525" s="89"/>
      <c r="AU2525" s="89"/>
    </row>
    <row r="2526" spans="3:47">
      <c r="C2526" s="10"/>
      <c r="D2526" s="10"/>
      <c r="AA2526" s="89"/>
      <c r="AB2526" s="89"/>
      <c r="AC2526" s="89"/>
      <c r="AD2526" s="89"/>
      <c r="AE2526" s="89"/>
      <c r="AF2526" s="117"/>
      <c r="AG2526" s="73"/>
      <c r="AN2526" s="89"/>
      <c r="AO2526" s="89"/>
      <c r="AP2526" s="89"/>
      <c r="AQ2526" s="89"/>
      <c r="AR2526" s="89"/>
      <c r="AS2526" s="89"/>
      <c r="AT2526" s="89"/>
      <c r="AU2526" s="89"/>
    </row>
    <row r="2527" spans="3:47">
      <c r="C2527" s="10"/>
      <c r="D2527" s="10"/>
      <c r="AA2527" s="89"/>
      <c r="AB2527" s="89"/>
      <c r="AC2527" s="89"/>
      <c r="AD2527" s="89"/>
      <c r="AE2527" s="89"/>
      <c r="AF2527" s="117"/>
      <c r="AG2527" s="73"/>
      <c r="AN2527" s="89"/>
      <c r="AO2527" s="89"/>
      <c r="AP2527" s="89"/>
      <c r="AQ2527" s="89"/>
      <c r="AR2527" s="89"/>
      <c r="AS2527" s="89"/>
      <c r="AT2527" s="89"/>
      <c r="AU2527" s="89"/>
    </row>
    <row r="2528" spans="3:47">
      <c r="C2528" s="10"/>
      <c r="D2528" s="10"/>
      <c r="AA2528" s="89"/>
      <c r="AB2528" s="89"/>
      <c r="AC2528" s="89"/>
      <c r="AD2528" s="89"/>
      <c r="AE2528" s="89"/>
      <c r="AF2528" s="117"/>
      <c r="AG2528" s="73"/>
      <c r="AN2528" s="89"/>
      <c r="AO2528" s="89"/>
      <c r="AP2528" s="89"/>
      <c r="AQ2528" s="89"/>
      <c r="AR2528" s="89"/>
      <c r="AS2528" s="89"/>
      <c r="AT2528" s="89"/>
      <c r="AU2528" s="89"/>
    </row>
    <row r="2529" spans="3:47">
      <c r="C2529" s="10"/>
      <c r="D2529" s="10"/>
      <c r="AA2529" s="89"/>
      <c r="AB2529" s="89"/>
      <c r="AC2529" s="89"/>
      <c r="AD2529" s="89"/>
      <c r="AE2529" s="89"/>
      <c r="AF2529" s="117"/>
      <c r="AG2529" s="73"/>
      <c r="AN2529" s="89"/>
      <c r="AO2529" s="89"/>
      <c r="AP2529" s="89"/>
      <c r="AQ2529" s="89"/>
      <c r="AR2529" s="89"/>
      <c r="AS2529" s="89"/>
      <c r="AT2529" s="89"/>
      <c r="AU2529" s="89"/>
    </row>
    <row r="2530" spans="3:47">
      <c r="C2530" s="10"/>
      <c r="D2530" s="10"/>
      <c r="AA2530" s="89"/>
      <c r="AB2530" s="89"/>
      <c r="AC2530" s="89"/>
      <c r="AD2530" s="89"/>
      <c r="AE2530" s="89"/>
      <c r="AF2530" s="117"/>
      <c r="AG2530" s="73"/>
      <c r="AN2530" s="89"/>
      <c r="AO2530" s="89"/>
      <c r="AP2530" s="89"/>
      <c r="AQ2530" s="89"/>
      <c r="AR2530" s="89"/>
      <c r="AS2530" s="89"/>
      <c r="AT2530" s="89"/>
      <c r="AU2530" s="89"/>
    </row>
    <row r="2531" spans="3:47">
      <c r="C2531" s="10"/>
      <c r="D2531" s="10"/>
      <c r="AA2531" s="89"/>
      <c r="AB2531" s="89"/>
      <c r="AC2531" s="89"/>
      <c r="AD2531" s="89"/>
      <c r="AE2531" s="89"/>
      <c r="AF2531" s="117"/>
      <c r="AG2531" s="73"/>
      <c r="AN2531" s="89"/>
      <c r="AO2531" s="89"/>
      <c r="AP2531" s="89"/>
      <c r="AQ2531" s="89"/>
      <c r="AR2531" s="89"/>
      <c r="AS2531" s="89"/>
      <c r="AT2531" s="89"/>
      <c r="AU2531" s="89"/>
    </row>
    <row r="2532" spans="3:47">
      <c r="C2532" s="10"/>
      <c r="D2532" s="10"/>
      <c r="AA2532" s="89"/>
      <c r="AB2532" s="89"/>
      <c r="AC2532" s="89"/>
      <c r="AD2532" s="89"/>
      <c r="AE2532" s="89"/>
      <c r="AF2532" s="117"/>
      <c r="AG2532" s="73"/>
      <c r="AN2532" s="89"/>
      <c r="AO2532" s="89"/>
      <c r="AP2532" s="89"/>
      <c r="AQ2532" s="89"/>
      <c r="AR2532" s="89"/>
      <c r="AS2532" s="89"/>
      <c r="AT2532" s="89"/>
      <c r="AU2532" s="89"/>
    </row>
    <row r="2533" spans="3:47">
      <c r="C2533" s="10"/>
      <c r="D2533" s="10"/>
      <c r="AA2533" s="89"/>
      <c r="AB2533" s="89"/>
      <c r="AC2533" s="89"/>
      <c r="AD2533" s="89"/>
      <c r="AE2533" s="89"/>
      <c r="AF2533" s="117"/>
      <c r="AG2533" s="73"/>
      <c r="AN2533" s="89"/>
      <c r="AO2533" s="89"/>
      <c r="AP2533" s="89"/>
      <c r="AQ2533" s="89"/>
      <c r="AR2533" s="89"/>
      <c r="AS2533" s="89"/>
      <c r="AT2533" s="89"/>
      <c r="AU2533" s="89"/>
    </row>
    <row r="2534" spans="3:47">
      <c r="C2534" s="10"/>
      <c r="D2534" s="10"/>
      <c r="AA2534" s="89"/>
      <c r="AB2534" s="89"/>
      <c r="AC2534" s="89"/>
      <c r="AD2534" s="89"/>
      <c r="AE2534" s="89"/>
      <c r="AF2534" s="117"/>
      <c r="AG2534" s="73"/>
      <c r="AN2534" s="89"/>
      <c r="AO2534" s="89"/>
      <c r="AP2534" s="89"/>
      <c r="AQ2534" s="89"/>
      <c r="AR2534" s="89"/>
      <c r="AS2534" s="89"/>
      <c r="AT2534" s="89"/>
      <c r="AU2534" s="89"/>
    </row>
    <row r="2535" spans="3:47">
      <c r="C2535" s="10"/>
      <c r="D2535" s="10"/>
      <c r="AA2535" s="89"/>
      <c r="AB2535" s="89"/>
      <c r="AC2535" s="89"/>
      <c r="AD2535" s="89"/>
      <c r="AE2535" s="89"/>
      <c r="AF2535" s="117"/>
      <c r="AG2535" s="73"/>
      <c r="AN2535" s="89"/>
      <c r="AO2535" s="89"/>
      <c r="AP2535" s="89"/>
      <c r="AQ2535" s="89"/>
      <c r="AR2535" s="89"/>
      <c r="AS2535" s="89"/>
      <c r="AT2535" s="89"/>
      <c r="AU2535" s="89"/>
    </row>
    <row r="2536" spans="3:47">
      <c r="C2536" s="10"/>
      <c r="D2536" s="10"/>
      <c r="AA2536" s="89"/>
      <c r="AB2536" s="89"/>
      <c r="AC2536" s="89"/>
      <c r="AD2536" s="89"/>
      <c r="AE2536" s="89"/>
      <c r="AF2536" s="117"/>
      <c r="AG2536" s="73"/>
      <c r="AN2536" s="89"/>
      <c r="AO2536" s="89"/>
      <c r="AP2536" s="89"/>
      <c r="AQ2536" s="89"/>
      <c r="AR2536" s="89"/>
      <c r="AS2536" s="89"/>
      <c r="AT2536" s="89"/>
      <c r="AU2536" s="89"/>
    </row>
    <row r="2537" spans="3:47">
      <c r="C2537" s="10"/>
      <c r="D2537" s="10"/>
      <c r="AA2537" s="89"/>
      <c r="AB2537" s="89"/>
      <c r="AC2537" s="89"/>
      <c r="AD2537" s="89"/>
      <c r="AE2537" s="89"/>
      <c r="AF2537" s="117"/>
      <c r="AG2537" s="73"/>
      <c r="AN2537" s="89"/>
      <c r="AO2537" s="89"/>
      <c r="AP2537" s="89"/>
      <c r="AQ2537" s="89"/>
      <c r="AR2537" s="89"/>
      <c r="AS2537" s="89"/>
      <c r="AT2537" s="89"/>
      <c r="AU2537" s="89"/>
    </row>
    <row r="2538" spans="3:47">
      <c r="C2538" s="10"/>
      <c r="D2538" s="10"/>
      <c r="AA2538" s="89"/>
      <c r="AB2538" s="89"/>
      <c r="AC2538" s="89"/>
      <c r="AD2538" s="89"/>
      <c r="AE2538" s="89"/>
      <c r="AF2538" s="117"/>
      <c r="AG2538" s="73"/>
      <c r="AN2538" s="89"/>
      <c r="AO2538" s="89"/>
      <c r="AP2538" s="89"/>
      <c r="AQ2538" s="89"/>
      <c r="AR2538" s="89"/>
      <c r="AS2538" s="89"/>
      <c r="AT2538" s="89"/>
      <c r="AU2538" s="89"/>
    </row>
    <row r="2539" spans="3:47">
      <c r="C2539" s="10"/>
      <c r="D2539" s="10"/>
      <c r="AA2539" s="89"/>
      <c r="AB2539" s="89"/>
      <c r="AC2539" s="89"/>
      <c r="AD2539" s="89"/>
      <c r="AE2539" s="89"/>
      <c r="AF2539" s="117"/>
      <c r="AG2539" s="73"/>
      <c r="AN2539" s="89"/>
      <c r="AO2539" s="89"/>
      <c r="AP2539" s="89"/>
      <c r="AQ2539" s="89"/>
      <c r="AR2539" s="89"/>
      <c r="AS2539" s="89"/>
      <c r="AT2539" s="89"/>
      <c r="AU2539" s="89"/>
    </row>
    <row r="2540" spans="3:47">
      <c r="C2540" s="10"/>
      <c r="D2540" s="10"/>
      <c r="AA2540" s="89"/>
      <c r="AB2540" s="89"/>
      <c r="AC2540" s="89"/>
      <c r="AD2540" s="89"/>
      <c r="AE2540" s="89"/>
      <c r="AF2540" s="117"/>
      <c r="AG2540" s="73"/>
      <c r="AN2540" s="89"/>
      <c r="AO2540" s="89"/>
      <c r="AP2540" s="89"/>
      <c r="AQ2540" s="89"/>
      <c r="AR2540" s="89"/>
      <c r="AS2540" s="89"/>
      <c r="AT2540" s="89"/>
      <c r="AU2540" s="89"/>
    </row>
    <row r="2541" spans="3:47">
      <c r="C2541" s="10"/>
      <c r="D2541" s="10"/>
      <c r="AA2541" s="89"/>
      <c r="AB2541" s="89"/>
      <c r="AC2541" s="89"/>
      <c r="AD2541" s="89"/>
      <c r="AE2541" s="89"/>
      <c r="AF2541" s="117"/>
      <c r="AG2541" s="73"/>
      <c r="AN2541" s="89"/>
      <c r="AO2541" s="89"/>
      <c r="AP2541" s="89"/>
      <c r="AQ2541" s="89"/>
      <c r="AR2541" s="89"/>
      <c r="AS2541" s="89"/>
      <c r="AT2541" s="89"/>
      <c r="AU2541" s="89"/>
    </row>
    <row r="2542" spans="3:47">
      <c r="C2542" s="10"/>
      <c r="D2542" s="10"/>
      <c r="AA2542" s="89"/>
      <c r="AB2542" s="89"/>
      <c r="AC2542" s="89"/>
      <c r="AD2542" s="89"/>
      <c r="AE2542" s="89"/>
      <c r="AF2542" s="117"/>
      <c r="AG2542" s="73"/>
      <c r="AN2542" s="89"/>
      <c r="AO2542" s="89"/>
      <c r="AP2542" s="89"/>
      <c r="AQ2542" s="89"/>
      <c r="AR2542" s="89"/>
      <c r="AS2542" s="89"/>
      <c r="AT2542" s="89"/>
      <c r="AU2542" s="89"/>
    </row>
    <row r="2543" spans="3:47">
      <c r="C2543" s="10"/>
      <c r="D2543" s="10"/>
    </row>
    <row r="2544" spans="3:47">
      <c r="C2544" s="10"/>
      <c r="D2544" s="10"/>
    </row>
    <row r="2545" spans="3:4">
      <c r="C2545" s="10"/>
      <c r="D2545" s="10"/>
    </row>
    <row r="2546" spans="3:4">
      <c r="C2546" s="10"/>
      <c r="D2546" s="10"/>
    </row>
    <row r="2547" spans="3:4">
      <c r="C2547" s="10"/>
      <c r="D2547" s="10"/>
    </row>
    <row r="2548" spans="3:4">
      <c r="C2548" s="10"/>
      <c r="D2548" s="10"/>
    </row>
    <row r="2549" spans="3:4">
      <c r="C2549" s="10"/>
      <c r="D2549" s="10"/>
    </row>
    <row r="2550" spans="3:4">
      <c r="C2550" s="10"/>
      <c r="D2550" s="10"/>
    </row>
    <row r="2551" spans="3:4">
      <c r="C2551" s="10"/>
      <c r="D2551" s="10"/>
    </row>
    <row r="2552" spans="3:4">
      <c r="C2552" s="10"/>
      <c r="D2552" s="10"/>
    </row>
    <row r="2553" spans="3:4">
      <c r="C2553" s="10"/>
      <c r="D2553" s="10"/>
    </row>
    <row r="2554" spans="3:4">
      <c r="C2554" s="10"/>
      <c r="D2554" s="10"/>
    </row>
    <row r="2555" spans="3:4">
      <c r="C2555" s="10"/>
      <c r="D2555" s="10"/>
    </row>
    <row r="2556" spans="3:4">
      <c r="C2556" s="10"/>
      <c r="D2556" s="10"/>
    </row>
    <row r="2557" spans="3:4">
      <c r="C2557" s="10"/>
      <c r="D2557" s="10"/>
    </row>
    <row r="2558" spans="3:4">
      <c r="C2558" s="10"/>
      <c r="D2558" s="10"/>
    </row>
    <row r="2559" spans="3:4">
      <c r="C2559" s="10"/>
      <c r="D2559" s="10"/>
    </row>
    <row r="2560" spans="3:4">
      <c r="C2560" s="10"/>
      <c r="D2560" s="10"/>
    </row>
    <row r="2561" spans="3:4">
      <c r="C2561" s="10"/>
      <c r="D2561" s="10"/>
    </row>
    <row r="2562" spans="3:4">
      <c r="C2562" s="10"/>
      <c r="D2562" s="10"/>
    </row>
    <row r="2563" spans="3:4">
      <c r="C2563" s="10"/>
      <c r="D2563" s="10"/>
    </row>
    <row r="2564" spans="3:4">
      <c r="C2564" s="10"/>
      <c r="D2564" s="10"/>
    </row>
    <row r="2565" spans="3:4">
      <c r="C2565" s="10"/>
      <c r="D2565" s="10"/>
    </row>
    <row r="2566" spans="3:4">
      <c r="C2566" s="10"/>
      <c r="D2566" s="10"/>
    </row>
    <row r="2567" spans="3:4">
      <c r="C2567" s="10"/>
      <c r="D2567" s="10"/>
    </row>
    <row r="2568" spans="3:4">
      <c r="C2568" s="10"/>
      <c r="D2568" s="10"/>
    </row>
    <row r="2569" spans="3:4">
      <c r="C2569" s="10"/>
      <c r="D2569" s="10"/>
    </row>
    <row r="2570" spans="3:4">
      <c r="C2570" s="10"/>
      <c r="D2570" s="10"/>
    </row>
    <row r="2571" spans="3:4">
      <c r="C2571" s="10"/>
      <c r="D2571" s="10"/>
    </row>
    <row r="2572" spans="3:4">
      <c r="C2572" s="10"/>
      <c r="D2572" s="10"/>
    </row>
    <row r="2573" spans="3:4">
      <c r="C2573" s="10"/>
      <c r="D2573" s="10"/>
    </row>
    <row r="2574" spans="3:4">
      <c r="C2574" s="10"/>
      <c r="D2574" s="10"/>
    </row>
    <row r="2575" spans="3:4">
      <c r="C2575" s="10"/>
      <c r="D2575" s="10"/>
    </row>
    <row r="2576" spans="3:4">
      <c r="C2576" s="10"/>
      <c r="D2576" s="10"/>
    </row>
    <row r="2577" spans="3:4">
      <c r="C2577" s="10"/>
      <c r="D2577" s="10"/>
    </row>
    <row r="2578" spans="3:4">
      <c r="C2578" s="10"/>
      <c r="D2578" s="10"/>
    </row>
    <row r="2579" spans="3:4">
      <c r="C2579" s="10"/>
      <c r="D2579" s="10"/>
    </row>
    <row r="2580" spans="3:4">
      <c r="C2580" s="10"/>
      <c r="D2580" s="10"/>
    </row>
    <row r="2581" spans="3:4">
      <c r="C2581" s="10"/>
      <c r="D2581" s="10"/>
    </row>
    <row r="2582" spans="3:4">
      <c r="C2582" s="10"/>
      <c r="D2582" s="10"/>
    </row>
    <row r="2583" spans="3:4">
      <c r="C2583" s="10"/>
      <c r="D2583" s="10"/>
    </row>
    <row r="2584" spans="3:4">
      <c r="C2584" s="10"/>
      <c r="D2584" s="10"/>
    </row>
    <row r="2585" spans="3:4">
      <c r="C2585" s="10"/>
      <c r="D2585" s="10"/>
    </row>
    <row r="2586" spans="3:4">
      <c r="C2586" s="10"/>
      <c r="D2586" s="10"/>
    </row>
    <row r="2587" spans="3:4">
      <c r="C2587" s="10"/>
      <c r="D2587" s="10"/>
    </row>
    <row r="2588" spans="3:4">
      <c r="C2588" s="10"/>
      <c r="D2588" s="10"/>
    </row>
    <row r="2589" spans="3:4">
      <c r="C2589" s="10"/>
      <c r="D2589" s="10"/>
    </row>
    <row r="2590" spans="3:4">
      <c r="C2590" s="10"/>
      <c r="D2590" s="10"/>
    </row>
    <row r="2591" spans="3:4">
      <c r="C2591" s="10"/>
      <c r="D2591" s="10"/>
    </row>
    <row r="2592" spans="3:4">
      <c r="C2592" s="10"/>
      <c r="D2592" s="10"/>
    </row>
    <row r="2593" spans="3:4">
      <c r="C2593" s="10"/>
      <c r="D2593" s="10"/>
    </row>
    <row r="2594" spans="3:4">
      <c r="C2594" s="10"/>
      <c r="D2594" s="10"/>
    </row>
    <row r="2595" spans="3:4">
      <c r="C2595" s="10"/>
      <c r="D2595" s="10"/>
    </row>
    <row r="2596" spans="3:4">
      <c r="C2596" s="10"/>
      <c r="D2596" s="10"/>
    </row>
    <row r="2597" spans="3:4">
      <c r="C2597" s="10"/>
      <c r="D2597" s="10"/>
    </row>
    <row r="2598" spans="3:4">
      <c r="C2598" s="10"/>
      <c r="D2598" s="10"/>
    </row>
    <row r="2599" spans="3:4">
      <c r="C2599" s="10"/>
      <c r="D2599" s="10"/>
    </row>
    <row r="2600" spans="3:4">
      <c r="C2600" s="10"/>
      <c r="D2600" s="10"/>
    </row>
    <row r="2601" spans="3:4">
      <c r="C2601" s="10"/>
      <c r="D2601" s="10"/>
    </row>
    <row r="2602" spans="3:4">
      <c r="C2602" s="10"/>
      <c r="D2602" s="10"/>
    </row>
    <row r="2603" spans="3:4">
      <c r="C2603" s="10"/>
      <c r="D2603" s="10"/>
    </row>
    <row r="2604" spans="3:4">
      <c r="C2604" s="10"/>
      <c r="D2604" s="10"/>
    </row>
    <row r="2605" spans="3:4">
      <c r="C2605" s="10"/>
      <c r="D2605" s="10"/>
    </row>
    <row r="2606" spans="3:4">
      <c r="C2606" s="10"/>
      <c r="D2606" s="10"/>
    </row>
    <row r="2607" spans="3:4">
      <c r="C2607" s="10"/>
      <c r="D2607" s="10"/>
    </row>
    <row r="2608" spans="3:4">
      <c r="C2608" s="10"/>
      <c r="D2608" s="10"/>
    </row>
    <row r="2609" spans="3:4">
      <c r="C2609" s="10"/>
      <c r="D2609" s="10"/>
    </row>
    <row r="2610" spans="3:4">
      <c r="C2610" s="10"/>
      <c r="D2610" s="10"/>
    </row>
    <row r="2611" spans="3:4">
      <c r="C2611" s="10"/>
      <c r="D2611" s="10"/>
    </row>
    <row r="2612" spans="3:4">
      <c r="C2612" s="10"/>
      <c r="D2612" s="10"/>
    </row>
    <row r="2613" spans="3:4">
      <c r="C2613" s="10"/>
      <c r="D2613" s="10"/>
    </row>
    <row r="2614" spans="3:4">
      <c r="C2614" s="10"/>
      <c r="D2614" s="10"/>
    </row>
    <row r="2615" spans="3:4">
      <c r="C2615" s="10"/>
      <c r="D2615" s="10"/>
    </row>
    <row r="2616" spans="3:4">
      <c r="C2616" s="10"/>
      <c r="D2616" s="10"/>
    </row>
    <row r="2617" spans="3:4">
      <c r="C2617" s="10"/>
      <c r="D2617" s="10"/>
    </row>
    <row r="2618" spans="3:4">
      <c r="C2618" s="10"/>
      <c r="D2618" s="10"/>
    </row>
    <row r="2619" spans="3:4">
      <c r="C2619" s="10"/>
      <c r="D2619" s="10"/>
    </row>
    <row r="2620" spans="3:4">
      <c r="C2620" s="10"/>
      <c r="D2620" s="10"/>
    </row>
    <row r="2621" spans="3:4">
      <c r="C2621" s="10"/>
      <c r="D2621" s="10"/>
    </row>
    <row r="2622" spans="3:4">
      <c r="C2622" s="10"/>
      <c r="D2622" s="10"/>
    </row>
    <row r="2623" spans="3:4">
      <c r="C2623" s="10"/>
      <c r="D2623" s="10"/>
    </row>
    <row r="2624" spans="3:4">
      <c r="C2624" s="10"/>
      <c r="D2624" s="10"/>
    </row>
    <row r="2625" spans="3:4">
      <c r="C2625" s="10"/>
      <c r="D2625" s="10"/>
    </row>
    <row r="2626" spans="3:4">
      <c r="C2626" s="10"/>
      <c r="D2626" s="10"/>
    </row>
    <row r="2627" spans="3:4">
      <c r="C2627" s="10"/>
      <c r="D2627" s="10"/>
    </row>
    <row r="2628" spans="3:4">
      <c r="C2628" s="10"/>
      <c r="D2628" s="10"/>
    </row>
    <row r="2629" spans="3:4">
      <c r="C2629" s="10"/>
      <c r="D2629" s="10"/>
    </row>
    <row r="2630" spans="3:4">
      <c r="C2630" s="10"/>
      <c r="D2630" s="10"/>
    </row>
    <row r="2631" spans="3:4">
      <c r="C2631" s="10"/>
      <c r="D2631" s="10"/>
    </row>
    <row r="2632" spans="3:4">
      <c r="C2632" s="10"/>
      <c r="D2632" s="10"/>
    </row>
    <row r="2633" spans="3:4">
      <c r="C2633" s="10"/>
      <c r="D2633" s="10"/>
    </row>
    <row r="2634" spans="3:4">
      <c r="C2634" s="10"/>
      <c r="D2634" s="10"/>
    </row>
    <row r="2635" spans="3:4">
      <c r="C2635" s="10"/>
      <c r="D2635" s="10"/>
    </row>
    <row r="2636" spans="3:4">
      <c r="C2636" s="10"/>
      <c r="D2636" s="10"/>
    </row>
    <row r="2637" spans="3:4">
      <c r="C2637" s="10"/>
      <c r="D2637" s="10"/>
    </row>
    <row r="2638" spans="3:4">
      <c r="C2638" s="10"/>
      <c r="D2638" s="10"/>
    </row>
    <row r="2639" spans="3:4">
      <c r="C2639" s="10"/>
      <c r="D2639" s="10"/>
    </row>
    <row r="2640" spans="3:4">
      <c r="C2640" s="10"/>
      <c r="D2640" s="10"/>
    </row>
    <row r="2641" spans="3:4">
      <c r="C2641" s="10"/>
      <c r="D2641" s="10"/>
    </row>
    <row r="2642" spans="3:4">
      <c r="C2642" s="10"/>
      <c r="D2642" s="10"/>
    </row>
    <row r="2643" spans="3:4">
      <c r="C2643" s="10"/>
      <c r="D2643" s="10"/>
    </row>
    <row r="2644" spans="3:4">
      <c r="C2644" s="10"/>
      <c r="D2644" s="10"/>
    </row>
    <row r="2645" spans="3:4">
      <c r="C2645" s="10"/>
      <c r="D2645" s="10"/>
    </row>
    <row r="2646" spans="3:4">
      <c r="C2646" s="10"/>
      <c r="D2646" s="10"/>
    </row>
    <row r="2647" spans="3:4">
      <c r="C2647" s="10"/>
      <c r="D2647" s="10"/>
    </row>
    <row r="2648" spans="3:4">
      <c r="C2648" s="10"/>
      <c r="D2648" s="10"/>
    </row>
    <row r="2649" spans="3:4">
      <c r="C2649" s="10"/>
      <c r="D2649" s="10"/>
    </row>
    <row r="2650" spans="3:4">
      <c r="C2650" s="10"/>
      <c r="D2650" s="10"/>
    </row>
    <row r="2651" spans="3:4">
      <c r="C2651" s="10"/>
      <c r="D2651" s="10"/>
    </row>
    <row r="2652" spans="3:4">
      <c r="C2652" s="10"/>
      <c r="D2652" s="10"/>
    </row>
    <row r="2653" spans="3:4">
      <c r="C2653" s="10"/>
      <c r="D2653" s="10"/>
    </row>
    <row r="2654" spans="3:4">
      <c r="C2654" s="10"/>
      <c r="D2654" s="10"/>
    </row>
    <row r="2655" spans="3:4">
      <c r="C2655" s="10"/>
      <c r="D2655" s="10"/>
    </row>
    <row r="2656" spans="3:4">
      <c r="C2656" s="10"/>
      <c r="D2656" s="10"/>
    </row>
    <row r="2657" spans="3:4">
      <c r="C2657" s="10"/>
      <c r="D2657" s="10"/>
    </row>
    <row r="2658" spans="3:4">
      <c r="C2658" s="10"/>
      <c r="D2658" s="10"/>
    </row>
    <row r="2659" spans="3:4">
      <c r="C2659" s="10"/>
      <c r="D2659" s="10"/>
    </row>
    <row r="2660" spans="3:4">
      <c r="C2660" s="10"/>
      <c r="D2660" s="10"/>
    </row>
    <row r="2661" spans="3:4">
      <c r="C2661" s="10"/>
      <c r="D2661" s="10"/>
    </row>
    <row r="2662" spans="3:4">
      <c r="C2662" s="10"/>
      <c r="D2662" s="10"/>
    </row>
    <row r="2663" spans="3:4">
      <c r="C2663" s="10"/>
      <c r="D2663" s="10"/>
    </row>
    <row r="2664" spans="3:4">
      <c r="C2664" s="10"/>
      <c r="D2664" s="10"/>
    </row>
    <row r="2665" spans="3:4">
      <c r="C2665" s="10"/>
      <c r="D2665" s="10"/>
    </row>
    <row r="2666" spans="3:4">
      <c r="C2666" s="10"/>
      <c r="D2666" s="10"/>
    </row>
    <row r="2667" spans="3:4">
      <c r="C2667" s="10"/>
      <c r="D2667" s="10"/>
    </row>
    <row r="2668" spans="3:4">
      <c r="C2668" s="10"/>
      <c r="D2668" s="10"/>
    </row>
    <row r="2669" spans="3:4">
      <c r="C2669" s="10"/>
      <c r="D2669" s="10"/>
    </row>
    <row r="2670" spans="3:4">
      <c r="C2670" s="10"/>
      <c r="D2670" s="10"/>
    </row>
    <row r="2671" spans="3:4">
      <c r="C2671" s="10"/>
      <c r="D2671" s="10"/>
    </row>
    <row r="2672" spans="3:4">
      <c r="C2672" s="10"/>
      <c r="D2672" s="10"/>
    </row>
    <row r="2673" spans="3:4">
      <c r="C2673" s="10"/>
      <c r="D2673" s="10"/>
    </row>
    <row r="2674" spans="3:4">
      <c r="C2674" s="10"/>
      <c r="D2674" s="10"/>
    </row>
    <row r="2675" spans="3:4">
      <c r="C2675" s="10"/>
      <c r="D2675" s="10"/>
    </row>
    <row r="2676" spans="3:4">
      <c r="C2676" s="10"/>
      <c r="D2676" s="10"/>
    </row>
    <row r="2677" spans="3:4">
      <c r="C2677" s="10"/>
      <c r="D2677" s="10"/>
    </row>
    <row r="2678" spans="3:4">
      <c r="C2678" s="10"/>
      <c r="D2678" s="10"/>
    </row>
    <row r="2679" spans="3:4">
      <c r="C2679" s="10"/>
      <c r="D2679" s="10"/>
    </row>
    <row r="2680" spans="3:4">
      <c r="C2680" s="10"/>
      <c r="D2680" s="10"/>
    </row>
    <row r="2681" spans="3:4">
      <c r="C2681" s="10"/>
      <c r="D2681" s="10"/>
    </row>
    <row r="2682" spans="3:4">
      <c r="C2682" s="10"/>
      <c r="D2682" s="10"/>
    </row>
    <row r="2683" spans="3:4">
      <c r="C2683" s="10"/>
      <c r="D2683" s="10"/>
    </row>
    <row r="2684" spans="3:4">
      <c r="C2684" s="10"/>
      <c r="D2684" s="10"/>
    </row>
    <row r="2685" spans="3:4">
      <c r="C2685" s="10"/>
      <c r="D2685" s="10"/>
    </row>
    <row r="2686" spans="3:4">
      <c r="C2686" s="10"/>
      <c r="D2686" s="10"/>
    </row>
    <row r="2687" spans="3:4">
      <c r="C2687" s="10"/>
      <c r="D2687" s="10"/>
    </row>
    <row r="2688" spans="3:4">
      <c r="C2688" s="10"/>
      <c r="D2688" s="10"/>
    </row>
    <row r="2689" spans="3:4">
      <c r="C2689" s="10"/>
      <c r="D2689" s="10"/>
    </row>
    <row r="2690" spans="3:4">
      <c r="C2690" s="10"/>
      <c r="D2690" s="10"/>
    </row>
    <row r="2691" spans="3:4">
      <c r="C2691" s="10"/>
      <c r="D2691" s="10"/>
    </row>
    <row r="2692" spans="3:4">
      <c r="C2692" s="10"/>
      <c r="D2692" s="10"/>
    </row>
    <row r="2693" spans="3:4">
      <c r="C2693" s="10"/>
      <c r="D2693" s="10"/>
    </row>
    <row r="2694" spans="3:4">
      <c r="C2694" s="10"/>
      <c r="D2694" s="10"/>
    </row>
    <row r="2695" spans="3:4">
      <c r="C2695" s="10"/>
      <c r="D2695" s="10"/>
    </row>
    <row r="2696" spans="3:4">
      <c r="C2696" s="10"/>
      <c r="D2696" s="10"/>
    </row>
    <row r="2697" spans="3:4">
      <c r="C2697" s="10"/>
      <c r="D2697" s="10"/>
    </row>
    <row r="2698" spans="3:4">
      <c r="C2698" s="10"/>
      <c r="D2698" s="10"/>
    </row>
    <row r="2699" spans="3:4">
      <c r="C2699" s="10"/>
      <c r="D2699" s="10"/>
    </row>
    <row r="2700" spans="3:4">
      <c r="C2700" s="10"/>
      <c r="D2700" s="10"/>
    </row>
    <row r="2701" spans="3:4">
      <c r="C2701" s="10"/>
      <c r="D2701" s="10"/>
    </row>
    <row r="2702" spans="3:4">
      <c r="C2702" s="10"/>
      <c r="D2702" s="10"/>
    </row>
    <row r="2703" spans="3:4">
      <c r="C2703" s="10"/>
      <c r="D2703" s="10"/>
    </row>
    <row r="2704" spans="3:4">
      <c r="C2704" s="10"/>
      <c r="D2704" s="10"/>
    </row>
    <row r="2705" spans="3:4">
      <c r="C2705" s="10"/>
      <c r="D2705" s="10"/>
    </row>
    <row r="2706" spans="3:4">
      <c r="C2706" s="10"/>
      <c r="D2706" s="10"/>
    </row>
    <row r="2707" spans="3:4">
      <c r="C2707" s="10"/>
      <c r="D2707" s="10"/>
    </row>
    <row r="2708" spans="3:4">
      <c r="C2708" s="10"/>
      <c r="D2708" s="10"/>
    </row>
    <row r="2709" spans="3:4">
      <c r="C2709" s="10"/>
      <c r="D2709" s="10"/>
    </row>
    <row r="2710" spans="3:4">
      <c r="C2710" s="10"/>
      <c r="D2710" s="10"/>
    </row>
    <row r="2711" spans="3:4">
      <c r="C2711" s="10"/>
      <c r="D2711" s="10"/>
    </row>
    <row r="2712" spans="3:4">
      <c r="C2712" s="10"/>
      <c r="D2712" s="10"/>
    </row>
    <row r="2713" spans="3:4">
      <c r="C2713" s="10"/>
      <c r="D2713" s="10"/>
    </row>
    <row r="2714" spans="3:4">
      <c r="C2714" s="10"/>
      <c r="D2714" s="10"/>
    </row>
    <row r="2715" spans="3:4">
      <c r="C2715" s="10"/>
      <c r="D2715" s="10"/>
    </row>
    <row r="2716" spans="3:4">
      <c r="C2716" s="10"/>
      <c r="D2716" s="10"/>
    </row>
    <row r="2717" spans="3:4">
      <c r="C2717" s="10"/>
      <c r="D2717" s="10"/>
    </row>
    <row r="2718" spans="3:4">
      <c r="C2718" s="10"/>
      <c r="D2718" s="10"/>
    </row>
    <row r="2719" spans="3:4">
      <c r="C2719" s="10"/>
      <c r="D2719" s="10"/>
    </row>
    <row r="2720" spans="3:4">
      <c r="C2720" s="10"/>
      <c r="D2720" s="10"/>
    </row>
    <row r="2721" spans="3:4">
      <c r="C2721" s="10"/>
      <c r="D2721" s="10"/>
    </row>
    <row r="2722" spans="3:4">
      <c r="C2722" s="10"/>
      <c r="D2722" s="10"/>
    </row>
    <row r="2723" spans="3:4">
      <c r="C2723" s="10"/>
      <c r="D2723" s="10"/>
    </row>
    <row r="2724" spans="3:4">
      <c r="C2724" s="10"/>
      <c r="D2724" s="10"/>
    </row>
    <row r="2725" spans="3:4">
      <c r="C2725" s="10"/>
      <c r="D2725" s="10"/>
    </row>
    <row r="2726" spans="3:4">
      <c r="C2726" s="10"/>
      <c r="D2726" s="10"/>
    </row>
    <row r="2727" spans="3:4">
      <c r="C2727" s="10"/>
      <c r="D2727" s="10"/>
    </row>
    <row r="2728" spans="3:4">
      <c r="C2728" s="10"/>
      <c r="D2728" s="10"/>
    </row>
    <row r="2729" spans="3:4">
      <c r="C2729" s="10"/>
      <c r="D2729" s="10"/>
    </row>
    <row r="2730" spans="3:4">
      <c r="C2730" s="10"/>
      <c r="D2730" s="10"/>
    </row>
    <row r="2731" spans="3:4">
      <c r="C2731" s="10"/>
      <c r="D2731" s="10"/>
    </row>
    <row r="2732" spans="3:4">
      <c r="C2732" s="10"/>
      <c r="D2732" s="10"/>
    </row>
    <row r="2733" spans="3:4">
      <c r="C2733" s="10"/>
      <c r="D2733" s="10"/>
    </row>
    <row r="2734" spans="3:4">
      <c r="C2734" s="10"/>
      <c r="D2734" s="10"/>
    </row>
    <row r="2735" spans="3:4">
      <c r="C2735" s="10"/>
      <c r="D2735" s="10"/>
    </row>
    <row r="2736" spans="3:4">
      <c r="C2736" s="10"/>
      <c r="D2736" s="10"/>
    </row>
    <row r="2737" spans="3:4">
      <c r="C2737" s="10"/>
      <c r="D2737" s="10"/>
    </row>
    <row r="2738" spans="3:4">
      <c r="C2738" s="10"/>
      <c r="D2738" s="10"/>
    </row>
    <row r="2739" spans="3:4">
      <c r="C2739" s="10"/>
      <c r="D2739" s="10"/>
    </row>
    <row r="2740" spans="3:4">
      <c r="C2740" s="10"/>
      <c r="D2740" s="10"/>
    </row>
    <row r="2741" spans="3:4">
      <c r="C2741" s="10"/>
      <c r="D2741" s="10"/>
    </row>
    <row r="2742" spans="3:4">
      <c r="C2742" s="10"/>
      <c r="D2742" s="10"/>
    </row>
    <row r="2743" spans="3:4">
      <c r="C2743" s="10"/>
      <c r="D2743" s="10"/>
    </row>
    <row r="2744" spans="3:4">
      <c r="C2744" s="10"/>
      <c r="D2744" s="10"/>
    </row>
    <row r="2745" spans="3:4">
      <c r="C2745" s="10"/>
      <c r="D2745" s="10"/>
    </row>
    <row r="2746" spans="3:4">
      <c r="C2746" s="10"/>
      <c r="D2746" s="10"/>
    </row>
    <row r="2747" spans="3:4">
      <c r="C2747" s="10"/>
      <c r="D2747" s="10"/>
    </row>
    <row r="2748" spans="3:4">
      <c r="C2748" s="10"/>
      <c r="D2748" s="10"/>
    </row>
    <row r="2749" spans="3:4">
      <c r="C2749" s="10"/>
      <c r="D2749" s="10"/>
    </row>
    <row r="2750" spans="3:4">
      <c r="C2750" s="10"/>
      <c r="D2750" s="10"/>
    </row>
    <row r="2751" spans="3:4">
      <c r="C2751" s="10"/>
      <c r="D2751" s="10"/>
    </row>
    <row r="2752" spans="3:4">
      <c r="C2752" s="10"/>
      <c r="D2752" s="10"/>
    </row>
    <row r="2753" spans="3:4">
      <c r="C2753" s="10"/>
      <c r="D2753" s="10"/>
    </row>
    <row r="2754" spans="3:4">
      <c r="C2754" s="10"/>
      <c r="D2754" s="10"/>
    </row>
    <row r="2755" spans="3:4">
      <c r="C2755" s="10"/>
      <c r="D2755" s="10"/>
    </row>
    <row r="2756" spans="3:4">
      <c r="C2756" s="10"/>
      <c r="D2756" s="10"/>
    </row>
    <row r="2757" spans="3:4">
      <c r="C2757" s="10"/>
      <c r="D2757" s="10"/>
    </row>
    <row r="2758" spans="3:4">
      <c r="C2758" s="10"/>
      <c r="D2758" s="10"/>
    </row>
    <row r="2759" spans="3:4">
      <c r="C2759" s="10"/>
      <c r="D2759" s="10"/>
    </row>
    <row r="2760" spans="3:4">
      <c r="C2760" s="10"/>
      <c r="D2760" s="10"/>
    </row>
    <row r="2761" spans="3:4">
      <c r="C2761" s="10"/>
      <c r="D2761" s="10"/>
    </row>
    <row r="2762" spans="3:4">
      <c r="C2762" s="10"/>
      <c r="D2762" s="10"/>
    </row>
    <row r="2763" spans="3:4">
      <c r="C2763" s="10"/>
      <c r="D2763" s="10"/>
    </row>
    <row r="2764" spans="3:4">
      <c r="C2764" s="10"/>
      <c r="D2764" s="10"/>
    </row>
    <row r="2765" spans="3:4">
      <c r="C2765" s="10"/>
      <c r="D2765" s="10"/>
    </row>
    <row r="2766" spans="3:4">
      <c r="C2766" s="10"/>
      <c r="D2766" s="10"/>
    </row>
    <row r="2767" spans="3:4">
      <c r="C2767" s="10"/>
      <c r="D2767" s="10"/>
    </row>
    <row r="2768" spans="3:4">
      <c r="C2768" s="10"/>
      <c r="D2768" s="10"/>
    </row>
    <row r="2769" spans="3:4">
      <c r="C2769" s="10"/>
      <c r="D2769" s="10"/>
    </row>
    <row r="2770" spans="3:4">
      <c r="C2770" s="10"/>
      <c r="D2770" s="10"/>
    </row>
    <row r="2771" spans="3:4">
      <c r="C2771" s="10"/>
      <c r="D2771" s="10"/>
    </row>
    <row r="2772" spans="3:4">
      <c r="C2772" s="10"/>
      <c r="D2772" s="10"/>
    </row>
    <row r="2773" spans="3:4">
      <c r="C2773" s="10"/>
      <c r="D2773" s="10"/>
    </row>
    <row r="2774" spans="3:4">
      <c r="C2774" s="10"/>
      <c r="D2774" s="10"/>
    </row>
    <row r="2775" spans="3:4">
      <c r="C2775" s="10"/>
      <c r="D2775" s="10"/>
    </row>
    <row r="2776" spans="3:4">
      <c r="C2776" s="10"/>
      <c r="D2776" s="10"/>
    </row>
    <row r="2777" spans="3:4">
      <c r="C2777" s="10"/>
      <c r="D2777" s="10"/>
    </row>
    <row r="2778" spans="3:4">
      <c r="C2778" s="10"/>
      <c r="D2778" s="10"/>
    </row>
    <row r="2779" spans="3:4">
      <c r="C2779" s="10"/>
      <c r="D2779" s="10"/>
    </row>
    <row r="2780" spans="3:4">
      <c r="C2780" s="10"/>
      <c r="D2780" s="10"/>
    </row>
    <row r="2781" spans="3:4">
      <c r="C2781" s="10"/>
      <c r="D2781" s="10"/>
    </row>
    <row r="2782" spans="3:4">
      <c r="C2782" s="10"/>
      <c r="D2782" s="10"/>
    </row>
    <row r="2783" spans="3:4">
      <c r="C2783" s="10"/>
      <c r="D2783" s="10"/>
    </row>
    <row r="2784" spans="3:4">
      <c r="C2784" s="10"/>
      <c r="D2784" s="10"/>
    </row>
    <row r="2785" spans="3:4">
      <c r="C2785" s="10"/>
      <c r="D2785" s="10"/>
    </row>
    <row r="2786" spans="3:4">
      <c r="C2786" s="10"/>
      <c r="D2786" s="10"/>
    </row>
    <row r="2787" spans="3:4">
      <c r="C2787" s="10"/>
      <c r="D2787" s="10"/>
    </row>
    <row r="2788" spans="3:4">
      <c r="C2788" s="10"/>
      <c r="D2788" s="10"/>
    </row>
    <row r="2789" spans="3:4">
      <c r="C2789" s="10"/>
      <c r="D2789" s="10"/>
    </row>
    <row r="2790" spans="3:4">
      <c r="C2790" s="10"/>
      <c r="D2790" s="10"/>
    </row>
    <row r="2791" spans="3:4">
      <c r="C2791" s="10"/>
      <c r="D2791" s="10"/>
    </row>
    <row r="2792" spans="3:4">
      <c r="C2792" s="10"/>
      <c r="D2792" s="10"/>
    </row>
    <row r="2793" spans="3:4">
      <c r="C2793" s="10"/>
      <c r="D2793" s="10"/>
    </row>
    <row r="2794" spans="3:4">
      <c r="C2794" s="10"/>
      <c r="D2794" s="10"/>
    </row>
    <row r="2795" spans="3:4">
      <c r="C2795" s="10"/>
      <c r="D2795" s="10"/>
    </row>
    <row r="2796" spans="3:4">
      <c r="C2796" s="10"/>
      <c r="D2796" s="10"/>
    </row>
    <row r="2797" spans="3:4">
      <c r="C2797" s="10"/>
      <c r="D2797" s="10"/>
    </row>
    <row r="2798" spans="3:4">
      <c r="C2798" s="10"/>
      <c r="D2798" s="10"/>
    </row>
    <row r="2799" spans="3:4">
      <c r="C2799" s="10"/>
      <c r="D2799" s="10"/>
    </row>
    <row r="2800" spans="3:4">
      <c r="C2800" s="10"/>
      <c r="D2800" s="10"/>
    </row>
    <row r="2801" spans="3:4">
      <c r="C2801" s="10"/>
      <c r="D2801" s="10"/>
    </row>
    <row r="2802" spans="3:4">
      <c r="C2802" s="10"/>
      <c r="D2802" s="10"/>
    </row>
    <row r="2803" spans="3:4">
      <c r="C2803" s="10"/>
      <c r="D2803" s="10"/>
    </row>
    <row r="2804" spans="3:4">
      <c r="C2804" s="10"/>
      <c r="D2804" s="10"/>
    </row>
    <row r="2805" spans="3:4">
      <c r="C2805" s="10"/>
      <c r="D2805" s="10"/>
    </row>
    <row r="2806" spans="3:4">
      <c r="C2806" s="10"/>
      <c r="D2806" s="10"/>
    </row>
    <row r="2807" spans="3:4">
      <c r="C2807" s="10"/>
      <c r="D2807" s="10"/>
    </row>
    <row r="2808" spans="3:4">
      <c r="C2808" s="10"/>
      <c r="D2808" s="10"/>
    </row>
    <row r="2809" spans="3:4">
      <c r="C2809" s="10"/>
      <c r="D2809" s="10"/>
    </row>
    <row r="2810" spans="3:4">
      <c r="C2810" s="10"/>
      <c r="D2810" s="10"/>
    </row>
    <row r="2811" spans="3:4">
      <c r="C2811" s="10"/>
      <c r="D2811" s="10"/>
    </row>
    <row r="2812" spans="3:4">
      <c r="C2812" s="10"/>
      <c r="D2812" s="10"/>
    </row>
    <row r="2813" spans="3:4">
      <c r="C2813" s="10"/>
      <c r="D2813" s="10"/>
    </row>
    <row r="2814" spans="3:4">
      <c r="C2814" s="10"/>
      <c r="D2814" s="10"/>
    </row>
    <row r="2815" spans="3:4">
      <c r="C2815" s="10"/>
      <c r="D2815" s="10"/>
    </row>
    <row r="2816" spans="3:4">
      <c r="C2816" s="10"/>
      <c r="D2816" s="10"/>
    </row>
    <row r="2817" spans="3:4">
      <c r="C2817" s="10"/>
      <c r="D2817" s="10"/>
    </row>
    <row r="2818" spans="3:4">
      <c r="C2818" s="10"/>
      <c r="D2818" s="10"/>
    </row>
    <row r="2819" spans="3:4">
      <c r="C2819" s="10"/>
      <c r="D2819" s="10"/>
    </row>
    <row r="2820" spans="3:4">
      <c r="C2820" s="10"/>
      <c r="D2820" s="10"/>
    </row>
    <row r="2821" spans="3:4">
      <c r="C2821" s="10"/>
      <c r="D2821" s="10"/>
    </row>
    <row r="2822" spans="3:4">
      <c r="C2822" s="10"/>
      <c r="D2822" s="10"/>
    </row>
    <row r="2823" spans="3:4">
      <c r="C2823" s="10"/>
      <c r="D2823" s="10"/>
    </row>
    <row r="2824" spans="3:4">
      <c r="C2824" s="10"/>
      <c r="D2824" s="10"/>
    </row>
    <row r="2825" spans="3:4">
      <c r="C2825" s="10"/>
      <c r="D2825" s="10"/>
    </row>
    <row r="2826" spans="3:4">
      <c r="C2826" s="10"/>
      <c r="D2826" s="10"/>
    </row>
    <row r="2827" spans="3:4">
      <c r="C2827" s="10"/>
      <c r="D2827" s="10"/>
    </row>
    <row r="2828" spans="3:4">
      <c r="C2828" s="10"/>
      <c r="D2828" s="10"/>
    </row>
    <row r="2829" spans="3:4">
      <c r="C2829" s="10"/>
      <c r="D2829" s="10"/>
    </row>
    <row r="2830" spans="3:4">
      <c r="C2830" s="10"/>
      <c r="D2830" s="10"/>
    </row>
    <row r="2831" spans="3:4">
      <c r="C2831" s="10"/>
      <c r="D2831" s="10"/>
    </row>
    <row r="2832" spans="3:4">
      <c r="C2832" s="10"/>
      <c r="D2832" s="10"/>
    </row>
    <row r="2833" spans="3:4">
      <c r="C2833" s="10"/>
      <c r="D2833" s="10"/>
    </row>
    <row r="2834" spans="3:4">
      <c r="C2834" s="10"/>
      <c r="D2834" s="10"/>
    </row>
    <row r="2835" spans="3:4">
      <c r="C2835" s="10"/>
      <c r="D2835" s="10"/>
    </row>
    <row r="2836" spans="3:4">
      <c r="C2836" s="10"/>
      <c r="D2836" s="10"/>
    </row>
    <row r="2837" spans="3:4">
      <c r="C2837" s="10"/>
      <c r="D2837" s="10"/>
    </row>
    <row r="2838" spans="3:4">
      <c r="C2838" s="10"/>
      <c r="D2838" s="10"/>
    </row>
    <row r="2839" spans="3:4">
      <c r="C2839" s="10"/>
      <c r="D2839" s="10"/>
    </row>
    <row r="2840" spans="3:4">
      <c r="C2840" s="10"/>
      <c r="D2840" s="10"/>
    </row>
    <row r="2841" spans="3:4">
      <c r="C2841" s="10"/>
      <c r="D2841" s="10"/>
    </row>
    <row r="2842" spans="3:4">
      <c r="C2842" s="10"/>
      <c r="D2842" s="10"/>
    </row>
    <row r="2843" spans="3:4">
      <c r="C2843" s="10"/>
      <c r="D2843" s="10"/>
    </row>
    <row r="2844" spans="3:4">
      <c r="C2844" s="10"/>
      <c r="D2844" s="10"/>
    </row>
    <row r="2845" spans="3:4">
      <c r="C2845" s="10"/>
      <c r="D2845" s="10"/>
    </row>
    <row r="2846" spans="3:4">
      <c r="C2846" s="10"/>
      <c r="D2846" s="10"/>
    </row>
    <row r="2847" spans="3:4">
      <c r="C2847" s="10"/>
      <c r="D2847" s="10"/>
    </row>
    <row r="2848" spans="3:4">
      <c r="C2848" s="10"/>
      <c r="D2848" s="10"/>
    </row>
    <row r="2849" spans="3:4">
      <c r="C2849" s="10"/>
      <c r="D2849" s="10"/>
    </row>
    <row r="2850" spans="3:4">
      <c r="C2850" s="10"/>
      <c r="D2850" s="10"/>
    </row>
    <row r="2851" spans="3:4">
      <c r="C2851" s="10"/>
      <c r="D2851" s="10"/>
    </row>
    <row r="2852" spans="3:4">
      <c r="C2852" s="10"/>
      <c r="D2852" s="10"/>
    </row>
    <row r="2853" spans="3:4">
      <c r="C2853" s="10"/>
      <c r="D2853" s="10"/>
    </row>
    <row r="2854" spans="3:4">
      <c r="C2854" s="10"/>
      <c r="D2854" s="10"/>
    </row>
    <row r="2855" spans="3:4">
      <c r="C2855" s="10"/>
      <c r="D2855" s="10"/>
    </row>
    <row r="2856" spans="3:4">
      <c r="C2856" s="10"/>
      <c r="D2856" s="10"/>
    </row>
    <row r="2857" spans="3:4">
      <c r="C2857" s="10"/>
      <c r="D2857" s="10"/>
    </row>
    <row r="2858" spans="3:4">
      <c r="C2858" s="10"/>
      <c r="D2858" s="10"/>
    </row>
    <row r="2859" spans="3:4">
      <c r="C2859" s="10"/>
      <c r="D2859" s="10"/>
    </row>
    <row r="2860" spans="3:4">
      <c r="C2860" s="10"/>
      <c r="D2860" s="10"/>
    </row>
    <row r="2861" spans="3:4">
      <c r="C2861" s="10"/>
      <c r="D2861" s="10"/>
    </row>
    <row r="2862" spans="3:4">
      <c r="C2862" s="10"/>
      <c r="D2862" s="10"/>
    </row>
    <row r="2863" spans="3:4">
      <c r="C2863" s="10"/>
      <c r="D2863" s="10"/>
    </row>
    <row r="2864" spans="3:4">
      <c r="C2864" s="10"/>
      <c r="D2864" s="10"/>
    </row>
    <row r="2865" spans="3:4">
      <c r="C2865" s="10"/>
      <c r="D2865" s="10"/>
    </row>
    <row r="2866" spans="3:4">
      <c r="C2866" s="10"/>
      <c r="D2866" s="10"/>
    </row>
    <row r="2867" spans="3:4">
      <c r="C2867" s="10"/>
      <c r="D2867" s="10"/>
    </row>
    <row r="2868" spans="3:4">
      <c r="C2868" s="10"/>
      <c r="D2868" s="10"/>
    </row>
    <row r="2869" spans="3:4">
      <c r="C2869" s="10"/>
      <c r="D2869" s="10"/>
    </row>
    <row r="2870" spans="3:4">
      <c r="C2870" s="10"/>
      <c r="D2870" s="10"/>
    </row>
    <row r="2871" spans="3:4">
      <c r="C2871" s="10"/>
      <c r="D2871" s="10"/>
    </row>
    <row r="2872" spans="3:4">
      <c r="C2872" s="10"/>
      <c r="D2872" s="10"/>
    </row>
    <row r="2873" spans="3:4">
      <c r="C2873" s="10"/>
      <c r="D2873" s="10"/>
    </row>
    <row r="2874" spans="3:4">
      <c r="C2874" s="10"/>
      <c r="D2874" s="10"/>
    </row>
    <row r="2875" spans="3:4">
      <c r="C2875" s="10"/>
      <c r="D2875" s="10"/>
    </row>
    <row r="2876" spans="3:4">
      <c r="C2876" s="10"/>
      <c r="D2876" s="10"/>
    </row>
    <row r="2877" spans="3:4">
      <c r="C2877" s="10"/>
      <c r="D2877" s="10"/>
    </row>
    <row r="2878" spans="3:4">
      <c r="C2878" s="10"/>
      <c r="D2878" s="10"/>
    </row>
    <row r="2879" spans="3:4">
      <c r="C2879" s="10"/>
      <c r="D2879" s="10"/>
    </row>
    <row r="2880" spans="3:4">
      <c r="C2880" s="10"/>
      <c r="D2880" s="10"/>
    </row>
    <row r="2881" spans="3:4">
      <c r="C2881" s="10"/>
      <c r="D2881" s="10"/>
    </row>
    <row r="2882" spans="3:4">
      <c r="C2882" s="10"/>
      <c r="D2882" s="10"/>
    </row>
    <row r="2883" spans="3:4">
      <c r="C2883" s="10"/>
      <c r="D2883" s="10"/>
    </row>
    <row r="2884" spans="3:4">
      <c r="C2884" s="10"/>
      <c r="D2884" s="10"/>
    </row>
    <row r="2885" spans="3:4">
      <c r="C2885" s="10"/>
      <c r="D2885" s="10"/>
    </row>
    <row r="2886" spans="3:4">
      <c r="C2886" s="10"/>
      <c r="D2886" s="10"/>
    </row>
    <row r="2887" spans="3:4">
      <c r="C2887" s="10"/>
      <c r="D2887" s="10"/>
    </row>
    <row r="2888" spans="3:4">
      <c r="C2888" s="10"/>
      <c r="D2888" s="10"/>
    </row>
    <row r="2889" spans="3:4">
      <c r="C2889" s="10"/>
      <c r="D2889" s="10"/>
    </row>
    <row r="2890" spans="3:4">
      <c r="C2890" s="10"/>
      <c r="D2890" s="10"/>
    </row>
    <row r="2891" spans="3:4">
      <c r="C2891" s="10"/>
      <c r="D2891" s="10"/>
    </row>
    <row r="2892" spans="3:4">
      <c r="C2892" s="10"/>
      <c r="D2892" s="10"/>
    </row>
    <row r="2893" spans="3:4">
      <c r="C2893" s="10"/>
      <c r="D2893" s="10"/>
    </row>
    <row r="2894" spans="3:4">
      <c r="C2894" s="10"/>
      <c r="D2894" s="10"/>
    </row>
    <row r="2895" spans="3:4">
      <c r="C2895" s="10"/>
      <c r="D2895" s="10"/>
    </row>
    <row r="2896" spans="3:4">
      <c r="C2896" s="10"/>
      <c r="D2896" s="10"/>
    </row>
    <row r="2897" spans="3:4">
      <c r="C2897" s="10"/>
      <c r="D2897" s="10"/>
    </row>
    <row r="2898" spans="3:4">
      <c r="C2898" s="10"/>
      <c r="D2898" s="10"/>
    </row>
    <row r="2899" spans="3:4">
      <c r="C2899" s="10"/>
      <c r="D2899" s="10"/>
    </row>
    <row r="2900" spans="3:4">
      <c r="C2900" s="10"/>
      <c r="D2900" s="10"/>
    </row>
    <row r="2901" spans="3:4">
      <c r="C2901" s="10"/>
      <c r="D2901" s="10"/>
    </row>
    <row r="2902" spans="3:4">
      <c r="C2902" s="10"/>
      <c r="D2902" s="10"/>
    </row>
    <row r="2903" spans="3:4">
      <c r="C2903" s="10"/>
      <c r="D2903" s="10"/>
    </row>
    <row r="2904" spans="3:4">
      <c r="C2904" s="10"/>
      <c r="D2904" s="10"/>
    </row>
    <row r="2905" spans="3:4">
      <c r="C2905" s="10"/>
      <c r="D2905" s="10"/>
    </row>
    <row r="2906" spans="3:4">
      <c r="C2906" s="10"/>
      <c r="D2906" s="10"/>
    </row>
    <row r="2907" spans="3:4">
      <c r="C2907" s="10"/>
      <c r="D2907" s="10"/>
    </row>
    <row r="2908" spans="3:4">
      <c r="C2908" s="10"/>
      <c r="D2908" s="10"/>
    </row>
    <row r="2909" spans="3:4">
      <c r="C2909" s="10"/>
      <c r="D2909" s="10"/>
    </row>
    <row r="2910" spans="3:4">
      <c r="C2910" s="10"/>
      <c r="D2910" s="10"/>
    </row>
    <row r="2911" spans="3:4">
      <c r="C2911" s="10"/>
      <c r="D2911" s="10"/>
    </row>
    <row r="2912" spans="3:4">
      <c r="C2912" s="10"/>
      <c r="D2912" s="10"/>
    </row>
    <row r="2913" spans="3:4">
      <c r="C2913" s="10"/>
      <c r="D2913" s="10"/>
    </row>
    <row r="2914" spans="3:4">
      <c r="C2914" s="10"/>
      <c r="D2914" s="10"/>
    </row>
    <row r="2915" spans="3:4">
      <c r="C2915" s="10"/>
      <c r="D2915" s="10"/>
    </row>
    <row r="2916" spans="3:4">
      <c r="C2916" s="10"/>
      <c r="D2916" s="10"/>
    </row>
    <row r="2917" spans="3:4">
      <c r="C2917" s="10"/>
      <c r="D2917" s="10"/>
    </row>
    <row r="2918" spans="3:4">
      <c r="C2918" s="10"/>
      <c r="D2918" s="10"/>
    </row>
    <row r="2919" spans="3:4">
      <c r="C2919" s="10"/>
      <c r="D2919" s="10"/>
    </row>
    <row r="2920" spans="3:4">
      <c r="C2920" s="10"/>
      <c r="D2920" s="10"/>
    </row>
    <row r="2921" spans="3:4">
      <c r="C2921" s="10"/>
      <c r="D2921" s="10"/>
    </row>
    <row r="2922" spans="3:4">
      <c r="C2922" s="10"/>
      <c r="D2922" s="10"/>
    </row>
    <row r="2923" spans="3:4">
      <c r="C2923" s="10"/>
      <c r="D2923" s="10"/>
    </row>
    <row r="2924" spans="3:4">
      <c r="C2924" s="10"/>
      <c r="D2924" s="10"/>
    </row>
    <row r="2925" spans="3:4">
      <c r="C2925" s="10"/>
      <c r="D2925" s="10"/>
    </row>
    <row r="2926" spans="3:4">
      <c r="C2926" s="10"/>
      <c r="D2926" s="10"/>
    </row>
    <row r="2927" spans="3:4">
      <c r="C2927" s="10"/>
      <c r="D2927" s="10"/>
    </row>
    <row r="2928" spans="3:4">
      <c r="C2928" s="10"/>
      <c r="D2928" s="10"/>
    </row>
    <row r="2929" spans="3:4">
      <c r="C2929" s="10"/>
      <c r="D2929" s="10"/>
    </row>
    <row r="2930" spans="3:4">
      <c r="C2930" s="10"/>
      <c r="D2930" s="10"/>
    </row>
    <row r="2931" spans="3:4">
      <c r="C2931" s="10"/>
      <c r="D2931" s="10"/>
    </row>
    <row r="2932" spans="3:4">
      <c r="C2932" s="10"/>
      <c r="D2932" s="10"/>
    </row>
    <row r="2933" spans="3:4">
      <c r="C2933" s="10"/>
      <c r="D2933" s="10"/>
    </row>
    <row r="2934" spans="3:4">
      <c r="C2934" s="10"/>
      <c r="D2934" s="10"/>
    </row>
    <row r="2935" spans="3:4">
      <c r="C2935" s="10"/>
      <c r="D2935" s="10"/>
    </row>
    <row r="2936" spans="3:4">
      <c r="C2936" s="10"/>
      <c r="D2936" s="10"/>
    </row>
    <row r="2937" spans="3:4">
      <c r="C2937" s="10"/>
      <c r="D2937" s="10"/>
    </row>
    <row r="2938" spans="3:4">
      <c r="C2938" s="10"/>
      <c r="D2938" s="10"/>
    </row>
    <row r="2939" spans="3:4">
      <c r="C2939" s="10"/>
      <c r="D2939" s="10"/>
    </row>
    <row r="2940" spans="3:4">
      <c r="C2940" s="10"/>
      <c r="D2940" s="10"/>
    </row>
    <row r="2941" spans="3:4">
      <c r="C2941" s="10"/>
      <c r="D2941" s="10"/>
    </row>
    <row r="2942" spans="3:4">
      <c r="C2942" s="10"/>
      <c r="D2942" s="10"/>
    </row>
    <row r="2943" spans="3:4">
      <c r="C2943" s="10"/>
      <c r="D2943" s="10"/>
    </row>
    <row r="2944" spans="3:4">
      <c r="C2944" s="10"/>
      <c r="D2944" s="10"/>
    </row>
    <row r="2945" spans="3:4">
      <c r="C2945" s="10"/>
      <c r="D2945" s="10"/>
    </row>
    <row r="2946" spans="3:4">
      <c r="C2946" s="10"/>
      <c r="D2946" s="10"/>
    </row>
    <row r="2947" spans="3:4">
      <c r="C2947" s="10"/>
      <c r="D2947" s="10"/>
    </row>
    <row r="2948" spans="3:4">
      <c r="C2948" s="10"/>
      <c r="D2948" s="10"/>
    </row>
    <row r="2949" spans="3:4">
      <c r="C2949" s="10"/>
      <c r="D2949" s="10"/>
    </row>
    <row r="2950" spans="3:4">
      <c r="C2950" s="10"/>
      <c r="D2950" s="10"/>
    </row>
    <row r="2951" spans="3:4">
      <c r="C2951" s="10"/>
      <c r="D2951" s="10"/>
    </row>
    <row r="2952" spans="3:4">
      <c r="C2952" s="10"/>
      <c r="D2952" s="10"/>
    </row>
    <row r="2953" spans="3:4">
      <c r="C2953" s="10"/>
      <c r="D2953" s="10"/>
    </row>
    <row r="2954" spans="3:4">
      <c r="C2954" s="10"/>
      <c r="D2954" s="10"/>
    </row>
    <row r="2955" spans="3:4">
      <c r="C2955" s="10"/>
      <c r="D2955" s="10"/>
    </row>
    <row r="2956" spans="3:4">
      <c r="C2956" s="10"/>
      <c r="D2956" s="10"/>
    </row>
    <row r="2957" spans="3:4">
      <c r="C2957" s="10"/>
      <c r="D2957" s="10"/>
    </row>
    <row r="2958" spans="3:4">
      <c r="C2958" s="10"/>
      <c r="D2958" s="10"/>
    </row>
    <row r="2959" spans="3:4">
      <c r="C2959" s="10"/>
      <c r="D2959" s="10"/>
    </row>
    <row r="2960" spans="3:4">
      <c r="C2960" s="10"/>
      <c r="D2960" s="10"/>
    </row>
    <row r="2961" spans="3:4">
      <c r="C2961" s="10"/>
      <c r="D2961" s="10"/>
    </row>
    <row r="2962" spans="3:4">
      <c r="C2962" s="10"/>
      <c r="D2962" s="10"/>
    </row>
    <row r="2963" spans="3:4">
      <c r="C2963" s="10"/>
      <c r="D2963" s="10"/>
    </row>
    <row r="2964" spans="3:4">
      <c r="C2964" s="10"/>
      <c r="D2964" s="10"/>
    </row>
    <row r="2965" spans="3:4">
      <c r="C2965" s="10"/>
      <c r="D2965" s="10"/>
    </row>
    <row r="2966" spans="3:4">
      <c r="C2966" s="10"/>
      <c r="D2966" s="10"/>
    </row>
    <row r="2967" spans="3:4">
      <c r="C2967" s="10"/>
      <c r="D2967" s="10"/>
    </row>
    <row r="2968" spans="3:4">
      <c r="C2968" s="10"/>
      <c r="D2968" s="10"/>
    </row>
    <row r="2969" spans="3:4">
      <c r="C2969" s="10"/>
      <c r="D2969" s="10"/>
    </row>
    <row r="2970" spans="3:4">
      <c r="C2970" s="10"/>
      <c r="D2970" s="10"/>
    </row>
    <row r="2971" spans="3:4">
      <c r="C2971" s="10"/>
      <c r="D2971" s="10"/>
    </row>
    <row r="2972" spans="3:4">
      <c r="C2972" s="10"/>
      <c r="D2972" s="10"/>
    </row>
    <row r="2973" spans="3:4">
      <c r="C2973" s="10"/>
      <c r="D2973" s="10"/>
    </row>
    <row r="2974" spans="3:4">
      <c r="C2974" s="10"/>
      <c r="D2974" s="10"/>
    </row>
    <row r="2975" spans="3:4">
      <c r="C2975" s="10"/>
      <c r="D2975" s="10"/>
    </row>
    <row r="2976" spans="3:4">
      <c r="C2976" s="10"/>
      <c r="D2976" s="10"/>
    </row>
    <row r="2977" spans="3:4">
      <c r="C2977" s="10"/>
      <c r="D2977" s="10"/>
    </row>
    <row r="2978" spans="3:4">
      <c r="C2978" s="10"/>
      <c r="D2978" s="10"/>
    </row>
    <row r="2979" spans="3:4">
      <c r="C2979" s="10"/>
      <c r="D2979" s="10"/>
    </row>
    <row r="2980" spans="3:4">
      <c r="C2980" s="10"/>
      <c r="D2980" s="10"/>
    </row>
    <row r="2981" spans="3:4">
      <c r="C2981" s="10"/>
      <c r="D2981" s="10"/>
    </row>
    <row r="2982" spans="3:4">
      <c r="C2982" s="10"/>
      <c r="D2982" s="10"/>
    </row>
    <row r="2983" spans="3:4">
      <c r="C2983" s="10"/>
      <c r="D2983" s="10"/>
    </row>
    <row r="2984" spans="3:4">
      <c r="C2984" s="10"/>
      <c r="D2984" s="10"/>
    </row>
    <row r="2985" spans="3:4">
      <c r="C2985" s="10"/>
      <c r="D2985" s="10"/>
    </row>
    <row r="2986" spans="3:4">
      <c r="C2986" s="10"/>
      <c r="D2986" s="10"/>
    </row>
    <row r="2987" spans="3:4">
      <c r="C2987" s="10"/>
      <c r="D2987" s="10"/>
    </row>
    <row r="2988" spans="3:4">
      <c r="C2988" s="10"/>
      <c r="D2988" s="10"/>
    </row>
    <row r="2989" spans="3:4">
      <c r="C2989" s="10"/>
      <c r="D2989" s="10"/>
    </row>
    <row r="2990" spans="3:4">
      <c r="C2990" s="10"/>
      <c r="D2990" s="10"/>
    </row>
    <row r="2991" spans="3:4">
      <c r="C2991" s="10"/>
      <c r="D2991" s="10"/>
    </row>
    <row r="2992" spans="3:4">
      <c r="C2992" s="10"/>
      <c r="D2992" s="10"/>
    </row>
    <row r="2993" spans="3:4">
      <c r="C2993" s="10"/>
      <c r="D2993" s="10"/>
    </row>
    <row r="2994" spans="3:4">
      <c r="C2994" s="10"/>
      <c r="D2994" s="10"/>
    </row>
    <row r="2995" spans="3:4">
      <c r="C2995" s="10"/>
      <c r="D2995" s="10"/>
    </row>
    <row r="2996" spans="3:4">
      <c r="C2996" s="10"/>
      <c r="D2996" s="10"/>
    </row>
    <row r="2997" spans="3:4">
      <c r="C2997" s="10"/>
      <c r="D2997" s="10"/>
    </row>
    <row r="2998" spans="3:4">
      <c r="C2998" s="10"/>
      <c r="D2998" s="10"/>
    </row>
    <row r="2999" spans="3:4">
      <c r="C2999" s="10"/>
      <c r="D2999" s="10"/>
    </row>
    <row r="3000" spans="3:4">
      <c r="C3000" s="10"/>
      <c r="D3000" s="10"/>
    </row>
    <row r="3001" spans="3:4">
      <c r="C3001" s="10"/>
      <c r="D3001" s="10"/>
    </row>
    <row r="3002" spans="3:4">
      <c r="C3002" s="10"/>
      <c r="D3002" s="10"/>
    </row>
    <row r="3003" spans="3:4">
      <c r="C3003" s="10"/>
      <c r="D3003" s="10"/>
    </row>
    <row r="3004" spans="3:4">
      <c r="C3004" s="10"/>
      <c r="D3004" s="10"/>
    </row>
    <row r="3005" spans="3:4">
      <c r="C3005" s="10"/>
      <c r="D3005" s="10"/>
    </row>
    <row r="3006" spans="3:4">
      <c r="C3006" s="10"/>
      <c r="D3006" s="10"/>
    </row>
    <row r="3007" spans="3:4">
      <c r="C3007" s="10"/>
      <c r="D3007" s="10"/>
    </row>
    <row r="3008" spans="3:4">
      <c r="C3008" s="10"/>
      <c r="D3008" s="10"/>
    </row>
    <row r="3009" spans="3:4">
      <c r="C3009" s="10"/>
      <c r="D3009" s="10"/>
    </row>
    <row r="3010" spans="3:4">
      <c r="C3010" s="10"/>
      <c r="D3010" s="10"/>
    </row>
    <row r="3011" spans="3:4">
      <c r="C3011" s="10"/>
      <c r="D3011" s="10"/>
    </row>
    <row r="3012" spans="3:4">
      <c r="C3012" s="10"/>
      <c r="D3012" s="10"/>
    </row>
    <row r="3013" spans="3:4">
      <c r="C3013" s="10"/>
      <c r="D3013" s="10"/>
    </row>
    <row r="3014" spans="3:4">
      <c r="C3014" s="10"/>
      <c r="D3014" s="10"/>
    </row>
    <row r="3015" spans="3:4">
      <c r="C3015" s="10"/>
      <c r="D3015" s="10"/>
    </row>
    <row r="3016" spans="3:4">
      <c r="C3016" s="10"/>
      <c r="D3016" s="10"/>
    </row>
    <row r="3017" spans="3:4">
      <c r="C3017" s="10"/>
      <c r="D3017" s="10"/>
    </row>
    <row r="3018" spans="3:4">
      <c r="C3018" s="10"/>
      <c r="D3018" s="10"/>
    </row>
    <row r="3019" spans="3:4">
      <c r="C3019" s="10"/>
      <c r="D3019" s="10"/>
    </row>
    <row r="3020" spans="3:4">
      <c r="C3020" s="10"/>
      <c r="D3020" s="10"/>
    </row>
    <row r="3021" spans="3:4">
      <c r="C3021" s="10"/>
      <c r="D3021" s="10"/>
    </row>
    <row r="3022" spans="3:4">
      <c r="C3022" s="10"/>
      <c r="D3022" s="10"/>
    </row>
    <row r="3023" spans="3:4">
      <c r="C3023" s="10"/>
      <c r="D3023" s="10"/>
    </row>
    <row r="3024" spans="3:4">
      <c r="C3024" s="10"/>
      <c r="D3024" s="10"/>
    </row>
    <row r="3025" spans="3:4">
      <c r="C3025" s="10"/>
      <c r="D3025" s="10"/>
    </row>
    <row r="3026" spans="3:4">
      <c r="C3026" s="10"/>
      <c r="D3026" s="10"/>
    </row>
    <row r="3027" spans="3:4">
      <c r="C3027" s="10"/>
      <c r="D3027" s="10"/>
    </row>
    <row r="3028" spans="3:4">
      <c r="C3028" s="10"/>
      <c r="D3028" s="10"/>
    </row>
    <row r="3029" spans="3:4">
      <c r="C3029" s="10"/>
      <c r="D3029" s="10"/>
    </row>
    <row r="3030" spans="3:4">
      <c r="C3030" s="10"/>
      <c r="D3030" s="10"/>
    </row>
    <row r="3031" spans="3:4">
      <c r="C3031" s="10"/>
      <c r="D3031" s="10"/>
    </row>
    <row r="3032" spans="3:4">
      <c r="C3032" s="10"/>
      <c r="D3032" s="10"/>
    </row>
    <row r="3033" spans="3:4">
      <c r="C3033" s="10"/>
      <c r="D3033" s="10"/>
    </row>
    <row r="3034" spans="3:4">
      <c r="C3034" s="10"/>
      <c r="D3034" s="10"/>
    </row>
    <row r="3035" spans="3:4">
      <c r="C3035" s="10"/>
      <c r="D3035" s="10"/>
    </row>
    <row r="3036" spans="3:4">
      <c r="C3036" s="10"/>
      <c r="D3036" s="10"/>
    </row>
    <row r="3037" spans="3:4">
      <c r="C3037" s="10"/>
      <c r="D3037" s="10"/>
    </row>
    <row r="3038" spans="3:4">
      <c r="C3038" s="10"/>
      <c r="D3038" s="10"/>
    </row>
    <row r="3039" spans="3:4">
      <c r="C3039" s="10"/>
      <c r="D3039" s="10"/>
    </row>
    <row r="3040" spans="3:4">
      <c r="C3040" s="10"/>
      <c r="D3040" s="10"/>
    </row>
    <row r="3041" spans="3:4">
      <c r="C3041" s="10"/>
      <c r="D3041" s="10"/>
    </row>
    <row r="3042" spans="3:4">
      <c r="C3042" s="10"/>
      <c r="D3042" s="10"/>
    </row>
    <row r="3043" spans="3:4">
      <c r="C3043" s="10"/>
      <c r="D3043" s="10"/>
    </row>
    <row r="3044" spans="3:4">
      <c r="C3044" s="10"/>
      <c r="D3044" s="10"/>
    </row>
    <row r="3045" spans="3:4">
      <c r="C3045" s="10"/>
      <c r="D3045" s="10"/>
    </row>
    <row r="3046" spans="3:4">
      <c r="C3046" s="10"/>
      <c r="D3046" s="10"/>
    </row>
    <row r="3047" spans="3:4">
      <c r="C3047" s="10"/>
      <c r="D3047" s="10"/>
    </row>
    <row r="3048" spans="3:4">
      <c r="C3048" s="10"/>
      <c r="D3048" s="10"/>
    </row>
    <row r="3049" spans="3:4">
      <c r="C3049" s="10"/>
      <c r="D3049" s="10"/>
    </row>
    <row r="3050" spans="3:4">
      <c r="C3050" s="10"/>
      <c r="D3050" s="10"/>
    </row>
    <row r="3051" spans="3:4">
      <c r="C3051" s="10"/>
      <c r="D3051" s="10"/>
    </row>
    <row r="3052" spans="3:4">
      <c r="C3052" s="10"/>
      <c r="D3052" s="10"/>
    </row>
    <row r="3053" spans="3:4">
      <c r="C3053" s="10"/>
      <c r="D3053" s="10"/>
    </row>
    <row r="3054" spans="3:4">
      <c r="C3054" s="10"/>
      <c r="D3054" s="10"/>
    </row>
    <row r="3055" spans="3:4">
      <c r="C3055" s="10"/>
      <c r="D3055" s="10"/>
    </row>
    <row r="3056" spans="3:4">
      <c r="C3056" s="10"/>
      <c r="D3056" s="10"/>
    </row>
    <row r="3057" spans="3:4">
      <c r="C3057" s="10"/>
      <c r="D3057" s="10"/>
    </row>
    <row r="3058" spans="3:4">
      <c r="C3058" s="10"/>
      <c r="D3058" s="10"/>
    </row>
    <row r="3059" spans="3:4">
      <c r="C3059" s="10"/>
      <c r="D3059" s="10"/>
    </row>
    <row r="3060" spans="3:4">
      <c r="C3060" s="10"/>
      <c r="D3060" s="10"/>
    </row>
    <row r="3061" spans="3:4">
      <c r="C3061" s="10"/>
      <c r="D3061" s="10"/>
    </row>
    <row r="3062" spans="3:4">
      <c r="C3062" s="10"/>
      <c r="D3062" s="10"/>
    </row>
    <row r="3063" spans="3:4">
      <c r="C3063" s="10"/>
      <c r="D3063" s="10"/>
    </row>
    <row r="3064" spans="3:4">
      <c r="C3064" s="10"/>
      <c r="D3064" s="10"/>
    </row>
    <row r="3065" spans="3:4">
      <c r="C3065" s="10"/>
      <c r="D3065" s="10"/>
    </row>
    <row r="3066" spans="3:4">
      <c r="C3066" s="10"/>
      <c r="D3066" s="10"/>
    </row>
    <row r="3067" spans="3:4">
      <c r="C3067" s="10"/>
      <c r="D3067" s="10"/>
    </row>
    <row r="3068" spans="3:4">
      <c r="C3068" s="10"/>
      <c r="D3068" s="10"/>
    </row>
    <row r="3069" spans="3:4">
      <c r="C3069" s="10"/>
      <c r="D3069" s="10"/>
    </row>
    <row r="3070" spans="3:4">
      <c r="C3070" s="10"/>
      <c r="D3070" s="10"/>
    </row>
    <row r="3071" spans="3:4">
      <c r="C3071" s="10"/>
      <c r="D3071" s="10"/>
    </row>
    <row r="3072" spans="3:4">
      <c r="C3072" s="10"/>
      <c r="D3072" s="10"/>
    </row>
    <row r="3073" spans="3:4">
      <c r="C3073" s="10"/>
      <c r="D3073" s="10"/>
    </row>
    <row r="3074" spans="3:4">
      <c r="C3074" s="10"/>
      <c r="D3074" s="10"/>
    </row>
    <row r="3075" spans="3:4">
      <c r="C3075" s="10"/>
      <c r="D3075" s="10"/>
    </row>
    <row r="3076" spans="3:4">
      <c r="C3076" s="10"/>
      <c r="D3076" s="10"/>
    </row>
    <row r="3077" spans="3:4">
      <c r="C3077" s="10"/>
      <c r="D3077" s="10"/>
    </row>
    <row r="3078" spans="3:4">
      <c r="C3078" s="10"/>
      <c r="D3078" s="10"/>
    </row>
    <row r="3079" spans="3:4">
      <c r="C3079" s="10"/>
      <c r="D3079" s="10"/>
    </row>
    <row r="3080" spans="3:4">
      <c r="C3080" s="10"/>
      <c r="D3080" s="10"/>
    </row>
    <row r="3081" spans="3:4">
      <c r="C3081" s="10"/>
      <c r="D3081" s="10"/>
    </row>
    <row r="3082" spans="3:4">
      <c r="C3082" s="10"/>
      <c r="D3082" s="10"/>
    </row>
    <row r="3083" spans="3:4">
      <c r="C3083" s="10"/>
      <c r="D3083" s="10"/>
    </row>
    <row r="3084" spans="3:4">
      <c r="C3084" s="10"/>
      <c r="D3084" s="10"/>
    </row>
    <row r="3085" spans="3:4">
      <c r="C3085" s="10"/>
      <c r="D3085" s="10"/>
    </row>
    <row r="3086" spans="3:4">
      <c r="C3086" s="10"/>
      <c r="D3086" s="10"/>
    </row>
    <row r="3087" spans="3:4">
      <c r="C3087" s="10"/>
      <c r="D3087" s="10"/>
    </row>
    <row r="3088" spans="3:4">
      <c r="C3088" s="10"/>
      <c r="D3088" s="10"/>
    </row>
    <row r="3089" spans="3:4">
      <c r="C3089" s="10"/>
      <c r="D3089" s="10"/>
    </row>
    <row r="3090" spans="3:4">
      <c r="C3090" s="10"/>
      <c r="D3090" s="10"/>
    </row>
    <row r="3091" spans="3:4">
      <c r="C3091" s="10"/>
      <c r="D3091" s="10"/>
    </row>
    <row r="3092" spans="3:4">
      <c r="C3092" s="10"/>
      <c r="D3092" s="10"/>
    </row>
    <row r="3093" spans="3:4">
      <c r="C3093" s="10"/>
      <c r="D3093" s="10"/>
    </row>
    <row r="3094" spans="3:4">
      <c r="C3094" s="10"/>
      <c r="D3094" s="10"/>
    </row>
    <row r="3095" spans="3:4">
      <c r="C3095" s="10"/>
      <c r="D3095" s="10"/>
    </row>
    <row r="3096" spans="3:4">
      <c r="C3096" s="10"/>
      <c r="D3096" s="10"/>
    </row>
    <row r="3097" spans="3:4">
      <c r="C3097" s="10"/>
      <c r="D3097" s="10"/>
    </row>
    <row r="3098" spans="3:4">
      <c r="C3098" s="10"/>
      <c r="D3098" s="10"/>
    </row>
    <row r="3099" spans="3:4">
      <c r="C3099" s="10"/>
      <c r="D3099" s="10"/>
    </row>
    <row r="3100" spans="3:4">
      <c r="C3100" s="10"/>
      <c r="D3100" s="10"/>
    </row>
    <row r="3101" spans="3:4">
      <c r="C3101" s="10"/>
      <c r="D3101" s="10"/>
    </row>
    <row r="3102" spans="3:4">
      <c r="C3102" s="10"/>
      <c r="D3102" s="10"/>
    </row>
    <row r="3103" spans="3:4">
      <c r="C3103" s="10"/>
      <c r="D3103" s="10"/>
    </row>
    <row r="3104" spans="3:4">
      <c r="C3104" s="10"/>
      <c r="D3104" s="10"/>
    </row>
    <row r="3105" spans="3:4">
      <c r="C3105" s="10"/>
      <c r="D3105" s="10"/>
    </row>
    <row r="3106" spans="3:4">
      <c r="C3106" s="10"/>
      <c r="D3106" s="10"/>
    </row>
    <row r="3107" spans="3:4">
      <c r="C3107" s="10"/>
      <c r="D3107" s="10"/>
    </row>
    <row r="3108" spans="3:4">
      <c r="C3108" s="10"/>
      <c r="D3108" s="10"/>
    </row>
    <row r="3109" spans="3:4">
      <c r="C3109" s="10"/>
      <c r="D3109" s="10"/>
    </row>
    <row r="3110" spans="3:4">
      <c r="C3110" s="10"/>
      <c r="D3110" s="10"/>
    </row>
    <row r="3111" spans="3:4">
      <c r="C3111" s="10"/>
      <c r="D3111" s="10"/>
    </row>
    <row r="3112" spans="3:4">
      <c r="C3112" s="10"/>
      <c r="D3112" s="10"/>
    </row>
    <row r="3113" spans="3:4">
      <c r="C3113" s="10"/>
      <c r="D3113" s="10"/>
    </row>
    <row r="3114" spans="3:4">
      <c r="C3114" s="10"/>
      <c r="D3114" s="10"/>
    </row>
    <row r="3115" spans="3:4">
      <c r="C3115" s="10"/>
      <c r="D3115" s="10"/>
    </row>
    <row r="3116" spans="3:4">
      <c r="C3116" s="10"/>
      <c r="D3116" s="10"/>
    </row>
    <row r="3117" spans="3:4">
      <c r="C3117" s="10"/>
      <c r="D3117" s="10"/>
    </row>
    <row r="3118" spans="3:4">
      <c r="C3118" s="10"/>
      <c r="D3118" s="10"/>
    </row>
    <row r="3119" spans="3:4">
      <c r="C3119" s="10"/>
      <c r="D3119" s="10"/>
    </row>
    <row r="3120" spans="3:4">
      <c r="C3120" s="10"/>
      <c r="D3120" s="10"/>
    </row>
    <row r="3121" spans="3:4">
      <c r="C3121" s="10"/>
      <c r="D3121" s="10"/>
    </row>
    <row r="3122" spans="3:4">
      <c r="C3122" s="10"/>
      <c r="D3122" s="10"/>
    </row>
    <row r="3123" spans="3:4">
      <c r="C3123" s="10"/>
      <c r="D3123" s="10"/>
    </row>
    <row r="3124" spans="3:4">
      <c r="C3124" s="10"/>
      <c r="D3124" s="10"/>
    </row>
    <row r="3125" spans="3:4">
      <c r="C3125" s="10"/>
      <c r="D3125" s="10"/>
    </row>
    <row r="3126" spans="3:4">
      <c r="C3126" s="10"/>
      <c r="D3126" s="10"/>
    </row>
    <row r="3127" spans="3:4">
      <c r="C3127" s="10"/>
      <c r="D3127" s="10"/>
    </row>
    <row r="3128" spans="3:4">
      <c r="C3128" s="10"/>
      <c r="D3128" s="10"/>
    </row>
    <row r="3129" spans="3:4">
      <c r="C3129" s="10"/>
      <c r="D3129" s="10"/>
    </row>
    <row r="3130" spans="3:4">
      <c r="C3130" s="10"/>
      <c r="D3130" s="10"/>
    </row>
    <row r="3131" spans="3:4">
      <c r="C3131" s="10"/>
      <c r="D3131" s="10"/>
    </row>
    <row r="3132" spans="3:4">
      <c r="C3132" s="10"/>
      <c r="D3132" s="10"/>
    </row>
    <row r="3133" spans="3:4">
      <c r="C3133" s="10"/>
      <c r="D3133" s="10"/>
    </row>
    <row r="3134" spans="3:4">
      <c r="C3134" s="10"/>
      <c r="D3134" s="10"/>
    </row>
    <row r="3135" spans="3:4">
      <c r="C3135" s="10"/>
      <c r="D3135" s="10"/>
    </row>
    <row r="3136" spans="3:4">
      <c r="C3136" s="10"/>
      <c r="D3136" s="10"/>
    </row>
    <row r="3137" spans="3:4">
      <c r="C3137" s="10"/>
      <c r="D3137" s="10"/>
    </row>
    <row r="3138" spans="3:4">
      <c r="C3138" s="10"/>
      <c r="D3138" s="10"/>
    </row>
    <row r="3139" spans="3:4">
      <c r="C3139" s="10"/>
      <c r="D3139" s="10"/>
    </row>
    <row r="3140" spans="3:4">
      <c r="C3140" s="10"/>
      <c r="D3140" s="10"/>
    </row>
    <row r="3141" spans="3:4">
      <c r="C3141" s="10"/>
      <c r="D3141" s="10"/>
    </row>
    <row r="3142" spans="3:4">
      <c r="C3142" s="10"/>
      <c r="D3142" s="10"/>
    </row>
    <row r="3143" spans="3:4">
      <c r="C3143" s="10"/>
      <c r="D3143" s="10"/>
    </row>
    <row r="3144" spans="3:4">
      <c r="C3144" s="10"/>
      <c r="D3144" s="10"/>
    </row>
    <row r="3145" spans="3:4">
      <c r="C3145" s="10"/>
      <c r="D3145" s="10"/>
    </row>
    <row r="3146" spans="3:4">
      <c r="C3146" s="10"/>
      <c r="D3146" s="10"/>
    </row>
    <row r="3147" spans="3:4">
      <c r="C3147" s="10"/>
      <c r="D3147" s="10"/>
    </row>
    <row r="3148" spans="3:4">
      <c r="C3148" s="10"/>
      <c r="D3148" s="10"/>
    </row>
    <row r="3149" spans="3:4">
      <c r="C3149" s="10"/>
      <c r="D3149" s="10"/>
    </row>
    <row r="3150" spans="3:4">
      <c r="C3150" s="10"/>
      <c r="D3150" s="10"/>
    </row>
    <row r="3151" spans="3:4">
      <c r="C3151" s="10"/>
      <c r="D3151" s="10"/>
    </row>
    <row r="3152" spans="3:4">
      <c r="C3152" s="10"/>
      <c r="D3152" s="10"/>
    </row>
    <row r="3153" spans="3:4">
      <c r="C3153" s="10"/>
      <c r="D3153" s="10"/>
    </row>
    <row r="3154" spans="3:4">
      <c r="C3154" s="10"/>
      <c r="D3154" s="10"/>
    </row>
    <row r="3155" spans="3:4">
      <c r="C3155" s="10"/>
      <c r="D3155" s="10"/>
    </row>
    <row r="3156" spans="3:4">
      <c r="C3156" s="10"/>
      <c r="D3156" s="10"/>
    </row>
    <row r="3157" spans="3:4">
      <c r="C3157" s="10"/>
      <c r="D3157" s="10"/>
    </row>
    <row r="3158" spans="3:4">
      <c r="C3158" s="10"/>
      <c r="D3158" s="10"/>
    </row>
    <row r="3159" spans="3:4">
      <c r="C3159" s="10"/>
      <c r="D3159" s="10"/>
    </row>
    <row r="3160" spans="3:4">
      <c r="C3160" s="10"/>
      <c r="D3160" s="10"/>
    </row>
    <row r="3161" spans="3:4">
      <c r="C3161" s="10"/>
      <c r="D3161" s="10"/>
    </row>
    <row r="3162" spans="3:4">
      <c r="C3162" s="10"/>
      <c r="D3162" s="10"/>
    </row>
    <row r="3163" spans="3:4">
      <c r="C3163" s="10"/>
      <c r="D3163" s="10"/>
    </row>
    <row r="3164" spans="3:4">
      <c r="C3164" s="10"/>
      <c r="D3164" s="10"/>
    </row>
    <row r="3165" spans="3:4">
      <c r="C3165" s="10"/>
      <c r="D3165" s="10"/>
    </row>
    <row r="3166" spans="3:4">
      <c r="C3166" s="10"/>
      <c r="D3166" s="10"/>
    </row>
    <row r="3167" spans="3:4">
      <c r="C3167" s="10"/>
      <c r="D3167" s="10"/>
    </row>
    <row r="3168" spans="3:4">
      <c r="C3168" s="10"/>
      <c r="D3168" s="10"/>
    </row>
    <row r="3169" spans="3:4">
      <c r="C3169" s="10"/>
      <c r="D3169" s="10"/>
    </row>
    <row r="3170" spans="3:4">
      <c r="C3170" s="10"/>
      <c r="D3170" s="10"/>
    </row>
    <row r="3171" spans="3:4">
      <c r="C3171" s="10"/>
      <c r="D3171" s="10"/>
    </row>
    <row r="3172" spans="3:4">
      <c r="C3172" s="10"/>
      <c r="D3172" s="10"/>
    </row>
    <row r="3173" spans="3:4">
      <c r="C3173" s="10"/>
      <c r="D3173" s="10"/>
    </row>
    <row r="3174" spans="3:4">
      <c r="C3174" s="10"/>
      <c r="D3174" s="10"/>
    </row>
    <row r="3175" spans="3:4">
      <c r="C3175" s="10"/>
      <c r="D3175" s="10"/>
    </row>
    <row r="3176" spans="3:4">
      <c r="C3176" s="10"/>
      <c r="D3176" s="10"/>
    </row>
    <row r="3177" spans="3:4">
      <c r="C3177" s="10"/>
      <c r="D3177" s="10"/>
    </row>
    <row r="3178" spans="3:4">
      <c r="C3178" s="10"/>
      <c r="D3178" s="10"/>
    </row>
    <row r="3179" spans="3:4">
      <c r="C3179" s="10"/>
      <c r="D3179" s="10"/>
    </row>
    <row r="3180" spans="3:4">
      <c r="C3180" s="10"/>
      <c r="D3180" s="10"/>
    </row>
    <row r="3181" spans="3:4">
      <c r="C3181" s="10"/>
      <c r="D3181" s="10"/>
    </row>
    <row r="3182" spans="3:4">
      <c r="C3182" s="10"/>
      <c r="D3182" s="10"/>
    </row>
    <row r="3183" spans="3:4">
      <c r="C3183" s="10"/>
      <c r="D3183" s="10"/>
    </row>
    <row r="3184" spans="3:4">
      <c r="C3184" s="10"/>
      <c r="D3184" s="10"/>
    </row>
    <row r="3185" spans="3:4">
      <c r="C3185" s="10"/>
      <c r="D3185" s="10"/>
    </row>
    <row r="3186" spans="3:4">
      <c r="C3186" s="10"/>
      <c r="D3186" s="10"/>
    </row>
    <row r="3187" spans="3:4">
      <c r="C3187" s="10"/>
      <c r="D3187" s="10"/>
    </row>
    <row r="3188" spans="3:4">
      <c r="C3188" s="10"/>
      <c r="D3188" s="10"/>
    </row>
    <row r="3189" spans="3:4">
      <c r="C3189" s="10"/>
      <c r="D3189" s="10"/>
    </row>
    <row r="3190" spans="3:4">
      <c r="C3190" s="10"/>
      <c r="D3190" s="10"/>
    </row>
    <row r="3191" spans="3:4">
      <c r="C3191" s="10"/>
      <c r="D3191" s="10"/>
    </row>
    <row r="3192" spans="3:4">
      <c r="C3192" s="10"/>
      <c r="D3192" s="10"/>
    </row>
    <row r="3193" spans="3:4">
      <c r="C3193" s="10"/>
      <c r="D3193" s="10"/>
    </row>
    <row r="3194" spans="3:4">
      <c r="C3194" s="10"/>
      <c r="D3194" s="10"/>
    </row>
    <row r="3195" spans="3:4">
      <c r="C3195" s="10"/>
      <c r="D3195" s="10"/>
    </row>
    <row r="3196" spans="3:4">
      <c r="C3196" s="10"/>
      <c r="D3196" s="10"/>
    </row>
    <row r="3197" spans="3:4">
      <c r="C3197" s="10"/>
      <c r="D3197" s="10"/>
    </row>
    <row r="3198" spans="3:4">
      <c r="C3198" s="10"/>
      <c r="D3198" s="10"/>
    </row>
    <row r="3199" spans="3:4">
      <c r="C3199" s="10"/>
      <c r="D3199" s="10"/>
    </row>
    <row r="3200" spans="3:4">
      <c r="C3200" s="10"/>
      <c r="D3200" s="10"/>
    </row>
    <row r="3201" spans="3:4">
      <c r="C3201" s="10"/>
      <c r="D3201" s="10"/>
    </row>
    <row r="3202" spans="3:4">
      <c r="C3202" s="10"/>
      <c r="D3202" s="10"/>
    </row>
    <row r="3203" spans="3:4">
      <c r="C3203" s="10"/>
      <c r="D3203" s="10"/>
    </row>
    <row r="3204" spans="3:4">
      <c r="C3204" s="10"/>
      <c r="D3204" s="10"/>
    </row>
    <row r="3205" spans="3:4">
      <c r="C3205" s="10"/>
      <c r="D3205" s="10"/>
    </row>
    <row r="3206" spans="3:4">
      <c r="C3206" s="10"/>
      <c r="D3206" s="10"/>
    </row>
    <row r="3207" spans="3:4">
      <c r="C3207" s="10"/>
      <c r="D3207" s="10"/>
    </row>
    <row r="3208" spans="3:4">
      <c r="C3208" s="10"/>
      <c r="D3208" s="10"/>
    </row>
    <row r="3209" spans="3:4">
      <c r="C3209" s="10"/>
      <c r="D3209" s="10"/>
    </row>
    <row r="3210" spans="3:4">
      <c r="C3210" s="10"/>
      <c r="D3210" s="10"/>
    </row>
    <row r="3211" spans="3:4">
      <c r="C3211" s="10"/>
      <c r="D3211" s="10"/>
    </row>
    <row r="3212" spans="3:4">
      <c r="C3212" s="10"/>
      <c r="D3212" s="10"/>
    </row>
    <row r="3213" spans="3:4">
      <c r="C3213" s="10"/>
      <c r="D3213" s="10"/>
    </row>
    <row r="3214" spans="3:4">
      <c r="C3214" s="10"/>
      <c r="D3214" s="10"/>
    </row>
    <row r="3215" spans="3:4">
      <c r="C3215" s="10"/>
      <c r="D3215" s="10"/>
    </row>
    <row r="3216" spans="3:4">
      <c r="C3216" s="10"/>
      <c r="D3216" s="10"/>
    </row>
    <row r="3217" spans="3:4">
      <c r="C3217" s="10"/>
      <c r="D3217" s="10"/>
    </row>
    <row r="3218" spans="3:4">
      <c r="C3218" s="10"/>
      <c r="D3218" s="10"/>
    </row>
    <row r="3219" spans="3:4">
      <c r="C3219" s="10"/>
      <c r="D3219" s="10"/>
    </row>
    <row r="3220" spans="3:4">
      <c r="C3220" s="10"/>
      <c r="D3220" s="10"/>
    </row>
    <row r="3221" spans="3:4">
      <c r="C3221" s="10"/>
      <c r="D3221" s="10"/>
    </row>
    <row r="3222" spans="3:4">
      <c r="C3222" s="10"/>
      <c r="D3222" s="10"/>
    </row>
    <row r="3223" spans="3:4">
      <c r="C3223" s="10"/>
      <c r="D3223" s="10"/>
    </row>
    <row r="3224" spans="3:4">
      <c r="C3224" s="10"/>
      <c r="D3224" s="10"/>
    </row>
    <row r="3225" spans="3:4">
      <c r="C3225" s="10"/>
      <c r="D3225" s="10"/>
    </row>
    <row r="3226" spans="3:4">
      <c r="C3226" s="10"/>
      <c r="D3226" s="10"/>
    </row>
    <row r="3227" spans="3:4">
      <c r="C3227" s="10"/>
      <c r="D3227" s="10"/>
    </row>
    <row r="3228" spans="3:4">
      <c r="C3228" s="10"/>
      <c r="D3228" s="10"/>
    </row>
    <row r="3229" spans="3:4">
      <c r="C3229" s="10"/>
      <c r="D3229" s="10"/>
    </row>
    <row r="3230" spans="3:4">
      <c r="C3230" s="10"/>
      <c r="D3230" s="10"/>
    </row>
    <row r="3231" spans="3:4">
      <c r="C3231" s="10"/>
      <c r="D3231" s="10"/>
    </row>
    <row r="3232" spans="3:4">
      <c r="C3232" s="10"/>
      <c r="D3232" s="10"/>
    </row>
    <row r="3233" spans="3:4">
      <c r="C3233" s="10"/>
      <c r="D3233" s="10"/>
    </row>
    <row r="3234" spans="3:4">
      <c r="C3234" s="10"/>
      <c r="D3234" s="10"/>
    </row>
    <row r="3235" spans="3:4">
      <c r="C3235" s="10"/>
      <c r="D3235" s="10"/>
    </row>
    <row r="3236" spans="3:4">
      <c r="C3236" s="10"/>
      <c r="D3236" s="10"/>
    </row>
    <row r="3237" spans="3:4">
      <c r="C3237" s="10"/>
      <c r="D3237" s="10"/>
    </row>
    <row r="3238" spans="3:4">
      <c r="C3238" s="10"/>
      <c r="D3238" s="10"/>
    </row>
    <row r="3239" spans="3:4">
      <c r="C3239" s="10"/>
      <c r="D3239" s="10"/>
    </row>
    <row r="3240" spans="3:4">
      <c r="C3240" s="10"/>
      <c r="D3240" s="10"/>
    </row>
    <row r="3241" spans="3:4">
      <c r="C3241" s="10"/>
      <c r="D3241" s="10"/>
    </row>
    <row r="3242" spans="3:4">
      <c r="C3242" s="10"/>
      <c r="D3242" s="10"/>
    </row>
    <row r="3243" spans="3:4">
      <c r="C3243" s="10"/>
      <c r="D3243" s="10"/>
    </row>
    <row r="3244" spans="3:4">
      <c r="C3244" s="10"/>
      <c r="D3244" s="10"/>
    </row>
    <row r="3245" spans="3:4">
      <c r="C3245" s="10"/>
      <c r="D3245" s="10"/>
    </row>
    <row r="3246" spans="3:4">
      <c r="C3246" s="10"/>
      <c r="D3246" s="10"/>
    </row>
    <row r="3247" spans="3:4">
      <c r="C3247" s="10"/>
      <c r="D3247" s="10"/>
    </row>
    <row r="3248" spans="3:4">
      <c r="C3248" s="10"/>
      <c r="D3248" s="10"/>
    </row>
    <row r="3249" spans="3:4">
      <c r="C3249" s="10"/>
      <c r="D3249" s="10"/>
    </row>
    <row r="3250" spans="3:4">
      <c r="C3250" s="10"/>
      <c r="D3250" s="10"/>
    </row>
    <row r="3251" spans="3:4">
      <c r="C3251" s="10"/>
      <c r="D3251" s="10"/>
    </row>
    <row r="3252" spans="3:4">
      <c r="C3252" s="10"/>
      <c r="D3252" s="10"/>
    </row>
    <row r="3253" spans="3:4">
      <c r="C3253" s="10"/>
      <c r="D3253" s="10"/>
    </row>
    <row r="3254" spans="3:4">
      <c r="C3254" s="10"/>
      <c r="D3254" s="10"/>
    </row>
    <row r="3255" spans="3:4">
      <c r="C3255" s="10"/>
      <c r="D3255" s="10"/>
    </row>
    <row r="3256" spans="3:4">
      <c r="C3256" s="10"/>
      <c r="D3256" s="10"/>
    </row>
    <row r="3257" spans="3:4">
      <c r="C3257" s="10"/>
      <c r="D3257" s="10"/>
    </row>
    <row r="3258" spans="3:4">
      <c r="C3258" s="10"/>
      <c r="D3258" s="10"/>
    </row>
    <row r="3259" spans="3:4">
      <c r="C3259" s="10"/>
      <c r="D3259" s="10"/>
    </row>
    <row r="3260" spans="3:4">
      <c r="C3260" s="10"/>
      <c r="D3260" s="10"/>
    </row>
    <row r="3261" spans="3:4">
      <c r="C3261" s="10"/>
      <c r="D3261" s="10"/>
    </row>
    <row r="3262" spans="3:4">
      <c r="C3262" s="10"/>
      <c r="D3262" s="10"/>
    </row>
    <row r="3263" spans="3:4">
      <c r="C3263" s="10"/>
      <c r="D3263" s="10"/>
    </row>
    <row r="3264" spans="3:4">
      <c r="C3264" s="10"/>
      <c r="D3264" s="10"/>
    </row>
    <row r="3265" spans="3:4">
      <c r="C3265" s="10"/>
      <c r="D3265" s="10"/>
    </row>
    <row r="3266" spans="3:4">
      <c r="C3266" s="10"/>
      <c r="D3266" s="10"/>
    </row>
    <row r="3267" spans="3:4">
      <c r="C3267" s="10"/>
      <c r="D3267" s="10"/>
    </row>
    <row r="3268" spans="3:4">
      <c r="C3268" s="10"/>
      <c r="D3268" s="10"/>
    </row>
    <row r="3269" spans="3:4">
      <c r="C3269" s="10"/>
      <c r="D3269" s="10"/>
    </row>
    <row r="3270" spans="3:4">
      <c r="C3270" s="10"/>
      <c r="D3270" s="10"/>
    </row>
    <row r="3271" spans="3:4">
      <c r="C3271" s="10"/>
      <c r="D3271" s="10"/>
    </row>
    <row r="3272" spans="3:4">
      <c r="C3272" s="10"/>
      <c r="D3272" s="10"/>
    </row>
    <row r="3273" spans="3:4">
      <c r="C3273" s="10"/>
      <c r="D3273" s="10"/>
    </row>
    <row r="3274" spans="3:4">
      <c r="C3274" s="10"/>
      <c r="D3274" s="10"/>
    </row>
    <row r="3275" spans="3:4">
      <c r="C3275" s="10"/>
      <c r="D3275" s="10"/>
    </row>
    <row r="3276" spans="3:4">
      <c r="C3276" s="10"/>
      <c r="D3276" s="10"/>
    </row>
    <row r="3277" spans="3:4">
      <c r="C3277" s="10"/>
      <c r="D3277" s="10"/>
    </row>
    <row r="3278" spans="3:4">
      <c r="C3278" s="10"/>
      <c r="D3278" s="10"/>
    </row>
    <row r="3279" spans="3:4">
      <c r="C3279" s="10"/>
      <c r="D3279" s="10"/>
    </row>
    <row r="3280" spans="3:4">
      <c r="C3280" s="10"/>
      <c r="D3280" s="10"/>
    </row>
    <row r="3281" spans="3:4">
      <c r="C3281" s="10"/>
      <c r="D3281" s="10"/>
    </row>
    <row r="3282" spans="3:4">
      <c r="C3282" s="10"/>
      <c r="D3282" s="10"/>
    </row>
    <row r="3283" spans="3:4">
      <c r="C3283" s="10"/>
      <c r="D3283" s="10"/>
    </row>
    <row r="3284" spans="3:4">
      <c r="C3284" s="10"/>
      <c r="D3284" s="10"/>
    </row>
    <row r="3285" spans="3:4">
      <c r="C3285" s="10"/>
      <c r="D3285" s="10"/>
    </row>
    <row r="3286" spans="3:4">
      <c r="C3286" s="10"/>
      <c r="D3286" s="10"/>
    </row>
    <row r="3287" spans="3:4">
      <c r="C3287" s="10"/>
      <c r="D3287" s="10"/>
    </row>
    <row r="3288" spans="3:4">
      <c r="C3288" s="10"/>
      <c r="D3288" s="10"/>
    </row>
    <row r="3289" spans="3:4">
      <c r="C3289" s="10"/>
      <c r="D3289" s="10"/>
    </row>
    <row r="3290" spans="3:4">
      <c r="C3290" s="10"/>
      <c r="D3290" s="10"/>
    </row>
    <row r="3291" spans="3:4">
      <c r="C3291" s="10"/>
      <c r="D3291" s="10"/>
    </row>
    <row r="3292" spans="3:4">
      <c r="C3292" s="10"/>
      <c r="D3292" s="10"/>
    </row>
    <row r="3293" spans="3:4">
      <c r="C3293" s="10"/>
      <c r="D3293" s="10"/>
    </row>
    <row r="3294" spans="3:4">
      <c r="C3294" s="10"/>
      <c r="D3294" s="10"/>
    </row>
    <row r="3295" spans="3:4">
      <c r="C3295" s="10"/>
      <c r="D3295" s="10"/>
    </row>
    <row r="3296" spans="3:4">
      <c r="C3296" s="10"/>
      <c r="D3296" s="10"/>
    </row>
    <row r="3297" spans="3:4">
      <c r="C3297" s="10"/>
      <c r="D3297" s="10"/>
    </row>
    <row r="3298" spans="3:4">
      <c r="C3298" s="10"/>
      <c r="D3298" s="10"/>
    </row>
    <row r="3299" spans="3:4">
      <c r="C3299" s="10"/>
      <c r="D3299" s="10"/>
    </row>
    <row r="3300" spans="3:4">
      <c r="C3300" s="10"/>
      <c r="D3300" s="10"/>
    </row>
    <row r="3301" spans="3:4">
      <c r="C3301" s="10"/>
      <c r="D3301" s="10"/>
    </row>
    <row r="3302" spans="3:4">
      <c r="C3302" s="10"/>
      <c r="D3302" s="10"/>
    </row>
    <row r="3303" spans="3:4">
      <c r="C3303" s="10"/>
      <c r="D3303" s="10"/>
    </row>
    <row r="3304" spans="3:4">
      <c r="C3304" s="10"/>
      <c r="D3304" s="10"/>
    </row>
    <row r="3305" spans="3:4">
      <c r="C3305" s="10"/>
      <c r="D3305" s="10"/>
    </row>
    <row r="3306" spans="3:4">
      <c r="C3306" s="10"/>
      <c r="D3306" s="10"/>
    </row>
    <row r="3307" spans="3:4">
      <c r="C3307" s="10"/>
      <c r="D3307" s="10"/>
    </row>
    <row r="3308" spans="3:4">
      <c r="C3308" s="10"/>
      <c r="D3308" s="10"/>
    </row>
    <row r="3309" spans="3:4">
      <c r="C3309" s="10"/>
      <c r="D3309" s="10"/>
    </row>
    <row r="3310" spans="3:4">
      <c r="C3310" s="10"/>
      <c r="D3310" s="10"/>
    </row>
    <row r="3311" spans="3:4">
      <c r="C3311" s="10"/>
      <c r="D3311" s="10"/>
    </row>
    <row r="3312" spans="3:4">
      <c r="C3312" s="10"/>
      <c r="D3312" s="10"/>
    </row>
    <row r="3313" spans="3:4">
      <c r="C3313" s="10"/>
      <c r="D3313" s="10"/>
    </row>
    <row r="3314" spans="3:4">
      <c r="C3314" s="10"/>
      <c r="D3314" s="10"/>
    </row>
    <row r="3315" spans="3:4">
      <c r="C3315" s="10"/>
      <c r="D3315" s="10"/>
    </row>
    <row r="3316" spans="3:4">
      <c r="C3316" s="10"/>
      <c r="D3316" s="10"/>
    </row>
    <row r="3317" spans="3:4">
      <c r="C3317" s="10"/>
      <c r="D3317" s="10"/>
    </row>
    <row r="3318" spans="3:4">
      <c r="C3318" s="10"/>
      <c r="D3318" s="10"/>
    </row>
    <row r="3319" spans="3:4">
      <c r="C3319" s="10"/>
      <c r="D3319" s="10"/>
    </row>
    <row r="3320" spans="3:4">
      <c r="C3320" s="10"/>
      <c r="D3320" s="10"/>
    </row>
    <row r="3321" spans="3:4">
      <c r="C3321" s="10"/>
      <c r="D3321" s="10"/>
    </row>
    <row r="3322" spans="3:4">
      <c r="C3322" s="10"/>
      <c r="D3322" s="10"/>
    </row>
    <row r="3323" spans="3:4">
      <c r="C3323" s="10"/>
      <c r="D3323" s="10"/>
    </row>
    <row r="3324" spans="3:4">
      <c r="C3324" s="10"/>
      <c r="D3324" s="10"/>
    </row>
    <row r="3325" spans="3:4">
      <c r="C3325" s="10"/>
      <c r="D3325" s="10"/>
    </row>
    <row r="3326" spans="3:4">
      <c r="C3326" s="10"/>
      <c r="D3326" s="10"/>
    </row>
    <row r="3327" spans="3:4">
      <c r="C3327" s="10"/>
      <c r="D3327" s="10"/>
    </row>
    <row r="3328" spans="3:4">
      <c r="C3328" s="10"/>
      <c r="D3328" s="10"/>
    </row>
    <row r="3329" spans="3:4">
      <c r="C3329" s="10"/>
      <c r="D3329" s="10"/>
    </row>
    <row r="3330" spans="3:4">
      <c r="C3330" s="10"/>
      <c r="D3330" s="10"/>
    </row>
    <row r="3331" spans="3:4">
      <c r="C3331" s="10"/>
      <c r="D3331" s="10"/>
    </row>
    <row r="3332" spans="3:4">
      <c r="C3332" s="10"/>
      <c r="D3332" s="10"/>
    </row>
    <row r="3333" spans="3:4">
      <c r="C3333" s="10"/>
      <c r="D3333" s="10"/>
    </row>
    <row r="3334" spans="3:4">
      <c r="C3334" s="10"/>
      <c r="D3334" s="10"/>
    </row>
    <row r="3335" spans="3:4">
      <c r="C3335" s="10"/>
      <c r="D3335" s="10"/>
    </row>
    <row r="3336" spans="3:4">
      <c r="C3336" s="10"/>
      <c r="D3336" s="10"/>
    </row>
    <row r="3337" spans="3:4">
      <c r="C3337" s="10"/>
      <c r="D3337" s="10"/>
    </row>
    <row r="3338" spans="3:4">
      <c r="C3338" s="10"/>
      <c r="D3338" s="10"/>
    </row>
    <row r="3339" spans="3:4">
      <c r="C3339" s="10"/>
      <c r="D3339" s="10"/>
    </row>
    <row r="3340" spans="3:4">
      <c r="C3340" s="10"/>
      <c r="D3340" s="10"/>
    </row>
    <row r="3341" spans="3:4">
      <c r="C3341" s="10"/>
      <c r="D3341" s="10"/>
    </row>
    <row r="3342" spans="3:4">
      <c r="C3342" s="10"/>
      <c r="D3342" s="10"/>
    </row>
    <row r="3343" spans="3:4">
      <c r="C3343" s="10"/>
      <c r="D3343" s="10"/>
    </row>
    <row r="3344" spans="3:4">
      <c r="C3344" s="10"/>
      <c r="D3344" s="10"/>
    </row>
    <row r="3345" spans="3:4">
      <c r="C3345" s="10"/>
      <c r="D3345" s="10"/>
    </row>
    <row r="3346" spans="3:4">
      <c r="C3346" s="10"/>
      <c r="D3346" s="10"/>
    </row>
    <row r="3347" spans="3:4">
      <c r="C3347" s="10"/>
      <c r="D3347" s="10"/>
    </row>
    <row r="3348" spans="3:4">
      <c r="C3348" s="10"/>
      <c r="D3348" s="10"/>
    </row>
    <row r="3349" spans="3:4">
      <c r="C3349" s="10"/>
      <c r="D3349" s="10"/>
    </row>
    <row r="3350" spans="3:4">
      <c r="C3350" s="10"/>
      <c r="D3350" s="10"/>
    </row>
    <row r="3351" spans="3:4">
      <c r="C3351" s="10"/>
      <c r="D3351" s="10"/>
    </row>
    <row r="3352" spans="3:4">
      <c r="C3352" s="10"/>
      <c r="D3352" s="10"/>
    </row>
    <row r="3353" spans="3:4">
      <c r="C3353" s="10"/>
      <c r="D3353" s="10"/>
    </row>
    <row r="3354" spans="3:4">
      <c r="C3354" s="10"/>
      <c r="D3354" s="10"/>
    </row>
    <row r="3355" spans="3:4">
      <c r="C3355" s="10"/>
      <c r="D3355" s="10"/>
    </row>
    <row r="3356" spans="3:4">
      <c r="C3356" s="10"/>
      <c r="D3356" s="10"/>
    </row>
    <row r="3357" spans="3:4">
      <c r="C3357" s="10"/>
      <c r="D3357" s="10"/>
    </row>
    <row r="3358" spans="3:4">
      <c r="C3358" s="10"/>
      <c r="D3358" s="10"/>
    </row>
    <row r="3359" spans="3:4">
      <c r="C3359" s="10"/>
      <c r="D3359" s="10"/>
    </row>
    <row r="3360" spans="3:4">
      <c r="C3360" s="10"/>
      <c r="D3360" s="10"/>
    </row>
    <row r="3361" spans="3:4">
      <c r="C3361" s="10"/>
      <c r="D3361" s="10"/>
    </row>
    <row r="3362" spans="3:4">
      <c r="C3362" s="10"/>
      <c r="D3362" s="10"/>
    </row>
    <row r="3363" spans="3:4">
      <c r="C3363" s="10"/>
      <c r="D3363" s="10"/>
    </row>
    <row r="3364" spans="3:4">
      <c r="C3364" s="10"/>
      <c r="D3364" s="10"/>
    </row>
    <row r="3365" spans="3:4">
      <c r="C3365" s="10"/>
      <c r="D3365" s="10"/>
    </row>
    <row r="3366" spans="3:4">
      <c r="C3366" s="10"/>
      <c r="D3366" s="10"/>
    </row>
    <row r="3367" spans="3:4">
      <c r="C3367" s="10"/>
      <c r="D3367" s="10"/>
    </row>
    <row r="3368" spans="3:4">
      <c r="C3368" s="10"/>
      <c r="D3368" s="10"/>
    </row>
    <row r="3369" spans="3:4">
      <c r="C3369" s="10"/>
      <c r="D3369" s="10"/>
    </row>
    <row r="3370" spans="3:4">
      <c r="C3370" s="10"/>
      <c r="D3370" s="10"/>
    </row>
    <row r="3371" spans="3:4">
      <c r="C3371" s="10"/>
      <c r="D3371" s="10"/>
    </row>
    <row r="3372" spans="3:4">
      <c r="C3372" s="10"/>
      <c r="D3372" s="10"/>
    </row>
    <row r="3373" spans="3:4">
      <c r="C3373" s="10"/>
      <c r="D3373" s="10"/>
    </row>
    <row r="3374" spans="3:4">
      <c r="C3374" s="10"/>
      <c r="D3374" s="10"/>
    </row>
    <row r="3375" spans="3:4">
      <c r="C3375" s="10"/>
      <c r="D3375" s="10"/>
    </row>
    <row r="3376" spans="3:4">
      <c r="C3376" s="10"/>
      <c r="D3376" s="10"/>
    </row>
    <row r="3377" spans="3:4">
      <c r="C3377" s="10"/>
      <c r="D3377" s="10"/>
    </row>
    <row r="3378" spans="3:4">
      <c r="C3378" s="10"/>
      <c r="D3378" s="10"/>
    </row>
    <row r="3379" spans="3:4">
      <c r="C3379" s="10"/>
      <c r="D3379" s="10"/>
    </row>
    <row r="3380" spans="3:4">
      <c r="C3380" s="10"/>
      <c r="D3380" s="10"/>
    </row>
    <row r="3381" spans="3:4">
      <c r="C3381" s="10"/>
      <c r="D3381" s="10"/>
    </row>
    <row r="3382" spans="3:4">
      <c r="C3382" s="10"/>
      <c r="D3382" s="10"/>
    </row>
    <row r="3383" spans="3:4">
      <c r="C3383" s="10"/>
      <c r="D3383" s="10"/>
    </row>
    <row r="3384" spans="3:4">
      <c r="C3384" s="10"/>
      <c r="D3384" s="10"/>
    </row>
    <row r="3385" spans="3:4">
      <c r="C3385" s="10"/>
      <c r="D3385" s="10"/>
    </row>
    <row r="3386" spans="3:4">
      <c r="C3386" s="10"/>
      <c r="D3386" s="10"/>
    </row>
    <row r="3387" spans="3:4">
      <c r="C3387" s="10"/>
      <c r="D3387" s="10"/>
    </row>
    <row r="3388" spans="3:4">
      <c r="C3388" s="10"/>
      <c r="D3388" s="10"/>
    </row>
    <row r="3389" spans="3:4">
      <c r="C3389" s="10"/>
      <c r="D3389" s="10"/>
    </row>
    <row r="3390" spans="3:4">
      <c r="C3390" s="10"/>
      <c r="D3390" s="10"/>
    </row>
    <row r="3391" spans="3:4">
      <c r="C3391" s="10"/>
      <c r="D3391" s="10"/>
    </row>
    <row r="3392" spans="3:4">
      <c r="C3392" s="10"/>
      <c r="D3392" s="10"/>
    </row>
    <row r="3393" spans="3:4">
      <c r="C3393" s="10"/>
      <c r="D3393" s="10"/>
    </row>
    <row r="3394" spans="3:4">
      <c r="C3394" s="10"/>
      <c r="D3394" s="10"/>
    </row>
    <row r="3395" spans="3:4">
      <c r="C3395" s="10"/>
      <c r="D3395" s="10"/>
    </row>
    <row r="3396" spans="3:4">
      <c r="C3396" s="10"/>
      <c r="D3396" s="10"/>
    </row>
    <row r="3397" spans="3:4">
      <c r="C3397" s="10"/>
      <c r="D3397" s="10"/>
    </row>
    <row r="3398" spans="3:4">
      <c r="C3398" s="10"/>
      <c r="D3398" s="10"/>
    </row>
    <row r="3399" spans="3:4">
      <c r="C3399" s="10"/>
      <c r="D3399" s="10"/>
    </row>
    <row r="3400" spans="3:4">
      <c r="C3400" s="10"/>
      <c r="D3400" s="10"/>
    </row>
    <row r="3401" spans="3:4">
      <c r="C3401" s="10"/>
      <c r="D3401" s="10"/>
    </row>
    <row r="3402" spans="3:4">
      <c r="C3402" s="10"/>
      <c r="D3402" s="10"/>
    </row>
    <row r="3403" spans="3:4">
      <c r="C3403" s="10"/>
      <c r="D3403" s="10"/>
    </row>
    <row r="3404" spans="3:4">
      <c r="C3404" s="10"/>
      <c r="D3404" s="10"/>
    </row>
    <row r="3405" spans="3:4">
      <c r="C3405" s="10"/>
      <c r="D3405" s="10"/>
    </row>
    <row r="3406" spans="3:4">
      <c r="C3406" s="10"/>
      <c r="D3406" s="10"/>
    </row>
    <row r="3407" spans="3:4">
      <c r="C3407" s="10"/>
      <c r="D3407" s="10"/>
    </row>
    <row r="3408" spans="3:4">
      <c r="C3408" s="10"/>
      <c r="D3408" s="10"/>
    </row>
    <row r="3409" spans="3:4">
      <c r="C3409" s="10"/>
      <c r="D3409" s="10"/>
    </row>
    <row r="3410" spans="3:4">
      <c r="C3410" s="10"/>
      <c r="D3410" s="10"/>
    </row>
    <row r="3411" spans="3:4">
      <c r="C3411" s="10"/>
      <c r="D3411" s="10"/>
    </row>
    <row r="3412" spans="3:4">
      <c r="C3412" s="10"/>
      <c r="D3412" s="10"/>
    </row>
    <row r="3413" spans="3:4">
      <c r="C3413" s="10"/>
      <c r="D3413" s="10"/>
    </row>
    <row r="3414" spans="3:4">
      <c r="C3414" s="10"/>
      <c r="D3414" s="10"/>
    </row>
    <row r="3415" spans="3:4">
      <c r="C3415" s="10"/>
      <c r="D3415" s="10"/>
    </row>
    <row r="3416" spans="3:4">
      <c r="C3416" s="10"/>
      <c r="D3416" s="10"/>
    </row>
    <row r="3417" spans="3:4">
      <c r="C3417" s="10"/>
      <c r="D3417" s="10"/>
    </row>
    <row r="3418" spans="3:4">
      <c r="C3418" s="10"/>
      <c r="D3418" s="10"/>
    </row>
    <row r="3419" spans="3:4">
      <c r="C3419" s="10"/>
      <c r="D3419" s="10"/>
    </row>
    <row r="3420" spans="3:4">
      <c r="C3420" s="10"/>
      <c r="D3420" s="10"/>
    </row>
    <row r="3421" spans="3:4">
      <c r="C3421" s="10"/>
      <c r="D3421" s="10"/>
    </row>
    <row r="3422" spans="3:4">
      <c r="C3422" s="10"/>
      <c r="D3422" s="10"/>
    </row>
    <row r="3423" spans="3:4">
      <c r="C3423" s="10"/>
      <c r="D3423" s="10"/>
    </row>
    <row r="3424" spans="3:4">
      <c r="C3424" s="10"/>
      <c r="D3424" s="10"/>
    </row>
    <row r="3425" spans="3:4">
      <c r="C3425" s="10"/>
      <c r="D3425" s="10"/>
    </row>
    <row r="3426" spans="3:4">
      <c r="C3426" s="10"/>
      <c r="D3426" s="10"/>
    </row>
    <row r="3427" spans="3:4">
      <c r="C3427" s="10"/>
      <c r="D3427" s="10"/>
    </row>
    <row r="3428" spans="3:4">
      <c r="C3428" s="10"/>
      <c r="D3428" s="10"/>
    </row>
    <row r="3429" spans="3:4">
      <c r="C3429" s="10"/>
      <c r="D3429" s="10"/>
    </row>
    <row r="3430" spans="3:4">
      <c r="C3430" s="10"/>
      <c r="D3430" s="10"/>
    </row>
    <row r="3431" spans="3:4">
      <c r="C3431" s="10"/>
      <c r="D3431" s="10"/>
    </row>
    <row r="3432" spans="3:4">
      <c r="C3432" s="10"/>
      <c r="D3432" s="10"/>
    </row>
    <row r="3433" spans="3:4">
      <c r="C3433" s="10"/>
      <c r="D3433" s="10"/>
    </row>
    <row r="3434" spans="3:4">
      <c r="C3434" s="10"/>
      <c r="D3434" s="10"/>
    </row>
    <row r="3435" spans="3:4">
      <c r="C3435" s="10"/>
      <c r="D3435" s="10"/>
    </row>
    <row r="3436" spans="3:4">
      <c r="C3436" s="10"/>
      <c r="D3436" s="10"/>
    </row>
    <row r="3437" spans="3:4">
      <c r="C3437" s="10"/>
      <c r="D3437" s="10"/>
    </row>
    <row r="3438" spans="3:4">
      <c r="C3438" s="10"/>
      <c r="D3438" s="10"/>
    </row>
    <row r="3439" spans="3:4">
      <c r="C3439" s="10"/>
      <c r="D3439" s="10"/>
    </row>
    <row r="3440" spans="3:4">
      <c r="C3440" s="10"/>
      <c r="D3440" s="10"/>
    </row>
    <row r="3441" spans="3:4">
      <c r="C3441" s="10"/>
      <c r="D3441" s="10"/>
    </row>
    <row r="3442" spans="3:4">
      <c r="C3442" s="10"/>
      <c r="D3442" s="10"/>
    </row>
    <row r="3443" spans="3:4">
      <c r="C3443" s="10"/>
      <c r="D3443" s="10"/>
    </row>
    <row r="3444" spans="3:4">
      <c r="C3444" s="10"/>
      <c r="D3444" s="10"/>
    </row>
    <row r="3445" spans="3:4">
      <c r="C3445" s="10"/>
      <c r="D3445" s="10"/>
    </row>
    <row r="3446" spans="3:4">
      <c r="C3446" s="10"/>
      <c r="D3446" s="10"/>
    </row>
    <row r="3447" spans="3:4">
      <c r="C3447" s="10"/>
      <c r="D3447" s="10"/>
    </row>
    <row r="3448" spans="3:4">
      <c r="C3448" s="10"/>
      <c r="D3448" s="10"/>
    </row>
    <row r="3449" spans="3:4">
      <c r="C3449" s="10"/>
      <c r="D3449" s="10"/>
    </row>
    <row r="3450" spans="3:4">
      <c r="C3450" s="10"/>
      <c r="D3450" s="10"/>
    </row>
    <row r="3451" spans="3:4">
      <c r="C3451" s="10"/>
      <c r="D3451" s="10"/>
    </row>
    <row r="3452" spans="3:4">
      <c r="C3452" s="10"/>
      <c r="D3452" s="10"/>
    </row>
    <row r="3453" spans="3:4">
      <c r="C3453" s="10"/>
      <c r="D3453" s="10"/>
    </row>
    <row r="3454" spans="3:4">
      <c r="C3454" s="10"/>
      <c r="D3454" s="10"/>
    </row>
    <row r="3455" spans="3:4">
      <c r="C3455" s="10"/>
      <c r="D3455" s="10"/>
    </row>
    <row r="3456" spans="3:4">
      <c r="C3456" s="10"/>
      <c r="D3456" s="10"/>
    </row>
    <row r="3457" spans="3:4">
      <c r="C3457" s="10"/>
      <c r="D3457" s="10"/>
    </row>
    <row r="3458" spans="3:4">
      <c r="C3458" s="10"/>
      <c r="D3458" s="10"/>
    </row>
    <row r="3459" spans="3:4">
      <c r="C3459" s="10"/>
      <c r="D3459" s="10"/>
    </row>
    <row r="3460" spans="3:4">
      <c r="C3460" s="10"/>
      <c r="D3460" s="10"/>
    </row>
    <row r="3461" spans="3:4">
      <c r="C3461" s="10"/>
      <c r="D3461" s="10"/>
    </row>
    <row r="3462" spans="3:4">
      <c r="C3462" s="10"/>
      <c r="D3462" s="10"/>
    </row>
    <row r="3463" spans="3:4">
      <c r="C3463" s="10"/>
      <c r="D3463" s="10"/>
    </row>
    <row r="3464" spans="3:4">
      <c r="C3464" s="10"/>
      <c r="D3464" s="10"/>
    </row>
    <row r="3465" spans="3:4">
      <c r="C3465" s="10"/>
      <c r="D3465" s="10"/>
    </row>
    <row r="3466" spans="3:4">
      <c r="C3466" s="10"/>
      <c r="D3466" s="10"/>
    </row>
    <row r="3467" spans="3:4">
      <c r="C3467" s="10"/>
      <c r="D3467" s="10"/>
    </row>
    <row r="3468" spans="3:4">
      <c r="C3468" s="10"/>
      <c r="D3468" s="10"/>
    </row>
    <row r="3469" spans="3:4">
      <c r="C3469" s="10"/>
      <c r="D3469" s="10"/>
    </row>
    <row r="3470" spans="3:4">
      <c r="C3470" s="10"/>
      <c r="D3470" s="10"/>
    </row>
    <row r="3471" spans="3:4">
      <c r="C3471" s="10"/>
      <c r="D3471" s="10"/>
    </row>
    <row r="3472" spans="3:4">
      <c r="C3472" s="10"/>
      <c r="D3472" s="10"/>
    </row>
    <row r="3473" spans="3:4">
      <c r="C3473" s="10"/>
      <c r="D3473" s="10"/>
    </row>
    <row r="3474" spans="3:4">
      <c r="C3474" s="10"/>
      <c r="D3474" s="10"/>
    </row>
    <row r="3475" spans="3:4">
      <c r="C3475" s="10"/>
      <c r="D3475" s="10"/>
    </row>
    <row r="3476" spans="3:4">
      <c r="C3476" s="10"/>
      <c r="D3476" s="10"/>
    </row>
    <row r="3477" spans="3:4">
      <c r="C3477" s="10"/>
      <c r="D3477" s="10"/>
    </row>
    <row r="3478" spans="3:4">
      <c r="C3478" s="10"/>
      <c r="D3478" s="10"/>
    </row>
    <row r="3479" spans="3:4">
      <c r="C3479" s="10"/>
      <c r="D3479" s="10"/>
    </row>
    <row r="3480" spans="3:4">
      <c r="C3480" s="10"/>
      <c r="D3480" s="10"/>
    </row>
    <row r="3481" spans="3:4">
      <c r="C3481" s="10"/>
      <c r="D3481" s="10"/>
    </row>
    <row r="3482" spans="3:4">
      <c r="C3482" s="10"/>
      <c r="D3482" s="10"/>
    </row>
    <row r="3483" spans="3:4">
      <c r="C3483" s="10"/>
      <c r="D3483" s="10"/>
    </row>
    <row r="3484" spans="3:4">
      <c r="C3484" s="10"/>
      <c r="D3484" s="10"/>
    </row>
    <row r="3485" spans="3:4">
      <c r="C3485" s="10"/>
      <c r="D3485" s="10"/>
    </row>
    <row r="3486" spans="3:4">
      <c r="C3486" s="10"/>
      <c r="D3486" s="10"/>
    </row>
    <row r="3487" spans="3:4">
      <c r="C3487" s="10"/>
      <c r="D3487" s="10"/>
    </row>
    <row r="3488" spans="3:4">
      <c r="C3488" s="10"/>
      <c r="D3488" s="10"/>
    </row>
    <row r="3489" spans="3:4">
      <c r="C3489" s="10"/>
      <c r="D3489" s="10"/>
    </row>
    <row r="3490" spans="3:4">
      <c r="C3490" s="10"/>
      <c r="D3490" s="10"/>
    </row>
    <row r="3491" spans="3:4">
      <c r="C3491" s="10"/>
      <c r="D3491" s="10"/>
    </row>
    <row r="3492" spans="3:4">
      <c r="C3492" s="10"/>
      <c r="D3492" s="10"/>
    </row>
    <row r="3493" spans="3:4">
      <c r="C3493" s="10"/>
      <c r="D3493" s="10"/>
    </row>
    <row r="3494" spans="3:4">
      <c r="C3494" s="10"/>
      <c r="D3494" s="10"/>
    </row>
    <row r="3495" spans="3:4">
      <c r="C3495" s="10"/>
      <c r="D3495" s="10"/>
    </row>
    <row r="3496" spans="3:4">
      <c r="C3496" s="10"/>
      <c r="D3496" s="10"/>
    </row>
    <row r="3497" spans="3:4">
      <c r="C3497" s="10"/>
      <c r="D3497" s="10"/>
    </row>
    <row r="3498" spans="3:4">
      <c r="C3498" s="10"/>
      <c r="D3498" s="10"/>
    </row>
    <row r="3499" spans="3:4">
      <c r="C3499" s="10"/>
      <c r="D3499" s="10"/>
    </row>
    <row r="3500" spans="3:4">
      <c r="C3500" s="10"/>
      <c r="D3500" s="10"/>
    </row>
    <row r="3501" spans="3:4">
      <c r="C3501" s="10"/>
      <c r="D3501" s="10"/>
    </row>
    <row r="3502" spans="3:4">
      <c r="C3502" s="10"/>
      <c r="D3502" s="10"/>
    </row>
    <row r="3503" spans="3:4">
      <c r="C3503" s="10"/>
      <c r="D3503" s="10"/>
    </row>
    <row r="3504" spans="3:4">
      <c r="C3504" s="10"/>
      <c r="D3504" s="10"/>
    </row>
    <row r="3505" spans="3:4">
      <c r="C3505" s="10"/>
      <c r="D3505" s="10"/>
    </row>
    <row r="3506" spans="3:4">
      <c r="C3506" s="10"/>
      <c r="D3506" s="10"/>
    </row>
    <row r="3507" spans="3:4">
      <c r="C3507" s="10"/>
      <c r="D3507" s="10"/>
    </row>
    <row r="3508" spans="3:4">
      <c r="C3508" s="10"/>
      <c r="D3508" s="10"/>
    </row>
    <row r="3509" spans="3:4">
      <c r="C3509" s="10"/>
      <c r="D3509" s="10"/>
    </row>
    <row r="3510" spans="3:4">
      <c r="C3510" s="10"/>
      <c r="D3510" s="10"/>
    </row>
    <row r="3511" spans="3:4">
      <c r="C3511" s="10"/>
      <c r="D3511" s="10"/>
    </row>
    <row r="3512" spans="3:4">
      <c r="C3512" s="10"/>
      <c r="D3512" s="10"/>
    </row>
    <row r="3513" spans="3:4">
      <c r="C3513" s="10"/>
      <c r="D3513" s="10"/>
    </row>
    <row r="3514" spans="3:4">
      <c r="C3514" s="10"/>
      <c r="D3514" s="10"/>
    </row>
    <row r="3515" spans="3:4">
      <c r="C3515" s="10"/>
      <c r="D3515" s="10"/>
    </row>
    <row r="3516" spans="3:4">
      <c r="C3516" s="10"/>
      <c r="D3516" s="10"/>
    </row>
    <row r="3517" spans="3:4">
      <c r="C3517" s="10"/>
      <c r="D3517" s="10"/>
    </row>
    <row r="3518" spans="3:4">
      <c r="C3518" s="10"/>
      <c r="D3518" s="10"/>
    </row>
    <row r="3519" spans="3:4">
      <c r="C3519" s="10"/>
      <c r="D3519" s="10"/>
    </row>
    <row r="3520" spans="3:4">
      <c r="C3520" s="10"/>
      <c r="D3520" s="10"/>
    </row>
    <row r="3521" spans="3:4">
      <c r="C3521" s="10"/>
      <c r="D3521" s="10"/>
    </row>
    <row r="3522" spans="3:4">
      <c r="C3522" s="10"/>
      <c r="D3522" s="10"/>
    </row>
    <row r="3523" spans="3:4">
      <c r="C3523" s="10"/>
      <c r="D3523" s="10"/>
    </row>
    <row r="3524" spans="3:4">
      <c r="C3524" s="10"/>
      <c r="D3524" s="10"/>
    </row>
    <row r="3525" spans="3:4">
      <c r="C3525" s="10"/>
      <c r="D3525" s="10"/>
    </row>
    <row r="3526" spans="3:4">
      <c r="C3526" s="10"/>
      <c r="D3526" s="10"/>
    </row>
    <row r="3527" spans="3:4">
      <c r="C3527" s="10"/>
      <c r="D3527" s="10"/>
    </row>
    <row r="3528" spans="3:4">
      <c r="C3528" s="10"/>
      <c r="D3528" s="10"/>
    </row>
    <row r="3529" spans="3:4">
      <c r="C3529" s="10"/>
      <c r="D3529" s="10"/>
    </row>
    <row r="3530" spans="3:4">
      <c r="C3530" s="10"/>
      <c r="D3530" s="10"/>
    </row>
    <row r="3531" spans="3:4">
      <c r="C3531" s="10"/>
      <c r="D3531" s="10"/>
    </row>
    <row r="3532" spans="3:4">
      <c r="C3532" s="10"/>
      <c r="D3532" s="10"/>
    </row>
    <row r="3533" spans="3:4">
      <c r="C3533" s="10"/>
      <c r="D3533" s="10"/>
    </row>
    <row r="3534" spans="3:4">
      <c r="C3534" s="10"/>
      <c r="D3534" s="10"/>
    </row>
    <row r="3535" spans="3:4">
      <c r="C3535" s="10"/>
      <c r="D3535" s="10"/>
    </row>
    <row r="3536" spans="3:4">
      <c r="C3536" s="10"/>
      <c r="D3536" s="10"/>
    </row>
    <row r="3537" spans="3:4">
      <c r="C3537" s="10"/>
      <c r="D3537" s="10"/>
    </row>
    <row r="3538" spans="3:4">
      <c r="C3538" s="10"/>
      <c r="D3538" s="10"/>
    </row>
    <row r="3539" spans="3:4">
      <c r="C3539" s="10"/>
      <c r="D3539" s="10"/>
    </row>
    <row r="3540" spans="3:4">
      <c r="C3540" s="10"/>
      <c r="D3540" s="10"/>
    </row>
    <row r="3541" spans="3:4">
      <c r="C3541" s="10"/>
      <c r="D3541" s="10"/>
    </row>
    <row r="3542" spans="3:4">
      <c r="C3542" s="10"/>
      <c r="D3542" s="10"/>
    </row>
    <row r="3543" spans="3:4">
      <c r="C3543" s="10"/>
      <c r="D3543" s="10"/>
    </row>
    <row r="3544" spans="3:4">
      <c r="C3544" s="10"/>
      <c r="D3544" s="10"/>
    </row>
    <row r="3545" spans="3:4">
      <c r="C3545" s="10"/>
      <c r="D3545" s="10"/>
    </row>
    <row r="3546" spans="3:4">
      <c r="C3546" s="10"/>
      <c r="D3546" s="10"/>
    </row>
    <row r="3547" spans="3:4">
      <c r="C3547" s="10"/>
      <c r="D3547" s="10"/>
    </row>
    <row r="3548" spans="3:4">
      <c r="C3548" s="10"/>
      <c r="D3548" s="10"/>
    </row>
    <row r="3549" spans="3:4">
      <c r="C3549" s="10"/>
      <c r="D3549" s="10"/>
    </row>
    <row r="3550" spans="3:4">
      <c r="C3550" s="10"/>
      <c r="D3550" s="10"/>
    </row>
    <row r="3551" spans="3:4">
      <c r="C3551" s="10"/>
      <c r="D3551" s="10"/>
    </row>
    <row r="3552" spans="3:4">
      <c r="C3552" s="10"/>
      <c r="D3552" s="10"/>
    </row>
    <row r="3553" spans="3:4">
      <c r="C3553" s="10"/>
      <c r="D3553" s="10"/>
    </row>
    <row r="3554" spans="3:4">
      <c r="C3554" s="10"/>
      <c r="D3554" s="10"/>
    </row>
    <row r="3555" spans="3:4">
      <c r="C3555" s="10"/>
      <c r="D3555" s="10"/>
    </row>
    <row r="3556" spans="3:4">
      <c r="C3556" s="10"/>
      <c r="D3556" s="10"/>
    </row>
    <row r="3557" spans="3:4">
      <c r="C3557" s="10"/>
      <c r="D3557" s="10"/>
    </row>
    <row r="3558" spans="3:4">
      <c r="C3558" s="10"/>
      <c r="D3558" s="10"/>
    </row>
    <row r="3559" spans="3:4">
      <c r="C3559" s="10"/>
      <c r="D3559" s="10"/>
    </row>
    <row r="3560" spans="3:4">
      <c r="C3560" s="10"/>
      <c r="D3560" s="10"/>
    </row>
    <row r="3561" spans="3:4">
      <c r="C3561" s="10"/>
      <c r="D3561" s="10"/>
    </row>
    <row r="3562" spans="3:4">
      <c r="C3562" s="10"/>
      <c r="D3562" s="10"/>
    </row>
    <row r="3563" spans="3:4">
      <c r="C3563" s="10"/>
      <c r="D3563" s="10"/>
    </row>
    <row r="3564" spans="3:4">
      <c r="C3564" s="10"/>
      <c r="D3564" s="10"/>
    </row>
    <row r="3565" spans="3:4">
      <c r="C3565" s="10"/>
      <c r="D3565" s="10"/>
    </row>
    <row r="3566" spans="3:4">
      <c r="C3566" s="10"/>
      <c r="D3566" s="10"/>
    </row>
    <row r="3567" spans="3:4">
      <c r="C3567" s="10"/>
      <c r="D3567" s="10"/>
    </row>
    <row r="3568" spans="3:4">
      <c r="C3568" s="10"/>
      <c r="D3568" s="10"/>
    </row>
    <row r="3569" spans="3:4">
      <c r="C3569" s="10"/>
      <c r="D3569" s="10"/>
    </row>
    <row r="3570" spans="3:4">
      <c r="C3570" s="10"/>
      <c r="D3570" s="10"/>
    </row>
    <row r="3571" spans="3:4">
      <c r="C3571" s="10"/>
      <c r="D3571" s="10"/>
    </row>
    <row r="3572" spans="3:4">
      <c r="C3572" s="10"/>
      <c r="D3572" s="10"/>
    </row>
    <row r="3573" spans="3:4">
      <c r="C3573" s="10"/>
      <c r="D3573" s="10"/>
    </row>
    <row r="3574" spans="3:4">
      <c r="C3574" s="10"/>
      <c r="D3574" s="10"/>
    </row>
    <row r="3575" spans="3:4">
      <c r="C3575" s="10"/>
      <c r="D3575" s="10"/>
    </row>
    <row r="3576" spans="3:4">
      <c r="C3576" s="10"/>
      <c r="D3576" s="10"/>
    </row>
    <row r="3577" spans="3:4">
      <c r="C3577" s="10"/>
      <c r="D3577" s="10"/>
    </row>
    <row r="3578" spans="3:4">
      <c r="C3578" s="10"/>
      <c r="D3578" s="10"/>
    </row>
    <row r="3579" spans="3:4">
      <c r="C3579" s="10"/>
      <c r="D3579" s="10"/>
    </row>
    <row r="3580" spans="3:4">
      <c r="C3580" s="10"/>
      <c r="D3580" s="10"/>
    </row>
    <row r="3581" spans="3:4">
      <c r="C3581" s="10"/>
      <c r="D3581" s="10"/>
    </row>
    <row r="3582" spans="3:4">
      <c r="C3582" s="10"/>
      <c r="D3582" s="10"/>
    </row>
    <row r="3583" spans="3:4">
      <c r="C3583" s="10"/>
      <c r="D3583" s="10"/>
    </row>
    <row r="3584" spans="3:4">
      <c r="C3584" s="10"/>
      <c r="D3584" s="10"/>
    </row>
    <row r="3585" spans="3:4">
      <c r="C3585" s="10"/>
      <c r="D3585" s="10"/>
    </row>
    <row r="3586" spans="3:4">
      <c r="C3586" s="10"/>
      <c r="D3586" s="10"/>
    </row>
    <row r="3587" spans="3:4">
      <c r="C3587" s="10"/>
      <c r="D3587" s="10"/>
    </row>
    <row r="3588" spans="3:4">
      <c r="C3588" s="10"/>
      <c r="D3588" s="10"/>
    </row>
    <row r="3589" spans="3:4">
      <c r="C3589" s="10"/>
      <c r="D3589" s="10"/>
    </row>
    <row r="3590" spans="3:4">
      <c r="C3590" s="10"/>
      <c r="D3590" s="10"/>
    </row>
    <row r="3591" spans="3:4">
      <c r="C3591" s="10"/>
      <c r="D3591" s="10"/>
    </row>
    <row r="3592" spans="3:4">
      <c r="C3592" s="10"/>
      <c r="D3592" s="10"/>
    </row>
    <row r="3593" spans="3:4">
      <c r="C3593" s="10"/>
      <c r="D3593" s="10"/>
    </row>
    <row r="3594" spans="3:4">
      <c r="C3594" s="10"/>
      <c r="D3594" s="10"/>
    </row>
    <row r="3595" spans="3:4">
      <c r="C3595" s="10"/>
      <c r="D3595" s="10"/>
    </row>
    <row r="3596" spans="3:4">
      <c r="C3596" s="10"/>
      <c r="D3596" s="10"/>
    </row>
    <row r="3597" spans="3:4">
      <c r="C3597" s="10"/>
      <c r="D3597" s="10"/>
    </row>
    <row r="3598" spans="3:4">
      <c r="C3598" s="10"/>
      <c r="D3598" s="10"/>
    </row>
    <row r="3599" spans="3:4">
      <c r="C3599" s="10"/>
      <c r="D3599" s="10"/>
    </row>
    <row r="3600" spans="3:4">
      <c r="C3600" s="10"/>
      <c r="D3600" s="10"/>
    </row>
    <row r="3601" spans="3:4">
      <c r="C3601" s="10"/>
      <c r="D3601" s="10"/>
    </row>
    <row r="3602" spans="3:4">
      <c r="C3602" s="10"/>
      <c r="D3602" s="10"/>
    </row>
    <row r="3603" spans="3:4">
      <c r="C3603" s="10"/>
      <c r="D3603" s="10"/>
    </row>
    <row r="3604" spans="3:4">
      <c r="C3604" s="10"/>
      <c r="D3604" s="10"/>
    </row>
    <row r="3605" spans="3:4">
      <c r="C3605" s="10"/>
      <c r="D3605" s="10"/>
    </row>
    <row r="3606" spans="3:4">
      <c r="C3606" s="10"/>
      <c r="D3606" s="10"/>
    </row>
    <row r="3607" spans="3:4">
      <c r="C3607" s="10"/>
      <c r="D3607" s="10"/>
    </row>
    <row r="3608" spans="3:4">
      <c r="C3608" s="10"/>
      <c r="D3608" s="10"/>
    </row>
    <row r="3609" spans="3:4">
      <c r="C3609" s="10"/>
      <c r="D3609" s="10"/>
    </row>
    <row r="3610" spans="3:4">
      <c r="C3610" s="10"/>
      <c r="D3610" s="10"/>
    </row>
    <row r="3611" spans="3:4">
      <c r="C3611" s="10"/>
      <c r="D3611" s="10"/>
    </row>
    <row r="3612" spans="3:4">
      <c r="C3612" s="10"/>
      <c r="D3612" s="10"/>
    </row>
    <row r="3613" spans="3:4">
      <c r="C3613" s="10"/>
      <c r="D3613" s="10"/>
    </row>
    <row r="3614" spans="3:4">
      <c r="C3614" s="10"/>
      <c r="D3614" s="10"/>
    </row>
    <row r="3615" spans="3:4">
      <c r="C3615" s="10"/>
      <c r="D3615" s="10"/>
    </row>
    <row r="3616" spans="3:4">
      <c r="C3616" s="10"/>
      <c r="D3616" s="10"/>
    </row>
    <row r="3617" spans="3:4">
      <c r="C3617" s="10"/>
      <c r="D3617" s="10"/>
    </row>
    <row r="3618" spans="3:4">
      <c r="C3618" s="10"/>
      <c r="D3618" s="10"/>
    </row>
    <row r="3619" spans="3:4">
      <c r="C3619" s="10"/>
      <c r="D3619" s="10"/>
    </row>
    <row r="3620" spans="3:4">
      <c r="C3620" s="10"/>
      <c r="D3620" s="10"/>
    </row>
    <row r="3621" spans="3:4">
      <c r="C3621" s="10"/>
      <c r="D3621" s="10"/>
    </row>
    <row r="3622" spans="3:4">
      <c r="C3622" s="10"/>
      <c r="D3622" s="10"/>
    </row>
    <row r="3623" spans="3:4">
      <c r="C3623" s="10"/>
      <c r="D3623" s="10"/>
    </row>
    <row r="3624" spans="3:4">
      <c r="C3624" s="10"/>
      <c r="D3624" s="10"/>
    </row>
    <row r="3625" spans="3:4">
      <c r="C3625" s="10"/>
      <c r="D3625" s="10"/>
    </row>
    <row r="3626" spans="3:4">
      <c r="C3626" s="10"/>
      <c r="D3626" s="10"/>
    </row>
    <row r="3627" spans="3:4">
      <c r="C3627" s="10"/>
      <c r="D3627" s="10"/>
    </row>
    <row r="3628" spans="3:4">
      <c r="C3628" s="10"/>
      <c r="D3628" s="10"/>
    </row>
    <row r="3629" spans="3:4">
      <c r="C3629" s="10"/>
      <c r="D3629" s="10"/>
    </row>
    <row r="3630" spans="3:4">
      <c r="C3630" s="10"/>
      <c r="D3630" s="10"/>
    </row>
    <row r="3631" spans="3:4">
      <c r="C3631" s="10"/>
      <c r="D3631" s="10"/>
    </row>
    <row r="3632" spans="3:4">
      <c r="C3632" s="10"/>
      <c r="D3632" s="10"/>
    </row>
    <row r="3633" spans="3:4">
      <c r="C3633" s="10"/>
      <c r="D3633" s="10"/>
    </row>
    <row r="3634" spans="3:4">
      <c r="C3634" s="10"/>
      <c r="D3634" s="10"/>
    </row>
    <row r="3635" spans="3:4">
      <c r="C3635" s="10"/>
      <c r="D3635" s="10"/>
    </row>
    <row r="3636" spans="3:4">
      <c r="C3636" s="10"/>
      <c r="D3636" s="10"/>
    </row>
    <row r="3637" spans="3:4">
      <c r="C3637" s="10"/>
      <c r="D3637" s="10"/>
    </row>
    <row r="3638" spans="3:4">
      <c r="C3638" s="10"/>
      <c r="D3638" s="10"/>
    </row>
    <row r="3639" spans="3:4">
      <c r="C3639" s="10"/>
      <c r="D3639" s="10"/>
    </row>
    <row r="3640" spans="3:4">
      <c r="C3640" s="10"/>
      <c r="D3640" s="10"/>
    </row>
    <row r="3641" spans="3:4">
      <c r="C3641" s="10"/>
      <c r="D3641" s="10"/>
    </row>
    <row r="3642" spans="3:4">
      <c r="C3642" s="10"/>
      <c r="D3642" s="10"/>
    </row>
    <row r="3643" spans="3:4">
      <c r="C3643" s="10"/>
      <c r="D3643" s="10"/>
    </row>
    <row r="3644" spans="3:4">
      <c r="C3644" s="10"/>
      <c r="D3644" s="10"/>
    </row>
    <row r="3645" spans="3:4">
      <c r="C3645" s="10"/>
      <c r="D3645" s="10"/>
    </row>
    <row r="3646" spans="3:4">
      <c r="C3646" s="10"/>
      <c r="D3646" s="10"/>
    </row>
    <row r="3647" spans="3:4">
      <c r="C3647" s="10"/>
      <c r="D3647" s="10"/>
    </row>
    <row r="3648" spans="3:4">
      <c r="C3648" s="10"/>
      <c r="D3648" s="10"/>
    </row>
    <row r="3649" spans="3:4">
      <c r="C3649" s="10"/>
      <c r="D3649" s="10"/>
    </row>
    <row r="3650" spans="3:4">
      <c r="C3650" s="10"/>
      <c r="D3650" s="10"/>
    </row>
    <row r="3651" spans="3:4">
      <c r="C3651" s="10"/>
      <c r="D3651" s="10"/>
    </row>
    <row r="3652" spans="3:4">
      <c r="C3652" s="10"/>
      <c r="D3652" s="10"/>
    </row>
    <row r="3653" spans="3:4">
      <c r="C3653" s="10"/>
      <c r="D3653" s="10"/>
    </row>
    <row r="3654" spans="3:4">
      <c r="C3654" s="10"/>
      <c r="D3654" s="10"/>
    </row>
    <row r="3655" spans="3:4">
      <c r="C3655" s="10"/>
      <c r="D3655" s="10"/>
    </row>
    <row r="3656" spans="3:4">
      <c r="C3656" s="10"/>
      <c r="D3656" s="10"/>
    </row>
    <row r="3657" spans="3:4">
      <c r="C3657" s="10"/>
      <c r="D3657" s="10"/>
    </row>
    <row r="3658" spans="3:4">
      <c r="C3658" s="10"/>
      <c r="D3658" s="10"/>
    </row>
    <row r="3659" spans="3:4">
      <c r="C3659" s="10"/>
      <c r="D3659" s="10"/>
    </row>
    <row r="3660" spans="3:4">
      <c r="C3660" s="10"/>
      <c r="D3660" s="10"/>
    </row>
    <row r="3661" spans="3:4">
      <c r="C3661" s="10"/>
      <c r="D3661" s="10"/>
    </row>
    <row r="3662" spans="3:4">
      <c r="C3662" s="10"/>
      <c r="D3662" s="10"/>
    </row>
    <row r="3663" spans="3:4">
      <c r="C3663" s="10"/>
      <c r="D3663" s="10"/>
    </row>
    <row r="3664" spans="3:4">
      <c r="C3664" s="10"/>
      <c r="D3664" s="10"/>
    </row>
    <row r="3665" spans="3:4">
      <c r="C3665" s="10"/>
      <c r="D3665" s="10"/>
    </row>
    <row r="3666" spans="3:4">
      <c r="C3666" s="10"/>
      <c r="D3666" s="10"/>
    </row>
    <row r="3667" spans="3:4">
      <c r="C3667" s="10"/>
      <c r="D3667" s="10"/>
    </row>
    <row r="3668" spans="3:4">
      <c r="C3668" s="10"/>
      <c r="D3668" s="10"/>
    </row>
    <row r="3669" spans="3:4">
      <c r="C3669" s="10"/>
      <c r="D3669" s="10"/>
    </row>
    <row r="3670" spans="3:4">
      <c r="C3670" s="10"/>
      <c r="D3670" s="10"/>
    </row>
    <row r="3671" spans="3:4">
      <c r="C3671" s="10"/>
      <c r="D3671" s="10"/>
    </row>
    <row r="3672" spans="3:4">
      <c r="C3672" s="10"/>
      <c r="D3672" s="10"/>
    </row>
    <row r="3673" spans="3:4">
      <c r="C3673" s="10"/>
      <c r="D3673" s="10"/>
    </row>
    <row r="3674" spans="3:4">
      <c r="C3674" s="10"/>
      <c r="D3674" s="10"/>
    </row>
    <row r="3675" spans="3:4">
      <c r="C3675" s="10"/>
      <c r="D3675" s="10"/>
    </row>
    <row r="3676" spans="3:4">
      <c r="C3676" s="10"/>
      <c r="D3676" s="10"/>
    </row>
    <row r="3677" spans="3:4">
      <c r="C3677" s="10"/>
      <c r="D3677" s="10"/>
    </row>
    <row r="3678" spans="3:4">
      <c r="C3678" s="10"/>
      <c r="D3678" s="10"/>
    </row>
    <row r="3679" spans="3:4">
      <c r="C3679" s="10"/>
      <c r="D3679" s="10"/>
    </row>
    <row r="3680" spans="3:4">
      <c r="C3680" s="10"/>
      <c r="D3680" s="10"/>
    </row>
    <row r="3681" spans="3:4">
      <c r="C3681" s="10"/>
      <c r="D3681" s="10"/>
    </row>
    <row r="3682" spans="3:4">
      <c r="C3682" s="10"/>
      <c r="D3682" s="10"/>
    </row>
    <row r="3683" spans="3:4">
      <c r="C3683" s="10"/>
      <c r="D3683" s="10"/>
    </row>
    <row r="3684" spans="3:4">
      <c r="C3684" s="10"/>
      <c r="D3684" s="10"/>
    </row>
    <row r="3685" spans="3:4">
      <c r="C3685" s="10"/>
      <c r="D3685" s="10"/>
    </row>
    <row r="3686" spans="3:4">
      <c r="C3686" s="10"/>
      <c r="D3686" s="10"/>
    </row>
    <row r="3687" spans="3:4">
      <c r="C3687" s="10"/>
      <c r="D3687" s="10"/>
    </row>
    <row r="3688" spans="3:4">
      <c r="C3688" s="10"/>
      <c r="D3688" s="10"/>
    </row>
    <row r="3689" spans="3:4">
      <c r="C3689" s="10"/>
      <c r="D3689" s="10"/>
    </row>
    <row r="3690" spans="3:4">
      <c r="C3690" s="10"/>
      <c r="D3690" s="10"/>
    </row>
    <row r="3691" spans="3:4">
      <c r="C3691" s="10"/>
      <c r="D3691" s="10"/>
    </row>
    <row r="3692" spans="3:4">
      <c r="C3692" s="10"/>
      <c r="D3692" s="10"/>
    </row>
    <row r="3693" spans="3:4">
      <c r="C3693" s="10"/>
      <c r="D3693" s="10"/>
    </row>
    <row r="3694" spans="3:4">
      <c r="C3694" s="10"/>
      <c r="D3694" s="10"/>
    </row>
    <row r="3695" spans="3:4">
      <c r="C3695" s="10"/>
      <c r="D3695" s="10"/>
    </row>
    <row r="3696" spans="3:4">
      <c r="C3696" s="10"/>
      <c r="D3696" s="10"/>
    </row>
    <row r="3697" spans="3:4">
      <c r="C3697" s="10"/>
      <c r="D3697" s="10"/>
    </row>
    <row r="3698" spans="3:4">
      <c r="C3698" s="10"/>
      <c r="D3698" s="10"/>
    </row>
    <row r="3699" spans="3:4">
      <c r="C3699" s="10"/>
      <c r="D3699" s="10"/>
    </row>
    <row r="3700" spans="3:4">
      <c r="C3700" s="10"/>
      <c r="D3700" s="10"/>
    </row>
    <row r="3701" spans="3:4">
      <c r="C3701" s="10"/>
      <c r="D3701" s="10"/>
    </row>
    <row r="3702" spans="3:4">
      <c r="C3702" s="10"/>
      <c r="D3702" s="10"/>
    </row>
    <row r="3703" spans="3:4">
      <c r="C3703" s="10"/>
      <c r="D3703" s="10"/>
    </row>
    <row r="3704" spans="3:4">
      <c r="C3704" s="10"/>
      <c r="D3704" s="10"/>
    </row>
    <row r="3705" spans="3:4">
      <c r="C3705" s="10"/>
      <c r="D3705" s="10"/>
    </row>
    <row r="3706" spans="3:4">
      <c r="C3706" s="10"/>
      <c r="D3706" s="10"/>
    </row>
    <row r="3707" spans="3:4">
      <c r="C3707" s="10"/>
      <c r="D3707" s="10"/>
    </row>
    <row r="3708" spans="3:4">
      <c r="C3708" s="10"/>
      <c r="D3708" s="10"/>
    </row>
    <row r="3709" spans="3:4">
      <c r="C3709" s="10"/>
      <c r="D3709" s="10"/>
    </row>
    <row r="3710" spans="3:4">
      <c r="C3710" s="10"/>
      <c r="D3710" s="10"/>
    </row>
    <row r="3711" spans="3:4">
      <c r="C3711" s="10"/>
      <c r="D3711" s="10"/>
    </row>
    <row r="3712" spans="3:4">
      <c r="C3712" s="10"/>
      <c r="D3712" s="10"/>
    </row>
    <row r="3713" spans="3:4">
      <c r="C3713" s="10"/>
      <c r="D3713" s="10"/>
    </row>
    <row r="3714" spans="3:4">
      <c r="C3714" s="10"/>
      <c r="D3714" s="10"/>
    </row>
    <row r="3715" spans="3:4">
      <c r="C3715" s="10"/>
      <c r="D3715" s="10"/>
    </row>
    <row r="3716" spans="3:4">
      <c r="C3716" s="10"/>
      <c r="D3716" s="10"/>
    </row>
    <row r="3717" spans="3:4">
      <c r="C3717" s="10"/>
      <c r="D3717" s="10"/>
    </row>
    <row r="3718" spans="3:4">
      <c r="C3718" s="10"/>
      <c r="D3718" s="10"/>
    </row>
    <row r="3719" spans="3:4">
      <c r="C3719" s="10"/>
      <c r="D3719" s="10"/>
    </row>
    <row r="3720" spans="3:4">
      <c r="C3720" s="10"/>
      <c r="D3720" s="10"/>
    </row>
    <row r="3721" spans="3:4">
      <c r="C3721" s="10"/>
      <c r="D3721" s="10"/>
    </row>
    <row r="3722" spans="3:4">
      <c r="C3722" s="10"/>
      <c r="D3722" s="10"/>
    </row>
    <row r="3723" spans="3:4">
      <c r="C3723" s="10"/>
      <c r="D3723" s="10"/>
    </row>
    <row r="3724" spans="3:4">
      <c r="C3724" s="10"/>
      <c r="D3724" s="10"/>
    </row>
    <row r="3725" spans="3:4">
      <c r="C3725" s="10"/>
      <c r="D3725" s="10"/>
    </row>
    <row r="3726" spans="3:4">
      <c r="C3726" s="10"/>
      <c r="D3726" s="10"/>
    </row>
    <row r="3727" spans="3:4">
      <c r="C3727" s="10"/>
      <c r="D3727" s="10"/>
    </row>
    <row r="3728" spans="3:4">
      <c r="C3728" s="10"/>
      <c r="D3728" s="10"/>
    </row>
    <row r="3729" spans="3:4">
      <c r="C3729" s="10"/>
      <c r="D3729" s="10"/>
    </row>
    <row r="3730" spans="3:4">
      <c r="C3730" s="10"/>
      <c r="D3730" s="10"/>
    </row>
    <row r="3731" spans="3:4">
      <c r="C3731" s="10"/>
      <c r="D3731" s="10"/>
    </row>
    <row r="3732" spans="3:4">
      <c r="C3732" s="10"/>
      <c r="D3732" s="10"/>
    </row>
    <row r="3733" spans="3:4">
      <c r="C3733" s="10"/>
      <c r="D3733" s="10"/>
    </row>
    <row r="3734" spans="3:4">
      <c r="C3734" s="10"/>
      <c r="D3734" s="10"/>
    </row>
    <row r="3735" spans="3:4">
      <c r="C3735" s="10"/>
      <c r="D3735" s="10"/>
    </row>
    <row r="3736" spans="3:4">
      <c r="C3736" s="10"/>
      <c r="D3736" s="10"/>
    </row>
    <row r="3737" spans="3:4">
      <c r="C3737" s="10"/>
      <c r="D3737" s="10"/>
    </row>
    <row r="3738" spans="3:4">
      <c r="C3738" s="10"/>
      <c r="D3738" s="10"/>
    </row>
    <row r="3739" spans="3:4">
      <c r="C3739" s="10"/>
      <c r="D3739" s="10"/>
    </row>
    <row r="3740" spans="3:4">
      <c r="C3740" s="10"/>
      <c r="D3740" s="10"/>
    </row>
    <row r="3741" spans="3:4">
      <c r="C3741" s="10"/>
      <c r="D3741" s="10"/>
    </row>
    <row r="3742" spans="3:4">
      <c r="C3742" s="10"/>
      <c r="D3742" s="10"/>
    </row>
    <row r="3743" spans="3:4">
      <c r="C3743" s="10"/>
      <c r="D3743" s="10"/>
    </row>
    <row r="3744" spans="3:4">
      <c r="C3744" s="10"/>
      <c r="D3744" s="10"/>
    </row>
    <row r="3745" spans="3:4">
      <c r="C3745" s="10"/>
      <c r="D3745" s="10"/>
    </row>
    <row r="3746" spans="3:4">
      <c r="C3746" s="10"/>
      <c r="D3746" s="10"/>
    </row>
    <row r="3747" spans="3:4">
      <c r="C3747" s="10"/>
      <c r="D3747" s="10"/>
    </row>
    <row r="3748" spans="3:4">
      <c r="C3748" s="10"/>
      <c r="D3748" s="10"/>
    </row>
    <row r="3749" spans="3:4">
      <c r="C3749" s="10"/>
      <c r="D3749" s="10"/>
    </row>
    <row r="3750" spans="3:4">
      <c r="C3750" s="10"/>
      <c r="D3750" s="10"/>
    </row>
    <row r="3751" spans="3:4">
      <c r="C3751" s="10"/>
      <c r="D3751" s="10"/>
    </row>
    <row r="3752" spans="3:4">
      <c r="C3752" s="10"/>
      <c r="D3752" s="10"/>
    </row>
    <row r="3753" spans="3:4">
      <c r="C3753" s="10"/>
      <c r="D3753" s="10"/>
    </row>
    <row r="3754" spans="3:4">
      <c r="C3754" s="10"/>
      <c r="D3754" s="10"/>
    </row>
    <row r="3755" spans="3:4">
      <c r="C3755" s="10"/>
      <c r="D3755" s="10"/>
    </row>
    <row r="3756" spans="3:4">
      <c r="C3756" s="10"/>
      <c r="D3756" s="10"/>
    </row>
    <row r="3757" spans="3:4">
      <c r="C3757" s="10"/>
      <c r="D3757" s="10"/>
    </row>
    <row r="3758" spans="3:4">
      <c r="C3758" s="10"/>
      <c r="D3758" s="10"/>
    </row>
    <row r="3759" spans="3:4">
      <c r="C3759" s="10"/>
      <c r="D3759" s="10"/>
    </row>
    <row r="3760" spans="3:4">
      <c r="C3760" s="10"/>
      <c r="D3760" s="10"/>
    </row>
    <row r="3761" spans="3:4">
      <c r="C3761" s="10"/>
      <c r="D3761" s="10"/>
    </row>
    <row r="3762" spans="3:4">
      <c r="C3762" s="10"/>
      <c r="D3762" s="10"/>
    </row>
    <row r="3763" spans="3:4">
      <c r="C3763" s="10"/>
      <c r="D3763" s="10"/>
    </row>
    <row r="3764" spans="3:4">
      <c r="C3764" s="10"/>
      <c r="D3764" s="10"/>
    </row>
    <row r="3765" spans="3:4">
      <c r="C3765" s="10"/>
      <c r="D3765" s="10"/>
    </row>
    <row r="3766" spans="3:4">
      <c r="C3766" s="10"/>
      <c r="D3766" s="10"/>
    </row>
    <row r="3767" spans="3:4">
      <c r="C3767" s="10"/>
      <c r="D3767" s="10"/>
    </row>
    <row r="3768" spans="3:4">
      <c r="C3768" s="10"/>
      <c r="D3768" s="10"/>
    </row>
    <row r="3769" spans="3:4">
      <c r="C3769" s="10"/>
      <c r="D3769" s="10"/>
    </row>
    <row r="3770" spans="3:4">
      <c r="C3770" s="10"/>
      <c r="D3770" s="10"/>
    </row>
    <row r="3771" spans="3:4">
      <c r="C3771" s="10"/>
      <c r="D3771" s="10"/>
    </row>
    <row r="3772" spans="3:4">
      <c r="C3772" s="10"/>
      <c r="D3772" s="10"/>
    </row>
    <row r="3773" spans="3:4">
      <c r="C3773" s="10"/>
      <c r="D3773" s="10"/>
    </row>
    <row r="3774" spans="3:4">
      <c r="C3774" s="10"/>
      <c r="D3774" s="10"/>
    </row>
    <row r="3775" spans="3:4">
      <c r="C3775" s="10"/>
      <c r="D3775" s="10"/>
    </row>
    <row r="3776" spans="3:4">
      <c r="C3776" s="10"/>
      <c r="D3776" s="10"/>
    </row>
    <row r="3777" spans="3:4">
      <c r="C3777" s="10"/>
      <c r="D3777" s="10"/>
    </row>
    <row r="3778" spans="3:4">
      <c r="C3778" s="10"/>
      <c r="D3778" s="10"/>
    </row>
    <row r="3779" spans="3:4">
      <c r="C3779" s="10"/>
      <c r="D3779" s="10"/>
    </row>
    <row r="3780" spans="3:4">
      <c r="C3780" s="10"/>
      <c r="D3780" s="10"/>
    </row>
    <row r="3781" spans="3:4">
      <c r="C3781" s="10"/>
      <c r="D3781" s="10"/>
    </row>
    <row r="3782" spans="3:4">
      <c r="C3782" s="10"/>
      <c r="D3782" s="10"/>
    </row>
    <row r="3783" spans="3:4">
      <c r="C3783" s="10"/>
      <c r="D3783" s="10"/>
    </row>
    <row r="3784" spans="3:4">
      <c r="C3784" s="10"/>
      <c r="D3784" s="10"/>
    </row>
    <row r="3785" spans="3:4">
      <c r="C3785" s="10"/>
      <c r="D3785" s="10"/>
    </row>
    <row r="3786" spans="3:4">
      <c r="C3786" s="10"/>
      <c r="D3786" s="10"/>
    </row>
    <row r="3787" spans="3:4">
      <c r="C3787" s="10"/>
      <c r="D3787" s="10"/>
    </row>
    <row r="3788" spans="3:4">
      <c r="C3788" s="10"/>
      <c r="D3788" s="10"/>
    </row>
    <row r="3789" spans="3:4">
      <c r="C3789" s="10"/>
      <c r="D3789" s="10"/>
    </row>
    <row r="3790" spans="3:4">
      <c r="C3790" s="10"/>
      <c r="D3790" s="10"/>
    </row>
    <row r="3791" spans="3:4">
      <c r="C3791" s="10"/>
      <c r="D3791" s="10"/>
    </row>
    <row r="3792" spans="3:4">
      <c r="C3792" s="10"/>
      <c r="D3792" s="10"/>
    </row>
    <row r="3793" spans="3:4">
      <c r="C3793" s="10"/>
      <c r="D3793" s="10"/>
    </row>
    <row r="3794" spans="3:4">
      <c r="C3794" s="10"/>
      <c r="D3794" s="10"/>
    </row>
    <row r="3795" spans="3:4">
      <c r="C3795" s="10"/>
      <c r="D3795" s="10"/>
    </row>
    <row r="3796" spans="3:4">
      <c r="C3796" s="10"/>
      <c r="D3796" s="10"/>
    </row>
    <row r="3797" spans="3:4">
      <c r="C3797" s="10"/>
      <c r="D3797" s="10"/>
    </row>
    <row r="3798" spans="3:4">
      <c r="C3798" s="10"/>
      <c r="D3798" s="10"/>
    </row>
    <row r="3799" spans="3:4">
      <c r="C3799" s="10"/>
      <c r="D3799" s="10"/>
    </row>
    <row r="3800" spans="3:4">
      <c r="C3800" s="10"/>
      <c r="D3800" s="10"/>
    </row>
    <row r="3801" spans="3:4">
      <c r="C3801" s="10"/>
      <c r="D3801" s="10"/>
    </row>
    <row r="3802" spans="3:4">
      <c r="C3802" s="10"/>
      <c r="D3802" s="10"/>
    </row>
    <row r="3803" spans="3:4">
      <c r="C3803" s="10"/>
      <c r="D3803" s="10"/>
    </row>
    <row r="3804" spans="3:4">
      <c r="C3804" s="10"/>
      <c r="D3804" s="10"/>
    </row>
    <row r="3805" spans="3:4">
      <c r="C3805" s="10"/>
      <c r="D3805" s="10"/>
    </row>
    <row r="3806" spans="3:4">
      <c r="C3806" s="10"/>
      <c r="D3806" s="10"/>
    </row>
    <row r="3807" spans="3:4">
      <c r="C3807" s="10"/>
      <c r="D3807" s="10"/>
    </row>
    <row r="3808" spans="3:4">
      <c r="C3808" s="10"/>
      <c r="D3808" s="10"/>
    </row>
    <row r="3809" spans="3:4">
      <c r="C3809" s="10"/>
      <c r="D3809" s="10"/>
    </row>
    <row r="3810" spans="3:4">
      <c r="C3810" s="10"/>
      <c r="D3810" s="10"/>
    </row>
    <row r="3811" spans="3:4">
      <c r="C3811" s="10"/>
      <c r="D3811" s="10"/>
    </row>
    <row r="3812" spans="3:4">
      <c r="C3812" s="10"/>
      <c r="D3812" s="10"/>
    </row>
    <row r="3813" spans="3:4">
      <c r="C3813" s="10"/>
      <c r="D3813" s="10"/>
    </row>
    <row r="3814" spans="3:4">
      <c r="C3814" s="10"/>
      <c r="D3814" s="10"/>
    </row>
    <row r="3815" spans="3:4">
      <c r="C3815" s="10"/>
      <c r="D3815" s="10"/>
    </row>
    <row r="3816" spans="3:4">
      <c r="C3816" s="10"/>
      <c r="D3816" s="10"/>
    </row>
    <row r="3817" spans="3:4">
      <c r="C3817" s="10"/>
      <c r="D3817" s="10"/>
    </row>
    <row r="3818" spans="3:4">
      <c r="C3818" s="10"/>
      <c r="D3818" s="10"/>
    </row>
    <row r="3819" spans="3:4">
      <c r="C3819" s="10"/>
      <c r="D3819" s="10"/>
    </row>
    <row r="3820" spans="3:4">
      <c r="C3820" s="10"/>
      <c r="D3820" s="10"/>
    </row>
    <row r="3821" spans="3:4">
      <c r="C3821" s="10"/>
      <c r="D3821" s="10"/>
    </row>
    <row r="3822" spans="3:4">
      <c r="C3822" s="10"/>
      <c r="D3822" s="10"/>
    </row>
    <row r="3823" spans="3:4">
      <c r="C3823" s="10"/>
      <c r="D3823" s="10"/>
    </row>
    <row r="3824" spans="3:4">
      <c r="C3824" s="10"/>
      <c r="D3824" s="10"/>
    </row>
    <row r="3825" spans="3:4">
      <c r="C3825" s="10"/>
      <c r="D3825" s="10"/>
    </row>
    <row r="3826" spans="3:4">
      <c r="C3826" s="10"/>
      <c r="D3826" s="10"/>
    </row>
    <row r="3827" spans="3:4">
      <c r="C3827" s="10"/>
      <c r="D3827" s="10"/>
    </row>
    <row r="3828" spans="3:4">
      <c r="C3828" s="10"/>
      <c r="D3828" s="10"/>
    </row>
    <row r="3829" spans="3:4">
      <c r="C3829" s="10"/>
      <c r="D3829" s="10"/>
    </row>
    <row r="3830" spans="3:4">
      <c r="C3830" s="10"/>
      <c r="D3830" s="10"/>
    </row>
    <row r="3831" spans="3:4">
      <c r="C3831" s="10"/>
      <c r="D3831" s="10"/>
    </row>
    <row r="3832" spans="3:4">
      <c r="C3832" s="10"/>
      <c r="D3832" s="10"/>
    </row>
    <row r="3833" spans="3:4">
      <c r="C3833" s="10"/>
      <c r="D3833" s="10"/>
    </row>
    <row r="3834" spans="3:4">
      <c r="C3834" s="10"/>
      <c r="D3834" s="10"/>
    </row>
    <row r="3835" spans="3:4">
      <c r="C3835" s="10"/>
      <c r="D3835" s="10"/>
    </row>
    <row r="3836" spans="3:4">
      <c r="C3836" s="10"/>
      <c r="D3836" s="10"/>
    </row>
    <row r="3837" spans="3:4">
      <c r="C3837" s="10"/>
      <c r="D3837" s="10"/>
    </row>
    <row r="3838" spans="3:4">
      <c r="C3838" s="10"/>
      <c r="D3838" s="10"/>
    </row>
    <row r="3839" spans="3:4">
      <c r="C3839" s="10"/>
      <c r="D3839" s="10"/>
    </row>
    <row r="3840" spans="3:4">
      <c r="C3840" s="10"/>
      <c r="D3840" s="10"/>
    </row>
    <row r="3841" spans="3:4">
      <c r="C3841" s="10"/>
      <c r="D3841" s="10"/>
    </row>
    <row r="3842" spans="3:4">
      <c r="C3842" s="10"/>
      <c r="D3842" s="10"/>
    </row>
    <row r="3843" spans="3:4">
      <c r="C3843" s="10"/>
      <c r="D3843" s="10"/>
    </row>
    <row r="3844" spans="3:4">
      <c r="C3844" s="10"/>
      <c r="D3844" s="10"/>
    </row>
    <row r="3845" spans="3:4">
      <c r="C3845" s="10"/>
      <c r="D3845" s="10"/>
    </row>
    <row r="3846" spans="3:4">
      <c r="C3846" s="10"/>
      <c r="D3846" s="10"/>
    </row>
    <row r="3847" spans="3:4">
      <c r="C3847" s="10"/>
      <c r="D3847" s="10"/>
    </row>
    <row r="3848" spans="3:4">
      <c r="C3848" s="10"/>
      <c r="D3848" s="10"/>
    </row>
    <row r="3849" spans="3:4">
      <c r="C3849" s="10"/>
      <c r="D3849" s="10"/>
    </row>
    <row r="3850" spans="3:4">
      <c r="C3850" s="10"/>
      <c r="D3850" s="10"/>
    </row>
    <row r="3851" spans="3:4">
      <c r="C3851" s="10"/>
      <c r="D3851" s="10"/>
    </row>
    <row r="3852" spans="3:4">
      <c r="C3852" s="10"/>
      <c r="D3852" s="10"/>
    </row>
    <row r="3853" spans="3:4">
      <c r="C3853" s="10"/>
      <c r="D3853" s="10"/>
    </row>
    <row r="3854" spans="3:4">
      <c r="C3854" s="10"/>
      <c r="D3854" s="10"/>
    </row>
    <row r="3855" spans="3:4">
      <c r="C3855" s="10"/>
      <c r="D3855" s="10"/>
    </row>
    <row r="3856" spans="3:4">
      <c r="C3856" s="10"/>
      <c r="D3856" s="10"/>
    </row>
    <row r="3857" spans="3:4">
      <c r="C3857" s="10"/>
      <c r="D3857" s="10"/>
    </row>
    <row r="3858" spans="3:4">
      <c r="C3858" s="10"/>
      <c r="D3858" s="10"/>
    </row>
    <row r="3859" spans="3:4">
      <c r="C3859" s="10"/>
      <c r="D3859" s="10"/>
    </row>
    <row r="3860" spans="3:4">
      <c r="C3860" s="10"/>
      <c r="D3860" s="10"/>
    </row>
    <row r="3861" spans="3:4">
      <c r="C3861" s="10"/>
      <c r="D3861" s="10"/>
    </row>
    <row r="3862" spans="3:4">
      <c r="C3862" s="10"/>
      <c r="D3862" s="10"/>
    </row>
    <row r="3863" spans="3:4">
      <c r="C3863" s="10"/>
      <c r="D3863" s="10"/>
    </row>
    <row r="3864" spans="3:4">
      <c r="C3864" s="10"/>
      <c r="D3864" s="10"/>
    </row>
    <row r="3865" spans="3:4">
      <c r="C3865" s="10"/>
      <c r="D3865" s="10"/>
    </row>
    <row r="3866" spans="3:4">
      <c r="C3866" s="10"/>
      <c r="D3866" s="10"/>
    </row>
    <row r="3867" spans="3:4">
      <c r="C3867" s="10"/>
      <c r="D3867" s="10"/>
    </row>
    <row r="3868" spans="3:4">
      <c r="C3868" s="10"/>
      <c r="D3868" s="10"/>
    </row>
    <row r="3869" spans="3:4">
      <c r="C3869" s="10"/>
      <c r="D3869" s="10"/>
    </row>
    <row r="3870" spans="3:4">
      <c r="C3870" s="10"/>
      <c r="D3870" s="10"/>
    </row>
    <row r="3871" spans="3:4">
      <c r="C3871" s="10"/>
      <c r="D3871" s="10"/>
    </row>
    <row r="3872" spans="3:4">
      <c r="C3872" s="10"/>
      <c r="D3872" s="10"/>
    </row>
    <row r="3873" spans="3:4">
      <c r="C3873" s="10"/>
      <c r="D3873" s="10"/>
    </row>
    <row r="3874" spans="3:4">
      <c r="C3874" s="10"/>
      <c r="D3874" s="10"/>
    </row>
    <row r="3875" spans="3:4">
      <c r="C3875" s="10"/>
      <c r="D3875" s="10"/>
    </row>
    <row r="3876" spans="3:4">
      <c r="C3876" s="10"/>
      <c r="D3876" s="10"/>
    </row>
    <row r="3877" spans="3:4">
      <c r="C3877" s="10"/>
      <c r="D3877" s="10"/>
    </row>
    <row r="3878" spans="3:4">
      <c r="C3878" s="10"/>
      <c r="D3878" s="10"/>
    </row>
    <row r="3879" spans="3:4">
      <c r="C3879" s="10"/>
      <c r="D3879" s="10"/>
    </row>
    <row r="3880" spans="3:4">
      <c r="C3880" s="10"/>
      <c r="D3880" s="10"/>
    </row>
    <row r="3881" spans="3:4">
      <c r="C3881" s="10"/>
      <c r="D3881" s="10"/>
    </row>
    <row r="3882" spans="3:4">
      <c r="C3882" s="10"/>
      <c r="D3882" s="10"/>
    </row>
    <row r="3883" spans="3:4">
      <c r="C3883" s="10"/>
      <c r="D3883" s="10"/>
    </row>
    <row r="3884" spans="3:4">
      <c r="C3884" s="10"/>
      <c r="D3884" s="10"/>
    </row>
    <row r="3885" spans="3:4">
      <c r="C3885" s="10"/>
      <c r="D3885" s="10"/>
    </row>
    <row r="3886" spans="3:4">
      <c r="C3886" s="10"/>
      <c r="D3886" s="10"/>
    </row>
    <row r="3887" spans="3:4">
      <c r="C3887" s="10"/>
      <c r="D3887" s="10"/>
    </row>
    <row r="3888" spans="3:4">
      <c r="C3888" s="10"/>
      <c r="D3888" s="10"/>
    </row>
    <row r="3889" spans="3:4">
      <c r="C3889" s="10"/>
      <c r="D3889" s="10"/>
    </row>
    <row r="3890" spans="3:4">
      <c r="C3890" s="10"/>
      <c r="D3890" s="10"/>
    </row>
    <row r="3891" spans="3:4">
      <c r="C3891" s="10"/>
      <c r="D3891" s="10"/>
    </row>
    <row r="3892" spans="3:4">
      <c r="C3892" s="10"/>
      <c r="D3892" s="10"/>
    </row>
    <row r="3893" spans="3:4">
      <c r="C3893" s="10"/>
      <c r="D3893" s="10"/>
    </row>
    <row r="3894" spans="3:4">
      <c r="C3894" s="10"/>
      <c r="D3894" s="10"/>
    </row>
    <row r="3895" spans="3:4">
      <c r="C3895" s="10"/>
      <c r="D3895" s="10"/>
    </row>
    <row r="3896" spans="3:4">
      <c r="C3896" s="10"/>
      <c r="D3896" s="10"/>
    </row>
    <row r="3897" spans="3:4">
      <c r="C3897" s="10"/>
      <c r="D3897" s="10"/>
    </row>
    <row r="3898" spans="3:4">
      <c r="C3898" s="10"/>
      <c r="D3898" s="10"/>
    </row>
    <row r="3899" spans="3:4">
      <c r="C3899" s="10"/>
      <c r="D3899" s="10"/>
    </row>
    <row r="3900" spans="3:4">
      <c r="C3900" s="10"/>
      <c r="D3900" s="10"/>
    </row>
    <row r="3901" spans="3:4">
      <c r="C3901" s="10"/>
      <c r="D3901" s="10"/>
    </row>
    <row r="3902" spans="3:4">
      <c r="C3902" s="10"/>
      <c r="D3902" s="10"/>
    </row>
    <row r="3903" spans="3:4">
      <c r="C3903" s="10"/>
      <c r="D3903" s="10"/>
    </row>
    <row r="3904" spans="3:4">
      <c r="C3904" s="10"/>
      <c r="D3904" s="10"/>
    </row>
    <row r="3905" spans="3:4">
      <c r="C3905" s="10"/>
      <c r="D3905" s="10"/>
    </row>
    <row r="3906" spans="3:4">
      <c r="C3906" s="10"/>
      <c r="D3906" s="10"/>
    </row>
    <row r="3907" spans="3:4">
      <c r="C3907" s="10"/>
      <c r="D3907" s="10"/>
    </row>
    <row r="3908" spans="3:4">
      <c r="C3908" s="10"/>
      <c r="D3908" s="10"/>
    </row>
    <row r="3909" spans="3:4">
      <c r="C3909" s="10"/>
      <c r="D3909" s="10"/>
    </row>
    <row r="3910" spans="3:4">
      <c r="C3910" s="10"/>
      <c r="D3910" s="10"/>
    </row>
    <row r="3911" spans="3:4">
      <c r="C3911" s="10"/>
      <c r="D3911" s="10"/>
    </row>
    <row r="3912" spans="3:4">
      <c r="C3912" s="10"/>
      <c r="D3912" s="10"/>
    </row>
    <row r="3913" spans="3:4">
      <c r="C3913" s="10"/>
      <c r="D3913" s="10"/>
    </row>
    <row r="3914" spans="3:4">
      <c r="C3914" s="10"/>
      <c r="D3914" s="10"/>
    </row>
    <row r="3915" spans="3:4">
      <c r="C3915" s="10"/>
      <c r="D3915" s="10"/>
    </row>
    <row r="3916" spans="3:4">
      <c r="C3916" s="10"/>
      <c r="D3916" s="10"/>
    </row>
    <row r="3917" spans="3:4">
      <c r="C3917" s="10"/>
      <c r="D3917" s="10"/>
    </row>
    <row r="3918" spans="3:4">
      <c r="C3918" s="10"/>
      <c r="D3918" s="10"/>
    </row>
    <row r="3919" spans="3:4">
      <c r="C3919" s="10"/>
      <c r="D3919" s="10"/>
    </row>
    <row r="3920" spans="3:4">
      <c r="C3920" s="10"/>
      <c r="D3920" s="10"/>
    </row>
    <row r="3921" spans="3:4">
      <c r="C3921" s="10"/>
      <c r="D3921" s="10"/>
    </row>
    <row r="3922" spans="3:4">
      <c r="C3922" s="10"/>
      <c r="D3922" s="10"/>
    </row>
    <row r="3923" spans="3:4">
      <c r="C3923" s="10"/>
      <c r="D3923" s="10"/>
    </row>
    <row r="3924" spans="3:4">
      <c r="C3924" s="10"/>
      <c r="D3924" s="10"/>
    </row>
    <row r="3925" spans="3:4">
      <c r="C3925" s="10"/>
      <c r="D3925" s="10"/>
    </row>
    <row r="3926" spans="3:4">
      <c r="C3926" s="10"/>
      <c r="D3926" s="10"/>
    </row>
    <row r="3927" spans="3:4">
      <c r="C3927" s="10"/>
      <c r="D3927" s="10"/>
    </row>
    <row r="3928" spans="3:4">
      <c r="C3928" s="10"/>
      <c r="D3928" s="10"/>
    </row>
    <row r="3929" spans="3:4">
      <c r="C3929" s="10"/>
      <c r="D3929" s="10"/>
    </row>
    <row r="3930" spans="3:4">
      <c r="C3930" s="10"/>
      <c r="D3930" s="10"/>
    </row>
    <row r="3931" spans="3:4">
      <c r="C3931" s="10"/>
      <c r="D3931" s="10"/>
    </row>
    <row r="3932" spans="3:4">
      <c r="C3932" s="10"/>
      <c r="D3932" s="10"/>
    </row>
    <row r="3933" spans="3:4">
      <c r="C3933" s="10"/>
      <c r="D3933" s="10"/>
    </row>
    <row r="3934" spans="3:4">
      <c r="C3934" s="10"/>
      <c r="D3934" s="10"/>
    </row>
    <row r="3935" spans="3:4">
      <c r="C3935" s="10"/>
      <c r="D3935" s="10"/>
    </row>
    <row r="3936" spans="3:4">
      <c r="C3936" s="10"/>
      <c r="D3936" s="10"/>
    </row>
    <row r="3937" spans="3:4">
      <c r="C3937" s="10"/>
      <c r="D3937" s="10"/>
    </row>
    <row r="3938" spans="3:4">
      <c r="C3938" s="10"/>
      <c r="D3938" s="10"/>
    </row>
    <row r="3939" spans="3:4">
      <c r="C3939" s="10"/>
      <c r="D3939" s="10"/>
    </row>
    <row r="3940" spans="3:4">
      <c r="C3940" s="10"/>
      <c r="D3940" s="10"/>
    </row>
    <row r="3941" spans="3:4">
      <c r="C3941" s="10"/>
      <c r="D3941" s="10"/>
    </row>
    <row r="3942" spans="3:4">
      <c r="C3942" s="10"/>
      <c r="D3942" s="10"/>
    </row>
    <row r="3943" spans="3:4">
      <c r="C3943" s="10"/>
      <c r="D3943" s="10"/>
    </row>
    <row r="3944" spans="3:4">
      <c r="C3944" s="10"/>
      <c r="D3944" s="10"/>
    </row>
    <row r="3945" spans="3:4">
      <c r="C3945" s="10"/>
      <c r="D3945" s="10"/>
    </row>
    <row r="3946" spans="3:4">
      <c r="C3946" s="10"/>
      <c r="D3946" s="10"/>
    </row>
    <row r="3947" spans="3:4">
      <c r="C3947" s="10"/>
      <c r="D3947" s="10"/>
    </row>
    <row r="3948" spans="3:4">
      <c r="C3948" s="10"/>
      <c r="D3948" s="10"/>
    </row>
    <row r="3949" spans="3:4">
      <c r="C3949" s="10"/>
      <c r="D3949" s="10"/>
    </row>
    <row r="3950" spans="3:4">
      <c r="C3950" s="10"/>
      <c r="D3950" s="10"/>
    </row>
    <row r="3951" spans="3:4">
      <c r="C3951" s="10"/>
      <c r="D3951" s="10"/>
    </row>
    <row r="3952" spans="3:4">
      <c r="C3952" s="10"/>
      <c r="D3952" s="10"/>
    </row>
    <row r="3953" spans="3:4">
      <c r="C3953" s="10"/>
      <c r="D3953" s="10"/>
    </row>
    <row r="3954" spans="3:4">
      <c r="C3954" s="10"/>
      <c r="D3954" s="10"/>
    </row>
    <row r="3955" spans="3:4">
      <c r="C3955" s="10"/>
      <c r="D3955" s="10"/>
    </row>
    <row r="3956" spans="3:4">
      <c r="C3956" s="10"/>
      <c r="D3956" s="10"/>
    </row>
    <row r="3957" spans="3:4">
      <c r="C3957" s="10"/>
      <c r="D3957" s="10"/>
    </row>
    <row r="3958" spans="3:4">
      <c r="C3958" s="10"/>
      <c r="D3958" s="10"/>
    </row>
    <row r="3959" spans="3:4">
      <c r="C3959" s="10"/>
      <c r="D3959" s="10"/>
    </row>
    <row r="3960" spans="3:4">
      <c r="C3960" s="10"/>
      <c r="D3960" s="10"/>
    </row>
    <row r="3961" spans="3:4">
      <c r="C3961" s="10"/>
      <c r="D3961" s="10"/>
    </row>
    <row r="3962" spans="3:4">
      <c r="C3962" s="10"/>
      <c r="D3962" s="10"/>
    </row>
    <row r="3963" spans="3:4">
      <c r="C3963" s="10"/>
      <c r="D3963" s="10"/>
    </row>
    <row r="3964" spans="3:4">
      <c r="C3964" s="10"/>
      <c r="D3964" s="10"/>
    </row>
    <row r="3965" spans="3:4">
      <c r="C3965" s="10"/>
      <c r="D3965" s="10"/>
    </row>
    <row r="3966" spans="3:4">
      <c r="C3966" s="10"/>
      <c r="D3966" s="10"/>
    </row>
    <row r="3967" spans="3:4">
      <c r="C3967" s="10"/>
      <c r="D3967" s="10"/>
    </row>
    <row r="3968" spans="3:4">
      <c r="C3968" s="10"/>
      <c r="D3968" s="10"/>
    </row>
    <row r="3969" spans="3:4">
      <c r="C3969" s="10"/>
      <c r="D3969" s="10"/>
    </row>
    <row r="3970" spans="3:4">
      <c r="C3970" s="10"/>
      <c r="D3970" s="10"/>
    </row>
    <row r="3971" spans="3:4">
      <c r="C3971" s="10"/>
      <c r="D3971" s="10"/>
    </row>
    <row r="3972" spans="3:4">
      <c r="C3972" s="10"/>
      <c r="D3972" s="10"/>
    </row>
    <row r="3973" spans="3:4">
      <c r="C3973" s="10"/>
      <c r="D3973" s="10"/>
    </row>
    <row r="3974" spans="3:4">
      <c r="C3974" s="10"/>
      <c r="D3974" s="10"/>
    </row>
    <row r="3975" spans="3:4">
      <c r="C3975" s="10"/>
      <c r="D3975" s="10"/>
    </row>
    <row r="3976" spans="3:4">
      <c r="C3976" s="10"/>
      <c r="D3976" s="10"/>
    </row>
    <row r="3977" spans="3:4">
      <c r="C3977" s="10"/>
      <c r="D3977" s="10"/>
    </row>
    <row r="3978" spans="3:4">
      <c r="C3978" s="10"/>
      <c r="D3978" s="10"/>
    </row>
    <row r="3979" spans="3:4">
      <c r="C3979" s="10"/>
      <c r="D3979" s="10"/>
    </row>
    <row r="3980" spans="3:4">
      <c r="C3980" s="10"/>
      <c r="D3980" s="10"/>
    </row>
    <row r="3981" spans="3:4">
      <c r="C3981" s="10"/>
      <c r="D3981" s="10"/>
    </row>
    <row r="3982" spans="3:4">
      <c r="C3982" s="10"/>
      <c r="D3982" s="10"/>
    </row>
    <row r="3983" spans="3:4">
      <c r="C3983" s="10"/>
      <c r="D3983" s="10"/>
    </row>
    <row r="3984" spans="3:4">
      <c r="C3984" s="10"/>
      <c r="D3984" s="10"/>
    </row>
    <row r="3985" spans="3:4">
      <c r="C3985" s="10"/>
      <c r="D3985" s="10"/>
    </row>
    <row r="3986" spans="3:4">
      <c r="C3986" s="10"/>
      <c r="D3986" s="10"/>
    </row>
    <row r="3987" spans="3:4">
      <c r="C3987" s="10"/>
      <c r="D3987" s="10"/>
    </row>
    <row r="3988" spans="3:4">
      <c r="C3988" s="10"/>
      <c r="D3988" s="10"/>
    </row>
    <row r="3989" spans="3:4">
      <c r="C3989" s="10"/>
      <c r="D3989" s="10"/>
    </row>
    <row r="3990" spans="3:4">
      <c r="C3990" s="10"/>
      <c r="D3990" s="10"/>
    </row>
    <row r="3991" spans="3:4">
      <c r="C3991" s="10"/>
      <c r="D3991" s="10"/>
    </row>
    <row r="3992" spans="3:4">
      <c r="C3992" s="10"/>
      <c r="D3992" s="10"/>
    </row>
    <row r="3993" spans="3:4">
      <c r="C3993" s="10"/>
      <c r="D3993" s="10"/>
    </row>
    <row r="3994" spans="3:4">
      <c r="C3994" s="10"/>
      <c r="D3994" s="10"/>
    </row>
    <row r="3995" spans="3:4">
      <c r="C3995" s="10"/>
      <c r="D3995" s="10"/>
    </row>
    <row r="3996" spans="3:4">
      <c r="C3996" s="10"/>
      <c r="D3996" s="10"/>
    </row>
    <row r="3997" spans="3:4">
      <c r="C3997" s="10"/>
      <c r="D3997" s="10"/>
    </row>
    <row r="3998" spans="3:4">
      <c r="C3998" s="10"/>
      <c r="D3998" s="10"/>
    </row>
    <row r="3999" spans="3:4">
      <c r="C3999" s="10"/>
      <c r="D3999" s="10"/>
    </row>
    <row r="4000" spans="3:4">
      <c r="C4000" s="10"/>
      <c r="D4000" s="10"/>
    </row>
    <row r="4001" spans="3:4">
      <c r="C4001" s="10"/>
      <c r="D4001" s="10"/>
    </row>
    <row r="4002" spans="3:4">
      <c r="C4002" s="10"/>
      <c r="D4002" s="10"/>
    </row>
    <row r="4003" spans="3:4">
      <c r="C4003" s="10"/>
      <c r="D4003" s="10"/>
    </row>
    <row r="4004" spans="3:4">
      <c r="C4004" s="10"/>
      <c r="D4004" s="10"/>
    </row>
    <row r="4005" spans="3:4">
      <c r="C4005" s="10"/>
      <c r="D4005" s="10"/>
    </row>
    <row r="4006" spans="3:4">
      <c r="C4006" s="10"/>
      <c r="D4006" s="10"/>
    </row>
    <row r="4007" spans="3:4">
      <c r="C4007" s="10"/>
      <c r="D4007" s="10"/>
    </row>
    <row r="4008" spans="3:4">
      <c r="C4008" s="10"/>
      <c r="D4008" s="10"/>
    </row>
    <row r="4009" spans="3:4">
      <c r="C4009" s="10"/>
      <c r="D4009" s="10"/>
    </row>
    <row r="4010" spans="3:4">
      <c r="C4010" s="10"/>
      <c r="D4010" s="10"/>
    </row>
    <row r="4011" spans="3:4">
      <c r="C4011" s="10"/>
      <c r="D4011" s="10"/>
    </row>
    <row r="4012" spans="3:4">
      <c r="C4012" s="10"/>
      <c r="D4012" s="10"/>
    </row>
    <row r="4013" spans="3:4">
      <c r="C4013" s="10"/>
      <c r="D4013" s="10"/>
    </row>
    <row r="4014" spans="3:4">
      <c r="C4014" s="10"/>
      <c r="D4014" s="10"/>
    </row>
    <row r="4015" spans="3:4">
      <c r="C4015" s="10"/>
      <c r="D4015" s="10"/>
    </row>
    <row r="4016" spans="3:4">
      <c r="C4016" s="10"/>
      <c r="D4016" s="10"/>
    </row>
    <row r="4017" spans="3:4">
      <c r="C4017" s="10"/>
      <c r="D4017" s="10"/>
    </row>
    <row r="4018" spans="3:4">
      <c r="C4018" s="10"/>
      <c r="D4018" s="10"/>
    </row>
    <row r="4019" spans="3:4">
      <c r="C4019" s="10"/>
      <c r="D4019" s="10"/>
    </row>
    <row r="4020" spans="3:4">
      <c r="C4020" s="10"/>
      <c r="D4020" s="10"/>
    </row>
    <row r="4021" spans="3:4">
      <c r="C4021" s="10"/>
      <c r="D4021" s="10"/>
    </row>
    <row r="4022" spans="3:4">
      <c r="C4022" s="10"/>
      <c r="D4022" s="10"/>
    </row>
    <row r="4023" spans="3:4">
      <c r="C4023" s="10"/>
      <c r="D4023" s="10"/>
    </row>
    <row r="4024" spans="3:4">
      <c r="C4024" s="10"/>
      <c r="D4024" s="10"/>
    </row>
    <row r="4025" spans="3:4">
      <c r="C4025" s="10"/>
      <c r="D4025" s="10"/>
    </row>
    <row r="4026" spans="3:4">
      <c r="C4026" s="10"/>
      <c r="D4026" s="10"/>
    </row>
    <row r="4027" spans="3:4">
      <c r="C4027" s="10"/>
      <c r="D4027" s="10"/>
    </row>
    <row r="4028" spans="3:4">
      <c r="C4028" s="10"/>
      <c r="D4028" s="10"/>
    </row>
    <row r="4029" spans="3:4">
      <c r="C4029" s="10"/>
      <c r="D4029" s="10"/>
    </row>
    <row r="4030" spans="3:4">
      <c r="C4030" s="10"/>
      <c r="D4030" s="10"/>
    </row>
    <row r="4031" spans="3:4">
      <c r="C4031" s="10"/>
      <c r="D4031" s="10"/>
    </row>
    <row r="4032" spans="3:4">
      <c r="C4032" s="10"/>
      <c r="D4032" s="10"/>
    </row>
    <row r="4033" spans="3:4">
      <c r="C4033" s="10"/>
      <c r="D4033" s="10"/>
    </row>
    <row r="4034" spans="3:4">
      <c r="C4034" s="10"/>
      <c r="D4034" s="10"/>
    </row>
    <row r="4035" spans="3:4">
      <c r="C4035" s="10"/>
      <c r="D4035" s="10"/>
    </row>
    <row r="4036" spans="3:4">
      <c r="C4036" s="10"/>
      <c r="D4036" s="10"/>
    </row>
    <row r="4037" spans="3:4">
      <c r="C4037" s="10"/>
      <c r="D4037" s="10"/>
    </row>
    <row r="4038" spans="3:4">
      <c r="C4038" s="10"/>
      <c r="D4038" s="10"/>
    </row>
    <row r="4039" spans="3:4">
      <c r="C4039" s="10"/>
      <c r="D4039" s="10"/>
    </row>
    <row r="4040" spans="3:4">
      <c r="C4040" s="10"/>
      <c r="D4040" s="10"/>
    </row>
    <row r="4041" spans="3:4">
      <c r="C4041" s="10"/>
      <c r="D4041" s="10"/>
    </row>
    <row r="4042" spans="3:4">
      <c r="C4042" s="10"/>
      <c r="D4042" s="10"/>
    </row>
    <row r="4043" spans="3:4">
      <c r="C4043" s="10"/>
      <c r="D4043" s="10"/>
    </row>
    <row r="4044" spans="3:4">
      <c r="C4044" s="10"/>
      <c r="D4044" s="10"/>
    </row>
    <row r="4045" spans="3:4">
      <c r="C4045" s="10"/>
      <c r="D4045" s="10"/>
    </row>
    <row r="4046" spans="3:4">
      <c r="C4046" s="10"/>
      <c r="D4046" s="10"/>
    </row>
    <row r="4047" spans="3:4">
      <c r="C4047" s="10"/>
      <c r="D4047" s="10"/>
    </row>
    <row r="4048" spans="3:4">
      <c r="C4048" s="10"/>
      <c r="D4048" s="10"/>
    </row>
    <row r="4049" spans="3:4">
      <c r="C4049" s="10"/>
      <c r="D4049" s="10"/>
    </row>
    <row r="4050" spans="3:4">
      <c r="C4050" s="10"/>
      <c r="D4050" s="10"/>
    </row>
    <row r="4051" spans="3:4">
      <c r="C4051" s="10"/>
      <c r="D4051" s="10"/>
    </row>
    <row r="4052" spans="3:4">
      <c r="C4052" s="10"/>
      <c r="D4052" s="10"/>
    </row>
    <row r="4053" spans="3:4">
      <c r="C4053" s="10"/>
      <c r="D4053" s="10"/>
    </row>
    <row r="4054" spans="3:4">
      <c r="C4054" s="10"/>
      <c r="D4054" s="10"/>
    </row>
    <row r="4055" spans="3:4">
      <c r="C4055" s="10"/>
      <c r="D4055" s="10"/>
    </row>
    <row r="4056" spans="3:4">
      <c r="C4056" s="10"/>
      <c r="D4056" s="10"/>
    </row>
    <row r="4057" spans="3:4">
      <c r="C4057" s="10"/>
      <c r="D4057" s="10"/>
    </row>
    <row r="4058" spans="3:4">
      <c r="C4058" s="10"/>
      <c r="D4058" s="10"/>
    </row>
    <row r="4059" spans="3:4">
      <c r="C4059" s="10"/>
      <c r="D4059" s="10"/>
    </row>
    <row r="4060" spans="3:4">
      <c r="C4060" s="10"/>
      <c r="D4060" s="10"/>
    </row>
    <row r="4061" spans="3:4">
      <c r="C4061" s="10"/>
      <c r="D4061" s="10"/>
    </row>
    <row r="4062" spans="3:4">
      <c r="C4062" s="10"/>
      <c r="D4062" s="10"/>
    </row>
    <row r="4063" spans="3:4">
      <c r="C4063" s="10"/>
      <c r="D4063" s="10"/>
    </row>
    <row r="4064" spans="3:4">
      <c r="C4064" s="10"/>
      <c r="D4064" s="10"/>
    </row>
    <row r="4065" spans="3:4">
      <c r="C4065" s="10"/>
      <c r="D4065" s="10"/>
    </row>
    <row r="4066" spans="3:4">
      <c r="C4066" s="10"/>
      <c r="D4066" s="10"/>
    </row>
    <row r="4067" spans="3:4">
      <c r="C4067" s="10"/>
      <c r="D4067" s="10"/>
    </row>
    <row r="4068" spans="3:4">
      <c r="C4068" s="10"/>
      <c r="D4068" s="10"/>
    </row>
    <row r="4069" spans="3:4">
      <c r="C4069" s="10"/>
      <c r="D4069" s="10"/>
    </row>
    <row r="4070" spans="3:4">
      <c r="C4070" s="10"/>
      <c r="D4070" s="10"/>
    </row>
    <row r="4071" spans="3:4">
      <c r="C4071" s="10"/>
      <c r="D4071" s="10"/>
    </row>
    <row r="4072" spans="3:4">
      <c r="C4072" s="10"/>
      <c r="D4072" s="10"/>
    </row>
    <row r="4073" spans="3:4">
      <c r="C4073" s="10"/>
      <c r="D4073" s="10"/>
    </row>
    <row r="4074" spans="3:4">
      <c r="C4074" s="10"/>
      <c r="D4074" s="10"/>
    </row>
    <row r="4075" spans="3:4">
      <c r="C4075" s="10"/>
      <c r="D4075" s="10"/>
    </row>
    <row r="4076" spans="3:4">
      <c r="C4076" s="10"/>
      <c r="D4076" s="10"/>
    </row>
    <row r="4077" spans="3:4">
      <c r="C4077" s="10"/>
      <c r="D4077" s="10"/>
    </row>
    <row r="4078" spans="3:4">
      <c r="C4078" s="10"/>
      <c r="D4078" s="10"/>
    </row>
    <row r="4079" spans="3:4">
      <c r="C4079" s="10"/>
      <c r="D4079" s="10"/>
    </row>
    <row r="4080" spans="3:4">
      <c r="C4080" s="10"/>
      <c r="D4080" s="10"/>
    </row>
    <row r="4081" spans="3:4">
      <c r="C4081" s="10"/>
      <c r="D4081" s="10"/>
    </row>
    <row r="4082" spans="3:4">
      <c r="C4082" s="10"/>
      <c r="D4082" s="10"/>
    </row>
    <row r="4083" spans="3:4">
      <c r="C4083" s="10"/>
      <c r="D4083" s="10"/>
    </row>
    <row r="4084" spans="3:4">
      <c r="C4084" s="10"/>
      <c r="D4084" s="10"/>
    </row>
    <row r="4085" spans="3:4">
      <c r="C4085" s="10"/>
      <c r="D4085" s="10"/>
    </row>
    <row r="4086" spans="3:4">
      <c r="C4086" s="10"/>
      <c r="D4086" s="10"/>
    </row>
    <row r="4087" spans="3:4">
      <c r="C4087" s="10"/>
      <c r="D4087" s="10"/>
    </row>
    <row r="4088" spans="3:4">
      <c r="C4088" s="10"/>
      <c r="D4088" s="10"/>
    </row>
    <row r="4089" spans="3:4">
      <c r="C4089" s="10"/>
      <c r="D4089" s="10"/>
    </row>
    <row r="4090" spans="3:4">
      <c r="C4090" s="10"/>
      <c r="D4090" s="10"/>
    </row>
    <row r="4091" spans="3:4">
      <c r="C4091" s="10"/>
      <c r="D4091" s="10"/>
    </row>
    <row r="4092" spans="3:4">
      <c r="C4092" s="10"/>
      <c r="D4092" s="10"/>
    </row>
    <row r="4093" spans="3:4">
      <c r="C4093" s="10"/>
      <c r="D4093" s="10"/>
    </row>
    <row r="4094" spans="3:4">
      <c r="C4094" s="10"/>
      <c r="D4094" s="10"/>
    </row>
    <row r="4095" spans="3:4">
      <c r="C4095" s="10"/>
      <c r="D4095" s="10"/>
    </row>
    <row r="4096" spans="3:4">
      <c r="C4096" s="10"/>
      <c r="D4096" s="10"/>
    </row>
    <row r="4097" spans="3:4">
      <c r="C4097" s="10"/>
      <c r="D4097" s="10"/>
    </row>
    <row r="4098" spans="3:4">
      <c r="C4098" s="10"/>
      <c r="D4098" s="10"/>
    </row>
    <row r="4099" spans="3:4">
      <c r="C4099" s="10"/>
      <c r="D4099" s="10"/>
    </row>
    <row r="4100" spans="3:4">
      <c r="C4100" s="10"/>
      <c r="D4100" s="10"/>
    </row>
    <row r="4101" spans="3:4">
      <c r="C4101" s="10"/>
      <c r="D4101" s="10"/>
    </row>
    <row r="4102" spans="3:4">
      <c r="C4102" s="10"/>
      <c r="D4102" s="10"/>
    </row>
    <row r="4103" spans="3:4">
      <c r="C4103" s="10"/>
      <c r="D4103" s="10"/>
    </row>
    <row r="4104" spans="3:4">
      <c r="C4104" s="10"/>
      <c r="D4104" s="10"/>
    </row>
    <row r="4105" spans="3:4">
      <c r="C4105" s="10"/>
      <c r="D4105" s="10"/>
    </row>
    <row r="4106" spans="3:4">
      <c r="C4106" s="10"/>
      <c r="D4106" s="10"/>
    </row>
    <row r="4107" spans="3:4">
      <c r="C4107" s="10"/>
      <c r="D4107" s="10"/>
    </row>
    <row r="4108" spans="3:4">
      <c r="C4108" s="10"/>
      <c r="D4108" s="10"/>
    </row>
    <row r="4109" spans="3:4">
      <c r="C4109" s="10"/>
      <c r="D4109" s="10"/>
    </row>
    <row r="4110" spans="3:4">
      <c r="C4110" s="10"/>
      <c r="D4110" s="10"/>
    </row>
    <row r="4111" spans="3:4">
      <c r="C4111" s="10"/>
      <c r="D4111" s="10"/>
    </row>
    <row r="4112" spans="3:4">
      <c r="C4112" s="10"/>
      <c r="D4112" s="10"/>
    </row>
    <row r="4113" spans="3:4">
      <c r="C4113" s="10"/>
      <c r="D4113" s="10"/>
    </row>
    <row r="4114" spans="3:4">
      <c r="C4114" s="10"/>
      <c r="D4114" s="10"/>
    </row>
    <row r="4115" spans="3:4">
      <c r="C4115" s="10"/>
      <c r="D4115" s="10"/>
    </row>
    <row r="4116" spans="3:4">
      <c r="C4116" s="10"/>
      <c r="D4116" s="10"/>
    </row>
    <row r="4117" spans="3:4">
      <c r="C4117" s="10"/>
      <c r="D4117" s="10"/>
    </row>
    <row r="4118" spans="3:4">
      <c r="C4118" s="10"/>
      <c r="D4118" s="10"/>
    </row>
    <row r="4119" spans="3:4">
      <c r="C4119" s="10"/>
      <c r="D4119" s="10"/>
    </row>
    <row r="4120" spans="3:4">
      <c r="C4120" s="10"/>
      <c r="D4120" s="10"/>
    </row>
    <row r="4121" spans="3:4">
      <c r="C4121" s="10"/>
      <c r="D4121" s="10"/>
    </row>
    <row r="4122" spans="3:4">
      <c r="C4122" s="10"/>
      <c r="D4122" s="10"/>
    </row>
    <row r="4123" spans="3:4">
      <c r="C4123" s="10"/>
      <c r="D4123" s="10"/>
    </row>
    <row r="4124" spans="3:4">
      <c r="C4124" s="10"/>
      <c r="D4124" s="10"/>
    </row>
    <row r="4125" spans="3:4">
      <c r="C4125" s="10"/>
      <c r="D4125" s="10"/>
    </row>
    <row r="4126" spans="3:4">
      <c r="C4126" s="10"/>
      <c r="D4126" s="10"/>
    </row>
    <row r="4127" spans="3:4">
      <c r="C4127" s="10"/>
      <c r="D4127" s="10"/>
    </row>
    <row r="4128" spans="3:4">
      <c r="C4128" s="10"/>
      <c r="D4128" s="10"/>
    </row>
    <row r="4129" spans="3:4">
      <c r="C4129" s="10"/>
      <c r="D4129" s="10"/>
    </row>
    <row r="4130" spans="3:4">
      <c r="C4130" s="10"/>
      <c r="D4130" s="10"/>
    </row>
    <row r="4131" spans="3:4">
      <c r="C4131" s="10"/>
      <c r="D4131" s="10"/>
    </row>
    <row r="4132" spans="3:4">
      <c r="C4132" s="10"/>
      <c r="D4132" s="10"/>
    </row>
    <row r="4133" spans="3:4">
      <c r="C4133" s="10"/>
      <c r="D4133" s="10"/>
    </row>
    <row r="4134" spans="3:4">
      <c r="C4134" s="10"/>
      <c r="D4134" s="10"/>
    </row>
    <row r="4135" spans="3:4">
      <c r="C4135" s="10"/>
      <c r="D4135" s="10"/>
    </row>
    <row r="4136" spans="3:4">
      <c r="C4136" s="10"/>
      <c r="D4136" s="10"/>
    </row>
    <row r="4137" spans="3:4">
      <c r="C4137" s="10"/>
      <c r="D4137" s="10"/>
    </row>
    <row r="4138" spans="3:4">
      <c r="C4138" s="10"/>
      <c r="D4138" s="10"/>
    </row>
    <row r="4139" spans="3:4">
      <c r="C4139" s="10"/>
      <c r="D4139" s="10"/>
    </row>
    <row r="4140" spans="3:4">
      <c r="C4140" s="10"/>
      <c r="D4140" s="10"/>
    </row>
    <row r="4141" spans="3:4">
      <c r="C4141" s="10"/>
      <c r="D4141" s="10"/>
    </row>
    <row r="4142" spans="3:4">
      <c r="C4142" s="10"/>
      <c r="D4142" s="10"/>
    </row>
    <row r="4143" spans="3:4">
      <c r="C4143" s="10"/>
      <c r="D4143" s="10"/>
    </row>
    <row r="4144" spans="3:4">
      <c r="C4144" s="10"/>
      <c r="D4144" s="10"/>
    </row>
    <row r="4145" spans="3:4">
      <c r="C4145" s="10"/>
      <c r="D4145" s="10"/>
    </row>
    <row r="4146" spans="3:4">
      <c r="C4146" s="10"/>
      <c r="D4146" s="10"/>
    </row>
    <row r="4147" spans="3:4">
      <c r="C4147" s="10"/>
      <c r="D4147" s="10"/>
    </row>
    <row r="4148" spans="3:4">
      <c r="C4148" s="10"/>
      <c r="D4148" s="10"/>
    </row>
    <row r="4149" spans="3:4">
      <c r="C4149" s="10"/>
      <c r="D4149" s="10"/>
    </row>
    <row r="4150" spans="3:4">
      <c r="C4150" s="10"/>
      <c r="D4150" s="10"/>
    </row>
    <row r="4151" spans="3:4">
      <c r="C4151" s="10"/>
      <c r="D4151" s="10"/>
    </row>
    <row r="4152" spans="3:4">
      <c r="C4152" s="10"/>
      <c r="D4152" s="10"/>
    </row>
    <row r="4153" spans="3:4">
      <c r="C4153" s="10"/>
      <c r="D4153" s="10"/>
    </row>
    <row r="4154" spans="3:4">
      <c r="C4154" s="10"/>
      <c r="D4154" s="10"/>
    </row>
    <row r="4155" spans="3:4">
      <c r="C4155" s="10"/>
      <c r="D4155" s="10"/>
    </row>
    <row r="4156" spans="3:4">
      <c r="C4156" s="10"/>
      <c r="D4156" s="10"/>
    </row>
    <row r="4157" spans="3:4">
      <c r="C4157" s="10"/>
      <c r="D4157" s="10"/>
    </row>
    <row r="4158" spans="3:4">
      <c r="C4158" s="10"/>
      <c r="D4158" s="10"/>
    </row>
    <row r="4159" spans="3:4">
      <c r="C4159" s="10"/>
      <c r="D4159" s="10"/>
    </row>
    <row r="4160" spans="3:4">
      <c r="C4160" s="10"/>
      <c r="D4160" s="10"/>
    </row>
    <row r="4161" spans="3:4">
      <c r="C4161" s="10"/>
      <c r="D4161" s="10"/>
    </row>
    <row r="4162" spans="3:4">
      <c r="C4162" s="10"/>
      <c r="D4162" s="10"/>
    </row>
    <row r="4163" spans="3:4">
      <c r="C4163" s="10"/>
      <c r="D4163" s="10"/>
    </row>
    <row r="4164" spans="3:4">
      <c r="C4164" s="10"/>
      <c r="D4164" s="10"/>
    </row>
    <row r="4165" spans="3:4">
      <c r="C4165" s="10"/>
      <c r="D4165" s="10"/>
    </row>
    <row r="4166" spans="3:4">
      <c r="C4166" s="10"/>
      <c r="D4166" s="10"/>
    </row>
    <row r="4167" spans="3:4">
      <c r="C4167" s="10"/>
      <c r="D4167" s="10"/>
    </row>
    <row r="4168" spans="3:4">
      <c r="C4168" s="10"/>
      <c r="D4168" s="10"/>
    </row>
    <row r="4169" spans="3:4">
      <c r="C4169" s="10"/>
      <c r="D4169" s="10"/>
    </row>
    <row r="4170" spans="3:4">
      <c r="C4170" s="10"/>
      <c r="D4170" s="10"/>
    </row>
    <row r="4171" spans="3:4">
      <c r="C4171" s="10"/>
      <c r="D4171" s="10"/>
    </row>
    <row r="4172" spans="3:4">
      <c r="C4172" s="10"/>
      <c r="D4172" s="10"/>
    </row>
    <row r="4173" spans="3:4">
      <c r="C4173" s="10"/>
      <c r="D4173" s="10"/>
    </row>
    <row r="4174" spans="3:4">
      <c r="C4174" s="10"/>
      <c r="D4174" s="10"/>
    </row>
    <row r="4175" spans="3:4">
      <c r="C4175" s="10"/>
      <c r="D4175" s="10"/>
    </row>
    <row r="4176" spans="3:4">
      <c r="C4176" s="10"/>
      <c r="D4176" s="10"/>
    </row>
    <row r="4177" spans="3:4">
      <c r="C4177" s="10"/>
      <c r="D4177" s="10"/>
    </row>
    <row r="4178" spans="3:4">
      <c r="C4178" s="10"/>
      <c r="D4178" s="10"/>
    </row>
    <row r="4179" spans="3:4">
      <c r="C4179" s="10"/>
      <c r="D4179" s="10"/>
    </row>
    <row r="4180" spans="3:4">
      <c r="C4180" s="10"/>
      <c r="D4180" s="10"/>
    </row>
    <row r="4181" spans="3:4">
      <c r="C4181" s="10"/>
      <c r="D4181" s="10"/>
    </row>
    <row r="4182" spans="3:4">
      <c r="C4182" s="10"/>
      <c r="D4182" s="10"/>
    </row>
    <row r="4183" spans="3:4">
      <c r="C4183" s="10"/>
      <c r="D4183" s="10"/>
    </row>
    <row r="4184" spans="3:4">
      <c r="C4184" s="10"/>
      <c r="D4184" s="10"/>
    </row>
    <row r="4185" spans="3:4">
      <c r="C4185" s="10"/>
      <c r="D4185" s="10"/>
    </row>
    <row r="4186" spans="3:4">
      <c r="C4186" s="10"/>
      <c r="D4186" s="10"/>
    </row>
    <row r="4187" spans="3:4">
      <c r="C4187" s="10"/>
      <c r="D4187" s="10"/>
    </row>
    <row r="4188" spans="3:4">
      <c r="C4188" s="10"/>
      <c r="D4188" s="10"/>
    </row>
    <row r="4189" spans="3:4">
      <c r="C4189" s="10"/>
      <c r="D4189" s="10"/>
    </row>
    <row r="4190" spans="3:4">
      <c r="C4190" s="10"/>
      <c r="D4190" s="10"/>
    </row>
    <row r="4191" spans="3:4">
      <c r="C4191" s="10"/>
      <c r="D4191" s="10"/>
    </row>
    <row r="4192" spans="3:4">
      <c r="C4192" s="10"/>
      <c r="D4192" s="10"/>
    </row>
    <row r="4193" spans="3:4">
      <c r="C4193" s="10"/>
      <c r="D4193" s="10"/>
    </row>
    <row r="4194" spans="3:4">
      <c r="C4194" s="10"/>
      <c r="D4194" s="10"/>
    </row>
    <row r="4195" spans="3:4">
      <c r="C4195" s="10"/>
      <c r="D4195" s="10"/>
    </row>
    <row r="4196" spans="3:4">
      <c r="C4196" s="10"/>
      <c r="D4196" s="10"/>
    </row>
    <row r="4197" spans="3:4">
      <c r="C4197" s="10"/>
      <c r="D4197" s="10"/>
    </row>
    <row r="4198" spans="3:4">
      <c r="C4198" s="10"/>
      <c r="D4198" s="10"/>
    </row>
    <row r="4199" spans="3:4">
      <c r="C4199" s="10"/>
      <c r="D4199" s="10"/>
    </row>
    <row r="4200" spans="3:4">
      <c r="C4200" s="10"/>
      <c r="D4200" s="10"/>
    </row>
    <row r="4201" spans="3:4">
      <c r="C4201" s="10"/>
      <c r="D4201" s="10"/>
    </row>
    <row r="4202" spans="3:4">
      <c r="C4202" s="10"/>
      <c r="D4202" s="10"/>
    </row>
    <row r="4203" spans="3:4">
      <c r="C4203" s="10"/>
      <c r="D4203" s="10"/>
    </row>
    <row r="4204" spans="3:4">
      <c r="C4204" s="10"/>
      <c r="D4204" s="10"/>
    </row>
    <row r="4205" spans="3:4">
      <c r="C4205" s="10"/>
      <c r="D4205" s="10"/>
    </row>
    <row r="4206" spans="3:4">
      <c r="C4206" s="10"/>
      <c r="D4206" s="10"/>
    </row>
    <row r="4207" spans="3:4">
      <c r="C4207" s="10"/>
      <c r="D4207" s="10"/>
    </row>
    <row r="4208" spans="3:4">
      <c r="C4208" s="10"/>
      <c r="D4208" s="10"/>
    </row>
    <row r="4209" spans="3:4">
      <c r="C4209" s="10"/>
      <c r="D4209" s="10"/>
    </row>
    <row r="4210" spans="3:4">
      <c r="C4210" s="10"/>
      <c r="D4210" s="10"/>
    </row>
    <row r="4211" spans="3:4">
      <c r="C4211" s="10"/>
      <c r="D4211" s="10"/>
    </row>
    <row r="4212" spans="3:4">
      <c r="C4212" s="10"/>
      <c r="D4212" s="10"/>
    </row>
    <row r="4213" spans="3:4">
      <c r="C4213" s="10"/>
      <c r="D4213" s="10"/>
    </row>
    <row r="4214" spans="3:4">
      <c r="C4214" s="10"/>
      <c r="D4214" s="10"/>
    </row>
    <row r="4215" spans="3:4">
      <c r="C4215" s="10"/>
      <c r="D4215" s="10"/>
    </row>
    <row r="4216" spans="3:4">
      <c r="C4216" s="10"/>
      <c r="D4216" s="10"/>
    </row>
    <row r="4217" spans="3:4">
      <c r="C4217" s="10"/>
      <c r="D4217" s="10"/>
    </row>
    <row r="4218" spans="3:4">
      <c r="C4218" s="10"/>
      <c r="D4218" s="10"/>
    </row>
    <row r="4219" spans="3:4">
      <c r="C4219" s="10"/>
      <c r="D4219" s="10"/>
    </row>
    <row r="4220" spans="3:4">
      <c r="C4220" s="10"/>
      <c r="D4220" s="10"/>
    </row>
    <row r="4221" spans="3:4">
      <c r="C4221" s="10"/>
      <c r="D4221" s="10"/>
    </row>
    <row r="4222" spans="3:4">
      <c r="C4222" s="10"/>
      <c r="D4222" s="10"/>
    </row>
    <row r="4223" spans="3:4">
      <c r="C4223" s="10"/>
      <c r="D4223" s="10"/>
    </row>
    <row r="4224" spans="3:4">
      <c r="C4224" s="10"/>
      <c r="D4224" s="10"/>
    </row>
    <row r="4225" spans="3:4">
      <c r="C4225" s="10"/>
      <c r="D4225" s="10"/>
    </row>
    <row r="4226" spans="3:4">
      <c r="C4226" s="10"/>
      <c r="D4226" s="10"/>
    </row>
    <row r="4227" spans="3:4">
      <c r="C4227" s="10"/>
      <c r="D4227" s="10"/>
    </row>
    <row r="4228" spans="3:4">
      <c r="C4228" s="10"/>
      <c r="D4228" s="10"/>
    </row>
    <row r="4229" spans="3:4">
      <c r="C4229" s="10"/>
      <c r="D4229" s="10"/>
    </row>
    <row r="4230" spans="3:4">
      <c r="C4230" s="10"/>
      <c r="D4230" s="10"/>
    </row>
    <row r="4231" spans="3:4">
      <c r="C4231" s="10"/>
      <c r="D4231" s="10"/>
    </row>
    <row r="4232" spans="3:4">
      <c r="C4232" s="10"/>
      <c r="D4232" s="10"/>
    </row>
    <row r="4233" spans="3:4">
      <c r="C4233" s="10"/>
      <c r="D4233" s="10"/>
    </row>
    <row r="4234" spans="3:4">
      <c r="C4234" s="10"/>
      <c r="D4234" s="10"/>
    </row>
    <row r="4235" spans="3:4">
      <c r="C4235" s="10"/>
      <c r="D4235" s="10"/>
    </row>
    <row r="4236" spans="3:4">
      <c r="C4236" s="10"/>
      <c r="D4236" s="10"/>
    </row>
    <row r="4237" spans="3:4">
      <c r="C4237" s="10"/>
      <c r="D4237" s="10"/>
    </row>
    <row r="4238" spans="3:4">
      <c r="C4238" s="10"/>
      <c r="D4238" s="10"/>
    </row>
    <row r="4239" spans="3:4">
      <c r="C4239" s="10"/>
      <c r="D4239" s="10"/>
    </row>
    <row r="4240" spans="3:4">
      <c r="C4240" s="10"/>
      <c r="D4240" s="10"/>
    </row>
    <row r="4241" spans="3:4">
      <c r="C4241" s="10"/>
      <c r="D4241" s="10"/>
    </row>
    <row r="4242" spans="3:4">
      <c r="C4242" s="10"/>
      <c r="D4242" s="10"/>
    </row>
    <row r="4243" spans="3:4">
      <c r="C4243" s="10"/>
      <c r="D4243" s="10"/>
    </row>
    <row r="4244" spans="3:4">
      <c r="C4244" s="10"/>
      <c r="D4244" s="10"/>
    </row>
    <row r="4245" spans="3:4">
      <c r="C4245" s="10"/>
      <c r="D4245" s="10"/>
    </row>
    <row r="4246" spans="3:4">
      <c r="C4246" s="10"/>
      <c r="D4246" s="10"/>
    </row>
    <row r="4247" spans="3:4">
      <c r="C4247" s="10"/>
      <c r="D4247" s="10"/>
    </row>
    <row r="4248" spans="3:4">
      <c r="C4248" s="10"/>
      <c r="D4248" s="10"/>
    </row>
    <row r="4249" spans="3:4">
      <c r="C4249" s="10"/>
      <c r="D4249" s="10"/>
    </row>
    <row r="4250" spans="3:4">
      <c r="C4250" s="10"/>
      <c r="D4250" s="10"/>
    </row>
    <row r="4251" spans="3:4">
      <c r="C4251" s="10"/>
      <c r="D4251" s="10"/>
    </row>
    <row r="4252" spans="3:4">
      <c r="C4252" s="10"/>
      <c r="D4252" s="10"/>
    </row>
    <row r="4253" spans="3:4">
      <c r="C4253" s="10"/>
      <c r="D4253" s="10"/>
    </row>
    <row r="4254" spans="3:4">
      <c r="C4254" s="10"/>
      <c r="D4254" s="10"/>
    </row>
    <row r="4255" spans="3:4">
      <c r="C4255" s="10"/>
      <c r="D4255" s="10"/>
    </row>
    <row r="4256" spans="3:4">
      <c r="C4256" s="10"/>
      <c r="D4256" s="10"/>
    </row>
    <row r="4257" spans="3:4">
      <c r="C4257" s="10"/>
      <c r="D4257" s="10"/>
    </row>
    <row r="4258" spans="3:4">
      <c r="C4258" s="10"/>
      <c r="D4258" s="10"/>
    </row>
    <row r="4259" spans="3:4">
      <c r="C4259" s="10"/>
      <c r="D4259" s="10"/>
    </row>
    <row r="4260" spans="3:4">
      <c r="C4260" s="10"/>
      <c r="D4260" s="10"/>
    </row>
    <row r="4261" spans="3:4">
      <c r="C4261" s="10"/>
      <c r="D4261" s="10"/>
    </row>
    <row r="4262" spans="3:4">
      <c r="C4262" s="10"/>
      <c r="D4262" s="10"/>
    </row>
    <row r="4263" spans="3:4">
      <c r="C4263" s="10"/>
      <c r="D4263" s="10"/>
    </row>
    <row r="4264" spans="3:4">
      <c r="C4264" s="10"/>
      <c r="D4264" s="10"/>
    </row>
    <row r="4265" spans="3:4">
      <c r="C4265" s="10"/>
      <c r="D4265" s="10"/>
    </row>
    <row r="4266" spans="3:4">
      <c r="C4266" s="10"/>
      <c r="D4266" s="10"/>
    </row>
    <row r="4267" spans="3:4">
      <c r="C4267" s="10"/>
      <c r="D4267" s="10"/>
    </row>
    <row r="4268" spans="3:4">
      <c r="C4268" s="10"/>
      <c r="D4268" s="10"/>
    </row>
    <row r="4269" spans="3:4">
      <c r="C4269" s="10"/>
      <c r="D4269" s="10"/>
    </row>
    <row r="4270" spans="3:4">
      <c r="C4270" s="10"/>
      <c r="D4270" s="10"/>
    </row>
    <row r="4271" spans="3:4">
      <c r="C4271" s="10"/>
      <c r="D4271" s="10"/>
    </row>
    <row r="4272" spans="3:4">
      <c r="C4272" s="10"/>
      <c r="D4272" s="10"/>
    </row>
    <row r="4273" spans="3:4">
      <c r="C4273" s="10"/>
      <c r="D4273" s="10"/>
    </row>
    <row r="4274" spans="3:4">
      <c r="C4274" s="10"/>
      <c r="D4274" s="10"/>
    </row>
    <row r="4275" spans="3:4">
      <c r="C4275" s="10"/>
      <c r="D4275" s="10"/>
    </row>
    <row r="4276" spans="3:4">
      <c r="C4276" s="10"/>
      <c r="D4276" s="10"/>
    </row>
    <row r="4277" spans="3:4">
      <c r="C4277" s="10"/>
      <c r="D4277" s="10"/>
    </row>
    <row r="4278" spans="3:4">
      <c r="C4278" s="10"/>
      <c r="D4278" s="10"/>
    </row>
    <row r="4279" spans="3:4">
      <c r="C4279" s="10"/>
      <c r="D4279" s="10"/>
    </row>
    <row r="4280" spans="3:4">
      <c r="C4280" s="10"/>
      <c r="D4280" s="10"/>
    </row>
    <row r="4281" spans="3:4">
      <c r="C4281" s="10"/>
      <c r="D4281" s="10"/>
    </row>
    <row r="4282" spans="3:4">
      <c r="C4282" s="10"/>
      <c r="D4282" s="10"/>
    </row>
    <row r="4283" spans="3:4">
      <c r="C4283" s="10"/>
      <c r="D4283" s="10"/>
    </row>
    <row r="4284" spans="3:4">
      <c r="C4284" s="10"/>
      <c r="D4284" s="10"/>
    </row>
    <row r="4285" spans="3:4">
      <c r="C4285" s="10"/>
      <c r="D4285" s="10"/>
    </row>
    <row r="4286" spans="3:4">
      <c r="C4286" s="10"/>
      <c r="D4286" s="10"/>
    </row>
    <row r="4287" spans="3:4">
      <c r="C4287" s="10"/>
      <c r="D4287" s="10"/>
    </row>
    <row r="4288" spans="3:4">
      <c r="C4288" s="10"/>
      <c r="D4288" s="10"/>
    </row>
    <row r="4289" spans="3:4">
      <c r="C4289" s="10"/>
      <c r="D4289" s="10"/>
    </row>
    <row r="4290" spans="3:4">
      <c r="C4290" s="10"/>
      <c r="D4290" s="10"/>
    </row>
    <row r="4291" spans="3:4">
      <c r="C4291" s="10"/>
      <c r="D4291" s="10"/>
    </row>
    <row r="4292" spans="3:4">
      <c r="C4292" s="10"/>
      <c r="D4292" s="10"/>
    </row>
    <row r="4293" spans="3:4">
      <c r="C4293" s="10"/>
      <c r="D4293" s="10"/>
    </row>
    <row r="4294" spans="3:4">
      <c r="C4294" s="10"/>
      <c r="D4294" s="10"/>
    </row>
    <row r="4295" spans="3:4">
      <c r="C4295" s="10"/>
      <c r="D4295" s="10"/>
    </row>
    <row r="4296" spans="3:4">
      <c r="C4296" s="10"/>
      <c r="D4296" s="10"/>
    </row>
    <row r="4297" spans="3:4">
      <c r="C4297" s="10"/>
      <c r="D4297" s="10"/>
    </row>
    <row r="4298" spans="3:4">
      <c r="C4298" s="10"/>
      <c r="D4298" s="10"/>
    </row>
    <row r="4299" spans="3:4">
      <c r="C4299" s="10"/>
      <c r="D4299" s="10"/>
    </row>
    <row r="4300" spans="3:4">
      <c r="C4300" s="10"/>
      <c r="D4300" s="10"/>
    </row>
    <row r="4301" spans="3:4">
      <c r="C4301" s="10"/>
      <c r="D4301" s="10"/>
    </row>
    <row r="4302" spans="3:4">
      <c r="C4302" s="10"/>
      <c r="D4302" s="10"/>
    </row>
    <row r="4303" spans="3:4">
      <c r="C4303" s="10"/>
      <c r="D4303" s="10"/>
    </row>
    <row r="4304" spans="3:4">
      <c r="C4304" s="10"/>
      <c r="D4304" s="10"/>
    </row>
    <row r="4305" spans="3:4">
      <c r="C4305" s="10"/>
      <c r="D4305" s="10"/>
    </row>
    <row r="4306" spans="3:4">
      <c r="C4306" s="10"/>
      <c r="D4306" s="10"/>
    </row>
    <row r="4307" spans="3:4">
      <c r="C4307" s="10"/>
      <c r="D4307" s="10"/>
    </row>
    <row r="4308" spans="3:4">
      <c r="C4308" s="10"/>
      <c r="D4308" s="10"/>
    </row>
    <row r="4309" spans="3:4">
      <c r="C4309" s="10"/>
      <c r="D4309" s="10"/>
    </row>
    <row r="4310" spans="3:4">
      <c r="C4310" s="10"/>
      <c r="D4310" s="10"/>
    </row>
    <row r="4311" spans="3:4">
      <c r="C4311" s="10"/>
      <c r="D4311" s="10"/>
    </row>
    <row r="4312" spans="3:4">
      <c r="C4312" s="10"/>
      <c r="D4312" s="10"/>
    </row>
    <row r="4313" spans="3:4">
      <c r="C4313" s="10"/>
      <c r="D4313" s="10"/>
    </row>
    <row r="4314" spans="3:4">
      <c r="C4314" s="10"/>
      <c r="D4314" s="10"/>
    </row>
    <row r="4315" spans="3:4">
      <c r="C4315" s="10"/>
      <c r="D4315" s="10"/>
    </row>
    <row r="4316" spans="3:4">
      <c r="C4316" s="10"/>
      <c r="D4316" s="10"/>
    </row>
    <row r="4317" spans="3:4">
      <c r="C4317" s="10"/>
      <c r="D4317" s="10"/>
    </row>
    <row r="4318" spans="3:4">
      <c r="C4318" s="10"/>
      <c r="D4318" s="10"/>
    </row>
    <row r="4319" spans="3:4">
      <c r="C4319" s="10"/>
      <c r="D4319" s="10"/>
    </row>
    <row r="4320" spans="3:4">
      <c r="C4320" s="10"/>
      <c r="D4320" s="10"/>
    </row>
    <row r="4321" spans="3:4">
      <c r="C4321" s="10"/>
      <c r="D4321" s="10"/>
    </row>
    <row r="4322" spans="3:4">
      <c r="C4322" s="10"/>
      <c r="D4322" s="10"/>
    </row>
    <row r="4323" spans="3:4">
      <c r="C4323" s="10"/>
      <c r="D4323" s="10"/>
    </row>
    <row r="4324" spans="3:4">
      <c r="C4324" s="10"/>
      <c r="D4324" s="10"/>
    </row>
    <row r="4325" spans="3:4">
      <c r="C4325" s="10"/>
      <c r="D4325" s="10"/>
    </row>
    <row r="4326" spans="3:4">
      <c r="C4326" s="10"/>
      <c r="D4326" s="10"/>
    </row>
    <row r="4327" spans="3:4">
      <c r="C4327" s="10"/>
      <c r="D4327" s="10"/>
    </row>
    <row r="4328" spans="3:4">
      <c r="C4328" s="10"/>
      <c r="D4328" s="10"/>
    </row>
    <row r="4329" spans="3:4">
      <c r="C4329" s="10"/>
      <c r="D4329" s="10"/>
    </row>
    <row r="4330" spans="3:4">
      <c r="C4330" s="10"/>
      <c r="D4330" s="10"/>
    </row>
    <row r="4331" spans="3:4">
      <c r="C4331" s="10"/>
      <c r="D4331" s="10"/>
    </row>
    <row r="4332" spans="3:4">
      <c r="C4332" s="10"/>
      <c r="D4332" s="10"/>
    </row>
    <row r="4333" spans="3:4">
      <c r="C4333" s="10"/>
      <c r="D4333" s="10"/>
    </row>
    <row r="4334" spans="3:4">
      <c r="C4334" s="10"/>
      <c r="D4334" s="10"/>
    </row>
    <row r="4335" spans="3:4">
      <c r="C4335" s="10"/>
      <c r="D4335" s="10"/>
    </row>
    <row r="4336" spans="3:4">
      <c r="C4336" s="10"/>
      <c r="D4336" s="10"/>
    </row>
    <row r="4337" spans="3:4">
      <c r="C4337" s="10"/>
      <c r="D4337" s="10"/>
    </row>
    <row r="4338" spans="3:4">
      <c r="C4338" s="10"/>
      <c r="D4338" s="10"/>
    </row>
    <row r="4339" spans="3:4">
      <c r="C4339" s="10"/>
      <c r="D4339" s="10"/>
    </row>
    <row r="4340" spans="3:4">
      <c r="C4340" s="10"/>
      <c r="D4340" s="10"/>
    </row>
    <row r="4341" spans="3:4">
      <c r="C4341" s="10"/>
      <c r="D4341" s="10"/>
    </row>
    <row r="4342" spans="3:4">
      <c r="C4342" s="10"/>
      <c r="D4342" s="10"/>
    </row>
    <row r="4343" spans="3:4">
      <c r="C4343" s="10"/>
      <c r="D4343" s="10"/>
    </row>
    <row r="4344" spans="3:4">
      <c r="C4344" s="10"/>
      <c r="D4344" s="10"/>
    </row>
    <row r="4345" spans="3:4">
      <c r="C4345" s="10"/>
      <c r="D4345" s="10"/>
    </row>
    <row r="4346" spans="3:4">
      <c r="C4346" s="10"/>
      <c r="D4346" s="10"/>
    </row>
    <row r="4347" spans="3:4">
      <c r="C4347" s="10"/>
      <c r="D4347" s="10"/>
    </row>
    <row r="4348" spans="3:4">
      <c r="C4348" s="10"/>
      <c r="D4348" s="10"/>
    </row>
    <row r="4349" spans="3:4">
      <c r="C4349" s="10"/>
      <c r="D4349" s="10"/>
    </row>
    <row r="4350" spans="3:4">
      <c r="C4350" s="10"/>
      <c r="D4350" s="10"/>
    </row>
    <row r="4351" spans="3:4">
      <c r="C4351" s="10"/>
      <c r="D4351" s="10"/>
    </row>
    <row r="4352" spans="3:4">
      <c r="C4352" s="10"/>
      <c r="D4352" s="10"/>
    </row>
    <row r="4353" spans="3:4">
      <c r="C4353" s="10"/>
      <c r="D4353" s="10"/>
    </row>
    <row r="4354" spans="3:4">
      <c r="C4354" s="10"/>
      <c r="D4354" s="10"/>
    </row>
    <row r="4355" spans="3:4">
      <c r="C4355" s="10"/>
      <c r="D4355" s="10"/>
    </row>
    <row r="4356" spans="3:4">
      <c r="C4356" s="10"/>
      <c r="D4356" s="10"/>
    </row>
    <row r="4357" spans="3:4">
      <c r="C4357" s="10"/>
      <c r="D4357" s="10"/>
    </row>
    <row r="4358" spans="3:4">
      <c r="C4358" s="10"/>
      <c r="D4358" s="10"/>
    </row>
    <row r="4359" spans="3:4">
      <c r="C4359" s="10"/>
      <c r="D4359" s="10"/>
    </row>
    <row r="4360" spans="3:4">
      <c r="C4360" s="10"/>
      <c r="D4360" s="10"/>
    </row>
    <row r="4361" spans="3:4">
      <c r="C4361" s="10"/>
      <c r="D4361" s="10"/>
    </row>
    <row r="4362" spans="3:4">
      <c r="C4362" s="10"/>
      <c r="D4362" s="10"/>
    </row>
    <row r="4363" spans="3:4">
      <c r="C4363" s="10"/>
      <c r="D4363" s="10"/>
    </row>
    <row r="4364" spans="3:4">
      <c r="C4364" s="10"/>
      <c r="D4364" s="10"/>
    </row>
    <row r="4365" spans="3:4">
      <c r="C4365" s="10"/>
      <c r="D4365" s="10"/>
    </row>
    <row r="4366" spans="3:4">
      <c r="C4366" s="10"/>
      <c r="D4366" s="10"/>
    </row>
    <row r="4367" spans="3:4">
      <c r="C4367" s="10"/>
      <c r="D4367" s="10"/>
    </row>
    <row r="4368" spans="3:4">
      <c r="C4368" s="10"/>
      <c r="D4368" s="10"/>
    </row>
    <row r="4369" spans="3:4">
      <c r="C4369" s="10"/>
      <c r="D4369" s="10"/>
    </row>
    <row r="4370" spans="3:4">
      <c r="C4370" s="10"/>
      <c r="D4370" s="10"/>
    </row>
    <row r="4371" spans="3:4">
      <c r="C4371" s="10"/>
      <c r="D4371" s="10"/>
    </row>
    <row r="4372" spans="3:4">
      <c r="C4372" s="10"/>
      <c r="D4372" s="10"/>
    </row>
    <row r="4373" spans="3:4">
      <c r="C4373" s="10"/>
      <c r="D4373" s="10"/>
    </row>
    <row r="4374" spans="3:4">
      <c r="C4374" s="10"/>
      <c r="D4374" s="10"/>
    </row>
    <row r="4375" spans="3:4">
      <c r="C4375" s="10"/>
      <c r="D4375" s="10"/>
    </row>
    <row r="4376" spans="3:4">
      <c r="C4376" s="10"/>
      <c r="D4376" s="10"/>
    </row>
    <row r="4377" spans="3:4">
      <c r="C4377" s="10"/>
      <c r="D4377" s="10"/>
    </row>
    <row r="4378" spans="3:4">
      <c r="C4378" s="10"/>
      <c r="D4378" s="10"/>
    </row>
    <row r="4379" spans="3:4">
      <c r="C4379" s="10"/>
      <c r="D4379" s="10"/>
    </row>
    <row r="4380" spans="3:4">
      <c r="C4380" s="10"/>
      <c r="D4380" s="10"/>
    </row>
    <row r="4381" spans="3:4">
      <c r="C4381" s="10"/>
      <c r="D4381" s="10"/>
    </row>
    <row r="4382" spans="3:4">
      <c r="C4382" s="10"/>
      <c r="D4382" s="10"/>
    </row>
    <row r="4383" spans="3:4">
      <c r="C4383" s="10"/>
      <c r="D4383" s="10"/>
    </row>
    <row r="4384" spans="3:4">
      <c r="C4384" s="10"/>
      <c r="D4384" s="10"/>
    </row>
    <row r="4385" spans="3:4">
      <c r="C4385" s="10"/>
      <c r="D4385" s="10"/>
    </row>
    <row r="4386" spans="3:4">
      <c r="C4386" s="10"/>
      <c r="D4386" s="10"/>
    </row>
    <row r="4387" spans="3:4">
      <c r="C4387" s="10"/>
      <c r="D4387" s="10"/>
    </row>
    <row r="4388" spans="3:4">
      <c r="C4388" s="10"/>
      <c r="D4388" s="10"/>
    </row>
    <row r="4389" spans="3:4">
      <c r="C4389" s="10"/>
      <c r="D4389" s="10"/>
    </row>
    <row r="4390" spans="3:4">
      <c r="C4390" s="10"/>
      <c r="D4390" s="10"/>
    </row>
    <row r="4391" spans="3:4">
      <c r="C4391" s="10"/>
      <c r="D4391" s="10"/>
    </row>
    <row r="4392" spans="3:4">
      <c r="C4392" s="10"/>
      <c r="D4392" s="10"/>
    </row>
    <row r="4393" spans="3:4">
      <c r="C4393" s="10"/>
      <c r="D4393" s="10"/>
    </row>
    <row r="4394" spans="3:4">
      <c r="C4394" s="10"/>
      <c r="D4394" s="10"/>
    </row>
    <row r="4395" spans="3:4">
      <c r="C4395" s="10"/>
      <c r="D4395" s="10"/>
    </row>
    <row r="4396" spans="3:4">
      <c r="C4396" s="10"/>
      <c r="D4396" s="10"/>
    </row>
    <row r="4397" spans="3:4">
      <c r="C4397" s="10"/>
      <c r="D4397" s="10"/>
    </row>
    <row r="4398" spans="3:4">
      <c r="C4398" s="10"/>
      <c r="D4398" s="10"/>
    </row>
    <row r="4399" spans="3:4">
      <c r="C4399" s="10"/>
      <c r="D4399" s="10"/>
    </row>
    <row r="4400" spans="3:4">
      <c r="C4400" s="10"/>
      <c r="D4400" s="10"/>
    </row>
    <row r="4401" spans="3:4">
      <c r="C4401" s="10"/>
      <c r="D4401" s="10"/>
    </row>
    <row r="4402" spans="3:4">
      <c r="C4402" s="10"/>
      <c r="D4402" s="10"/>
    </row>
    <row r="4403" spans="3:4">
      <c r="C4403" s="10"/>
      <c r="D4403" s="10"/>
    </row>
    <row r="4404" spans="3:4">
      <c r="C4404" s="10"/>
      <c r="D4404" s="10"/>
    </row>
    <row r="4405" spans="3:4">
      <c r="C4405" s="10"/>
      <c r="D4405" s="10"/>
    </row>
    <row r="4406" spans="3:4">
      <c r="C4406" s="10"/>
      <c r="D4406" s="10"/>
    </row>
    <row r="4407" spans="3:4">
      <c r="C4407" s="10"/>
      <c r="D4407" s="10"/>
    </row>
    <row r="4408" spans="3:4">
      <c r="C4408" s="10"/>
      <c r="D4408" s="10"/>
    </row>
    <row r="4409" spans="3:4">
      <c r="C4409" s="10"/>
      <c r="D4409" s="10"/>
    </row>
    <row r="4410" spans="3:4">
      <c r="C4410" s="10"/>
      <c r="D4410" s="10"/>
    </row>
    <row r="4411" spans="3:4">
      <c r="C4411" s="10"/>
      <c r="D4411" s="10"/>
    </row>
    <row r="4412" spans="3:4">
      <c r="C4412" s="10"/>
      <c r="D4412" s="10"/>
    </row>
    <row r="4413" spans="3:4">
      <c r="C4413" s="10"/>
      <c r="D4413" s="10"/>
    </row>
    <row r="4414" spans="3:4">
      <c r="C4414" s="10"/>
      <c r="D4414" s="10"/>
    </row>
    <row r="4415" spans="3:4">
      <c r="C4415" s="10"/>
      <c r="D4415" s="10"/>
    </row>
    <row r="4416" spans="3:4">
      <c r="C4416" s="10"/>
      <c r="D4416" s="10"/>
    </row>
    <row r="4417" spans="3:4">
      <c r="C4417" s="10"/>
      <c r="D4417" s="10"/>
    </row>
    <row r="4418" spans="3:4">
      <c r="C4418" s="10"/>
      <c r="D4418" s="10"/>
    </row>
    <row r="4419" spans="3:4">
      <c r="C4419" s="10"/>
      <c r="D4419" s="10"/>
    </row>
    <row r="4420" spans="3:4">
      <c r="C4420" s="10"/>
      <c r="D4420" s="10"/>
    </row>
    <row r="4421" spans="3:4">
      <c r="C4421" s="10"/>
      <c r="D4421" s="10"/>
    </row>
    <row r="4422" spans="3:4">
      <c r="C4422" s="10"/>
      <c r="D4422" s="10"/>
    </row>
    <row r="4423" spans="3:4">
      <c r="C4423" s="10"/>
      <c r="D4423" s="10"/>
    </row>
    <row r="4424" spans="3:4">
      <c r="C4424" s="10"/>
      <c r="D4424" s="10"/>
    </row>
    <row r="4425" spans="3:4">
      <c r="C4425" s="10"/>
      <c r="D4425" s="10"/>
    </row>
    <row r="4426" spans="3:4">
      <c r="C4426" s="10"/>
      <c r="D4426" s="10"/>
    </row>
    <row r="4427" spans="3:4">
      <c r="C4427" s="10"/>
      <c r="D4427" s="10"/>
    </row>
    <row r="4428" spans="3:4">
      <c r="C4428" s="10"/>
      <c r="D4428" s="10"/>
    </row>
    <row r="4429" spans="3:4">
      <c r="C4429" s="10"/>
      <c r="D4429" s="10"/>
    </row>
    <row r="4430" spans="3:4">
      <c r="C4430" s="10"/>
      <c r="D4430" s="10"/>
    </row>
    <row r="4431" spans="3:4">
      <c r="C4431" s="10"/>
      <c r="D4431" s="10"/>
    </row>
    <row r="4432" spans="3:4">
      <c r="C4432" s="10"/>
      <c r="D4432" s="10"/>
    </row>
    <row r="4433" spans="3:4">
      <c r="C4433" s="10"/>
      <c r="D4433" s="10"/>
    </row>
    <row r="4434" spans="3:4">
      <c r="C4434" s="10"/>
      <c r="D4434" s="10"/>
    </row>
    <row r="4435" spans="3:4">
      <c r="C4435" s="10"/>
      <c r="D4435" s="10"/>
    </row>
    <row r="4436" spans="3:4">
      <c r="C4436" s="10"/>
      <c r="D4436" s="10"/>
    </row>
    <row r="4437" spans="3:4">
      <c r="C4437" s="10"/>
      <c r="D4437" s="10"/>
    </row>
    <row r="4438" spans="3:4">
      <c r="C4438" s="10"/>
      <c r="D4438" s="10"/>
    </row>
    <row r="4439" spans="3:4">
      <c r="C4439" s="10"/>
      <c r="D4439" s="10"/>
    </row>
    <row r="4440" spans="3:4">
      <c r="C4440" s="10"/>
      <c r="D4440" s="10"/>
    </row>
    <row r="4441" spans="3:4">
      <c r="C4441" s="10"/>
      <c r="D4441" s="10"/>
    </row>
    <row r="4442" spans="3:4">
      <c r="C4442" s="10"/>
      <c r="D4442" s="10"/>
    </row>
    <row r="4443" spans="3:4">
      <c r="C4443" s="10"/>
      <c r="D4443" s="10"/>
    </row>
    <row r="4444" spans="3:4">
      <c r="C4444" s="10"/>
      <c r="D4444" s="10"/>
    </row>
    <row r="4445" spans="3:4">
      <c r="C4445" s="10"/>
      <c r="D4445" s="10"/>
    </row>
    <row r="4446" spans="3:4">
      <c r="C4446" s="10"/>
      <c r="D4446" s="10"/>
    </row>
    <row r="4447" spans="3:4">
      <c r="C4447" s="10"/>
      <c r="D4447" s="10"/>
    </row>
    <row r="4448" spans="3:4">
      <c r="C4448" s="10"/>
      <c r="D4448" s="10"/>
    </row>
    <row r="4449" spans="3:4">
      <c r="C4449" s="10"/>
      <c r="D4449" s="10"/>
    </row>
    <row r="4450" spans="3:4">
      <c r="C4450" s="10"/>
      <c r="D4450" s="10"/>
    </row>
    <row r="4451" spans="3:4">
      <c r="C4451" s="10"/>
      <c r="D4451" s="10"/>
    </row>
    <row r="4452" spans="3:4">
      <c r="C4452" s="10"/>
      <c r="D4452" s="10"/>
    </row>
    <row r="4453" spans="3:4">
      <c r="C4453" s="10"/>
      <c r="D4453" s="10"/>
    </row>
    <row r="4454" spans="3:4">
      <c r="C4454" s="10"/>
      <c r="D4454" s="10"/>
    </row>
    <row r="4455" spans="3:4">
      <c r="C4455" s="10"/>
      <c r="D4455" s="10"/>
    </row>
    <row r="4456" spans="3:4">
      <c r="C4456" s="10"/>
      <c r="D4456" s="10"/>
    </row>
    <row r="4457" spans="3:4">
      <c r="C4457" s="10"/>
      <c r="D4457" s="10"/>
    </row>
    <row r="4458" spans="3:4">
      <c r="C4458" s="10"/>
      <c r="D4458" s="10"/>
    </row>
    <row r="4459" spans="3:4">
      <c r="C4459" s="10"/>
      <c r="D4459" s="10"/>
    </row>
    <row r="4460" spans="3:4">
      <c r="C4460" s="10"/>
      <c r="D4460" s="10"/>
    </row>
    <row r="4461" spans="3:4">
      <c r="C4461" s="10"/>
      <c r="D4461" s="10"/>
    </row>
    <row r="4462" spans="3:4">
      <c r="C4462" s="10"/>
      <c r="D4462" s="10"/>
    </row>
    <row r="4463" spans="3:4">
      <c r="C4463" s="10"/>
      <c r="D4463" s="10"/>
    </row>
    <row r="4464" spans="3:4">
      <c r="C4464" s="10"/>
      <c r="D4464" s="10"/>
    </row>
    <row r="4465" spans="3:4">
      <c r="C4465" s="10"/>
      <c r="D4465" s="10"/>
    </row>
    <row r="4466" spans="3:4">
      <c r="C4466" s="10"/>
      <c r="D4466" s="10"/>
    </row>
    <row r="4467" spans="3:4">
      <c r="C4467" s="10"/>
      <c r="D4467" s="10"/>
    </row>
    <row r="4468" spans="3:4">
      <c r="C4468" s="10"/>
      <c r="D4468" s="10"/>
    </row>
    <row r="4469" spans="3:4">
      <c r="C4469" s="10"/>
      <c r="D4469" s="10"/>
    </row>
    <row r="4470" spans="3:4">
      <c r="C4470" s="10"/>
      <c r="D4470" s="10"/>
    </row>
    <row r="4471" spans="3:4">
      <c r="C4471" s="10"/>
      <c r="D4471" s="10"/>
    </row>
    <row r="4472" spans="3:4">
      <c r="C4472" s="10"/>
      <c r="D4472" s="10"/>
    </row>
    <row r="4473" spans="3:4">
      <c r="C4473" s="10"/>
      <c r="D4473" s="10"/>
    </row>
    <row r="4474" spans="3:4">
      <c r="C4474" s="10"/>
      <c r="D4474" s="10"/>
    </row>
    <row r="4475" spans="3:4">
      <c r="C4475" s="10"/>
      <c r="D4475" s="10"/>
    </row>
    <row r="4476" spans="3:4">
      <c r="C4476" s="10"/>
      <c r="D4476" s="10"/>
    </row>
    <row r="4477" spans="3:4">
      <c r="C4477" s="10"/>
      <c r="D4477" s="10"/>
    </row>
    <row r="4478" spans="3:4">
      <c r="C4478" s="10"/>
      <c r="D4478" s="10"/>
    </row>
    <row r="4479" spans="3:4">
      <c r="C4479" s="10"/>
      <c r="D4479" s="10"/>
    </row>
    <row r="4480" spans="3:4">
      <c r="C4480" s="10"/>
      <c r="D4480" s="10"/>
    </row>
    <row r="4481" spans="3:4">
      <c r="C4481" s="10"/>
      <c r="D4481" s="10"/>
    </row>
    <row r="4482" spans="3:4">
      <c r="C4482" s="10"/>
      <c r="D4482" s="10"/>
    </row>
    <row r="4483" spans="3:4">
      <c r="C4483" s="10"/>
      <c r="D4483" s="10"/>
    </row>
    <row r="4484" spans="3:4">
      <c r="C4484" s="10"/>
      <c r="D4484" s="10"/>
    </row>
    <row r="4485" spans="3:4">
      <c r="C4485" s="10"/>
      <c r="D4485" s="10"/>
    </row>
    <row r="4486" spans="3:4">
      <c r="C4486" s="10"/>
      <c r="D4486" s="10"/>
    </row>
    <row r="4487" spans="3:4">
      <c r="C4487" s="10"/>
      <c r="D4487" s="10"/>
    </row>
    <row r="4488" spans="3:4">
      <c r="C4488" s="10"/>
      <c r="D4488" s="10"/>
    </row>
    <row r="4489" spans="3:4">
      <c r="C4489" s="10"/>
      <c r="D4489" s="10"/>
    </row>
    <row r="4490" spans="3:4">
      <c r="C4490" s="10"/>
      <c r="D4490" s="10"/>
    </row>
    <row r="4491" spans="3:4">
      <c r="C4491" s="10"/>
      <c r="D4491" s="10"/>
    </row>
    <row r="4492" spans="3:4">
      <c r="C4492" s="10"/>
      <c r="D4492" s="10"/>
    </row>
    <row r="4493" spans="3:4">
      <c r="C4493" s="10"/>
      <c r="D4493" s="10"/>
    </row>
    <row r="4494" spans="3:4">
      <c r="C4494" s="10"/>
      <c r="D4494" s="10"/>
    </row>
    <row r="4495" spans="3:4">
      <c r="C4495" s="10"/>
      <c r="D4495" s="10"/>
    </row>
    <row r="4496" spans="3:4">
      <c r="C4496" s="10"/>
      <c r="D4496" s="10"/>
    </row>
    <row r="4497" spans="3:4">
      <c r="C4497" s="10"/>
      <c r="D4497" s="10"/>
    </row>
    <row r="4498" spans="3:4">
      <c r="C4498" s="10"/>
      <c r="D4498" s="10"/>
    </row>
    <row r="4499" spans="3:4">
      <c r="C4499" s="10"/>
      <c r="D4499" s="10"/>
    </row>
    <row r="4500" spans="3:4">
      <c r="C4500" s="10"/>
      <c r="D4500" s="10"/>
    </row>
    <row r="4501" spans="3:4">
      <c r="C4501" s="10"/>
      <c r="D4501" s="10"/>
    </row>
    <row r="4502" spans="3:4">
      <c r="C4502" s="10"/>
      <c r="D4502" s="10"/>
    </row>
    <row r="4503" spans="3:4">
      <c r="C4503" s="10"/>
      <c r="D4503" s="10"/>
    </row>
    <row r="4504" spans="3:4">
      <c r="C4504" s="10"/>
      <c r="D4504" s="10"/>
    </row>
    <row r="4505" spans="3:4">
      <c r="C4505" s="10"/>
      <c r="D4505" s="10"/>
    </row>
    <row r="4506" spans="3:4">
      <c r="C4506" s="10"/>
      <c r="D4506" s="10"/>
    </row>
    <row r="4507" spans="3:4">
      <c r="C4507" s="10"/>
      <c r="D4507" s="10"/>
    </row>
    <row r="4508" spans="3:4">
      <c r="C4508" s="10"/>
      <c r="D4508" s="10"/>
    </row>
    <row r="4509" spans="3:4">
      <c r="C4509" s="10"/>
      <c r="D4509" s="10"/>
    </row>
    <row r="4510" spans="3:4">
      <c r="C4510" s="10"/>
      <c r="D4510" s="10"/>
    </row>
    <row r="4511" spans="3:4">
      <c r="C4511" s="10"/>
      <c r="D4511" s="10"/>
    </row>
    <row r="4512" spans="3:4">
      <c r="C4512" s="10"/>
      <c r="D4512" s="10"/>
    </row>
    <row r="4513" spans="3:4">
      <c r="C4513" s="10"/>
      <c r="D4513" s="10"/>
    </row>
    <row r="4514" spans="3:4">
      <c r="C4514" s="10"/>
      <c r="D4514" s="10"/>
    </row>
    <row r="4515" spans="3:4">
      <c r="C4515" s="10"/>
      <c r="D4515" s="10"/>
    </row>
    <row r="4516" spans="3:4">
      <c r="C4516" s="10"/>
      <c r="D4516" s="10"/>
    </row>
    <row r="4517" spans="3:4">
      <c r="C4517" s="10"/>
      <c r="D4517" s="10"/>
    </row>
    <row r="4518" spans="3:4">
      <c r="C4518" s="10"/>
      <c r="D4518" s="10"/>
    </row>
    <row r="4519" spans="3:4">
      <c r="C4519" s="10"/>
      <c r="D4519" s="10"/>
    </row>
    <row r="4520" spans="3:4">
      <c r="C4520" s="10"/>
      <c r="D4520" s="10"/>
    </row>
    <row r="4521" spans="3:4">
      <c r="C4521" s="10"/>
      <c r="D4521" s="10"/>
    </row>
    <row r="4522" spans="3:4">
      <c r="C4522" s="10"/>
      <c r="D4522" s="10"/>
    </row>
    <row r="4523" spans="3:4">
      <c r="C4523" s="10"/>
      <c r="D4523" s="10"/>
    </row>
    <row r="4524" spans="3:4">
      <c r="C4524" s="10"/>
      <c r="D4524" s="10"/>
    </row>
    <row r="4525" spans="3:4">
      <c r="C4525" s="10"/>
      <c r="D4525" s="10"/>
    </row>
    <row r="4526" spans="3:4">
      <c r="C4526" s="10"/>
      <c r="D4526" s="10"/>
    </row>
    <row r="4527" spans="3:4">
      <c r="C4527" s="10"/>
      <c r="D4527" s="10"/>
    </row>
    <row r="4528" spans="3:4">
      <c r="C4528" s="10"/>
      <c r="D4528" s="10"/>
    </row>
    <row r="4529" spans="3:4">
      <c r="C4529" s="10"/>
      <c r="D4529" s="10"/>
    </row>
    <row r="4530" spans="3:4">
      <c r="C4530" s="10"/>
      <c r="D4530" s="10"/>
    </row>
    <row r="4531" spans="3:4">
      <c r="C4531" s="10"/>
      <c r="D4531" s="10"/>
    </row>
    <row r="4532" spans="3:4">
      <c r="C4532" s="10"/>
      <c r="D4532" s="10"/>
    </row>
    <row r="4533" spans="3:4">
      <c r="C4533" s="10"/>
      <c r="D4533" s="10"/>
    </row>
    <row r="4534" spans="3:4">
      <c r="C4534" s="10"/>
      <c r="D4534" s="10"/>
    </row>
    <row r="4535" spans="3:4">
      <c r="C4535" s="10"/>
      <c r="D4535" s="10"/>
    </row>
    <row r="4536" spans="3:4">
      <c r="C4536" s="10"/>
      <c r="D4536" s="10"/>
    </row>
    <row r="4537" spans="3:4">
      <c r="C4537" s="10"/>
      <c r="D4537" s="10"/>
    </row>
    <row r="4538" spans="3:4">
      <c r="C4538" s="10"/>
      <c r="D4538" s="10"/>
    </row>
    <row r="4539" spans="3:4">
      <c r="C4539" s="10"/>
      <c r="D4539" s="10"/>
    </row>
    <row r="4540" spans="3:4">
      <c r="C4540" s="10"/>
      <c r="D4540" s="10"/>
    </row>
    <row r="4541" spans="3:4">
      <c r="C4541" s="10"/>
      <c r="D4541" s="10"/>
    </row>
    <row r="4542" spans="3:4">
      <c r="C4542" s="10"/>
      <c r="D4542" s="10"/>
    </row>
    <row r="4543" spans="3:4">
      <c r="C4543" s="10"/>
      <c r="D4543" s="10"/>
    </row>
    <row r="4544" spans="3:4">
      <c r="C4544" s="10"/>
      <c r="D4544" s="10"/>
    </row>
    <row r="4545" spans="3:4">
      <c r="C4545" s="10"/>
      <c r="D4545" s="10"/>
    </row>
    <row r="4546" spans="3:4">
      <c r="C4546" s="10"/>
      <c r="D4546" s="10"/>
    </row>
    <row r="4547" spans="3:4">
      <c r="C4547" s="10"/>
      <c r="D4547" s="10"/>
    </row>
    <row r="4548" spans="3:4">
      <c r="C4548" s="10"/>
      <c r="D4548" s="10"/>
    </row>
    <row r="4549" spans="3:4">
      <c r="C4549" s="10"/>
      <c r="D4549" s="10"/>
    </row>
    <row r="4550" spans="3:4">
      <c r="C4550" s="10"/>
      <c r="D4550" s="10"/>
    </row>
    <row r="4551" spans="3:4">
      <c r="C4551" s="10"/>
      <c r="D4551" s="10"/>
    </row>
    <row r="4552" spans="3:4">
      <c r="C4552" s="10"/>
      <c r="D4552" s="10"/>
    </row>
    <row r="4553" spans="3:4">
      <c r="C4553" s="10"/>
      <c r="D4553" s="10"/>
    </row>
    <row r="4554" spans="3:4">
      <c r="C4554" s="10"/>
      <c r="D4554" s="10"/>
    </row>
    <row r="4555" spans="3:4">
      <c r="C4555" s="10"/>
      <c r="D4555" s="10"/>
    </row>
    <row r="4556" spans="3:4">
      <c r="C4556" s="10"/>
      <c r="D4556" s="10"/>
    </row>
    <row r="4557" spans="3:4">
      <c r="C4557" s="10"/>
      <c r="D4557" s="10"/>
    </row>
    <row r="4558" spans="3:4">
      <c r="C4558" s="10"/>
      <c r="D4558" s="10"/>
    </row>
    <row r="4559" spans="3:4">
      <c r="C4559" s="10"/>
      <c r="D4559" s="10"/>
    </row>
    <row r="4560" spans="3:4">
      <c r="C4560" s="10"/>
      <c r="D4560" s="10"/>
    </row>
    <row r="4561" spans="3:4">
      <c r="C4561" s="10"/>
      <c r="D4561" s="10"/>
    </row>
    <row r="4562" spans="3:4">
      <c r="C4562" s="10"/>
      <c r="D4562" s="10"/>
    </row>
    <row r="4563" spans="3:4">
      <c r="C4563" s="10"/>
      <c r="D4563" s="10"/>
    </row>
    <row r="4564" spans="3:4">
      <c r="C4564" s="10"/>
      <c r="D4564" s="10"/>
    </row>
    <row r="4565" spans="3:4">
      <c r="C4565" s="10"/>
      <c r="D4565" s="10"/>
    </row>
    <row r="4566" spans="3:4">
      <c r="C4566" s="10"/>
      <c r="D4566" s="10"/>
    </row>
    <row r="4567" spans="3:4">
      <c r="C4567" s="10"/>
      <c r="D4567" s="10"/>
    </row>
    <row r="4568" spans="3:4">
      <c r="C4568" s="10"/>
      <c r="D4568" s="10"/>
    </row>
    <row r="4569" spans="3:4">
      <c r="C4569" s="10"/>
      <c r="D4569" s="10"/>
    </row>
    <row r="4570" spans="3:4">
      <c r="C4570" s="10"/>
      <c r="D4570" s="10"/>
    </row>
    <row r="4571" spans="3:4">
      <c r="C4571" s="10"/>
      <c r="D4571" s="10"/>
    </row>
    <row r="4572" spans="3:4">
      <c r="C4572" s="10"/>
      <c r="D4572" s="10"/>
    </row>
    <row r="4573" spans="3:4">
      <c r="C4573" s="10"/>
      <c r="D4573" s="10"/>
    </row>
    <row r="4574" spans="3:4">
      <c r="C4574" s="10"/>
      <c r="D4574" s="10"/>
    </row>
    <row r="4575" spans="3:4">
      <c r="C4575" s="10"/>
      <c r="D4575" s="10"/>
    </row>
    <row r="4576" spans="3:4">
      <c r="C4576" s="10"/>
      <c r="D4576" s="10"/>
    </row>
    <row r="4577" spans="3:4">
      <c r="C4577" s="10"/>
      <c r="D4577" s="10"/>
    </row>
    <row r="4578" spans="3:4">
      <c r="C4578" s="10"/>
      <c r="D4578" s="10"/>
    </row>
    <row r="4579" spans="3:4">
      <c r="C4579" s="10"/>
      <c r="D4579" s="10"/>
    </row>
    <row r="4580" spans="3:4">
      <c r="C4580" s="10"/>
      <c r="D4580" s="10"/>
    </row>
    <row r="4581" spans="3:4">
      <c r="C4581" s="10"/>
      <c r="D4581" s="10"/>
    </row>
    <row r="4582" spans="3:4">
      <c r="C4582" s="10"/>
      <c r="D4582" s="10"/>
    </row>
    <row r="4583" spans="3:4">
      <c r="C4583" s="10"/>
      <c r="D4583" s="10"/>
    </row>
    <row r="4584" spans="3:4">
      <c r="C4584" s="10"/>
      <c r="D4584" s="10"/>
    </row>
    <row r="4585" spans="3:4">
      <c r="C4585" s="10"/>
      <c r="D4585" s="10"/>
    </row>
    <row r="4586" spans="3:4">
      <c r="C4586" s="10"/>
      <c r="D4586" s="10"/>
    </row>
    <row r="4587" spans="3:4">
      <c r="C4587" s="10"/>
      <c r="D4587" s="10"/>
    </row>
    <row r="4588" spans="3:4">
      <c r="C4588" s="10"/>
      <c r="D4588" s="10"/>
    </row>
    <row r="4589" spans="3:4">
      <c r="C4589" s="10"/>
      <c r="D4589" s="10"/>
    </row>
    <row r="4590" spans="3:4">
      <c r="C4590" s="10"/>
      <c r="D4590" s="10"/>
    </row>
    <row r="4591" spans="3:4">
      <c r="C4591" s="10"/>
      <c r="D4591" s="10"/>
    </row>
    <row r="4592" spans="3:4">
      <c r="C4592" s="10"/>
      <c r="D4592" s="10"/>
    </row>
    <row r="4593" spans="3:4">
      <c r="C4593" s="10"/>
      <c r="D4593" s="10"/>
    </row>
    <row r="4594" spans="3:4">
      <c r="C4594" s="10"/>
      <c r="D4594" s="10"/>
    </row>
    <row r="4595" spans="3:4">
      <c r="C4595" s="10"/>
      <c r="D4595" s="10"/>
    </row>
    <row r="4596" spans="3:4">
      <c r="C4596" s="10"/>
      <c r="D4596" s="10"/>
    </row>
    <row r="4597" spans="3:4">
      <c r="C4597" s="10"/>
      <c r="D4597" s="10"/>
    </row>
    <row r="4598" spans="3:4">
      <c r="C4598" s="10"/>
      <c r="D4598" s="10"/>
    </row>
    <row r="4599" spans="3:4">
      <c r="C4599" s="10"/>
      <c r="D4599" s="10"/>
    </row>
    <row r="4600" spans="3:4">
      <c r="C4600" s="10"/>
      <c r="D4600" s="10"/>
    </row>
    <row r="4601" spans="3:4">
      <c r="C4601" s="10"/>
      <c r="D4601" s="10"/>
    </row>
    <row r="4602" spans="3:4">
      <c r="C4602" s="10"/>
      <c r="D4602" s="10"/>
    </row>
    <row r="4603" spans="3:4">
      <c r="C4603" s="10"/>
      <c r="D4603" s="10"/>
    </row>
    <row r="4604" spans="3:4">
      <c r="C4604" s="10"/>
      <c r="D4604" s="10"/>
    </row>
    <row r="4605" spans="3:4">
      <c r="C4605" s="10"/>
      <c r="D4605" s="10"/>
    </row>
    <row r="4606" spans="3:4">
      <c r="C4606" s="10"/>
      <c r="D4606" s="10"/>
    </row>
    <row r="4607" spans="3:4">
      <c r="C4607" s="10"/>
      <c r="D4607" s="10"/>
    </row>
    <row r="4608" spans="3:4">
      <c r="C4608" s="10"/>
      <c r="D4608" s="10"/>
    </row>
    <row r="4609" spans="3:4">
      <c r="C4609" s="10"/>
      <c r="D4609" s="10"/>
    </row>
    <row r="4610" spans="3:4">
      <c r="C4610" s="10"/>
      <c r="D4610" s="10"/>
    </row>
    <row r="4611" spans="3:4">
      <c r="C4611" s="10"/>
      <c r="D4611" s="10"/>
    </row>
    <row r="4612" spans="3:4">
      <c r="C4612" s="10"/>
      <c r="D4612" s="10"/>
    </row>
    <row r="4613" spans="3:4">
      <c r="C4613" s="10"/>
      <c r="D4613" s="10"/>
    </row>
    <row r="4614" spans="3:4">
      <c r="C4614" s="10"/>
      <c r="D4614" s="10"/>
    </row>
    <row r="4615" spans="3:4">
      <c r="C4615" s="10"/>
      <c r="D4615" s="10"/>
    </row>
    <row r="4616" spans="3:4">
      <c r="C4616" s="10"/>
      <c r="D4616" s="10"/>
    </row>
    <row r="4617" spans="3:4">
      <c r="C4617" s="10"/>
      <c r="D4617" s="10"/>
    </row>
    <row r="4618" spans="3:4">
      <c r="C4618" s="10"/>
      <c r="D4618" s="10"/>
    </row>
    <row r="4619" spans="3:4">
      <c r="C4619" s="10"/>
      <c r="D4619" s="10"/>
    </row>
    <row r="4620" spans="3:4">
      <c r="C4620" s="10"/>
      <c r="D4620" s="10"/>
    </row>
    <row r="4621" spans="3:4">
      <c r="C4621" s="10"/>
      <c r="D4621" s="10"/>
    </row>
    <row r="4622" spans="3:4">
      <c r="C4622" s="10"/>
      <c r="D4622" s="10"/>
    </row>
    <row r="4623" spans="3:4">
      <c r="C4623" s="10"/>
      <c r="D4623" s="10"/>
    </row>
    <row r="4624" spans="3:4">
      <c r="C4624" s="10"/>
      <c r="D4624" s="10"/>
    </row>
    <row r="4625" spans="3:4">
      <c r="C4625" s="10"/>
      <c r="D4625" s="10"/>
    </row>
    <row r="4626" spans="3:4">
      <c r="C4626" s="10"/>
      <c r="D4626" s="10"/>
    </row>
    <row r="4627" spans="3:4">
      <c r="C4627" s="10"/>
      <c r="D4627" s="10"/>
    </row>
    <row r="4628" spans="3:4">
      <c r="C4628" s="10"/>
      <c r="D4628" s="10"/>
    </row>
    <row r="4629" spans="3:4">
      <c r="C4629" s="10"/>
      <c r="D4629" s="10"/>
    </row>
    <row r="4630" spans="3:4">
      <c r="C4630" s="10"/>
      <c r="D4630" s="10"/>
    </row>
    <row r="4631" spans="3:4">
      <c r="C4631" s="10"/>
      <c r="D4631" s="10"/>
    </row>
    <row r="4632" spans="3:4">
      <c r="C4632" s="10"/>
      <c r="D4632" s="10"/>
    </row>
    <row r="4633" spans="3:4">
      <c r="C4633" s="10"/>
      <c r="D4633" s="10"/>
    </row>
    <row r="4634" spans="3:4">
      <c r="C4634" s="10"/>
      <c r="D4634" s="10"/>
    </row>
    <row r="4635" spans="3:4">
      <c r="C4635" s="10"/>
      <c r="D4635" s="10"/>
    </row>
    <row r="4636" spans="3:4">
      <c r="C4636" s="10"/>
      <c r="D4636" s="10"/>
    </row>
    <row r="4637" spans="3:4">
      <c r="C4637" s="10"/>
      <c r="D4637" s="10"/>
    </row>
    <row r="4638" spans="3:4">
      <c r="C4638" s="10"/>
      <c r="D4638" s="10"/>
    </row>
    <row r="4639" spans="3:4">
      <c r="C4639" s="10"/>
      <c r="D4639" s="10"/>
    </row>
    <row r="4640" spans="3:4">
      <c r="C4640" s="10"/>
      <c r="D4640" s="10"/>
    </row>
    <row r="4641" spans="3:4">
      <c r="C4641" s="10"/>
      <c r="D4641" s="10"/>
    </row>
    <row r="4642" spans="3:4">
      <c r="C4642" s="10"/>
      <c r="D4642" s="10"/>
    </row>
    <row r="4643" spans="3:4">
      <c r="C4643" s="10"/>
      <c r="D4643" s="10"/>
    </row>
    <row r="4644" spans="3:4">
      <c r="C4644" s="10"/>
      <c r="D4644" s="10"/>
    </row>
    <row r="4645" spans="3:4">
      <c r="C4645" s="10"/>
      <c r="D4645" s="10"/>
    </row>
    <row r="4646" spans="3:4">
      <c r="C4646" s="10"/>
      <c r="D4646" s="10"/>
    </row>
    <row r="4647" spans="3:4">
      <c r="C4647" s="10"/>
      <c r="D4647" s="10"/>
    </row>
    <row r="4648" spans="3:4">
      <c r="C4648" s="10"/>
      <c r="D4648" s="10"/>
    </row>
    <row r="4649" spans="3:4">
      <c r="C4649" s="10"/>
      <c r="D4649" s="10"/>
    </row>
    <row r="4650" spans="3:4">
      <c r="C4650" s="10"/>
      <c r="D4650" s="10"/>
    </row>
    <row r="4651" spans="3:4">
      <c r="C4651" s="10"/>
      <c r="D4651" s="10"/>
    </row>
    <row r="4652" spans="3:4">
      <c r="C4652" s="10"/>
      <c r="D4652" s="10"/>
    </row>
    <row r="4653" spans="3:4">
      <c r="C4653" s="10"/>
      <c r="D4653" s="10"/>
    </row>
    <row r="4654" spans="3:4">
      <c r="C4654" s="10"/>
      <c r="D4654" s="10"/>
    </row>
    <row r="4655" spans="3:4">
      <c r="C4655" s="10"/>
      <c r="D4655" s="10"/>
    </row>
    <row r="4656" spans="3:4">
      <c r="C4656" s="10"/>
      <c r="D4656" s="10"/>
    </row>
    <row r="4657" spans="3:4">
      <c r="C4657" s="10"/>
      <c r="D4657" s="10"/>
    </row>
    <row r="4658" spans="3:4">
      <c r="C4658" s="10"/>
      <c r="D4658" s="10"/>
    </row>
    <row r="4659" spans="3:4">
      <c r="C4659" s="10"/>
      <c r="D4659" s="10"/>
    </row>
    <row r="4660" spans="3:4">
      <c r="C4660" s="10"/>
      <c r="D4660" s="10"/>
    </row>
    <row r="4661" spans="3:4">
      <c r="C4661" s="10"/>
      <c r="D4661" s="10"/>
    </row>
    <row r="4662" spans="3:4">
      <c r="C4662" s="10"/>
      <c r="D4662" s="10"/>
    </row>
    <row r="4663" spans="3:4">
      <c r="C4663" s="10"/>
      <c r="D4663" s="10"/>
    </row>
    <row r="4664" spans="3:4">
      <c r="C4664" s="10"/>
      <c r="D4664" s="10"/>
    </row>
    <row r="4665" spans="3:4">
      <c r="C4665" s="10"/>
      <c r="D4665" s="10"/>
    </row>
    <row r="4666" spans="3:4">
      <c r="C4666" s="10"/>
      <c r="D4666" s="10"/>
    </row>
    <row r="4667" spans="3:4">
      <c r="C4667" s="10"/>
      <c r="D4667" s="10"/>
    </row>
    <row r="4668" spans="3:4">
      <c r="C4668" s="10"/>
      <c r="D4668" s="10"/>
    </row>
    <row r="4669" spans="3:4">
      <c r="C4669" s="10"/>
      <c r="D4669" s="10"/>
    </row>
    <row r="4670" spans="3:4">
      <c r="C4670" s="10"/>
      <c r="D4670" s="10"/>
    </row>
    <row r="4671" spans="3:4">
      <c r="C4671" s="10"/>
      <c r="D4671" s="10"/>
    </row>
    <row r="4672" spans="3:4">
      <c r="C4672" s="10"/>
      <c r="D4672" s="10"/>
    </row>
    <row r="4673" spans="3:4">
      <c r="C4673" s="10"/>
      <c r="D4673" s="10"/>
    </row>
    <row r="4674" spans="3:4">
      <c r="C4674" s="10"/>
      <c r="D4674" s="10"/>
    </row>
    <row r="4675" spans="3:4">
      <c r="C4675" s="10"/>
      <c r="D4675" s="10"/>
    </row>
    <row r="4676" spans="3:4">
      <c r="C4676" s="10"/>
      <c r="D4676" s="10"/>
    </row>
    <row r="4677" spans="3:4">
      <c r="C4677" s="10"/>
      <c r="D4677" s="10"/>
    </row>
    <row r="4678" spans="3:4">
      <c r="C4678" s="10"/>
      <c r="D4678" s="10"/>
    </row>
    <row r="4679" spans="3:4">
      <c r="C4679" s="10"/>
      <c r="D4679" s="10"/>
    </row>
    <row r="4680" spans="3:4">
      <c r="C4680" s="10"/>
      <c r="D4680" s="10"/>
    </row>
    <row r="4681" spans="3:4">
      <c r="C4681" s="10"/>
      <c r="D4681" s="10"/>
    </row>
    <row r="4682" spans="3:4">
      <c r="C4682" s="10"/>
      <c r="D4682" s="10"/>
    </row>
    <row r="4683" spans="3:4">
      <c r="C4683" s="10"/>
      <c r="D4683" s="10"/>
    </row>
    <row r="4684" spans="3:4">
      <c r="C4684" s="10"/>
      <c r="D4684" s="10"/>
    </row>
    <row r="4685" spans="3:4">
      <c r="C4685" s="10"/>
      <c r="D4685" s="10"/>
    </row>
    <row r="4686" spans="3:4">
      <c r="C4686" s="10"/>
      <c r="D4686" s="10"/>
    </row>
    <row r="4687" spans="3:4">
      <c r="C4687" s="10"/>
      <c r="D4687" s="10"/>
    </row>
    <row r="4688" spans="3:4">
      <c r="C4688" s="10"/>
      <c r="D4688" s="10"/>
    </row>
    <row r="4689" spans="3:4">
      <c r="C4689" s="10"/>
      <c r="D4689" s="10"/>
    </row>
    <row r="4690" spans="3:4">
      <c r="C4690" s="10"/>
      <c r="D4690" s="10"/>
    </row>
    <row r="4691" spans="3:4">
      <c r="C4691" s="10"/>
      <c r="D4691" s="10"/>
    </row>
    <row r="4692" spans="3:4">
      <c r="C4692" s="10"/>
      <c r="D4692" s="10"/>
    </row>
    <row r="4693" spans="3:4">
      <c r="C4693" s="10"/>
      <c r="D4693" s="10"/>
    </row>
    <row r="4694" spans="3:4">
      <c r="C4694" s="10"/>
      <c r="D4694" s="10"/>
    </row>
    <row r="4695" spans="3:4">
      <c r="C4695" s="10"/>
      <c r="D4695" s="10"/>
    </row>
    <row r="4696" spans="3:4">
      <c r="C4696" s="10"/>
      <c r="D4696" s="10"/>
    </row>
    <row r="4697" spans="3:4">
      <c r="C4697" s="10"/>
      <c r="D4697" s="10"/>
    </row>
    <row r="4698" spans="3:4">
      <c r="C4698" s="10"/>
      <c r="D4698" s="10"/>
    </row>
    <row r="4699" spans="3:4">
      <c r="C4699" s="10"/>
      <c r="D4699" s="10"/>
    </row>
    <row r="4700" spans="3:4">
      <c r="C4700" s="10"/>
      <c r="D4700" s="10"/>
    </row>
    <row r="4701" spans="3:4">
      <c r="C4701" s="10"/>
      <c r="D4701" s="10"/>
    </row>
    <row r="4702" spans="3:4">
      <c r="C4702" s="10"/>
      <c r="D4702" s="10"/>
    </row>
    <row r="4703" spans="3:4">
      <c r="C4703" s="10"/>
      <c r="D4703" s="10"/>
    </row>
    <row r="4704" spans="3:4">
      <c r="C4704" s="10"/>
      <c r="D4704" s="10"/>
    </row>
    <row r="4705" spans="3:4">
      <c r="C4705" s="10"/>
      <c r="D4705" s="10"/>
    </row>
    <row r="4706" spans="3:4">
      <c r="C4706" s="10"/>
      <c r="D4706" s="10"/>
    </row>
    <row r="4707" spans="3:4">
      <c r="C4707" s="10"/>
      <c r="D4707" s="10"/>
    </row>
    <row r="4708" spans="3:4">
      <c r="C4708" s="10"/>
      <c r="D4708" s="10"/>
    </row>
    <row r="4709" spans="3:4">
      <c r="C4709" s="10"/>
      <c r="D4709" s="10"/>
    </row>
    <row r="4710" spans="3:4">
      <c r="C4710" s="10"/>
      <c r="D4710" s="10"/>
    </row>
    <row r="4711" spans="3:4">
      <c r="C4711" s="10"/>
      <c r="D4711" s="10"/>
    </row>
    <row r="4712" spans="3:4">
      <c r="C4712" s="10"/>
      <c r="D4712" s="10"/>
    </row>
    <row r="4713" spans="3:4">
      <c r="C4713" s="10"/>
      <c r="D4713" s="10"/>
    </row>
    <row r="4714" spans="3:4">
      <c r="C4714" s="10"/>
      <c r="D4714" s="10"/>
    </row>
    <row r="4715" spans="3:4">
      <c r="C4715" s="10"/>
      <c r="D4715" s="10"/>
    </row>
    <row r="4716" spans="3:4">
      <c r="C4716" s="10"/>
      <c r="D4716" s="10"/>
    </row>
    <row r="4717" spans="3:4">
      <c r="C4717" s="10"/>
      <c r="D4717" s="10"/>
    </row>
    <row r="4718" spans="3:4">
      <c r="C4718" s="10"/>
      <c r="D4718" s="10"/>
    </row>
    <row r="4719" spans="3:4">
      <c r="C4719" s="10"/>
      <c r="D4719" s="10"/>
    </row>
    <row r="4720" spans="3:4">
      <c r="C4720" s="10"/>
      <c r="D4720" s="10"/>
    </row>
    <row r="4721" spans="3:4">
      <c r="C4721" s="10"/>
      <c r="D4721" s="10"/>
    </row>
    <row r="4722" spans="3:4">
      <c r="C4722" s="10"/>
      <c r="D4722" s="10"/>
    </row>
    <row r="4723" spans="3:4">
      <c r="C4723" s="10"/>
      <c r="D4723" s="10"/>
    </row>
    <row r="4724" spans="3:4">
      <c r="C4724" s="10"/>
      <c r="D4724" s="10"/>
    </row>
    <row r="4725" spans="3:4">
      <c r="C4725" s="10"/>
      <c r="D4725" s="10"/>
    </row>
    <row r="4726" spans="3:4">
      <c r="C4726" s="10"/>
      <c r="D4726" s="10"/>
    </row>
    <row r="4727" spans="3:4">
      <c r="C4727" s="10"/>
      <c r="D4727" s="10"/>
    </row>
    <row r="4728" spans="3:4">
      <c r="C4728" s="10"/>
      <c r="D4728" s="10"/>
    </row>
    <row r="4729" spans="3:4">
      <c r="C4729" s="10"/>
      <c r="D4729" s="10"/>
    </row>
    <row r="4730" spans="3:4">
      <c r="C4730" s="10"/>
      <c r="D4730" s="10"/>
    </row>
    <row r="4731" spans="3:4">
      <c r="C4731" s="10"/>
      <c r="D4731" s="10"/>
    </row>
    <row r="4732" spans="3:4">
      <c r="C4732" s="10"/>
      <c r="D4732" s="10"/>
    </row>
    <row r="4733" spans="3:4">
      <c r="C4733" s="10"/>
      <c r="D4733" s="10"/>
    </row>
    <row r="4734" spans="3:4">
      <c r="C4734" s="10"/>
      <c r="D4734" s="10"/>
    </row>
    <row r="4735" spans="3:4">
      <c r="C4735" s="10"/>
      <c r="D4735" s="10"/>
    </row>
    <row r="4736" spans="3:4">
      <c r="C4736" s="10"/>
      <c r="D4736" s="10"/>
    </row>
    <row r="4737" spans="3:4">
      <c r="C4737" s="10"/>
      <c r="D4737" s="10"/>
    </row>
    <row r="4738" spans="3:4">
      <c r="C4738" s="10"/>
      <c r="D4738" s="10"/>
    </row>
    <row r="4739" spans="3:4">
      <c r="C4739" s="10"/>
      <c r="D4739" s="10"/>
    </row>
    <row r="4740" spans="3:4">
      <c r="C4740" s="10"/>
      <c r="D4740" s="10"/>
    </row>
    <row r="4741" spans="3:4">
      <c r="C4741" s="10"/>
      <c r="D4741" s="10"/>
    </row>
    <row r="4742" spans="3:4">
      <c r="C4742" s="10"/>
      <c r="D4742" s="10"/>
    </row>
    <row r="4743" spans="3:4">
      <c r="C4743" s="10"/>
      <c r="D4743" s="10"/>
    </row>
    <row r="4744" spans="3:4">
      <c r="C4744" s="10"/>
      <c r="D4744" s="10"/>
    </row>
    <row r="4745" spans="3:4">
      <c r="C4745" s="10"/>
      <c r="D4745" s="10"/>
    </row>
    <row r="4746" spans="3:4">
      <c r="C4746" s="10"/>
      <c r="D4746" s="10"/>
    </row>
    <row r="4747" spans="3:4">
      <c r="C4747" s="10"/>
      <c r="D4747" s="10"/>
    </row>
    <row r="4748" spans="3:4">
      <c r="C4748" s="10"/>
      <c r="D4748" s="10"/>
    </row>
    <row r="4749" spans="3:4">
      <c r="C4749" s="10"/>
      <c r="D4749" s="10"/>
    </row>
    <row r="4750" spans="3:4">
      <c r="C4750" s="10"/>
      <c r="D4750" s="10"/>
    </row>
    <row r="4751" spans="3:4">
      <c r="C4751" s="10"/>
      <c r="D4751" s="10"/>
    </row>
    <row r="4752" spans="3:4">
      <c r="C4752" s="10"/>
      <c r="D4752" s="10"/>
    </row>
    <row r="4753" spans="3:4">
      <c r="C4753" s="10"/>
      <c r="D4753" s="10"/>
    </row>
    <row r="4754" spans="3:4">
      <c r="C4754" s="10"/>
      <c r="D4754" s="10"/>
    </row>
    <row r="4755" spans="3:4">
      <c r="C4755" s="10"/>
      <c r="D4755" s="10"/>
    </row>
    <row r="4756" spans="3:4">
      <c r="C4756" s="10"/>
      <c r="D4756" s="10"/>
    </row>
    <row r="4757" spans="3:4">
      <c r="C4757" s="10"/>
      <c r="D4757" s="10"/>
    </row>
    <row r="4758" spans="3:4">
      <c r="C4758" s="10"/>
      <c r="D4758" s="10"/>
    </row>
    <row r="4759" spans="3:4">
      <c r="C4759" s="10"/>
      <c r="D4759" s="10"/>
    </row>
    <row r="4760" spans="3:4">
      <c r="C4760" s="10"/>
      <c r="D4760" s="10"/>
    </row>
    <row r="4761" spans="3:4">
      <c r="C4761" s="10"/>
      <c r="D4761" s="10"/>
    </row>
    <row r="4762" spans="3:4">
      <c r="C4762" s="10"/>
      <c r="D4762" s="10"/>
    </row>
    <row r="4763" spans="3:4">
      <c r="C4763" s="10"/>
      <c r="D4763" s="10"/>
    </row>
    <row r="4764" spans="3:4">
      <c r="C4764" s="10"/>
      <c r="D4764" s="10"/>
    </row>
    <row r="4765" spans="3:4">
      <c r="C4765" s="10"/>
      <c r="D4765" s="10"/>
    </row>
    <row r="4766" spans="3:4">
      <c r="C4766" s="10"/>
      <c r="D4766" s="10"/>
    </row>
    <row r="4767" spans="3:4">
      <c r="C4767" s="10"/>
      <c r="D4767" s="10"/>
    </row>
    <row r="4768" spans="3:4">
      <c r="C4768" s="10"/>
      <c r="D4768" s="10"/>
    </row>
    <row r="4769" spans="3:4">
      <c r="C4769" s="10"/>
      <c r="D4769" s="10"/>
    </row>
    <row r="4770" spans="3:4">
      <c r="C4770" s="10"/>
      <c r="D4770" s="10"/>
    </row>
    <row r="4771" spans="3:4">
      <c r="C4771" s="10"/>
      <c r="D4771" s="10"/>
    </row>
    <row r="4772" spans="3:4">
      <c r="C4772" s="10"/>
      <c r="D4772" s="10"/>
    </row>
    <row r="4773" spans="3:4">
      <c r="C4773" s="10"/>
      <c r="D4773" s="10"/>
    </row>
    <row r="4774" spans="3:4">
      <c r="C4774" s="10"/>
      <c r="D4774" s="10"/>
    </row>
    <row r="4775" spans="3:4">
      <c r="C4775" s="10"/>
      <c r="D4775" s="10"/>
    </row>
    <row r="4776" spans="3:4">
      <c r="C4776" s="10"/>
      <c r="D4776" s="10"/>
    </row>
    <row r="4777" spans="3:4">
      <c r="C4777" s="10"/>
      <c r="D4777" s="10"/>
    </row>
    <row r="4778" spans="3:4">
      <c r="C4778" s="10"/>
      <c r="D4778" s="10"/>
    </row>
    <row r="4779" spans="3:4">
      <c r="C4779" s="10"/>
      <c r="D4779" s="10"/>
    </row>
    <row r="4780" spans="3:4">
      <c r="C4780" s="10"/>
      <c r="D4780" s="10"/>
    </row>
    <row r="4781" spans="3:4">
      <c r="C4781" s="10"/>
      <c r="D4781" s="10"/>
    </row>
    <row r="4782" spans="3:4">
      <c r="C4782" s="10"/>
      <c r="D4782" s="10"/>
    </row>
    <row r="4783" spans="3:4">
      <c r="C4783" s="10"/>
      <c r="D4783" s="10"/>
    </row>
    <row r="4784" spans="3:4">
      <c r="C4784" s="10"/>
      <c r="D4784" s="10"/>
    </row>
    <row r="4785" spans="3:4">
      <c r="C4785" s="10"/>
      <c r="D4785" s="10"/>
    </row>
    <row r="4786" spans="3:4">
      <c r="C4786" s="10"/>
      <c r="D4786" s="10"/>
    </row>
    <row r="4787" spans="3:4">
      <c r="C4787" s="10"/>
      <c r="D4787" s="10"/>
    </row>
    <row r="4788" spans="3:4">
      <c r="C4788" s="10"/>
      <c r="D4788" s="10"/>
    </row>
    <row r="4789" spans="3:4">
      <c r="C4789" s="10"/>
      <c r="D4789" s="10"/>
    </row>
    <row r="4790" spans="3:4">
      <c r="C4790" s="10"/>
      <c r="D4790" s="10"/>
    </row>
    <row r="4791" spans="3:4">
      <c r="C4791" s="10"/>
      <c r="D4791" s="10"/>
    </row>
    <row r="4792" spans="3:4">
      <c r="C4792" s="10"/>
      <c r="D4792" s="10"/>
    </row>
    <row r="4793" spans="3:4">
      <c r="C4793" s="10"/>
      <c r="D4793" s="10"/>
    </row>
    <row r="4794" spans="3:4">
      <c r="C4794" s="10"/>
      <c r="D4794" s="10"/>
    </row>
    <row r="4795" spans="3:4">
      <c r="C4795" s="10"/>
      <c r="D4795" s="10"/>
    </row>
    <row r="4796" spans="3:4">
      <c r="C4796" s="10"/>
      <c r="D4796" s="10"/>
    </row>
    <row r="4797" spans="3:4">
      <c r="C4797" s="10"/>
      <c r="D4797" s="10"/>
    </row>
    <row r="4798" spans="3:4">
      <c r="C4798" s="10"/>
      <c r="D4798" s="10"/>
    </row>
    <row r="4799" spans="3:4">
      <c r="C4799" s="10"/>
      <c r="D4799" s="10"/>
    </row>
    <row r="4800" spans="3:4">
      <c r="C4800" s="10"/>
      <c r="D4800" s="10"/>
    </row>
    <row r="4801" spans="3:4">
      <c r="C4801" s="10"/>
      <c r="D4801" s="10"/>
    </row>
    <row r="4802" spans="3:4">
      <c r="C4802" s="10"/>
      <c r="D4802" s="10"/>
    </row>
    <row r="4803" spans="3:4">
      <c r="C4803" s="10"/>
      <c r="D4803" s="10"/>
    </row>
    <row r="4804" spans="3:4">
      <c r="C4804" s="10"/>
      <c r="D4804" s="10"/>
    </row>
    <row r="4805" spans="3:4">
      <c r="C4805" s="10"/>
      <c r="D4805" s="10"/>
    </row>
    <row r="4806" spans="3:4">
      <c r="C4806" s="10"/>
      <c r="D4806" s="10"/>
    </row>
    <row r="4807" spans="3:4">
      <c r="C4807" s="10"/>
      <c r="D4807" s="10"/>
    </row>
    <row r="4808" spans="3:4">
      <c r="C4808" s="10"/>
      <c r="D4808" s="10"/>
    </row>
    <row r="4809" spans="3:4">
      <c r="C4809" s="10"/>
      <c r="D4809" s="10"/>
    </row>
    <row r="4810" spans="3:4">
      <c r="C4810" s="10"/>
      <c r="D4810" s="10"/>
    </row>
    <row r="4811" spans="3:4">
      <c r="C4811" s="10"/>
      <c r="D4811" s="10"/>
    </row>
    <row r="4812" spans="3:4">
      <c r="C4812" s="10"/>
      <c r="D4812" s="10"/>
    </row>
    <row r="4813" spans="3:4">
      <c r="C4813" s="10"/>
      <c r="D4813" s="10"/>
    </row>
    <row r="4814" spans="3:4">
      <c r="C4814" s="10"/>
      <c r="D4814" s="10"/>
    </row>
    <row r="4815" spans="3:4">
      <c r="C4815" s="10"/>
      <c r="D4815" s="10"/>
    </row>
    <row r="4816" spans="3:4">
      <c r="C4816" s="10"/>
      <c r="D4816" s="10"/>
    </row>
    <row r="4817" spans="3:4">
      <c r="C4817" s="10"/>
      <c r="D4817" s="10"/>
    </row>
    <row r="4818" spans="3:4">
      <c r="C4818" s="10"/>
      <c r="D4818" s="10"/>
    </row>
    <row r="4819" spans="3:4">
      <c r="C4819" s="10"/>
      <c r="D4819" s="10"/>
    </row>
    <row r="4820" spans="3:4">
      <c r="C4820" s="10"/>
      <c r="D4820" s="10"/>
    </row>
    <row r="4821" spans="3:4">
      <c r="C4821" s="10"/>
      <c r="D4821" s="10"/>
    </row>
    <row r="4822" spans="3:4">
      <c r="C4822" s="10"/>
      <c r="D4822" s="10"/>
    </row>
    <row r="4823" spans="3:4">
      <c r="C4823" s="10"/>
      <c r="D4823" s="10"/>
    </row>
    <row r="4824" spans="3:4">
      <c r="C4824" s="10"/>
      <c r="D4824" s="10"/>
    </row>
    <row r="4825" spans="3:4">
      <c r="C4825" s="10"/>
      <c r="D4825" s="10"/>
    </row>
    <row r="4826" spans="3:4">
      <c r="C4826" s="10"/>
      <c r="D4826" s="10"/>
    </row>
    <row r="4827" spans="3:4">
      <c r="C4827" s="10"/>
      <c r="D4827" s="10"/>
    </row>
    <row r="4828" spans="3:4">
      <c r="C4828" s="10"/>
      <c r="D4828" s="10"/>
    </row>
    <row r="4829" spans="3:4">
      <c r="C4829" s="10"/>
      <c r="D4829" s="10"/>
    </row>
    <row r="4830" spans="3:4">
      <c r="C4830" s="10"/>
      <c r="D4830" s="10"/>
    </row>
    <row r="4831" spans="3:4">
      <c r="C4831" s="10"/>
      <c r="D4831" s="10"/>
    </row>
    <row r="4832" spans="3:4">
      <c r="C4832" s="10"/>
      <c r="D4832" s="10"/>
    </row>
    <row r="4833" spans="3:4">
      <c r="C4833" s="10"/>
      <c r="D4833" s="10"/>
    </row>
    <row r="4834" spans="3:4">
      <c r="C4834" s="10"/>
      <c r="D4834" s="10"/>
    </row>
    <row r="4835" spans="3:4">
      <c r="C4835" s="10"/>
      <c r="D4835" s="10"/>
    </row>
    <row r="4836" spans="3:4">
      <c r="C4836" s="10"/>
      <c r="D4836" s="10"/>
    </row>
    <row r="4837" spans="3:4">
      <c r="C4837" s="10"/>
      <c r="D4837" s="10"/>
    </row>
    <row r="4838" spans="3:4">
      <c r="C4838" s="10"/>
      <c r="D4838" s="10"/>
    </row>
    <row r="4839" spans="3:4">
      <c r="C4839" s="10"/>
      <c r="D4839" s="10"/>
    </row>
    <row r="4840" spans="3:4">
      <c r="C4840" s="10"/>
      <c r="D4840" s="10"/>
    </row>
    <row r="4841" spans="3:4">
      <c r="C4841" s="10"/>
      <c r="D4841" s="10"/>
    </row>
    <row r="4842" spans="3:4">
      <c r="C4842" s="10"/>
      <c r="D4842" s="10"/>
    </row>
    <row r="4843" spans="3:4">
      <c r="C4843" s="10"/>
      <c r="D4843" s="10"/>
    </row>
    <row r="4844" spans="3:4">
      <c r="C4844" s="10"/>
      <c r="D4844" s="10"/>
    </row>
    <row r="4845" spans="3:4">
      <c r="C4845" s="10"/>
      <c r="D4845" s="10"/>
    </row>
    <row r="4846" spans="3:4">
      <c r="C4846" s="10"/>
      <c r="D4846" s="10"/>
    </row>
    <row r="4847" spans="3:4">
      <c r="C4847" s="10"/>
      <c r="D4847" s="10"/>
    </row>
    <row r="4848" spans="3:4">
      <c r="C4848" s="10"/>
      <c r="D4848" s="10"/>
    </row>
    <row r="4849" spans="3:4">
      <c r="C4849" s="10"/>
      <c r="D4849" s="10"/>
    </row>
    <row r="4850" spans="3:4">
      <c r="C4850" s="10"/>
      <c r="D4850" s="10"/>
    </row>
    <row r="4851" spans="3:4">
      <c r="C4851" s="10"/>
      <c r="D4851" s="10"/>
    </row>
    <row r="4852" spans="3:4">
      <c r="C4852" s="10"/>
      <c r="D4852" s="10"/>
    </row>
    <row r="4853" spans="3:4">
      <c r="C4853" s="10"/>
      <c r="D4853" s="10"/>
    </row>
    <row r="4854" spans="3:4">
      <c r="C4854" s="10"/>
      <c r="D4854" s="10"/>
    </row>
    <row r="4855" spans="3:4">
      <c r="C4855" s="10"/>
      <c r="D4855" s="10"/>
    </row>
    <row r="4856" spans="3:4">
      <c r="C4856" s="10"/>
      <c r="D4856" s="10"/>
    </row>
    <row r="4857" spans="3:4">
      <c r="C4857" s="10"/>
      <c r="D4857" s="10"/>
    </row>
    <row r="4858" spans="3:4">
      <c r="C4858" s="10"/>
      <c r="D4858" s="10"/>
    </row>
    <row r="4859" spans="3:4">
      <c r="C4859" s="10"/>
      <c r="D4859" s="10"/>
    </row>
    <row r="4860" spans="3:4">
      <c r="C4860" s="10"/>
      <c r="D4860" s="10"/>
    </row>
    <row r="4861" spans="3:4">
      <c r="C4861" s="10"/>
      <c r="D4861" s="10"/>
    </row>
    <row r="4862" spans="3:4">
      <c r="C4862" s="10"/>
      <c r="D4862" s="10"/>
    </row>
    <row r="4863" spans="3:4">
      <c r="C4863" s="10"/>
      <c r="D4863" s="10"/>
    </row>
    <row r="4864" spans="3:4">
      <c r="C4864" s="10"/>
      <c r="D4864" s="10"/>
    </row>
    <row r="4865" spans="3:4">
      <c r="C4865" s="10"/>
      <c r="D4865" s="10"/>
    </row>
    <row r="4866" spans="3:4">
      <c r="C4866" s="10"/>
      <c r="D4866" s="10"/>
    </row>
    <row r="4867" spans="3:4">
      <c r="C4867" s="10"/>
      <c r="D4867" s="10"/>
    </row>
    <row r="4868" spans="3:4">
      <c r="C4868" s="10"/>
      <c r="D4868" s="10"/>
    </row>
    <row r="4869" spans="3:4">
      <c r="C4869" s="10"/>
      <c r="D4869" s="10"/>
    </row>
    <row r="4870" spans="3:4">
      <c r="C4870" s="10"/>
      <c r="D4870" s="10"/>
    </row>
    <row r="4871" spans="3:4">
      <c r="C4871" s="10"/>
      <c r="D4871" s="10"/>
    </row>
    <row r="4872" spans="3:4">
      <c r="C4872" s="10"/>
      <c r="D4872" s="10"/>
    </row>
    <row r="4873" spans="3:4">
      <c r="C4873" s="10"/>
      <c r="D4873" s="10"/>
    </row>
    <row r="4874" spans="3:4">
      <c r="C4874" s="10"/>
      <c r="D4874" s="10"/>
    </row>
    <row r="4875" spans="3:4">
      <c r="C4875" s="10"/>
      <c r="D4875" s="10"/>
    </row>
    <row r="4876" spans="3:4">
      <c r="C4876" s="10"/>
      <c r="D4876" s="10"/>
    </row>
    <row r="4877" spans="3:4">
      <c r="C4877" s="10"/>
      <c r="D4877" s="10"/>
    </row>
    <row r="4878" spans="3:4">
      <c r="C4878" s="10"/>
      <c r="D4878" s="10"/>
    </row>
    <row r="4879" spans="3:4">
      <c r="C4879" s="10"/>
      <c r="D4879" s="10"/>
    </row>
    <row r="4880" spans="3:4">
      <c r="C4880" s="10"/>
      <c r="D4880" s="10"/>
    </row>
    <row r="4881" spans="3:4">
      <c r="C4881" s="10"/>
      <c r="D4881" s="10"/>
    </row>
    <row r="4882" spans="3:4">
      <c r="C4882" s="10"/>
      <c r="D4882" s="10"/>
    </row>
    <row r="4883" spans="3:4">
      <c r="C4883" s="10"/>
      <c r="D4883" s="10"/>
    </row>
    <row r="4884" spans="3:4">
      <c r="C4884" s="10"/>
      <c r="D4884" s="10"/>
    </row>
    <row r="4885" spans="3:4">
      <c r="C4885" s="10"/>
      <c r="D4885" s="10"/>
    </row>
    <row r="4886" spans="3:4">
      <c r="C4886" s="10"/>
      <c r="D4886" s="10"/>
    </row>
    <row r="4887" spans="3:4">
      <c r="C4887" s="10"/>
      <c r="D4887" s="10"/>
    </row>
    <row r="4888" spans="3:4">
      <c r="C4888" s="10"/>
      <c r="D4888" s="10"/>
    </row>
    <row r="4889" spans="3:4">
      <c r="C4889" s="10"/>
      <c r="D4889" s="10"/>
    </row>
    <row r="4890" spans="3:4">
      <c r="C4890" s="10"/>
      <c r="D4890" s="10"/>
    </row>
    <row r="4891" spans="3:4">
      <c r="C4891" s="10"/>
      <c r="D4891" s="10"/>
    </row>
    <row r="4892" spans="3:4">
      <c r="C4892" s="10"/>
      <c r="D4892" s="10"/>
    </row>
    <row r="4893" spans="3:4">
      <c r="C4893" s="10"/>
      <c r="D4893" s="10"/>
    </row>
    <row r="4894" spans="3:4">
      <c r="C4894" s="10"/>
      <c r="D4894" s="10"/>
    </row>
    <row r="4895" spans="3:4">
      <c r="C4895" s="10"/>
      <c r="D4895" s="10"/>
    </row>
    <row r="4896" spans="3:4">
      <c r="C4896" s="10"/>
      <c r="D4896" s="10"/>
    </row>
    <row r="4897" spans="3:4">
      <c r="C4897" s="10"/>
      <c r="D4897" s="10"/>
    </row>
    <row r="4898" spans="3:4">
      <c r="C4898" s="10"/>
      <c r="D4898" s="10"/>
    </row>
    <row r="4899" spans="3:4">
      <c r="C4899" s="10"/>
      <c r="D4899" s="10"/>
    </row>
    <row r="4900" spans="3:4">
      <c r="C4900" s="10"/>
      <c r="D4900" s="10"/>
    </row>
    <row r="4901" spans="3:4">
      <c r="C4901" s="10"/>
      <c r="D4901" s="10"/>
    </row>
    <row r="4902" spans="3:4">
      <c r="C4902" s="10"/>
      <c r="D4902" s="10"/>
    </row>
    <row r="4903" spans="3:4">
      <c r="C4903" s="10"/>
      <c r="D4903" s="10"/>
    </row>
    <row r="4904" spans="3:4">
      <c r="C4904" s="10"/>
      <c r="D4904" s="10"/>
    </row>
    <row r="4905" spans="3:4">
      <c r="C4905" s="10"/>
      <c r="D4905" s="10"/>
    </row>
    <row r="4906" spans="3:4">
      <c r="C4906" s="10"/>
      <c r="D4906" s="10"/>
    </row>
    <row r="4907" spans="3:4">
      <c r="C4907" s="10"/>
      <c r="D4907" s="10"/>
    </row>
    <row r="4908" spans="3:4">
      <c r="C4908" s="10"/>
      <c r="D4908" s="10"/>
    </row>
    <row r="4909" spans="3:4">
      <c r="C4909" s="10"/>
      <c r="D4909" s="10"/>
    </row>
    <row r="4910" spans="3:4">
      <c r="C4910" s="10"/>
      <c r="D4910" s="10"/>
    </row>
    <row r="4911" spans="3:4">
      <c r="C4911" s="10"/>
      <c r="D4911" s="10"/>
    </row>
    <row r="4912" spans="3:4">
      <c r="C4912" s="10"/>
      <c r="D4912" s="10"/>
    </row>
    <row r="4913" spans="3:4">
      <c r="C4913" s="10"/>
      <c r="D4913" s="10"/>
    </row>
    <row r="4914" spans="3:4">
      <c r="C4914" s="10"/>
      <c r="D4914" s="10"/>
    </row>
    <row r="4915" spans="3:4">
      <c r="C4915" s="10"/>
      <c r="D4915" s="10"/>
    </row>
    <row r="4916" spans="3:4">
      <c r="C4916" s="10"/>
      <c r="D4916" s="10"/>
    </row>
    <row r="4917" spans="3:4">
      <c r="C4917" s="10"/>
      <c r="D4917" s="10"/>
    </row>
    <row r="4918" spans="3:4">
      <c r="C4918" s="10"/>
      <c r="D4918" s="10"/>
    </row>
    <row r="4919" spans="3:4">
      <c r="C4919" s="10"/>
      <c r="D4919" s="10"/>
    </row>
    <row r="4920" spans="3:4">
      <c r="C4920" s="10"/>
      <c r="D4920" s="10"/>
    </row>
    <row r="4921" spans="3:4">
      <c r="C4921" s="10"/>
      <c r="D4921" s="10"/>
    </row>
    <row r="4922" spans="3:4">
      <c r="C4922" s="10"/>
      <c r="D4922" s="10"/>
    </row>
    <row r="4923" spans="3:4">
      <c r="C4923" s="10"/>
      <c r="D4923" s="10"/>
    </row>
    <row r="4924" spans="3:4">
      <c r="C4924" s="10"/>
      <c r="D4924" s="10"/>
    </row>
    <row r="4925" spans="3:4">
      <c r="C4925" s="10"/>
      <c r="D4925" s="10"/>
    </row>
    <row r="4926" spans="3:4">
      <c r="C4926" s="10"/>
      <c r="D4926" s="10"/>
    </row>
    <row r="4927" spans="3:4">
      <c r="C4927" s="10"/>
      <c r="D4927" s="10"/>
    </row>
    <row r="4928" spans="3:4">
      <c r="C4928" s="10"/>
      <c r="D4928" s="10"/>
    </row>
    <row r="4929" spans="3:4">
      <c r="C4929" s="10"/>
      <c r="D4929" s="10"/>
    </row>
    <row r="4930" spans="3:4">
      <c r="C4930" s="10"/>
      <c r="D4930" s="10"/>
    </row>
    <row r="4931" spans="3:4">
      <c r="C4931" s="10"/>
      <c r="D4931" s="10"/>
    </row>
    <row r="4932" spans="3:4">
      <c r="C4932" s="10"/>
      <c r="D4932" s="10"/>
    </row>
    <row r="4933" spans="3:4">
      <c r="C4933" s="10"/>
      <c r="D4933" s="10"/>
    </row>
    <row r="4934" spans="3:4">
      <c r="C4934" s="10"/>
      <c r="D4934" s="10"/>
    </row>
    <row r="4935" spans="3:4">
      <c r="C4935" s="10"/>
      <c r="D4935" s="10"/>
    </row>
    <row r="4936" spans="3:4">
      <c r="C4936" s="10"/>
      <c r="D4936" s="10"/>
    </row>
    <row r="4937" spans="3:4">
      <c r="C4937" s="10"/>
      <c r="D4937" s="10"/>
    </row>
    <row r="4938" spans="3:4">
      <c r="C4938" s="10"/>
      <c r="D4938" s="10"/>
    </row>
    <row r="4939" spans="3:4">
      <c r="C4939" s="10"/>
      <c r="D4939" s="10"/>
    </row>
    <row r="4940" spans="3:4">
      <c r="C4940" s="10"/>
      <c r="D4940" s="10"/>
    </row>
    <row r="4941" spans="3:4">
      <c r="C4941" s="10"/>
      <c r="D4941" s="10"/>
    </row>
    <row r="4942" spans="3:4">
      <c r="C4942" s="10"/>
      <c r="D4942" s="10"/>
    </row>
    <row r="4943" spans="3:4">
      <c r="C4943" s="10"/>
      <c r="D4943" s="10"/>
    </row>
    <row r="4944" spans="3:4">
      <c r="C4944" s="10"/>
      <c r="D4944" s="10"/>
    </row>
    <row r="4945" spans="3:4">
      <c r="C4945" s="10"/>
      <c r="D4945" s="10"/>
    </row>
    <row r="4946" spans="3:4">
      <c r="C4946" s="10"/>
      <c r="D4946" s="10"/>
    </row>
    <row r="4947" spans="3:4">
      <c r="C4947" s="10"/>
      <c r="D4947" s="10"/>
    </row>
    <row r="4948" spans="3:4">
      <c r="C4948" s="10"/>
      <c r="D4948" s="10"/>
    </row>
    <row r="4949" spans="3:4">
      <c r="C4949" s="10"/>
      <c r="D4949" s="10"/>
    </row>
    <row r="4950" spans="3:4">
      <c r="C4950" s="10"/>
      <c r="D4950" s="10"/>
    </row>
    <row r="4951" spans="3:4">
      <c r="C4951" s="10"/>
      <c r="D4951" s="10"/>
    </row>
    <row r="4952" spans="3:4">
      <c r="C4952" s="10"/>
      <c r="D4952" s="10"/>
    </row>
    <row r="4953" spans="3:4">
      <c r="C4953" s="10"/>
      <c r="D4953" s="10"/>
    </row>
    <row r="4954" spans="3:4">
      <c r="C4954" s="10"/>
      <c r="D4954" s="10"/>
    </row>
    <row r="4955" spans="3:4">
      <c r="C4955" s="10"/>
      <c r="D4955" s="10"/>
    </row>
    <row r="4956" spans="3:4">
      <c r="C4956" s="10"/>
      <c r="D4956" s="10"/>
    </row>
    <row r="4957" spans="3:4">
      <c r="C4957" s="10"/>
      <c r="D4957" s="10"/>
    </row>
    <row r="4958" spans="3:4">
      <c r="C4958" s="10"/>
      <c r="D4958" s="10"/>
    </row>
    <row r="4959" spans="3:4">
      <c r="C4959" s="10"/>
      <c r="D4959" s="10"/>
    </row>
    <row r="4960" spans="3:4">
      <c r="C4960" s="10"/>
      <c r="D4960" s="10"/>
    </row>
    <row r="4961" spans="3:4">
      <c r="C4961" s="10"/>
      <c r="D4961" s="10"/>
    </row>
    <row r="4962" spans="3:4">
      <c r="C4962" s="10"/>
      <c r="D4962" s="10"/>
    </row>
    <row r="4963" spans="3:4">
      <c r="C4963" s="10"/>
      <c r="D4963" s="10"/>
    </row>
    <row r="4964" spans="3:4">
      <c r="C4964" s="10"/>
      <c r="D4964" s="10"/>
    </row>
    <row r="4965" spans="3:4">
      <c r="C4965" s="10"/>
      <c r="D4965" s="10"/>
    </row>
    <row r="4966" spans="3:4">
      <c r="C4966" s="10"/>
      <c r="D4966" s="10"/>
    </row>
    <row r="4967" spans="3:4">
      <c r="C4967" s="10"/>
      <c r="D4967" s="10"/>
    </row>
    <row r="4968" spans="3:4">
      <c r="C4968" s="10"/>
      <c r="D4968" s="10"/>
    </row>
    <row r="4969" spans="3:4">
      <c r="C4969" s="10"/>
      <c r="D4969" s="10"/>
    </row>
    <row r="4970" spans="3:4">
      <c r="C4970" s="10"/>
      <c r="D4970" s="10"/>
    </row>
    <row r="4971" spans="3:4">
      <c r="C4971" s="10"/>
      <c r="D4971" s="10"/>
    </row>
    <row r="4972" spans="3:4">
      <c r="C4972" s="10"/>
      <c r="D4972" s="10"/>
    </row>
    <row r="4973" spans="3:4">
      <c r="C4973" s="10"/>
      <c r="D4973" s="10"/>
    </row>
    <row r="4974" spans="3:4">
      <c r="C4974" s="10"/>
      <c r="D4974" s="10"/>
    </row>
    <row r="4975" spans="3:4">
      <c r="C4975" s="10"/>
      <c r="D4975" s="10"/>
    </row>
    <row r="4976" spans="3:4">
      <c r="C4976" s="10"/>
      <c r="D4976" s="10"/>
    </row>
    <row r="4977" spans="3:4">
      <c r="C4977" s="10"/>
      <c r="D4977" s="10"/>
    </row>
    <row r="4978" spans="3:4">
      <c r="C4978" s="10"/>
      <c r="D4978" s="10"/>
    </row>
    <row r="4979" spans="3:4">
      <c r="C4979" s="10"/>
      <c r="D4979" s="10"/>
    </row>
    <row r="4980" spans="3:4">
      <c r="C4980" s="10"/>
      <c r="D4980" s="10"/>
    </row>
    <row r="4981" spans="3:4">
      <c r="C4981" s="10"/>
      <c r="D4981" s="10"/>
    </row>
    <row r="4982" spans="3:4">
      <c r="C4982" s="10"/>
      <c r="D4982" s="10"/>
    </row>
    <row r="4983" spans="3:4">
      <c r="C4983" s="10"/>
      <c r="D4983" s="10"/>
    </row>
    <row r="4984" spans="3:4">
      <c r="C4984" s="10"/>
      <c r="D4984" s="10"/>
    </row>
    <row r="4985" spans="3:4">
      <c r="C4985" s="10"/>
      <c r="D4985" s="10"/>
    </row>
    <row r="4986" spans="3:4">
      <c r="C4986" s="10"/>
      <c r="D4986" s="10"/>
    </row>
    <row r="4987" spans="3:4">
      <c r="C4987" s="10"/>
      <c r="D4987" s="10"/>
    </row>
    <row r="4988" spans="3:4">
      <c r="C4988" s="10"/>
      <c r="D4988" s="10"/>
    </row>
    <row r="4989" spans="3:4">
      <c r="C4989" s="10"/>
      <c r="D4989" s="10"/>
    </row>
    <row r="4990" spans="3:4">
      <c r="C4990" s="10"/>
      <c r="D4990" s="10"/>
    </row>
    <row r="4991" spans="3:4">
      <c r="C4991" s="10"/>
      <c r="D4991" s="10"/>
    </row>
    <row r="4992" spans="3:4">
      <c r="C4992" s="10"/>
      <c r="D4992" s="10"/>
    </row>
    <row r="4993" spans="3:4">
      <c r="C4993" s="10"/>
      <c r="D4993" s="10"/>
    </row>
    <row r="4994" spans="3:4">
      <c r="C4994" s="10"/>
      <c r="D4994" s="10"/>
    </row>
    <row r="4995" spans="3:4">
      <c r="C4995" s="10"/>
      <c r="D4995" s="10"/>
    </row>
    <row r="4996" spans="3:4">
      <c r="C4996" s="10"/>
      <c r="D4996" s="10"/>
    </row>
    <row r="4997" spans="3:4">
      <c r="C4997" s="10"/>
      <c r="D4997" s="10"/>
    </row>
    <row r="4998" spans="3:4">
      <c r="C4998" s="10"/>
      <c r="D4998" s="10"/>
    </row>
    <row r="4999" spans="3:4">
      <c r="C4999" s="10"/>
      <c r="D4999" s="10"/>
    </row>
    <row r="5000" spans="3:4">
      <c r="C5000" s="10"/>
      <c r="D5000" s="10"/>
    </row>
    <row r="5001" spans="3:4">
      <c r="C5001" s="10"/>
      <c r="D5001" s="10"/>
    </row>
    <row r="5002" spans="3:4">
      <c r="C5002" s="10"/>
      <c r="D5002" s="10"/>
    </row>
    <row r="5003" spans="3:4">
      <c r="C5003" s="10"/>
      <c r="D5003" s="10"/>
    </row>
    <row r="5004" spans="3:4">
      <c r="C5004" s="10"/>
      <c r="D5004" s="10"/>
    </row>
    <row r="5005" spans="3:4">
      <c r="C5005" s="10"/>
      <c r="D5005" s="10"/>
    </row>
    <row r="5006" spans="3:4">
      <c r="C5006" s="10"/>
      <c r="D5006" s="10"/>
    </row>
    <row r="5007" spans="3:4">
      <c r="C5007" s="10"/>
      <c r="D5007" s="10"/>
    </row>
    <row r="5008" spans="3:4">
      <c r="C5008" s="10"/>
      <c r="D5008" s="10"/>
    </row>
    <row r="5009" spans="3:4">
      <c r="C5009" s="10"/>
      <c r="D5009" s="10"/>
    </row>
    <row r="5010" spans="3:4">
      <c r="C5010" s="10"/>
      <c r="D5010" s="10"/>
    </row>
    <row r="5011" spans="3:4">
      <c r="C5011" s="10"/>
      <c r="D5011" s="10"/>
    </row>
    <row r="5012" spans="3:4">
      <c r="C5012" s="10"/>
      <c r="D5012" s="10"/>
    </row>
    <row r="5013" spans="3:4">
      <c r="C5013" s="10"/>
      <c r="D5013" s="10"/>
    </row>
    <row r="5014" spans="3:4">
      <c r="C5014" s="10"/>
      <c r="D5014" s="10"/>
    </row>
    <row r="5015" spans="3:4">
      <c r="C5015" s="10"/>
      <c r="D5015" s="10"/>
    </row>
    <row r="5016" spans="3:4">
      <c r="C5016" s="10"/>
      <c r="D5016" s="10"/>
    </row>
    <row r="5017" spans="3:4">
      <c r="C5017" s="10"/>
      <c r="D5017" s="10"/>
    </row>
    <row r="5018" spans="3:4">
      <c r="C5018" s="10"/>
      <c r="D5018" s="10"/>
    </row>
    <row r="5019" spans="3:4">
      <c r="C5019" s="10"/>
      <c r="D5019" s="10"/>
    </row>
    <row r="5020" spans="3:4">
      <c r="C5020" s="10"/>
      <c r="D5020" s="10"/>
    </row>
    <row r="5021" spans="3:4">
      <c r="C5021" s="10"/>
      <c r="D5021" s="10"/>
    </row>
    <row r="5022" spans="3:4">
      <c r="C5022" s="10"/>
      <c r="D5022" s="10"/>
    </row>
    <row r="5023" spans="3:4">
      <c r="C5023" s="10"/>
      <c r="D5023" s="10"/>
    </row>
    <row r="5024" spans="3:4">
      <c r="C5024" s="10"/>
      <c r="D5024" s="10"/>
    </row>
    <row r="5025" spans="3:4">
      <c r="C5025" s="10"/>
      <c r="D5025" s="10"/>
    </row>
    <row r="5026" spans="3:4">
      <c r="C5026" s="10"/>
      <c r="D5026" s="10"/>
    </row>
    <row r="5027" spans="3:4">
      <c r="C5027" s="10"/>
      <c r="D5027" s="10"/>
    </row>
    <row r="5028" spans="3:4">
      <c r="C5028" s="10"/>
      <c r="D5028" s="10"/>
    </row>
    <row r="5029" spans="3:4">
      <c r="C5029" s="10"/>
      <c r="D5029" s="10"/>
    </row>
    <row r="5030" spans="3:4">
      <c r="C5030" s="10"/>
      <c r="D5030" s="10"/>
    </row>
    <row r="5031" spans="3:4">
      <c r="C5031" s="10"/>
      <c r="D5031" s="10"/>
    </row>
    <row r="5032" spans="3:4">
      <c r="C5032" s="10"/>
      <c r="D5032" s="10"/>
    </row>
    <row r="5033" spans="3:4">
      <c r="C5033" s="10"/>
      <c r="D5033" s="10"/>
    </row>
    <row r="5034" spans="3:4">
      <c r="C5034" s="10"/>
      <c r="D5034" s="10"/>
    </row>
    <row r="5035" spans="3:4">
      <c r="C5035" s="10"/>
      <c r="D5035" s="10"/>
    </row>
    <row r="5036" spans="3:4">
      <c r="C5036" s="10"/>
      <c r="D5036" s="10"/>
    </row>
    <row r="5037" spans="3:4">
      <c r="C5037" s="10"/>
      <c r="D5037" s="10"/>
    </row>
    <row r="5038" spans="3:4">
      <c r="C5038" s="10"/>
      <c r="D5038" s="10"/>
    </row>
    <row r="5039" spans="3:4">
      <c r="C5039" s="10"/>
      <c r="D5039" s="10"/>
    </row>
    <row r="5040" spans="3:4">
      <c r="C5040" s="10"/>
      <c r="D5040" s="10"/>
    </row>
    <row r="5041" spans="3:4">
      <c r="C5041" s="10"/>
      <c r="D5041" s="10"/>
    </row>
    <row r="5042" spans="3:4">
      <c r="C5042" s="10"/>
      <c r="D5042" s="10"/>
    </row>
    <row r="5043" spans="3:4">
      <c r="C5043" s="10"/>
      <c r="D5043" s="10"/>
    </row>
    <row r="5044" spans="3:4">
      <c r="C5044" s="10"/>
      <c r="D5044" s="10"/>
    </row>
    <row r="5045" spans="3:4">
      <c r="C5045" s="10"/>
      <c r="D5045" s="10"/>
    </row>
    <row r="5046" spans="3:4">
      <c r="C5046" s="10"/>
      <c r="D5046" s="10"/>
    </row>
    <row r="5047" spans="3:4">
      <c r="C5047" s="10"/>
      <c r="D5047" s="10"/>
    </row>
    <row r="5048" spans="3:4">
      <c r="C5048" s="10"/>
      <c r="D5048" s="10"/>
    </row>
    <row r="5049" spans="3:4">
      <c r="C5049" s="10"/>
      <c r="D5049" s="10"/>
    </row>
    <row r="5050" spans="3:4">
      <c r="C5050" s="10"/>
      <c r="D5050" s="10"/>
    </row>
    <row r="5051" spans="3:4">
      <c r="C5051" s="10"/>
      <c r="D5051" s="10"/>
    </row>
    <row r="5052" spans="3:4">
      <c r="C5052" s="10"/>
      <c r="D5052" s="10"/>
    </row>
    <row r="5053" spans="3:4">
      <c r="C5053" s="10"/>
      <c r="D5053" s="10"/>
    </row>
    <row r="5054" spans="3:4">
      <c r="C5054" s="10"/>
      <c r="D5054" s="10"/>
    </row>
    <row r="5055" spans="3:4">
      <c r="C5055" s="10"/>
      <c r="D5055" s="10"/>
    </row>
    <row r="5056" spans="3:4">
      <c r="C5056" s="10"/>
      <c r="D5056" s="10"/>
    </row>
    <row r="5057" spans="3:4">
      <c r="C5057" s="10"/>
      <c r="D5057" s="10"/>
    </row>
    <row r="5058" spans="3:4">
      <c r="C5058" s="10"/>
      <c r="D5058" s="10"/>
    </row>
    <row r="5059" spans="3:4">
      <c r="C5059" s="10"/>
      <c r="D5059" s="10"/>
    </row>
    <row r="5060" spans="3:4">
      <c r="C5060" s="10"/>
      <c r="D5060" s="10"/>
    </row>
    <row r="5061" spans="3:4">
      <c r="C5061" s="10"/>
      <c r="D5061" s="10"/>
    </row>
    <row r="5062" spans="3:4">
      <c r="C5062" s="10"/>
      <c r="D5062" s="10"/>
    </row>
    <row r="5063" spans="3:4">
      <c r="C5063" s="10"/>
      <c r="D5063" s="10"/>
    </row>
    <row r="5064" spans="3:4">
      <c r="C5064" s="10"/>
      <c r="D5064" s="10"/>
    </row>
    <row r="5065" spans="3:4">
      <c r="C5065" s="10"/>
      <c r="D5065" s="10"/>
    </row>
    <row r="5066" spans="3:4">
      <c r="C5066" s="10"/>
      <c r="D5066" s="10"/>
    </row>
    <row r="5067" spans="3:4">
      <c r="C5067" s="10"/>
      <c r="D5067" s="10"/>
    </row>
    <row r="5068" spans="3:4">
      <c r="C5068" s="10"/>
      <c r="D5068" s="10"/>
    </row>
    <row r="5069" spans="3:4">
      <c r="C5069" s="10"/>
      <c r="D5069" s="10"/>
    </row>
    <row r="5070" spans="3:4">
      <c r="C5070" s="10"/>
      <c r="D5070" s="10"/>
    </row>
    <row r="5071" spans="3:4">
      <c r="C5071" s="10"/>
      <c r="D5071" s="10"/>
    </row>
    <row r="5072" spans="3:4">
      <c r="C5072" s="10"/>
      <c r="D5072" s="10"/>
    </row>
    <row r="5073" spans="3:4">
      <c r="C5073" s="10"/>
      <c r="D5073" s="10"/>
    </row>
    <row r="5074" spans="3:4">
      <c r="C5074" s="10"/>
      <c r="D5074" s="10"/>
    </row>
    <row r="5075" spans="3:4">
      <c r="C5075" s="10"/>
      <c r="D5075" s="10"/>
    </row>
    <row r="5076" spans="3:4">
      <c r="C5076" s="10"/>
      <c r="D5076" s="10"/>
    </row>
    <row r="5077" spans="3:4">
      <c r="C5077" s="10"/>
      <c r="D5077" s="10"/>
    </row>
    <row r="5078" spans="3:4">
      <c r="C5078" s="10"/>
      <c r="D5078" s="10"/>
    </row>
    <row r="5079" spans="3:4">
      <c r="C5079" s="10"/>
      <c r="D5079" s="10"/>
    </row>
    <row r="5080" spans="3:4">
      <c r="C5080" s="10"/>
      <c r="D5080" s="10"/>
    </row>
    <row r="5081" spans="3:4">
      <c r="C5081" s="10"/>
      <c r="D5081" s="10"/>
    </row>
    <row r="5082" spans="3:4">
      <c r="C5082" s="10"/>
      <c r="D5082" s="10"/>
    </row>
    <row r="5083" spans="3:4">
      <c r="C5083" s="10"/>
      <c r="D5083" s="10"/>
    </row>
    <row r="5084" spans="3:4">
      <c r="C5084" s="10"/>
      <c r="D5084" s="10"/>
    </row>
    <row r="5085" spans="3:4">
      <c r="C5085" s="10"/>
      <c r="D5085" s="10"/>
    </row>
    <row r="5086" spans="3:4">
      <c r="C5086" s="10"/>
      <c r="D5086" s="10"/>
    </row>
    <row r="5087" spans="3:4">
      <c r="C5087" s="10"/>
      <c r="D5087" s="10"/>
    </row>
    <row r="5088" spans="3:4">
      <c r="C5088" s="10"/>
      <c r="D5088" s="10"/>
    </row>
    <row r="5089" spans="3:4">
      <c r="C5089" s="10"/>
      <c r="D5089" s="10"/>
    </row>
    <row r="5090" spans="3:4">
      <c r="C5090" s="10"/>
      <c r="D5090" s="10"/>
    </row>
    <row r="5091" spans="3:4">
      <c r="C5091" s="10"/>
      <c r="D5091" s="10"/>
    </row>
    <row r="5092" spans="3:4">
      <c r="C5092" s="10"/>
      <c r="D5092" s="10"/>
    </row>
    <row r="5093" spans="3:4">
      <c r="C5093" s="10"/>
      <c r="D5093" s="10"/>
    </row>
    <row r="5094" spans="3:4">
      <c r="C5094" s="10"/>
      <c r="D5094" s="10"/>
    </row>
    <row r="5095" spans="3:4">
      <c r="C5095" s="10"/>
      <c r="D5095" s="10"/>
    </row>
    <row r="5096" spans="3:4">
      <c r="C5096" s="10"/>
      <c r="D5096" s="10"/>
    </row>
    <row r="5097" spans="3:4">
      <c r="C5097" s="10"/>
      <c r="D5097" s="10"/>
    </row>
    <row r="5098" spans="3:4">
      <c r="C5098" s="10"/>
      <c r="D5098" s="10"/>
    </row>
    <row r="5099" spans="3:4">
      <c r="C5099" s="10"/>
      <c r="D5099" s="10"/>
    </row>
    <row r="5100" spans="3:4">
      <c r="C5100" s="10"/>
      <c r="D5100" s="10"/>
    </row>
    <row r="5101" spans="3:4">
      <c r="C5101" s="10"/>
      <c r="D5101" s="10"/>
    </row>
    <row r="5102" spans="3:4">
      <c r="C5102" s="10"/>
      <c r="D5102" s="10"/>
    </row>
    <row r="5103" spans="3:4">
      <c r="C5103" s="10"/>
      <c r="D5103" s="10"/>
    </row>
    <row r="5104" spans="3:4">
      <c r="C5104" s="10"/>
      <c r="D5104" s="10"/>
    </row>
    <row r="5105" spans="3:4">
      <c r="C5105" s="10"/>
      <c r="D5105" s="10"/>
    </row>
    <row r="5106" spans="3:4">
      <c r="C5106" s="10"/>
      <c r="D5106" s="10"/>
    </row>
    <row r="5107" spans="3:4">
      <c r="C5107" s="10"/>
      <c r="D5107" s="10"/>
    </row>
    <row r="5108" spans="3:4">
      <c r="C5108" s="10"/>
      <c r="D5108" s="10"/>
    </row>
    <row r="5109" spans="3:4">
      <c r="C5109" s="10"/>
      <c r="D5109" s="10"/>
    </row>
    <row r="5110" spans="3:4">
      <c r="C5110" s="10"/>
      <c r="D5110" s="10"/>
    </row>
    <row r="5111" spans="3:4">
      <c r="C5111" s="10"/>
      <c r="D5111" s="10"/>
    </row>
    <row r="5112" spans="3:4">
      <c r="C5112" s="10"/>
      <c r="D5112" s="10"/>
    </row>
    <row r="5113" spans="3:4">
      <c r="C5113" s="10"/>
      <c r="D5113" s="10"/>
    </row>
    <row r="5114" spans="3:4">
      <c r="C5114" s="10"/>
      <c r="D5114" s="10"/>
    </row>
    <row r="5115" spans="3:4">
      <c r="C5115" s="10"/>
      <c r="D5115" s="10"/>
    </row>
    <row r="5116" spans="3:4">
      <c r="C5116" s="10"/>
      <c r="D5116" s="10"/>
    </row>
    <row r="5117" spans="3:4">
      <c r="C5117" s="10"/>
      <c r="D5117" s="10"/>
    </row>
    <row r="5118" spans="3:4">
      <c r="C5118" s="10"/>
      <c r="D5118" s="10"/>
    </row>
    <row r="5119" spans="3:4">
      <c r="C5119" s="10"/>
      <c r="D5119" s="10"/>
    </row>
    <row r="5120" spans="3:4">
      <c r="C5120" s="10"/>
      <c r="D5120" s="10"/>
    </row>
    <row r="5121" spans="3:4">
      <c r="C5121" s="10"/>
      <c r="D5121" s="10"/>
    </row>
    <row r="5122" spans="3:4">
      <c r="C5122" s="10"/>
      <c r="D5122" s="10"/>
    </row>
    <row r="5123" spans="3:4">
      <c r="C5123" s="10"/>
      <c r="D5123" s="10"/>
    </row>
    <row r="5124" spans="3:4">
      <c r="C5124" s="10"/>
      <c r="D5124" s="10"/>
    </row>
    <row r="5125" spans="3:4">
      <c r="C5125" s="10"/>
      <c r="D5125" s="10"/>
    </row>
    <row r="5126" spans="3:4">
      <c r="C5126" s="10"/>
      <c r="D5126" s="10"/>
    </row>
    <row r="5127" spans="3:4">
      <c r="C5127" s="10"/>
      <c r="D5127" s="10"/>
    </row>
    <row r="5128" spans="3:4">
      <c r="C5128" s="10"/>
      <c r="D5128" s="10"/>
    </row>
    <row r="5129" spans="3:4">
      <c r="C5129" s="10"/>
      <c r="D5129" s="10"/>
    </row>
    <row r="5130" spans="3:4">
      <c r="C5130" s="10"/>
      <c r="D5130" s="10"/>
    </row>
    <row r="5131" spans="3:4">
      <c r="C5131" s="10"/>
      <c r="D5131" s="10"/>
    </row>
    <row r="5132" spans="3:4">
      <c r="C5132" s="10"/>
      <c r="D5132" s="10"/>
    </row>
    <row r="5133" spans="3:4">
      <c r="C5133" s="10"/>
      <c r="D5133" s="10"/>
    </row>
    <row r="5134" spans="3:4">
      <c r="C5134" s="10"/>
      <c r="D5134" s="10"/>
    </row>
    <row r="5135" spans="3:4">
      <c r="C5135" s="10"/>
      <c r="D5135" s="10"/>
    </row>
    <row r="5136" spans="3:4">
      <c r="C5136" s="10"/>
      <c r="D5136" s="10"/>
    </row>
    <row r="5137" spans="3:4">
      <c r="C5137" s="10"/>
      <c r="D5137" s="10"/>
    </row>
    <row r="5138" spans="3:4">
      <c r="C5138" s="10"/>
      <c r="D5138" s="10"/>
    </row>
    <row r="5139" spans="3:4">
      <c r="C5139" s="10"/>
      <c r="D5139" s="10"/>
    </row>
    <row r="5140" spans="3:4">
      <c r="C5140" s="10"/>
      <c r="D5140" s="10"/>
    </row>
    <row r="5141" spans="3:4">
      <c r="C5141" s="10"/>
      <c r="D5141" s="10"/>
    </row>
    <row r="5142" spans="3:4">
      <c r="C5142" s="10"/>
      <c r="D5142" s="10"/>
    </row>
    <row r="5143" spans="3:4">
      <c r="C5143" s="10"/>
      <c r="D5143" s="10"/>
    </row>
    <row r="5144" spans="3:4">
      <c r="C5144" s="10"/>
      <c r="D5144" s="10"/>
    </row>
    <row r="5145" spans="3:4">
      <c r="C5145" s="10"/>
      <c r="D5145" s="10"/>
    </row>
    <row r="5146" spans="3:4">
      <c r="C5146" s="10"/>
      <c r="D5146" s="10"/>
    </row>
    <row r="5147" spans="3:4">
      <c r="C5147" s="10"/>
      <c r="D5147" s="10"/>
    </row>
    <row r="5148" spans="3:4">
      <c r="C5148" s="10"/>
      <c r="D5148" s="10"/>
    </row>
    <row r="5149" spans="3:4">
      <c r="C5149" s="10"/>
      <c r="D5149" s="10"/>
    </row>
    <row r="5150" spans="3:4">
      <c r="C5150" s="10"/>
      <c r="D5150" s="10"/>
    </row>
    <row r="5151" spans="3:4">
      <c r="C5151" s="10"/>
      <c r="D5151" s="10"/>
    </row>
    <row r="5152" spans="3:4">
      <c r="C5152" s="10"/>
      <c r="D5152" s="10"/>
    </row>
    <row r="5153" spans="3:4">
      <c r="C5153" s="10"/>
      <c r="D5153" s="10"/>
    </row>
    <row r="5154" spans="3:4">
      <c r="C5154" s="10"/>
      <c r="D5154" s="10"/>
    </row>
    <row r="5155" spans="3:4">
      <c r="C5155" s="10"/>
      <c r="D5155" s="10"/>
    </row>
    <row r="5156" spans="3:4">
      <c r="C5156" s="10"/>
      <c r="D5156" s="10"/>
    </row>
    <row r="5157" spans="3:4">
      <c r="C5157" s="10"/>
      <c r="D5157" s="10"/>
    </row>
    <row r="5158" spans="3:4">
      <c r="C5158" s="10"/>
      <c r="D5158" s="10"/>
    </row>
    <row r="5159" spans="3:4">
      <c r="C5159" s="10"/>
      <c r="D5159" s="10"/>
    </row>
    <row r="5160" spans="3:4">
      <c r="C5160" s="10"/>
      <c r="D5160" s="10"/>
    </row>
    <row r="5161" spans="3:4">
      <c r="C5161" s="10"/>
      <c r="D5161" s="10"/>
    </row>
    <row r="5162" spans="3:4">
      <c r="C5162" s="10"/>
      <c r="D5162" s="10"/>
    </row>
    <row r="5163" spans="3:4">
      <c r="C5163" s="10"/>
      <c r="D5163" s="10"/>
    </row>
    <row r="5164" spans="3:4">
      <c r="C5164" s="10"/>
      <c r="D5164" s="10"/>
    </row>
    <row r="5165" spans="3:4">
      <c r="C5165" s="10"/>
      <c r="D5165" s="10"/>
    </row>
    <row r="5166" spans="3:4">
      <c r="C5166" s="10"/>
      <c r="D5166" s="10"/>
    </row>
    <row r="5167" spans="3:4">
      <c r="C5167" s="10"/>
      <c r="D5167" s="10"/>
    </row>
    <row r="5168" spans="3:4">
      <c r="C5168" s="10"/>
      <c r="D5168" s="10"/>
    </row>
    <row r="5169" spans="3:4">
      <c r="C5169" s="10"/>
      <c r="D5169" s="10"/>
    </row>
    <row r="5170" spans="3:4">
      <c r="C5170" s="10"/>
      <c r="D5170" s="10"/>
    </row>
    <row r="5171" spans="3:4">
      <c r="C5171" s="10"/>
      <c r="D5171" s="10"/>
    </row>
    <row r="5172" spans="3:4">
      <c r="C5172" s="10"/>
      <c r="D5172" s="10"/>
    </row>
    <row r="5173" spans="3:4">
      <c r="C5173" s="10"/>
      <c r="D5173" s="10"/>
    </row>
    <row r="5174" spans="3:4">
      <c r="C5174" s="10"/>
      <c r="D5174" s="10"/>
    </row>
    <row r="5175" spans="3:4">
      <c r="C5175" s="10"/>
      <c r="D5175" s="10"/>
    </row>
    <row r="5176" spans="3:4">
      <c r="C5176" s="10"/>
      <c r="D5176" s="10"/>
    </row>
    <row r="5177" spans="3:4">
      <c r="C5177" s="10"/>
      <c r="D5177" s="10"/>
    </row>
    <row r="5178" spans="3:4">
      <c r="C5178" s="10"/>
      <c r="D5178" s="10"/>
    </row>
    <row r="5179" spans="3:4">
      <c r="C5179" s="10"/>
      <c r="D5179" s="10"/>
    </row>
    <row r="5180" spans="3:4">
      <c r="C5180" s="10"/>
      <c r="D5180" s="10"/>
    </row>
    <row r="5181" spans="3:4">
      <c r="C5181" s="10"/>
      <c r="D5181" s="10"/>
    </row>
    <row r="5182" spans="3:4">
      <c r="C5182" s="10"/>
      <c r="D5182" s="10"/>
    </row>
    <row r="5183" spans="3:4">
      <c r="C5183" s="10"/>
      <c r="D5183" s="10"/>
    </row>
    <row r="5184" spans="3:4">
      <c r="C5184" s="10"/>
      <c r="D5184" s="10"/>
    </row>
    <row r="5185" spans="3:4">
      <c r="C5185" s="10"/>
      <c r="D5185" s="10"/>
    </row>
    <row r="5186" spans="3:4">
      <c r="C5186" s="10"/>
      <c r="D5186" s="10"/>
    </row>
    <row r="5187" spans="3:4">
      <c r="C5187" s="10"/>
      <c r="D5187" s="10"/>
    </row>
    <row r="5188" spans="3:4">
      <c r="C5188" s="10"/>
      <c r="D5188" s="10"/>
    </row>
    <row r="5189" spans="3:4">
      <c r="C5189" s="10"/>
      <c r="D5189" s="10"/>
    </row>
    <row r="5190" spans="3:4">
      <c r="C5190" s="10"/>
      <c r="D5190" s="10"/>
    </row>
    <row r="5191" spans="3:4">
      <c r="C5191" s="10"/>
      <c r="D5191" s="10"/>
    </row>
    <row r="5192" spans="3:4">
      <c r="C5192" s="10"/>
      <c r="D5192" s="10"/>
    </row>
    <row r="5193" spans="3:4">
      <c r="C5193" s="10"/>
      <c r="D5193" s="10"/>
    </row>
    <row r="5194" spans="3:4">
      <c r="C5194" s="10"/>
      <c r="D5194" s="10"/>
    </row>
    <row r="5195" spans="3:4">
      <c r="C5195" s="10"/>
      <c r="D5195" s="10"/>
    </row>
    <row r="5196" spans="3:4">
      <c r="C5196" s="10"/>
      <c r="D5196" s="10"/>
    </row>
    <row r="5197" spans="3:4">
      <c r="C5197" s="10"/>
      <c r="D5197" s="10"/>
    </row>
    <row r="5198" spans="3:4">
      <c r="C5198" s="10"/>
      <c r="D5198" s="10"/>
    </row>
    <row r="5199" spans="3:4">
      <c r="C5199" s="10"/>
      <c r="D5199" s="10"/>
    </row>
    <row r="5200" spans="3:4">
      <c r="C5200" s="10"/>
      <c r="D5200" s="10"/>
    </row>
    <row r="5201" spans="3:4">
      <c r="C5201" s="10"/>
      <c r="D5201" s="10"/>
    </row>
    <row r="5202" spans="3:4">
      <c r="C5202" s="10"/>
      <c r="D5202" s="10"/>
    </row>
    <row r="5203" spans="3:4">
      <c r="C5203" s="10"/>
      <c r="D5203" s="10"/>
    </row>
    <row r="5204" spans="3:4">
      <c r="C5204" s="10"/>
      <c r="D5204" s="10"/>
    </row>
    <row r="5205" spans="3:4">
      <c r="C5205" s="10"/>
      <c r="D5205" s="10"/>
    </row>
    <row r="5206" spans="3:4">
      <c r="C5206" s="10"/>
      <c r="D5206" s="10"/>
    </row>
    <row r="5207" spans="3:4">
      <c r="C5207" s="10"/>
      <c r="D5207" s="10"/>
    </row>
    <row r="5208" spans="3:4">
      <c r="C5208" s="10"/>
      <c r="D5208" s="10"/>
    </row>
    <row r="5209" spans="3:4">
      <c r="C5209" s="10"/>
      <c r="D5209" s="10"/>
    </row>
    <row r="5210" spans="3:4">
      <c r="C5210" s="10"/>
      <c r="D5210" s="10"/>
    </row>
    <row r="5211" spans="3:4">
      <c r="C5211" s="10"/>
      <c r="D5211" s="10"/>
    </row>
    <row r="5212" spans="3:4">
      <c r="C5212" s="10"/>
      <c r="D5212" s="10"/>
    </row>
    <row r="5213" spans="3:4">
      <c r="C5213" s="10"/>
      <c r="D5213" s="10"/>
    </row>
    <row r="5214" spans="3:4">
      <c r="C5214" s="10"/>
      <c r="D5214" s="10"/>
    </row>
    <row r="5215" spans="3:4">
      <c r="C5215" s="10"/>
      <c r="D5215" s="10"/>
    </row>
    <row r="5216" spans="3:4">
      <c r="C5216" s="10"/>
      <c r="D5216" s="10"/>
    </row>
    <row r="5217" spans="3:4">
      <c r="C5217" s="10"/>
      <c r="D5217" s="10"/>
    </row>
    <row r="5218" spans="3:4">
      <c r="C5218" s="10"/>
      <c r="D5218" s="10"/>
    </row>
    <row r="5219" spans="3:4">
      <c r="C5219" s="10"/>
      <c r="D5219" s="10"/>
    </row>
    <row r="5220" spans="3:4">
      <c r="C5220" s="10"/>
      <c r="D5220" s="10"/>
    </row>
    <row r="5221" spans="3:4">
      <c r="C5221" s="10"/>
      <c r="D5221" s="10"/>
    </row>
    <row r="5222" spans="3:4">
      <c r="C5222" s="10"/>
      <c r="D5222" s="10"/>
    </row>
    <row r="5223" spans="3:4">
      <c r="C5223" s="10"/>
      <c r="D5223" s="10"/>
    </row>
    <row r="5224" spans="3:4">
      <c r="C5224" s="10"/>
      <c r="D5224" s="10"/>
    </row>
    <row r="5225" spans="3:4">
      <c r="C5225" s="10"/>
      <c r="D5225" s="10"/>
    </row>
    <row r="5226" spans="3:4">
      <c r="C5226" s="10"/>
      <c r="D5226" s="10"/>
    </row>
    <row r="5227" spans="3:4">
      <c r="C5227" s="10"/>
      <c r="D5227" s="10"/>
    </row>
    <row r="5228" spans="3:4">
      <c r="C5228" s="10"/>
      <c r="D5228" s="10"/>
    </row>
    <row r="5229" spans="3:4">
      <c r="C5229" s="10"/>
      <c r="D5229" s="10"/>
    </row>
    <row r="5230" spans="3:4">
      <c r="C5230" s="10"/>
      <c r="D5230" s="10"/>
    </row>
    <row r="5231" spans="3:4">
      <c r="C5231" s="10"/>
      <c r="D5231" s="10"/>
    </row>
    <row r="5232" spans="3:4">
      <c r="C5232" s="10"/>
      <c r="D5232" s="10"/>
    </row>
    <row r="5233" spans="3:4">
      <c r="C5233" s="10"/>
      <c r="D5233" s="10"/>
    </row>
    <row r="5234" spans="3:4">
      <c r="C5234" s="10"/>
      <c r="D5234" s="10"/>
    </row>
    <row r="5235" spans="3:4">
      <c r="C5235" s="10"/>
      <c r="D5235" s="10"/>
    </row>
    <row r="5236" spans="3:4">
      <c r="C5236" s="10"/>
      <c r="D5236" s="10"/>
    </row>
    <row r="5237" spans="3:4">
      <c r="C5237" s="10"/>
      <c r="D5237" s="10"/>
    </row>
    <row r="5238" spans="3:4">
      <c r="C5238" s="10"/>
      <c r="D5238" s="10"/>
    </row>
    <row r="5239" spans="3:4">
      <c r="C5239" s="10"/>
      <c r="D5239" s="10"/>
    </row>
    <row r="5240" spans="3:4">
      <c r="C5240" s="10"/>
      <c r="D5240" s="10"/>
    </row>
    <row r="5241" spans="3:4">
      <c r="C5241" s="10"/>
      <c r="D5241" s="10"/>
    </row>
    <row r="5242" spans="3:4">
      <c r="C5242" s="10"/>
      <c r="D5242" s="10"/>
    </row>
    <row r="5243" spans="3:4">
      <c r="C5243" s="10"/>
      <c r="D5243" s="10"/>
    </row>
    <row r="5244" spans="3:4">
      <c r="C5244" s="10"/>
      <c r="D5244" s="10"/>
    </row>
    <row r="5245" spans="3:4">
      <c r="C5245" s="10"/>
      <c r="D5245" s="10"/>
    </row>
    <row r="5246" spans="3:4">
      <c r="C5246" s="10"/>
      <c r="D5246" s="10"/>
    </row>
    <row r="5247" spans="3:4">
      <c r="C5247" s="10"/>
      <c r="D5247" s="10"/>
    </row>
    <row r="5248" spans="3:4">
      <c r="C5248" s="10"/>
      <c r="D5248" s="10"/>
    </row>
    <row r="5249" spans="3:4">
      <c r="C5249" s="10"/>
      <c r="D5249" s="10"/>
    </row>
    <row r="5250" spans="3:4">
      <c r="C5250" s="10"/>
      <c r="D5250" s="10"/>
    </row>
    <row r="5251" spans="3:4">
      <c r="C5251" s="10"/>
      <c r="D5251" s="10"/>
    </row>
    <row r="5252" spans="3:4">
      <c r="C5252" s="10"/>
      <c r="D5252" s="10"/>
    </row>
    <row r="5253" spans="3:4">
      <c r="C5253" s="10"/>
      <c r="D5253" s="10"/>
    </row>
    <row r="5254" spans="3:4">
      <c r="C5254" s="10"/>
      <c r="D5254" s="10"/>
    </row>
    <row r="5255" spans="3:4">
      <c r="C5255" s="10"/>
      <c r="D5255" s="10"/>
    </row>
    <row r="5256" spans="3:4">
      <c r="C5256" s="10"/>
      <c r="D5256" s="10"/>
    </row>
    <row r="5257" spans="3:4">
      <c r="C5257" s="10"/>
      <c r="D5257" s="10"/>
    </row>
    <row r="5258" spans="3:4">
      <c r="C5258" s="10"/>
      <c r="D5258" s="10"/>
    </row>
    <row r="5259" spans="3:4">
      <c r="C5259" s="10"/>
      <c r="D5259" s="10"/>
    </row>
    <row r="5260" spans="3:4">
      <c r="C5260" s="10"/>
      <c r="D5260" s="10"/>
    </row>
    <row r="5261" spans="3:4">
      <c r="C5261" s="10"/>
      <c r="D5261" s="10"/>
    </row>
    <row r="5262" spans="3:4">
      <c r="C5262" s="10"/>
      <c r="D5262" s="10"/>
    </row>
    <row r="5263" spans="3:4">
      <c r="C5263" s="10"/>
      <c r="D5263" s="10"/>
    </row>
    <row r="5264" spans="3:4">
      <c r="C5264" s="10"/>
      <c r="D5264" s="10"/>
    </row>
    <row r="5265" spans="3:4">
      <c r="C5265" s="10"/>
      <c r="D5265" s="10"/>
    </row>
    <row r="5266" spans="3:4">
      <c r="C5266" s="10"/>
      <c r="D5266" s="10"/>
    </row>
    <row r="5267" spans="3:4">
      <c r="C5267" s="10"/>
      <c r="D5267" s="10"/>
    </row>
    <row r="5268" spans="3:4">
      <c r="C5268" s="10"/>
      <c r="D5268" s="10"/>
    </row>
    <row r="5269" spans="3:4">
      <c r="C5269" s="10"/>
      <c r="D5269" s="10"/>
    </row>
    <row r="5270" spans="3:4">
      <c r="C5270" s="10"/>
      <c r="D5270" s="10"/>
    </row>
    <row r="5271" spans="3:4">
      <c r="C5271" s="10"/>
      <c r="D5271" s="10"/>
    </row>
    <row r="5272" spans="3:4">
      <c r="C5272" s="10"/>
      <c r="D5272" s="10"/>
    </row>
    <row r="5273" spans="3:4">
      <c r="C5273" s="10"/>
      <c r="D5273" s="10"/>
    </row>
    <row r="5274" spans="3:4">
      <c r="C5274" s="10"/>
      <c r="D5274" s="10"/>
    </row>
    <row r="5275" spans="3:4">
      <c r="C5275" s="10"/>
      <c r="D5275" s="10"/>
    </row>
    <row r="5276" spans="3:4">
      <c r="C5276" s="10"/>
      <c r="D5276" s="10"/>
    </row>
    <row r="5277" spans="3:4">
      <c r="C5277" s="10"/>
      <c r="D5277" s="10"/>
    </row>
    <row r="5278" spans="3:4">
      <c r="C5278" s="10"/>
      <c r="D5278" s="10"/>
    </row>
    <row r="5279" spans="3:4">
      <c r="C5279" s="10"/>
      <c r="D5279" s="10"/>
    </row>
    <row r="5280" spans="3:4">
      <c r="C5280" s="10"/>
      <c r="D5280" s="10"/>
    </row>
    <row r="5281" spans="3:4">
      <c r="C5281" s="10"/>
      <c r="D5281" s="10"/>
    </row>
    <row r="5282" spans="3:4">
      <c r="C5282" s="10"/>
      <c r="D5282" s="10"/>
    </row>
    <row r="5283" spans="3:4">
      <c r="C5283" s="10"/>
      <c r="D5283" s="10"/>
    </row>
    <row r="5284" spans="3:4">
      <c r="C5284" s="10"/>
      <c r="D5284" s="10"/>
    </row>
    <row r="5285" spans="3:4">
      <c r="C5285" s="10"/>
      <c r="D5285" s="10"/>
    </row>
    <row r="5286" spans="3:4">
      <c r="C5286" s="10"/>
      <c r="D5286" s="10"/>
    </row>
    <row r="5287" spans="3:4">
      <c r="C5287" s="10"/>
      <c r="D5287" s="10"/>
    </row>
    <row r="5288" spans="3:4">
      <c r="C5288" s="10"/>
      <c r="D5288" s="10"/>
    </row>
    <row r="5289" spans="3:4">
      <c r="C5289" s="10"/>
      <c r="D5289" s="10"/>
    </row>
    <row r="5290" spans="3:4">
      <c r="C5290" s="10"/>
      <c r="D5290" s="10"/>
    </row>
    <row r="5291" spans="3:4">
      <c r="C5291" s="10"/>
      <c r="D5291" s="10"/>
    </row>
    <row r="5292" spans="3:4">
      <c r="C5292" s="10"/>
      <c r="D5292" s="10"/>
    </row>
    <row r="5293" spans="3:4">
      <c r="C5293" s="10"/>
      <c r="D5293" s="10"/>
    </row>
    <row r="5294" spans="3:4">
      <c r="C5294" s="10"/>
      <c r="D5294" s="10"/>
    </row>
    <row r="5295" spans="3:4">
      <c r="C5295" s="10"/>
      <c r="D5295" s="10"/>
    </row>
    <row r="5296" spans="3:4">
      <c r="C5296" s="10"/>
      <c r="D5296" s="10"/>
    </row>
    <row r="5297" spans="3:4">
      <c r="C5297" s="10"/>
      <c r="D5297" s="10"/>
    </row>
    <row r="5298" spans="3:4">
      <c r="C5298" s="10"/>
      <c r="D5298" s="10"/>
    </row>
    <row r="5299" spans="3:4">
      <c r="C5299" s="10"/>
      <c r="D5299" s="10"/>
    </row>
    <row r="5300" spans="3:4">
      <c r="C5300" s="10"/>
      <c r="D5300" s="10"/>
    </row>
    <row r="5301" spans="3:4">
      <c r="C5301" s="10"/>
      <c r="D5301" s="10"/>
    </row>
    <row r="5302" spans="3:4">
      <c r="C5302" s="10"/>
      <c r="D5302" s="10"/>
    </row>
    <row r="5303" spans="3:4">
      <c r="C5303" s="10"/>
      <c r="D5303" s="10"/>
    </row>
    <row r="5304" spans="3:4">
      <c r="C5304" s="10"/>
      <c r="D5304" s="10"/>
    </row>
    <row r="5305" spans="3:4">
      <c r="C5305" s="10"/>
      <c r="D5305" s="10"/>
    </row>
    <row r="5306" spans="3:4">
      <c r="C5306" s="10"/>
      <c r="D5306" s="10"/>
    </row>
    <row r="5307" spans="3:4">
      <c r="C5307" s="10"/>
      <c r="D5307" s="10"/>
    </row>
    <row r="5308" spans="3:4">
      <c r="C5308" s="10"/>
      <c r="D5308" s="10"/>
    </row>
    <row r="5309" spans="3:4">
      <c r="C5309" s="10"/>
      <c r="D5309" s="10"/>
    </row>
    <row r="5310" spans="3:4">
      <c r="C5310" s="10"/>
      <c r="D5310" s="10"/>
    </row>
    <row r="5311" spans="3:4">
      <c r="C5311" s="10"/>
      <c r="D5311" s="10"/>
    </row>
    <row r="5312" spans="3:4">
      <c r="C5312" s="10"/>
      <c r="D5312" s="10"/>
    </row>
    <row r="5313" spans="3:4">
      <c r="C5313" s="10"/>
      <c r="D5313" s="10"/>
    </row>
    <row r="5314" spans="3:4">
      <c r="C5314" s="10"/>
      <c r="D5314" s="10"/>
    </row>
    <row r="5315" spans="3:4">
      <c r="C5315" s="10"/>
      <c r="D5315" s="10"/>
    </row>
    <row r="5316" spans="3:4">
      <c r="C5316" s="10"/>
      <c r="D5316" s="10"/>
    </row>
    <row r="5317" spans="3:4">
      <c r="C5317" s="10"/>
      <c r="D5317" s="10"/>
    </row>
    <row r="5318" spans="3:4">
      <c r="C5318" s="10"/>
      <c r="D5318" s="10"/>
    </row>
    <row r="5319" spans="3:4">
      <c r="C5319" s="10"/>
      <c r="D5319" s="10"/>
    </row>
    <row r="5320" spans="3:4">
      <c r="C5320" s="10"/>
      <c r="D5320" s="10"/>
    </row>
    <row r="5321" spans="3:4">
      <c r="C5321" s="10"/>
      <c r="D5321" s="10"/>
    </row>
    <row r="5322" spans="3:4">
      <c r="C5322" s="10"/>
      <c r="D5322" s="10"/>
    </row>
    <row r="5323" spans="3:4">
      <c r="C5323" s="10"/>
      <c r="D5323" s="10"/>
    </row>
    <row r="5324" spans="3:4">
      <c r="C5324" s="10"/>
      <c r="D5324" s="10"/>
    </row>
    <row r="5325" spans="3:4">
      <c r="C5325" s="10"/>
      <c r="D5325" s="10"/>
    </row>
    <row r="5326" spans="3:4">
      <c r="C5326" s="10"/>
      <c r="D5326" s="10"/>
    </row>
    <row r="5327" spans="3:4">
      <c r="C5327" s="10"/>
      <c r="D5327" s="10"/>
    </row>
    <row r="5328" spans="3:4">
      <c r="C5328" s="10"/>
      <c r="D5328" s="10"/>
    </row>
    <row r="5329" spans="3:4">
      <c r="C5329" s="10"/>
      <c r="D5329" s="10"/>
    </row>
    <row r="5330" spans="3:4">
      <c r="C5330" s="10"/>
      <c r="D5330" s="10"/>
    </row>
    <row r="5331" spans="3:4">
      <c r="C5331" s="10"/>
      <c r="D5331" s="10"/>
    </row>
    <row r="5332" spans="3:4">
      <c r="C5332" s="10"/>
      <c r="D5332" s="10"/>
    </row>
    <row r="5333" spans="3:4">
      <c r="C5333" s="10"/>
      <c r="D5333" s="10"/>
    </row>
    <row r="5334" spans="3:4">
      <c r="C5334" s="10"/>
      <c r="D5334" s="10"/>
    </row>
    <row r="5335" spans="3:4">
      <c r="C5335" s="10"/>
      <c r="D5335" s="10"/>
    </row>
    <row r="5336" spans="3:4">
      <c r="C5336" s="10"/>
      <c r="D5336" s="10"/>
    </row>
    <row r="5337" spans="3:4">
      <c r="C5337" s="10"/>
      <c r="D5337" s="10"/>
    </row>
    <row r="5338" spans="3:4">
      <c r="C5338" s="10"/>
      <c r="D5338" s="10"/>
    </row>
    <row r="5339" spans="3:4">
      <c r="C5339" s="10"/>
      <c r="D5339" s="10"/>
    </row>
    <row r="5340" spans="3:4">
      <c r="C5340" s="10"/>
      <c r="D5340" s="10"/>
    </row>
    <row r="5341" spans="3:4">
      <c r="C5341" s="10"/>
      <c r="D5341" s="10"/>
    </row>
    <row r="5342" spans="3:4">
      <c r="C5342" s="10"/>
      <c r="D5342" s="10"/>
    </row>
    <row r="5343" spans="3:4">
      <c r="C5343" s="10"/>
      <c r="D5343" s="10"/>
    </row>
    <row r="5344" spans="3:4">
      <c r="C5344" s="10"/>
      <c r="D5344" s="10"/>
    </row>
    <row r="5345" spans="3:4">
      <c r="C5345" s="10"/>
      <c r="D5345" s="10"/>
    </row>
    <row r="5346" spans="3:4">
      <c r="C5346" s="10"/>
      <c r="D5346" s="10"/>
    </row>
    <row r="5347" spans="3:4">
      <c r="C5347" s="10"/>
      <c r="D5347" s="10"/>
    </row>
    <row r="5348" spans="3:4">
      <c r="C5348" s="10"/>
      <c r="D5348" s="10"/>
    </row>
    <row r="5349" spans="3:4">
      <c r="C5349" s="10"/>
      <c r="D5349" s="10"/>
    </row>
    <row r="5350" spans="3:4">
      <c r="C5350" s="10"/>
      <c r="D5350" s="10"/>
    </row>
    <row r="5351" spans="3:4">
      <c r="C5351" s="10"/>
      <c r="D5351" s="10"/>
    </row>
    <row r="5352" spans="3:4">
      <c r="C5352" s="10"/>
      <c r="D5352" s="10"/>
    </row>
    <row r="5353" spans="3:4">
      <c r="C5353" s="10"/>
      <c r="D5353" s="10"/>
    </row>
    <row r="5354" spans="3:4">
      <c r="C5354" s="10"/>
      <c r="D5354" s="10"/>
    </row>
    <row r="5355" spans="3:4">
      <c r="C5355" s="10"/>
      <c r="D5355" s="10"/>
    </row>
    <row r="5356" spans="3:4">
      <c r="C5356" s="10"/>
      <c r="D5356" s="10"/>
    </row>
    <row r="5357" spans="3:4">
      <c r="C5357" s="10"/>
      <c r="D5357" s="10"/>
    </row>
    <row r="5358" spans="3:4">
      <c r="C5358" s="10"/>
      <c r="D5358" s="10"/>
    </row>
    <row r="5359" spans="3:4">
      <c r="C5359" s="10"/>
      <c r="D5359" s="10"/>
    </row>
    <row r="5360" spans="3:4">
      <c r="C5360" s="10"/>
      <c r="D5360" s="10"/>
    </row>
    <row r="5361" spans="3:4">
      <c r="C5361" s="10"/>
      <c r="D5361" s="10"/>
    </row>
    <row r="5362" spans="3:4">
      <c r="C5362" s="10"/>
      <c r="D5362" s="10"/>
    </row>
    <row r="5363" spans="3:4">
      <c r="C5363" s="10"/>
      <c r="D5363" s="10"/>
    </row>
    <row r="5364" spans="3:4">
      <c r="C5364" s="10"/>
      <c r="D5364" s="10"/>
    </row>
    <row r="5365" spans="3:4">
      <c r="C5365" s="10"/>
      <c r="D5365" s="10"/>
    </row>
    <row r="5366" spans="3:4">
      <c r="C5366" s="10"/>
      <c r="D5366" s="10"/>
    </row>
    <row r="5367" spans="3:4">
      <c r="C5367" s="10"/>
      <c r="D5367" s="10"/>
    </row>
    <row r="5368" spans="3:4">
      <c r="C5368" s="10"/>
      <c r="D5368" s="10"/>
    </row>
    <row r="5369" spans="3:4">
      <c r="C5369" s="10"/>
      <c r="D5369" s="10"/>
    </row>
    <row r="5370" spans="3:4">
      <c r="C5370" s="10"/>
      <c r="D5370" s="10"/>
    </row>
    <row r="5371" spans="3:4">
      <c r="C5371" s="10"/>
      <c r="D5371" s="10"/>
    </row>
    <row r="5372" spans="3:4">
      <c r="C5372" s="10"/>
      <c r="D5372" s="10"/>
    </row>
    <row r="5373" spans="3:4">
      <c r="C5373" s="10"/>
      <c r="D5373" s="10"/>
    </row>
    <row r="5374" spans="3:4">
      <c r="C5374" s="10"/>
      <c r="D5374" s="10"/>
    </row>
    <row r="5375" spans="3:4">
      <c r="C5375" s="10"/>
      <c r="D5375" s="10"/>
    </row>
    <row r="5376" spans="3:4">
      <c r="C5376" s="10"/>
      <c r="D5376" s="10"/>
    </row>
    <row r="5377" spans="3:4">
      <c r="C5377" s="10"/>
      <c r="D5377" s="10"/>
    </row>
    <row r="5378" spans="3:4">
      <c r="C5378" s="10"/>
      <c r="D5378" s="10"/>
    </row>
    <row r="5379" spans="3:4">
      <c r="C5379" s="10"/>
      <c r="D5379" s="10"/>
    </row>
    <row r="5380" spans="3:4">
      <c r="C5380" s="10"/>
      <c r="D5380" s="10"/>
    </row>
    <row r="5381" spans="3:4">
      <c r="C5381" s="10"/>
      <c r="D5381" s="10"/>
    </row>
    <row r="5382" spans="3:4">
      <c r="C5382" s="10"/>
      <c r="D5382" s="10"/>
    </row>
    <row r="5383" spans="3:4">
      <c r="C5383" s="10"/>
      <c r="D5383" s="10"/>
    </row>
    <row r="5384" spans="3:4">
      <c r="C5384" s="10"/>
      <c r="D5384" s="10"/>
    </row>
    <row r="5385" spans="3:4">
      <c r="C5385" s="10"/>
      <c r="D5385" s="10"/>
    </row>
    <row r="5386" spans="3:4">
      <c r="C5386" s="10"/>
      <c r="D5386" s="10"/>
    </row>
    <row r="5387" spans="3:4">
      <c r="C5387" s="10"/>
      <c r="D5387" s="10"/>
    </row>
    <row r="5388" spans="3:4">
      <c r="C5388" s="10"/>
      <c r="D5388" s="10"/>
    </row>
    <row r="5389" spans="3:4">
      <c r="C5389" s="10"/>
      <c r="D5389" s="10"/>
    </row>
    <row r="5390" spans="3:4">
      <c r="C5390" s="10"/>
      <c r="D5390" s="10"/>
    </row>
    <row r="5391" spans="3:4">
      <c r="C5391" s="10"/>
      <c r="D5391" s="10"/>
    </row>
    <row r="5392" spans="3:4">
      <c r="C5392" s="10"/>
      <c r="D5392" s="10"/>
    </row>
    <row r="5393" spans="3:4">
      <c r="C5393" s="10"/>
      <c r="D5393" s="10"/>
    </row>
    <row r="5394" spans="3:4">
      <c r="C5394" s="10"/>
      <c r="D5394" s="10"/>
    </row>
    <row r="5395" spans="3:4">
      <c r="C5395" s="10"/>
      <c r="D5395" s="10"/>
    </row>
    <row r="5396" spans="3:4">
      <c r="C5396" s="10"/>
      <c r="D5396" s="10"/>
    </row>
    <row r="5397" spans="3:4">
      <c r="C5397" s="10"/>
      <c r="D5397" s="10"/>
    </row>
    <row r="5398" spans="3:4">
      <c r="C5398" s="10"/>
      <c r="D5398" s="10"/>
    </row>
    <row r="5399" spans="3:4">
      <c r="C5399" s="10"/>
      <c r="D5399" s="10"/>
    </row>
    <row r="5400" spans="3:4">
      <c r="C5400" s="10"/>
      <c r="D5400" s="10"/>
    </row>
    <row r="5401" spans="3:4">
      <c r="C5401" s="10"/>
      <c r="D5401" s="10"/>
    </row>
    <row r="5402" spans="3:4">
      <c r="C5402" s="10"/>
      <c r="D5402" s="10"/>
    </row>
    <row r="5403" spans="3:4">
      <c r="C5403" s="10"/>
      <c r="D5403" s="10"/>
    </row>
    <row r="5404" spans="3:4">
      <c r="C5404" s="10"/>
      <c r="D5404" s="10"/>
    </row>
    <row r="5405" spans="3:4">
      <c r="C5405" s="10"/>
      <c r="D5405" s="10"/>
    </row>
    <row r="5406" spans="3:4">
      <c r="C5406" s="10"/>
      <c r="D5406" s="10"/>
    </row>
    <row r="5407" spans="3:4">
      <c r="C5407" s="10"/>
      <c r="D5407" s="10"/>
    </row>
    <row r="5408" spans="3:4">
      <c r="C5408" s="10"/>
      <c r="D5408" s="10"/>
    </row>
    <row r="5409" spans="3:4">
      <c r="C5409" s="10"/>
      <c r="D5409" s="10"/>
    </row>
    <row r="5410" spans="3:4">
      <c r="C5410" s="10"/>
      <c r="D5410" s="10"/>
    </row>
    <row r="5411" spans="3:4">
      <c r="C5411" s="10"/>
      <c r="D5411" s="10"/>
    </row>
    <row r="5412" spans="3:4">
      <c r="C5412" s="10"/>
      <c r="D5412" s="10"/>
    </row>
    <row r="5413" spans="3:4">
      <c r="C5413" s="10"/>
      <c r="D5413" s="10"/>
    </row>
    <row r="5414" spans="3:4">
      <c r="C5414" s="10"/>
      <c r="D5414" s="10"/>
    </row>
    <row r="5415" spans="3:4">
      <c r="C5415" s="10"/>
      <c r="D5415" s="10"/>
    </row>
    <row r="5416" spans="3:4">
      <c r="C5416" s="10"/>
      <c r="D5416" s="10"/>
    </row>
    <row r="5417" spans="3:4">
      <c r="C5417" s="10"/>
      <c r="D5417" s="10"/>
    </row>
    <row r="5418" spans="3:4">
      <c r="C5418" s="10"/>
      <c r="D5418" s="10"/>
    </row>
    <row r="5419" spans="3:4">
      <c r="C5419" s="10"/>
      <c r="D5419" s="10"/>
    </row>
    <row r="5420" spans="3:4">
      <c r="C5420" s="10"/>
      <c r="D5420" s="10"/>
    </row>
    <row r="5421" spans="3:4">
      <c r="C5421" s="10"/>
      <c r="D5421" s="10"/>
    </row>
    <row r="5422" spans="3:4">
      <c r="C5422" s="10"/>
      <c r="D5422" s="10"/>
    </row>
    <row r="5423" spans="3:4">
      <c r="C5423" s="10"/>
      <c r="D5423" s="10"/>
    </row>
    <row r="5424" spans="3:4">
      <c r="C5424" s="10"/>
      <c r="D5424" s="10"/>
    </row>
    <row r="5425" spans="3:4">
      <c r="C5425" s="10"/>
      <c r="D5425" s="10"/>
    </row>
    <row r="5426" spans="3:4">
      <c r="C5426" s="10"/>
      <c r="D5426" s="10"/>
    </row>
    <row r="5427" spans="3:4">
      <c r="C5427" s="10"/>
      <c r="D5427" s="10"/>
    </row>
    <row r="5428" spans="3:4">
      <c r="C5428" s="10"/>
      <c r="D5428" s="10"/>
    </row>
    <row r="5429" spans="3:4">
      <c r="C5429" s="10"/>
      <c r="D5429" s="10"/>
    </row>
    <row r="5430" spans="3:4">
      <c r="C5430" s="10"/>
      <c r="D5430" s="10"/>
    </row>
    <row r="5431" spans="3:4">
      <c r="C5431" s="10"/>
      <c r="D5431" s="10"/>
    </row>
    <row r="5432" spans="3:4">
      <c r="C5432" s="10"/>
      <c r="D5432" s="10"/>
    </row>
    <row r="5433" spans="3:4">
      <c r="C5433" s="10"/>
      <c r="D5433" s="10"/>
    </row>
    <row r="5434" spans="3:4">
      <c r="C5434" s="10"/>
      <c r="D5434" s="10"/>
    </row>
    <row r="5435" spans="3:4">
      <c r="C5435" s="10"/>
      <c r="D5435" s="10"/>
    </row>
    <row r="5436" spans="3:4">
      <c r="C5436" s="10"/>
      <c r="D5436" s="10"/>
    </row>
    <row r="5437" spans="3:4">
      <c r="C5437" s="10"/>
      <c r="D5437" s="10"/>
    </row>
    <row r="5438" spans="3:4">
      <c r="C5438" s="10"/>
      <c r="D5438" s="10"/>
    </row>
    <row r="5439" spans="3:4">
      <c r="C5439" s="10"/>
      <c r="D5439" s="10"/>
    </row>
    <row r="5440" spans="3:4">
      <c r="C5440" s="10"/>
      <c r="D5440" s="10"/>
    </row>
    <row r="5441" spans="3:4">
      <c r="C5441" s="10"/>
      <c r="D5441" s="10"/>
    </row>
    <row r="5442" spans="3:4">
      <c r="C5442" s="10"/>
      <c r="D5442" s="10"/>
    </row>
    <row r="5443" spans="3:4">
      <c r="C5443" s="10"/>
      <c r="D5443" s="10"/>
    </row>
    <row r="5444" spans="3:4">
      <c r="C5444" s="10"/>
      <c r="D5444" s="10"/>
    </row>
    <row r="5445" spans="3:4">
      <c r="C5445" s="10"/>
      <c r="D5445" s="10"/>
    </row>
    <row r="5446" spans="3:4">
      <c r="C5446" s="10"/>
      <c r="D5446" s="10"/>
    </row>
    <row r="5447" spans="3:4">
      <c r="C5447" s="10"/>
      <c r="D5447" s="10"/>
    </row>
    <row r="5448" spans="3:4">
      <c r="C5448" s="10"/>
      <c r="D5448" s="10"/>
    </row>
    <row r="5449" spans="3:4">
      <c r="C5449" s="10"/>
      <c r="D5449" s="10"/>
    </row>
    <row r="5450" spans="3:4">
      <c r="C5450" s="10"/>
      <c r="D5450" s="10"/>
    </row>
    <row r="5451" spans="3:4">
      <c r="C5451" s="10"/>
      <c r="D5451" s="10"/>
    </row>
    <row r="5452" spans="3:4">
      <c r="C5452" s="10"/>
      <c r="D5452" s="10"/>
    </row>
    <row r="5453" spans="3:4">
      <c r="C5453" s="10"/>
      <c r="D5453" s="10"/>
    </row>
    <row r="5454" spans="3:4">
      <c r="C5454" s="10"/>
      <c r="D5454" s="10"/>
    </row>
    <row r="5455" spans="3:4">
      <c r="C5455" s="10"/>
      <c r="D5455" s="10"/>
    </row>
    <row r="5456" spans="3:4">
      <c r="C5456" s="10"/>
      <c r="D5456" s="10"/>
    </row>
    <row r="5457" spans="3:4">
      <c r="C5457" s="10"/>
      <c r="D5457" s="10"/>
    </row>
    <row r="5458" spans="3:4">
      <c r="C5458" s="10"/>
      <c r="D5458" s="10"/>
    </row>
    <row r="5459" spans="3:4">
      <c r="C5459" s="10"/>
      <c r="D5459" s="10"/>
    </row>
    <row r="5460" spans="3:4">
      <c r="C5460" s="10"/>
      <c r="D5460" s="10"/>
    </row>
    <row r="5461" spans="3:4">
      <c r="C5461" s="10"/>
      <c r="D5461" s="10"/>
    </row>
    <row r="5462" spans="3:4">
      <c r="C5462" s="10"/>
      <c r="D5462" s="10"/>
    </row>
    <row r="5463" spans="3:4">
      <c r="C5463" s="10"/>
      <c r="D5463" s="10"/>
    </row>
    <row r="5464" spans="3:4">
      <c r="C5464" s="10"/>
      <c r="D5464" s="10"/>
    </row>
    <row r="5465" spans="3:4">
      <c r="C5465" s="10"/>
      <c r="D5465" s="10"/>
    </row>
    <row r="5466" spans="3:4">
      <c r="C5466" s="10"/>
      <c r="D5466" s="10"/>
    </row>
    <row r="5467" spans="3:4">
      <c r="C5467" s="10"/>
      <c r="D5467" s="10"/>
    </row>
    <row r="5468" spans="3:4">
      <c r="C5468" s="10"/>
      <c r="D5468" s="10"/>
    </row>
    <row r="5469" spans="3:4">
      <c r="C5469" s="10"/>
      <c r="D5469" s="10"/>
    </row>
    <row r="5470" spans="3:4">
      <c r="C5470" s="10"/>
      <c r="D5470" s="10"/>
    </row>
    <row r="5471" spans="3:4">
      <c r="C5471" s="10"/>
      <c r="D5471" s="10"/>
    </row>
    <row r="5472" spans="3:4">
      <c r="C5472" s="10"/>
      <c r="D5472" s="10"/>
    </row>
    <row r="5473" spans="3:4">
      <c r="C5473" s="10"/>
      <c r="D5473" s="10"/>
    </row>
    <row r="5474" spans="3:4">
      <c r="C5474" s="10"/>
      <c r="D5474" s="10"/>
    </row>
    <row r="5475" spans="3:4">
      <c r="C5475" s="10"/>
      <c r="D5475" s="10"/>
    </row>
    <row r="5476" spans="3:4">
      <c r="C5476" s="10"/>
      <c r="D5476" s="10"/>
    </row>
    <row r="5477" spans="3:4">
      <c r="C5477" s="10"/>
      <c r="D5477" s="10"/>
    </row>
    <row r="5478" spans="3:4">
      <c r="C5478" s="10"/>
      <c r="D5478" s="10"/>
    </row>
    <row r="5479" spans="3:4">
      <c r="C5479" s="10"/>
      <c r="D5479" s="10"/>
    </row>
    <row r="5480" spans="3:4">
      <c r="C5480" s="10"/>
      <c r="D5480" s="10"/>
    </row>
    <row r="5481" spans="3:4">
      <c r="C5481" s="10"/>
      <c r="D5481" s="10"/>
    </row>
    <row r="5482" spans="3:4">
      <c r="C5482" s="10"/>
      <c r="D5482" s="10"/>
    </row>
    <row r="5483" spans="3:4">
      <c r="C5483" s="10"/>
      <c r="D5483" s="10"/>
    </row>
    <row r="5484" spans="3:4">
      <c r="C5484" s="10"/>
      <c r="D5484" s="10"/>
    </row>
    <row r="5485" spans="3:4">
      <c r="C5485" s="10"/>
      <c r="D5485" s="10"/>
    </row>
    <row r="5486" spans="3:4">
      <c r="C5486" s="10"/>
      <c r="D5486" s="10"/>
    </row>
    <row r="5487" spans="3:4">
      <c r="C5487" s="10"/>
      <c r="D5487" s="10"/>
    </row>
    <row r="5488" spans="3:4">
      <c r="C5488" s="10"/>
      <c r="D5488" s="10"/>
    </row>
    <row r="5489" spans="3:4">
      <c r="C5489" s="10"/>
      <c r="D5489" s="10"/>
    </row>
    <row r="5490" spans="3:4">
      <c r="C5490" s="10"/>
      <c r="D5490" s="10"/>
    </row>
    <row r="5491" spans="3:4">
      <c r="C5491" s="10"/>
      <c r="D5491" s="10"/>
    </row>
    <row r="5492" spans="3:4">
      <c r="C5492" s="10"/>
      <c r="D5492" s="10"/>
    </row>
    <row r="5493" spans="3:4">
      <c r="C5493" s="10"/>
      <c r="D5493" s="10"/>
    </row>
    <row r="5494" spans="3:4">
      <c r="C5494" s="10"/>
      <c r="D5494" s="10"/>
    </row>
    <row r="5495" spans="3:4">
      <c r="C5495" s="10"/>
      <c r="D5495" s="10"/>
    </row>
    <row r="5496" spans="3:4">
      <c r="C5496" s="10"/>
      <c r="D5496" s="10"/>
    </row>
    <row r="5497" spans="3:4">
      <c r="C5497" s="10"/>
      <c r="D5497" s="10"/>
    </row>
    <row r="5498" spans="3:4">
      <c r="C5498" s="10"/>
      <c r="D5498" s="10"/>
    </row>
    <row r="5499" spans="3:4">
      <c r="C5499" s="10"/>
      <c r="D5499" s="10"/>
    </row>
    <row r="5500" spans="3:4">
      <c r="C5500" s="10"/>
      <c r="D5500" s="10"/>
    </row>
    <row r="5501" spans="3:4">
      <c r="C5501" s="10"/>
      <c r="D5501" s="10"/>
    </row>
    <row r="5502" spans="3:4">
      <c r="C5502" s="10"/>
      <c r="D5502" s="10"/>
    </row>
    <row r="5503" spans="3:4">
      <c r="C5503" s="10"/>
      <c r="D5503" s="10"/>
    </row>
    <row r="5504" spans="3:4">
      <c r="C5504" s="10"/>
      <c r="D5504" s="10"/>
    </row>
    <row r="5505" spans="3:4">
      <c r="C5505" s="10"/>
      <c r="D5505" s="10"/>
    </row>
    <row r="5506" spans="3:4">
      <c r="C5506" s="10"/>
      <c r="D5506" s="10"/>
    </row>
    <row r="5507" spans="3:4">
      <c r="C5507" s="10"/>
      <c r="D5507" s="10"/>
    </row>
    <row r="5508" spans="3:4">
      <c r="C5508" s="10"/>
      <c r="D5508" s="10"/>
    </row>
    <row r="5509" spans="3:4">
      <c r="C5509" s="10"/>
      <c r="D5509" s="10"/>
    </row>
    <row r="5510" spans="3:4">
      <c r="C5510" s="10"/>
      <c r="D5510" s="10"/>
    </row>
    <row r="5511" spans="3:4">
      <c r="C5511" s="10"/>
      <c r="D5511" s="10"/>
    </row>
    <row r="5512" spans="3:4">
      <c r="C5512" s="10"/>
      <c r="D5512" s="10"/>
    </row>
    <row r="5513" spans="3:4">
      <c r="C5513" s="10"/>
      <c r="D5513" s="10"/>
    </row>
    <row r="5514" spans="3:4">
      <c r="C5514" s="10"/>
      <c r="D5514" s="10"/>
    </row>
    <row r="5515" spans="3:4">
      <c r="C5515" s="10"/>
      <c r="D5515" s="10"/>
    </row>
    <row r="5516" spans="3:4">
      <c r="C5516" s="10"/>
      <c r="D5516" s="10"/>
    </row>
    <row r="5517" spans="3:4">
      <c r="C5517" s="10"/>
      <c r="D5517" s="10"/>
    </row>
    <row r="5518" spans="3:4">
      <c r="C5518" s="10"/>
      <c r="D5518" s="10"/>
    </row>
    <row r="5519" spans="3:4">
      <c r="C5519" s="10"/>
      <c r="D5519" s="10"/>
    </row>
    <row r="5520" spans="3:4">
      <c r="C5520" s="10"/>
      <c r="D5520" s="10"/>
    </row>
    <row r="5521" spans="3:4">
      <c r="C5521" s="10"/>
      <c r="D5521" s="10"/>
    </row>
    <row r="5522" spans="3:4">
      <c r="C5522" s="10"/>
      <c r="D5522" s="10"/>
    </row>
    <row r="5523" spans="3:4">
      <c r="C5523" s="10"/>
      <c r="D5523" s="10"/>
    </row>
    <row r="5524" spans="3:4">
      <c r="C5524" s="10"/>
      <c r="D5524" s="10"/>
    </row>
    <row r="5525" spans="3:4">
      <c r="C5525" s="10"/>
      <c r="D5525" s="10"/>
    </row>
    <row r="5526" spans="3:4">
      <c r="C5526" s="10"/>
      <c r="D5526" s="10"/>
    </row>
    <row r="5527" spans="3:4">
      <c r="C5527" s="10"/>
      <c r="D5527" s="10"/>
    </row>
    <row r="5528" spans="3:4">
      <c r="C5528" s="10"/>
      <c r="D5528" s="10"/>
    </row>
    <row r="5529" spans="3:4">
      <c r="C5529" s="10"/>
      <c r="D5529" s="10"/>
    </row>
    <row r="5530" spans="3:4">
      <c r="C5530" s="10"/>
      <c r="D5530" s="10"/>
    </row>
    <row r="5531" spans="3:4">
      <c r="C5531" s="10"/>
      <c r="D5531" s="10"/>
    </row>
    <row r="5532" spans="3:4">
      <c r="C5532" s="10"/>
      <c r="D5532" s="10"/>
    </row>
    <row r="5533" spans="3:4">
      <c r="C5533" s="10"/>
      <c r="D5533" s="10"/>
    </row>
    <row r="5534" spans="3:4">
      <c r="C5534" s="10"/>
      <c r="D5534" s="10"/>
    </row>
    <row r="5535" spans="3:4">
      <c r="C5535" s="10"/>
      <c r="D5535" s="10"/>
    </row>
    <row r="5536" spans="3:4">
      <c r="C5536" s="10"/>
      <c r="D5536" s="10"/>
    </row>
    <row r="5537" spans="3:4">
      <c r="C5537" s="10"/>
      <c r="D5537" s="10"/>
    </row>
    <row r="5538" spans="3:4">
      <c r="C5538" s="10"/>
      <c r="D5538" s="10"/>
    </row>
    <row r="5539" spans="3:4">
      <c r="C5539" s="10"/>
      <c r="D5539" s="10"/>
    </row>
    <row r="5540" spans="3:4">
      <c r="C5540" s="10"/>
      <c r="D5540" s="10"/>
    </row>
    <row r="5541" spans="3:4">
      <c r="C5541" s="10"/>
      <c r="D5541" s="10"/>
    </row>
    <row r="5542" spans="3:4">
      <c r="C5542" s="10"/>
      <c r="D5542" s="10"/>
    </row>
    <row r="5543" spans="3:4">
      <c r="C5543" s="10"/>
      <c r="D5543" s="10"/>
    </row>
    <row r="5544" spans="3:4">
      <c r="C5544" s="10"/>
      <c r="D5544" s="10"/>
    </row>
    <row r="5545" spans="3:4">
      <c r="C5545" s="10"/>
      <c r="D5545" s="10"/>
    </row>
    <row r="5546" spans="3:4">
      <c r="C5546" s="10"/>
      <c r="D5546" s="10"/>
    </row>
    <row r="5547" spans="3:4">
      <c r="C5547" s="10"/>
      <c r="D5547" s="10"/>
    </row>
    <row r="5548" spans="3:4">
      <c r="C5548" s="10"/>
      <c r="D5548" s="10"/>
    </row>
    <row r="5549" spans="3:4">
      <c r="C5549" s="10"/>
      <c r="D5549" s="10"/>
    </row>
    <row r="5550" spans="3:4">
      <c r="C5550" s="10"/>
      <c r="D5550" s="10"/>
    </row>
    <row r="5551" spans="3:4">
      <c r="C5551" s="10"/>
      <c r="D5551" s="10"/>
    </row>
    <row r="5552" spans="3:4">
      <c r="C5552" s="10"/>
      <c r="D5552" s="10"/>
    </row>
    <row r="5553" spans="3:4">
      <c r="C5553" s="10"/>
      <c r="D5553" s="10"/>
    </row>
    <row r="5554" spans="3:4">
      <c r="C5554" s="10"/>
      <c r="D5554" s="10"/>
    </row>
    <row r="5555" spans="3:4">
      <c r="C5555" s="10"/>
      <c r="D5555" s="10"/>
    </row>
    <row r="5556" spans="3:4">
      <c r="C5556" s="10"/>
      <c r="D5556" s="10"/>
    </row>
    <row r="5557" spans="3:4">
      <c r="C5557" s="10"/>
      <c r="D5557" s="10"/>
    </row>
    <row r="5558" spans="3:4">
      <c r="C5558" s="10"/>
      <c r="D5558" s="10"/>
    </row>
    <row r="5559" spans="3:4">
      <c r="C5559" s="10"/>
      <c r="D5559" s="10"/>
    </row>
    <row r="5560" spans="3:4">
      <c r="C5560" s="10"/>
      <c r="D5560" s="10"/>
    </row>
    <row r="5561" spans="3:4">
      <c r="C5561" s="10"/>
      <c r="D5561" s="10"/>
    </row>
    <row r="5562" spans="3:4">
      <c r="C5562" s="10"/>
      <c r="D5562" s="10"/>
    </row>
    <row r="5563" spans="3:4">
      <c r="C5563" s="10"/>
      <c r="D5563" s="10"/>
    </row>
    <row r="5564" spans="3:4">
      <c r="C5564" s="10"/>
      <c r="D5564" s="10"/>
    </row>
    <row r="5565" spans="3:4">
      <c r="C5565" s="10"/>
      <c r="D5565" s="10"/>
    </row>
    <row r="5566" spans="3:4">
      <c r="C5566" s="10"/>
      <c r="D5566" s="10"/>
    </row>
    <row r="5567" spans="3:4">
      <c r="C5567" s="10"/>
      <c r="D5567" s="10"/>
    </row>
    <row r="5568" spans="3:4">
      <c r="C5568" s="10"/>
      <c r="D5568" s="10"/>
    </row>
    <row r="5569" spans="3:4">
      <c r="C5569" s="10"/>
      <c r="D5569" s="10"/>
    </row>
    <row r="5570" spans="3:4">
      <c r="C5570" s="10"/>
      <c r="D5570" s="10"/>
    </row>
    <row r="5571" spans="3:4">
      <c r="C5571" s="10"/>
      <c r="D5571" s="10"/>
    </row>
    <row r="5572" spans="3:4">
      <c r="C5572" s="10"/>
      <c r="D5572" s="10"/>
    </row>
    <row r="5573" spans="3:4">
      <c r="C5573" s="10"/>
      <c r="D5573" s="10"/>
    </row>
    <row r="5574" spans="3:4">
      <c r="C5574" s="10"/>
      <c r="D5574" s="10"/>
    </row>
    <row r="5575" spans="3:4">
      <c r="C5575" s="10"/>
      <c r="D5575" s="10"/>
    </row>
    <row r="5576" spans="3:4">
      <c r="C5576" s="10"/>
      <c r="D5576" s="10"/>
    </row>
    <row r="5577" spans="3:4">
      <c r="C5577" s="10"/>
      <c r="D5577" s="10"/>
    </row>
    <row r="5578" spans="3:4">
      <c r="C5578" s="10"/>
      <c r="D5578" s="10"/>
    </row>
    <row r="5579" spans="3:4">
      <c r="C5579" s="10"/>
      <c r="D5579" s="10"/>
    </row>
    <row r="5580" spans="3:4">
      <c r="C5580" s="10"/>
      <c r="D5580" s="10"/>
    </row>
    <row r="5581" spans="3:4">
      <c r="C5581" s="10"/>
      <c r="D5581" s="10"/>
    </row>
    <row r="5582" spans="3:4">
      <c r="C5582" s="10"/>
      <c r="D5582" s="10"/>
    </row>
    <row r="5583" spans="3:4">
      <c r="C5583" s="10"/>
      <c r="D5583" s="10"/>
    </row>
    <row r="5584" spans="3:4">
      <c r="C5584" s="10"/>
      <c r="D5584" s="10"/>
    </row>
    <row r="5585" spans="3:4">
      <c r="C5585" s="10"/>
      <c r="D5585" s="10"/>
    </row>
    <row r="5586" spans="3:4">
      <c r="C5586" s="10"/>
      <c r="D5586" s="10"/>
    </row>
    <row r="5587" spans="3:4">
      <c r="C5587" s="10"/>
      <c r="D5587" s="10"/>
    </row>
    <row r="5588" spans="3:4">
      <c r="C5588" s="10"/>
      <c r="D5588" s="10"/>
    </row>
    <row r="5589" spans="3:4">
      <c r="C5589" s="10"/>
      <c r="D5589" s="10"/>
    </row>
    <row r="5590" spans="3:4">
      <c r="C5590" s="10"/>
      <c r="D5590" s="10"/>
    </row>
    <row r="5591" spans="3:4">
      <c r="C5591" s="10"/>
      <c r="D5591" s="10"/>
    </row>
    <row r="5592" spans="3:4">
      <c r="C5592" s="10"/>
      <c r="D5592" s="10"/>
    </row>
    <row r="5593" spans="3:4">
      <c r="C5593" s="10"/>
      <c r="D5593" s="10"/>
    </row>
    <row r="5594" spans="3:4">
      <c r="C5594" s="10"/>
      <c r="D5594" s="10"/>
    </row>
    <row r="5595" spans="3:4">
      <c r="C5595" s="10"/>
      <c r="D5595" s="10"/>
    </row>
    <row r="5596" spans="3:4">
      <c r="C5596" s="10"/>
      <c r="D5596" s="10"/>
    </row>
    <row r="5597" spans="3:4">
      <c r="C5597" s="10"/>
      <c r="D5597" s="10"/>
    </row>
    <row r="5598" spans="3:4">
      <c r="C5598" s="10"/>
      <c r="D5598" s="10"/>
    </row>
    <row r="5599" spans="3:4">
      <c r="C5599" s="10"/>
      <c r="D5599" s="10"/>
    </row>
    <row r="5600" spans="3:4">
      <c r="C5600" s="10"/>
      <c r="D5600" s="10"/>
    </row>
    <row r="5601" spans="3:4">
      <c r="C5601" s="10"/>
      <c r="D5601" s="10"/>
    </row>
    <row r="5602" spans="3:4">
      <c r="C5602" s="10"/>
      <c r="D5602" s="10"/>
    </row>
    <row r="5603" spans="3:4">
      <c r="C5603" s="10"/>
      <c r="D5603" s="10"/>
    </row>
    <row r="5604" spans="3:4">
      <c r="C5604" s="10"/>
      <c r="D5604" s="10"/>
    </row>
    <row r="5605" spans="3:4">
      <c r="C5605" s="10"/>
      <c r="D5605" s="10"/>
    </row>
    <row r="5606" spans="3:4">
      <c r="C5606" s="10"/>
      <c r="D5606" s="10"/>
    </row>
    <row r="5607" spans="3:4">
      <c r="C5607" s="10"/>
      <c r="D5607" s="10"/>
    </row>
    <row r="5608" spans="3:4">
      <c r="C5608" s="10"/>
      <c r="D5608" s="10"/>
    </row>
    <row r="5609" spans="3:4">
      <c r="C5609" s="10"/>
      <c r="D5609" s="10"/>
    </row>
    <row r="5610" spans="3:4">
      <c r="C5610" s="10"/>
      <c r="D5610" s="10"/>
    </row>
    <row r="5611" spans="3:4">
      <c r="C5611" s="10"/>
      <c r="D5611" s="10"/>
    </row>
    <row r="5612" spans="3:4">
      <c r="C5612" s="10"/>
      <c r="D5612" s="10"/>
    </row>
    <row r="5613" spans="3:4">
      <c r="C5613" s="10"/>
      <c r="D5613" s="10"/>
    </row>
    <row r="5614" spans="3:4">
      <c r="C5614" s="10"/>
      <c r="D5614" s="10"/>
    </row>
    <row r="5615" spans="3:4">
      <c r="C5615" s="10"/>
      <c r="D5615" s="10"/>
    </row>
    <row r="5616" spans="3:4">
      <c r="C5616" s="10"/>
      <c r="D5616" s="10"/>
    </row>
    <row r="5617" spans="3:4">
      <c r="C5617" s="10"/>
      <c r="D5617" s="10"/>
    </row>
    <row r="5618" spans="3:4">
      <c r="C5618" s="10"/>
      <c r="D5618" s="10"/>
    </row>
    <row r="5619" spans="3:4">
      <c r="C5619" s="10"/>
      <c r="D5619" s="10"/>
    </row>
    <row r="5620" spans="3:4">
      <c r="C5620" s="10"/>
      <c r="D5620" s="10"/>
    </row>
    <row r="5621" spans="3:4">
      <c r="C5621" s="10"/>
      <c r="D5621" s="10"/>
    </row>
    <row r="5622" spans="3:4">
      <c r="C5622" s="10"/>
      <c r="D5622" s="10"/>
    </row>
    <row r="5623" spans="3:4">
      <c r="C5623" s="10"/>
      <c r="D5623" s="10"/>
    </row>
    <row r="5624" spans="3:4">
      <c r="C5624" s="10"/>
      <c r="D5624" s="10"/>
    </row>
    <row r="5625" spans="3:4">
      <c r="C5625" s="10"/>
      <c r="D5625" s="10"/>
    </row>
    <row r="5626" spans="3:4">
      <c r="C5626" s="10"/>
      <c r="D5626" s="10"/>
    </row>
    <row r="5627" spans="3:4">
      <c r="C5627" s="10"/>
      <c r="D5627" s="10"/>
    </row>
    <row r="5628" spans="3:4">
      <c r="C5628" s="10"/>
      <c r="D5628" s="10"/>
    </row>
    <row r="5629" spans="3:4">
      <c r="C5629" s="10"/>
      <c r="D5629" s="10"/>
    </row>
    <row r="5630" spans="3:4">
      <c r="C5630" s="10"/>
      <c r="D5630" s="10"/>
    </row>
    <row r="5631" spans="3:4">
      <c r="C5631" s="10"/>
      <c r="D5631" s="10"/>
    </row>
    <row r="5632" spans="3:4">
      <c r="C5632" s="10"/>
      <c r="D5632" s="10"/>
    </row>
    <row r="5633" spans="3:4">
      <c r="C5633" s="10"/>
      <c r="D5633" s="10"/>
    </row>
    <row r="5634" spans="3:4">
      <c r="C5634" s="10"/>
      <c r="D5634" s="10"/>
    </row>
    <row r="5635" spans="3:4">
      <c r="C5635" s="10"/>
      <c r="D5635" s="10"/>
    </row>
    <row r="5636" spans="3:4">
      <c r="C5636" s="10"/>
      <c r="D5636" s="10"/>
    </row>
    <row r="5637" spans="3:4">
      <c r="C5637" s="10"/>
      <c r="D5637" s="10"/>
    </row>
    <row r="5638" spans="3:4">
      <c r="C5638" s="10"/>
      <c r="D5638" s="10"/>
    </row>
    <row r="5639" spans="3:4">
      <c r="C5639" s="10"/>
      <c r="D5639" s="10"/>
    </row>
    <row r="5640" spans="3:4">
      <c r="C5640" s="10"/>
      <c r="D5640" s="10"/>
    </row>
    <row r="5641" spans="3:4">
      <c r="C5641" s="10"/>
      <c r="D5641" s="10"/>
    </row>
    <row r="5642" spans="3:4">
      <c r="C5642" s="10"/>
      <c r="D5642" s="10"/>
    </row>
    <row r="5643" spans="3:4">
      <c r="C5643" s="10"/>
      <c r="D5643" s="10"/>
    </row>
    <row r="5644" spans="3:4">
      <c r="C5644" s="10"/>
      <c r="D5644" s="10"/>
    </row>
    <row r="5645" spans="3:4">
      <c r="C5645" s="10"/>
      <c r="D5645" s="10"/>
    </row>
    <row r="5646" spans="3:4">
      <c r="C5646" s="10"/>
      <c r="D5646" s="10"/>
    </row>
    <row r="5647" spans="3:4">
      <c r="C5647" s="10"/>
      <c r="D5647" s="10"/>
    </row>
    <row r="5648" spans="3:4">
      <c r="C5648" s="10"/>
      <c r="D5648" s="10"/>
    </row>
    <row r="5649" spans="3:4">
      <c r="C5649" s="10"/>
      <c r="D5649" s="10"/>
    </row>
    <row r="5650" spans="3:4">
      <c r="C5650" s="10"/>
      <c r="D5650" s="10"/>
    </row>
    <row r="5651" spans="3:4">
      <c r="C5651" s="10"/>
      <c r="D5651" s="10"/>
    </row>
    <row r="5652" spans="3:4">
      <c r="C5652" s="10"/>
      <c r="D5652" s="10"/>
    </row>
    <row r="5653" spans="3:4">
      <c r="C5653" s="10"/>
      <c r="D5653" s="10"/>
    </row>
    <row r="5654" spans="3:4">
      <c r="C5654" s="10"/>
      <c r="D5654" s="10"/>
    </row>
    <row r="5655" spans="3:4">
      <c r="C5655" s="10"/>
      <c r="D5655" s="10"/>
    </row>
    <row r="5656" spans="3:4">
      <c r="C5656" s="10"/>
      <c r="D5656" s="10"/>
    </row>
    <row r="5657" spans="3:4">
      <c r="C5657" s="10"/>
      <c r="D5657" s="10"/>
    </row>
    <row r="5658" spans="3:4">
      <c r="C5658" s="10"/>
      <c r="D5658" s="10"/>
    </row>
    <row r="5659" spans="3:4">
      <c r="C5659" s="10"/>
      <c r="D5659" s="10"/>
    </row>
    <row r="5660" spans="3:4">
      <c r="C5660" s="10"/>
      <c r="D5660" s="10"/>
    </row>
    <row r="5661" spans="3:4">
      <c r="C5661" s="10"/>
      <c r="D5661" s="10"/>
    </row>
    <row r="5662" spans="3:4">
      <c r="C5662" s="10"/>
      <c r="D5662" s="10"/>
    </row>
    <row r="5663" spans="3:4">
      <c r="C5663" s="10"/>
      <c r="D5663" s="10"/>
    </row>
    <row r="5664" spans="3:4">
      <c r="C5664" s="10"/>
      <c r="D5664" s="10"/>
    </row>
    <row r="5665" spans="3:4">
      <c r="C5665" s="10"/>
      <c r="D5665" s="10"/>
    </row>
    <row r="5666" spans="3:4">
      <c r="C5666" s="10"/>
      <c r="D5666" s="10"/>
    </row>
    <row r="5667" spans="3:4">
      <c r="C5667" s="10"/>
      <c r="D5667" s="10"/>
    </row>
    <row r="5668" spans="3:4">
      <c r="C5668" s="10"/>
      <c r="D5668" s="10"/>
    </row>
    <row r="5669" spans="3:4">
      <c r="C5669" s="10"/>
      <c r="D5669" s="10"/>
    </row>
    <row r="5670" spans="3:4">
      <c r="C5670" s="10"/>
      <c r="D5670" s="10"/>
    </row>
    <row r="5671" spans="3:4">
      <c r="C5671" s="10"/>
      <c r="D5671" s="10"/>
    </row>
    <row r="5672" spans="3:4">
      <c r="C5672" s="10"/>
      <c r="D5672" s="10"/>
    </row>
    <row r="5673" spans="3:4">
      <c r="C5673" s="10"/>
      <c r="D5673" s="10"/>
    </row>
    <row r="5674" spans="3:4">
      <c r="C5674" s="10"/>
      <c r="D5674" s="10"/>
    </row>
    <row r="5675" spans="3:4">
      <c r="C5675" s="10"/>
      <c r="D5675" s="10"/>
    </row>
    <row r="5676" spans="3:4">
      <c r="C5676" s="10"/>
      <c r="D5676" s="10"/>
    </row>
    <row r="5677" spans="3:4">
      <c r="C5677" s="10"/>
      <c r="D5677" s="10"/>
    </row>
    <row r="5678" spans="3:4">
      <c r="C5678" s="10"/>
      <c r="D5678" s="10"/>
    </row>
    <row r="5679" spans="3:4">
      <c r="C5679" s="10"/>
      <c r="D5679" s="10"/>
    </row>
    <row r="5680" spans="3:4">
      <c r="C5680" s="10"/>
      <c r="D5680" s="10"/>
    </row>
    <row r="5681" spans="3:4">
      <c r="C5681" s="10"/>
      <c r="D5681" s="10"/>
    </row>
    <row r="5682" spans="3:4">
      <c r="C5682" s="10"/>
      <c r="D5682" s="10"/>
    </row>
    <row r="5683" spans="3:4">
      <c r="C5683" s="10"/>
      <c r="D5683" s="10"/>
    </row>
    <row r="5684" spans="3:4">
      <c r="C5684" s="10"/>
      <c r="D5684" s="10"/>
    </row>
    <row r="5685" spans="3:4">
      <c r="C5685" s="10"/>
      <c r="D5685" s="10"/>
    </row>
    <row r="5686" spans="3:4">
      <c r="C5686" s="10"/>
      <c r="D5686" s="10"/>
    </row>
    <row r="5687" spans="3:4">
      <c r="C5687" s="10"/>
      <c r="D5687" s="10"/>
    </row>
    <row r="5688" spans="3:4">
      <c r="C5688" s="10"/>
      <c r="D5688" s="10"/>
    </row>
    <row r="5689" spans="3:4">
      <c r="C5689" s="10"/>
      <c r="D5689" s="10"/>
    </row>
    <row r="5690" spans="3:4">
      <c r="C5690" s="10"/>
      <c r="D5690" s="10"/>
    </row>
    <row r="5691" spans="3:4">
      <c r="C5691" s="10"/>
      <c r="D5691" s="10"/>
    </row>
    <row r="5692" spans="3:4">
      <c r="C5692" s="10"/>
      <c r="D5692" s="10"/>
    </row>
    <row r="5693" spans="3:4">
      <c r="C5693" s="10"/>
      <c r="D5693" s="10"/>
    </row>
    <row r="5694" spans="3:4">
      <c r="C5694" s="10"/>
      <c r="D5694" s="10"/>
    </row>
    <row r="5695" spans="3:4">
      <c r="C5695" s="10"/>
      <c r="D5695" s="10"/>
    </row>
    <row r="5696" spans="3:4">
      <c r="C5696" s="10"/>
      <c r="D5696" s="10"/>
    </row>
    <row r="5697" spans="3:4">
      <c r="C5697" s="10"/>
      <c r="D5697" s="10"/>
    </row>
    <row r="5698" spans="3:4">
      <c r="C5698" s="10"/>
      <c r="D5698" s="10"/>
    </row>
    <row r="5699" spans="3:4">
      <c r="C5699" s="10"/>
      <c r="D5699" s="10"/>
    </row>
    <row r="5700" spans="3:4">
      <c r="C5700" s="10"/>
      <c r="D5700" s="10"/>
    </row>
    <row r="5701" spans="3:4">
      <c r="C5701" s="10"/>
      <c r="D5701" s="10"/>
    </row>
    <row r="5702" spans="3:4">
      <c r="C5702" s="10"/>
      <c r="D5702" s="10"/>
    </row>
    <row r="5703" spans="3:4">
      <c r="C5703" s="10"/>
      <c r="D5703" s="10"/>
    </row>
    <row r="5704" spans="3:4">
      <c r="C5704" s="10"/>
      <c r="D5704" s="10"/>
    </row>
    <row r="5705" spans="3:4">
      <c r="C5705" s="10"/>
      <c r="D5705" s="10"/>
    </row>
    <row r="5706" spans="3:4">
      <c r="C5706" s="10"/>
      <c r="D5706" s="10"/>
    </row>
    <row r="5707" spans="3:4">
      <c r="C5707" s="10"/>
      <c r="D5707" s="10"/>
    </row>
    <row r="5708" spans="3:4">
      <c r="C5708" s="10"/>
      <c r="D5708" s="10"/>
    </row>
    <row r="5709" spans="3:4">
      <c r="C5709" s="10"/>
      <c r="D5709" s="10"/>
    </row>
    <row r="5710" spans="3:4">
      <c r="C5710" s="10"/>
      <c r="D5710" s="10"/>
    </row>
    <row r="5711" spans="3:4">
      <c r="C5711" s="10"/>
      <c r="D5711" s="10"/>
    </row>
    <row r="5712" spans="3:4">
      <c r="C5712" s="10"/>
      <c r="D5712" s="10"/>
    </row>
    <row r="5713" spans="3:4">
      <c r="C5713" s="10"/>
      <c r="D5713" s="10"/>
    </row>
    <row r="5714" spans="3:4">
      <c r="C5714" s="10"/>
      <c r="D5714" s="10"/>
    </row>
    <row r="5715" spans="3:4">
      <c r="C5715" s="10"/>
      <c r="D5715" s="10"/>
    </row>
    <row r="5716" spans="3:4">
      <c r="C5716" s="10"/>
      <c r="D5716" s="10"/>
    </row>
    <row r="5717" spans="3:4">
      <c r="C5717" s="10"/>
      <c r="D5717" s="10"/>
    </row>
    <row r="5718" spans="3:4">
      <c r="C5718" s="10"/>
      <c r="D5718" s="10"/>
    </row>
    <row r="5719" spans="3:4">
      <c r="C5719" s="10"/>
      <c r="D5719" s="10"/>
    </row>
    <row r="5720" spans="3:4">
      <c r="C5720" s="10"/>
      <c r="D5720" s="10"/>
    </row>
    <row r="5721" spans="3:4">
      <c r="C5721" s="10"/>
      <c r="D5721" s="10"/>
    </row>
    <row r="5722" spans="3:4">
      <c r="C5722" s="10"/>
      <c r="D5722" s="10"/>
    </row>
    <row r="5723" spans="3:4">
      <c r="C5723" s="10"/>
      <c r="D5723" s="10"/>
    </row>
    <row r="5724" spans="3:4">
      <c r="C5724" s="10"/>
      <c r="D5724" s="10"/>
    </row>
    <row r="5725" spans="3:4">
      <c r="C5725" s="10"/>
      <c r="D5725" s="10"/>
    </row>
    <row r="5726" spans="3:4">
      <c r="C5726" s="10"/>
      <c r="D5726" s="10"/>
    </row>
    <row r="5727" spans="3:4">
      <c r="C5727" s="10"/>
      <c r="D5727" s="10"/>
    </row>
    <row r="5728" spans="3:4">
      <c r="C5728" s="10"/>
      <c r="D5728" s="10"/>
    </row>
    <row r="5729" spans="3:4">
      <c r="C5729" s="10"/>
      <c r="D5729" s="10"/>
    </row>
    <row r="5730" spans="3:4">
      <c r="C5730" s="10"/>
      <c r="D5730" s="10"/>
    </row>
    <row r="5731" spans="3:4">
      <c r="C5731" s="10"/>
      <c r="D5731" s="10"/>
    </row>
    <row r="5732" spans="3:4">
      <c r="C5732" s="10"/>
      <c r="D5732" s="10"/>
    </row>
    <row r="5733" spans="3:4">
      <c r="C5733" s="10"/>
      <c r="D5733" s="10"/>
    </row>
    <row r="5734" spans="3:4">
      <c r="C5734" s="10"/>
      <c r="D5734" s="10"/>
    </row>
    <row r="5735" spans="3:4">
      <c r="C5735" s="10"/>
      <c r="D5735" s="10"/>
    </row>
    <row r="5736" spans="3:4">
      <c r="C5736" s="10"/>
      <c r="D5736" s="10"/>
    </row>
    <row r="5737" spans="3:4">
      <c r="C5737" s="10"/>
      <c r="D5737" s="10"/>
    </row>
    <row r="5738" spans="3:4">
      <c r="C5738" s="10"/>
      <c r="D5738" s="10"/>
    </row>
    <row r="5739" spans="3:4">
      <c r="C5739" s="10"/>
      <c r="D5739" s="10"/>
    </row>
    <row r="5740" spans="3:4">
      <c r="C5740" s="10"/>
      <c r="D5740" s="10"/>
    </row>
    <row r="5741" spans="3:4">
      <c r="C5741" s="10"/>
      <c r="D5741" s="10"/>
    </row>
    <row r="5742" spans="3:4">
      <c r="C5742" s="10"/>
      <c r="D5742" s="10"/>
    </row>
    <row r="5743" spans="3:4">
      <c r="C5743" s="10"/>
      <c r="D5743" s="10"/>
    </row>
    <row r="5744" spans="3:4">
      <c r="C5744" s="10"/>
      <c r="D5744" s="10"/>
    </row>
    <row r="5745" spans="3:4">
      <c r="C5745" s="10"/>
      <c r="D5745" s="10"/>
    </row>
    <row r="5746" spans="3:4">
      <c r="C5746" s="10"/>
      <c r="D5746" s="10"/>
    </row>
    <row r="5747" spans="3:4">
      <c r="C5747" s="10"/>
      <c r="D5747" s="10"/>
    </row>
    <row r="5748" spans="3:4">
      <c r="C5748" s="10"/>
      <c r="D5748" s="10"/>
    </row>
    <row r="5749" spans="3:4">
      <c r="C5749" s="10"/>
      <c r="D5749" s="10"/>
    </row>
    <row r="5750" spans="3:4">
      <c r="C5750" s="10"/>
      <c r="D5750" s="10"/>
    </row>
    <row r="5751" spans="3:4">
      <c r="C5751" s="10"/>
      <c r="D5751" s="10"/>
    </row>
    <row r="5752" spans="3:4">
      <c r="C5752" s="10"/>
      <c r="D5752" s="10"/>
    </row>
    <row r="5753" spans="3:4">
      <c r="C5753" s="10"/>
      <c r="D5753" s="10"/>
    </row>
    <row r="5754" spans="3:4">
      <c r="C5754" s="10"/>
      <c r="D5754" s="10"/>
    </row>
    <row r="5755" spans="3:4">
      <c r="C5755" s="10"/>
      <c r="D5755" s="10"/>
    </row>
    <row r="5756" spans="3:4">
      <c r="C5756" s="10"/>
      <c r="D5756" s="10"/>
    </row>
    <row r="5757" spans="3:4">
      <c r="C5757" s="10"/>
      <c r="D5757" s="10"/>
    </row>
    <row r="5758" spans="3:4">
      <c r="C5758" s="10"/>
      <c r="D5758" s="10"/>
    </row>
    <row r="5759" spans="3:4">
      <c r="C5759" s="10"/>
      <c r="D5759" s="10"/>
    </row>
    <row r="5760" spans="3:4">
      <c r="C5760" s="10"/>
      <c r="D5760" s="10"/>
    </row>
    <row r="5761" spans="3:4">
      <c r="C5761" s="10"/>
      <c r="D5761" s="10"/>
    </row>
    <row r="5762" spans="3:4">
      <c r="C5762" s="10"/>
      <c r="D5762" s="10"/>
    </row>
    <row r="5763" spans="3:4">
      <c r="C5763" s="10"/>
      <c r="D5763" s="10"/>
    </row>
    <row r="5764" spans="3:4">
      <c r="C5764" s="10"/>
      <c r="D5764" s="10"/>
    </row>
    <row r="5765" spans="3:4">
      <c r="C5765" s="10"/>
      <c r="D5765" s="10"/>
    </row>
    <row r="5766" spans="3:4">
      <c r="C5766" s="10"/>
      <c r="D5766" s="10"/>
    </row>
    <row r="5767" spans="3:4">
      <c r="C5767" s="10"/>
      <c r="D5767" s="10"/>
    </row>
    <row r="5768" spans="3:4">
      <c r="C5768" s="10"/>
      <c r="D5768" s="10"/>
    </row>
    <row r="5769" spans="3:4">
      <c r="C5769" s="10"/>
      <c r="D5769" s="10"/>
    </row>
    <row r="5770" spans="3:4">
      <c r="C5770" s="10"/>
      <c r="D5770" s="10"/>
    </row>
    <row r="5771" spans="3:4">
      <c r="C5771" s="10"/>
      <c r="D5771" s="10"/>
    </row>
    <row r="5772" spans="3:4">
      <c r="C5772" s="10"/>
      <c r="D5772" s="10"/>
    </row>
    <row r="5773" spans="3:4">
      <c r="C5773" s="10"/>
      <c r="D5773" s="10"/>
    </row>
    <row r="5774" spans="3:4">
      <c r="C5774" s="10"/>
      <c r="D5774" s="10"/>
    </row>
    <row r="5775" spans="3:4">
      <c r="C5775" s="10"/>
      <c r="D5775" s="10"/>
    </row>
    <row r="5776" spans="3:4">
      <c r="C5776" s="10"/>
      <c r="D5776" s="10"/>
    </row>
    <row r="5777" spans="3:4">
      <c r="C5777" s="10"/>
      <c r="D5777" s="10"/>
    </row>
    <row r="5778" spans="3:4">
      <c r="C5778" s="10"/>
      <c r="D5778" s="10"/>
    </row>
    <row r="5779" spans="3:4">
      <c r="C5779" s="10"/>
      <c r="D5779" s="10"/>
    </row>
    <row r="5780" spans="3:4">
      <c r="C5780" s="10"/>
      <c r="D5780" s="10"/>
    </row>
    <row r="5781" spans="3:4">
      <c r="C5781" s="10"/>
      <c r="D5781" s="10"/>
    </row>
    <row r="5782" spans="3:4">
      <c r="C5782" s="10"/>
      <c r="D5782" s="10"/>
    </row>
    <row r="5783" spans="3:4">
      <c r="C5783" s="10"/>
      <c r="D5783" s="10"/>
    </row>
    <row r="5784" spans="3:4">
      <c r="C5784" s="10"/>
      <c r="D5784" s="10"/>
    </row>
    <row r="5785" spans="3:4">
      <c r="C5785" s="10"/>
      <c r="D5785" s="10"/>
    </row>
    <row r="5786" spans="3:4">
      <c r="C5786" s="10"/>
      <c r="D5786" s="10"/>
    </row>
    <row r="5787" spans="3:4">
      <c r="C5787" s="10"/>
      <c r="D5787" s="10"/>
    </row>
    <row r="5788" spans="3:4">
      <c r="C5788" s="10"/>
      <c r="D5788" s="10"/>
    </row>
    <row r="5789" spans="3:4">
      <c r="C5789" s="10"/>
      <c r="D5789" s="10"/>
    </row>
    <row r="5790" spans="3:4">
      <c r="C5790" s="10"/>
      <c r="D5790" s="10"/>
    </row>
    <row r="5791" spans="3:4">
      <c r="C5791" s="10"/>
      <c r="D5791" s="10"/>
    </row>
    <row r="5792" spans="3:4">
      <c r="C5792" s="10"/>
      <c r="D5792" s="10"/>
    </row>
    <row r="5793" spans="3:4">
      <c r="C5793" s="10"/>
      <c r="D5793" s="10"/>
    </row>
    <row r="5794" spans="3:4">
      <c r="C5794" s="10"/>
      <c r="D5794" s="10"/>
    </row>
    <row r="5795" spans="3:4">
      <c r="C5795" s="10"/>
      <c r="D5795" s="10"/>
    </row>
    <row r="5796" spans="3:4">
      <c r="C5796" s="10"/>
      <c r="D5796" s="10"/>
    </row>
    <row r="5797" spans="3:4">
      <c r="C5797" s="10"/>
      <c r="D5797" s="10"/>
    </row>
    <row r="5798" spans="3:4">
      <c r="C5798" s="10"/>
      <c r="D5798" s="10"/>
    </row>
    <row r="5799" spans="3:4">
      <c r="C5799" s="10"/>
      <c r="D5799" s="10"/>
    </row>
    <row r="5800" spans="3:4">
      <c r="C5800" s="10"/>
      <c r="D5800" s="10"/>
    </row>
    <row r="5801" spans="3:4">
      <c r="C5801" s="10"/>
      <c r="D5801" s="10"/>
    </row>
    <row r="5802" spans="3:4">
      <c r="C5802" s="10"/>
      <c r="D5802" s="10"/>
    </row>
    <row r="5803" spans="3:4">
      <c r="C5803" s="10"/>
      <c r="D5803" s="10"/>
    </row>
    <row r="5804" spans="3:4">
      <c r="C5804" s="10"/>
      <c r="D5804" s="10"/>
    </row>
    <row r="5805" spans="3:4">
      <c r="C5805" s="10"/>
      <c r="D5805" s="10"/>
    </row>
    <row r="5806" spans="3:4">
      <c r="C5806" s="10"/>
      <c r="D5806" s="10"/>
    </row>
    <row r="5807" spans="3:4">
      <c r="C5807" s="10"/>
      <c r="D5807" s="10"/>
    </row>
    <row r="5808" spans="3:4">
      <c r="C5808" s="10"/>
      <c r="D5808" s="10"/>
    </row>
    <row r="5809" spans="3:4">
      <c r="C5809" s="10"/>
      <c r="D5809" s="10"/>
    </row>
    <row r="5810" spans="3:4">
      <c r="C5810" s="10"/>
      <c r="D5810" s="10"/>
    </row>
    <row r="5811" spans="3:4">
      <c r="C5811" s="10"/>
      <c r="D5811" s="10"/>
    </row>
    <row r="5812" spans="3:4">
      <c r="C5812" s="10"/>
      <c r="D5812" s="10"/>
    </row>
    <row r="5813" spans="3:4">
      <c r="C5813" s="10"/>
      <c r="D5813" s="10"/>
    </row>
    <row r="5814" spans="3:4">
      <c r="C5814" s="10"/>
      <c r="D5814" s="10"/>
    </row>
    <row r="5815" spans="3:4">
      <c r="C5815" s="10"/>
      <c r="D5815" s="10"/>
    </row>
    <row r="5816" spans="3:4">
      <c r="C5816" s="10"/>
      <c r="D5816" s="10"/>
    </row>
    <row r="5817" spans="3:4">
      <c r="C5817" s="10"/>
      <c r="D5817" s="10"/>
    </row>
    <row r="5818" spans="3:4">
      <c r="C5818" s="10"/>
      <c r="D5818" s="10"/>
    </row>
    <row r="5819" spans="3:4">
      <c r="C5819" s="10"/>
      <c r="D5819" s="10"/>
    </row>
    <row r="5820" spans="3:4">
      <c r="C5820" s="10"/>
      <c r="D5820" s="10"/>
    </row>
    <row r="5821" spans="3:4">
      <c r="C5821" s="10"/>
      <c r="D5821" s="10"/>
    </row>
    <row r="5822" spans="3:4">
      <c r="C5822" s="10"/>
      <c r="D5822" s="10"/>
    </row>
    <row r="5823" spans="3:4">
      <c r="C5823" s="10"/>
      <c r="D5823" s="10"/>
    </row>
    <row r="5824" spans="3:4">
      <c r="C5824" s="10"/>
      <c r="D5824" s="10"/>
    </row>
    <row r="5825" spans="3:4">
      <c r="C5825" s="10"/>
      <c r="D5825" s="10"/>
    </row>
    <row r="5826" spans="3:4">
      <c r="C5826" s="10"/>
      <c r="D5826" s="10"/>
    </row>
    <row r="5827" spans="3:4">
      <c r="C5827" s="10"/>
      <c r="D5827" s="10"/>
    </row>
    <row r="5828" spans="3:4">
      <c r="C5828" s="10"/>
      <c r="D5828" s="10"/>
    </row>
    <row r="5829" spans="3:4">
      <c r="C5829" s="10"/>
      <c r="D5829" s="10"/>
    </row>
    <row r="5830" spans="3:4">
      <c r="C5830" s="10"/>
      <c r="D5830" s="10"/>
    </row>
    <row r="5831" spans="3:4">
      <c r="C5831" s="10"/>
      <c r="D5831" s="10"/>
    </row>
    <row r="5832" spans="3:4">
      <c r="C5832" s="10"/>
      <c r="D5832" s="10"/>
    </row>
    <row r="5833" spans="3:4">
      <c r="C5833" s="10"/>
      <c r="D5833" s="10"/>
    </row>
    <row r="5834" spans="3:4">
      <c r="C5834" s="10"/>
      <c r="D5834" s="10"/>
    </row>
    <row r="5835" spans="3:4">
      <c r="C5835" s="10"/>
      <c r="D5835" s="10"/>
    </row>
    <row r="5836" spans="3:4">
      <c r="C5836" s="10"/>
      <c r="D5836" s="10"/>
    </row>
    <row r="5837" spans="3:4">
      <c r="C5837" s="10"/>
      <c r="D5837" s="10"/>
    </row>
    <row r="5838" spans="3:4">
      <c r="C5838" s="10"/>
      <c r="D5838" s="10"/>
    </row>
    <row r="5839" spans="3:4">
      <c r="C5839" s="10"/>
      <c r="D5839" s="10"/>
    </row>
    <row r="5840" spans="3:4">
      <c r="C5840" s="10"/>
      <c r="D5840" s="10"/>
    </row>
    <row r="5841" spans="3:4">
      <c r="C5841" s="10"/>
      <c r="D5841" s="10"/>
    </row>
    <row r="5842" spans="3:4">
      <c r="C5842" s="10"/>
      <c r="D5842" s="10"/>
    </row>
    <row r="5843" spans="3:4">
      <c r="C5843" s="10"/>
      <c r="D5843" s="10"/>
    </row>
    <row r="5844" spans="3:4">
      <c r="C5844" s="10"/>
      <c r="D5844" s="10"/>
    </row>
    <row r="5845" spans="3:4">
      <c r="C5845" s="10"/>
      <c r="D5845" s="10"/>
    </row>
    <row r="5846" spans="3:4">
      <c r="C5846" s="10"/>
      <c r="D5846" s="10"/>
    </row>
    <row r="5847" spans="3:4">
      <c r="C5847" s="10"/>
      <c r="D5847" s="10"/>
    </row>
    <row r="5848" spans="3:4">
      <c r="C5848" s="10"/>
      <c r="D5848" s="10"/>
    </row>
    <row r="5849" spans="3:4">
      <c r="C5849" s="10"/>
      <c r="D5849" s="10"/>
    </row>
    <row r="5850" spans="3:4">
      <c r="C5850" s="10"/>
      <c r="D5850" s="10"/>
    </row>
    <row r="5851" spans="3:4">
      <c r="C5851" s="10"/>
      <c r="D5851" s="10"/>
    </row>
    <row r="5852" spans="3:4">
      <c r="C5852" s="10"/>
      <c r="D5852" s="10"/>
    </row>
    <row r="5853" spans="3:4">
      <c r="C5853" s="10"/>
      <c r="D5853" s="10"/>
    </row>
    <row r="5854" spans="3:4">
      <c r="C5854" s="10"/>
      <c r="D5854" s="10"/>
    </row>
    <row r="5855" spans="3:4">
      <c r="C5855" s="10"/>
      <c r="D5855" s="10"/>
    </row>
    <row r="5856" spans="3:4">
      <c r="C5856" s="10"/>
      <c r="D5856" s="10"/>
    </row>
    <row r="5857" spans="3:4">
      <c r="C5857" s="10"/>
      <c r="D5857" s="10"/>
    </row>
    <row r="5858" spans="3:4">
      <c r="C5858" s="10"/>
      <c r="D5858" s="10"/>
    </row>
    <row r="5859" spans="3:4">
      <c r="C5859" s="10"/>
      <c r="D5859" s="10"/>
    </row>
    <row r="5860" spans="3:4">
      <c r="C5860" s="10"/>
      <c r="D5860" s="10"/>
    </row>
    <row r="5861" spans="3:4">
      <c r="C5861" s="10"/>
      <c r="D5861" s="10"/>
    </row>
    <row r="5862" spans="3:4">
      <c r="C5862" s="10"/>
      <c r="D5862" s="10"/>
    </row>
    <row r="5863" spans="3:4">
      <c r="C5863" s="10"/>
      <c r="D5863" s="10"/>
    </row>
    <row r="5864" spans="3:4">
      <c r="C5864" s="10"/>
      <c r="D5864" s="10"/>
    </row>
    <row r="5865" spans="3:4">
      <c r="C5865" s="10"/>
      <c r="D5865" s="10"/>
    </row>
    <row r="5866" spans="3:4">
      <c r="C5866" s="10"/>
      <c r="D5866" s="10"/>
    </row>
    <row r="5867" spans="3:4">
      <c r="C5867" s="10"/>
      <c r="D5867" s="10"/>
    </row>
    <row r="5868" spans="3:4">
      <c r="C5868" s="10"/>
      <c r="D5868" s="10"/>
    </row>
    <row r="5869" spans="3:4">
      <c r="C5869" s="10"/>
      <c r="D5869" s="10"/>
    </row>
    <row r="5870" spans="3:4">
      <c r="C5870" s="10"/>
      <c r="D5870" s="10"/>
    </row>
    <row r="5871" spans="3:4">
      <c r="C5871" s="10"/>
      <c r="D5871" s="10"/>
    </row>
    <row r="5872" spans="3:4">
      <c r="C5872" s="10"/>
      <c r="D5872" s="10"/>
    </row>
    <row r="5873" spans="3:4">
      <c r="C5873" s="10"/>
      <c r="D5873" s="10"/>
    </row>
    <row r="5874" spans="3:4">
      <c r="C5874" s="10"/>
      <c r="D5874" s="10"/>
    </row>
    <row r="5875" spans="3:4">
      <c r="C5875" s="10"/>
      <c r="D5875" s="10"/>
    </row>
    <row r="5876" spans="3:4">
      <c r="C5876" s="10"/>
      <c r="D5876" s="10"/>
    </row>
    <row r="5877" spans="3:4">
      <c r="C5877" s="10"/>
      <c r="D5877" s="10"/>
    </row>
    <row r="5878" spans="3:4">
      <c r="C5878" s="10"/>
      <c r="D5878" s="10"/>
    </row>
    <row r="5879" spans="3:4">
      <c r="C5879" s="10"/>
      <c r="D5879" s="10"/>
    </row>
    <row r="5880" spans="3:4">
      <c r="C5880" s="10"/>
      <c r="D5880" s="10"/>
    </row>
    <row r="5881" spans="3:4">
      <c r="C5881" s="10"/>
      <c r="D5881" s="10"/>
    </row>
    <row r="5882" spans="3:4">
      <c r="C5882" s="10"/>
      <c r="D5882" s="10"/>
    </row>
    <row r="5883" spans="3:4">
      <c r="C5883" s="10"/>
      <c r="D5883" s="10"/>
    </row>
    <row r="5884" spans="3:4">
      <c r="C5884" s="10"/>
      <c r="D5884" s="10"/>
    </row>
    <row r="5885" spans="3:4">
      <c r="C5885" s="10"/>
      <c r="D5885" s="10"/>
    </row>
    <row r="5886" spans="3:4">
      <c r="C5886" s="10"/>
      <c r="D5886" s="10"/>
    </row>
    <row r="5887" spans="3:4">
      <c r="C5887" s="10"/>
      <c r="D5887" s="10"/>
    </row>
    <row r="5888" spans="3:4">
      <c r="C5888" s="10"/>
      <c r="D5888" s="10"/>
    </row>
    <row r="5889" spans="3:4">
      <c r="C5889" s="10"/>
      <c r="D5889" s="10"/>
    </row>
    <row r="5890" spans="3:4">
      <c r="C5890" s="10"/>
      <c r="D5890" s="10"/>
    </row>
    <row r="5891" spans="3:4">
      <c r="C5891" s="10"/>
      <c r="D5891" s="10"/>
    </row>
    <row r="5892" spans="3:4">
      <c r="C5892" s="10"/>
      <c r="D5892" s="10"/>
    </row>
    <row r="5893" spans="3:4">
      <c r="C5893" s="10"/>
      <c r="D5893" s="10"/>
    </row>
    <row r="5894" spans="3:4">
      <c r="C5894" s="10"/>
      <c r="D5894" s="10"/>
    </row>
    <row r="5895" spans="3:4">
      <c r="C5895" s="10"/>
      <c r="D5895" s="10"/>
    </row>
    <row r="5896" spans="3:4">
      <c r="C5896" s="10"/>
      <c r="D5896" s="10"/>
    </row>
    <row r="5897" spans="3:4">
      <c r="C5897" s="10"/>
      <c r="D5897" s="10"/>
    </row>
    <row r="5898" spans="3:4">
      <c r="C5898" s="10"/>
      <c r="D5898" s="10"/>
    </row>
    <row r="5899" spans="3:4">
      <c r="C5899" s="10"/>
      <c r="D5899" s="10"/>
    </row>
    <row r="5900" spans="3:4">
      <c r="C5900" s="10"/>
      <c r="D5900" s="10"/>
    </row>
    <row r="5901" spans="3:4">
      <c r="C5901" s="10"/>
      <c r="D5901" s="10"/>
    </row>
    <row r="5902" spans="3:4">
      <c r="C5902" s="10"/>
      <c r="D5902" s="10"/>
    </row>
    <row r="5903" spans="3:4">
      <c r="C5903" s="10"/>
      <c r="D5903" s="10"/>
    </row>
    <row r="5904" spans="3:4">
      <c r="C5904" s="10"/>
      <c r="D5904" s="10"/>
    </row>
    <row r="5905" spans="3:4">
      <c r="C5905" s="10"/>
      <c r="D5905" s="10"/>
    </row>
    <row r="5906" spans="3:4">
      <c r="C5906" s="10"/>
      <c r="D5906" s="10"/>
    </row>
    <row r="5907" spans="3:4">
      <c r="C5907" s="10"/>
      <c r="D5907" s="10"/>
    </row>
    <row r="5908" spans="3:4">
      <c r="C5908" s="10"/>
      <c r="D5908" s="10"/>
    </row>
    <row r="5909" spans="3:4">
      <c r="C5909" s="10"/>
      <c r="D5909" s="10"/>
    </row>
    <row r="5910" spans="3:4">
      <c r="C5910" s="10"/>
      <c r="D5910" s="10"/>
    </row>
    <row r="5911" spans="3:4">
      <c r="C5911" s="10"/>
      <c r="D5911" s="10"/>
    </row>
    <row r="5912" spans="3:4">
      <c r="C5912" s="10"/>
      <c r="D5912" s="10"/>
    </row>
    <row r="5913" spans="3:4">
      <c r="C5913" s="10"/>
      <c r="D5913" s="10"/>
    </row>
    <row r="5914" spans="3:4">
      <c r="C5914" s="10"/>
      <c r="D5914" s="10"/>
    </row>
    <row r="5915" spans="3:4">
      <c r="C5915" s="10"/>
      <c r="D5915" s="10"/>
    </row>
    <row r="5916" spans="3:4">
      <c r="C5916" s="10"/>
      <c r="D5916" s="10"/>
    </row>
    <row r="5917" spans="3:4">
      <c r="C5917" s="10"/>
      <c r="D5917" s="10"/>
    </row>
    <row r="5918" spans="3:4">
      <c r="C5918" s="10"/>
      <c r="D5918" s="10"/>
    </row>
    <row r="5919" spans="3:4">
      <c r="C5919" s="10"/>
      <c r="D5919" s="10"/>
    </row>
    <row r="5920" spans="3:4">
      <c r="C5920" s="10"/>
      <c r="D5920" s="10"/>
    </row>
    <row r="5921" spans="3:4">
      <c r="C5921" s="10"/>
      <c r="D5921" s="10"/>
    </row>
    <row r="5922" spans="3:4">
      <c r="C5922" s="10"/>
      <c r="D5922" s="10"/>
    </row>
    <row r="5923" spans="3:4">
      <c r="C5923" s="10"/>
      <c r="D5923" s="10"/>
    </row>
    <row r="5924" spans="3:4">
      <c r="C5924" s="10"/>
      <c r="D5924" s="10"/>
    </row>
    <row r="5925" spans="3:4">
      <c r="C5925" s="10"/>
      <c r="D5925" s="10"/>
    </row>
    <row r="5926" spans="3:4">
      <c r="C5926" s="10"/>
      <c r="D5926" s="10"/>
    </row>
    <row r="5927" spans="3:4">
      <c r="C5927" s="10"/>
      <c r="D5927" s="10"/>
    </row>
    <row r="5928" spans="3:4">
      <c r="C5928" s="10"/>
      <c r="D5928" s="10"/>
    </row>
    <row r="5929" spans="3:4">
      <c r="C5929" s="10"/>
      <c r="D5929" s="10"/>
    </row>
    <row r="5930" spans="3:4">
      <c r="C5930" s="10"/>
      <c r="D5930" s="10"/>
    </row>
    <row r="5931" spans="3:4">
      <c r="C5931" s="10"/>
      <c r="D5931" s="10"/>
    </row>
    <row r="5932" spans="3:4">
      <c r="C5932" s="10"/>
      <c r="D5932" s="10"/>
    </row>
    <row r="5933" spans="3:4">
      <c r="C5933" s="10"/>
      <c r="D5933" s="10"/>
    </row>
    <row r="5934" spans="3:4">
      <c r="C5934" s="10"/>
      <c r="D5934" s="10"/>
    </row>
    <row r="5935" spans="3:4">
      <c r="C5935" s="10"/>
      <c r="D5935" s="10"/>
    </row>
    <row r="5936" spans="3:4">
      <c r="C5936" s="10"/>
      <c r="D5936" s="10"/>
    </row>
    <row r="5937" spans="3:4">
      <c r="C5937" s="10"/>
      <c r="D5937" s="10"/>
    </row>
    <row r="5938" spans="3:4">
      <c r="C5938" s="10"/>
      <c r="D5938" s="10"/>
    </row>
    <row r="5939" spans="3:4">
      <c r="C5939" s="10"/>
      <c r="D5939" s="10"/>
    </row>
    <row r="5940" spans="3:4">
      <c r="C5940" s="10"/>
      <c r="D5940" s="10"/>
    </row>
    <row r="5941" spans="3:4">
      <c r="C5941" s="10"/>
      <c r="D5941" s="10"/>
    </row>
    <row r="5942" spans="3:4">
      <c r="C5942" s="10"/>
      <c r="D5942" s="10"/>
    </row>
    <row r="5943" spans="3:4">
      <c r="C5943" s="10"/>
      <c r="D5943" s="10"/>
    </row>
    <row r="5944" spans="3:4">
      <c r="C5944" s="10"/>
      <c r="D5944" s="10"/>
    </row>
    <row r="5945" spans="3:4">
      <c r="C5945" s="10"/>
      <c r="D5945" s="10"/>
    </row>
    <row r="5946" spans="3:4">
      <c r="C5946" s="10"/>
      <c r="D5946" s="10"/>
    </row>
    <row r="5947" spans="3:4">
      <c r="C5947" s="10"/>
      <c r="D5947" s="10"/>
    </row>
    <row r="5948" spans="3:4">
      <c r="C5948" s="10"/>
      <c r="D5948" s="10"/>
    </row>
    <row r="5949" spans="3:4">
      <c r="C5949" s="10"/>
      <c r="D5949" s="10"/>
    </row>
    <row r="5950" spans="3:4">
      <c r="C5950" s="10"/>
      <c r="D5950" s="10"/>
    </row>
    <row r="5951" spans="3:4">
      <c r="C5951" s="10"/>
      <c r="D5951" s="10"/>
    </row>
    <row r="5952" spans="3:4">
      <c r="C5952" s="10"/>
      <c r="D5952" s="10"/>
    </row>
    <row r="5953" spans="3:4">
      <c r="C5953" s="10"/>
      <c r="D5953" s="10"/>
    </row>
    <row r="5954" spans="3:4">
      <c r="C5954" s="10"/>
      <c r="D5954" s="10"/>
    </row>
    <row r="5955" spans="3:4">
      <c r="C5955" s="10"/>
      <c r="D5955" s="10"/>
    </row>
    <row r="5956" spans="3:4">
      <c r="C5956" s="10"/>
      <c r="D5956" s="10"/>
    </row>
    <row r="5957" spans="3:4">
      <c r="C5957" s="10"/>
      <c r="D5957" s="10"/>
    </row>
    <row r="5958" spans="3:4">
      <c r="C5958" s="10"/>
      <c r="D5958" s="10"/>
    </row>
    <row r="5959" spans="3:4">
      <c r="C5959" s="10"/>
      <c r="D5959" s="10"/>
    </row>
    <row r="5960" spans="3:4">
      <c r="C5960" s="10"/>
      <c r="D5960" s="10"/>
    </row>
    <row r="5961" spans="3:4">
      <c r="C5961" s="10"/>
      <c r="D5961" s="10"/>
    </row>
    <row r="5962" spans="3:4">
      <c r="C5962" s="10"/>
      <c r="D5962" s="10"/>
    </row>
    <row r="5963" spans="3:4">
      <c r="C5963" s="10"/>
      <c r="D5963" s="10"/>
    </row>
    <row r="5964" spans="3:4">
      <c r="C5964" s="10"/>
      <c r="D5964" s="10"/>
    </row>
    <row r="5965" spans="3:4">
      <c r="C5965" s="10"/>
      <c r="D5965" s="10"/>
    </row>
    <row r="5966" spans="3:4">
      <c r="C5966" s="10"/>
      <c r="D5966" s="10"/>
    </row>
    <row r="5967" spans="3:4">
      <c r="C5967" s="10"/>
      <c r="D5967" s="10"/>
    </row>
    <row r="5968" spans="3:4">
      <c r="C5968" s="10"/>
      <c r="D5968" s="10"/>
    </row>
    <row r="5969" spans="3:4">
      <c r="C5969" s="10"/>
      <c r="D5969" s="10"/>
    </row>
    <row r="5970" spans="3:4">
      <c r="C5970" s="10"/>
      <c r="D5970" s="10"/>
    </row>
    <row r="5971" spans="3:4">
      <c r="C5971" s="10"/>
      <c r="D5971" s="10"/>
    </row>
    <row r="5972" spans="3:4">
      <c r="C5972" s="10"/>
      <c r="D5972" s="10"/>
    </row>
    <row r="5973" spans="3:4">
      <c r="C5973" s="10"/>
      <c r="D5973" s="10"/>
    </row>
    <row r="5974" spans="3:4">
      <c r="C5974" s="10"/>
      <c r="D5974" s="10"/>
    </row>
    <row r="5975" spans="3:4">
      <c r="C5975" s="10"/>
      <c r="D5975" s="10"/>
    </row>
    <row r="5976" spans="3:4">
      <c r="C5976" s="10"/>
      <c r="D5976" s="10"/>
    </row>
    <row r="5977" spans="3:4">
      <c r="C5977" s="10"/>
      <c r="D5977" s="10"/>
    </row>
    <row r="5978" spans="3:4">
      <c r="C5978" s="10"/>
      <c r="D5978" s="10"/>
    </row>
    <row r="5979" spans="3:4">
      <c r="C5979" s="10"/>
      <c r="D5979" s="10"/>
    </row>
    <row r="5980" spans="3:4">
      <c r="C5980" s="10"/>
      <c r="D5980" s="10"/>
    </row>
    <row r="5981" spans="3:4">
      <c r="C5981" s="10"/>
      <c r="D5981" s="10"/>
    </row>
    <row r="5982" spans="3:4">
      <c r="C5982" s="10"/>
      <c r="D5982" s="10"/>
    </row>
    <row r="5983" spans="3:4">
      <c r="C5983" s="10"/>
      <c r="D5983" s="10"/>
    </row>
    <row r="5984" spans="3:4">
      <c r="C5984" s="10"/>
      <c r="D5984" s="10"/>
    </row>
    <row r="5985" spans="3:4">
      <c r="C5985" s="10"/>
      <c r="D5985" s="10"/>
    </row>
    <row r="5986" spans="3:4">
      <c r="C5986" s="10"/>
      <c r="D5986" s="10"/>
    </row>
    <row r="5987" spans="3:4">
      <c r="C5987" s="10"/>
      <c r="D5987" s="10"/>
    </row>
    <row r="5988" spans="3:4">
      <c r="C5988" s="10"/>
      <c r="D5988" s="10"/>
    </row>
    <row r="5989" spans="3:4">
      <c r="C5989" s="10"/>
      <c r="D5989" s="10"/>
    </row>
    <row r="5990" spans="3:4">
      <c r="C5990" s="10"/>
      <c r="D5990" s="10"/>
    </row>
    <row r="5991" spans="3:4">
      <c r="C5991" s="10"/>
      <c r="D5991" s="10"/>
    </row>
    <row r="5992" spans="3:4">
      <c r="C5992" s="10"/>
      <c r="D5992" s="10"/>
    </row>
    <row r="5993" spans="3:4">
      <c r="C5993" s="10"/>
      <c r="D5993" s="10"/>
    </row>
    <row r="5994" spans="3:4">
      <c r="C5994" s="10"/>
      <c r="D5994" s="10"/>
    </row>
    <row r="5995" spans="3:4">
      <c r="C5995" s="10"/>
      <c r="D5995" s="10"/>
    </row>
    <row r="5996" spans="3:4">
      <c r="C5996" s="10"/>
      <c r="D5996" s="10"/>
    </row>
    <row r="5997" spans="3:4">
      <c r="C5997" s="10"/>
      <c r="D5997" s="10"/>
    </row>
    <row r="5998" spans="3:4">
      <c r="C5998" s="10"/>
      <c r="D5998" s="10"/>
    </row>
    <row r="5999" spans="3:4">
      <c r="C5999" s="10"/>
      <c r="D5999" s="10"/>
    </row>
    <row r="6000" spans="3:4">
      <c r="C6000" s="10"/>
      <c r="D6000" s="10"/>
    </row>
    <row r="6001" spans="3:4">
      <c r="C6001" s="10"/>
      <c r="D6001" s="10"/>
    </row>
    <row r="6002" spans="3:4">
      <c r="C6002" s="10"/>
      <c r="D6002" s="10"/>
    </row>
    <row r="6003" spans="3:4">
      <c r="C6003" s="10"/>
      <c r="D6003" s="10"/>
    </row>
    <row r="6004" spans="3:4">
      <c r="C6004" s="10"/>
      <c r="D6004" s="10"/>
    </row>
    <row r="6005" spans="3:4">
      <c r="C6005" s="10"/>
      <c r="D6005" s="10"/>
    </row>
    <row r="6006" spans="3:4">
      <c r="C6006" s="10"/>
      <c r="D6006" s="10"/>
    </row>
    <row r="6007" spans="3:4">
      <c r="C6007" s="10"/>
      <c r="D6007" s="10"/>
    </row>
    <row r="6008" spans="3:4">
      <c r="C6008" s="10"/>
      <c r="D6008" s="10"/>
    </row>
    <row r="6009" spans="3:4">
      <c r="C6009" s="10"/>
      <c r="D6009" s="10"/>
    </row>
    <row r="6010" spans="3:4">
      <c r="C6010" s="10"/>
      <c r="D6010" s="10"/>
    </row>
    <row r="6011" spans="3:4">
      <c r="C6011" s="10"/>
      <c r="D6011" s="10"/>
    </row>
    <row r="6012" spans="3:4">
      <c r="C6012" s="10"/>
      <c r="D6012" s="10"/>
    </row>
    <row r="6013" spans="3:4">
      <c r="C6013" s="10"/>
      <c r="D6013" s="10"/>
    </row>
    <row r="6014" spans="3:4">
      <c r="C6014" s="10"/>
      <c r="D6014" s="10"/>
    </row>
    <row r="6015" spans="3:4">
      <c r="C6015" s="10"/>
      <c r="D6015" s="10"/>
    </row>
    <row r="6016" spans="3:4">
      <c r="C6016" s="10"/>
      <c r="D6016" s="10"/>
    </row>
    <row r="6017" spans="3:4">
      <c r="C6017" s="10"/>
      <c r="D6017" s="10"/>
    </row>
    <row r="6018" spans="3:4">
      <c r="C6018" s="10"/>
      <c r="D6018" s="10"/>
    </row>
    <row r="6019" spans="3:4">
      <c r="C6019" s="10"/>
      <c r="D6019" s="10"/>
    </row>
    <row r="6020" spans="3:4">
      <c r="C6020" s="10"/>
      <c r="D6020" s="10"/>
    </row>
    <row r="6021" spans="3:4">
      <c r="C6021" s="10"/>
      <c r="D6021" s="10"/>
    </row>
    <row r="6022" spans="3:4">
      <c r="C6022" s="10"/>
      <c r="D6022" s="10"/>
    </row>
    <row r="6023" spans="3:4">
      <c r="C6023" s="10"/>
      <c r="D6023" s="10"/>
    </row>
    <row r="6024" spans="3:4">
      <c r="C6024" s="10"/>
      <c r="D6024" s="10"/>
    </row>
    <row r="6025" spans="3:4">
      <c r="C6025" s="10"/>
      <c r="D6025" s="10"/>
    </row>
    <row r="6026" spans="3:4">
      <c r="C6026" s="10"/>
      <c r="D6026" s="10"/>
    </row>
    <row r="6027" spans="3:4">
      <c r="C6027" s="10"/>
      <c r="D6027" s="10"/>
    </row>
    <row r="6028" spans="3:4">
      <c r="C6028" s="10"/>
      <c r="D6028" s="10"/>
    </row>
    <row r="6029" spans="3:4">
      <c r="C6029" s="10"/>
      <c r="D6029" s="10"/>
    </row>
    <row r="6030" spans="3:4">
      <c r="C6030" s="10"/>
      <c r="D6030" s="10"/>
    </row>
    <row r="6031" spans="3:4">
      <c r="C6031" s="10"/>
      <c r="D6031" s="10"/>
    </row>
    <row r="6032" spans="3:4">
      <c r="C6032" s="10"/>
      <c r="D6032" s="10"/>
    </row>
    <row r="6033" spans="3:4">
      <c r="C6033" s="10"/>
      <c r="D6033" s="10"/>
    </row>
    <row r="6034" spans="3:4">
      <c r="C6034" s="10"/>
      <c r="D6034" s="10"/>
    </row>
    <row r="6035" spans="3:4">
      <c r="C6035" s="10"/>
      <c r="D6035" s="10"/>
    </row>
    <row r="6036" spans="3:4">
      <c r="C6036" s="10"/>
      <c r="D6036" s="10"/>
    </row>
    <row r="6037" spans="3:4">
      <c r="C6037" s="10"/>
      <c r="D6037" s="10"/>
    </row>
    <row r="6038" spans="3:4">
      <c r="C6038" s="10"/>
      <c r="D6038" s="10"/>
    </row>
    <row r="6039" spans="3:4">
      <c r="C6039" s="10"/>
      <c r="D6039" s="10"/>
    </row>
    <row r="6040" spans="3:4">
      <c r="C6040" s="10"/>
      <c r="D6040" s="10"/>
    </row>
    <row r="6041" spans="3:4">
      <c r="C6041" s="10"/>
      <c r="D6041" s="10"/>
    </row>
    <row r="6042" spans="3:4">
      <c r="C6042" s="10"/>
      <c r="D6042" s="10"/>
    </row>
    <row r="6043" spans="3:4">
      <c r="C6043" s="10"/>
      <c r="D6043" s="10"/>
    </row>
    <row r="6044" spans="3:4">
      <c r="C6044" s="10"/>
      <c r="D6044" s="10"/>
    </row>
    <row r="6045" spans="3:4">
      <c r="C6045" s="10"/>
      <c r="D6045" s="10"/>
    </row>
    <row r="6046" spans="3:4">
      <c r="C6046" s="10"/>
      <c r="D6046" s="10"/>
    </row>
    <row r="6047" spans="3:4">
      <c r="C6047" s="10"/>
      <c r="D6047" s="10"/>
    </row>
    <row r="6048" spans="3:4">
      <c r="C6048" s="10"/>
      <c r="D6048" s="10"/>
    </row>
    <row r="6049" spans="3:4">
      <c r="C6049" s="10"/>
      <c r="D6049" s="10"/>
    </row>
    <row r="6050" spans="3:4">
      <c r="C6050" s="10"/>
      <c r="D6050" s="10"/>
    </row>
    <row r="6051" spans="3:4">
      <c r="C6051" s="10"/>
      <c r="D6051" s="10"/>
    </row>
    <row r="6052" spans="3:4">
      <c r="C6052" s="10"/>
      <c r="D6052" s="10"/>
    </row>
    <row r="6053" spans="3:4">
      <c r="C6053" s="10"/>
      <c r="D6053" s="10"/>
    </row>
    <row r="6054" spans="3:4">
      <c r="C6054" s="10"/>
      <c r="D6054" s="10"/>
    </row>
    <row r="6055" spans="3:4">
      <c r="C6055" s="10"/>
      <c r="D6055" s="10"/>
    </row>
    <row r="6056" spans="3:4">
      <c r="C6056" s="10"/>
      <c r="D6056" s="10"/>
    </row>
    <row r="6057" spans="3:4">
      <c r="C6057" s="10"/>
      <c r="D6057" s="10"/>
    </row>
    <row r="6058" spans="3:4">
      <c r="C6058" s="10"/>
      <c r="D6058" s="10"/>
    </row>
    <row r="6059" spans="3:4">
      <c r="C6059" s="10"/>
      <c r="D6059" s="10"/>
    </row>
    <row r="6060" spans="3:4">
      <c r="C6060" s="10"/>
      <c r="D6060" s="10"/>
    </row>
    <row r="6061" spans="3:4">
      <c r="C6061" s="10"/>
      <c r="D6061" s="10"/>
    </row>
    <row r="6062" spans="3:4">
      <c r="C6062" s="10"/>
      <c r="D6062" s="10"/>
    </row>
    <row r="6063" spans="3:4">
      <c r="C6063" s="10"/>
      <c r="D6063" s="10"/>
    </row>
    <row r="6064" spans="3:4">
      <c r="C6064" s="10"/>
      <c r="D6064" s="10"/>
    </row>
    <row r="6065" spans="3:4">
      <c r="C6065" s="10"/>
      <c r="D6065" s="10"/>
    </row>
    <row r="6066" spans="3:4">
      <c r="C6066" s="10"/>
      <c r="D6066" s="10"/>
    </row>
    <row r="6067" spans="3:4">
      <c r="C6067" s="10"/>
      <c r="D6067" s="10"/>
    </row>
    <row r="6068" spans="3:4">
      <c r="C6068" s="10"/>
      <c r="D6068" s="10"/>
    </row>
    <row r="6069" spans="3:4">
      <c r="C6069" s="10"/>
      <c r="D6069" s="10"/>
    </row>
    <row r="6070" spans="3:4">
      <c r="C6070" s="10"/>
      <c r="D6070" s="10"/>
    </row>
    <row r="6071" spans="3:4">
      <c r="C6071" s="10"/>
      <c r="D6071" s="10"/>
    </row>
    <row r="6072" spans="3:4">
      <c r="C6072" s="10"/>
      <c r="D6072" s="10"/>
    </row>
    <row r="6073" spans="3:4">
      <c r="C6073" s="10"/>
      <c r="D6073" s="10"/>
    </row>
    <row r="6074" spans="3:4">
      <c r="C6074" s="10"/>
      <c r="D6074" s="10"/>
    </row>
    <row r="6075" spans="3:4">
      <c r="C6075" s="10"/>
      <c r="D6075" s="10"/>
    </row>
    <row r="6076" spans="3:4">
      <c r="C6076" s="10"/>
      <c r="D6076" s="10"/>
    </row>
    <row r="6077" spans="3:4">
      <c r="C6077" s="10"/>
      <c r="D6077" s="10"/>
    </row>
    <row r="6078" spans="3:4">
      <c r="C6078" s="10"/>
      <c r="D6078" s="10"/>
    </row>
    <row r="6079" spans="3:4">
      <c r="C6079" s="10"/>
      <c r="D6079" s="10"/>
    </row>
    <row r="6080" spans="3:4">
      <c r="C6080" s="10"/>
      <c r="D6080" s="10"/>
    </row>
    <row r="6081" spans="3:4">
      <c r="C6081" s="10"/>
      <c r="D6081" s="10"/>
    </row>
    <row r="6082" spans="3:4">
      <c r="C6082" s="10"/>
      <c r="D6082" s="10"/>
    </row>
    <row r="6083" spans="3:4">
      <c r="C6083" s="10"/>
      <c r="D6083" s="10"/>
    </row>
    <row r="6084" spans="3:4">
      <c r="C6084" s="10"/>
      <c r="D6084" s="10"/>
    </row>
    <row r="6085" spans="3:4">
      <c r="C6085" s="10"/>
      <c r="D6085" s="10"/>
    </row>
    <row r="6086" spans="3:4">
      <c r="C6086" s="10"/>
      <c r="D6086" s="10"/>
    </row>
    <row r="6087" spans="3:4">
      <c r="C6087" s="10"/>
      <c r="D6087" s="10"/>
    </row>
    <row r="6088" spans="3:4">
      <c r="C6088" s="10"/>
      <c r="D6088" s="10"/>
    </row>
    <row r="6089" spans="3:4">
      <c r="C6089" s="10"/>
      <c r="D6089" s="10"/>
    </row>
    <row r="6090" spans="3:4">
      <c r="C6090" s="10"/>
      <c r="D6090" s="10"/>
    </row>
    <row r="6091" spans="3:4">
      <c r="C6091" s="10"/>
      <c r="D6091" s="10"/>
    </row>
    <row r="6092" spans="3:4">
      <c r="C6092" s="10"/>
      <c r="D6092" s="10"/>
    </row>
    <row r="6093" spans="3:4">
      <c r="C6093" s="10"/>
      <c r="D6093" s="10"/>
    </row>
    <row r="6094" spans="3:4">
      <c r="C6094" s="10"/>
      <c r="D6094" s="10"/>
    </row>
    <row r="6095" spans="3:4">
      <c r="C6095" s="10"/>
      <c r="D6095" s="10"/>
    </row>
    <row r="6096" spans="3:4">
      <c r="C6096" s="10"/>
      <c r="D6096" s="10"/>
    </row>
    <row r="6097" spans="3:4">
      <c r="C6097" s="10"/>
      <c r="D6097" s="10"/>
    </row>
    <row r="6098" spans="3:4">
      <c r="C6098" s="10"/>
      <c r="D6098" s="10"/>
    </row>
    <row r="6099" spans="3:4">
      <c r="C6099" s="10"/>
      <c r="D6099" s="10"/>
    </row>
    <row r="6100" spans="3:4">
      <c r="C6100" s="10"/>
      <c r="D6100" s="10"/>
    </row>
    <row r="6101" spans="3:4">
      <c r="C6101" s="10"/>
      <c r="D6101" s="10"/>
    </row>
    <row r="6102" spans="3:4">
      <c r="C6102" s="10"/>
      <c r="D6102" s="10"/>
    </row>
    <row r="6103" spans="3:4">
      <c r="C6103" s="10"/>
      <c r="D6103" s="10"/>
    </row>
    <row r="6104" spans="3:4">
      <c r="C6104" s="10"/>
      <c r="D6104" s="10"/>
    </row>
    <row r="6105" spans="3:4">
      <c r="C6105" s="10"/>
      <c r="D6105" s="10"/>
    </row>
    <row r="6106" spans="3:4">
      <c r="C6106" s="10"/>
      <c r="D6106" s="10"/>
    </row>
    <row r="6107" spans="3:4">
      <c r="C6107" s="10"/>
      <c r="D6107" s="10"/>
    </row>
    <row r="6108" spans="3:4">
      <c r="C6108" s="10"/>
      <c r="D6108" s="10"/>
    </row>
    <row r="6109" spans="3:4">
      <c r="C6109" s="10"/>
      <c r="D6109" s="10"/>
    </row>
    <row r="6110" spans="3:4">
      <c r="C6110" s="10"/>
      <c r="D6110" s="10"/>
    </row>
    <row r="6111" spans="3:4">
      <c r="C6111" s="10"/>
      <c r="D6111" s="10"/>
    </row>
    <row r="6112" spans="3:4">
      <c r="C6112" s="10"/>
      <c r="D6112" s="10"/>
    </row>
    <row r="6113" spans="3:4">
      <c r="C6113" s="10"/>
      <c r="D6113" s="10"/>
    </row>
    <row r="6114" spans="3:4">
      <c r="C6114" s="10"/>
      <c r="D6114" s="10"/>
    </row>
    <row r="6115" spans="3:4">
      <c r="C6115" s="10"/>
      <c r="D6115" s="10"/>
    </row>
    <row r="6116" spans="3:4">
      <c r="C6116" s="10"/>
      <c r="D6116" s="10"/>
    </row>
    <row r="6117" spans="3:4">
      <c r="C6117" s="10"/>
      <c r="D6117" s="10"/>
    </row>
    <row r="6118" spans="3:4">
      <c r="C6118" s="10"/>
      <c r="D6118" s="10"/>
    </row>
    <row r="6119" spans="3:4">
      <c r="C6119" s="10"/>
      <c r="D6119" s="10"/>
    </row>
    <row r="6120" spans="3:4">
      <c r="C6120" s="10"/>
      <c r="D6120" s="10"/>
    </row>
    <row r="6121" spans="3:4">
      <c r="C6121" s="10"/>
      <c r="D6121" s="10"/>
    </row>
    <row r="6122" spans="3:4">
      <c r="C6122" s="10"/>
      <c r="D6122" s="10"/>
    </row>
    <row r="6123" spans="3:4">
      <c r="C6123" s="10"/>
      <c r="D6123" s="10"/>
    </row>
    <row r="6124" spans="3:4">
      <c r="C6124" s="10"/>
      <c r="D6124" s="10"/>
    </row>
    <row r="6125" spans="3:4">
      <c r="C6125" s="10"/>
      <c r="D6125" s="10"/>
    </row>
    <row r="6126" spans="3:4">
      <c r="C6126" s="10"/>
      <c r="D6126" s="10"/>
    </row>
    <row r="6127" spans="3:4">
      <c r="C6127" s="10"/>
      <c r="D6127" s="10"/>
    </row>
    <row r="6128" spans="3:4">
      <c r="C6128" s="10"/>
      <c r="D6128" s="10"/>
    </row>
    <row r="6129" spans="3:4">
      <c r="C6129" s="10"/>
      <c r="D6129" s="10"/>
    </row>
    <row r="6130" spans="3:4">
      <c r="C6130" s="10"/>
      <c r="D6130" s="10"/>
    </row>
    <row r="6131" spans="3:4">
      <c r="C6131" s="10"/>
      <c r="D6131" s="10"/>
    </row>
    <row r="6132" spans="3:4">
      <c r="C6132" s="10"/>
      <c r="D6132" s="10"/>
    </row>
    <row r="6133" spans="3:4">
      <c r="C6133" s="10"/>
      <c r="D6133" s="10"/>
    </row>
    <row r="6134" spans="3:4">
      <c r="C6134" s="10"/>
      <c r="D6134" s="10"/>
    </row>
    <row r="6135" spans="3:4">
      <c r="C6135" s="10"/>
      <c r="D6135" s="10"/>
    </row>
    <row r="6136" spans="3:4">
      <c r="C6136" s="10"/>
      <c r="D6136" s="10"/>
    </row>
    <row r="6137" spans="3:4">
      <c r="C6137" s="10"/>
      <c r="D6137" s="10"/>
    </row>
    <row r="6138" spans="3:4">
      <c r="C6138" s="10"/>
      <c r="D6138" s="10"/>
    </row>
    <row r="6139" spans="3:4">
      <c r="C6139" s="10"/>
      <c r="D6139" s="10"/>
    </row>
    <row r="6140" spans="3:4">
      <c r="C6140" s="10"/>
      <c r="D6140" s="10"/>
    </row>
    <row r="6141" spans="3:4">
      <c r="C6141" s="10"/>
      <c r="D6141" s="10"/>
    </row>
    <row r="6142" spans="3:4">
      <c r="C6142" s="10"/>
      <c r="D6142" s="10"/>
    </row>
    <row r="6143" spans="3:4">
      <c r="C6143" s="10"/>
      <c r="D6143" s="10"/>
    </row>
    <row r="6144" spans="3:4">
      <c r="C6144" s="10"/>
      <c r="D6144" s="10"/>
    </row>
    <row r="6145" spans="3:4">
      <c r="C6145" s="10"/>
      <c r="D6145" s="10"/>
    </row>
    <row r="6146" spans="3:4">
      <c r="C6146" s="10"/>
      <c r="D6146" s="10"/>
    </row>
    <row r="6147" spans="3:4">
      <c r="C6147" s="10"/>
      <c r="D6147" s="10"/>
    </row>
    <row r="6148" spans="3:4">
      <c r="C6148" s="10"/>
      <c r="D6148" s="10"/>
    </row>
    <row r="6149" spans="3:4">
      <c r="C6149" s="10"/>
      <c r="D6149" s="10"/>
    </row>
    <row r="6150" spans="3:4">
      <c r="C6150" s="10"/>
      <c r="D6150" s="10"/>
    </row>
    <row r="6151" spans="3:4">
      <c r="C6151" s="10"/>
      <c r="D6151" s="10"/>
    </row>
    <row r="6152" spans="3:4">
      <c r="C6152" s="10"/>
      <c r="D6152" s="10"/>
    </row>
    <row r="6153" spans="3:4">
      <c r="C6153" s="10"/>
      <c r="D6153" s="10"/>
    </row>
    <row r="6154" spans="3:4">
      <c r="C6154" s="10"/>
      <c r="D6154" s="10"/>
    </row>
    <row r="6155" spans="3:4">
      <c r="C6155" s="10"/>
      <c r="D6155" s="10"/>
    </row>
    <row r="6156" spans="3:4">
      <c r="C6156" s="10"/>
      <c r="D6156" s="10"/>
    </row>
    <row r="6157" spans="3:4">
      <c r="C6157" s="10"/>
      <c r="D6157" s="10"/>
    </row>
    <row r="6158" spans="3:4">
      <c r="C6158" s="10"/>
      <c r="D6158" s="10"/>
    </row>
    <row r="6159" spans="3:4">
      <c r="C6159" s="10"/>
      <c r="D6159" s="10"/>
    </row>
    <row r="6160" spans="3:4">
      <c r="C6160" s="10"/>
      <c r="D6160" s="10"/>
    </row>
    <row r="6161" spans="3:4">
      <c r="C6161" s="10"/>
      <c r="D6161" s="10"/>
    </row>
    <row r="6162" spans="3:4">
      <c r="C6162" s="10"/>
      <c r="D6162" s="10"/>
    </row>
    <row r="6163" spans="3:4">
      <c r="C6163" s="10"/>
      <c r="D6163" s="10"/>
    </row>
    <row r="6164" spans="3:4">
      <c r="C6164" s="10"/>
      <c r="D6164" s="10"/>
    </row>
    <row r="6165" spans="3:4">
      <c r="C6165" s="10"/>
      <c r="D6165" s="10"/>
    </row>
    <row r="6166" spans="3:4">
      <c r="C6166" s="10"/>
      <c r="D6166" s="10"/>
    </row>
    <row r="6167" spans="3:4">
      <c r="C6167" s="10"/>
      <c r="D6167" s="10"/>
    </row>
    <row r="6168" spans="3:4">
      <c r="C6168" s="10"/>
      <c r="D6168" s="10"/>
    </row>
    <row r="6169" spans="3:4">
      <c r="C6169" s="10"/>
      <c r="D6169" s="10"/>
    </row>
    <row r="6170" spans="3:4">
      <c r="C6170" s="10"/>
      <c r="D6170" s="10"/>
    </row>
    <row r="6171" spans="3:4">
      <c r="C6171" s="10"/>
      <c r="D6171" s="10"/>
    </row>
    <row r="6172" spans="3:4">
      <c r="C6172" s="10"/>
      <c r="D6172" s="10"/>
    </row>
    <row r="6173" spans="3:4">
      <c r="C6173" s="10"/>
      <c r="D6173" s="10"/>
    </row>
    <row r="6174" spans="3:4">
      <c r="C6174" s="10"/>
      <c r="D6174" s="10"/>
    </row>
    <row r="6175" spans="3:4">
      <c r="C6175" s="10"/>
      <c r="D6175" s="10"/>
    </row>
    <row r="6176" spans="3:4">
      <c r="C6176" s="10"/>
      <c r="D6176" s="10"/>
    </row>
    <row r="6177" spans="3:4">
      <c r="C6177" s="10"/>
      <c r="D6177" s="10"/>
    </row>
    <row r="6178" spans="3:4">
      <c r="C6178" s="10"/>
      <c r="D6178" s="10"/>
    </row>
    <row r="6179" spans="3:4">
      <c r="C6179" s="10"/>
      <c r="D6179" s="10"/>
    </row>
    <row r="6180" spans="3:4">
      <c r="C6180" s="10"/>
      <c r="D6180" s="10"/>
    </row>
    <row r="6181" spans="3:4">
      <c r="C6181" s="10"/>
      <c r="D6181" s="10"/>
    </row>
    <row r="6182" spans="3:4">
      <c r="C6182" s="10"/>
      <c r="D6182" s="10"/>
    </row>
    <row r="6183" spans="3:4">
      <c r="C6183" s="10"/>
      <c r="D6183" s="10"/>
    </row>
    <row r="6184" spans="3:4">
      <c r="C6184" s="10"/>
      <c r="D6184" s="10"/>
    </row>
    <row r="6185" spans="3:4">
      <c r="C6185" s="10"/>
      <c r="D6185" s="10"/>
    </row>
    <row r="6186" spans="3:4">
      <c r="C6186" s="10"/>
      <c r="D6186" s="10"/>
    </row>
    <row r="6187" spans="3:4">
      <c r="C6187" s="10"/>
      <c r="D6187" s="10"/>
    </row>
    <row r="6188" spans="3:4">
      <c r="C6188" s="10"/>
      <c r="D6188" s="10"/>
    </row>
    <row r="6189" spans="3:4">
      <c r="C6189" s="10"/>
      <c r="D6189" s="10"/>
    </row>
    <row r="6190" spans="3:4">
      <c r="C6190" s="10"/>
      <c r="D6190" s="10"/>
    </row>
    <row r="6191" spans="3:4">
      <c r="C6191" s="10"/>
      <c r="D6191" s="10"/>
    </row>
    <row r="6192" spans="3:4">
      <c r="C6192" s="10"/>
      <c r="D6192" s="10"/>
    </row>
    <row r="6193" spans="3:4">
      <c r="C6193" s="10"/>
      <c r="D6193" s="10"/>
    </row>
    <row r="6194" spans="3:4">
      <c r="C6194" s="10"/>
      <c r="D6194" s="10"/>
    </row>
    <row r="6195" spans="3:4">
      <c r="C6195" s="10"/>
      <c r="D6195" s="10"/>
    </row>
    <row r="6196" spans="3:4">
      <c r="C6196" s="10"/>
      <c r="D6196" s="10"/>
    </row>
    <row r="6197" spans="3:4">
      <c r="C6197" s="10"/>
      <c r="D6197" s="10"/>
    </row>
    <row r="6198" spans="3:4">
      <c r="C6198" s="10"/>
      <c r="D6198" s="10"/>
    </row>
    <row r="6199" spans="3:4">
      <c r="C6199" s="10"/>
      <c r="D6199" s="10"/>
    </row>
    <row r="6200" spans="3:4">
      <c r="C6200" s="10"/>
      <c r="D6200" s="10"/>
    </row>
    <row r="6201" spans="3:4">
      <c r="C6201" s="10"/>
      <c r="D6201" s="10"/>
    </row>
    <row r="6202" spans="3:4">
      <c r="C6202" s="10"/>
      <c r="D6202" s="10"/>
    </row>
    <row r="6203" spans="3:4">
      <c r="C6203" s="10"/>
      <c r="D6203" s="10"/>
    </row>
    <row r="6204" spans="3:4">
      <c r="C6204" s="10"/>
      <c r="D6204" s="10"/>
    </row>
    <row r="6205" spans="3:4">
      <c r="C6205" s="10"/>
      <c r="D6205" s="10"/>
    </row>
    <row r="6206" spans="3:4">
      <c r="C6206" s="10"/>
      <c r="D6206" s="10"/>
    </row>
    <row r="6207" spans="3:4">
      <c r="C6207" s="10"/>
      <c r="D6207" s="10"/>
    </row>
    <row r="6208" spans="3:4">
      <c r="C6208" s="10"/>
      <c r="D6208" s="10"/>
    </row>
    <row r="6209" spans="3:4">
      <c r="C6209" s="10"/>
      <c r="D6209" s="10"/>
    </row>
    <row r="6210" spans="3:4">
      <c r="C6210" s="10"/>
      <c r="D6210" s="10"/>
    </row>
    <row r="6211" spans="3:4">
      <c r="C6211" s="10"/>
      <c r="D6211" s="10"/>
    </row>
    <row r="6212" spans="3:4">
      <c r="C6212" s="10"/>
      <c r="D6212" s="10"/>
    </row>
    <row r="6213" spans="3:4">
      <c r="C6213" s="10"/>
      <c r="D6213" s="10"/>
    </row>
    <row r="6214" spans="3:4">
      <c r="C6214" s="10"/>
      <c r="D6214" s="10"/>
    </row>
    <row r="6215" spans="3:4">
      <c r="C6215" s="10"/>
      <c r="D6215" s="10"/>
    </row>
    <row r="6216" spans="3:4">
      <c r="C6216" s="10"/>
      <c r="D6216" s="10"/>
    </row>
    <row r="6217" spans="3:4">
      <c r="C6217" s="10"/>
      <c r="D6217" s="10"/>
    </row>
    <row r="6218" spans="3:4">
      <c r="C6218" s="10"/>
      <c r="D6218" s="10"/>
    </row>
    <row r="6219" spans="3:4">
      <c r="C6219" s="10"/>
      <c r="D6219" s="10"/>
    </row>
    <row r="6220" spans="3:4">
      <c r="C6220" s="10"/>
      <c r="D6220" s="10"/>
    </row>
    <row r="6221" spans="3:4">
      <c r="C6221" s="10"/>
      <c r="D6221" s="10"/>
    </row>
    <row r="6222" spans="3:4">
      <c r="C6222" s="10"/>
      <c r="D6222" s="10"/>
    </row>
    <row r="6223" spans="3:4">
      <c r="C6223" s="10"/>
      <c r="D6223" s="10"/>
    </row>
    <row r="6224" spans="3:4">
      <c r="C6224" s="10"/>
      <c r="D6224" s="10"/>
    </row>
    <row r="6225" spans="3:4">
      <c r="C6225" s="10"/>
      <c r="D6225" s="10"/>
    </row>
    <row r="6226" spans="3:4">
      <c r="C6226" s="10"/>
      <c r="D6226" s="10"/>
    </row>
    <row r="6227" spans="3:4">
      <c r="C6227" s="10"/>
      <c r="D6227" s="10"/>
    </row>
    <row r="6228" spans="3:4">
      <c r="C6228" s="10"/>
      <c r="D6228" s="10"/>
    </row>
    <row r="6229" spans="3:4">
      <c r="C6229" s="10"/>
      <c r="D6229" s="10"/>
    </row>
    <row r="6230" spans="3:4">
      <c r="C6230" s="10"/>
      <c r="D6230" s="10"/>
    </row>
    <row r="6231" spans="3:4">
      <c r="C6231" s="10"/>
      <c r="D6231" s="10"/>
    </row>
    <row r="6232" spans="3:4">
      <c r="C6232" s="10"/>
      <c r="D6232" s="10"/>
    </row>
    <row r="6233" spans="3:4">
      <c r="C6233" s="10"/>
      <c r="D6233" s="10"/>
    </row>
    <row r="6234" spans="3:4">
      <c r="C6234" s="10"/>
      <c r="D6234" s="10"/>
    </row>
    <row r="6235" spans="3:4">
      <c r="C6235" s="10"/>
      <c r="D6235" s="10"/>
    </row>
    <row r="6236" spans="3:4">
      <c r="C6236" s="10"/>
      <c r="D6236" s="10"/>
    </row>
    <row r="6237" spans="3:4">
      <c r="C6237" s="10"/>
      <c r="D6237" s="10"/>
    </row>
    <row r="6238" spans="3:4">
      <c r="C6238" s="10"/>
      <c r="D6238" s="10"/>
    </row>
    <row r="6239" spans="3:4">
      <c r="C6239" s="10"/>
      <c r="D6239" s="10"/>
    </row>
    <row r="6240" spans="3:4">
      <c r="C6240" s="10"/>
      <c r="D6240" s="10"/>
    </row>
    <row r="6241" spans="3:4">
      <c r="C6241" s="10"/>
      <c r="D6241" s="10"/>
    </row>
    <row r="6242" spans="3:4">
      <c r="C6242" s="10"/>
      <c r="D6242" s="10"/>
    </row>
    <row r="6243" spans="3:4">
      <c r="C6243" s="10"/>
      <c r="D6243" s="10"/>
    </row>
    <row r="6244" spans="3:4">
      <c r="C6244" s="10"/>
      <c r="D6244" s="10"/>
    </row>
    <row r="6245" spans="3:4">
      <c r="C6245" s="10"/>
      <c r="D6245" s="10"/>
    </row>
    <row r="6246" spans="3:4">
      <c r="C6246" s="10"/>
      <c r="D6246" s="10"/>
    </row>
    <row r="6247" spans="3:4">
      <c r="C6247" s="10"/>
      <c r="D6247" s="10"/>
    </row>
    <row r="6248" spans="3:4">
      <c r="C6248" s="10"/>
      <c r="D6248" s="10"/>
    </row>
    <row r="6249" spans="3:4">
      <c r="C6249" s="10"/>
      <c r="D6249" s="10"/>
    </row>
    <row r="6250" spans="3:4">
      <c r="C6250" s="10"/>
      <c r="D6250" s="10"/>
    </row>
    <row r="6251" spans="3:4">
      <c r="C6251" s="10"/>
      <c r="D6251" s="10"/>
    </row>
    <row r="6252" spans="3:4">
      <c r="C6252" s="10"/>
      <c r="D6252" s="10"/>
    </row>
    <row r="6253" spans="3:4">
      <c r="C6253" s="10"/>
      <c r="D6253" s="10"/>
    </row>
    <row r="6254" spans="3:4">
      <c r="C6254" s="10"/>
      <c r="D6254" s="10"/>
    </row>
    <row r="6255" spans="3:4">
      <c r="C6255" s="10"/>
      <c r="D6255" s="10"/>
    </row>
    <row r="6256" spans="3:4">
      <c r="C6256" s="10"/>
      <c r="D6256" s="10"/>
    </row>
    <row r="6257" spans="3:4">
      <c r="C6257" s="10"/>
      <c r="D6257" s="10"/>
    </row>
    <row r="6258" spans="3:4">
      <c r="C6258" s="10"/>
      <c r="D6258" s="10"/>
    </row>
    <row r="6259" spans="3:4">
      <c r="C6259" s="10"/>
      <c r="D6259" s="10"/>
    </row>
    <row r="6260" spans="3:4">
      <c r="C6260" s="10"/>
      <c r="D6260" s="10"/>
    </row>
    <row r="6261" spans="3:4">
      <c r="C6261" s="10"/>
      <c r="D6261" s="10"/>
    </row>
    <row r="6262" spans="3:4">
      <c r="C6262" s="10"/>
      <c r="D6262" s="10"/>
    </row>
    <row r="6263" spans="3:4">
      <c r="C6263" s="10"/>
      <c r="D6263" s="10"/>
    </row>
    <row r="6264" spans="3:4">
      <c r="C6264" s="10"/>
      <c r="D6264" s="10"/>
    </row>
    <row r="6265" spans="3:4">
      <c r="C6265" s="10"/>
      <c r="D6265" s="10"/>
    </row>
    <row r="6266" spans="3:4">
      <c r="C6266" s="10"/>
      <c r="D6266" s="10"/>
    </row>
    <row r="6267" spans="3:4">
      <c r="C6267" s="10"/>
      <c r="D6267" s="10"/>
    </row>
    <row r="6268" spans="3:4">
      <c r="C6268" s="10"/>
      <c r="D6268" s="10"/>
    </row>
    <row r="6269" spans="3:4">
      <c r="C6269" s="10"/>
      <c r="D6269" s="10"/>
    </row>
    <row r="6270" spans="3:4">
      <c r="C6270" s="10"/>
      <c r="D6270" s="10"/>
    </row>
    <row r="6271" spans="3:4">
      <c r="C6271" s="10"/>
      <c r="D6271" s="10"/>
    </row>
    <row r="6272" spans="3:4">
      <c r="C6272" s="10"/>
      <c r="D6272" s="10"/>
    </row>
    <row r="6273" spans="3:4">
      <c r="C6273" s="10"/>
      <c r="D6273" s="10"/>
    </row>
    <row r="6274" spans="3:4">
      <c r="C6274" s="10"/>
      <c r="D6274" s="10"/>
    </row>
    <row r="6275" spans="3:4">
      <c r="C6275" s="10"/>
      <c r="D6275" s="10"/>
    </row>
    <row r="6276" spans="3:4">
      <c r="C6276" s="10"/>
      <c r="D6276" s="10"/>
    </row>
    <row r="6277" spans="3:4">
      <c r="C6277" s="10"/>
      <c r="D6277" s="10"/>
    </row>
    <row r="6278" spans="3:4">
      <c r="C6278" s="10"/>
      <c r="D6278" s="10"/>
    </row>
    <row r="6279" spans="3:4">
      <c r="C6279" s="10"/>
      <c r="D6279" s="10"/>
    </row>
    <row r="6280" spans="3:4">
      <c r="C6280" s="10"/>
      <c r="D6280" s="10"/>
    </row>
    <row r="6281" spans="3:4">
      <c r="C6281" s="10"/>
      <c r="D6281" s="10"/>
    </row>
    <row r="6282" spans="3:4">
      <c r="C6282" s="10"/>
      <c r="D6282" s="10"/>
    </row>
    <row r="6283" spans="3:4">
      <c r="C6283" s="10"/>
      <c r="D6283" s="10"/>
    </row>
    <row r="6284" spans="3:4">
      <c r="C6284" s="10"/>
      <c r="D6284" s="10"/>
    </row>
    <row r="6285" spans="3:4">
      <c r="C6285" s="10"/>
      <c r="D6285" s="10"/>
    </row>
    <row r="6286" spans="3:4">
      <c r="C6286" s="10"/>
      <c r="D6286" s="10"/>
    </row>
    <row r="6287" spans="3:4">
      <c r="C6287" s="10"/>
      <c r="D6287" s="10"/>
    </row>
    <row r="6288" spans="3:4">
      <c r="C6288" s="10"/>
      <c r="D6288" s="10"/>
    </row>
    <row r="6289" spans="3:4">
      <c r="C6289" s="10"/>
      <c r="D6289" s="10"/>
    </row>
    <row r="6290" spans="3:4">
      <c r="C6290" s="10"/>
      <c r="D6290" s="10"/>
    </row>
    <row r="6291" spans="3:4">
      <c r="C6291" s="10"/>
      <c r="D6291" s="10"/>
    </row>
    <row r="6292" spans="3:4">
      <c r="C6292" s="10"/>
      <c r="D6292" s="10"/>
    </row>
    <row r="6293" spans="3:4">
      <c r="C6293" s="10"/>
      <c r="D6293" s="10"/>
    </row>
    <row r="6294" spans="3:4">
      <c r="C6294" s="10"/>
      <c r="D6294" s="10"/>
    </row>
    <row r="6295" spans="3:4">
      <c r="C6295" s="10"/>
      <c r="D6295" s="10"/>
    </row>
    <row r="6296" spans="3:4">
      <c r="C6296" s="10"/>
      <c r="D6296" s="10"/>
    </row>
    <row r="6297" spans="3:4">
      <c r="C6297" s="10"/>
      <c r="D6297" s="10"/>
    </row>
    <row r="6298" spans="3:4">
      <c r="C6298" s="10"/>
      <c r="D6298" s="10"/>
    </row>
    <row r="6299" spans="3:4">
      <c r="C6299" s="10"/>
      <c r="D6299" s="10"/>
    </row>
    <row r="6300" spans="3:4">
      <c r="C6300" s="10"/>
      <c r="D6300" s="10"/>
    </row>
    <row r="6301" spans="3:4">
      <c r="C6301" s="10"/>
      <c r="D6301" s="10"/>
    </row>
    <row r="6302" spans="3:4">
      <c r="C6302" s="10"/>
      <c r="D6302" s="10"/>
    </row>
    <row r="6303" spans="3:4">
      <c r="C6303" s="10"/>
      <c r="D6303" s="10"/>
    </row>
    <row r="6304" spans="3:4">
      <c r="C6304" s="10"/>
      <c r="D6304" s="10"/>
    </row>
    <row r="6305" spans="3:4">
      <c r="C6305" s="10"/>
      <c r="D6305" s="10"/>
    </row>
    <row r="6306" spans="3:4">
      <c r="C6306" s="10"/>
      <c r="D6306" s="10"/>
    </row>
    <row r="6307" spans="3:4">
      <c r="C6307" s="10"/>
      <c r="D6307" s="10"/>
    </row>
    <row r="6308" spans="3:4">
      <c r="C6308" s="10"/>
      <c r="D6308" s="10"/>
    </row>
    <row r="6309" spans="3:4">
      <c r="C6309" s="10"/>
      <c r="D6309" s="10"/>
    </row>
    <row r="6310" spans="3:4">
      <c r="C6310" s="10"/>
      <c r="D6310" s="10"/>
    </row>
    <row r="6311" spans="3:4">
      <c r="C6311" s="10"/>
      <c r="D6311" s="10"/>
    </row>
    <row r="6312" spans="3:4">
      <c r="C6312" s="10"/>
      <c r="D6312" s="10"/>
    </row>
    <row r="6313" spans="3:4">
      <c r="C6313" s="10"/>
      <c r="D6313" s="10"/>
    </row>
    <row r="6314" spans="3:4">
      <c r="C6314" s="10"/>
      <c r="D6314" s="10"/>
    </row>
    <row r="6315" spans="3:4">
      <c r="C6315" s="10"/>
      <c r="D6315" s="10"/>
    </row>
    <row r="6316" spans="3:4">
      <c r="C6316" s="10"/>
      <c r="D6316" s="10"/>
    </row>
    <row r="6317" spans="3:4">
      <c r="C6317" s="10"/>
      <c r="D6317" s="10"/>
    </row>
    <row r="6318" spans="3:4">
      <c r="C6318" s="10"/>
      <c r="D6318" s="10"/>
    </row>
    <row r="6319" spans="3:4">
      <c r="C6319" s="10"/>
      <c r="D6319" s="10"/>
    </row>
    <row r="6320" spans="3:4">
      <c r="C6320" s="10"/>
      <c r="D6320" s="10"/>
    </row>
    <row r="6321" spans="3:4">
      <c r="C6321" s="10"/>
      <c r="D6321" s="10"/>
    </row>
    <row r="6322" spans="3:4">
      <c r="C6322" s="10"/>
      <c r="D6322" s="10"/>
    </row>
    <row r="6323" spans="3:4">
      <c r="C6323" s="10"/>
      <c r="D6323" s="10"/>
    </row>
    <row r="6324" spans="3:4">
      <c r="C6324" s="10"/>
      <c r="D6324" s="10"/>
    </row>
    <row r="6325" spans="3:4">
      <c r="C6325" s="10"/>
      <c r="D6325" s="10"/>
    </row>
    <row r="6326" spans="3:4">
      <c r="C6326" s="10"/>
      <c r="D6326" s="10"/>
    </row>
    <row r="6327" spans="3:4">
      <c r="C6327" s="10"/>
      <c r="D6327" s="10"/>
    </row>
    <row r="6328" spans="3:4">
      <c r="C6328" s="10"/>
      <c r="D6328" s="10"/>
    </row>
    <row r="6329" spans="3:4">
      <c r="C6329" s="10"/>
      <c r="D6329" s="10"/>
    </row>
    <row r="6330" spans="3:4">
      <c r="C6330" s="10"/>
      <c r="D6330" s="10"/>
    </row>
    <row r="6331" spans="3:4">
      <c r="C6331" s="10"/>
      <c r="D6331" s="10"/>
    </row>
    <row r="6332" spans="3:4">
      <c r="C6332" s="10"/>
      <c r="D6332" s="10"/>
    </row>
    <row r="6333" spans="3:4">
      <c r="C6333" s="10"/>
      <c r="D6333" s="10"/>
    </row>
    <row r="6334" spans="3:4">
      <c r="C6334" s="10"/>
      <c r="D6334" s="10"/>
    </row>
    <row r="6335" spans="3:4">
      <c r="C6335" s="10"/>
      <c r="D6335" s="10"/>
    </row>
    <row r="6336" spans="3:4">
      <c r="C6336" s="10"/>
      <c r="D6336" s="10"/>
    </row>
    <row r="6337" spans="3:4">
      <c r="C6337" s="10"/>
      <c r="D6337" s="10"/>
    </row>
    <row r="6338" spans="3:4">
      <c r="C6338" s="10"/>
      <c r="D6338" s="10"/>
    </row>
    <row r="6339" spans="3:4">
      <c r="C6339" s="10"/>
      <c r="D6339" s="10"/>
    </row>
    <row r="6340" spans="3:4">
      <c r="C6340" s="10"/>
      <c r="D6340" s="10"/>
    </row>
    <row r="6341" spans="3:4">
      <c r="C6341" s="10"/>
      <c r="D6341" s="10"/>
    </row>
    <row r="6342" spans="3:4">
      <c r="C6342" s="10"/>
      <c r="D6342" s="10"/>
    </row>
    <row r="6343" spans="3:4">
      <c r="C6343" s="10"/>
      <c r="D6343" s="10"/>
    </row>
    <row r="6344" spans="3:4">
      <c r="C6344" s="10"/>
      <c r="D6344" s="10"/>
    </row>
    <row r="6345" spans="3:4">
      <c r="C6345" s="10"/>
      <c r="D6345" s="10"/>
    </row>
    <row r="6346" spans="3:4">
      <c r="C6346" s="10"/>
      <c r="D6346" s="10"/>
    </row>
    <row r="6347" spans="3:4">
      <c r="C6347" s="10"/>
      <c r="D6347" s="10"/>
    </row>
    <row r="6348" spans="3:4">
      <c r="C6348" s="10"/>
      <c r="D6348" s="10"/>
    </row>
    <row r="6349" spans="3:4">
      <c r="C6349" s="10"/>
      <c r="D6349" s="10"/>
    </row>
    <row r="6350" spans="3:4">
      <c r="C6350" s="10"/>
      <c r="D6350" s="10"/>
    </row>
    <row r="6351" spans="3:4">
      <c r="C6351" s="10"/>
      <c r="D6351" s="10"/>
    </row>
    <row r="6352" spans="3:4">
      <c r="C6352" s="10"/>
      <c r="D6352" s="10"/>
    </row>
    <row r="6353" spans="3:4">
      <c r="C6353" s="10"/>
      <c r="D6353" s="10"/>
    </row>
    <row r="6354" spans="3:4">
      <c r="C6354" s="10"/>
      <c r="D6354" s="10"/>
    </row>
    <row r="6355" spans="3:4">
      <c r="C6355" s="10"/>
      <c r="D6355" s="10"/>
    </row>
    <row r="6356" spans="3:4">
      <c r="C6356" s="10"/>
      <c r="D6356" s="10"/>
    </row>
    <row r="6357" spans="3:4">
      <c r="C6357" s="10"/>
      <c r="D6357" s="10"/>
    </row>
    <row r="6358" spans="3:4">
      <c r="C6358" s="10"/>
      <c r="D6358" s="10"/>
    </row>
    <row r="6359" spans="3:4">
      <c r="C6359" s="10"/>
      <c r="D6359" s="10"/>
    </row>
    <row r="6360" spans="3:4">
      <c r="C6360" s="10"/>
      <c r="D6360" s="10"/>
    </row>
    <row r="6361" spans="3:4">
      <c r="C6361" s="10"/>
      <c r="D6361" s="10"/>
    </row>
    <row r="6362" spans="3:4">
      <c r="C6362" s="10"/>
      <c r="D6362" s="10"/>
    </row>
    <row r="6363" spans="3:4">
      <c r="C6363" s="10"/>
      <c r="D6363" s="10"/>
    </row>
    <row r="6364" spans="3:4">
      <c r="C6364" s="10"/>
      <c r="D6364" s="10"/>
    </row>
    <row r="6365" spans="3:4">
      <c r="C6365" s="10"/>
      <c r="D6365" s="10"/>
    </row>
    <row r="6366" spans="3:4">
      <c r="C6366" s="10"/>
      <c r="D6366" s="10"/>
    </row>
    <row r="6367" spans="3:4">
      <c r="C6367" s="10"/>
      <c r="D6367" s="10"/>
    </row>
    <row r="6368" spans="3:4">
      <c r="C6368" s="10"/>
      <c r="D6368" s="10"/>
    </row>
    <row r="6369" spans="3:4">
      <c r="C6369" s="10"/>
      <c r="D6369" s="10"/>
    </row>
    <row r="6370" spans="3:4">
      <c r="C6370" s="10"/>
      <c r="D6370" s="10"/>
    </row>
    <row r="6371" spans="3:4">
      <c r="C6371" s="10"/>
      <c r="D6371" s="10"/>
    </row>
    <row r="6372" spans="3:4">
      <c r="C6372" s="10"/>
      <c r="D6372" s="10"/>
    </row>
    <row r="6373" spans="3:4">
      <c r="C6373" s="10"/>
      <c r="D6373" s="10"/>
    </row>
    <row r="6374" spans="3:4">
      <c r="C6374" s="10"/>
      <c r="D6374" s="10"/>
    </row>
    <row r="6375" spans="3:4">
      <c r="C6375" s="10"/>
      <c r="D6375" s="10"/>
    </row>
    <row r="6376" spans="3:4">
      <c r="C6376" s="10"/>
      <c r="D6376" s="10"/>
    </row>
    <row r="6377" spans="3:4">
      <c r="C6377" s="10"/>
      <c r="D6377" s="10"/>
    </row>
    <row r="6378" spans="3:4">
      <c r="C6378" s="10"/>
      <c r="D6378" s="10"/>
    </row>
    <row r="6379" spans="3:4">
      <c r="C6379" s="10"/>
      <c r="D6379" s="10"/>
    </row>
    <row r="6380" spans="3:4">
      <c r="C6380" s="10"/>
      <c r="D6380" s="10"/>
    </row>
    <row r="6381" spans="3:4">
      <c r="C6381" s="10"/>
      <c r="D6381" s="10"/>
    </row>
    <row r="6382" spans="3:4">
      <c r="C6382" s="10"/>
      <c r="D6382" s="10"/>
    </row>
    <row r="6383" spans="3:4">
      <c r="C6383" s="10"/>
      <c r="D6383" s="10"/>
    </row>
    <row r="6384" spans="3:4">
      <c r="C6384" s="10"/>
      <c r="D6384" s="10"/>
    </row>
    <row r="6385" spans="3:4">
      <c r="C6385" s="10"/>
      <c r="D6385" s="10"/>
    </row>
    <row r="6386" spans="3:4">
      <c r="C6386" s="10"/>
      <c r="D6386" s="10"/>
    </row>
    <row r="6387" spans="3:4">
      <c r="C6387" s="10"/>
      <c r="D6387" s="10"/>
    </row>
    <row r="6388" spans="3:4">
      <c r="C6388" s="10"/>
      <c r="D6388" s="10"/>
    </row>
    <row r="6389" spans="3:4">
      <c r="C6389" s="10"/>
      <c r="D6389" s="10"/>
    </row>
    <row r="6390" spans="3:4">
      <c r="C6390" s="10"/>
      <c r="D6390" s="10"/>
    </row>
    <row r="6391" spans="3:4">
      <c r="C6391" s="10"/>
      <c r="D6391" s="10"/>
    </row>
    <row r="6392" spans="3:4">
      <c r="C6392" s="10"/>
      <c r="D6392" s="10"/>
    </row>
    <row r="6393" spans="3:4">
      <c r="C6393" s="10"/>
      <c r="D6393" s="10"/>
    </row>
    <row r="6394" spans="3:4">
      <c r="C6394" s="10"/>
      <c r="D6394" s="10"/>
    </row>
    <row r="6395" spans="3:4">
      <c r="C6395" s="10"/>
      <c r="D6395" s="10"/>
    </row>
    <row r="6396" spans="3:4">
      <c r="C6396" s="10"/>
      <c r="D6396" s="10"/>
    </row>
    <row r="6397" spans="3:4">
      <c r="C6397" s="10"/>
      <c r="D6397" s="10"/>
    </row>
    <row r="6398" spans="3:4">
      <c r="C6398" s="10"/>
      <c r="D6398" s="10"/>
    </row>
    <row r="6399" spans="3:4">
      <c r="C6399" s="10"/>
      <c r="D6399" s="10"/>
    </row>
    <row r="6400" spans="3:4">
      <c r="C6400" s="10"/>
      <c r="D6400" s="10"/>
    </row>
    <row r="6401" spans="3:4">
      <c r="C6401" s="10"/>
      <c r="D6401" s="10"/>
    </row>
    <row r="6402" spans="3:4">
      <c r="C6402" s="10"/>
      <c r="D6402" s="10"/>
    </row>
    <row r="6403" spans="3:4">
      <c r="C6403" s="10"/>
      <c r="D6403" s="10"/>
    </row>
    <row r="6404" spans="3:4">
      <c r="C6404" s="10"/>
      <c r="D6404" s="10"/>
    </row>
    <row r="6405" spans="3:4">
      <c r="C6405" s="10"/>
      <c r="D6405" s="10"/>
    </row>
    <row r="6406" spans="3:4">
      <c r="C6406" s="10"/>
      <c r="D6406" s="10"/>
    </row>
    <row r="6407" spans="3:4">
      <c r="C6407" s="10"/>
      <c r="D6407" s="10"/>
    </row>
    <row r="6408" spans="3:4">
      <c r="C6408" s="10"/>
      <c r="D6408" s="10"/>
    </row>
    <row r="6409" spans="3:4">
      <c r="C6409" s="10"/>
      <c r="D6409" s="10"/>
    </row>
    <row r="6410" spans="3:4">
      <c r="C6410" s="10"/>
      <c r="D6410" s="10"/>
    </row>
    <row r="6411" spans="3:4">
      <c r="C6411" s="10"/>
      <c r="D6411" s="10"/>
    </row>
    <row r="6412" spans="3:4">
      <c r="C6412" s="10"/>
      <c r="D6412" s="10"/>
    </row>
    <row r="6413" spans="3:4">
      <c r="C6413" s="10"/>
      <c r="D6413" s="10"/>
    </row>
    <row r="6414" spans="3:4">
      <c r="C6414" s="10"/>
      <c r="D6414" s="10"/>
    </row>
    <row r="6415" spans="3:4">
      <c r="C6415" s="10"/>
      <c r="D6415" s="10"/>
    </row>
    <row r="6416" spans="3:4">
      <c r="C6416" s="10"/>
      <c r="D6416" s="10"/>
    </row>
    <row r="6417" spans="3:4">
      <c r="C6417" s="10"/>
      <c r="D6417" s="10"/>
    </row>
    <row r="6418" spans="3:4">
      <c r="C6418" s="10"/>
      <c r="D6418" s="10"/>
    </row>
    <row r="6419" spans="3:4">
      <c r="C6419" s="10"/>
      <c r="D6419" s="10"/>
    </row>
    <row r="6420" spans="3:4">
      <c r="C6420" s="10"/>
      <c r="D6420" s="10"/>
    </row>
    <row r="6421" spans="3:4">
      <c r="C6421" s="10"/>
      <c r="D6421" s="10"/>
    </row>
    <row r="6422" spans="3:4">
      <c r="C6422" s="10"/>
      <c r="D6422" s="10"/>
    </row>
    <row r="6423" spans="3:4">
      <c r="C6423" s="10"/>
      <c r="D6423" s="10"/>
    </row>
    <row r="6424" spans="3:4">
      <c r="C6424" s="10"/>
      <c r="D6424" s="10"/>
    </row>
    <row r="6425" spans="3:4">
      <c r="C6425" s="10"/>
      <c r="D6425" s="10"/>
    </row>
    <row r="6426" spans="3:4">
      <c r="C6426" s="10"/>
      <c r="D6426" s="10"/>
    </row>
    <row r="6427" spans="3:4">
      <c r="C6427" s="10"/>
      <c r="D6427" s="10"/>
    </row>
    <row r="6428" spans="3:4">
      <c r="C6428" s="10"/>
      <c r="D6428" s="10"/>
    </row>
    <row r="6429" spans="3:4">
      <c r="C6429" s="10"/>
      <c r="D6429" s="10"/>
    </row>
    <row r="6430" spans="3:4">
      <c r="C6430" s="10"/>
      <c r="D6430" s="10"/>
    </row>
    <row r="6431" spans="3:4">
      <c r="C6431" s="10"/>
      <c r="D6431" s="10"/>
    </row>
    <row r="6432" spans="3:4">
      <c r="C6432" s="10"/>
      <c r="D6432" s="10"/>
    </row>
    <row r="6433" spans="3:4">
      <c r="C6433" s="10"/>
      <c r="D6433" s="10"/>
    </row>
    <row r="6434" spans="3:4">
      <c r="C6434" s="10"/>
      <c r="D6434" s="10"/>
    </row>
    <row r="6435" spans="3:4">
      <c r="C6435" s="10"/>
      <c r="D6435" s="10"/>
    </row>
    <row r="6436" spans="3:4">
      <c r="C6436" s="10"/>
      <c r="D6436" s="10"/>
    </row>
    <row r="6437" spans="3:4">
      <c r="C6437" s="10"/>
      <c r="D6437" s="10"/>
    </row>
    <row r="6438" spans="3:4">
      <c r="C6438" s="10"/>
      <c r="D6438" s="10"/>
    </row>
    <row r="6439" spans="3:4">
      <c r="C6439" s="10"/>
      <c r="D6439" s="10"/>
    </row>
    <row r="6440" spans="3:4">
      <c r="C6440" s="10"/>
      <c r="D6440" s="10"/>
    </row>
    <row r="6441" spans="3:4">
      <c r="C6441" s="10"/>
      <c r="D6441" s="10"/>
    </row>
    <row r="6442" spans="3:4">
      <c r="C6442" s="10"/>
      <c r="D6442" s="10"/>
    </row>
    <row r="6443" spans="3:4">
      <c r="C6443" s="10"/>
      <c r="D6443" s="10"/>
    </row>
    <row r="6444" spans="3:4">
      <c r="C6444" s="10"/>
      <c r="D6444" s="10"/>
    </row>
    <row r="6445" spans="3:4">
      <c r="C6445" s="10"/>
      <c r="D6445" s="10"/>
    </row>
    <row r="6446" spans="3:4">
      <c r="C6446" s="10"/>
      <c r="D6446" s="10"/>
    </row>
    <row r="6447" spans="3:4">
      <c r="C6447" s="10"/>
      <c r="D6447" s="10"/>
    </row>
    <row r="6448" spans="3:4">
      <c r="C6448" s="10"/>
      <c r="D6448" s="10"/>
    </row>
    <row r="6449" spans="3:4">
      <c r="C6449" s="10"/>
      <c r="D6449" s="10"/>
    </row>
    <row r="6450" spans="3:4">
      <c r="C6450" s="10"/>
      <c r="D6450" s="10"/>
    </row>
    <row r="6451" spans="3:4">
      <c r="C6451" s="10"/>
      <c r="D6451" s="10"/>
    </row>
    <row r="6452" spans="3:4">
      <c r="C6452" s="10"/>
      <c r="D6452" s="10"/>
    </row>
    <row r="6453" spans="3:4">
      <c r="C6453" s="10"/>
      <c r="D6453" s="10"/>
    </row>
    <row r="6454" spans="3:4">
      <c r="C6454" s="10"/>
      <c r="D6454" s="10"/>
    </row>
    <row r="6455" spans="3:4">
      <c r="C6455" s="10"/>
      <c r="D6455" s="10"/>
    </row>
    <row r="6456" spans="3:4">
      <c r="C6456" s="10"/>
      <c r="D6456" s="10"/>
    </row>
    <row r="6457" spans="3:4">
      <c r="C6457" s="10"/>
      <c r="D6457" s="10"/>
    </row>
    <row r="6458" spans="3:4">
      <c r="C6458" s="10"/>
      <c r="D6458" s="10"/>
    </row>
    <row r="6459" spans="3:4">
      <c r="C6459" s="10"/>
      <c r="D6459" s="10"/>
    </row>
    <row r="6460" spans="3:4">
      <c r="C6460" s="10"/>
      <c r="D6460" s="10"/>
    </row>
    <row r="6461" spans="3:4">
      <c r="C6461" s="10"/>
      <c r="D6461" s="10"/>
    </row>
    <row r="6462" spans="3:4">
      <c r="C6462" s="10"/>
      <c r="D6462" s="10"/>
    </row>
    <row r="6463" spans="3:4">
      <c r="C6463" s="10"/>
      <c r="D6463" s="10"/>
    </row>
    <row r="6464" spans="3:4">
      <c r="C6464" s="10"/>
      <c r="D6464" s="10"/>
    </row>
    <row r="6465" spans="3:4">
      <c r="C6465" s="10"/>
      <c r="D6465" s="10"/>
    </row>
    <row r="6466" spans="3:4">
      <c r="C6466" s="10"/>
      <c r="D6466" s="10"/>
    </row>
    <row r="6467" spans="3:4">
      <c r="C6467" s="10"/>
      <c r="D6467" s="10"/>
    </row>
    <row r="6468" spans="3:4">
      <c r="C6468" s="10"/>
      <c r="D6468" s="10"/>
    </row>
    <row r="6469" spans="3:4">
      <c r="C6469" s="10"/>
      <c r="D6469" s="10"/>
    </row>
    <row r="6470" spans="3:4">
      <c r="C6470" s="10"/>
      <c r="D6470" s="10"/>
    </row>
    <row r="6471" spans="3:4">
      <c r="C6471" s="10"/>
      <c r="D6471" s="10"/>
    </row>
    <row r="6472" spans="3:4">
      <c r="C6472" s="10"/>
      <c r="D6472" s="10"/>
    </row>
    <row r="6473" spans="3:4">
      <c r="C6473" s="10"/>
      <c r="D6473" s="10"/>
    </row>
    <row r="6474" spans="3:4">
      <c r="C6474" s="10"/>
      <c r="D6474" s="10"/>
    </row>
    <row r="6475" spans="3:4">
      <c r="C6475" s="10"/>
      <c r="D6475" s="10"/>
    </row>
    <row r="6476" spans="3:4">
      <c r="C6476" s="10"/>
      <c r="D6476" s="10"/>
    </row>
    <row r="6477" spans="3:4">
      <c r="C6477" s="10"/>
      <c r="D6477" s="10"/>
    </row>
    <row r="6478" spans="3:4">
      <c r="C6478" s="10"/>
      <c r="D6478" s="10"/>
    </row>
    <row r="6479" spans="3:4">
      <c r="C6479" s="10"/>
      <c r="D6479" s="10"/>
    </row>
    <row r="6480" spans="3:4">
      <c r="C6480" s="10"/>
      <c r="D6480" s="10"/>
    </row>
    <row r="6481" spans="3:4">
      <c r="C6481" s="10"/>
      <c r="D6481" s="10"/>
    </row>
    <row r="6482" spans="3:4">
      <c r="C6482" s="10"/>
      <c r="D6482" s="10"/>
    </row>
    <row r="6483" spans="3:4">
      <c r="C6483" s="10"/>
      <c r="D6483" s="10"/>
    </row>
    <row r="6484" spans="3:4">
      <c r="C6484" s="10"/>
      <c r="D6484" s="10"/>
    </row>
    <row r="6485" spans="3:4">
      <c r="C6485" s="10"/>
      <c r="D6485" s="10"/>
    </row>
    <row r="6486" spans="3:4">
      <c r="C6486" s="10"/>
      <c r="D6486" s="10"/>
    </row>
    <row r="6487" spans="3:4">
      <c r="C6487" s="10"/>
      <c r="D6487" s="10"/>
    </row>
    <row r="6488" spans="3:4">
      <c r="C6488" s="10"/>
      <c r="D6488" s="10"/>
    </row>
    <row r="6489" spans="3:4">
      <c r="C6489" s="10"/>
      <c r="D6489" s="10"/>
    </row>
    <row r="6490" spans="3:4">
      <c r="C6490" s="10"/>
      <c r="D6490" s="10"/>
    </row>
    <row r="6491" spans="3:4">
      <c r="C6491" s="10"/>
      <c r="D6491" s="10"/>
    </row>
    <row r="6492" spans="3:4">
      <c r="C6492" s="10"/>
      <c r="D6492" s="10"/>
    </row>
    <row r="6493" spans="3:4">
      <c r="C6493" s="10"/>
      <c r="D6493" s="10"/>
    </row>
    <row r="6494" spans="3:4">
      <c r="C6494" s="10"/>
      <c r="D6494" s="10"/>
    </row>
    <row r="6495" spans="3:4">
      <c r="C6495" s="10"/>
      <c r="D6495" s="10"/>
    </row>
    <row r="6496" spans="3:4">
      <c r="C6496" s="10"/>
      <c r="D6496" s="10"/>
    </row>
    <row r="6497" spans="3:4">
      <c r="C6497" s="10"/>
      <c r="D6497" s="10"/>
    </row>
    <row r="6498" spans="3:4">
      <c r="C6498" s="10"/>
      <c r="D6498" s="10"/>
    </row>
    <row r="6499" spans="3:4">
      <c r="C6499" s="10"/>
      <c r="D6499" s="10"/>
    </row>
    <row r="6500" spans="3:4">
      <c r="C6500" s="10"/>
      <c r="D6500" s="10"/>
    </row>
    <row r="6501" spans="3:4">
      <c r="C6501" s="10"/>
      <c r="D6501" s="10"/>
    </row>
    <row r="6502" spans="3:4">
      <c r="C6502" s="10"/>
      <c r="D6502" s="10"/>
    </row>
    <row r="6503" spans="3:4">
      <c r="C6503" s="10"/>
      <c r="D6503" s="10"/>
    </row>
    <row r="6504" spans="3:4">
      <c r="C6504" s="10"/>
      <c r="D6504" s="10"/>
    </row>
    <row r="6505" spans="3:4">
      <c r="C6505" s="10"/>
      <c r="D6505" s="10"/>
    </row>
    <row r="6506" spans="3:4">
      <c r="C6506" s="10"/>
      <c r="D6506" s="10"/>
    </row>
    <row r="6507" spans="3:4">
      <c r="C6507" s="10"/>
      <c r="D6507" s="10"/>
    </row>
    <row r="6508" spans="3:4">
      <c r="C6508" s="10"/>
      <c r="D6508" s="10"/>
    </row>
    <row r="6509" spans="3:4">
      <c r="C6509" s="10"/>
      <c r="D6509" s="10"/>
    </row>
    <row r="6510" spans="3:4">
      <c r="C6510" s="10"/>
      <c r="D6510" s="10"/>
    </row>
    <row r="6511" spans="3:4">
      <c r="C6511" s="10"/>
      <c r="D6511" s="10"/>
    </row>
    <row r="6512" spans="3:4">
      <c r="C6512" s="10"/>
      <c r="D6512" s="10"/>
    </row>
    <row r="6513" spans="3:4">
      <c r="C6513" s="10"/>
      <c r="D6513" s="10"/>
    </row>
    <row r="6514" spans="3:4">
      <c r="C6514" s="10"/>
      <c r="D6514" s="10"/>
    </row>
    <row r="6515" spans="3:4">
      <c r="C6515" s="10"/>
      <c r="D6515" s="10"/>
    </row>
    <row r="6516" spans="3:4">
      <c r="C6516" s="10"/>
      <c r="D6516" s="10"/>
    </row>
    <row r="6517" spans="3:4">
      <c r="C6517" s="10"/>
      <c r="D6517" s="10"/>
    </row>
    <row r="6518" spans="3:4">
      <c r="C6518" s="10"/>
      <c r="D6518" s="10"/>
    </row>
    <row r="6519" spans="3:4">
      <c r="C6519" s="10"/>
      <c r="D6519" s="10"/>
    </row>
    <row r="6520" spans="3:4">
      <c r="C6520" s="10"/>
      <c r="D6520" s="10"/>
    </row>
    <row r="6521" spans="3:4">
      <c r="C6521" s="10"/>
      <c r="D6521" s="10"/>
    </row>
    <row r="6522" spans="3:4">
      <c r="C6522" s="10"/>
      <c r="D6522" s="10"/>
    </row>
    <row r="6523" spans="3:4">
      <c r="C6523" s="10"/>
      <c r="D6523" s="10"/>
    </row>
    <row r="6524" spans="3:4">
      <c r="C6524" s="10"/>
      <c r="D6524" s="10"/>
    </row>
    <row r="6525" spans="3:4">
      <c r="C6525" s="10"/>
      <c r="D6525" s="10"/>
    </row>
    <row r="6526" spans="3:4">
      <c r="C6526" s="10"/>
      <c r="D6526" s="10"/>
    </row>
    <row r="6527" spans="3:4">
      <c r="C6527" s="10"/>
      <c r="D6527" s="10"/>
    </row>
    <row r="6528" spans="3:4">
      <c r="C6528" s="10"/>
      <c r="D6528" s="10"/>
    </row>
    <row r="6529" spans="3:4">
      <c r="C6529" s="10"/>
      <c r="D6529" s="10"/>
    </row>
    <row r="6530" spans="3:4">
      <c r="C6530" s="10"/>
      <c r="D6530" s="10"/>
    </row>
    <row r="6531" spans="3:4">
      <c r="C6531" s="10"/>
      <c r="D6531" s="10"/>
    </row>
    <row r="6532" spans="3:4">
      <c r="C6532" s="10"/>
      <c r="D6532" s="10"/>
    </row>
    <row r="6533" spans="3:4">
      <c r="C6533" s="10"/>
      <c r="D6533" s="10"/>
    </row>
    <row r="6534" spans="3:4">
      <c r="C6534" s="10"/>
      <c r="D6534" s="10"/>
    </row>
    <row r="6535" spans="3:4">
      <c r="C6535" s="10"/>
      <c r="D6535" s="10"/>
    </row>
    <row r="6536" spans="3:4">
      <c r="C6536" s="10"/>
      <c r="D6536" s="10"/>
    </row>
    <row r="6537" spans="3:4">
      <c r="C6537" s="10"/>
      <c r="D6537" s="10"/>
    </row>
    <row r="6538" spans="3:4">
      <c r="C6538" s="10"/>
      <c r="D6538" s="10"/>
    </row>
    <row r="6539" spans="3:4">
      <c r="C6539" s="10"/>
      <c r="D6539" s="10"/>
    </row>
    <row r="6540" spans="3:4">
      <c r="C6540" s="10"/>
      <c r="D6540" s="10"/>
    </row>
    <row r="6541" spans="3:4">
      <c r="C6541" s="10"/>
      <c r="D6541" s="10"/>
    </row>
    <row r="6542" spans="3:4">
      <c r="C6542" s="10"/>
      <c r="D6542" s="10"/>
    </row>
    <row r="6543" spans="3:4">
      <c r="C6543" s="10"/>
      <c r="D6543" s="10"/>
    </row>
    <row r="6544" spans="3:4">
      <c r="C6544" s="10"/>
      <c r="D6544" s="10"/>
    </row>
    <row r="6545" spans="3:4">
      <c r="C6545" s="10"/>
      <c r="D6545" s="10"/>
    </row>
    <row r="6546" spans="3:4">
      <c r="C6546" s="10"/>
      <c r="D6546" s="10"/>
    </row>
    <row r="6547" spans="3:4">
      <c r="C6547" s="10"/>
      <c r="D6547" s="10"/>
    </row>
    <row r="6548" spans="3:4">
      <c r="C6548" s="10"/>
      <c r="D6548" s="10"/>
    </row>
    <row r="6549" spans="3:4">
      <c r="C6549" s="10"/>
      <c r="D6549" s="10"/>
    </row>
    <row r="6550" spans="3:4">
      <c r="C6550" s="10"/>
      <c r="D6550" s="10"/>
    </row>
    <row r="6551" spans="3:4">
      <c r="C6551" s="10"/>
      <c r="D6551" s="10"/>
    </row>
    <row r="6552" spans="3:4">
      <c r="C6552" s="10"/>
      <c r="D6552" s="10"/>
    </row>
    <row r="6553" spans="3:4">
      <c r="C6553" s="10"/>
      <c r="D6553" s="10"/>
    </row>
    <row r="6554" spans="3:4">
      <c r="C6554" s="10"/>
      <c r="D6554" s="10"/>
    </row>
    <row r="6555" spans="3:4">
      <c r="C6555" s="10"/>
      <c r="D6555" s="10"/>
    </row>
    <row r="6556" spans="3:4">
      <c r="C6556" s="10"/>
      <c r="D6556" s="10"/>
    </row>
    <row r="6557" spans="3:4">
      <c r="C6557" s="10"/>
      <c r="D6557" s="10"/>
    </row>
    <row r="6558" spans="3:4">
      <c r="C6558" s="10"/>
      <c r="D6558" s="10"/>
    </row>
    <row r="6559" spans="3:4">
      <c r="C6559" s="10"/>
      <c r="D6559" s="10"/>
    </row>
    <row r="6560" spans="3:4">
      <c r="C6560" s="10"/>
      <c r="D6560" s="10"/>
    </row>
    <row r="6561" spans="3:4">
      <c r="C6561" s="10"/>
      <c r="D6561" s="10"/>
    </row>
    <row r="6562" spans="3:4">
      <c r="C6562" s="10"/>
      <c r="D6562" s="10"/>
    </row>
    <row r="6563" spans="3:4">
      <c r="C6563" s="10"/>
      <c r="D6563" s="10"/>
    </row>
    <row r="6564" spans="3:4">
      <c r="C6564" s="10"/>
      <c r="D6564" s="10"/>
    </row>
    <row r="6565" spans="3:4">
      <c r="C6565" s="10"/>
      <c r="D6565" s="10"/>
    </row>
    <row r="6566" spans="3:4">
      <c r="C6566" s="10"/>
      <c r="D6566" s="10"/>
    </row>
    <row r="6567" spans="3:4">
      <c r="C6567" s="10"/>
      <c r="D6567" s="10"/>
    </row>
    <row r="6568" spans="3:4">
      <c r="C6568" s="10"/>
      <c r="D6568" s="10"/>
    </row>
    <row r="6569" spans="3:4">
      <c r="C6569" s="10"/>
      <c r="D6569" s="10"/>
    </row>
    <row r="6570" spans="3:4">
      <c r="C6570" s="10"/>
      <c r="D6570" s="10"/>
    </row>
    <row r="6571" spans="3:4">
      <c r="C6571" s="10"/>
      <c r="D6571" s="10"/>
    </row>
    <row r="6572" spans="3:4">
      <c r="C6572" s="10"/>
      <c r="D6572" s="10"/>
    </row>
    <row r="6573" spans="3:4">
      <c r="C6573" s="10"/>
      <c r="D6573" s="10"/>
    </row>
    <row r="6574" spans="3:4">
      <c r="C6574" s="10"/>
      <c r="D6574" s="10"/>
    </row>
    <row r="6575" spans="3:4">
      <c r="C6575" s="10"/>
      <c r="D6575" s="10"/>
    </row>
    <row r="6576" spans="3:4">
      <c r="C6576" s="10"/>
      <c r="D6576" s="10"/>
    </row>
    <row r="6577" spans="3:4">
      <c r="C6577" s="10"/>
      <c r="D6577" s="10"/>
    </row>
    <row r="6578" spans="3:4">
      <c r="C6578" s="10"/>
      <c r="D6578" s="10"/>
    </row>
    <row r="6579" spans="3:4">
      <c r="C6579" s="10"/>
      <c r="D6579" s="10"/>
    </row>
    <row r="6580" spans="3:4">
      <c r="C6580" s="10"/>
      <c r="D6580" s="10"/>
    </row>
    <row r="6581" spans="3:4">
      <c r="C6581" s="10"/>
      <c r="D6581" s="10"/>
    </row>
    <row r="6582" spans="3:4">
      <c r="C6582" s="10"/>
      <c r="D6582" s="10"/>
    </row>
    <row r="6583" spans="3:4">
      <c r="C6583" s="10"/>
      <c r="D6583" s="10"/>
    </row>
    <row r="6584" spans="3:4">
      <c r="C6584" s="10"/>
      <c r="D6584" s="10"/>
    </row>
    <row r="6585" spans="3:4">
      <c r="C6585" s="10"/>
      <c r="D6585" s="10"/>
    </row>
    <row r="6586" spans="3:4">
      <c r="C6586" s="10"/>
      <c r="D6586" s="10"/>
    </row>
    <row r="6587" spans="3:4">
      <c r="C6587" s="10"/>
      <c r="D6587" s="10"/>
    </row>
    <row r="6588" spans="3:4">
      <c r="C6588" s="10"/>
      <c r="D6588" s="10"/>
    </row>
    <row r="6589" spans="3:4">
      <c r="C6589" s="10"/>
      <c r="D6589" s="10"/>
    </row>
    <row r="6590" spans="3:4">
      <c r="C6590" s="10"/>
      <c r="D6590" s="10"/>
    </row>
    <row r="6591" spans="3:4">
      <c r="C6591" s="10"/>
      <c r="D6591" s="10"/>
    </row>
    <row r="6592" spans="3:4">
      <c r="C6592" s="10"/>
      <c r="D6592" s="10"/>
    </row>
    <row r="6593" spans="3:4">
      <c r="C6593" s="10"/>
      <c r="D6593" s="10"/>
    </row>
    <row r="6594" spans="3:4">
      <c r="C6594" s="10"/>
      <c r="D6594" s="10"/>
    </row>
    <row r="6595" spans="3:4">
      <c r="C6595" s="10"/>
      <c r="D6595" s="10"/>
    </row>
    <row r="6596" spans="3:4">
      <c r="C6596" s="10"/>
      <c r="D6596" s="10"/>
    </row>
    <row r="6597" spans="3:4">
      <c r="C6597" s="10"/>
      <c r="D6597" s="10"/>
    </row>
    <row r="6598" spans="3:4">
      <c r="C6598" s="10"/>
      <c r="D6598" s="10"/>
    </row>
    <row r="6599" spans="3:4">
      <c r="C6599" s="10"/>
      <c r="D6599" s="10"/>
    </row>
    <row r="6600" spans="3:4">
      <c r="C6600" s="10"/>
      <c r="D6600" s="10"/>
    </row>
    <row r="6601" spans="3:4">
      <c r="C6601" s="10"/>
      <c r="D6601" s="10"/>
    </row>
    <row r="6602" spans="3:4">
      <c r="C6602" s="10"/>
      <c r="D6602" s="10"/>
    </row>
    <row r="6603" spans="3:4">
      <c r="C6603" s="10"/>
      <c r="D6603" s="10"/>
    </row>
    <row r="6604" spans="3:4">
      <c r="C6604" s="10"/>
      <c r="D6604" s="10"/>
    </row>
    <row r="6605" spans="3:4">
      <c r="C6605" s="10"/>
      <c r="D6605" s="10"/>
    </row>
    <row r="6606" spans="3:4">
      <c r="C6606" s="10"/>
      <c r="D6606" s="10"/>
    </row>
    <row r="6607" spans="3:4">
      <c r="C6607" s="10"/>
      <c r="D6607" s="10"/>
    </row>
    <row r="6608" spans="3:4">
      <c r="C6608" s="10"/>
      <c r="D6608" s="10"/>
    </row>
    <row r="6609" spans="3:4">
      <c r="C6609" s="10"/>
      <c r="D6609" s="10"/>
    </row>
    <row r="6610" spans="3:4">
      <c r="C6610" s="10"/>
      <c r="D6610" s="10"/>
    </row>
    <row r="6611" spans="3:4">
      <c r="C6611" s="10"/>
      <c r="D6611" s="10"/>
    </row>
    <row r="6612" spans="3:4">
      <c r="C6612" s="10"/>
      <c r="D6612" s="10"/>
    </row>
    <row r="6613" spans="3:4">
      <c r="C6613" s="10"/>
      <c r="D6613" s="10"/>
    </row>
    <row r="6614" spans="3:4">
      <c r="C6614" s="10"/>
      <c r="D6614" s="10"/>
    </row>
    <row r="6615" spans="3:4">
      <c r="C6615" s="10"/>
      <c r="D6615" s="10"/>
    </row>
    <row r="6616" spans="3:4">
      <c r="C6616" s="10"/>
      <c r="D6616" s="10"/>
    </row>
    <row r="6617" spans="3:4">
      <c r="C6617" s="10"/>
      <c r="D6617" s="10"/>
    </row>
    <row r="6618" spans="3:4">
      <c r="C6618" s="10"/>
      <c r="D6618" s="10"/>
    </row>
    <row r="6619" spans="3:4">
      <c r="C6619" s="10"/>
      <c r="D6619" s="10"/>
    </row>
    <row r="6620" spans="3:4">
      <c r="C6620" s="10"/>
      <c r="D6620" s="10"/>
    </row>
    <row r="6621" spans="3:4">
      <c r="C6621" s="10"/>
      <c r="D6621" s="10"/>
    </row>
    <row r="6622" spans="3:4">
      <c r="C6622" s="10"/>
      <c r="D6622" s="10"/>
    </row>
    <row r="6623" spans="3:4">
      <c r="C6623" s="10"/>
      <c r="D6623" s="10"/>
    </row>
    <row r="6624" spans="3:4">
      <c r="C6624" s="10"/>
      <c r="D6624" s="10"/>
    </row>
    <row r="6625" spans="3:4">
      <c r="C6625" s="10"/>
      <c r="D6625" s="10"/>
    </row>
    <row r="6626" spans="3:4">
      <c r="C6626" s="10"/>
      <c r="D6626" s="10"/>
    </row>
    <row r="6627" spans="3:4">
      <c r="C6627" s="10"/>
      <c r="D6627" s="10"/>
    </row>
    <row r="6628" spans="3:4">
      <c r="C6628" s="10"/>
      <c r="D6628" s="10"/>
    </row>
    <row r="6629" spans="3:4">
      <c r="C6629" s="10"/>
      <c r="D6629" s="10"/>
    </row>
    <row r="6630" spans="3:4">
      <c r="C6630" s="10"/>
      <c r="D6630" s="10"/>
    </row>
    <row r="6631" spans="3:4">
      <c r="C6631" s="10"/>
      <c r="D6631" s="10"/>
    </row>
    <row r="6632" spans="3:4">
      <c r="C6632" s="10"/>
      <c r="D6632" s="10"/>
    </row>
    <row r="6633" spans="3:4">
      <c r="C6633" s="10"/>
      <c r="D6633" s="10"/>
    </row>
    <row r="6634" spans="3:4">
      <c r="C6634" s="10"/>
      <c r="D6634" s="10"/>
    </row>
    <row r="6635" spans="3:4">
      <c r="C6635" s="10"/>
      <c r="D6635" s="10"/>
    </row>
    <row r="6636" spans="3:4">
      <c r="C6636" s="10"/>
      <c r="D6636" s="10"/>
    </row>
    <row r="6637" spans="3:4">
      <c r="C6637" s="10"/>
      <c r="D6637" s="10"/>
    </row>
    <row r="6638" spans="3:4">
      <c r="C6638" s="10"/>
      <c r="D6638" s="10"/>
    </row>
    <row r="6639" spans="3:4">
      <c r="C6639" s="10"/>
      <c r="D6639" s="10"/>
    </row>
    <row r="6640" spans="3:4">
      <c r="C6640" s="10"/>
      <c r="D6640" s="10"/>
    </row>
    <row r="6641" spans="3:4">
      <c r="C6641" s="10"/>
      <c r="D6641" s="10"/>
    </row>
    <row r="6642" spans="3:4">
      <c r="C6642" s="10"/>
      <c r="D6642" s="10"/>
    </row>
    <row r="6643" spans="3:4">
      <c r="C6643" s="10"/>
      <c r="D6643" s="10"/>
    </row>
    <row r="6644" spans="3:4">
      <c r="C6644" s="10"/>
      <c r="D6644" s="10"/>
    </row>
    <row r="6645" spans="3:4">
      <c r="C6645" s="10"/>
      <c r="D6645" s="10"/>
    </row>
    <row r="6646" spans="3:4">
      <c r="C6646" s="10"/>
      <c r="D6646" s="10"/>
    </row>
    <row r="6647" spans="3:4">
      <c r="C6647" s="10"/>
      <c r="D6647" s="10"/>
    </row>
    <row r="6648" spans="3:4">
      <c r="C6648" s="10"/>
      <c r="D6648" s="10"/>
    </row>
    <row r="6649" spans="3:4">
      <c r="C6649" s="10"/>
      <c r="D6649" s="10"/>
    </row>
    <row r="6650" spans="3:4">
      <c r="C6650" s="10"/>
      <c r="D6650" s="10"/>
    </row>
    <row r="6651" spans="3:4">
      <c r="C6651" s="10"/>
      <c r="D6651" s="10"/>
    </row>
    <row r="6652" spans="3:4">
      <c r="C6652" s="10"/>
      <c r="D6652" s="10"/>
    </row>
    <row r="6653" spans="3:4">
      <c r="C6653" s="10"/>
      <c r="D6653" s="10"/>
    </row>
    <row r="6654" spans="3:4">
      <c r="C6654" s="10"/>
      <c r="D6654" s="10"/>
    </row>
    <row r="6655" spans="3:4">
      <c r="C6655" s="10"/>
      <c r="D6655" s="10"/>
    </row>
    <row r="6656" spans="3:4">
      <c r="C6656" s="10"/>
      <c r="D6656" s="10"/>
    </row>
    <row r="6657" spans="3:4">
      <c r="C6657" s="10"/>
      <c r="D6657" s="10"/>
    </row>
    <row r="6658" spans="3:4">
      <c r="C6658" s="10"/>
      <c r="D6658" s="10"/>
    </row>
    <row r="6659" spans="3:4">
      <c r="C6659" s="10"/>
      <c r="D6659" s="10"/>
    </row>
    <row r="6660" spans="3:4">
      <c r="C6660" s="10"/>
      <c r="D6660" s="10"/>
    </row>
    <row r="6661" spans="3:4">
      <c r="C6661" s="10"/>
      <c r="D6661" s="10"/>
    </row>
    <row r="6662" spans="3:4">
      <c r="C6662" s="10"/>
      <c r="D6662" s="10"/>
    </row>
    <row r="6663" spans="3:4">
      <c r="C6663" s="10"/>
      <c r="D6663" s="10"/>
    </row>
    <row r="6664" spans="3:4">
      <c r="C6664" s="10"/>
      <c r="D6664" s="10"/>
    </row>
    <row r="6665" spans="3:4">
      <c r="C6665" s="10"/>
      <c r="D6665" s="10"/>
    </row>
    <row r="6666" spans="3:4">
      <c r="C6666" s="10"/>
      <c r="D6666" s="10"/>
    </row>
    <row r="6667" spans="3:4">
      <c r="C6667" s="10"/>
      <c r="D6667" s="10"/>
    </row>
    <row r="6668" spans="3:4">
      <c r="C6668" s="10"/>
      <c r="D6668" s="10"/>
    </row>
    <row r="6669" spans="3:4">
      <c r="C6669" s="10"/>
      <c r="D6669" s="10"/>
    </row>
    <row r="6670" spans="3:4">
      <c r="C6670" s="10"/>
      <c r="D6670" s="10"/>
    </row>
    <row r="6671" spans="3:4">
      <c r="C6671" s="10"/>
      <c r="D6671" s="10"/>
    </row>
    <row r="6672" spans="3:4">
      <c r="C6672" s="10"/>
      <c r="D6672" s="10"/>
    </row>
    <row r="6673" spans="3:4">
      <c r="C6673" s="10"/>
      <c r="D6673" s="10"/>
    </row>
    <row r="6674" spans="3:4">
      <c r="C6674" s="10"/>
      <c r="D6674" s="10"/>
    </row>
    <row r="6675" spans="3:4">
      <c r="C6675" s="10"/>
      <c r="D6675" s="10"/>
    </row>
    <row r="6676" spans="3:4">
      <c r="C6676" s="10"/>
      <c r="D6676" s="10"/>
    </row>
    <row r="6677" spans="3:4">
      <c r="C6677" s="10"/>
      <c r="D6677" s="10"/>
    </row>
    <row r="6678" spans="3:4">
      <c r="C6678" s="10"/>
      <c r="D6678" s="10"/>
    </row>
    <row r="6679" spans="3:4">
      <c r="C6679" s="10"/>
      <c r="D6679" s="10"/>
    </row>
    <row r="6680" spans="3:4">
      <c r="C6680" s="10"/>
      <c r="D6680" s="10"/>
    </row>
    <row r="6681" spans="3:4">
      <c r="C6681" s="10"/>
      <c r="D6681" s="10"/>
    </row>
    <row r="6682" spans="3:4">
      <c r="C6682" s="10"/>
      <c r="D6682" s="10"/>
    </row>
    <row r="6683" spans="3:4">
      <c r="C6683" s="10"/>
      <c r="D6683" s="10"/>
    </row>
    <row r="6684" spans="3:4">
      <c r="C6684" s="10"/>
      <c r="D6684" s="10"/>
    </row>
    <row r="6685" spans="3:4">
      <c r="C6685" s="10"/>
      <c r="D6685" s="10"/>
    </row>
    <row r="6686" spans="3:4">
      <c r="C6686" s="10"/>
      <c r="D6686" s="10"/>
    </row>
    <row r="6687" spans="3:4">
      <c r="C6687" s="10"/>
      <c r="D6687" s="10"/>
    </row>
    <row r="6688" spans="3:4">
      <c r="C6688" s="10"/>
      <c r="D6688" s="10"/>
    </row>
    <row r="6689" spans="3:4">
      <c r="C6689" s="10"/>
      <c r="D6689" s="10"/>
    </row>
    <row r="6690" spans="3:4">
      <c r="C6690" s="10"/>
      <c r="D6690" s="10"/>
    </row>
    <row r="6691" spans="3:4">
      <c r="C6691" s="10"/>
      <c r="D6691" s="10"/>
    </row>
    <row r="6692" spans="3:4">
      <c r="C6692" s="10"/>
      <c r="D6692" s="10"/>
    </row>
    <row r="6693" spans="3:4">
      <c r="C6693" s="10"/>
      <c r="D6693" s="10"/>
    </row>
    <row r="6694" spans="3:4">
      <c r="C6694" s="10"/>
      <c r="D6694" s="10"/>
    </row>
    <row r="6695" spans="3:4">
      <c r="C6695" s="10"/>
      <c r="D6695" s="10"/>
    </row>
    <row r="6696" spans="3:4">
      <c r="C6696" s="10"/>
      <c r="D6696" s="10"/>
    </row>
    <row r="6697" spans="3:4">
      <c r="C6697" s="10"/>
      <c r="D6697" s="10"/>
    </row>
    <row r="6698" spans="3:4">
      <c r="C6698" s="10"/>
      <c r="D6698" s="10"/>
    </row>
    <row r="6699" spans="3:4">
      <c r="C6699" s="10"/>
      <c r="D6699" s="10"/>
    </row>
    <row r="6700" spans="3:4">
      <c r="C6700" s="10"/>
      <c r="D6700" s="10"/>
    </row>
    <row r="6701" spans="3:4">
      <c r="C6701" s="10"/>
      <c r="D6701" s="10"/>
    </row>
    <row r="6702" spans="3:4">
      <c r="C6702" s="10"/>
      <c r="D6702" s="10"/>
    </row>
    <row r="6703" spans="3:4">
      <c r="C6703" s="10"/>
      <c r="D6703" s="10"/>
    </row>
    <row r="6704" spans="3:4">
      <c r="C6704" s="10"/>
      <c r="D6704" s="10"/>
    </row>
    <row r="6705" spans="3:4">
      <c r="C6705" s="10"/>
      <c r="D6705" s="10"/>
    </row>
    <row r="6706" spans="3:4">
      <c r="C6706" s="10"/>
      <c r="D6706" s="10"/>
    </row>
    <row r="6707" spans="3:4">
      <c r="C6707" s="10"/>
      <c r="D6707" s="10"/>
    </row>
    <row r="6708" spans="3:4">
      <c r="C6708" s="10"/>
      <c r="D6708" s="10"/>
    </row>
    <row r="6709" spans="3:4">
      <c r="C6709" s="10"/>
      <c r="D6709" s="10"/>
    </row>
    <row r="6710" spans="3:4">
      <c r="C6710" s="10"/>
      <c r="D6710" s="10"/>
    </row>
    <row r="6711" spans="3:4">
      <c r="C6711" s="10"/>
      <c r="D6711" s="10"/>
    </row>
    <row r="6712" spans="3:4">
      <c r="C6712" s="10"/>
      <c r="D6712" s="10"/>
    </row>
    <row r="6713" spans="3:4">
      <c r="C6713" s="10"/>
      <c r="D6713" s="10"/>
    </row>
    <row r="6714" spans="3:4">
      <c r="C6714" s="10"/>
      <c r="D6714" s="10"/>
    </row>
    <row r="6715" spans="3:4">
      <c r="C6715" s="10"/>
      <c r="D6715" s="10"/>
    </row>
    <row r="6716" spans="3:4">
      <c r="C6716" s="10"/>
      <c r="D6716" s="10"/>
    </row>
    <row r="6717" spans="3:4">
      <c r="C6717" s="10"/>
      <c r="D6717" s="10"/>
    </row>
    <row r="6718" spans="3:4">
      <c r="C6718" s="10"/>
      <c r="D6718" s="10"/>
    </row>
    <row r="6719" spans="3:4">
      <c r="C6719" s="10"/>
      <c r="D6719" s="10"/>
    </row>
    <row r="6720" spans="3:4">
      <c r="C6720" s="10"/>
      <c r="D6720" s="10"/>
    </row>
    <row r="6721" spans="3:4">
      <c r="C6721" s="10"/>
      <c r="D6721" s="10"/>
    </row>
    <row r="6722" spans="3:4">
      <c r="C6722" s="10"/>
      <c r="D6722" s="10"/>
    </row>
    <row r="6723" spans="3:4">
      <c r="C6723" s="10"/>
      <c r="D6723" s="10"/>
    </row>
    <row r="6724" spans="3:4">
      <c r="C6724" s="10"/>
      <c r="D6724" s="10"/>
    </row>
    <row r="6725" spans="3:4">
      <c r="C6725" s="10"/>
      <c r="D6725" s="10"/>
    </row>
    <row r="6726" spans="3:4">
      <c r="C6726" s="10"/>
      <c r="D6726" s="10"/>
    </row>
    <row r="6727" spans="3:4">
      <c r="C6727" s="10"/>
      <c r="D6727" s="10"/>
    </row>
    <row r="6728" spans="3:4">
      <c r="C6728" s="10"/>
      <c r="D6728" s="10"/>
    </row>
    <row r="6729" spans="3:4">
      <c r="C6729" s="10"/>
      <c r="D6729" s="10"/>
    </row>
    <row r="6730" spans="3:4">
      <c r="C6730" s="10"/>
      <c r="D6730" s="10"/>
    </row>
    <row r="6731" spans="3:4">
      <c r="C6731" s="10"/>
      <c r="D6731" s="10"/>
    </row>
    <row r="6732" spans="3:4">
      <c r="C6732" s="10"/>
      <c r="D6732" s="10"/>
    </row>
    <row r="6733" spans="3:4">
      <c r="C6733" s="10"/>
      <c r="D6733" s="10"/>
    </row>
    <row r="6734" spans="3:4">
      <c r="C6734" s="10"/>
      <c r="D6734" s="10"/>
    </row>
    <row r="6735" spans="3:4">
      <c r="C6735" s="10"/>
      <c r="D6735" s="10"/>
    </row>
    <row r="6736" spans="3:4">
      <c r="C6736" s="10"/>
      <c r="D6736" s="10"/>
    </row>
    <row r="6737" spans="3:4">
      <c r="C6737" s="10"/>
      <c r="D6737" s="10"/>
    </row>
    <row r="6738" spans="3:4">
      <c r="C6738" s="10"/>
      <c r="D6738" s="10"/>
    </row>
    <row r="6739" spans="3:4">
      <c r="C6739" s="10"/>
      <c r="D6739" s="10"/>
    </row>
    <row r="6740" spans="3:4">
      <c r="C6740" s="10"/>
      <c r="D6740" s="10"/>
    </row>
    <row r="6741" spans="3:4">
      <c r="C6741" s="10"/>
      <c r="D6741" s="10"/>
    </row>
    <row r="6742" spans="3:4">
      <c r="C6742" s="10"/>
      <c r="D6742" s="10"/>
    </row>
    <row r="6743" spans="3:4">
      <c r="C6743" s="10"/>
      <c r="D6743" s="10"/>
    </row>
    <row r="6744" spans="3:4">
      <c r="C6744" s="10"/>
      <c r="D6744" s="10"/>
    </row>
    <row r="6745" spans="3:4">
      <c r="C6745" s="10"/>
      <c r="D6745" s="10"/>
    </row>
    <row r="6746" spans="3:4">
      <c r="C6746" s="10"/>
      <c r="D6746" s="10"/>
    </row>
    <row r="6747" spans="3:4">
      <c r="C6747" s="10"/>
      <c r="D6747" s="10"/>
    </row>
    <row r="6748" spans="3:4">
      <c r="C6748" s="10"/>
      <c r="D6748" s="10"/>
    </row>
    <row r="6749" spans="3:4">
      <c r="C6749" s="10"/>
      <c r="D6749" s="10"/>
    </row>
    <row r="6750" spans="3:4">
      <c r="C6750" s="10"/>
      <c r="D6750" s="10"/>
    </row>
    <row r="6751" spans="3:4">
      <c r="C6751" s="10"/>
      <c r="D6751" s="10"/>
    </row>
    <row r="6752" spans="3:4">
      <c r="C6752" s="10"/>
      <c r="D6752" s="10"/>
    </row>
    <row r="6753" spans="3:4">
      <c r="C6753" s="10"/>
      <c r="D6753" s="10"/>
    </row>
    <row r="6754" spans="3:4">
      <c r="C6754" s="10"/>
      <c r="D6754" s="10"/>
    </row>
    <row r="6755" spans="3:4">
      <c r="C6755" s="10"/>
      <c r="D6755" s="10"/>
    </row>
    <row r="6756" spans="3:4">
      <c r="C6756" s="10"/>
      <c r="D6756" s="10"/>
    </row>
    <row r="6757" spans="3:4">
      <c r="C6757" s="10"/>
      <c r="D6757" s="10"/>
    </row>
    <row r="6758" spans="3:4">
      <c r="C6758" s="10"/>
      <c r="D6758" s="10"/>
    </row>
    <row r="6759" spans="3:4">
      <c r="C6759" s="10"/>
      <c r="D6759" s="10"/>
    </row>
    <row r="6760" spans="3:4">
      <c r="C6760" s="10"/>
      <c r="D6760" s="10"/>
    </row>
    <row r="6761" spans="3:4">
      <c r="C6761" s="10"/>
      <c r="D6761" s="10"/>
    </row>
    <row r="6762" spans="3:4">
      <c r="C6762" s="10"/>
      <c r="D6762" s="10"/>
    </row>
    <row r="6763" spans="3:4">
      <c r="C6763" s="10"/>
      <c r="D6763" s="10"/>
    </row>
    <row r="6764" spans="3:4">
      <c r="C6764" s="10"/>
      <c r="D6764" s="10"/>
    </row>
    <row r="6765" spans="3:4">
      <c r="C6765" s="10"/>
      <c r="D6765" s="10"/>
    </row>
    <row r="6766" spans="3:4">
      <c r="C6766" s="10"/>
      <c r="D6766" s="10"/>
    </row>
    <row r="6767" spans="3:4">
      <c r="C6767" s="10"/>
      <c r="D6767" s="10"/>
    </row>
    <row r="6768" spans="3:4">
      <c r="C6768" s="10"/>
      <c r="D6768" s="10"/>
    </row>
    <row r="6769" spans="3:4">
      <c r="C6769" s="10"/>
      <c r="D6769" s="10"/>
    </row>
    <row r="6770" spans="3:4">
      <c r="C6770" s="10"/>
      <c r="D6770" s="10"/>
    </row>
    <row r="6771" spans="3:4">
      <c r="C6771" s="10"/>
      <c r="D6771" s="10"/>
    </row>
    <row r="6772" spans="3:4">
      <c r="C6772" s="10"/>
      <c r="D6772" s="10"/>
    </row>
    <row r="6773" spans="3:4">
      <c r="C6773" s="10"/>
      <c r="D6773" s="10"/>
    </row>
    <row r="6774" spans="3:4">
      <c r="C6774" s="10"/>
      <c r="D6774" s="10"/>
    </row>
    <row r="6775" spans="3:4">
      <c r="C6775" s="10"/>
      <c r="D6775" s="10"/>
    </row>
    <row r="6776" spans="3:4">
      <c r="C6776" s="10"/>
      <c r="D6776" s="10"/>
    </row>
    <row r="6777" spans="3:4">
      <c r="C6777" s="10"/>
      <c r="D6777" s="10"/>
    </row>
    <row r="6778" spans="3:4">
      <c r="C6778" s="10"/>
      <c r="D6778" s="10"/>
    </row>
    <row r="6779" spans="3:4">
      <c r="C6779" s="10"/>
      <c r="D6779" s="10"/>
    </row>
    <row r="6780" spans="3:4">
      <c r="C6780" s="10"/>
      <c r="D6780" s="10"/>
    </row>
    <row r="6781" spans="3:4">
      <c r="C6781" s="10"/>
      <c r="D6781" s="10"/>
    </row>
    <row r="6782" spans="3:4">
      <c r="C6782" s="10"/>
      <c r="D6782" s="10"/>
    </row>
    <row r="6783" spans="3:4">
      <c r="C6783" s="10"/>
      <c r="D6783" s="10"/>
    </row>
    <row r="6784" spans="3:4">
      <c r="C6784" s="10"/>
      <c r="D6784" s="10"/>
    </row>
    <row r="6785" spans="3:4">
      <c r="C6785" s="10"/>
      <c r="D6785" s="10"/>
    </row>
    <row r="6786" spans="3:4">
      <c r="C6786" s="10"/>
      <c r="D6786" s="10"/>
    </row>
    <row r="6787" spans="3:4">
      <c r="C6787" s="10"/>
      <c r="D6787" s="10"/>
    </row>
    <row r="6788" spans="3:4">
      <c r="C6788" s="10"/>
      <c r="D6788" s="10"/>
    </row>
    <row r="6789" spans="3:4">
      <c r="C6789" s="10"/>
      <c r="D6789" s="10"/>
    </row>
    <row r="6790" spans="3:4">
      <c r="C6790" s="10"/>
      <c r="D6790" s="10"/>
    </row>
    <row r="6791" spans="3:4">
      <c r="C6791" s="10"/>
      <c r="D6791" s="10"/>
    </row>
    <row r="6792" spans="3:4">
      <c r="C6792" s="10"/>
      <c r="D6792" s="10"/>
    </row>
    <row r="6793" spans="3:4">
      <c r="C6793" s="10"/>
      <c r="D6793" s="10"/>
    </row>
    <row r="6794" spans="3:4">
      <c r="C6794" s="10"/>
      <c r="D6794" s="10"/>
    </row>
    <row r="6795" spans="3:4">
      <c r="C6795" s="10"/>
      <c r="D6795" s="10"/>
    </row>
    <row r="6796" spans="3:4">
      <c r="C6796" s="10"/>
      <c r="D6796" s="10"/>
    </row>
    <row r="6797" spans="3:4">
      <c r="C6797" s="10"/>
      <c r="D6797" s="10"/>
    </row>
    <row r="6798" spans="3:4">
      <c r="C6798" s="10"/>
      <c r="D6798" s="10"/>
    </row>
    <row r="6799" spans="3:4">
      <c r="C6799" s="10"/>
      <c r="D6799" s="10"/>
    </row>
    <row r="6800" spans="3:4">
      <c r="C6800" s="10"/>
      <c r="D6800" s="10"/>
    </row>
    <row r="6801" spans="3:4">
      <c r="C6801" s="10"/>
      <c r="D6801" s="10"/>
    </row>
    <row r="6802" spans="3:4">
      <c r="C6802" s="10"/>
      <c r="D6802" s="10"/>
    </row>
    <row r="6803" spans="3:4">
      <c r="C6803" s="10"/>
      <c r="D6803" s="10"/>
    </row>
    <row r="6804" spans="3:4">
      <c r="C6804" s="10"/>
      <c r="D6804" s="10"/>
    </row>
    <row r="6805" spans="3:4">
      <c r="C6805" s="10"/>
      <c r="D6805" s="10"/>
    </row>
    <row r="6806" spans="3:4">
      <c r="C6806" s="10"/>
      <c r="D6806" s="10"/>
    </row>
    <row r="6807" spans="3:4">
      <c r="C6807" s="10"/>
      <c r="D6807" s="10"/>
    </row>
    <row r="6808" spans="3:4">
      <c r="C6808" s="10"/>
      <c r="D6808" s="10"/>
    </row>
    <row r="6809" spans="3:4">
      <c r="C6809" s="10"/>
      <c r="D6809" s="10"/>
    </row>
    <row r="6810" spans="3:4">
      <c r="C6810" s="10"/>
      <c r="D6810" s="10"/>
    </row>
    <row r="6811" spans="3:4">
      <c r="C6811" s="10"/>
      <c r="D6811" s="10"/>
    </row>
    <row r="6812" spans="3:4">
      <c r="C6812" s="10"/>
      <c r="D6812" s="10"/>
    </row>
    <row r="6813" spans="3:4">
      <c r="C6813" s="10"/>
      <c r="D6813" s="10"/>
    </row>
    <row r="6814" spans="3:4">
      <c r="C6814" s="10"/>
      <c r="D6814" s="10"/>
    </row>
    <row r="6815" spans="3:4">
      <c r="C6815" s="10"/>
      <c r="D6815" s="10"/>
    </row>
    <row r="6816" spans="3:4">
      <c r="C6816" s="10"/>
      <c r="D6816" s="10"/>
    </row>
    <row r="6817" spans="3:4">
      <c r="C6817" s="10"/>
      <c r="D6817" s="10"/>
    </row>
    <row r="6818" spans="3:4">
      <c r="C6818" s="10"/>
      <c r="D6818" s="10"/>
    </row>
    <row r="6819" spans="3:4">
      <c r="C6819" s="10"/>
      <c r="D6819" s="10"/>
    </row>
    <row r="6820" spans="3:4">
      <c r="C6820" s="10"/>
      <c r="D6820" s="10"/>
    </row>
    <row r="6821" spans="3:4">
      <c r="C6821" s="10"/>
      <c r="D6821" s="10"/>
    </row>
    <row r="6822" spans="3:4">
      <c r="C6822" s="10"/>
      <c r="D6822" s="10"/>
    </row>
    <row r="6823" spans="3:4">
      <c r="C6823" s="10"/>
      <c r="D6823" s="10"/>
    </row>
    <row r="6824" spans="3:4">
      <c r="C6824" s="10"/>
      <c r="D6824" s="10"/>
    </row>
    <row r="6825" spans="3:4">
      <c r="C6825" s="10"/>
      <c r="D6825" s="10"/>
    </row>
    <row r="6826" spans="3:4">
      <c r="C6826" s="10"/>
      <c r="D6826" s="10"/>
    </row>
    <row r="6827" spans="3:4">
      <c r="C6827" s="10"/>
      <c r="D6827" s="10"/>
    </row>
    <row r="6828" spans="3:4">
      <c r="C6828" s="10"/>
      <c r="D6828" s="10"/>
    </row>
    <row r="6829" spans="3:4">
      <c r="C6829" s="10"/>
      <c r="D6829" s="10"/>
    </row>
    <row r="6830" spans="3:4">
      <c r="C6830" s="10"/>
      <c r="D6830" s="10"/>
    </row>
    <row r="6831" spans="3:4">
      <c r="C6831" s="10"/>
      <c r="D6831" s="10"/>
    </row>
    <row r="6832" spans="3:4">
      <c r="C6832" s="10"/>
      <c r="D6832" s="10"/>
    </row>
    <row r="6833" spans="3:4">
      <c r="C6833" s="10"/>
      <c r="D6833" s="10"/>
    </row>
    <row r="6834" spans="3:4">
      <c r="C6834" s="10"/>
      <c r="D6834" s="10"/>
    </row>
    <row r="6835" spans="3:4">
      <c r="C6835" s="10"/>
      <c r="D6835" s="10"/>
    </row>
    <row r="6836" spans="3:4">
      <c r="C6836" s="10"/>
      <c r="D6836" s="10"/>
    </row>
    <row r="6837" spans="3:4">
      <c r="C6837" s="10"/>
      <c r="D6837" s="10"/>
    </row>
    <row r="6838" spans="3:4">
      <c r="C6838" s="10"/>
      <c r="D6838" s="10"/>
    </row>
    <row r="6839" spans="3:4">
      <c r="C6839" s="10"/>
      <c r="D6839" s="10"/>
    </row>
    <row r="6840" spans="3:4">
      <c r="C6840" s="10"/>
      <c r="D6840" s="10"/>
    </row>
    <row r="6841" spans="3:4">
      <c r="C6841" s="10"/>
      <c r="D6841" s="10"/>
    </row>
    <row r="6842" spans="3:4">
      <c r="C6842" s="10"/>
      <c r="D6842" s="10"/>
    </row>
    <row r="6843" spans="3:4">
      <c r="C6843" s="10"/>
      <c r="D6843" s="10"/>
    </row>
    <row r="6844" spans="3:4">
      <c r="C6844" s="10"/>
      <c r="D6844" s="10"/>
    </row>
    <row r="6845" spans="3:4">
      <c r="C6845" s="10"/>
      <c r="D6845" s="10"/>
    </row>
    <row r="6846" spans="3:4">
      <c r="C6846" s="10"/>
      <c r="D6846" s="10"/>
    </row>
    <row r="6847" spans="3:4">
      <c r="C6847" s="10"/>
      <c r="D6847" s="10"/>
    </row>
    <row r="6848" spans="3:4">
      <c r="C6848" s="10"/>
      <c r="D6848" s="10"/>
    </row>
    <row r="6849" spans="3:4">
      <c r="C6849" s="10"/>
      <c r="D6849" s="10"/>
    </row>
    <row r="6850" spans="3:4">
      <c r="C6850" s="10"/>
      <c r="D6850" s="10"/>
    </row>
    <row r="6851" spans="3:4">
      <c r="C6851" s="10"/>
      <c r="D6851" s="10"/>
    </row>
    <row r="6852" spans="3:4">
      <c r="C6852" s="10"/>
      <c r="D6852" s="10"/>
    </row>
    <row r="6853" spans="3:4">
      <c r="C6853" s="10"/>
      <c r="D6853" s="10"/>
    </row>
    <row r="6854" spans="3:4">
      <c r="C6854" s="10"/>
      <c r="D6854" s="10"/>
    </row>
    <row r="6855" spans="3:4">
      <c r="C6855" s="10"/>
      <c r="D6855" s="10"/>
    </row>
    <row r="6856" spans="3:4">
      <c r="C6856" s="10"/>
      <c r="D6856" s="10"/>
    </row>
    <row r="6857" spans="3:4">
      <c r="C6857" s="10"/>
      <c r="D6857" s="10"/>
    </row>
    <row r="6858" spans="3:4">
      <c r="C6858" s="10"/>
      <c r="D6858" s="10"/>
    </row>
    <row r="6859" spans="3:4">
      <c r="C6859" s="10"/>
      <c r="D6859" s="10"/>
    </row>
    <row r="6860" spans="3:4">
      <c r="C6860" s="10"/>
      <c r="D6860" s="10"/>
    </row>
    <row r="6861" spans="3:4">
      <c r="C6861" s="10"/>
      <c r="D6861" s="10"/>
    </row>
    <row r="6862" spans="3:4">
      <c r="C6862" s="10"/>
      <c r="D6862" s="10"/>
    </row>
    <row r="6863" spans="3:4">
      <c r="C6863" s="10"/>
      <c r="D6863" s="10"/>
    </row>
    <row r="6864" spans="3:4">
      <c r="C6864" s="10"/>
      <c r="D6864" s="10"/>
    </row>
    <row r="6865" spans="3:4">
      <c r="C6865" s="10"/>
      <c r="D6865" s="10"/>
    </row>
    <row r="6866" spans="3:4">
      <c r="C6866" s="10"/>
      <c r="D6866" s="10"/>
    </row>
    <row r="6867" spans="3:4">
      <c r="C6867" s="10"/>
      <c r="D6867" s="10"/>
    </row>
    <row r="6868" spans="3:4">
      <c r="C6868" s="10"/>
      <c r="D6868" s="10"/>
    </row>
    <row r="6869" spans="3:4">
      <c r="C6869" s="10"/>
      <c r="D6869" s="10"/>
    </row>
    <row r="6870" spans="3:4">
      <c r="C6870" s="10"/>
      <c r="D6870" s="10"/>
    </row>
    <row r="6871" spans="3:4">
      <c r="C6871" s="10"/>
      <c r="D6871" s="10"/>
    </row>
    <row r="6872" spans="3:4">
      <c r="C6872" s="10"/>
      <c r="D6872" s="10"/>
    </row>
    <row r="6873" spans="3:4">
      <c r="C6873" s="10"/>
      <c r="D6873" s="10"/>
    </row>
    <row r="6874" spans="3:4">
      <c r="C6874" s="10"/>
      <c r="D6874" s="10"/>
    </row>
    <row r="6875" spans="3:4">
      <c r="C6875" s="10"/>
      <c r="D6875" s="10"/>
    </row>
    <row r="6876" spans="3:4">
      <c r="C6876" s="10"/>
      <c r="D6876" s="10"/>
    </row>
    <row r="6877" spans="3:4">
      <c r="C6877" s="10"/>
      <c r="D6877" s="10"/>
    </row>
    <row r="6878" spans="3:4">
      <c r="C6878" s="10"/>
      <c r="D6878" s="10"/>
    </row>
    <row r="6879" spans="3:4">
      <c r="C6879" s="10"/>
      <c r="D6879" s="10"/>
    </row>
    <row r="6880" spans="3:4">
      <c r="C6880" s="10"/>
      <c r="D6880" s="10"/>
    </row>
    <row r="6881" spans="3:4">
      <c r="C6881" s="10"/>
      <c r="D6881" s="10"/>
    </row>
    <row r="6882" spans="3:4">
      <c r="C6882" s="10"/>
      <c r="D6882" s="10"/>
    </row>
    <row r="6883" spans="3:4">
      <c r="C6883" s="10"/>
      <c r="D6883" s="10"/>
    </row>
    <row r="6884" spans="3:4">
      <c r="C6884" s="10"/>
      <c r="D6884" s="10"/>
    </row>
    <row r="6885" spans="3:4">
      <c r="C6885" s="10"/>
      <c r="D6885" s="10"/>
    </row>
    <row r="6886" spans="3:4">
      <c r="C6886" s="10"/>
      <c r="D6886" s="10"/>
    </row>
    <row r="6887" spans="3:4">
      <c r="C6887" s="10"/>
      <c r="D6887" s="10"/>
    </row>
    <row r="6888" spans="3:4">
      <c r="C6888" s="10"/>
      <c r="D6888" s="10"/>
    </row>
    <row r="6889" spans="3:4">
      <c r="C6889" s="10"/>
      <c r="D6889" s="10"/>
    </row>
    <row r="6890" spans="3:4">
      <c r="C6890" s="10"/>
      <c r="D6890" s="10"/>
    </row>
    <row r="6891" spans="3:4">
      <c r="C6891" s="10"/>
      <c r="D6891" s="10"/>
    </row>
    <row r="6892" spans="3:4">
      <c r="C6892" s="10"/>
      <c r="D6892" s="10"/>
    </row>
    <row r="6893" spans="3:4">
      <c r="C6893" s="10"/>
      <c r="D6893" s="10"/>
    </row>
    <row r="6894" spans="3:4">
      <c r="C6894" s="10"/>
      <c r="D6894" s="10"/>
    </row>
    <row r="6895" spans="3:4">
      <c r="C6895" s="10"/>
      <c r="D6895" s="10"/>
    </row>
    <row r="6896" spans="3:4">
      <c r="C6896" s="10"/>
      <c r="D6896" s="10"/>
    </row>
    <row r="6897" spans="3:4">
      <c r="C6897" s="10"/>
      <c r="D6897" s="10"/>
    </row>
    <row r="6898" spans="3:4">
      <c r="C6898" s="10"/>
      <c r="D6898" s="10"/>
    </row>
    <row r="6899" spans="3:4">
      <c r="C6899" s="10"/>
      <c r="D6899" s="10"/>
    </row>
    <row r="6900" spans="3:4">
      <c r="C6900" s="10"/>
      <c r="D6900" s="10"/>
    </row>
    <row r="6901" spans="3:4">
      <c r="C6901" s="10"/>
      <c r="D6901" s="10"/>
    </row>
    <row r="6902" spans="3:4">
      <c r="C6902" s="10"/>
      <c r="D6902" s="10"/>
    </row>
    <row r="6903" spans="3:4">
      <c r="C6903" s="10"/>
      <c r="D6903" s="10"/>
    </row>
    <row r="6904" spans="3:4">
      <c r="C6904" s="10"/>
      <c r="D6904" s="10"/>
    </row>
    <row r="6905" spans="3:4">
      <c r="C6905" s="10"/>
      <c r="D6905" s="10"/>
    </row>
    <row r="6906" spans="3:4">
      <c r="C6906" s="10"/>
      <c r="D6906" s="10"/>
    </row>
    <row r="6907" spans="3:4">
      <c r="C6907" s="10"/>
      <c r="D6907" s="10"/>
    </row>
    <row r="6908" spans="3:4">
      <c r="C6908" s="10"/>
      <c r="D6908" s="10"/>
    </row>
    <row r="6909" spans="3:4">
      <c r="C6909" s="10"/>
      <c r="D6909" s="10"/>
    </row>
    <row r="6910" spans="3:4">
      <c r="C6910" s="10"/>
      <c r="D6910" s="10"/>
    </row>
    <row r="6911" spans="3:4">
      <c r="C6911" s="10"/>
      <c r="D6911" s="10"/>
    </row>
    <row r="6912" spans="3:4">
      <c r="C6912" s="10"/>
      <c r="D6912" s="10"/>
    </row>
    <row r="6913" spans="3:4">
      <c r="C6913" s="10"/>
      <c r="D6913" s="10"/>
    </row>
    <row r="6914" spans="3:4">
      <c r="C6914" s="10"/>
      <c r="D6914" s="10"/>
    </row>
    <row r="6915" spans="3:4">
      <c r="C6915" s="10"/>
      <c r="D6915" s="10"/>
    </row>
    <row r="6916" spans="3:4">
      <c r="C6916" s="10"/>
      <c r="D6916" s="10"/>
    </row>
    <row r="6917" spans="3:4">
      <c r="C6917" s="10"/>
      <c r="D6917" s="10"/>
    </row>
    <row r="6918" spans="3:4">
      <c r="C6918" s="10"/>
      <c r="D6918" s="10"/>
    </row>
    <row r="6919" spans="3:4">
      <c r="C6919" s="10"/>
      <c r="D6919" s="10"/>
    </row>
    <row r="6920" spans="3:4">
      <c r="C6920" s="10"/>
      <c r="D6920" s="10"/>
    </row>
    <row r="6921" spans="3:4">
      <c r="C6921" s="10"/>
      <c r="D6921" s="10"/>
    </row>
    <row r="6922" spans="3:4">
      <c r="C6922" s="10"/>
      <c r="D6922" s="10"/>
    </row>
    <row r="6923" spans="3:4">
      <c r="C6923" s="10"/>
      <c r="D6923" s="10"/>
    </row>
    <row r="6924" spans="3:4">
      <c r="C6924" s="10"/>
      <c r="D6924" s="10"/>
    </row>
    <row r="6925" spans="3:4">
      <c r="C6925" s="10"/>
      <c r="D6925" s="10"/>
    </row>
    <row r="6926" spans="3:4">
      <c r="C6926" s="10"/>
      <c r="D6926" s="10"/>
    </row>
    <row r="6927" spans="3:4">
      <c r="C6927" s="10"/>
      <c r="D6927" s="10"/>
    </row>
    <row r="6928" spans="3:4">
      <c r="C6928" s="10"/>
      <c r="D6928" s="10"/>
    </row>
    <row r="6929" spans="3:4">
      <c r="C6929" s="10"/>
      <c r="D6929" s="10"/>
    </row>
    <row r="6930" spans="3:4">
      <c r="C6930" s="10"/>
      <c r="D6930" s="10"/>
    </row>
    <row r="6931" spans="3:4">
      <c r="C6931" s="10"/>
      <c r="D6931" s="10"/>
    </row>
    <row r="6932" spans="3:4">
      <c r="C6932" s="10"/>
      <c r="D6932" s="10"/>
    </row>
    <row r="6933" spans="3:4">
      <c r="C6933" s="10"/>
      <c r="D6933" s="10"/>
    </row>
    <row r="6934" spans="3:4">
      <c r="C6934" s="10"/>
      <c r="D6934" s="10"/>
    </row>
    <row r="6935" spans="3:4">
      <c r="C6935" s="10"/>
      <c r="D6935" s="10"/>
    </row>
    <row r="6936" spans="3:4">
      <c r="C6936" s="10"/>
      <c r="D6936" s="10"/>
    </row>
    <row r="6937" spans="3:4">
      <c r="C6937" s="10"/>
      <c r="D6937" s="10"/>
    </row>
    <row r="6938" spans="3:4">
      <c r="C6938" s="10"/>
      <c r="D6938" s="10"/>
    </row>
  </sheetData>
  <sheetProtection sheet="1"/>
  <phoneticPr fontId="8" type="noConversion"/>
  <pageMargins left="0.75" right="0.75" top="1" bottom="1" header="0.5" footer="0.5"/>
  <pageSetup orientation="portrait" verticalDpi="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3"/>
  <dimension ref="A1:P726"/>
  <sheetViews>
    <sheetView workbookViewId="0">
      <selection activeCell="C50" sqref="C50"/>
    </sheetView>
  </sheetViews>
  <sheetFormatPr defaultRowHeight="12.75"/>
  <cols>
    <col min="1" max="1" width="19.7109375" style="10" customWidth="1"/>
    <col min="2" max="2" width="4.42578125" style="12" customWidth="1"/>
    <col min="3" max="3" width="12.7109375" style="10" customWidth="1"/>
    <col min="4" max="4" width="5.42578125" style="12" customWidth="1"/>
    <col min="5" max="5" width="14.85546875" style="12" customWidth="1"/>
    <col min="6" max="6" width="9.140625" style="12"/>
    <col min="7" max="7" width="12" style="12" customWidth="1"/>
    <col min="8" max="8" width="14.140625" style="10" customWidth="1"/>
    <col min="9" max="9" width="22.5703125" style="12" customWidth="1"/>
    <col min="10" max="10" width="25.140625" style="12" customWidth="1"/>
    <col min="11" max="11" width="15.7109375" style="12" customWidth="1"/>
    <col min="12" max="12" width="14.140625" style="12" customWidth="1"/>
    <col min="13" max="13" width="9.5703125" style="12" customWidth="1"/>
    <col min="14" max="14" width="14.140625" style="12" customWidth="1"/>
    <col min="15" max="15" width="23.42578125" style="12" customWidth="1"/>
    <col min="16" max="16" width="16.5703125" style="12" customWidth="1"/>
    <col min="17" max="17" width="41" style="12" customWidth="1"/>
    <col min="18" max="16384" width="9.140625" style="12"/>
  </cols>
  <sheetData>
    <row r="1" spans="1:16" ht="15.75">
      <c r="A1" s="47" t="s">
        <v>78</v>
      </c>
      <c r="I1" s="48" t="s">
        <v>79</v>
      </c>
      <c r="J1" s="49" t="s">
        <v>80</v>
      </c>
    </row>
    <row r="2" spans="1:16">
      <c r="I2" s="50" t="s">
        <v>81</v>
      </c>
      <c r="J2" s="51" t="s">
        <v>82</v>
      </c>
    </row>
    <row r="3" spans="1:16">
      <c r="A3" s="52" t="s">
        <v>83</v>
      </c>
      <c r="I3" s="50" t="s">
        <v>84</v>
      </c>
      <c r="J3" s="51" t="s">
        <v>85</v>
      </c>
    </row>
    <row r="4" spans="1:16">
      <c r="I4" s="50" t="s">
        <v>86</v>
      </c>
      <c r="J4" s="51" t="s">
        <v>85</v>
      </c>
    </row>
    <row r="5" spans="1:16" ht="13.5" thickBot="1">
      <c r="I5" s="53" t="s">
        <v>87</v>
      </c>
      <c r="J5" s="54" t="s">
        <v>88</v>
      </c>
    </row>
    <row r="10" spans="1:16" ht="13.5" thickBot="1"/>
    <row r="11" spans="1:16" ht="12.75" customHeight="1" thickBot="1">
      <c r="A11" s="10" t="str">
        <f t="shared" ref="A11:A42" si="0">P11</f>
        <v>OEJV 107 </v>
      </c>
      <c r="B11" s="3" t="str">
        <f t="shared" ref="B11:B42" si="1">IF(H11=INT(H11),"I","II")</f>
        <v>II</v>
      </c>
      <c r="C11" s="10">
        <f t="shared" ref="C11:C42" si="2">1*G11</f>
        <v>54925.365140000002</v>
      </c>
      <c r="D11" s="12" t="str">
        <f t="shared" ref="D11:D42" si="3">VLOOKUP(F11,I$1:J$5,2,FALSE)</f>
        <v>vis</v>
      </c>
      <c r="E11" s="55">
        <f>VLOOKUP(C11,A!C$21:E$973,3,FALSE)</f>
        <v>1297.4985502491202</v>
      </c>
      <c r="F11" s="3" t="s">
        <v>87</v>
      </c>
      <c r="G11" s="12" t="str">
        <f t="shared" ref="G11:G42" si="4">MID(I11,3,LEN(I11)-3)</f>
        <v>54925.36514</v>
      </c>
      <c r="H11" s="10">
        <f t="shared" ref="H11:H42" si="5">1*K11</f>
        <v>-71.5</v>
      </c>
      <c r="I11" s="56" t="s">
        <v>89</v>
      </c>
      <c r="J11" s="57" t="s">
        <v>90</v>
      </c>
      <c r="K11" s="56">
        <v>-71.5</v>
      </c>
      <c r="L11" s="56" t="s">
        <v>91</v>
      </c>
      <c r="M11" s="57" t="s">
        <v>92</v>
      </c>
      <c r="N11" s="57" t="s">
        <v>93</v>
      </c>
      <c r="O11" s="58" t="s">
        <v>94</v>
      </c>
      <c r="P11" s="59" t="s">
        <v>95</v>
      </c>
    </row>
    <row r="12" spans="1:16" ht="12.75" customHeight="1" thickBot="1">
      <c r="A12" s="10" t="str">
        <f t="shared" si="0"/>
        <v>BAVM 209 </v>
      </c>
      <c r="B12" s="3" t="str">
        <f t="shared" si="1"/>
        <v>II</v>
      </c>
      <c r="C12" s="10">
        <f t="shared" si="2"/>
        <v>54937.311199999996</v>
      </c>
      <c r="D12" s="12" t="str">
        <f t="shared" si="3"/>
        <v>vis</v>
      </c>
      <c r="E12" s="55">
        <f>VLOOKUP(C12,A!C$21:E$973,3,FALSE)</f>
        <v>1322.5022476214151</v>
      </c>
      <c r="F12" s="3" t="s">
        <v>87</v>
      </c>
      <c r="G12" s="12" t="str">
        <f t="shared" si="4"/>
        <v>54937.3112</v>
      </c>
      <c r="H12" s="10">
        <f t="shared" si="5"/>
        <v>-46.5</v>
      </c>
      <c r="I12" s="56" t="s">
        <v>96</v>
      </c>
      <c r="J12" s="57" t="s">
        <v>97</v>
      </c>
      <c r="K12" s="56">
        <v>-46.5</v>
      </c>
      <c r="L12" s="56" t="s">
        <v>98</v>
      </c>
      <c r="M12" s="57" t="s">
        <v>92</v>
      </c>
      <c r="N12" s="57" t="s">
        <v>99</v>
      </c>
      <c r="O12" s="58" t="s">
        <v>100</v>
      </c>
      <c r="P12" s="59" t="s">
        <v>101</v>
      </c>
    </row>
    <row r="13" spans="1:16" ht="12.75" customHeight="1" thickBot="1">
      <c r="A13" s="10" t="str">
        <f t="shared" si="0"/>
        <v>BAVM 209 </v>
      </c>
      <c r="B13" s="3" t="str">
        <f t="shared" si="1"/>
        <v>I</v>
      </c>
      <c r="C13" s="10">
        <f t="shared" si="2"/>
        <v>54937.546199999997</v>
      </c>
      <c r="D13" s="12" t="str">
        <f t="shared" si="3"/>
        <v>vis</v>
      </c>
      <c r="E13" s="55">
        <f>VLOOKUP(C13,A!C$21:E$973,3,FALSE)</f>
        <v>1322.9941143023548</v>
      </c>
      <c r="F13" s="3" t="s">
        <v>87</v>
      </c>
      <c r="G13" s="12" t="str">
        <f t="shared" si="4"/>
        <v>54937.5462</v>
      </c>
      <c r="H13" s="10">
        <f t="shared" si="5"/>
        <v>-46</v>
      </c>
      <c r="I13" s="56" t="s">
        <v>102</v>
      </c>
      <c r="J13" s="57" t="s">
        <v>103</v>
      </c>
      <c r="K13" s="56" t="s">
        <v>104</v>
      </c>
      <c r="L13" s="56" t="s">
        <v>105</v>
      </c>
      <c r="M13" s="57" t="s">
        <v>92</v>
      </c>
      <c r="N13" s="57" t="s">
        <v>99</v>
      </c>
      <c r="O13" s="58" t="s">
        <v>100</v>
      </c>
      <c r="P13" s="59" t="s">
        <v>101</v>
      </c>
    </row>
    <row r="14" spans="1:16" ht="12.75" customHeight="1" thickBot="1">
      <c r="A14" s="10" t="str">
        <f t="shared" si="0"/>
        <v>OEJV 107 </v>
      </c>
      <c r="B14" s="3" t="str">
        <f t="shared" si="1"/>
        <v>II</v>
      </c>
      <c r="C14" s="10">
        <f t="shared" si="2"/>
        <v>54947.342600000004</v>
      </c>
      <c r="D14" s="12" t="str">
        <f t="shared" si="3"/>
        <v>vis</v>
      </c>
      <c r="E14" s="55">
        <f>VLOOKUP(C14,A!C$21:E$973,3,FALSE)</f>
        <v>1343.4984664434139</v>
      </c>
      <c r="F14" s="3" t="s">
        <v>87</v>
      </c>
      <c r="G14" s="12" t="str">
        <f t="shared" si="4"/>
        <v>54947.34260</v>
      </c>
      <c r="H14" s="10">
        <f t="shared" si="5"/>
        <v>-25.5</v>
      </c>
      <c r="I14" s="56" t="s">
        <v>106</v>
      </c>
      <c r="J14" s="57" t="s">
        <v>107</v>
      </c>
      <c r="K14" s="56" t="s">
        <v>108</v>
      </c>
      <c r="L14" s="56" t="s">
        <v>109</v>
      </c>
      <c r="M14" s="57" t="s">
        <v>92</v>
      </c>
      <c r="N14" s="57" t="s">
        <v>93</v>
      </c>
      <c r="O14" s="58" t="s">
        <v>110</v>
      </c>
      <c r="P14" s="59" t="s">
        <v>95</v>
      </c>
    </row>
    <row r="15" spans="1:16" ht="12.75" customHeight="1" thickBot="1">
      <c r="A15" s="10" t="str">
        <f t="shared" si="0"/>
        <v>IBVS 5894 </v>
      </c>
      <c r="B15" s="3" t="str">
        <f t="shared" si="1"/>
        <v>II</v>
      </c>
      <c r="C15" s="10">
        <f t="shared" si="2"/>
        <v>54958.808499999999</v>
      </c>
      <c r="D15" s="12" t="str">
        <f t="shared" si="3"/>
        <v>vis</v>
      </c>
      <c r="E15" s="55">
        <f>VLOOKUP(C15,A!C$21:E$973,3,FALSE)</f>
        <v>1367.4971650688194</v>
      </c>
      <c r="F15" s="3" t="s">
        <v>87</v>
      </c>
      <c r="G15" s="12" t="str">
        <f t="shared" si="4"/>
        <v>54958.8085</v>
      </c>
      <c r="H15" s="10">
        <f t="shared" si="5"/>
        <v>-1.5</v>
      </c>
      <c r="I15" s="56" t="s">
        <v>111</v>
      </c>
      <c r="J15" s="57" t="s">
        <v>112</v>
      </c>
      <c r="K15" s="56" t="s">
        <v>113</v>
      </c>
      <c r="L15" s="56" t="s">
        <v>114</v>
      </c>
      <c r="M15" s="57" t="s">
        <v>92</v>
      </c>
      <c r="N15" s="57" t="s">
        <v>87</v>
      </c>
      <c r="O15" s="58" t="s">
        <v>115</v>
      </c>
      <c r="P15" s="59" t="s">
        <v>116</v>
      </c>
    </row>
    <row r="16" spans="1:16" ht="12.75" customHeight="1" thickBot="1">
      <c r="A16" s="10" t="str">
        <f t="shared" si="0"/>
        <v>OEJV 107 </v>
      </c>
      <c r="B16" s="3" t="str">
        <f t="shared" si="1"/>
        <v>I</v>
      </c>
      <c r="C16" s="10">
        <f t="shared" si="2"/>
        <v>54959.524890000001</v>
      </c>
      <c r="D16" s="12" t="str">
        <f t="shared" si="3"/>
        <v>vis</v>
      </c>
      <c r="E16" s="55">
        <f>VLOOKUP(C16,A!C$21:E$973,3,FALSE)</f>
        <v>1368.9966049477905</v>
      </c>
      <c r="F16" s="3" t="s">
        <v>87</v>
      </c>
      <c r="G16" s="12" t="str">
        <f t="shared" si="4"/>
        <v>54959.52489</v>
      </c>
      <c r="H16" s="10">
        <f t="shared" si="5"/>
        <v>0</v>
      </c>
      <c r="I16" s="56" t="s">
        <v>117</v>
      </c>
      <c r="J16" s="57" t="s">
        <v>118</v>
      </c>
      <c r="K16" s="56" t="s">
        <v>119</v>
      </c>
      <c r="L16" s="56" t="s">
        <v>120</v>
      </c>
      <c r="M16" s="57" t="s">
        <v>92</v>
      </c>
      <c r="N16" s="57" t="s">
        <v>93</v>
      </c>
      <c r="O16" s="58" t="s">
        <v>110</v>
      </c>
      <c r="P16" s="59" t="s">
        <v>95</v>
      </c>
    </row>
    <row r="17" spans="1:16" ht="12.75" customHeight="1" thickBot="1">
      <c r="A17" s="10" t="str">
        <f t="shared" si="0"/>
        <v>BAVM 220 </v>
      </c>
      <c r="B17" s="3" t="str">
        <f t="shared" si="1"/>
        <v>II</v>
      </c>
      <c r="C17" s="10">
        <f t="shared" si="2"/>
        <v>55353.448900000003</v>
      </c>
      <c r="D17" s="12" t="str">
        <f t="shared" si="3"/>
        <v>vis</v>
      </c>
      <c r="E17" s="55">
        <f>VLOOKUP(C17,A!C$21:E$973,3,FALSE)</f>
        <v>2193.4991383123684</v>
      </c>
      <c r="F17" s="3" t="s">
        <v>87</v>
      </c>
      <c r="G17" s="12" t="str">
        <f t="shared" si="4"/>
        <v>55353.4489</v>
      </c>
      <c r="H17" s="10">
        <f t="shared" si="5"/>
        <v>824.5</v>
      </c>
      <c r="I17" s="56" t="s">
        <v>121</v>
      </c>
      <c r="J17" s="57" t="s">
        <v>122</v>
      </c>
      <c r="K17" s="56" t="s">
        <v>123</v>
      </c>
      <c r="L17" s="56" t="s">
        <v>124</v>
      </c>
      <c r="M17" s="57" t="s">
        <v>92</v>
      </c>
      <c r="N17" s="57" t="s">
        <v>99</v>
      </c>
      <c r="O17" s="58" t="s">
        <v>125</v>
      </c>
      <c r="P17" s="59" t="s">
        <v>126</v>
      </c>
    </row>
    <row r="18" spans="1:16" ht="12.75" customHeight="1" thickBot="1">
      <c r="A18" s="10" t="str">
        <f t="shared" si="0"/>
        <v>IBVS 5965 </v>
      </c>
      <c r="B18" s="3" t="str">
        <f t="shared" si="1"/>
        <v>II</v>
      </c>
      <c r="C18" s="10">
        <f t="shared" si="2"/>
        <v>55364.436699999998</v>
      </c>
      <c r="D18" s="12" t="str">
        <f t="shared" si="3"/>
        <v>vis</v>
      </c>
      <c r="E18" s="55">
        <f>VLOOKUP(C18,A!C$21:E$973,3,FALSE)</f>
        <v>2216.4971498732766</v>
      </c>
      <c r="F18" s="3" t="s">
        <v>87</v>
      </c>
      <c r="G18" s="12" t="str">
        <f t="shared" si="4"/>
        <v>55364.4367</v>
      </c>
      <c r="H18" s="10">
        <f t="shared" si="5"/>
        <v>847.5</v>
      </c>
      <c r="I18" s="56" t="s">
        <v>127</v>
      </c>
      <c r="J18" s="57" t="s">
        <v>128</v>
      </c>
      <c r="K18" s="56" t="s">
        <v>129</v>
      </c>
      <c r="L18" s="56" t="s">
        <v>130</v>
      </c>
      <c r="M18" s="57" t="s">
        <v>92</v>
      </c>
      <c r="N18" s="57" t="s">
        <v>131</v>
      </c>
      <c r="O18" s="58" t="s">
        <v>132</v>
      </c>
      <c r="P18" s="59" t="s">
        <v>133</v>
      </c>
    </row>
    <row r="19" spans="1:16" ht="12.75" customHeight="1" thickBot="1">
      <c r="A19" s="10" t="str">
        <f t="shared" si="0"/>
        <v>OEJV 0160 </v>
      </c>
      <c r="B19" s="3" t="str">
        <f t="shared" si="1"/>
        <v>I</v>
      </c>
      <c r="C19" s="10">
        <f t="shared" si="2"/>
        <v>55592.574500000002</v>
      </c>
      <c r="D19" s="12" t="str">
        <f t="shared" si="3"/>
        <v>vis</v>
      </c>
      <c r="E19" s="55">
        <f>VLOOKUP(C19,A!C$21:E$973,3,FALSE)</f>
        <v>2694.0009051184156</v>
      </c>
      <c r="F19" s="3" t="s">
        <v>87</v>
      </c>
      <c r="G19" s="12" t="str">
        <f t="shared" si="4"/>
        <v>55592.5745</v>
      </c>
      <c r="H19" s="10">
        <f t="shared" si="5"/>
        <v>1325</v>
      </c>
      <c r="I19" s="56" t="s">
        <v>134</v>
      </c>
      <c r="J19" s="57" t="s">
        <v>135</v>
      </c>
      <c r="K19" s="56" t="s">
        <v>136</v>
      </c>
      <c r="L19" s="56" t="s">
        <v>137</v>
      </c>
      <c r="M19" s="57" t="s">
        <v>92</v>
      </c>
      <c r="N19" s="57" t="s">
        <v>93</v>
      </c>
      <c r="O19" s="58" t="s">
        <v>94</v>
      </c>
      <c r="P19" s="59" t="s">
        <v>138</v>
      </c>
    </row>
    <row r="20" spans="1:16" ht="12.75" customHeight="1" thickBot="1">
      <c r="A20" s="10" t="str">
        <f t="shared" si="0"/>
        <v>IBVS 5992 </v>
      </c>
      <c r="B20" s="3" t="str">
        <f t="shared" si="1"/>
        <v>II</v>
      </c>
      <c r="C20" s="10">
        <f t="shared" si="2"/>
        <v>55644.889799999997</v>
      </c>
      <c r="D20" s="12" t="str">
        <f t="shared" si="3"/>
        <v>vis</v>
      </c>
      <c r="E20" s="55">
        <f>VLOOKUP(C20,A!C$21:E$973,3,FALSE)</f>
        <v>2803.4994284090453</v>
      </c>
      <c r="F20" s="3" t="s">
        <v>87</v>
      </c>
      <c r="G20" s="12" t="str">
        <f t="shared" si="4"/>
        <v>55644.8898</v>
      </c>
      <c r="H20" s="10">
        <f t="shared" si="5"/>
        <v>1434.5</v>
      </c>
      <c r="I20" s="56" t="s">
        <v>139</v>
      </c>
      <c r="J20" s="57" t="s">
        <v>140</v>
      </c>
      <c r="K20" s="56" t="s">
        <v>141</v>
      </c>
      <c r="L20" s="56" t="s">
        <v>142</v>
      </c>
      <c r="M20" s="57" t="s">
        <v>92</v>
      </c>
      <c r="N20" s="57" t="s">
        <v>87</v>
      </c>
      <c r="O20" s="58" t="s">
        <v>115</v>
      </c>
      <c r="P20" s="59" t="s">
        <v>143</v>
      </c>
    </row>
    <row r="21" spans="1:16" ht="12.75" customHeight="1" thickBot="1">
      <c r="A21" s="10" t="str">
        <f t="shared" si="0"/>
        <v>OEJV 0160 </v>
      </c>
      <c r="B21" s="3" t="str">
        <f t="shared" si="1"/>
        <v>I</v>
      </c>
      <c r="C21" s="10">
        <f t="shared" si="2"/>
        <v>55690.517789999998</v>
      </c>
      <c r="D21" s="12" t="str">
        <f t="shared" si="3"/>
        <v>vis</v>
      </c>
      <c r="E21" s="55">
        <f>VLOOKUP(C21,A!C$21:E$973,3,FALSE)</f>
        <v>2899.0010794694467</v>
      </c>
      <c r="F21" s="3" t="s">
        <v>87</v>
      </c>
      <c r="G21" s="12" t="str">
        <f t="shared" si="4"/>
        <v>55690.51779</v>
      </c>
      <c r="H21" s="10">
        <f t="shared" si="5"/>
        <v>1530</v>
      </c>
      <c r="I21" s="56" t="s">
        <v>144</v>
      </c>
      <c r="J21" s="57" t="s">
        <v>145</v>
      </c>
      <c r="K21" s="56" t="s">
        <v>146</v>
      </c>
      <c r="L21" s="56" t="s">
        <v>91</v>
      </c>
      <c r="M21" s="57" t="s">
        <v>92</v>
      </c>
      <c r="N21" s="57" t="s">
        <v>93</v>
      </c>
      <c r="O21" s="58" t="s">
        <v>147</v>
      </c>
      <c r="P21" s="59" t="s">
        <v>138</v>
      </c>
    </row>
    <row r="22" spans="1:16" ht="12.75" customHeight="1" thickBot="1">
      <c r="A22" s="10" t="str">
        <f t="shared" si="0"/>
        <v>OEJV 0160 </v>
      </c>
      <c r="B22" s="3" t="str">
        <f t="shared" si="1"/>
        <v>I</v>
      </c>
      <c r="C22" s="10">
        <f t="shared" si="2"/>
        <v>55690.517800000001</v>
      </c>
      <c r="D22" s="12" t="str">
        <f t="shared" si="3"/>
        <v>vis</v>
      </c>
      <c r="E22" s="55">
        <f>VLOOKUP(C22,A!C$21:E$973,3,FALSE)</f>
        <v>2899.0011003999512</v>
      </c>
      <c r="F22" s="3" t="s">
        <v>87</v>
      </c>
      <c r="G22" s="12" t="str">
        <f t="shared" si="4"/>
        <v>55690.5178</v>
      </c>
      <c r="H22" s="10">
        <f t="shared" si="5"/>
        <v>1530</v>
      </c>
      <c r="I22" s="56" t="s">
        <v>148</v>
      </c>
      <c r="J22" s="57" t="s">
        <v>145</v>
      </c>
      <c r="K22" s="56" t="s">
        <v>146</v>
      </c>
      <c r="L22" s="56" t="s">
        <v>137</v>
      </c>
      <c r="M22" s="57" t="s">
        <v>92</v>
      </c>
      <c r="N22" s="57" t="s">
        <v>87</v>
      </c>
      <c r="O22" s="58" t="s">
        <v>147</v>
      </c>
      <c r="P22" s="59" t="s">
        <v>138</v>
      </c>
    </row>
    <row r="23" spans="1:16" ht="12.75" customHeight="1" thickBot="1">
      <c r="A23" s="10" t="str">
        <f t="shared" si="0"/>
        <v>IBVS 5992 </v>
      </c>
      <c r="B23" s="3" t="str">
        <f t="shared" si="1"/>
        <v>I</v>
      </c>
      <c r="C23" s="10">
        <f t="shared" si="2"/>
        <v>55695.771699999998</v>
      </c>
      <c r="D23" s="12" t="str">
        <f t="shared" si="3"/>
        <v>vis</v>
      </c>
      <c r="E23" s="55">
        <f>VLOOKUP(C23,A!C$21:E$973,3,FALSE)</f>
        <v>2909.9977742509327</v>
      </c>
      <c r="F23" s="3" t="s">
        <v>87</v>
      </c>
      <c r="G23" s="12" t="str">
        <f t="shared" si="4"/>
        <v>55695.7717</v>
      </c>
      <c r="H23" s="10">
        <f t="shared" si="5"/>
        <v>1541</v>
      </c>
      <c r="I23" s="56" t="s">
        <v>149</v>
      </c>
      <c r="J23" s="57" t="s">
        <v>150</v>
      </c>
      <c r="K23" s="56" t="s">
        <v>151</v>
      </c>
      <c r="L23" s="56" t="s">
        <v>152</v>
      </c>
      <c r="M23" s="57" t="s">
        <v>92</v>
      </c>
      <c r="N23" s="57" t="s">
        <v>87</v>
      </c>
      <c r="O23" s="58" t="s">
        <v>115</v>
      </c>
      <c r="P23" s="59" t="s">
        <v>143</v>
      </c>
    </row>
    <row r="24" spans="1:16" ht="12.75" customHeight="1" thickBot="1">
      <c r="A24" s="10" t="str">
        <f t="shared" si="0"/>
        <v>IBVS 6041 </v>
      </c>
      <c r="B24" s="3" t="str">
        <f t="shared" si="1"/>
        <v>I</v>
      </c>
      <c r="C24" s="10">
        <f t="shared" si="2"/>
        <v>55735.428399999997</v>
      </c>
      <c r="D24" s="12" t="str">
        <f t="shared" si="3"/>
        <v>vis</v>
      </c>
      <c r="E24" s="55">
        <f>VLOOKUP(C24,A!C$21:E$973,3,FALSE)</f>
        <v>2993.0012185316673</v>
      </c>
      <c r="F24" s="3" t="s">
        <v>87</v>
      </c>
      <c r="G24" s="12" t="str">
        <f t="shared" si="4"/>
        <v>55735.4284</v>
      </c>
      <c r="H24" s="10">
        <f t="shared" si="5"/>
        <v>1624</v>
      </c>
      <c r="I24" s="56" t="s">
        <v>153</v>
      </c>
      <c r="J24" s="57" t="s">
        <v>154</v>
      </c>
      <c r="K24" s="56" t="s">
        <v>155</v>
      </c>
      <c r="L24" s="56" t="s">
        <v>137</v>
      </c>
      <c r="M24" s="57" t="s">
        <v>92</v>
      </c>
      <c r="N24" s="57" t="s">
        <v>131</v>
      </c>
      <c r="O24" s="58" t="s">
        <v>156</v>
      </c>
      <c r="P24" s="59" t="s">
        <v>157</v>
      </c>
    </row>
    <row r="25" spans="1:16" ht="12.75" customHeight="1" thickBot="1">
      <c r="A25" s="10" t="str">
        <f t="shared" si="0"/>
        <v>IBVS 6041 </v>
      </c>
      <c r="B25" s="3" t="str">
        <f t="shared" si="1"/>
        <v>I</v>
      </c>
      <c r="C25" s="10">
        <f t="shared" si="2"/>
        <v>55736.383800000003</v>
      </c>
      <c r="D25" s="12" t="str">
        <f t="shared" si="3"/>
        <v>vis</v>
      </c>
      <c r="E25" s="55">
        <f>VLOOKUP(C25,A!C$21:E$973,3,FALSE)</f>
        <v>2995.0009182209083</v>
      </c>
      <c r="F25" s="3" t="s">
        <v>87</v>
      </c>
      <c r="G25" s="12" t="str">
        <f t="shared" si="4"/>
        <v>55736.3838</v>
      </c>
      <c r="H25" s="10">
        <f t="shared" si="5"/>
        <v>1626</v>
      </c>
      <c r="I25" s="56" t="s">
        <v>158</v>
      </c>
      <c r="J25" s="57" t="s">
        <v>159</v>
      </c>
      <c r="K25" s="56" t="s">
        <v>160</v>
      </c>
      <c r="L25" s="56" t="s">
        <v>161</v>
      </c>
      <c r="M25" s="57" t="s">
        <v>92</v>
      </c>
      <c r="N25" s="57" t="s">
        <v>131</v>
      </c>
      <c r="O25" s="58" t="s">
        <v>162</v>
      </c>
      <c r="P25" s="59" t="s">
        <v>157</v>
      </c>
    </row>
    <row r="26" spans="1:16" ht="12.75" customHeight="1" thickBot="1">
      <c r="A26" s="10" t="str">
        <f t="shared" si="0"/>
        <v>IBVS 6041 </v>
      </c>
      <c r="B26" s="3" t="str">
        <f t="shared" si="1"/>
        <v>I</v>
      </c>
      <c r="C26" s="10">
        <f t="shared" si="2"/>
        <v>55737.3393</v>
      </c>
      <c r="D26" s="12" t="str">
        <f t="shared" si="3"/>
        <v>vis</v>
      </c>
      <c r="E26" s="55">
        <f>VLOOKUP(C26,A!C$21:E$973,3,FALSE)</f>
        <v>2997.0008272150994</v>
      </c>
      <c r="F26" s="3" t="s">
        <v>87</v>
      </c>
      <c r="G26" s="12" t="str">
        <f t="shared" si="4"/>
        <v>55737.3393</v>
      </c>
      <c r="H26" s="10">
        <f t="shared" si="5"/>
        <v>1628</v>
      </c>
      <c r="I26" s="56" t="s">
        <v>163</v>
      </c>
      <c r="J26" s="57" t="s">
        <v>164</v>
      </c>
      <c r="K26" s="56" t="s">
        <v>165</v>
      </c>
      <c r="L26" s="56" t="s">
        <v>161</v>
      </c>
      <c r="M26" s="57" t="s">
        <v>92</v>
      </c>
      <c r="N26" s="57" t="s">
        <v>131</v>
      </c>
      <c r="O26" s="58" t="s">
        <v>156</v>
      </c>
      <c r="P26" s="59" t="s">
        <v>157</v>
      </c>
    </row>
    <row r="27" spans="1:16" ht="12.75" customHeight="1" thickBot="1">
      <c r="A27" s="10" t="str">
        <f t="shared" si="0"/>
        <v>IBVS 6041 </v>
      </c>
      <c r="B27" s="3" t="str">
        <f t="shared" si="1"/>
        <v>II</v>
      </c>
      <c r="C27" s="10">
        <f t="shared" si="2"/>
        <v>55741.399700000002</v>
      </c>
      <c r="D27" s="12" t="str">
        <f t="shared" si="3"/>
        <v>vis</v>
      </c>
      <c r="E27" s="55">
        <f>VLOOKUP(C27,A!C$21:E$973,3,FALSE)</f>
        <v>3005.4994462418385</v>
      </c>
      <c r="F27" s="3" t="s">
        <v>87</v>
      </c>
      <c r="G27" s="12" t="str">
        <f t="shared" si="4"/>
        <v>55741.3997</v>
      </c>
      <c r="H27" s="10">
        <f t="shared" si="5"/>
        <v>1636.5</v>
      </c>
      <c r="I27" s="56" t="s">
        <v>166</v>
      </c>
      <c r="J27" s="57" t="s">
        <v>167</v>
      </c>
      <c r="K27" s="56" t="s">
        <v>168</v>
      </c>
      <c r="L27" s="56" t="s">
        <v>169</v>
      </c>
      <c r="M27" s="57" t="s">
        <v>92</v>
      </c>
      <c r="N27" s="57" t="s">
        <v>131</v>
      </c>
      <c r="O27" s="58" t="s">
        <v>170</v>
      </c>
      <c r="P27" s="59" t="s">
        <v>157</v>
      </c>
    </row>
    <row r="28" spans="1:16" ht="12.75" customHeight="1" thickBot="1">
      <c r="A28" s="10" t="str">
        <f t="shared" si="0"/>
        <v>OEJV 0160 </v>
      </c>
      <c r="B28" s="3" t="str">
        <f t="shared" si="1"/>
        <v>II</v>
      </c>
      <c r="C28" s="10">
        <f t="shared" si="2"/>
        <v>55742.35598</v>
      </c>
      <c r="D28" s="12" t="str">
        <f t="shared" si="3"/>
        <v>vis</v>
      </c>
      <c r="E28" s="55">
        <f>VLOOKUP(C28,A!C$21:E$973,3,FALSE)</f>
        <v>3007.5009878148048</v>
      </c>
      <c r="F28" s="3" t="s">
        <v>87</v>
      </c>
      <c r="G28" s="12" t="str">
        <f t="shared" si="4"/>
        <v>55742.35598</v>
      </c>
      <c r="H28" s="10">
        <f t="shared" si="5"/>
        <v>1638.5</v>
      </c>
      <c r="I28" s="56" t="s">
        <v>171</v>
      </c>
      <c r="J28" s="57" t="s">
        <v>172</v>
      </c>
      <c r="K28" s="56" t="s">
        <v>173</v>
      </c>
      <c r="L28" s="56" t="s">
        <v>174</v>
      </c>
      <c r="M28" s="57" t="s">
        <v>92</v>
      </c>
      <c r="N28" s="57" t="s">
        <v>93</v>
      </c>
      <c r="O28" s="58" t="s">
        <v>147</v>
      </c>
      <c r="P28" s="59" t="s">
        <v>138</v>
      </c>
    </row>
    <row r="29" spans="1:16" ht="12.75" customHeight="1" thickBot="1">
      <c r="A29" s="10" t="str">
        <f t="shared" si="0"/>
        <v>IBVS 6114 </v>
      </c>
      <c r="B29" s="3" t="str">
        <f t="shared" si="1"/>
        <v>II</v>
      </c>
      <c r="C29" s="10">
        <f t="shared" si="2"/>
        <v>55963.565289999999</v>
      </c>
      <c r="D29" s="12" t="str">
        <f t="shared" si="3"/>
        <v>vis</v>
      </c>
      <c r="E29" s="55">
        <f>VLOOKUP(C29,A!C$21:E$973,3,FALSE)</f>
        <v>3470.5030691015681</v>
      </c>
      <c r="F29" s="3" t="s">
        <v>87</v>
      </c>
      <c r="G29" s="12" t="str">
        <f t="shared" si="4"/>
        <v>55963.56529</v>
      </c>
      <c r="H29" s="10">
        <f t="shared" si="5"/>
        <v>2101.5</v>
      </c>
      <c r="I29" s="56" t="s">
        <v>175</v>
      </c>
      <c r="J29" s="57" t="s">
        <v>176</v>
      </c>
      <c r="K29" s="56" t="s">
        <v>177</v>
      </c>
      <c r="L29" s="56" t="s">
        <v>178</v>
      </c>
      <c r="M29" s="57" t="s">
        <v>92</v>
      </c>
      <c r="N29" s="57" t="s">
        <v>93</v>
      </c>
      <c r="O29" s="58" t="s">
        <v>179</v>
      </c>
      <c r="P29" s="59" t="s">
        <v>180</v>
      </c>
    </row>
    <row r="30" spans="1:16" ht="12.75" customHeight="1" thickBot="1">
      <c r="A30" s="10" t="str">
        <f t="shared" si="0"/>
        <v>IBVS 6029 </v>
      </c>
      <c r="B30" s="3" t="str">
        <f t="shared" si="1"/>
        <v>II</v>
      </c>
      <c r="C30" s="10">
        <f t="shared" si="2"/>
        <v>56010.865899999997</v>
      </c>
      <c r="D30" s="12" t="str">
        <f t="shared" si="3"/>
        <v>vis</v>
      </c>
      <c r="E30" s="55">
        <f>VLOOKUP(C30,A!C$21:E$973,3,FALSE)</f>
        <v>3569.5055969614168</v>
      </c>
      <c r="F30" s="3" t="s">
        <v>87</v>
      </c>
      <c r="G30" s="12" t="str">
        <f t="shared" si="4"/>
        <v>56010.8659</v>
      </c>
      <c r="H30" s="10">
        <f t="shared" si="5"/>
        <v>2200.5</v>
      </c>
      <c r="I30" s="56" t="s">
        <v>181</v>
      </c>
      <c r="J30" s="57" t="s">
        <v>182</v>
      </c>
      <c r="K30" s="56" t="s">
        <v>183</v>
      </c>
      <c r="L30" s="56" t="s">
        <v>184</v>
      </c>
      <c r="M30" s="57" t="s">
        <v>92</v>
      </c>
      <c r="N30" s="57" t="s">
        <v>87</v>
      </c>
      <c r="O30" s="58" t="s">
        <v>115</v>
      </c>
      <c r="P30" s="59" t="s">
        <v>185</v>
      </c>
    </row>
    <row r="31" spans="1:16" ht="12.75" customHeight="1" thickBot="1">
      <c r="A31" s="10" t="str">
        <f t="shared" si="0"/>
        <v>IBVS 6114 </v>
      </c>
      <c r="B31" s="3" t="str">
        <f t="shared" si="1"/>
        <v>II</v>
      </c>
      <c r="C31" s="10">
        <f t="shared" si="2"/>
        <v>56019.464419999997</v>
      </c>
      <c r="D31" s="12" t="str">
        <f t="shared" si="3"/>
        <v>vis</v>
      </c>
      <c r="E31" s="55">
        <f>VLOOKUP(C31,A!C$21:E$973,3,FALSE)</f>
        <v>3587.5027267204932</v>
      </c>
      <c r="F31" s="3" t="s">
        <v>87</v>
      </c>
      <c r="G31" s="12" t="str">
        <f t="shared" si="4"/>
        <v>56019.46442</v>
      </c>
      <c r="H31" s="10">
        <f t="shared" si="5"/>
        <v>2218.5</v>
      </c>
      <c r="I31" s="56" t="s">
        <v>186</v>
      </c>
      <c r="J31" s="57" t="s">
        <v>187</v>
      </c>
      <c r="K31" s="56" t="s">
        <v>188</v>
      </c>
      <c r="L31" s="56" t="s">
        <v>189</v>
      </c>
      <c r="M31" s="57" t="s">
        <v>92</v>
      </c>
      <c r="N31" s="57" t="s">
        <v>93</v>
      </c>
      <c r="O31" s="58" t="s">
        <v>179</v>
      </c>
      <c r="P31" s="59" t="s">
        <v>180</v>
      </c>
    </row>
    <row r="32" spans="1:16" ht="12.75" customHeight="1" thickBot="1">
      <c r="A32" s="10" t="str">
        <f t="shared" si="0"/>
        <v>IBVS 6114 </v>
      </c>
      <c r="B32" s="3" t="str">
        <f t="shared" si="1"/>
        <v>I</v>
      </c>
      <c r="C32" s="10">
        <f t="shared" si="2"/>
        <v>56026.39127</v>
      </c>
      <c r="D32" s="12" t="str">
        <f t="shared" si="3"/>
        <v>vis</v>
      </c>
      <c r="E32" s="55">
        <f>VLOOKUP(C32,A!C$21:E$973,3,FALSE)</f>
        <v>3602.0009680773455</v>
      </c>
      <c r="F32" s="3" t="s">
        <v>87</v>
      </c>
      <c r="G32" s="12" t="str">
        <f t="shared" si="4"/>
        <v>56026.39127</v>
      </c>
      <c r="H32" s="10">
        <f t="shared" si="5"/>
        <v>2233</v>
      </c>
      <c r="I32" s="56" t="s">
        <v>190</v>
      </c>
      <c r="J32" s="57" t="s">
        <v>191</v>
      </c>
      <c r="K32" s="56" t="s">
        <v>192</v>
      </c>
      <c r="L32" s="56" t="s">
        <v>193</v>
      </c>
      <c r="M32" s="57" t="s">
        <v>92</v>
      </c>
      <c r="N32" s="57" t="s">
        <v>93</v>
      </c>
      <c r="O32" s="58" t="s">
        <v>179</v>
      </c>
      <c r="P32" s="59" t="s">
        <v>180</v>
      </c>
    </row>
    <row r="33" spans="1:16" ht="12.75" customHeight="1" thickBot="1">
      <c r="A33" s="10" t="str">
        <f t="shared" si="0"/>
        <v>IBVS 6075 </v>
      </c>
      <c r="B33" s="3" t="str">
        <f t="shared" si="1"/>
        <v>I</v>
      </c>
      <c r="C33" s="10">
        <f t="shared" si="2"/>
        <v>56034.513299999999</v>
      </c>
      <c r="D33" s="12" t="str">
        <f t="shared" si="3"/>
        <v>vis</v>
      </c>
      <c r="E33" s="55">
        <f>VLOOKUP(C33,A!C$21:E$973,3,FALSE)</f>
        <v>3619.00078058195</v>
      </c>
      <c r="F33" s="3" t="s">
        <v>87</v>
      </c>
      <c r="G33" s="12" t="str">
        <f t="shared" si="4"/>
        <v>56034.5133</v>
      </c>
      <c r="H33" s="10">
        <f t="shared" si="5"/>
        <v>2250</v>
      </c>
      <c r="I33" s="56" t="s">
        <v>194</v>
      </c>
      <c r="J33" s="57" t="s">
        <v>195</v>
      </c>
      <c r="K33" s="56" t="s">
        <v>196</v>
      </c>
      <c r="L33" s="56" t="s">
        <v>114</v>
      </c>
      <c r="M33" s="57" t="s">
        <v>92</v>
      </c>
      <c r="N33" s="57" t="s">
        <v>131</v>
      </c>
      <c r="O33" s="58" t="s">
        <v>197</v>
      </c>
      <c r="P33" s="59" t="s">
        <v>198</v>
      </c>
    </row>
    <row r="34" spans="1:16" ht="12.75" customHeight="1" thickBot="1">
      <c r="A34" s="10" t="str">
        <f t="shared" si="0"/>
        <v>OEJV 0160 </v>
      </c>
      <c r="B34" s="3" t="str">
        <f t="shared" si="1"/>
        <v>I</v>
      </c>
      <c r="C34" s="10">
        <f t="shared" si="2"/>
        <v>56048.367310000001</v>
      </c>
      <c r="D34" s="12" t="str">
        <f t="shared" si="3"/>
        <v>vis</v>
      </c>
      <c r="E34" s="55">
        <f>VLOOKUP(C34,A!C$21:E$973,3,FALSE)</f>
        <v>3647.9979121410556</v>
      </c>
      <c r="F34" s="3" t="s">
        <v>87</v>
      </c>
      <c r="G34" s="12" t="str">
        <f t="shared" si="4"/>
        <v>56048.36731</v>
      </c>
      <c r="H34" s="10">
        <f t="shared" si="5"/>
        <v>2279</v>
      </c>
      <c r="I34" s="56" t="s">
        <v>199</v>
      </c>
      <c r="J34" s="57" t="s">
        <v>200</v>
      </c>
      <c r="K34" s="56" t="s">
        <v>201</v>
      </c>
      <c r="L34" s="56" t="s">
        <v>202</v>
      </c>
      <c r="M34" s="57" t="s">
        <v>92</v>
      </c>
      <c r="N34" s="57" t="s">
        <v>203</v>
      </c>
      <c r="O34" s="58" t="s">
        <v>204</v>
      </c>
      <c r="P34" s="59" t="s">
        <v>138</v>
      </c>
    </row>
    <row r="35" spans="1:16" ht="12.75" customHeight="1" thickBot="1">
      <c r="A35" s="10" t="str">
        <f t="shared" si="0"/>
        <v>OEJV 0160 </v>
      </c>
      <c r="B35" s="3" t="str">
        <f t="shared" si="1"/>
        <v>I</v>
      </c>
      <c r="C35" s="10">
        <f t="shared" si="2"/>
        <v>56048.368909999997</v>
      </c>
      <c r="D35" s="12" t="str">
        <f t="shared" si="3"/>
        <v>vis</v>
      </c>
      <c r="E35" s="55">
        <f>VLOOKUP(C35,A!C$21:E$973,3,FALSE)</f>
        <v>3648.0012610205772</v>
      </c>
      <c r="F35" s="3" t="s">
        <v>87</v>
      </c>
      <c r="G35" s="12" t="str">
        <f t="shared" si="4"/>
        <v>56048.36891</v>
      </c>
      <c r="H35" s="10">
        <f t="shared" si="5"/>
        <v>2279</v>
      </c>
      <c r="I35" s="56" t="s">
        <v>205</v>
      </c>
      <c r="J35" s="57" t="s">
        <v>206</v>
      </c>
      <c r="K35" s="56" t="s">
        <v>201</v>
      </c>
      <c r="L35" s="56" t="s">
        <v>207</v>
      </c>
      <c r="M35" s="57" t="s">
        <v>92</v>
      </c>
      <c r="N35" s="57" t="s">
        <v>51</v>
      </c>
      <c r="O35" s="58" t="s">
        <v>204</v>
      </c>
      <c r="P35" s="59" t="s">
        <v>138</v>
      </c>
    </row>
    <row r="36" spans="1:16" ht="12.75" customHeight="1" thickBot="1">
      <c r="A36" s="10" t="str">
        <f t="shared" si="0"/>
        <v>OEJV 0160 </v>
      </c>
      <c r="B36" s="3" t="str">
        <f t="shared" si="1"/>
        <v>I</v>
      </c>
      <c r="C36" s="10">
        <f t="shared" si="2"/>
        <v>56048.369010000002</v>
      </c>
      <c r="D36" s="12" t="str">
        <f t="shared" si="3"/>
        <v>vis</v>
      </c>
      <c r="E36" s="55">
        <f>VLOOKUP(C36,A!C$21:E$973,3,FALSE)</f>
        <v>3648.0014703255574</v>
      </c>
      <c r="F36" s="3" t="s">
        <v>87</v>
      </c>
      <c r="G36" s="12" t="str">
        <f t="shared" si="4"/>
        <v>56048.36901</v>
      </c>
      <c r="H36" s="10">
        <f t="shared" si="5"/>
        <v>2279</v>
      </c>
      <c r="I36" s="56" t="s">
        <v>208</v>
      </c>
      <c r="J36" s="57" t="s">
        <v>206</v>
      </c>
      <c r="K36" s="56" t="s">
        <v>201</v>
      </c>
      <c r="L36" s="56" t="s">
        <v>209</v>
      </c>
      <c r="M36" s="57" t="s">
        <v>92</v>
      </c>
      <c r="N36" s="57" t="s">
        <v>87</v>
      </c>
      <c r="O36" s="58" t="s">
        <v>204</v>
      </c>
      <c r="P36" s="59" t="s">
        <v>138</v>
      </c>
    </row>
    <row r="37" spans="1:16" ht="12.75" customHeight="1" thickBot="1">
      <c r="A37" s="10" t="str">
        <f t="shared" si="0"/>
        <v>OEJV 0160 </v>
      </c>
      <c r="B37" s="3" t="str">
        <f t="shared" si="1"/>
        <v>I</v>
      </c>
      <c r="C37" s="10">
        <f t="shared" si="2"/>
        <v>56048.369010000002</v>
      </c>
      <c r="D37" s="12" t="str">
        <f t="shared" si="3"/>
        <v>vis</v>
      </c>
      <c r="E37" s="55">
        <f>VLOOKUP(C37,A!C$21:E$973,3,FALSE)</f>
        <v>3648.0014703255574</v>
      </c>
      <c r="F37" s="3" t="s">
        <v>87</v>
      </c>
      <c r="G37" s="12" t="str">
        <f t="shared" si="4"/>
        <v>56048.36901</v>
      </c>
      <c r="H37" s="10">
        <f t="shared" si="5"/>
        <v>2279</v>
      </c>
      <c r="I37" s="56" t="s">
        <v>208</v>
      </c>
      <c r="J37" s="57" t="s">
        <v>206</v>
      </c>
      <c r="K37" s="56" t="s">
        <v>201</v>
      </c>
      <c r="L37" s="56" t="s">
        <v>209</v>
      </c>
      <c r="M37" s="57" t="s">
        <v>92</v>
      </c>
      <c r="N37" s="57" t="s">
        <v>93</v>
      </c>
      <c r="O37" s="58" t="s">
        <v>204</v>
      </c>
      <c r="P37" s="59" t="s">
        <v>138</v>
      </c>
    </row>
    <row r="38" spans="1:16" ht="12.75" customHeight="1" thickBot="1">
      <c r="A38" s="10" t="str">
        <f t="shared" si="0"/>
        <v>OEJV 0160 </v>
      </c>
      <c r="B38" s="3" t="str">
        <f t="shared" si="1"/>
        <v>I</v>
      </c>
      <c r="C38" s="10">
        <f t="shared" si="2"/>
        <v>56058.403330000001</v>
      </c>
      <c r="D38" s="12" t="str">
        <f t="shared" si="3"/>
        <v>vis</v>
      </c>
      <c r="E38" s="55">
        <f>VLOOKUP(C38,A!C$21:E$973,3,FALSE)</f>
        <v>3669.0038008526808</v>
      </c>
      <c r="F38" s="3" t="s">
        <v>87</v>
      </c>
      <c r="G38" s="12" t="str">
        <f t="shared" si="4"/>
        <v>56058.40333</v>
      </c>
      <c r="H38" s="10">
        <f t="shared" si="5"/>
        <v>2300</v>
      </c>
      <c r="I38" s="56" t="s">
        <v>210</v>
      </c>
      <c r="J38" s="57" t="s">
        <v>211</v>
      </c>
      <c r="K38" s="56" t="s">
        <v>212</v>
      </c>
      <c r="L38" s="56" t="s">
        <v>213</v>
      </c>
      <c r="M38" s="57" t="s">
        <v>92</v>
      </c>
      <c r="N38" s="57" t="s">
        <v>79</v>
      </c>
      <c r="O38" s="58" t="s">
        <v>214</v>
      </c>
      <c r="P38" s="59" t="s">
        <v>138</v>
      </c>
    </row>
    <row r="39" spans="1:16" ht="12.75" customHeight="1" thickBot="1">
      <c r="A39" s="10" t="str">
        <f t="shared" si="0"/>
        <v>OEJV 0160 </v>
      </c>
      <c r="B39" s="3" t="str">
        <f t="shared" si="1"/>
        <v>I</v>
      </c>
      <c r="C39" s="10">
        <f t="shared" si="2"/>
        <v>56059.357179999999</v>
      </c>
      <c r="D39" s="12" t="str">
        <f t="shared" si="3"/>
        <v>vis</v>
      </c>
      <c r="E39" s="55">
        <f>VLOOKUP(C39,A!C$21:E$973,3,FALSE)</f>
        <v>3671.0002563148605</v>
      </c>
      <c r="F39" s="3" t="s">
        <v>87</v>
      </c>
      <c r="G39" s="12" t="str">
        <f t="shared" si="4"/>
        <v>56059.35718</v>
      </c>
      <c r="H39" s="10">
        <f t="shared" si="5"/>
        <v>2302</v>
      </c>
      <c r="I39" s="56" t="s">
        <v>215</v>
      </c>
      <c r="J39" s="57" t="s">
        <v>216</v>
      </c>
      <c r="K39" s="56" t="s">
        <v>217</v>
      </c>
      <c r="L39" s="56" t="s">
        <v>120</v>
      </c>
      <c r="M39" s="57" t="s">
        <v>92</v>
      </c>
      <c r="N39" s="57" t="s">
        <v>79</v>
      </c>
      <c r="O39" s="58" t="s">
        <v>214</v>
      </c>
      <c r="P39" s="59" t="s">
        <v>138</v>
      </c>
    </row>
    <row r="40" spans="1:16" ht="12.75" customHeight="1" thickBot="1">
      <c r="A40" s="10" t="str">
        <f t="shared" si="0"/>
        <v>BAVM 231 </v>
      </c>
      <c r="B40" s="3" t="str">
        <f t="shared" si="1"/>
        <v>I</v>
      </c>
      <c r="C40" s="10">
        <f t="shared" si="2"/>
        <v>56069.3923</v>
      </c>
      <c r="D40" s="12" t="str">
        <f t="shared" si="3"/>
        <v>vis</v>
      </c>
      <c r="E40" s="55">
        <f>VLOOKUP(C40,A!C$21:E$973,3,FALSE)</f>
        <v>3692.004261281752</v>
      </c>
      <c r="F40" s="3" t="s">
        <v>87</v>
      </c>
      <c r="G40" s="12" t="str">
        <f t="shared" si="4"/>
        <v>56069.3923</v>
      </c>
      <c r="H40" s="10">
        <f t="shared" si="5"/>
        <v>2323</v>
      </c>
      <c r="I40" s="56" t="s">
        <v>218</v>
      </c>
      <c r="J40" s="57" t="s">
        <v>219</v>
      </c>
      <c r="K40" s="56" t="s">
        <v>220</v>
      </c>
      <c r="L40" s="56" t="s">
        <v>221</v>
      </c>
      <c r="M40" s="57" t="s">
        <v>92</v>
      </c>
      <c r="N40" s="57" t="s">
        <v>87</v>
      </c>
      <c r="O40" s="58" t="s">
        <v>222</v>
      </c>
      <c r="P40" s="59" t="s">
        <v>223</v>
      </c>
    </row>
    <row r="41" spans="1:16" ht="12.75" customHeight="1" thickBot="1">
      <c r="A41" s="10" t="str">
        <f t="shared" si="0"/>
        <v>IBVS 6029 </v>
      </c>
      <c r="B41" s="3" t="str">
        <f t="shared" si="1"/>
        <v>II</v>
      </c>
      <c r="C41" s="10">
        <f t="shared" si="2"/>
        <v>56078.709499999997</v>
      </c>
      <c r="D41" s="12" t="str">
        <f t="shared" si="3"/>
        <v>vis</v>
      </c>
      <c r="E41" s="55">
        <f>VLOOKUP(C41,A!C$21:E$973,3,FALSE)</f>
        <v>3711.5056240036197</v>
      </c>
      <c r="F41" s="3" t="s">
        <v>87</v>
      </c>
      <c r="G41" s="12" t="str">
        <f t="shared" si="4"/>
        <v>56078.7095</v>
      </c>
      <c r="H41" s="10">
        <f t="shared" si="5"/>
        <v>2342.5</v>
      </c>
      <c r="I41" s="56" t="s">
        <v>224</v>
      </c>
      <c r="J41" s="57" t="s">
        <v>225</v>
      </c>
      <c r="K41" s="56" t="s">
        <v>226</v>
      </c>
      <c r="L41" s="56" t="s">
        <v>227</v>
      </c>
      <c r="M41" s="57" t="s">
        <v>92</v>
      </c>
      <c r="N41" s="57" t="s">
        <v>87</v>
      </c>
      <c r="O41" s="58" t="s">
        <v>115</v>
      </c>
      <c r="P41" s="59" t="s">
        <v>185</v>
      </c>
    </row>
    <row r="42" spans="1:16" ht="12.75" customHeight="1" thickBot="1">
      <c r="A42" s="10" t="str">
        <f t="shared" si="0"/>
        <v>IBVS 6114 </v>
      </c>
      <c r="B42" s="3" t="str">
        <f t="shared" si="1"/>
        <v>II</v>
      </c>
      <c r="C42" s="10">
        <f t="shared" si="2"/>
        <v>56094.47494</v>
      </c>
      <c r="D42" s="12" t="str">
        <f t="shared" si="3"/>
        <v>vis</v>
      </c>
      <c r="E42" s="55">
        <f>VLOOKUP(C42,A!C$21:E$973,3,FALSE)</f>
        <v>3744.5034735624963</v>
      </c>
      <c r="F42" s="3" t="s">
        <v>87</v>
      </c>
      <c r="G42" s="12" t="str">
        <f t="shared" si="4"/>
        <v>56094.47494</v>
      </c>
      <c r="H42" s="10">
        <f t="shared" si="5"/>
        <v>2375.5</v>
      </c>
      <c r="I42" s="56" t="s">
        <v>228</v>
      </c>
      <c r="J42" s="57" t="s">
        <v>229</v>
      </c>
      <c r="K42" s="56" t="s">
        <v>230</v>
      </c>
      <c r="L42" s="56" t="s">
        <v>231</v>
      </c>
      <c r="M42" s="57" t="s">
        <v>92</v>
      </c>
      <c r="N42" s="57" t="s">
        <v>93</v>
      </c>
      <c r="O42" s="58" t="s">
        <v>179</v>
      </c>
      <c r="P42" s="59" t="s">
        <v>180</v>
      </c>
    </row>
    <row r="43" spans="1:16" ht="12.75" customHeight="1" thickBot="1">
      <c r="A43" s="10" t="str">
        <f t="shared" ref="A43:A67" si="6">P43</f>
        <v>IBVS 6114 </v>
      </c>
      <c r="B43" s="3" t="str">
        <f t="shared" ref="B43:B67" si="7">IF(H43=INT(H43),"I","II")</f>
        <v>I</v>
      </c>
      <c r="C43" s="10">
        <f t="shared" ref="C43:C67" si="8">1*G43</f>
        <v>56354.622389999997</v>
      </c>
      <c r="D43" s="12" t="str">
        <f t="shared" ref="D43:D67" si="9">VLOOKUP(F43,I$1:J$5,2,FALSE)</f>
        <v>vis</v>
      </c>
      <c r="E43" s="55">
        <f>VLOOKUP(C43,A!C$21:E$973,3,FALSE)</f>
        <v>4289.005017333161</v>
      </c>
      <c r="F43" s="3" t="s">
        <v>87</v>
      </c>
      <c r="G43" s="12" t="str">
        <f t="shared" ref="G43:G67" si="10">MID(I43,3,LEN(I43)-3)</f>
        <v>56354.62239</v>
      </c>
      <c r="H43" s="10">
        <f t="shared" ref="H43:H67" si="11">1*K43</f>
        <v>2920</v>
      </c>
      <c r="I43" s="56" t="s">
        <v>232</v>
      </c>
      <c r="J43" s="57" t="s">
        <v>233</v>
      </c>
      <c r="K43" s="56" t="s">
        <v>234</v>
      </c>
      <c r="L43" s="56" t="s">
        <v>235</v>
      </c>
      <c r="M43" s="57" t="s">
        <v>92</v>
      </c>
      <c r="N43" s="57" t="s">
        <v>93</v>
      </c>
      <c r="O43" s="58" t="s">
        <v>179</v>
      </c>
      <c r="P43" s="59" t="s">
        <v>180</v>
      </c>
    </row>
    <row r="44" spans="1:16" ht="12.75" customHeight="1" thickBot="1">
      <c r="A44" s="10" t="str">
        <f t="shared" si="6"/>
        <v>IBVS 6114 </v>
      </c>
      <c r="B44" s="3" t="str">
        <f t="shared" si="7"/>
        <v>I</v>
      </c>
      <c r="C44" s="10">
        <f t="shared" si="8"/>
        <v>56366.565069999997</v>
      </c>
      <c r="D44" s="12" t="str">
        <f t="shared" si="9"/>
        <v>vis</v>
      </c>
      <c r="E44" s="55">
        <f>VLOOKUP(C44,A!C$21:E$973,3,FALSE)</f>
        <v>4314.0016401974608</v>
      </c>
      <c r="F44" s="3" t="s">
        <v>87</v>
      </c>
      <c r="G44" s="12" t="str">
        <f t="shared" si="10"/>
        <v>56366.56507</v>
      </c>
      <c r="H44" s="10">
        <f t="shared" si="11"/>
        <v>2945</v>
      </c>
      <c r="I44" s="56" t="s">
        <v>236</v>
      </c>
      <c r="J44" s="57" t="s">
        <v>237</v>
      </c>
      <c r="K44" s="56" t="s">
        <v>238</v>
      </c>
      <c r="L44" s="56" t="s">
        <v>239</v>
      </c>
      <c r="M44" s="57" t="s">
        <v>92</v>
      </c>
      <c r="N44" s="57" t="s">
        <v>93</v>
      </c>
      <c r="O44" s="58" t="s">
        <v>179</v>
      </c>
      <c r="P44" s="59" t="s">
        <v>180</v>
      </c>
    </row>
    <row r="45" spans="1:16" ht="12.75" customHeight="1" thickBot="1">
      <c r="A45" s="10" t="str">
        <f t="shared" si="6"/>
        <v>OEJV 0160 </v>
      </c>
      <c r="B45" s="3" t="str">
        <f t="shared" si="7"/>
        <v>II</v>
      </c>
      <c r="C45" s="10">
        <f t="shared" si="8"/>
        <v>56397.374839999997</v>
      </c>
      <c r="D45" s="12" t="str">
        <f t="shared" si="9"/>
        <v>vis</v>
      </c>
      <c r="E45" s="55">
        <f>VLOOKUP(C45,A!C$21:E$973,3,FALSE)</f>
        <v>4378.4880202416216</v>
      </c>
      <c r="F45" s="3" t="s">
        <v>87</v>
      </c>
      <c r="G45" s="12" t="str">
        <f t="shared" si="10"/>
        <v>56397.37484</v>
      </c>
      <c r="H45" s="10">
        <f t="shared" si="11"/>
        <v>3009.5</v>
      </c>
      <c r="I45" s="56" t="s">
        <v>240</v>
      </c>
      <c r="J45" s="57" t="s">
        <v>241</v>
      </c>
      <c r="K45" s="56" t="s">
        <v>242</v>
      </c>
      <c r="L45" s="56" t="s">
        <v>243</v>
      </c>
      <c r="M45" s="57" t="s">
        <v>92</v>
      </c>
      <c r="N45" s="57" t="s">
        <v>79</v>
      </c>
      <c r="O45" s="58" t="s">
        <v>244</v>
      </c>
      <c r="P45" s="59" t="s">
        <v>138</v>
      </c>
    </row>
    <row r="46" spans="1:16" ht="12.75" customHeight="1" thickBot="1">
      <c r="A46" s="10" t="str">
        <f t="shared" si="6"/>
        <v>BAVM 232 </v>
      </c>
      <c r="B46" s="3" t="str">
        <f t="shared" si="7"/>
        <v>I</v>
      </c>
      <c r="C46" s="10">
        <f t="shared" si="8"/>
        <v>56400.486700000001</v>
      </c>
      <c r="D46" s="12" t="str">
        <f t="shared" si="9"/>
        <v>vis</v>
      </c>
      <c r="E46" s="55">
        <f>VLOOKUP(C46,A!C$21:E$973,3,FALSE)</f>
        <v>4385.0012979001212</v>
      </c>
      <c r="F46" s="3" t="s">
        <v>87</v>
      </c>
      <c r="G46" s="12" t="str">
        <f t="shared" si="10"/>
        <v>56400.4867</v>
      </c>
      <c r="H46" s="10">
        <f t="shared" si="11"/>
        <v>3016</v>
      </c>
      <c r="I46" s="56" t="s">
        <v>245</v>
      </c>
      <c r="J46" s="57" t="s">
        <v>246</v>
      </c>
      <c r="K46" s="56" t="s">
        <v>247</v>
      </c>
      <c r="L46" s="56" t="s">
        <v>248</v>
      </c>
      <c r="M46" s="57" t="s">
        <v>92</v>
      </c>
      <c r="N46" s="57">
        <v>0</v>
      </c>
      <c r="O46" s="58" t="s">
        <v>222</v>
      </c>
      <c r="P46" s="59" t="s">
        <v>249</v>
      </c>
    </row>
    <row r="47" spans="1:16" ht="12.75" customHeight="1" thickBot="1">
      <c r="A47" s="10" t="str">
        <f t="shared" si="6"/>
        <v>OEJV 0160 </v>
      </c>
      <c r="B47" s="3" t="str">
        <f t="shared" si="7"/>
        <v>II</v>
      </c>
      <c r="C47" s="10">
        <f t="shared" si="8"/>
        <v>56408.36378</v>
      </c>
      <c r="D47" s="12" t="str">
        <f t="shared" si="9"/>
        <v>vis</v>
      </c>
      <c r="E47" s="55">
        <f>VLOOKUP(C47,A!C$21:E$973,3,FALSE)</f>
        <v>4401.4884178792108</v>
      </c>
      <c r="F47" s="3" t="s">
        <v>87</v>
      </c>
      <c r="G47" s="12" t="str">
        <f t="shared" si="10"/>
        <v>56408.36378</v>
      </c>
      <c r="H47" s="10">
        <f t="shared" si="11"/>
        <v>3032.5</v>
      </c>
      <c r="I47" s="56" t="s">
        <v>250</v>
      </c>
      <c r="J47" s="57" t="s">
        <v>251</v>
      </c>
      <c r="K47" s="56">
        <v>3032.5</v>
      </c>
      <c r="L47" s="56" t="s">
        <v>252</v>
      </c>
      <c r="M47" s="57" t="s">
        <v>92</v>
      </c>
      <c r="N47" s="57" t="s">
        <v>51</v>
      </c>
      <c r="O47" s="58" t="s">
        <v>253</v>
      </c>
      <c r="P47" s="59" t="s">
        <v>138</v>
      </c>
    </row>
    <row r="48" spans="1:16" ht="12.75" customHeight="1" thickBot="1">
      <c r="A48" s="10" t="str">
        <f t="shared" si="6"/>
        <v>BAVM 232 </v>
      </c>
      <c r="B48" s="3" t="str">
        <f t="shared" si="7"/>
        <v>II</v>
      </c>
      <c r="C48" s="10">
        <f t="shared" si="8"/>
        <v>56418.4035</v>
      </c>
      <c r="D48" s="12" t="str">
        <f t="shared" si="9"/>
        <v>vis</v>
      </c>
      <c r="E48" s="55">
        <f>VLOOKUP(C48,A!C$21:E$973,3,FALSE)</f>
        <v>4422.5020508747511</v>
      </c>
      <c r="F48" s="3" t="s">
        <v>87</v>
      </c>
      <c r="G48" s="12" t="str">
        <f t="shared" si="10"/>
        <v>56418.4035</v>
      </c>
      <c r="H48" s="10">
        <f t="shared" si="11"/>
        <v>3053.5</v>
      </c>
      <c r="I48" s="56" t="s">
        <v>254</v>
      </c>
      <c r="J48" s="57" t="s">
        <v>255</v>
      </c>
      <c r="K48" s="56">
        <v>3053.5</v>
      </c>
      <c r="L48" s="56" t="s">
        <v>114</v>
      </c>
      <c r="M48" s="57" t="s">
        <v>92</v>
      </c>
      <c r="N48" s="57" t="s">
        <v>99</v>
      </c>
      <c r="O48" s="58" t="s">
        <v>222</v>
      </c>
      <c r="P48" s="59" t="s">
        <v>249</v>
      </c>
    </row>
    <row r="49" spans="1:16" ht="12.75" customHeight="1" thickBot="1">
      <c r="A49" s="10" t="str">
        <f t="shared" si="6"/>
        <v>IBVS 6114 </v>
      </c>
      <c r="B49" s="3" t="str">
        <f t="shared" si="7"/>
        <v>I</v>
      </c>
      <c r="C49" s="10">
        <f t="shared" si="8"/>
        <v>56421.509599999998</v>
      </c>
      <c r="D49" s="12" t="str">
        <f t="shared" si="9"/>
        <v>vis</v>
      </c>
      <c r="E49" s="55">
        <f>VLOOKUP(C49,A!C$21:E$973,3,FALSE)</f>
        <v>4429.003272566928</v>
      </c>
      <c r="F49" s="3" t="s">
        <v>87</v>
      </c>
      <c r="G49" s="12" t="str">
        <f t="shared" si="10"/>
        <v>56421.5096</v>
      </c>
      <c r="H49" s="10">
        <f t="shared" si="11"/>
        <v>3060</v>
      </c>
      <c r="I49" s="56" t="s">
        <v>256</v>
      </c>
      <c r="J49" s="57" t="s">
        <v>257</v>
      </c>
      <c r="K49" s="56">
        <v>3060</v>
      </c>
      <c r="L49" s="56" t="s">
        <v>258</v>
      </c>
      <c r="M49" s="57" t="s">
        <v>92</v>
      </c>
      <c r="N49" s="57" t="s">
        <v>79</v>
      </c>
      <c r="O49" s="58" t="s">
        <v>179</v>
      </c>
      <c r="P49" s="59" t="s">
        <v>180</v>
      </c>
    </row>
    <row r="50" spans="1:16" ht="12.75" customHeight="1" thickBot="1">
      <c r="A50" s="10" t="str">
        <f t="shared" si="6"/>
        <v>IBVS 6114 </v>
      </c>
      <c r="B50" s="3" t="str">
        <f t="shared" si="7"/>
        <v>II</v>
      </c>
      <c r="C50" s="10">
        <f t="shared" si="8"/>
        <v>56461.403740000002</v>
      </c>
      <c r="D50" s="12" t="str">
        <f t="shared" si="9"/>
        <v>vis</v>
      </c>
      <c r="E50" s="55">
        <f>VLOOKUP(C50,A!C$21:E$973,3,FALSE)</f>
        <v>4512.5036905698935</v>
      </c>
      <c r="F50" s="3" t="s">
        <v>87</v>
      </c>
      <c r="G50" s="12" t="str">
        <f t="shared" si="10"/>
        <v>56461.40374</v>
      </c>
      <c r="H50" s="10">
        <f t="shared" si="11"/>
        <v>3143.5</v>
      </c>
      <c r="I50" s="56" t="s">
        <v>259</v>
      </c>
      <c r="J50" s="57" t="s">
        <v>260</v>
      </c>
      <c r="K50" s="56">
        <v>3143.5</v>
      </c>
      <c r="L50" s="56" t="s">
        <v>261</v>
      </c>
      <c r="M50" s="57" t="s">
        <v>92</v>
      </c>
      <c r="N50" s="57" t="s">
        <v>79</v>
      </c>
      <c r="O50" s="58" t="s">
        <v>179</v>
      </c>
      <c r="P50" s="59" t="s">
        <v>180</v>
      </c>
    </row>
    <row r="51" spans="1:16" ht="12.75" customHeight="1" thickBot="1">
      <c r="A51" s="10" t="str">
        <f t="shared" si="6"/>
        <v>OEJV 0160 </v>
      </c>
      <c r="B51" s="3" t="str">
        <f t="shared" si="7"/>
        <v>I</v>
      </c>
      <c r="C51" s="10">
        <f t="shared" si="8"/>
        <v>56477.404730000002</v>
      </c>
      <c r="D51" s="12" t="str">
        <f t="shared" si="9"/>
        <v>vis</v>
      </c>
      <c r="E51" s="55">
        <f>VLOOKUP(C51,A!C$21:E$973,3,FALSE)</f>
        <v>4545.9945579870418</v>
      </c>
      <c r="F51" s="3" t="s">
        <v>87</v>
      </c>
      <c r="G51" s="12" t="str">
        <f t="shared" si="10"/>
        <v>56477.40473</v>
      </c>
      <c r="H51" s="10">
        <f t="shared" si="11"/>
        <v>3177</v>
      </c>
      <c r="I51" s="56" t="s">
        <v>262</v>
      </c>
      <c r="J51" s="57" t="s">
        <v>263</v>
      </c>
      <c r="K51" s="56">
        <v>3177</v>
      </c>
      <c r="L51" s="56" t="s">
        <v>264</v>
      </c>
      <c r="M51" s="57" t="s">
        <v>92</v>
      </c>
      <c r="N51" s="57" t="s">
        <v>79</v>
      </c>
      <c r="O51" s="58" t="s">
        <v>214</v>
      </c>
      <c r="P51" s="59" t="s">
        <v>138</v>
      </c>
    </row>
    <row r="52" spans="1:16" ht="12.75" customHeight="1" thickBot="1">
      <c r="A52" s="10" t="str">
        <f t="shared" si="6"/>
        <v>IBVS 6114 </v>
      </c>
      <c r="B52" s="3" t="str">
        <f t="shared" si="7"/>
        <v>II</v>
      </c>
      <c r="C52" s="10">
        <f t="shared" si="8"/>
        <v>56483.381159999997</v>
      </c>
      <c r="D52" s="12" t="str">
        <f t="shared" si="9"/>
        <v>vis</v>
      </c>
      <c r="E52" s="55">
        <f>VLOOKUP(C52,A!C$21:E$973,3,FALSE)</f>
        <v>4558.5035230421854</v>
      </c>
      <c r="F52" s="3" t="s">
        <v>87</v>
      </c>
      <c r="G52" s="12" t="str">
        <f t="shared" si="10"/>
        <v>56483.38116</v>
      </c>
      <c r="H52" s="10">
        <f t="shared" si="11"/>
        <v>3189.5</v>
      </c>
      <c r="I52" s="56" t="s">
        <v>265</v>
      </c>
      <c r="J52" s="57" t="s">
        <v>266</v>
      </c>
      <c r="K52" s="56">
        <v>3189.5</v>
      </c>
      <c r="L52" s="56" t="s">
        <v>267</v>
      </c>
      <c r="M52" s="57" t="s">
        <v>92</v>
      </c>
      <c r="N52" s="57" t="s">
        <v>93</v>
      </c>
      <c r="O52" s="58" t="s">
        <v>179</v>
      </c>
      <c r="P52" s="59" t="s">
        <v>180</v>
      </c>
    </row>
    <row r="53" spans="1:16" ht="12.75" customHeight="1" thickBot="1">
      <c r="A53" s="10" t="str">
        <f t="shared" si="6"/>
        <v>IBVS 6114 </v>
      </c>
      <c r="B53" s="3" t="str">
        <f t="shared" si="7"/>
        <v>I</v>
      </c>
      <c r="C53" s="10">
        <f t="shared" si="8"/>
        <v>56709.606229999998</v>
      </c>
      <c r="D53" s="12" t="str">
        <f t="shared" si="9"/>
        <v>vis</v>
      </c>
      <c r="E53" s="55">
        <f>VLOOKUP(C53,A!C$21:E$973,3,FALSE)</f>
        <v>5032.003839322927</v>
      </c>
      <c r="F53" s="3" t="s">
        <v>87</v>
      </c>
      <c r="G53" s="12" t="str">
        <f t="shared" si="10"/>
        <v>56709.60623</v>
      </c>
      <c r="H53" s="10">
        <f t="shared" si="11"/>
        <v>3663</v>
      </c>
      <c r="I53" s="56" t="s">
        <v>268</v>
      </c>
      <c r="J53" s="57" t="s">
        <v>269</v>
      </c>
      <c r="K53" s="56">
        <v>3663</v>
      </c>
      <c r="L53" s="56" t="s">
        <v>270</v>
      </c>
      <c r="M53" s="57" t="s">
        <v>92</v>
      </c>
      <c r="N53" s="57" t="s">
        <v>79</v>
      </c>
      <c r="O53" s="58" t="s">
        <v>179</v>
      </c>
      <c r="P53" s="59" t="s">
        <v>180</v>
      </c>
    </row>
    <row r="54" spans="1:16" ht="12.75" customHeight="1" thickBot="1">
      <c r="A54" s="10" t="str">
        <f t="shared" si="6"/>
        <v>BAVM 238 </v>
      </c>
      <c r="B54" s="3" t="str">
        <f t="shared" si="7"/>
        <v>II</v>
      </c>
      <c r="C54" s="10">
        <f t="shared" si="8"/>
        <v>56730.388500000001</v>
      </c>
      <c r="D54" s="12" t="str">
        <f t="shared" si="9"/>
        <v>vis</v>
      </c>
      <c r="E54" s="55">
        <f>VLOOKUP(C54,A!C$21:E$973,3,FALSE)</f>
        <v>5075.502163438965</v>
      </c>
      <c r="F54" s="3" t="s">
        <v>87</v>
      </c>
      <c r="G54" s="12" t="str">
        <f t="shared" si="10"/>
        <v>56730.3885</v>
      </c>
      <c r="H54" s="10">
        <f t="shared" si="11"/>
        <v>3706.5</v>
      </c>
      <c r="I54" s="56" t="s">
        <v>271</v>
      </c>
      <c r="J54" s="57" t="s">
        <v>272</v>
      </c>
      <c r="K54" s="56">
        <v>3706.5</v>
      </c>
      <c r="L54" s="56" t="s">
        <v>273</v>
      </c>
      <c r="M54" s="57" t="s">
        <v>92</v>
      </c>
      <c r="N54" s="57" t="s">
        <v>99</v>
      </c>
      <c r="O54" s="58" t="s">
        <v>222</v>
      </c>
      <c r="P54" s="59" t="s">
        <v>274</v>
      </c>
    </row>
    <row r="55" spans="1:16" ht="12.75" customHeight="1" thickBot="1">
      <c r="A55" s="10" t="str">
        <f t="shared" si="6"/>
        <v>BAVM 238 </v>
      </c>
      <c r="B55" s="3" t="str">
        <f t="shared" si="7"/>
        <v>I</v>
      </c>
      <c r="C55" s="10">
        <f t="shared" si="8"/>
        <v>56730.627</v>
      </c>
      <c r="D55" s="12" t="str">
        <f t="shared" si="9"/>
        <v>vis</v>
      </c>
      <c r="E55" s="55">
        <f>VLOOKUP(C55,A!C$21:E$973,3,FALSE)</f>
        <v>5076.0013557938737</v>
      </c>
      <c r="F55" s="3" t="s">
        <v>87</v>
      </c>
      <c r="G55" s="12" t="str">
        <f t="shared" si="10"/>
        <v>56730.6270</v>
      </c>
      <c r="H55" s="10">
        <f t="shared" si="11"/>
        <v>3707</v>
      </c>
      <c r="I55" s="56" t="s">
        <v>275</v>
      </c>
      <c r="J55" s="57" t="s">
        <v>276</v>
      </c>
      <c r="K55" s="56">
        <v>3707</v>
      </c>
      <c r="L55" s="56" t="s">
        <v>152</v>
      </c>
      <c r="M55" s="57" t="s">
        <v>92</v>
      </c>
      <c r="N55" s="57" t="s">
        <v>99</v>
      </c>
      <c r="O55" s="58" t="s">
        <v>222</v>
      </c>
      <c r="P55" s="59" t="s">
        <v>274</v>
      </c>
    </row>
    <row r="56" spans="1:16" ht="12.75" customHeight="1" thickBot="1">
      <c r="A56" s="10" t="str">
        <f t="shared" si="6"/>
        <v>BAVM 238 </v>
      </c>
      <c r="B56" s="3" t="str">
        <f t="shared" si="7"/>
        <v>II</v>
      </c>
      <c r="C56" s="10">
        <f t="shared" si="8"/>
        <v>56736.5982</v>
      </c>
      <c r="D56" s="12" t="str">
        <f t="shared" si="9"/>
        <v>vis</v>
      </c>
      <c r="E56" s="55">
        <f>VLOOKUP(C56,A!C$21:E$973,3,FALSE)</f>
        <v>5088.4993741990647</v>
      </c>
      <c r="F56" s="3" t="s">
        <v>87</v>
      </c>
      <c r="G56" s="12" t="str">
        <f t="shared" si="10"/>
        <v>56736.5982</v>
      </c>
      <c r="H56" s="10">
        <f t="shared" si="11"/>
        <v>3719.5</v>
      </c>
      <c r="I56" s="56" t="s">
        <v>277</v>
      </c>
      <c r="J56" s="57" t="s">
        <v>278</v>
      </c>
      <c r="K56" s="56">
        <v>3719.5</v>
      </c>
      <c r="L56" s="56" t="s">
        <v>279</v>
      </c>
      <c r="M56" s="57" t="s">
        <v>92</v>
      </c>
      <c r="N56" s="57" t="s">
        <v>99</v>
      </c>
      <c r="O56" s="58" t="s">
        <v>222</v>
      </c>
      <c r="P56" s="59" t="s">
        <v>274</v>
      </c>
    </row>
    <row r="57" spans="1:16" ht="12.75" customHeight="1" thickBot="1">
      <c r="A57" s="10" t="str">
        <f t="shared" si="6"/>
        <v>BAVM 238 </v>
      </c>
      <c r="B57" s="3" t="str">
        <f t="shared" si="7"/>
        <v>I</v>
      </c>
      <c r="C57" s="10">
        <f t="shared" si="8"/>
        <v>56744.482199999999</v>
      </c>
      <c r="D57" s="12" t="str">
        <f t="shared" si="9"/>
        <v>vis</v>
      </c>
      <c r="E57" s="55">
        <f>VLOOKUP(C57,A!C$21:E$973,3,FALSE)</f>
        <v>5105.0009780821201</v>
      </c>
      <c r="F57" s="3" t="s">
        <v>87</v>
      </c>
      <c r="G57" s="12" t="str">
        <f t="shared" si="10"/>
        <v>56744.4822</v>
      </c>
      <c r="H57" s="10">
        <f t="shared" si="11"/>
        <v>3736</v>
      </c>
      <c r="I57" s="56" t="s">
        <v>280</v>
      </c>
      <c r="J57" s="57" t="s">
        <v>281</v>
      </c>
      <c r="K57" s="56">
        <v>3736</v>
      </c>
      <c r="L57" s="56" t="s">
        <v>282</v>
      </c>
      <c r="M57" s="57" t="s">
        <v>92</v>
      </c>
      <c r="N57" s="57" t="s">
        <v>99</v>
      </c>
      <c r="O57" s="58" t="s">
        <v>222</v>
      </c>
      <c r="P57" s="59" t="s">
        <v>274</v>
      </c>
    </row>
    <row r="58" spans="1:16" ht="12.75" customHeight="1" thickBot="1">
      <c r="A58" s="10" t="str">
        <f t="shared" si="6"/>
        <v>BAVM 238 </v>
      </c>
      <c r="B58" s="3" t="str">
        <f t="shared" si="7"/>
        <v>I</v>
      </c>
      <c r="C58" s="10">
        <f t="shared" si="8"/>
        <v>56747.3488</v>
      </c>
      <c r="D58" s="12" t="str">
        <f t="shared" si="9"/>
        <v>vis</v>
      </c>
      <c r="E58" s="55">
        <f>VLOOKUP(C58,A!C$21:E$973,3,FALSE)</f>
        <v>5111.0009143696898</v>
      </c>
      <c r="F58" s="3" t="s">
        <v>87</v>
      </c>
      <c r="G58" s="12" t="str">
        <f t="shared" si="10"/>
        <v>56747.3488</v>
      </c>
      <c r="H58" s="10">
        <f t="shared" si="11"/>
        <v>3742</v>
      </c>
      <c r="I58" s="56" t="s">
        <v>283</v>
      </c>
      <c r="J58" s="57" t="s">
        <v>284</v>
      </c>
      <c r="K58" s="56">
        <v>3742</v>
      </c>
      <c r="L58" s="56" t="s">
        <v>282</v>
      </c>
      <c r="M58" s="57" t="s">
        <v>92</v>
      </c>
      <c r="N58" s="57" t="s">
        <v>99</v>
      </c>
      <c r="O58" s="58" t="s">
        <v>222</v>
      </c>
      <c r="P58" s="59" t="s">
        <v>274</v>
      </c>
    </row>
    <row r="59" spans="1:16" ht="12.75" customHeight="1" thickBot="1">
      <c r="A59" s="10" t="str">
        <f t="shared" si="6"/>
        <v>BAVM 238 </v>
      </c>
      <c r="B59" s="3" t="str">
        <f t="shared" si="7"/>
        <v>I</v>
      </c>
      <c r="C59" s="10">
        <f t="shared" si="8"/>
        <v>56747.349900000001</v>
      </c>
      <c r="D59" s="12" t="str">
        <f t="shared" si="9"/>
        <v>vis</v>
      </c>
      <c r="E59" s="55">
        <f>VLOOKUP(C59,A!C$21:E$973,3,FALSE)</f>
        <v>5111.0032167243689</v>
      </c>
      <c r="F59" s="3" t="s">
        <v>87</v>
      </c>
      <c r="G59" s="12" t="str">
        <f t="shared" si="10"/>
        <v>56747.3499</v>
      </c>
      <c r="H59" s="10">
        <f t="shared" si="11"/>
        <v>3742</v>
      </c>
      <c r="I59" s="56" t="s">
        <v>285</v>
      </c>
      <c r="J59" s="57" t="s">
        <v>286</v>
      </c>
      <c r="K59" s="56">
        <v>3742</v>
      </c>
      <c r="L59" s="56" t="s">
        <v>114</v>
      </c>
      <c r="M59" s="57" t="s">
        <v>92</v>
      </c>
      <c r="N59" s="57" t="s">
        <v>99</v>
      </c>
      <c r="O59" s="58" t="s">
        <v>222</v>
      </c>
      <c r="P59" s="59" t="s">
        <v>274</v>
      </c>
    </row>
    <row r="60" spans="1:16" ht="12.75" customHeight="1" thickBot="1">
      <c r="A60" s="10" t="str">
        <f t="shared" si="6"/>
        <v>BAVM 238 </v>
      </c>
      <c r="B60" s="3" t="str">
        <f t="shared" si="7"/>
        <v>II</v>
      </c>
      <c r="C60" s="10">
        <f t="shared" si="8"/>
        <v>56747.5861</v>
      </c>
      <c r="D60" s="12" t="str">
        <f t="shared" si="9"/>
        <v>vis</v>
      </c>
      <c r="E60" s="55">
        <f>VLOOKUP(C60,A!C$21:E$973,3,FALSE)</f>
        <v>5111.4975950649532</v>
      </c>
      <c r="F60" s="3" t="s">
        <v>87</v>
      </c>
      <c r="G60" s="12" t="str">
        <f t="shared" si="10"/>
        <v>56747.5861</v>
      </c>
      <c r="H60" s="10">
        <f t="shared" si="11"/>
        <v>3742.5</v>
      </c>
      <c r="I60" s="56" t="s">
        <v>287</v>
      </c>
      <c r="J60" s="57" t="s">
        <v>288</v>
      </c>
      <c r="K60" s="56">
        <v>3742.5</v>
      </c>
      <c r="L60" s="56" t="s">
        <v>289</v>
      </c>
      <c r="M60" s="57" t="s">
        <v>92</v>
      </c>
      <c r="N60" s="57" t="s">
        <v>99</v>
      </c>
      <c r="O60" s="58" t="s">
        <v>222</v>
      </c>
      <c r="P60" s="59" t="s">
        <v>274</v>
      </c>
    </row>
    <row r="61" spans="1:16" ht="12.75" customHeight="1" thickBot="1">
      <c r="A61" s="10" t="str">
        <f t="shared" si="6"/>
        <v>BAVM 238 </v>
      </c>
      <c r="B61" s="3" t="str">
        <f t="shared" si="7"/>
        <v>II</v>
      </c>
      <c r="C61" s="10">
        <f t="shared" si="8"/>
        <v>56747.589399999997</v>
      </c>
      <c r="D61" s="12" t="str">
        <f t="shared" si="9"/>
        <v>vis</v>
      </c>
      <c r="E61" s="55">
        <f>VLOOKUP(C61,A!C$21:E$973,3,FALSE)</f>
        <v>5111.504502128977</v>
      </c>
      <c r="F61" s="3" t="s">
        <v>87</v>
      </c>
      <c r="G61" s="12" t="str">
        <f t="shared" si="10"/>
        <v>56747.5894</v>
      </c>
      <c r="H61" s="10">
        <f t="shared" si="11"/>
        <v>3742.5</v>
      </c>
      <c r="I61" s="56" t="s">
        <v>290</v>
      </c>
      <c r="J61" s="57" t="s">
        <v>291</v>
      </c>
      <c r="K61" s="56">
        <v>3742.5</v>
      </c>
      <c r="L61" s="56" t="s">
        <v>258</v>
      </c>
      <c r="M61" s="57" t="s">
        <v>92</v>
      </c>
      <c r="N61" s="57" t="s">
        <v>99</v>
      </c>
      <c r="O61" s="58" t="s">
        <v>222</v>
      </c>
      <c r="P61" s="59" t="s">
        <v>274</v>
      </c>
    </row>
    <row r="62" spans="1:16" ht="12.75" customHeight="1" thickBot="1">
      <c r="A62" s="10" t="str">
        <f t="shared" si="6"/>
        <v>BAVM 238 </v>
      </c>
      <c r="B62" s="3" t="str">
        <f t="shared" si="7"/>
        <v>II</v>
      </c>
      <c r="C62" s="10">
        <f t="shared" si="8"/>
        <v>56749.498399999997</v>
      </c>
      <c r="D62" s="12" t="str">
        <f t="shared" si="9"/>
        <v>vis</v>
      </c>
      <c r="E62" s="55">
        <f>VLOOKUP(C62,A!C$21:E$973,3,FALSE)</f>
        <v>5115.5001340179615</v>
      </c>
      <c r="F62" s="3" t="s">
        <v>87</v>
      </c>
      <c r="G62" s="12" t="str">
        <f t="shared" si="10"/>
        <v>56749.4984</v>
      </c>
      <c r="H62" s="10">
        <f t="shared" si="11"/>
        <v>3746.5</v>
      </c>
      <c r="I62" s="56" t="s">
        <v>292</v>
      </c>
      <c r="J62" s="57" t="s">
        <v>293</v>
      </c>
      <c r="K62" s="56">
        <v>3746.5</v>
      </c>
      <c r="L62" s="56" t="s">
        <v>105</v>
      </c>
      <c r="M62" s="57" t="s">
        <v>92</v>
      </c>
      <c r="N62" s="57" t="s">
        <v>99</v>
      </c>
      <c r="O62" s="58" t="s">
        <v>222</v>
      </c>
      <c r="P62" s="59" t="s">
        <v>274</v>
      </c>
    </row>
    <row r="63" spans="1:16" ht="12.75" customHeight="1" thickBot="1">
      <c r="A63" s="10" t="str">
        <f t="shared" si="6"/>
        <v>IBVS 6114 </v>
      </c>
      <c r="B63" s="3" t="str">
        <f t="shared" si="7"/>
        <v>II</v>
      </c>
      <c r="C63" s="10">
        <f t="shared" si="8"/>
        <v>56750.454640000004</v>
      </c>
      <c r="D63" s="12" t="str">
        <f t="shared" si="9"/>
        <v>vis</v>
      </c>
      <c r="E63" s="55">
        <f>VLOOKUP(C63,A!C$21:E$973,3,FALSE)</f>
        <v>5117.5015918689569</v>
      </c>
      <c r="F63" s="3" t="s">
        <v>87</v>
      </c>
      <c r="G63" s="12" t="str">
        <f t="shared" si="10"/>
        <v>56750.45464</v>
      </c>
      <c r="H63" s="10">
        <f t="shared" si="11"/>
        <v>3748.5</v>
      </c>
      <c r="I63" s="56" t="s">
        <v>294</v>
      </c>
      <c r="J63" s="57" t="s">
        <v>295</v>
      </c>
      <c r="K63" s="56">
        <v>3748.5</v>
      </c>
      <c r="L63" s="56" t="s">
        <v>296</v>
      </c>
      <c r="M63" s="57" t="s">
        <v>92</v>
      </c>
      <c r="N63" s="57" t="s">
        <v>93</v>
      </c>
      <c r="O63" s="58" t="s">
        <v>179</v>
      </c>
      <c r="P63" s="59" t="s">
        <v>180</v>
      </c>
    </row>
    <row r="64" spans="1:16" ht="12.75" customHeight="1" thickBot="1">
      <c r="A64" s="10" t="str">
        <f t="shared" si="6"/>
        <v>IBVS 6114 </v>
      </c>
      <c r="B64" s="3" t="str">
        <f t="shared" si="7"/>
        <v>II</v>
      </c>
      <c r="C64" s="10">
        <f t="shared" si="8"/>
        <v>56781.510170000001</v>
      </c>
      <c r="D64" s="12" t="str">
        <f t="shared" si="9"/>
        <v>vis</v>
      </c>
      <c r="E64" s="55">
        <f>VLOOKUP(C64,A!C$21:E$973,3,FALSE)</f>
        <v>5182.5023598088892</v>
      </c>
      <c r="F64" s="3" t="s">
        <v>87</v>
      </c>
      <c r="G64" s="12" t="str">
        <f t="shared" si="10"/>
        <v>56781.51017</v>
      </c>
      <c r="H64" s="10">
        <f t="shared" si="11"/>
        <v>3813.5</v>
      </c>
      <c r="I64" s="56" t="s">
        <v>297</v>
      </c>
      <c r="J64" s="57" t="s">
        <v>298</v>
      </c>
      <c r="K64" s="56">
        <v>3813.5</v>
      </c>
      <c r="L64" s="56" t="s">
        <v>299</v>
      </c>
      <c r="M64" s="57" t="s">
        <v>92</v>
      </c>
      <c r="N64" s="57" t="s">
        <v>79</v>
      </c>
      <c r="O64" s="58" t="s">
        <v>179</v>
      </c>
      <c r="P64" s="59" t="s">
        <v>180</v>
      </c>
    </row>
    <row r="65" spans="1:16" ht="12.75" customHeight="1" thickBot="1">
      <c r="A65" s="10" t="str">
        <f t="shared" si="6"/>
        <v>BAVM 238 </v>
      </c>
      <c r="B65" s="3" t="str">
        <f t="shared" si="7"/>
        <v>I</v>
      </c>
      <c r="C65" s="10">
        <f t="shared" si="8"/>
        <v>56798.471700000002</v>
      </c>
      <c r="D65" s="12" t="str">
        <f t="shared" si="9"/>
        <v>vis</v>
      </c>
      <c r="E65" s="55">
        <f>VLOOKUP(C65,A!C$21:E$973,3,FALSE)</f>
        <v>5218.0036851907562</v>
      </c>
      <c r="F65" s="3" t="s">
        <v>87</v>
      </c>
      <c r="G65" s="12" t="str">
        <f t="shared" si="10"/>
        <v>56798.4717</v>
      </c>
      <c r="H65" s="10">
        <f t="shared" si="11"/>
        <v>3849</v>
      </c>
      <c r="I65" s="56" t="s">
        <v>300</v>
      </c>
      <c r="J65" s="57" t="s">
        <v>301</v>
      </c>
      <c r="K65" s="56">
        <v>3849</v>
      </c>
      <c r="L65" s="56" t="s">
        <v>302</v>
      </c>
      <c r="M65" s="57" t="s">
        <v>92</v>
      </c>
      <c r="N65" s="57" t="s">
        <v>99</v>
      </c>
      <c r="O65" s="58" t="s">
        <v>222</v>
      </c>
      <c r="P65" s="59" t="s">
        <v>274</v>
      </c>
    </row>
    <row r="66" spans="1:16" ht="12.75" customHeight="1" thickBot="1">
      <c r="A66" s="63" t="str">
        <f t="shared" si="6"/>
        <v>BAVM 241 (=IBVS 6157) </v>
      </c>
      <c r="B66" s="64" t="str">
        <f t="shared" si="7"/>
        <v>II</v>
      </c>
      <c r="C66" s="63">
        <f t="shared" si="8"/>
        <v>57106.396200000003</v>
      </c>
      <c r="D66" s="65" t="str">
        <f t="shared" si="9"/>
        <v>vis</v>
      </c>
      <c r="E66" s="55">
        <f>VLOOKUP(C66,A!C$21:E$973,3,FALSE)</f>
        <v>5862.5049694232666</v>
      </c>
      <c r="F66" s="3" t="s">
        <v>87</v>
      </c>
      <c r="G66" s="12" t="str">
        <f t="shared" si="10"/>
        <v>57106.3962</v>
      </c>
      <c r="H66" s="10">
        <f t="shared" si="11"/>
        <v>4493.5</v>
      </c>
      <c r="I66" s="56" t="s">
        <v>303</v>
      </c>
      <c r="J66" s="57" t="s">
        <v>304</v>
      </c>
      <c r="K66" s="56">
        <v>4493.5</v>
      </c>
      <c r="L66" s="56" t="s">
        <v>124</v>
      </c>
      <c r="M66" s="57" t="s">
        <v>92</v>
      </c>
      <c r="N66" s="57" t="s">
        <v>99</v>
      </c>
      <c r="O66" s="58" t="s">
        <v>222</v>
      </c>
      <c r="P66" s="59" t="s">
        <v>305</v>
      </c>
    </row>
    <row r="67" spans="1:16" ht="12.75" customHeight="1" thickBot="1">
      <c r="A67" s="63" t="str">
        <f t="shared" si="6"/>
        <v>BAVM 241 (=IBVS 6157) </v>
      </c>
      <c r="B67" s="64" t="str">
        <f t="shared" si="7"/>
        <v>I</v>
      </c>
      <c r="C67" s="63">
        <f t="shared" si="8"/>
        <v>57106.633900000001</v>
      </c>
      <c r="D67" s="65" t="str">
        <f t="shared" si="9"/>
        <v>vis</v>
      </c>
      <c r="E67" s="55">
        <f>VLOOKUP(C67,A!C$21:E$973,3,FALSE)</f>
        <v>5863.0024873384064</v>
      </c>
      <c r="F67" s="3" t="s">
        <v>87</v>
      </c>
      <c r="G67" s="12" t="str">
        <f t="shared" si="10"/>
        <v>57106.6339</v>
      </c>
      <c r="H67" s="10">
        <f t="shared" si="11"/>
        <v>4494</v>
      </c>
      <c r="I67" s="56" t="s">
        <v>306</v>
      </c>
      <c r="J67" s="57" t="s">
        <v>307</v>
      </c>
      <c r="K67" s="56">
        <v>4494</v>
      </c>
      <c r="L67" s="56" t="s">
        <v>152</v>
      </c>
      <c r="M67" s="57" t="s">
        <v>92</v>
      </c>
      <c r="N67" s="57" t="s">
        <v>99</v>
      </c>
      <c r="O67" s="58" t="s">
        <v>222</v>
      </c>
      <c r="P67" s="59" t="s">
        <v>305</v>
      </c>
    </row>
    <row r="68" spans="1:16">
      <c r="B68" s="3"/>
      <c r="F68" s="3"/>
    </row>
    <row r="69" spans="1:16">
      <c r="B69" s="3"/>
      <c r="F69" s="3"/>
    </row>
    <row r="70" spans="1:16">
      <c r="B70" s="3"/>
      <c r="F70" s="3"/>
    </row>
    <row r="71" spans="1:16">
      <c r="B71" s="3"/>
      <c r="F71" s="3"/>
    </row>
    <row r="72" spans="1:16">
      <c r="B72" s="3"/>
      <c r="F72" s="3"/>
    </row>
    <row r="73" spans="1:16">
      <c r="B73" s="3"/>
      <c r="F73" s="3"/>
    </row>
    <row r="74" spans="1:16">
      <c r="B74" s="3"/>
      <c r="F74" s="3"/>
    </row>
    <row r="75" spans="1:16">
      <c r="B75" s="3"/>
      <c r="F75" s="3"/>
    </row>
    <row r="76" spans="1:16">
      <c r="B76" s="3"/>
      <c r="F76" s="3"/>
    </row>
    <row r="77" spans="1:16">
      <c r="B77" s="3"/>
      <c r="F77" s="3"/>
    </row>
    <row r="78" spans="1:16">
      <c r="B78" s="3"/>
      <c r="F78" s="3"/>
    </row>
    <row r="79" spans="1:16">
      <c r="B79" s="3"/>
      <c r="F79" s="3"/>
    </row>
    <row r="80" spans="1:16">
      <c r="B80" s="3"/>
      <c r="F80" s="3"/>
    </row>
    <row r="81" spans="2:6">
      <c r="B81" s="3"/>
      <c r="F81" s="3"/>
    </row>
    <row r="82" spans="2:6">
      <c r="B82" s="3"/>
      <c r="F82" s="3"/>
    </row>
    <row r="83" spans="2:6">
      <c r="B83" s="3"/>
      <c r="F83" s="3"/>
    </row>
    <row r="84" spans="2:6">
      <c r="B84" s="3"/>
      <c r="F84" s="3"/>
    </row>
    <row r="85" spans="2:6">
      <c r="B85" s="3"/>
      <c r="F85" s="3"/>
    </row>
    <row r="86" spans="2:6">
      <c r="B86" s="3"/>
      <c r="F86" s="3"/>
    </row>
    <row r="87" spans="2:6">
      <c r="B87" s="3"/>
      <c r="F87" s="3"/>
    </row>
    <row r="88" spans="2:6">
      <c r="B88" s="3"/>
      <c r="F88" s="3"/>
    </row>
    <row r="89" spans="2:6">
      <c r="B89" s="3"/>
      <c r="F89" s="3"/>
    </row>
    <row r="90" spans="2:6">
      <c r="B90" s="3"/>
      <c r="F90" s="3"/>
    </row>
    <row r="91" spans="2:6">
      <c r="B91" s="3"/>
      <c r="F91" s="3"/>
    </row>
    <row r="92" spans="2:6">
      <c r="B92" s="3"/>
      <c r="F92" s="3"/>
    </row>
    <row r="93" spans="2:6">
      <c r="B93" s="3"/>
      <c r="F93" s="3"/>
    </row>
    <row r="94" spans="2:6">
      <c r="B94" s="3"/>
      <c r="F94" s="3"/>
    </row>
    <row r="95" spans="2:6">
      <c r="B95" s="3"/>
      <c r="F95" s="3"/>
    </row>
    <row r="96" spans="2:6">
      <c r="B96" s="3"/>
      <c r="F96" s="3"/>
    </row>
    <row r="97" spans="2:6">
      <c r="B97" s="3"/>
      <c r="F97" s="3"/>
    </row>
    <row r="98" spans="2:6">
      <c r="B98" s="3"/>
      <c r="F98" s="3"/>
    </row>
    <row r="99" spans="2:6">
      <c r="B99" s="3"/>
      <c r="F99" s="3"/>
    </row>
    <row r="100" spans="2:6">
      <c r="B100" s="3"/>
      <c r="F100" s="3"/>
    </row>
    <row r="101" spans="2:6">
      <c r="B101" s="3"/>
      <c r="F101" s="3"/>
    </row>
    <row r="102" spans="2:6">
      <c r="B102" s="3"/>
      <c r="F102" s="3"/>
    </row>
    <row r="103" spans="2:6">
      <c r="B103" s="3"/>
      <c r="F103" s="3"/>
    </row>
    <row r="104" spans="2:6">
      <c r="B104" s="3"/>
      <c r="F104" s="3"/>
    </row>
    <row r="105" spans="2:6">
      <c r="B105" s="3"/>
      <c r="F105" s="3"/>
    </row>
    <row r="106" spans="2:6">
      <c r="B106" s="3"/>
      <c r="F106" s="3"/>
    </row>
    <row r="107" spans="2:6">
      <c r="B107" s="3"/>
      <c r="F107" s="3"/>
    </row>
    <row r="108" spans="2:6">
      <c r="B108" s="3"/>
      <c r="F108" s="3"/>
    </row>
    <row r="109" spans="2:6">
      <c r="B109" s="3"/>
      <c r="F109" s="3"/>
    </row>
    <row r="110" spans="2:6">
      <c r="B110" s="3"/>
      <c r="F110" s="3"/>
    </row>
    <row r="111" spans="2:6">
      <c r="B111" s="3"/>
      <c r="F111" s="3"/>
    </row>
    <row r="112" spans="2:6">
      <c r="B112" s="3"/>
      <c r="F112" s="3"/>
    </row>
    <row r="113" spans="2:6">
      <c r="B113" s="3"/>
      <c r="F113" s="3"/>
    </row>
    <row r="114" spans="2:6">
      <c r="B114" s="3"/>
      <c r="F114" s="3"/>
    </row>
    <row r="115" spans="2:6">
      <c r="B115" s="3"/>
      <c r="F115" s="3"/>
    </row>
    <row r="116" spans="2:6">
      <c r="B116" s="3"/>
      <c r="F116" s="3"/>
    </row>
    <row r="117" spans="2:6">
      <c r="B117" s="3"/>
      <c r="F117" s="3"/>
    </row>
    <row r="118" spans="2:6">
      <c r="B118" s="3"/>
      <c r="F118" s="3"/>
    </row>
    <row r="119" spans="2:6">
      <c r="B119" s="3"/>
      <c r="F119" s="3"/>
    </row>
    <row r="120" spans="2:6">
      <c r="B120" s="3"/>
      <c r="F120" s="3"/>
    </row>
    <row r="121" spans="2:6">
      <c r="B121" s="3"/>
      <c r="F121" s="3"/>
    </row>
    <row r="122" spans="2:6">
      <c r="B122" s="3"/>
      <c r="F122" s="3"/>
    </row>
    <row r="123" spans="2:6">
      <c r="B123" s="3"/>
      <c r="F123" s="3"/>
    </row>
    <row r="124" spans="2:6">
      <c r="B124" s="3"/>
      <c r="F124" s="3"/>
    </row>
    <row r="125" spans="2:6">
      <c r="B125" s="3"/>
      <c r="F125" s="3"/>
    </row>
    <row r="126" spans="2:6">
      <c r="B126" s="3"/>
      <c r="F126" s="3"/>
    </row>
    <row r="127" spans="2:6">
      <c r="B127" s="3"/>
      <c r="F127" s="3"/>
    </row>
    <row r="128" spans="2:6">
      <c r="B128" s="3"/>
      <c r="F128" s="3"/>
    </row>
    <row r="129" spans="2:6">
      <c r="B129" s="3"/>
      <c r="F129" s="3"/>
    </row>
    <row r="130" spans="2:6">
      <c r="B130" s="3"/>
      <c r="F130" s="3"/>
    </row>
    <row r="131" spans="2:6">
      <c r="B131" s="3"/>
      <c r="F131" s="3"/>
    </row>
    <row r="132" spans="2:6">
      <c r="B132" s="3"/>
      <c r="F132" s="3"/>
    </row>
    <row r="133" spans="2:6">
      <c r="B133" s="3"/>
      <c r="F133" s="3"/>
    </row>
    <row r="134" spans="2:6">
      <c r="B134" s="3"/>
      <c r="F134" s="3"/>
    </row>
    <row r="135" spans="2:6">
      <c r="B135" s="3"/>
      <c r="F135" s="3"/>
    </row>
    <row r="136" spans="2:6">
      <c r="B136" s="3"/>
      <c r="F136" s="3"/>
    </row>
    <row r="137" spans="2:6">
      <c r="B137" s="3"/>
      <c r="F137" s="3"/>
    </row>
    <row r="138" spans="2:6">
      <c r="B138" s="3"/>
      <c r="F138" s="3"/>
    </row>
    <row r="139" spans="2:6">
      <c r="B139" s="3"/>
      <c r="F139" s="3"/>
    </row>
    <row r="140" spans="2:6">
      <c r="B140" s="3"/>
      <c r="F140" s="3"/>
    </row>
    <row r="141" spans="2:6">
      <c r="B141" s="3"/>
      <c r="F141" s="3"/>
    </row>
    <row r="142" spans="2:6">
      <c r="B142" s="3"/>
      <c r="F142" s="3"/>
    </row>
    <row r="143" spans="2:6">
      <c r="B143" s="3"/>
      <c r="F143" s="3"/>
    </row>
    <row r="144" spans="2:6">
      <c r="B144" s="3"/>
      <c r="F144" s="3"/>
    </row>
    <row r="145" spans="2:6">
      <c r="B145" s="3"/>
      <c r="F145" s="3"/>
    </row>
    <row r="146" spans="2:6">
      <c r="B146" s="3"/>
      <c r="F146" s="3"/>
    </row>
    <row r="147" spans="2:6">
      <c r="B147" s="3"/>
      <c r="F147" s="3"/>
    </row>
    <row r="148" spans="2:6">
      <c r="B148" s="3"/>
      <c r="F148" s="3"/>
    </row>
    <row r="149" spans="2:6">
      <c r="B149" s="3"/>
      <c r="F149" s="3"/>
    </row>
    <row r="150" spans="2:6">
      <c r="B150" s="3"/>
      <c r="F150" s="3"/>
    </row>
    <row r="151" spans="2:6">
      <c r="B151" s="3"/>
      <c r="F151" s="3"/>
    </row>
    <row r="152" spans="2:6">
      <c r="B152" s="3"/>
      <c r="F152" s="3"/>
    </row>
    <row r="153" spans="2:6">
      <c r="B153" s="3"/>
      <c r="F153" s="3"/>
    </row>
    <row r="154" spans="2:6">
      <c r="B154" s="3"/>
      <c r="F154" s="3"/>
    </row>
    <row r="155" spans="2:6">
      <c r="B155" s="3"/>
      <c r="F155" s="3"/>
    </row>
    <row r="156" spans="2:6">
      <c r="B156" s="3"/>
      <c r="F156" s="3"/>
    </row>
    <row r="157" spans="2:6">
      <c r="B157" s="3"/>
      <c r="F157" s="3"/>
    </row>
    <row r="158" spans="2:6">
      <c r="B158" s="3"/>
      <c r="F158" s="3"/>
    </row>
    <row r="159" spans="2:6">
      <c r="B159" s="3"/>
      <c r="F159" s="3"/>
    </row>
    <row r="160" spans="2:6">
      <c r="B160" s="3"/>
      <c r="F160" s="3"/>
    </row>
    <row r="161" spans="2:6">
      <c r="B161" s="3"/>
      <c r="F161" s="3"/>
    </row>
    <row r="162" spans="2:6">
      <c r="B162" s="3"/>
      <c r="F162" s="3"/>
    </row>
    <row r="163" spans="2:6">
      <c r="B163" s="3"/>
      <c r="F163" s="3"/>
    </row>
    <row r="164" spans="2:6">
      <c r="B164" s="3"/>
      <c r="F164" s="3"/>
    </row>
    <row r="165" spans="2:6">
      <c r="B165" s="3"/>
      <c r="F165" s="3"/>
    </row>
    <row r="166" spans="2:6">
      <c r="B166" s="3"/>
      <c r="F166" s="3"/>
    </row>
    <row r="167" spans="2:6">
      <c r="B167" s="3"/>
      <c r="F167" s="3"/>
    </row>
    <row r="168" spans="2:6">
      <c r="B168" s="3"/>
      <c r="F168" s="3"/>
    </row>
    <row r="169" spans="2:6">
      <c r="B169" s="3"/>
      <c r="F169" s="3"/>
    </row>
    <row r="170" spans="2:6">
      <c r="B170" s="3"/>
      <c r="F170" s="3"/>
    </row>
    <row r="171" spans="2:6">
      <c r="B171" s="3"/>
      <c r="F171" s="3"/>
    </row>
    <row r="172" spans="2:6">
      <c r="B172" s="3"/>
      <c r="F172" s="3"/>
    </row>
    <row r="173" spans="2:6">
      <c r="B173" s="3"/>
      <c r="F173" s="3"/>
    </row>
    <row r="174" spans="2:6">
      <c r="B174" s="3"/>
      <c r="F174" s="3"/>
    </row>
    <row r="175" spans="2:6">
      <c r="B175" s="3"/>
      <c r="F175" s="3"/>
    </row>
    <row r="176" spans="2:6">
      <c r="B176" s="3"/>
      <c r="F176" s="3"/>
    </row>
    <row r="177" spans="2:6">
      <c r="B177" s="3"/>
      <c r="F177" s="3"/>
    </row>
    <row r="178" spans="2:6">
      <c r="B178" s="3"/>
      <c r="F178" s="3"/>
    </row>
    <row r="179" spans="2:6">
      <c r="B179" s="3"/>
      <c r="F179" s="3"/>
    </row>
    <row r="180" spans="2:6">
      <c r="B180" s="3"/>
      <c r="F180" s="3"/>
    </row>
    <row r="181" spans="2:6">
      <c r="B181" s="3"/>
      <c r="F181" s="3"/>
    </row>
    <row r="182" spans="2:6">
      <c r="B182" s="3"/>
      <c r="F182" s="3"/>
    </row>
    <row r="183" spans="2:6">
      <c r="B183" s="3"/>
      <c r="F183" s="3"/>
    </row>
    <row r="184" spans="2:6">
      <c r="B184" s="3"/>
      <c r="F184" s="3"/>
    </row>
    <row r="185" spans="2:6">
      <c r="B185" s="3"/>
      <c r="F185" s="3"/>
    </row>
    <row r="186" spans="2:6">
      <c r="B186" s="3"/>
      <c r="F186" s="3"/>
    </row>
    <row r="187" spans="2:6">
      <c r="B187" s="3"/>
      <c r="F187" s="3"/>
    </row>
    <row r="188" spans="2:6">
      <c r="B188" s="3"/>
      <c r="F188" s="3"/>
    </row>
    <row r="189" spans="2:6">
      <c r="B189" s="3"/>
      <c r="F189" s="3"/>
    </row>
    <row r="190" spans="2:6">
      <c r="B190" s="3"/>
      <c r="F190" s="3"/>
    </row>
    <row r="191" spans="2:6">
      <c r="B191" s="3"/>
      <c r="F191" s="3"/>
    </row>
    <row r="192" spans="2:6">
      <c r="B192" s="3"/>
      <c r="F192" s="3"/>
    </row>
    <row r="193" spans="2:6">
      <c r="B193" s="3"/>
      <c r="F193" s="3"/>
    </row>
    <row r="194" spans="2:6">
      <c r="B194" s="3"/>
      <c r="F194" s="3"/>
    </row>
    <row r="195" spans="2:6">
      <c r="B195" s="3"/>
      <c r="F195" s="3"/>
    </row>
    <row r="196" spans="2:6">
      <c r="B196" s="3"/>
      <c r="F196" s="3"/>
    </row>
    <row r="197" spans="2:6">
      <c r="B197" s="3"/>
      <c r="F197" s="3"/>
    </row>
    <row r="198" spans="2:6">
      <c r="B198" s="3"/>
      <c r="F198" s="3"/>
    </row>
    <row r="199" spans="2:6">
      <c r="B199" s="3"/>
      <c r="F199" s="3"/>
    </row>
    <row r="200" spans="2:6">
      <c r="B200" s="3"/>
      <c r="F200" s="3"/>
    </row>
    <row r="201" spans="2:6">
      <c r="B201" s="3"/>
      <c r="F201" s="3"/>
    </row>
    <row r="202" spans="2:6">
      <c r="B202" s="3"/>
      <c r="F202" s="3"/>
    </row>
    <row r="203" spans="2:6">
      <c r="B203" s="3"/>
      <c r="F203" s="3"/>
    </row>
    <row r="204" spans="2:6">
      <c r="B204" s="3"/>
      <c r="F204" s="3"/>
    </row>
    <row r="205" spans="2:6">
      <c r="B205" s="3"/>
      <c r="F205" s="3"/>
    </row>
    <row r="206" spans="2:6">
      <c r="B206" s="3"/>
      <c r="F206" s="3"/>
    </row>
    <row r="207" spans="2:6">
      <c r="B207" s="3"/>
      <c r="F207" s="3"/>
    </row>
    <row r="208" spans="2:6">
      <c r="B208" s="3"/>
      <c r="F208" s="3"/>
    </row>
    <row r="209" spans="2:6">
      <c r="B209" s="3"/>
      <c r="F209" s="3"/>
    </row>
    <row r="210" spans="2:6">
      <c r="B210" s="3"/>
      <c r="F210" s="3"/>
    </row>
    <row r="211" spans="2:6">
      <c r="B211" s="3"/>
      <c r="F211" s="3"/>
    </row>
    <row r="212" spans="2:6">
      <c r="B212" s="3"/>
      <c r="F212" s="3"/>
    </row>
    <row r="213" spans="2:6">
      <c r="B213" s="3"/>
      <c r="F213" s="3"/>
    </row>
    <row r="214" spans="2:6">
      <c r="B214" s="3"/>
      <c r="F214" s="3"/>
    </row>
    <row r="215" spans="2:6">
      <c r="B215" s="3"/>
      <c r="F215" s="3"/>
    </row>
    <row r="216" spans="2:6">
      <c r="B216" s="3"/>
      <c r="F216" s="3"/>
    </row>
    <row r="217" spans="2:6">
      <c r="B217" s="3"/>
      <c r="F217" s="3"/>
    </row>
    <row r="218" spans="2:6">
      <c r="B218" s="3"/>
      <c r="F218" s="3"/>
    </row>
    <row r="219" spans="2:6">
      <c r="B219" s="3"/>
      <c r="F219" s="3"/>
    </row>
    <row r="220" spans="2:6">
      <c r="B220" s="3"/>
      <c r="F220" s="3"/>
    </row>
    <row r="221" spans="2:6">
      <c r="B221" s="3"/>
      <c r="F221" s="3"/>
    </row>
    <row r="222" spans="2:6">
      <c r="B222" s="3"/>
      <c r="F222" s="3"/>
    </row>
    <row r="223" spans="2:6">
      <c r="B223" s="3"/>
      <c r="F223" s="3"/>
    </row>
    <row r="224" spans="2:6">
      <c r="B224" s="3"/>
      <c r="F224" s="3"/>
    </row>
    <row r="225" spans="2:6">
      <c r="B225" s="3"/>
      <c r="F225" s="3"/>
    </row>
    <row r="226" spans="2:6">
      <c r="B226" s="3"/>
      <c r="F226" s="3"/>
    </row>
    <row r="227" spans="2:6">
      <c r="B227" s="3"/>
      <c r="F227" s="3"/>
    </row>
    <row r="228" spans="2:6">
      <c r="B228" s="3"/>
      <c r="F228" s="3"/>
    </row>
    <row r="229" spans="2:6">
      <c r="B229" s="3"/>
      <c r="F229" s="3"/>
    </row>
    <row r="230" spans="2:6">
      <c r="B230" s="3"/>
      <c r="F230" s="3"/>
    </row>
    <row r="231" spans="2:6">
      <c r="B231" s="3"/>
      <c r="F231" s="3"/>
    </row>
    <row r="232" spans="2:6">
      <c r="B232" s="3"/>
      <c r="F232" s="3"/>
    </row>
    <row r="233" spans="2:6">
      <c r="B233" s="3"/>
      <c r="F233" s="3"/>
    </row>
    <row r="234" spans="2:6">
      <c r="B234" s="3"/>
      <c r="F234" s="3"/>
    </row>
    <row r="235" spans="2:6">
      <c r="B235" s="3"/>
      <c r="F235" s="3"/>
    </row>
    <row r="236" spans="2:6">
      <c r="B236" s="3"/>
      <c r="F236" s="3"/>
    </row>
    <row r="237" spans="2:6">
      <c r="B237" s="3"/>
      <c r="F237" s="3"/>
    </row>
    <row r="238" spans="2:6">
      <c r="B238" s="3"/>
      <c r="F238" s="3"/>
    </row>
    <row r="239" spans="2:6">
      <c r="B239" s="3"/>
      <c r="F239" s="3"/>
    </row>
    <row r="240" spans="2:6">
      <c r="B240" s="3"/>
      <c r="F240" s="3"/>
    </row>
    <row r="241" spans="2:6">
      <c r="B241" s="3"/>
      <c r="F241" s="3"/>
    </row>
    <row r="242" spans="2:6">
      <c r="B242" s="3"/>
      <c r="F242" s="3"/>
    </row>
    <row r="243" spans="2:6">
      <c r="B243" s="3"/>
      <c r="F243" s="3"/>
    </row>
    <row r="244" spans="2:6">
      <c r="B244" s="3"/>
      <c r="F244" s="3"/>
    </row>
    <row r="245" spans="2:6">
      <c r="B245" s="3"/>
      <c r="F245" s="3"/>
    </row>
    <row r="246" spans="2:6">
      <c r="B246" s="3"/>
      <c r="F246" s="3"/>
    </row>
    <row r="247" spans="2:6">
      <c r="B247" s="3"/>
      <c r="F247" s="3"/>
    </row>
    <row r="248" spans="2:6">
      <c r="B248" s="3"/>
      <c r="F248" s="3"/>
    </row>
    <row r="249" spans="2:6">
      <c r="B249" s="3"/>
      <c r="F249" s="3"/>
    </row>
    <row r="250" spans="2:6">
      <c r="B250" s="3"/>
      <c r="F250" s="3"/>
    </row>
    <row r="251" spans="2:6">
      <c r="B251" s="3"/>
      <c r="F251" s="3"/>
    </row>
    <row r="252" spans="2:6">
      <c r="B252" s="3"/>
      <c r="F252" s="3"/>
    </row>
    <row r="253" spans="2:6">
      <c r="B253" s="3"/>
      <c r="F253" s="3"/>
    </row>
    <row r="254" spans="2:6">
      <c r="B254" s="3"/>
      <c r="F254" s="3"/>
    </row>
    <row r="255" spans="2:6">
      <c r="B255" s="3"/>
      <c r="F255" s="3"/>
    </row>
    <row r="256" spans="2:6">
      <c r="B256" s="3"/>
      <c r="F256" s="3"/>
    </row>
    <row r="257" spans="2:6">
      <c r="B257" s="3"/>
      <c r="F257" s="3"/>
    </row>
    <row r="258" spans="2:6">
      <c r="B258" s="3"/>
      <c r="F258" s="3"/>
    </row>
    <row r="259" spans="2:6">
      <c r="B259" s="3"/>
      <c r="F259" s="3"/>
    </row>
    <row r="260" spans="2:6">
      <c r="B260" s="3"/>
      <c r="F260" s="3"/>
    </row>
    <row r="261" spans="2:6">
      <c r="B261" s="3"/>
      <c r="F261" s="3"/>
    </row>
    <row r="262" spans="2:6">
      <c r="B262" s="3"/>
      <c r="F262" s="3"/>
    </row>
    <row r="263" spans="2:6">
      <c r="B263" s="3"/>
      <c r="F263" s="3"/>
    </row>
    <row r="264" spans="2:6">
      <c r="B264" s="3"/>
      <c r="F264" s="3"/>
    </row>
    <row r="265" spans="2:6">
      <c r="B265" s="3"/>
      <c r="F265" s="3"/>
    </row>
    <row r="266" spans="2:6">
      <c r="B266" s="3"/>
      <c r="F266" s="3"/>
    </row>
    <row r="267" spans="2:6">
      <c r="B267" s="3"/>
      <c r="F267" s="3"/>
    </row>
    <row r="268" spans="2:6">
      <c r="B268" s="3"/>
      <c r="F268" s="3"/>
    </row>
    <row r="269" spans="2:6">
      <c r="B269" s="3"/>
      <c r="F269" s="3"/>
    </row>
    <row r="270" spans="2:6">
      <c r="B270" s="3"/>
      <c r="F270" s="3"/>
    </row>
    <row r="271" spans="2:6">
      <c r="B271" s="3"/>
      <c r="F271" s="3"/>
    </row>
    <row r="272" spans="2:6">
      <c r="B272" s="3"/>
      <c r="F272" s="3"/>
    </row>
    <row r="273" spans="2:6">
      <c r="B273" s="3"/>
      <c r="F273" s="3"/>
    </row>
    <row r="274" spans="2:6">
      <c r="B274" s="3"/>
      <c r="F274" s="3"/>
    </row>
    <row r="275" spans="2:6">
      <c r="B275" s="3"/>
      <c r="F275" s="3"/>
    </row>
    <row r="276" spans="2:6">
      <c r="B276" s="3"/>
      <c r="F276" s="3"/>
    </row>
    <row r="277" spans="2:6">
      <c r="B277" s="3"/>
      <c r="F277" s="3"/>
    </row>
    <row r="278" spans="2:6">
      <c r="B278" s="3"/>
      <c r="F278" s="3"/>
    </row>
    <row r="279" spans="2:6">
      <c r="B279" s="3"/>
      <c r="F279" s="3"/>
    </row>
    <row r="280" spans="2:6">
      <c r="B280" s="3"/>
      <c r="F280" s="3"/>
    </row>
    <row r="281" spans="2:6">
      <c r="B281" s="3"/>
      <c r="F281" s="3"/>
    </row>
    <row r="282" spans="2:6">
      <c r="B282" s="3"/>
      <c r="F282" s="3"/>
    </row>
    <row r="283" spans="2:6">
      <c r="B283" s="3"/>
      <c r="F283" s="3"/>
    </row>
    <row r="284" spans="2:6">
      <c r="B284" s="3"/>
      <c r="F284" s="3"/>
    </row>
    <row r="285" spans="2:6">
      <c r="B285" s="3"/>
      <c r="F285" s="3"/>
    </row>
    <row r="286" spans="2:6">
      <c r="B286" s="3"/>
      <c r="F286" s="3"/>
    </row>
    <row r="287" spans="2:6">
      <c r="B287" s="3"/>
      <c r="F287" s="3"/>
    </row>
    <row r="288" spans="2:6">
      <c r="B288" s="3"/>
      <c r="F288" s="3"/>
    </row>
    <row r="289" spans="2:6">
      <c r="B289" s="3"/>
      <c r="F289" s="3"/>
    </row>
    <row r="290" spans="2:6">
      <c r="B290" s="3"/>
      <c r="F290" s="3"/>
    </row>
    <row r="291" spans="2:6">
      <c r="B291" s="3"/>
      <c r="F291" s="3"/>
    </row>
    <row r="292" spans="2:6">
      <c r="B292" s="3"/>
      <c r="F292" s="3"/>
    </row>
    <row r="293" spans="2:6">
      <c r="B293" s="3"/>
      <c r="F293" s="3"/>
    </row>
    <row r="294" spans="2:6">
      <c r="B294" s="3"/>
      <c r="F294" s="3"/>
    </row>
    <row r="295" spans="2:6">
      <c r="B295" s="3"/>
      <c r="F295" s="3"/>
    </row>
    <row r="296" spans="2:6">
      <c r="B296" s="3"/>
      <c r="F296" s="3"/>
    </row>
    <row r="297" spans="2:6">
      <c r="B297" s="3"/>
      <c r="F297" s="3"/>
    </row>
    <row r="298" spans="2:6">
      <c r="B298" s="3"/>
      <c r="F298" s="3"/>
    </row>
    <row r="299" spans="2:6">
      <c r="B299" s="3"/>
      <c r="F299" s="3"/>
    </row>
    <row r="300" spans="2:6">
      <c r="B300" s="3"/>
      <c r="F300" s="3"/>
    </row>
    <row r="301" spans="2:6">
      <c r="B301" s="3"/>
      <c r="F301" s="3"/>
    </row>
    <row r="302" spans="2:6">
      <c r="B302" s="3"/>
      <c r="F302" s="3"/>
    </row>
    <row r="303" spans="2:6">
      <c r="B303" s="3"/>
      <c r="F303" s="3"/>
    </row>
    <row r="304" spans="2:6">
      <c r="B304" s="3"/>
      <c r="F304" s="3"/>
    </row>
    <row r="305" spans="2:6">
      <c r="B305" s="3"/>
      <c r="F305" s="3"/>
    </row>
    <row r="306" spans="2:6">
      <c r="B306" s="3"/>
      <c r="F306" s="3"/>
    </row>
    <row r="307" spans="2:6">
      <c r="B307" s="3"/>
      <c r="F307" s="3"/>
    </row>
    <row r="308" spans="2:6">
      <c r="B308" s="3"/>
      <c r="F308" s="3"/>
    </row>
    <row r="309" spans="2:6">
      <c r="B309" s="3"/>
      <c r="F309" s="3"/>
    </row>
    <row r="310" spans="2:6">
      <c r="B310" s="3"/>
      <c r="F310" s="3"/>
    </row>
    <row r="311" spans="2:6">
      <c r="B311" s="3"/>
      <c r="F311" s="3"/>
    </row>
    <row r="312" spans="2:6">
      <c r="B312" s="3"/>
      <c r="F312" s="3"/>
    </row>
    <row r="313" spans="2:6">
      <c r="B313" s="3"/>
      <c r="F313" s="3"/>
    </row>
    <row r="314" spans="2:6">
      <c r="B314" s="3"/>
      <c r="F314" s="3"/>
    </row>
    <row r="315" spans="2:6">
      <c r="B315" s="3"/>
      <c r="F315" s="3"/>
    </row>
    <row r="316" spans="2:6">
      <c r="B316" s="3"/>
      <c r="F316" s="3"/>
    </row>
    <row r="317" spans="2:6">
      <c r="B317" s="3"/>
      <c r="F317" s="3"/>
    </row>
    <row r="318" spans="2:6">
      <c r="B318" s="3"/>
      <c r="F318" s="3"/>
    </row>
    <row r="319" spans="2:6">
      <c r="B319" s="3"/>
      <c r="F319" s="3"/>
    </row>
    <row r="320" spans="2:6">
      <c r="B320" s="3"/>
      <c r="F320" s="3"/>
    </row>
    <row r="321" spans="2:6">
      <c r="B321" s="3"/>
      <c r="F321" s="3"/>
    </row>
    <row r="322" spans="2:6">
      <c r="B322" s="3"/>
      <c r="F322" s="3"/>
    </row>
    <row r="323" spans="2:6">
      <c r="B323" s="3"/>
      <c r="F323" s="3"/>
    </row>
    <row r="324" spans="2:6">
      <c r="B324" s="3"/>
      <c r="F324" s="3"/>
    </row>
    <row r="325" spans="2:6">
      <c r="B325" s="3"/>
      <c r="F325" s="3"/>
    </row>
    <row r="326" spans="2:6">
      <c r="B326" s="3"/>
      <c r="F326" s="3"/>
    </row>
    <row r="327" spans="2:6">
      <c r="B327" s="3"/>
      <c r="F327" s="3"/>
    </row>
    <row r="328" spans="2:6">
      <c r="B328" s="3"/>
      <c r="F328" s="3"/>
    </row>
    <row r="329" spans="2:6">
      <c r="B329" s="3"/>
      <c r="F329" s="3"/>
    </row>
    <row r="330" spans="2:6">
      <c r="B330" s="3"/>
      <c r="F330" s="3"/>
    </row>
    <row r="331" spans="2:6">
      <c r="B331" s="3"/>
      <c r="F331" s="3"/>
    </row>
    <row r="332" spans="2:6">
      <c r="B332" s="3"/>
      <c r="F332" s="3"/>
    </row>
    <row r="333" spans="2:6">
      <c r="B333" s="3"/>
      <c r="F333" s="3"/>
    </row>
    <row r="334" spans="2:6">
      <c r="B334" s="3"/>
      <c r="F334" s="3"/>
    </row>
    <row r="335" spans="2:6">
      <c r="B335" s="3"/>
      <c r="F335" s="3"/>
    </row>
    <row r="336" spans="2:6">
      <c r="B336" s="3"/>
      <c r="F336" s="3"/>
    </row>
    <row r="337" spans="2:6">
      <c r="B337" s="3"/>
      <c r="F337" s="3"/>
    </row>
    <row r="338" spans="2:6">
      <c r="B338" s="3"/>
      <c r="F338" s="3"/>
    </row>
    <row r="339" spans="2:6">
      <c r="B339" s="3"/>
      <c r="F339" s="3"/>
    </row>
    <row r="340" spans="2:6">
      <c r="B340" s="3"/>
      <c r="F340" s="3"/>
    </row>
    <row r="341" spans="2:6">
      <c r="B341" s="3"/>
      <c r="F341" s="3"/>
    </row>
    <row r="342" spans="2:6">
      <c r="B342" s="3"/>
      <c r="F342" s="3"/>
    </row>
    <row r="343" spans="2:6">
      <c r="B343" s="3"/>
      <c r="F343" s="3"/>
    </row>
    <row r="344" spans="2:6">
      <c r="B344" s="3"/>
      <c r="F344" s="3"/>
    </row>
    <row r="345" spans="2:6">
      <c r="B345" s="3"/>
      <c r="F345" s="3"/>
    </row>
    <row r="346" spans="2:6">
      <c r="B346" s="3"/>
      <c r="F346" s="3"/>
    </row>
    <row r="347" spans="2:6">
      <c r="B347" s="3"/>
      <c r="F347" s="3"/>
    </row>
    <row r="348" spans="2:6">
      <c r="B348" s="3"/>
      <c r="F348" s="3"/>
    </row>
    <row r="349" spans="2:6">
      <c r="B349" s="3"/>
      <c r="F349" s="3"/>
    </row>
    <row r="350" spans="2:6">
      <c r="B350" s="3"/>
      <c r="F350" s="3"/>
    </row>
    <row r="351" spans="2:6">
      <c r="B351" s="3"/>
      <c r="F351" s="3"/>
    </row>
    <row r="352" spans="2:6">
      <c r="B352" s="3"/>
      <c r="F352" s="3"/>
    </row>
    <row r="353" spans="2:6">
      <c r="B353" s="3"/>
      <c r="F353" s="3"/>
    </row>
    <row r="354" spans="2:6">
      <c r="B354" s="3"/>
      <c r="F354" s="3"/>
    </row>
    <row r="355" spans="2:6">
      <c r="B355" s="3"/>
      <c r="F355" s="3"/>
    </row>
    <row r="356" spans="2:6">
      <c r="B356" s="3"/>
      <c r="F356" s="3"/>
    </row>
    <row r="357" spans="2:6">
      <c r="B357" s="3"/>
      <c r="F357" s="3"/>
    </row>
    <row r="358" spans="2:6">
      <c r="B358" s="3"/>
      <c r="F358" s="3"/>
    </row>
    <row r="359" spans="2:6">
      <c r="B359" s="3"/>
      <c r="F359" s="3"/>
    </row>
    <row r="360" spans="2:6">
      <c r="B360" s="3"/>
      <c r="F360" s="3"/>
    </row>
    <row r="361" spans="2:6">
      <c r="B361" s="3"/>
      <c r="F361" s="3"/>
    </row>
    <row r="362" spans="2:6">
      <c r="B362" s="3"/>
      <c r="F362" s="3"/>
    </row>
    <row r="363" spans="2:6">
      <c r="B363" s="3"/>
      <c r="F363" s="3"/>
    </row>
    <row r="364" spans="2:6">
      <c r="B364" s="3"/>
      <c r="F364" s="3"/>
    </row>
    <row r="365" spans="2:6">
      <c r="B365" s="3"/>
      <c r="F365" s="3"/>
    </row>
    <row r="366" spans="2:6">
      <c r="B366" s="3"/>
      <c r="F366" s="3"/>
    </row>
    <row r="367" spans="2:6">
      <c r="B367" s="3"/>
      <c r="F367" s="3"/>
    </row>
    <row r="368" spans="2:6">
      <c r="B368" s="3"/>
      <c r="F368" s="3"/>
    </row>
    <row r="369" spans="2:6">
      <c r="B369" s="3"/>
      <c r="F369" s="3"/>
    </row>
    <row r="370" spans="2:6">
      <c r="B370" s="3"/>
      <c r="F370" s="3"/>
    </row>
    <row r="371" spans="2:6">
      <c r="B371" s="3"/>
      <c r="F371" s="3"/>
    </row>
    <row r="372" spans="2:6">
      <c r="B372" s="3"/>
      <c r="F372" s="3"/>
    </row>
    <row r="373" spans="2:6">
      <c r="B373" s="3"/>
      <c r="F373" s="3"/>
    </row>
    <row r="374" spans="2:6">
      <c r="B374" s="3"/>
      <c r="F374" s="3"/>
    </row>
    <row r="375" spans="2:6">
      <c r="B375" s="3"/>
      <c r="F375" s="3"/>
    </row>
    <row r="376" spans="2:6">
      <c r="B376" s="3"/>
      <c r="F376" s="3"/>
    </row>
    <row r="377" spans="2:6">
      <c r="B377" s="3"/>
      <c r="F377" s="3"/>
    </row>
    <row r="378" spans="2:6">
      <c r="B378" s="3"/>
      <c r="F378" s="3"/>
    </row>
    <row r="379" spans="2:6">
      <c r="B379" s="3"/>
      <c r="F379" s="3"/>
    </row>
    <row r="380" spans="2:6">
      <c r="B380" s="3"/>
      <c r="F380" s="3"/>
    </row>
    <row r="381" spans="2:6">
      <c r="B381" s="3"/>
      <c r="F381" s="3"/>
    </row>
    <row r="382" spans="2:6">
      <c r="B382" s="3"/>
      <c r="F382" s="3"/>
    </row>
    <row r="383" spans="2:6">
      <c r="B383" s="3"/>
      <c r="F383" s="3"/>
    </row>
    <row r="384" spans="2:6">
      <c r="B384" s="3"/>
      <c r="F384" s="3"/>
    </row>
    <row r="385" spans="2:6">
      <c r="B385" s="3"/>
      <c r="F385" s="3"/>
    </row>
    <row r="386" spans="2:6">
      <c r="B386" s="3"/>
      <c r="F386" s="3"/>
    </row>
    <row r="387" spans="2:6">
      <c r="B387" s="3"/>
      <c r="F387" s="3"/>
    </row>
    <row r="388" spans="2:6">
      <c r="B388" s="3"/>
      <c r="F388" s="3"/>
    </row>
    <row r="389" spans="2:6">
      <c r="B389" s="3"/>
      <c r="F389" s="3"/>
    </row>
    <row r="390" spans="2:6">
      <c r="B390" s="3"/>
      <c r="F390" s="3"/>
    </row>
    <row r="391" spans="2:6">
      <c r="B391" s="3"/>
      <c r="F391" s="3"/>
    </row>
    <row r="392" spans="2:6">
      <c r="B392" s="3"/>
      <c r="F392" s="3"/>
    </row>
    <row r="393" spans="2:6">
      <c r="B393" s="3"/>
      <c r="F393" s="3"/>
    </row>
    <row r="394" spans="2:6">
      <c r="B394" s="3"/>
      <c r="F394" s="3"/>
    </row>
    <row r="395" spans="2:6">
      <c r="B395" s="3"/>
      <c r="F395" s="3"/>
    </row>
    <row r="396" spans="2:6">
      <c r="B396" s="3"/>
      <c r="F396" s="3"/>
    </row>
    <row r="397" spans="2:6">
      <c r="B397" s="3"/>
      <c r="F397" s="3"/>
    </row>
    <row r="398" spans="2:6">
      <c r="B398" s="3"/>
      <c r="F398" s="3"/>
    </row>
    <row r="399" spans="2:6">
      <c r="B399" s="3"/>
      <c r="F399" s="3"/>
    </row>
    <row r="400" spans="2:6">
      <c r="B400" s="3"/>
      <c r="F400" s="3"/>
    </row>
    <row r="401" spans="2:6">
      <c r="B401" s="3"/>
      <c r="F401" s="3"/>
    </row>
    <row r="402" spans="2:6">
      <c r="B402" s="3"/>
      <c r="F402" s="3"/>
    </row>
    <row r="403" spans="2:6">
      <c r="B403" s="3"/>
      <c r="F403" s="3"/>
    </row>
    <row r="404" spans="2:6">
      <c r="B404" s="3"/>
      <c r="F404" s="3"/>
    </row>
    <row r="405" spans="2:6">
      <c r="B405" s="3"/>
      <c r="F405" s="3"/>
    </row>
    <row r="406" spans="2:6">
      <c r="B406" s="3"/>
      <c r="F406" s="3"/>
    </row>
    <row r="407" spans="2:6">
      <c r="B407" s="3"/>
      <c r="F407" s="3"/>
    </row>
    <row r="408" spans="2:6">
      <c r="B408" s="3"/>
      <c r="F408" s="3"/>
    </row>
    <row r="409" spans="2:6">
      <c r="B409" s="3"/>
      <c r="F409" s="3"/>
    </row>
    <row r="410" spans="2:6">
      <c r="B410" s="3"/>
      <c r="F410" s="3"/>
    </row>
    <row r="411" spans="2:6">
      <c r="B411" s="3"/>
      <c r="F411" s="3"/>
    </row>
    <row r="412" spans="2:6">
      <c r="B412" s="3"/>
      <c r="F412" s="3"/>
    </row>
    <row r="413" spans="2:6">
      <c r="B413" s="3"/>
      <c r="F413" s="3"/>
    </row>
    <row r="414" spans="2:6">
      <c r="B414" s="3"/>
      <c r="F414" s="3"/>
    </row>
    <row r="415" spans="2:6">
      <c r="B415" s="3"/>
      <c r="F415" s="3"/>
    </row>
    <row r="416" spans="2:6">
      <c r="B416" s="3"/>
      <c r="F416" s="3"/>
    </row>
    <row r="417" spans="2:6">
      <c r="B417" s="3"/>
      <c r="F417" s="3"/>
    </row>
    <row r="418" spans="2:6">
      <c r="B418" s="3"/>
      <c r="F418" s="3"/>
    </row>
    <row r="419" spans="2:6">
      <c r="B419" s="3"/>
      <c r="F419" s="3"/>
    </row>
    <row r="420" spans="2:6">
      <c r="B420" s="3"/>
      <c r="F420" s="3"/>
    </row>
    <row r="421" spans="2:6">
      <c r="B421" s="3"/>
      <c r="F421" s="3"/>
    </row>
    <row r="422" spans="2:6">
      <c r="B422" s="3"/>
      <c r="F422" s="3"/>
    </row>
    <row r="423" spans="2:6">
      <c r="B423" s="3"/>
      <c r="F423" s="3"/>
    </row>
    <row r="424" spans="2:6">
      <c r="B424" s="3"/>
      <c r="F424" s="3"/>
    </row>
    <row r="425" spans="2:6">
      <c r="B425" s="3"/>
      <c r="F425" s="3"/>
    </row>
    <row r="426" spans="2:6">
      <c r="B426" s="3"/>
      <c r="F426" s="3"/>
    </row>
    <row r="427" spans="2:6">
      <c r="B427" s="3"/>
      <c r="F427" s="3"/>
    </row>
    <row r="428" spans="2:6">
      <c r="B428" s="3"/>
      <c r="F428" s="3"/>
    </row>
    <row r="429" spans="2:6">
      <c r="B429" s="3"/>
      <c r="F429" s="3"/>
    </row>
    <row r="430" spans="2:6">
      <c r="B430" s="3"/>
      <c r="F430" s="3"/>
    </row>
    <row r="431" spans="2:6">
      <c r="B431" s="3"/>
      <c r="F431" s="3"/>
    </row>
    <row r="432" spans="2:6">
      <c r="B432" s="3"/>
      <c r="F432" s="3"/>
    </row>
    <row r="433" spans="2:6">
      <c r="B433" s="3"/>
      <c r="F433" s="3"/>
    </row>
    <row r="434" spans="2:6">
      <c r="B434" s="3"/>
      <c r="F434" s="3"/>
    </row>
    <row r="435" spans="2:6">
      <c r="B435" s="3"/>
      <c r="F435" s="3"/>
    </row>
    <row r="436" spans="2:6">
      <c r="B436" s="3"/>
      <c r="F436" s="3"/>
    </row>
    <row r="437" spans="2:6">
      <c r="B437" s="3"/>
      <c r="F437" s="3"/>
    </row>
    <row r="438" spans="2:6">
      <c r="B438" s="3"/>
      <c r="F438" s="3"/>
    </row>
    <row r="439" spans="2:6">
      <c r="B439" s="3"/>
      <c r="F439" s="3"/>
    </row>
    <row r="440" spans="2:6">
      <c r="B440" s="3"/>
      <c r="F440" s="3"/>
    </row>
    <row r="441" spans="2:6">
      <c r="B441" s="3"/>
      <c r="F441" s="3"/>
    </row>
    <row r="442" spans="2:6">
      <c r="B442" s="3"/>
      <c r="F442" s="3"/>
    </row>
    <row r="443" spans="2:6">
      <c r="B443" s="3"/>
      <c r="F443" s="3"/>
    </row>
    <row r="444" spans="2:6">
      <c r="B444" s="3"/>
      <c r="F444" s="3"/>
    </row>
    <row r="445" spans="2:6">
      <c r="B445" s="3"/>
      <c r="F445" s="3"/>
    </row>
    <row r="446" spans="2:6">
      <c r="B446" s="3"/>
      <c r="F446" s="3"/>
    </row>
    <row r="447" spans="2:6">
      <c r="B447" s="3"/>
      <c r="F447" s="3"/>
    </row>
    <row r="448" spans="2:6">
      <c r="B448" s="3"/>
      <c r="F448" s="3"/>
    </row>
    <row r="449" spans="2:6">
      <c r="B449" s="3"/>
      <c r="F449" s="3"/>
    </row>
    <row r="450" spans="2:6">
      <c r="B450" s="3"/>
      <c r="F450" s="3"/>
    </row>
    <row r="451" spans="2:6">
      <c r="B451" s="3"/>
      <c r="F451" s="3"/>
    </row>
    <row r="452" spans="2:6">
      <c r="B452" s="3"/>
      <c r="F452" s="3"/>
    </row>
    <row r="453" spans="2:6">
      <c r="B453" s="3"/>
      <c r="F453" s="3"/>
    </row>
    <row r="454" spans="2:6">
      <c r="B454" s="3"/>
      <c r="F454" s="3"/>
    </row>
    <row r="455" spans="2:6">
      <c r="B455" s="3"/>
      <c r="F455" s="3"/>
    </row>
    <row r="456" spans="2:6">
      <c r="B456" s="3"/>
      <c r="F456" s="3"/>
    </row>
    <row r="457" spans="2:6">
      <c r="B457" s="3"/>
      <c r="F457" s="3"/>
    </row>
    <row r="458" spans="2:6">
      <c r="B458" s="3"/>
      <c r="F458" s="3"/>
    </row>
    <row r="459" spans="2:6">
      <c r="B459" s="3"/>
      <c r="F459" s="3"/>
    </row>
    <row r="460" spans="2:6">
      <c r="B460" s="3"/>
      <c r="F460" s="3"/>
    </row>
    <row r="461" spans="2:6">
      <c r="B461" s="3"/>
      <c r="F461" s="3"/>
    </row>
    <row r="462" spans="2:6">
      <c r="B462" s="3"/>
      <c r="F462" s="3"/>
    </row>
    <row r="463" spans="2:6">
      <c r="B463" s="3"/>
      <c r="F463" s="3"/>
    </row>
    <row r="464" spans="2:6">
      <c r="B464" s="3"/>
      <c r="F464" s="3"/>
    </row>
    <row r="465" spans="2:6">
      <c r="B465" s="3"/>
      <c r="F465" s="3"/>
    </row>
    <row r="466" spans="2:6">
      <c r="B466" s="3"/>
      <c r="F466" s="3"/>
    </row>
    <row r="467" spans="2:6">
      <c r="B467" s="3"/>
      <c r="F467" s="3"/>
    </row>
    <row r="468" spans="2:6">
      <c r="B468" s="3"/>
      <c r="F468" s="3"/>
    </row>
    <row r="469" spans="2:6">
      <c r="B469" s="3"/>
      <c r="F469" s="3"/>
    </row>
    <row r="470" spans="2:6">
      <c r="B470" s="3"/>
      <c r="F470" s="3"/>
    </row>
    <row r="471" spans="2:6">
      <c r="B471" s="3"/>
      <c r="F471" s="3"/>
    </row>
    <row r="472" spans="2:6">
      <c r="B472" s="3"/>
      <c r="F472" s="3"/>
    </row>
    <row r="473" spans="2:6">
      <c r="B473" s="3"/>
      <c r="F473" s="3"/>
    </row>
    <row r="474" spans="2:6">
      <c r="B474" s="3"/>
      <c r="F474" s="3"/>
    </row>
    <row r="475" spans="2:6">
      <c r="B475" s="3"/>
      <c r="F475" s="3"/>
    </row>
    <row r="476" spans="2:6">
      <c r="B476" s="3"/>
      <c r="F476" s="3"/>
    </row>
    <row r="477" spans="2:6">
      <c r="B477" s="3"/>
      <c r="F477" s="3"/>
    </row>
    <row r="478" spans="2:6">
      <c r="B478" s="3"/>
      <c r="F478" s="3"/>
    </row>
    <row r="479" spans="2:6">
      <c r="B479" s="3"/>
      <c r="F479" s="3"/>
    </row>
    <row r="480" spans="2:6">
      <c r="B480" s="3"/>
      <c r="F480" s="3"/>
    </row>
    <row r="481" spans="2:6">
      <c r="B481" s="3"/>
      <c r="F481" s="3"/>
    </row>
    <row r="482" spans="2:6">
      <c r="B482" s="3"/>
      <c r="F482" s="3"/>
    </row>
    <row r="483" spans="2:6">
      <c r="B483" s="3"/>
      <c r="F483" s="3"/>
    </row>
    <row r="484" spans="2:6">
      <c r="B484" s="3"/>
      <c r="F484" s="3"/>
    </row>
    <row r="485" spans="2:6">
      <c r="B485" s="3"/>
      <c r="F485" s="3"/>
    </row>
    <row r="486" spans="2:6">
      <c r="B486" s="3"/>
      <c r="F486" s="3"/>
    </row>
    <row r="487" spans="2:6">
      <c r="B487" s="3"/>
      <c r="F487" s="3"/>
    </row>
    <row r="488" spans="2:6">
      <c r="B488" s="3"/>
      <c r="F488" s="3"/>
    </row>
    <row r="489" spans="2:6">
      <c r="B489" s="3"/>
      <c r="F489" s="3"/>
    </row>
    <row r="490" spans="2:6">
      <c r="B490" s="3"/>
      <c r="F490" s="3"/>
    </row>
    <row r="491" spans="2:6">
      <c r="B491" s="3"/>
      <c r="F491" s="3"/>
    </row>
    <row r="492" spans="2:6">
      <c r="B492" s="3"/>
      <c r="F492" s="3"/>
    </row>
    <row r="493" spans="2:6">
      <c r="B493" s="3"/>
      <c r="F493" s="3"/>
    </row>
    <row r="494" spans="2:6">
      <c r="B494" s="3"/>
      <c r="F494" s="3"/>
    </row>
    <row r="495" spans="2:6">
      <c r="B495" s="3"/>
      <c r="F495" s="3"/>
    </row>
    <row r="496" spans="2:6">
      <c r="B496" s="3"/>
      <c r="F496" s="3"/>
    </row>
    <row r="497" spans="2:6">
      <c r="B497" s="3"/>
      <c r="F497" s="3"/>
    </row>
    <row r="498" spans="2:6">
      <c r="B498" s="3"/>
      <c r="F498" s="3"/>
    </row>
    <row r="499" spans="2:6">
      <c r="B499" s="3"/>
      <c r="F499" s="3"/>
    </row>
    <row r="500" spans="2:6">
      <c r="B500" s="3"/>
      <c r="F500" s="3"/>
    </row>
    <row r="501" spans="2:6">
      <c r="B501" s="3"/>
      <c r="F501" s="3"/>
    </row>
    <row r="502" spans="2:6">
      <c r="B502" s="3"/>
      <c r="F502" s="3"/>
    </row>
    <row r="503" spans="2:6">
      <c r="B503" s="3"/>
      <c r="F503" s="3"/>
    </row>
    <row r="504" spans="2:6">
      <c r="B504" s="3"/>
      <c r="F504" s="3"/>
    </row>
    <row r="505" spans="2:6">
      <c r="B505" s="3"/>
      <c r="F505" s="3"/>
    </row>
    <row r="506" spans="2:6">
      <c r="B506" s="3"/>
      <c r="F506" s="3"/>
    </row>
    <row r="507" spans="2:6">
      <c r="B507" s="3"/>
      <c r="F507" s="3"/>
    </row>
    <row r="508" spans="2:6">
      <c r="B508" s="3"/>
      <c r="F508" s="3"/>
    </row>
    <row r="509" spans="2:6">
      <c r="B509" s="3"/>
      <c r="F509" s="3"/>
    </row>
    <row r="510" spans="2:6">
      <c r="B510" s="3"/>
      <c r="F510" s="3"/>
    </row>
    <row r="511" spans="2:6">
      <c r="B511" s="3"/>
      <c r="F511" s="3"/>
    </row>
    <row r="512" spans="2:6">
      <c r="B512" s="3"/>
      <c r="F512" s="3"/>
    </row>
    <row r="513" spans="2:6">
      <c r="B513" s="3"/>
      <c r="F513" s="3"/>
    </row>
    <row r="514" spans="2:6">
      <c r="B514" s="3"/>
      <c r="F514" s="3"/>
    </row>
    <row r="515" spans="2:6">
      <c r="B515" s="3"/>
      <c r="F515" s="3"/>
    </row>
    <row r="516" spans="2:6">
      <c r="B516" s="3"/>
      <c r="F516" s="3"/>
    </row>
    <row r="517" spans="2:6">
      <c r="B517" s="3"/>
      <c r="F517" s="3"/>
    </row>
    <row r="518" spans="2:6">
      <c r="B518" s="3"/>
      <c r="F518" s="3"/>
    </row>
    <row r="519" spans="2:6">
      <c r="B519" s="3"/>
      <c r="F519" s="3"/>
    </row>
    <row r="520" spans="2:6">
      <c r="B520" s="3"/>
      <c r="F520" s="3"/>
    </row>
    <row r="521" spans="2:6">
      <c r="B521" s="3"/>
      <c r="F521" s="3"/>
    </row>
    <row r="522" spans="2:6">
      <c r="B522" s="3"/>
      <c r="F522" s="3"/>
    </row>
    <row r="523" spans="2:6">
      <c r="B523" s="3"/>
      <c r="F523" s="3"/>
    </row>
    <row r="524" spans="2:6">
      <c r="B524" s="3"/>
      <c r="F524" s="3"/>
    </row>
    <row r="525" spans="2:6">
      <c r="B525" s="3"/>
      <c r="F525" s="3"/>
    </row>
    <row r="526" spans="2:6">
      <c r="B526" s="3"/>
      <c r="F526" s="3"/>
    </row>
    <row r="527" spans="2:6">
      <c r="B527" s="3"/>
      <c r="F527" s="3"/>
    </row>
    <row r="528" spans="2:6">
      <c r="B528" s="3"/>
      <c r="F528" s="3"/>
    </row>
    <row r="529" spans="2:6">
      <c r="B529" s="3"/>
      <c r="F529" s="3"/>
    </row>
    <row r="530" spans="2:6">
      <c r="B530" s="3"/>
      <c r="F530" s="3"/>
    </row>
    <row r="531" spans="2:6">
      <c r="B531" s="3"/>
      <c r="F531" s="3"/>
    </row>
    <row r="532" spans="2:6">
      <c r="B532" s="3"/>
      <c r="F532" s="3"/>
    </row>
    <row r="533" spans="2:6">
      <c r="B533" s="3"/>
      <c r="F533" s="3"/>
    </row>
    <row r="534" spans="2:6">
      <c r="B534" s="3"/>
      <c r="F534" s="3"/>
    </row>
    <row r="535" spans="2:6">
      <c r="B535" s="3"/>
      <c r="F535" s="3"/>
    </row>
    <row r="536" spans="2:6">
      <c r="B536" s="3"/>
      <c r="F536" s="3"/>
    </row>
    <row r="537" spans="2:6">
      <c r="B537" s="3"/>
      <c r="F537" s="3"/>
    </row>
    <row r="538" spans="2:6">
      <c r="B538" s="3"/>
      <c r="F538" s="3"/>
    </row>
    <row r="539" spans="2:6">
      <c r="B539" s="3"/>
      <c r="F539" s="3"/>
    </row>
    <row r="540" spans="2:6">
      <c r="B540" s="3"/>
      <c r="F540" s="3"/>
    </row>
    <row r="541" spans="2:6">
      <c r="B541" s="3"/>
      <c r="F541" s="3"/>
    </row>
    <row r="542" spans="2:6">
      <c r="B542" s="3"/>
      <c r="F542" s="3"/>
    </row>
    <row r="543" spans="2:6">
      <c r="B543" s="3"/>
      <c r="F543" s="3"/>
    </row>
    <row r="544" spans="2:6">
      <c r="B544" s="3"/>
      <c r="F544" s="3"/>
    </row>
    <row r="545" spans="2:6">
      <c r="B545" s="3"/>
      <c r="F545" s="3"/>
    </row>
    <row r="546" spans="2:6">
      <c r="B546" s="3"/>
      <c r="F546" s="3"/>
    </row>
    <row r="547" spans="2:6">
      <c r="B547" s="3"/>
      <c r="F547" s="3"/>
    </row>
    <row r="548" spans="2:6">
      <c r="B548" s="3"/>
      <c r="F548" s="3"/>
    </row>
    <row r="549" spans="2:6">
      <c r="B549" s="3"/>
      <c r="F549" s="3"/>
    </row>
    <row r="550" spans="2:6">
      <c r="B550" s="3"/>
      <c r="F550" s="3"/>
    </row>
    <row r="551" spans="2:6">
      <c r="B551" s="3"/>
      <c r="F551" s="3"/>
    </row>
    <row r="552" spans="2:6">
      <c r="B552" s="3"/>
      <c r="F552" s="3"/>
    </row>
    <row r="553" spans="2:6">
      <c r="B553" s="3"/>
      <c r="F553" s="3"/>
    </row>
    <row r="554" spans="2:6">
      <c r="B554" s="3"/>
      <c r="F554" s="3"/>
    </row>
    <row r="555" spans="2:6">
      <c r="B555" s="3"/>
      <c r="F555" s="3"/>
    </row>
    <row r="556" spans="2:6">
      <c r="B556" s="3"/>
      <c r="F556" s="3"/>
    </row>
    <row r="557" spans="2:6">
      <c r="B557" s="3"/>
      <c r="F557" s="3"/>
    </row>
    <row r="558" spans="2:6">
      <c r="B558" s="3"/>
      <c r="F558" s="3"/>
    </row>
    <row r="559" spans="2:6">
      <c r="B559" s="3"/>
      <c r="F559" s="3"/>
    </row>
    <row r="560" spans="2:6">
      <c r="B560" s="3"/>
      <c r="F560" s="3"/>
    </row>
    <row r="561" spans="2:6">
      <c r="B561" s="3"/>
      <c r="F561" s="3"/>
    </row>
    <row r="562" spans="2:6">
      <c r="B562" s="3"/>
      <c r="F562" s="3"/>
    </row>
    <row r="563" spans="2:6">
      <c r="B563" s="3"/>
      <c r="F563" s="3"/>
    </row>
    <row r="564" spans="2:6">
      <c r="B564" s="3"/>
      <c r="F564" s="3"/>
    </row>
    <row r="565" spans="2:6">
      <c r="B565" s="3"/>
      <c r="F565" s="3"/>
    </row>
    <row r="566" spans="2:6">
      <c r="B566" s="3"/>
      <c r="F566" s="3"/>
    </row>
    <row r="567" spans="2:6">
      <c r="B567" s="3"/>
      <c r="F567" s="3"/>
    </row>
    <row r="568" spans="2:6">
      <c r="B568" s="3"/>
      <c r="F568" s="3"/>
    </row>
    <row r="569" spans="2:6">
      <c r="B569" s="3"/>
      <c r="F569" s="3"/>
    </row>
    <row r="570" spans="2:6">
      <c r="B570" s="3"/>
      <c r="F570" s="3"/>
    </row>
    <row r="571" spans="2:6">
      <c r="B571" s="3"/>
      <c r="F571" s="3"/>
    </row>
    <row r="572" spans="2:6">
      <c r="B572" s="3"/>
      <c r="F572" s="3"/>
    </row>
    <row r="573" spans="2:6">
      <c r="B573" s="3"/>
      <c r="F573" s="3"/>
    </row>
    <row r="574" spans="2:6">
      <c r="B574" s="3"/>
      <c r="F574" s="3"/>
    </row>
    <row r="575" spans="2:6">
      <c r="B575" s="3"/>
      <c r="F575" s="3"/>
    </row>
    <row r="576" spans="2:6">
      <c r="B576" s="3"/>
      <c r="F576" s="3"/>
    </row>
    <row r="577" spans="2:6">
      <c r="B577" s="3"/>
      <c r="F577" s="3"/>
    </row>
    <row r="578" spans="2:6">
      <c r="B578" s="3"/>
      <c r="F578" s="3"/>
    </row>
    <row r="579" spans="2:6">
      <c r="B579" s="3"/>
      <c r="F579" s="3"/>
    </row>
    <row r="580" spans="2:6">
      <c r="B580" s="3"/>
      <c r="F580" s="3"/>
    </row>
    <row r="581" spans="2:6">
      <c r="B581" s="3"/>
      <c r="F581" s="3"/>
    </row>
    <row r="582" spans="2:6">
      <c r="B582" s="3"/>
      <c r="F582" s="3"/>
    </row>
    <row r="583" spans="2:6">
      <c r="B583" s="3"/>
      <c r="F583" s="3"/>
    </row>
    <row r="584" spans="2:6">
      <c r="B584" s="3"/>
      <c r="F584" s="3"/>
    </row>
    <row r="585" spans="2:6">
      <c r="B585" s="3"/>
      <c r="F585" s="3"/>
    </row>
    <row r="586" spans="2:6">
      <c r="B586" s="3"/>
      <c r="F586" s="3"/>
    </row>
    <row r="587" spans="2:6">
      <c r="B587" s="3"/>
      <c r="F587" s="3"/>
    </row>
    <row r="588" spans="2:6">
      <c r="B588" s="3"/>
      <c r="F588" s="3"/>
    </row>
    <row r="589" spans="2:6">
      <c r="B589" s="3"/>
      <c r="F589" s="3"/>
    </row>
    <row r="590" spans="2:6">
      <c r="B590" s="3"/>
      <c r="F590" s="3"/>
    </row>
    <row r="591" spans="2:6">
      <c r="B591" s="3"/>
      <c r="F591" s="3"/>
    </row>
    <row r="592" spans="2:6">
      <c r="B592" s="3"/>
      <c r="F592" s="3"/>
    </row>
    <row r="593" spans="2:6">
      <c r="B593" s="3"/>
      <c r="F593" s="3"/>
    </row>
    <row r="594" spans="2:6">
      <c r="B594" s="3"/>
      <c r="F594" s="3"/>
    </row>
    <row r="595" spans="2:6">
      <c r="B595" s="3"/>
      <c r="F595" s="3"/>
    </row>
    <row r="596" spans="2:6">
      <c r="B596" s="3"/>
      <c r="F596" s="3"/>
    </row>
    <row r="597" spans="2:6">
      <c r="B597" s="3"/>
      <c r="F597" s="3"/>
    </row>
    <row r="598" spans="2:6">
      <c r="B598" s="3"/>
      <c r="F598" s="3"/>
    </row>
    <row r="599" spans="2:6">
      <c r="B599" s="3"/>
      <c r="F599" s="3"/>
    </row>
    <row r="600" spans="2:6">
      <c r="B600" s="3"/>
      <c r="F600" s="3"/>
    </row>
    <row r="601" spans="2:6">
      <c r="B601" s="3"/>
      <c r="F601" s="3"/>
    </row>
    <row r="602" spans="2:6">
      <c r="B602" s="3"/>
      <c r="F602" s="3"/>
    </row>
    <row r="603" spans="2:6">
      <c r="B603" s="3"/>
      <c r="F603" s="3"/>
    </row>
    <row r="604" spans="2:6">
      <c r="B604" s="3"/>
      <c r="F604" s="3"/>
    </row>
    <row r="605" spans="2:6">
      <c r="B605" s="3"/>
      <c r="F605" s="3"/>
    </row>
    <row r="606" spans="2:6">
      <c r="B606" s="3"/>
      <c r="F606" s="3"/>
    </row>
    <row r="607" spans="2:6">
      <c r="B607" s="3"/>
      <c r="F607" s="3"/>
    </row>
    <row r="608" spans="2:6">
      <c r="B608" s="3"/>
      <c r="F608" s="3"/>
    </row>
    <row r="609" spans="2:6">
      <c r="B609" s="3"/>
      <c r="F609" s="3"/>
    </row>
    <row r="610" spans="2:6">
      <c r="B610" s="3"/>
      <c r="F610" s="3"/>
    </row>
    <row r="611" spans="2:6">
      <c r="B611" s="3"/>
      <c r="F611" s="3"/>
    </row>
    <row r="612" spans="2:6">
      <c r="B612" s="3"/>
      <c r="F612" s="3"/>
    </row>
    <row r="613" spans="2:6">
      <c r="B613" s="3"/>
      <c r="F613" s="3"/>
    </row>
    <row r="614" spans="2:6">
      <c r="B614" s="3"/>
      <c r="F614" s="3"/>
    </row>
    <row r="615" spans="2:6">
      <c r="B615" s="3"/>
      <c r="F615" s="3"/>
    </row>
    <row r="616" spans="2:6">
      <c r="B616" s="3"/>
      <c r="F616" s="3"/>
    </row>
    <row r="617" spans="2:6">
      <c r="B617" s="3"/>
      <c r="F617" s="3"/>
    </row>
    <row r="618" spans="2:6">
      <c r="B618" s="3"/>
      <c r="F618" s="3"/>
    </row>
    <row r="619" spans="2:6">
      <c r="B619" s="3"/>
      <c r="F619" s="3"/>
    </row>
    <row r="620" spans="2:6">
      <c r="B620" s="3"/>
      <c r="F620" s="3"/>
    </row>
    <row r="621" spans="2:6">
      <c r="B621" s="3"/>
      <c r="F621" s="3"/>
    </row>
    <row r="622" spans="2:6">
      <c r="B622" s="3"/>
      <c r="F622" s="3"/>
    </row>
    <row r="623" spans="2:6">
      <c r="B623" s="3"/>
      <c r="F623" s="3"/>
    </row>
    <row r="624" spans="2:6">
      <c r="B624" s="3"/>
      <c r="F624" s="3"/>
    </row>
    <row r="625" spans="2:6">
      <c r="B625" s="3"/>
      <c r="F625" s="3"/>
    </row>
    <row r="626" spans="2:6">
      <c r="B626" s="3"/>
      <c r="F626" s="3"/>
    </row>
    <row r="627" spans="2:6">
      <c r="B627" s="3"/>
      <c r="F627" s="3"/>
    </row>
    <row r="628" spans="2:6">
      <c r="B628" s="3"/>
      <c r="F628" s="3"/>
    </row>
    <row r="629" spans="2:6">
      <c r="B629" s="3"/>
      <c r="F629" s="3"/>
    </row>
    <row r="630" spans="2:6">
      <c r="B630" s="3"/>
      <c r="F630" s="3"/>
    </row>
    <row r="631" spans="2:6">
      <c r="B631" s="3"/>
      <c r="F631" s="3"/>
    </row>
    <row r="632" spans="2:6">
      <c r="B632" s="3"/>
      <c r="F632" s="3"/>
    </row>
    <row r="633" spans="2:6">
      <c r="B633" s="3"/>
      <c r="F633" s="3"/>
    </row>
    <row r="634" spans="2:6">
      <c r="B634" s="3"/>
      <c r="F634" s="3"/>
    </row>
    <row r="635" spans="2:6">
      <c r="B635" s="3"/>
      <c r="F635" s="3"/>
    </row>
    <row r="636" spans="2:6">
      <c r="B636" s="3"/>
      <c r="F636" s="3"/>
    </row>
    <row r="637" spans="2:6">
      <c r="B637" s="3"/>
      <c r="F637" s="3"/>
    </row>
    <row r="638" spans="2:6">
      <c r="B638" s="3"/>
      <c r="F638" s="3"/>
    </row>
    <row r="639" spans="2:6">
      <c r="B639" s="3"/>
      <c r="F639" s="3"/>
    </row>
    <row r="640" spans="2:6">
      <c r="B640" s="3"/>
      <c r="F640" s="3"/>
    </row>
    <row r="641" spans="2:6">
      <c r="B641" s="3"/>
      <c r="F641" s="3"/>
    </row>
    <row r="642" spans="2:6">
      <c r="B642" s="3"/>
      <c r="F642" s="3"/>
    </row>
    <row r="643" spans="2:6">
      <c r="B643" s="3"/>
      <c r="F643" s="3"/>
    </row>
    <row r="644" spans="2:6">
      <c r="B644" s="3"/>
      <c r="F644" s="3"/>
    </row>
    <row r="645" spans="2:6">
      <c r="B645" s="3"/>
      <c r="F645" s="3"/>
    </row>
    <row r="646" spans="2:6">
      <c r="B646" s="3"/>
      <c r="F646" s="3"/>
    </row>
    <row r="647" spans="2:6">
      <c r="B647" s="3"/>
      <c r="F647" s="3"/>
    </row>
    <row r="648" spans="2:6">
      <c r="B648" s="3"/>
      <c r="F648" s="3"/>
    </row>
    <row r="649" spans="2:6">
      <c r="B649" s="3"/>
      <c r="F649" s="3"/>
    </row>
    <row r="650" spans="2:6">
      <c r="B650" s="3"/>
      <c r="F650" s="3"/>
    </row>
    <row r="651" spans="2:6">
      <c r="B651" s="3"/>
      <c r="F651" s="3"/>
    </row>
    <row r="652" spans="2:6">
      <c r="B652" s="3"/>
      <c r="F652" s="3"/>
    </row>
    <row r="653" spans="2:6">
      <c r="B653" s="3"/>
      <c r="F653" s="3"/>
    </row>
    <row r="654" spans="2:6">
      <c r="B654" s="3"/>
      <c r="F654" s="3"/>
    </row>
    <row r="655" spans="2:6">
      <c r="B655" s="3"/>
      <c r="F655" s="3"/>
    </row>
    <row r="656" spans="2:6">
      <c r="B656" s="3"/>
      <c r="F656" s="3"/>
    </row>
    <row r="657" spans="2:6">
      <c r="B657" s="3"/>
      <c r="F657" s="3"/>
    </row>
    <row r="658" spans="2:6">
      <c r="B658" s="3"/>
      <c r="F658" s="3"/>
    </row>
    <row r="659" spans="2:6">
      <c r="B659" s="3"/>
      <c r="F659" s="3"/>
    </row>
    <row r="660" spans="2:6">
      <c r="B660" s="3"/>
      <c r="F660" s="3"/>
    </row>
    <row r="661" spans="2:6">
      <c r="B661" s="3"/>
      <c r="F661" s="3"/>
    </row>
    <row r="662" spans="2:6">
      <c r="B662" s="3"/>
      <c r="F662" s="3"/>
    </row>
    <row r="663" spans="2:6">
      <c r="B663" s="3"/>
      <c r="F663" s="3"/>
    </row>
    <row r="664" spans="2:6">
      <c r="B664" s="3"/>
      <c r="F664" s="3"/>
    </row>
    <row r="665" spans="2:6">
      <c r="B665" s="3"/>
      <c r="F665" s="3"/>
    </row>
    <row r="666" spans="2:6">
      <c r="B666" s="3"/>
      <c r="F666" s="3"/>
    </row>
    <row r="667" spans="2:6">
      <c r="B667" s="3"/>
      <c r="F667" s="3"/>
    </row>
    <row r="668" spans="2:6">
      <c r="B668" s="3"/>
      <c r="F668" s="3"/>
    </row>
    <row r="669" spans="2:6">
      <c r="B669" s="3"/>
      <c r="F669" s="3"/>
    </row>
    <row r="670" spans="2:6">
      <c r="B670" s="3"/>
      <c r="F670" s="3"/>
    </row>
    <row r="671" spans="2:6">
      <c r="B671" s="3"/>
      <c r="F671" s="3"/>
    </row>
    <row r="672" spans="2:6">
      <c r="B672" s="3"/>
      <c r="F672" s="3"/>
    </row>
    <row r="673" spans="2:6">
      <c r="B673" s="3"/>
      <c r="F673" s="3"/>
    </row>
    <row r="674" spans="2:6">
      <c r="B674" s="3"/>
      <c r="F674" s="3"/>
    </row>
    <row r="675" spans="2:6">
      <c r="B675" s="3"/>
      <c r="F675" s="3"/>
    </row>
    <row r="676" spans="2:6">
      <c r="B676" s="3"/>
      <c r="F676" s="3"/>
    </row>
    <row r="677" spans="2:6">
      <c r="B677" s="3"/>
      <c r="F677" s="3"/>
    </row>
    <row r="678" spans="2:6">
      <c r="B678" s="3"/>
      <c r="F678" s="3"/>
    </row>
    <row r="679" spans="2:6">
      <c r="B679" s="3"/>
      <c r="F679" s="3"/>
    </row>
    <row r="680" spans="2:6">
      <c r="B680" s="3"/>
      <c r="F680" s="3"/>
    </row>
    <row r="681" spans="2:6">
      <c r="B681" s="3"/>
      <c r="F681" s="3"/>
    </row>
    <row r="682" spans="2:6">
      <c r="B682" s="3"/>
      <c r="F682" s="3"/>
    </row>
    <row r="683" spans="2:6">
      <c r="B683" s="3"/>
      <c r="F683" s="3"/>
    </row>
    <row r="684" spans="2:6">
      <c r="B684" s="3"/>
      <c r="F684" s="3"/>
    </row>
    <row r="685" spans="2:6">
      <c r="B685" s="3"/>
      <c r="F685" s="3"/>
    </row>
    <row r="686" spans="2:6">
      <c r="B686" s="3"/>
      <c r="F686" s="3"/>
    </row>
    <row r="687" spans="2:6">
      <c r="B687" s="3"/>
      <c r="F687" s="3"/>
    </row>
    <row r="688" spans="2:6">
      <c r="B688" s="3"/>
      <c r="F688" s="3"/>
    </row>
    <row r="689" spans="2:6">
      <c r="B689" s="3"/>
      <c r="F689" s="3"/>
    </row>
    <row r="690" spans="2:6">
      <c r="B690" s="3"/>
      <c r="F690" s="3"/>
    </row>
    <row r="691" spans="2:6">
      <c r="B691" s="3"/>
      <c r="F691" s="3"/>
    </row>
    <row r="692" spans="2:6">
      <c r="B692" s="3"/>
      <c r="F692" s="3"/>
    </row>
    <row r="693" spans="2:6">
      <c r="B693" s="3"/>
      <c r="F693" s="3"/>
    </row>
    <row r="694" spans="2:6">
      <c r="B694" s="3"/>
      <c r="F694" s="3"/>
    </row>
    <row r="695" spans="2:6">
      <c r="B695" s="3"/>
      <c r="F695" s="3"/>
    </row>
    <row r="696" spans="2:6">
      <c r="B696" s="3"/>
      <c r="F696" s="3"/>
    </row>
    <row r="697" spans="2:6">
      <c r="B697" s="3"/>
      <c r="F697" s="3"/>
    </row>
    <row r="698" spans="2:6">
      <c r="B698" s="3"/>
      <c r="F698" s="3"/>
    </row>
    <row r="699" spans="2:6">
      <c r="B699" s="3"/>
      <c r="F699" s="3"/>
    </row>
    <row r="700" spans="2:6">
      <c r="B700" s="3"/>
      <c r="F700" s="3"/>
    </row>
    <row r="701" spans="2:6">
      <c r="B701" s="3"/>
      <c r="F701" s="3"/>
    </row>
    <row r="702" spans="2:6">
      <c r="B702" s="3"/>
      <c r="F702" s="3"/>
    </row>
    <row r="703" spans="2:6">
      <c r="B703" s="3"/>
      <c r="F703" s="3"/>
    </row>
    <row r="704" spans="2:6">
      <c r="B704" s="3"/>
      <c r="F704" s="3"/>
    </row>
    <row r="705" spans="2:6">
      <c r="B705" s="3"/>
      <c r="F705" s="3"/>
    </row>
    <row r="706" spans="2:6">
      <c r="B706" s="3"/>
      <c r="F706" s="3"/>
    </row>
    <row r="707" spans="2:6">
      <c r="B707" s="3"/>
      <c r="F707" s="3"/>
    </row>
    <row r="708" spans="2:6">
      <c r="B708" s="3"/>
      <c r="F708" s="3"/>
    </row>
    <row r="709" spans="2:6">
      <c r="B709" s="3"/>
      <c r="F709" s="3"/>
    </row>
    <row r="710" spans="2:6">
      <c r="B710" s="3"/>
      <c r="F710" s="3"/>
    </row>
    <row r="711" spans="2:6">
      <c r="B711" s="3"/>
      <c r="F711" s="3"/>
    </row>
    <row r="712" spans="2:6">
      <c r="B712" s="3"/>
      <c r="F712" s="3"/>
    </row>
    <row r="713" spans="2:6">
      <c r="B713" s="3"/>
      <c r="F713" s="3"/>
    </row>
    <row r="714" spans="2:6">
      <c r="B714" s="3"/>
      <c r="F714" s="3"/>
    </row>
    <row r="715" spans="2:6">
      <c r="B715" s="3"/>
      <c r="F715" s="3"/>
    </row>
    <row r="716" spans="2:6">
      <c r="B716" s="3"/>
      <c r="F716" s="3"/>
    </row>
    <row r="717" spans="2:6">
      <c r="B717" s="3"/>
      <c r="F717" s="3"/>
    </row>
    <row r="718" spans="2:6">
      <c r="B718" s="3"/>
      <c r="F718" s="3"/>
    </row>
    <row r="719" spans="2:6">
      <c r="B719" s="3"/>
      <c r="F719" s="3"/>
    </row>
    <row r="720" spans="2:6">
      <c r="B720" s="3"/>
      <c r="F720" s="3"/>
    </row>
    <row r="721" spans="2:6">
      <c r="B721" s="3"/>
      <c r="F721" s="3"/>
    </row>
    <row r="722" spans="2:6">
      <c r="B722" s="3"/>
      <c r="F722" s="3"/>
    </row>
    <row r="723" spans="2:6">
      <c r="B723" s="3"/>
      <c r="F723" s="3"/>
    </row>
    <row r="724" spans="2:6">
      <c r="B724" s="3"/>
      <c r="F724" s="3"/>
    </row>
    <row r="725" spans="2:6">
      <c r="B725" s="3"/>
      <c r="F725" s="3"/>
    </row>
    <row r="726" spans="2:6">
      <c r="B726" s="3"/>
      <c r="F726" s="3"/>
    </row>
  </sheetData>
  <phoneticPr fontId="8" type="noConversion"/>
  <hyperlinks>
    <hyperlink ref="A3" r:id="rId1" xr:uid="{00000000-0004-0000-0400-000000000000}"/>
    <hyperlink ref="P11" r:id="rId2" display="http://var.astro.cz/oejv/issues/oejv107.pdf" xr:uid="{00000000-0004-0000-0400-000001000000}"/>
    <hyperlink ref="P12" r:id="rId3" display="http://www.bav-astro.de/sfs/BAVM_link.php?BAVMnr=209" xr:uid="{00000000-0004-0000-0400-000002000000}"/>
    <hyperlink ref="P13" r:id="rId4" display="http://www.bav-astro.de/sfs/BAVM_link.php?BAVMnr=209" xr:uid="{00000000-0004-0000-0400-000003000000}"/>
    <hyperlink ref="P14" r:id="rId5" display="http://var.astro.cz/oejv/issues/oejv107.pdf" xr:uid="{00000000-0004-0000-0400-000004000000}"/>
    <hyperlink ref="P15" r:id="rId6" display="http://www.konkoly.hu/cgi-bin/IBVS?5894" xr:uid="{00000000-0004-0000-0400-000005000000}"/>
    <hyperlink ref="P16" r:id="rId7" display="http://var.astro.cz/oejv/issues/oejv107.pdf" xr:uid="{00000000-0004-0000-0400-000006000000}"/>
    <hyperlink ref="P17" r:id="rId8" display="http://www.bav-astro.de/sfs/BAVM_link.php?BAVMnr=220" xr:uid="{00000000-0004-0000-0400-000007000000}"/>
    <hyperlink ref="P18" r:id="rId9" display="http://www.konkoly.hu/cgi-bin/IBVS?5965" xr:uid="{00000000-0004-0000-0400-000008000000}"/>
    <hyperlink ref="P19" r:id="rId10" display="http://var.astro.cz/oejv/issues/oejv0160.pdf" xr:uid="{00000000-0004-0000-0400-000009000000}"/>
    <hyperlink ref="P20" r:id="rId11" display="http://www.konkoly.hu/cgi-bin/IBVS?5992" xr:uid="{00000000-0004-0000-0400-00000A000000}"/>
    <hyperlink ref="P21" r:id="rId12" display="http://var.astro.cz/oejv/issues/oejv0160.pdf" xr:uid="{00000000-0004-0000-0400-00000B000000}"/>
    <hyperlink ref="P22" r:id="rId13" display="http://var.astro.cz/oejv/issues/oejv0160.pdf" xr:uid="{00000000-0004-0000-0400-00000C000000}"/>
    <hyperlink ref="P23" r:id="rId14" display="http://www.konkoly.hu/cgi-bin/IBVS?5992" xr:uid="{00000000-0004-0000-0400-00000D000000}"/>
    <hyperlink ref="P24" r:id="rId15" display="http://www.konkoly.hu/cgi-bin/IBVS?6041" xr:uid="{00000000-0004-0000-0400-00000E000000}"/>
    <hyperlink ref="P25" r:id="rId16" display="http://www.konkoly.hu/cgi-bin/IBVS?6041" xr:uid="{00000000-0004-0000-0400-00000F000000}"/>
    <hyperlink ref="P26" r:id="rId17" display="http://www.konkoly.hu/cgi-bin/IBVS?6041" xr:uid="{00000000-0004-0000-0400-000010000000}"/>
    <hyperlink ref="P27" r:id="rId18" display="http://www.konkoly.hu/cgi-bin/IBVS?6041" xr:uid="{00000000-0004-0000-0400-000011000000}"/>
    <hyperlink ref="P28" r:id="rId19" display="http://var.astro.cz/oejv/issues/oejv0160.pdf" xr:uid="{00000000-0004-0000-0400-000012000000}"/>
    <hyperlink ref="P29" r:id="rId20" display="http://www.konkoly.hu/cgi-bin/IBVS?6114" xr:uid="{00000000-0004-0000-0400-000013000000}"/>
    <hyperlink ref="P30" r:id="rId21" display="http://www.konkoly.hu/cgi-bin/IBVS?6029" xr:uid="{00000000-0004-0000-0400-000014000000}"/>
    <hyperlink ref="P31" r:id="rId22" display="http://www.konkoly.hu/cgi-bin/IBVS?6114" xr:uid="{00000000-0004-0000-0400-000015000000}"/>
    <hyperlink ref="P32" r:id="rId23" display="http://www.konkoly.hu/cgi-bin/IBVS?6114" xr:uid="{00000000-0004-0000-0400-000016000000}"/>
    <hyperlink ref="P33" r:id="rId24" display="http://www.konkoly.hu/cgi-bin/IBVS?6075" xr:uid="{00000000-0004-0000-0400-000017000000}"/>
    <hyperlink ref="P34" r:id="rId25" display="http://var.astro.cz/oejv/issues/oejv0160.pdf" xr:uid="{00000000-0004-0000-0400-000018000000}"/>
    <hyperlink ref="P35" r:id="rId26" display="http://var.astro.cz/oejv/issues/oejv0160.pdf" xr:uid="{00000000-0004-0000-0400-000019000000}"/>
    <hyperlink ref="P36" r:id="rId27" display="http://var.astro.cz/oejv/issues/oejv0160.pdf" xr:uid="{00000000-0004-0000-0400-00001A000000}"/>
    <hyperlink ref="P37" r:id="rId28" display="http://var.astro.cz/oejv/issues/oejv0160.pdf" xr:uid="{00000000-0004-0000-0400-00001B000000}"/>
    <hyperlink ref="P38" r:id="rId29" display="http://var.astro.cz/oejv/issues/oejv0160.pdf" xr:uid="{00000000-0004-0000-0400-00001C000000}"/>
    <hyperlink ref="P39" r:id="rId30" display="http://var.astro.cz/oejv/issues/oejv0160.pdf" xr:uid="{00000000-0004-0000-0400-00001D000000}"/>
    <hyperlink ref="P40" r:id="rId31" display="http://www.bav-astro.de/sfs/BAVM_link.php?BAVMnr=231" xr:uid="{00000000-0004-0000-0400-00001E000000}"/>
    <hyperlink ref="P41" r:id="rId32" display="http://www.konkoly.hu/cgi-bin/IBVS?6029" xr:uid="{00000000-0004-0000-0400-00001F000000}"/>
    <hyperlink ref="P42" r:id="rId33" display="http://www.konkoly.hu/cgi-bin/IBVS?6114" xr:uid="{00000000-0004-0000-0400-000020000000}"/>
    <hyperlink ref="P43" r:id="rId34" display="http://www.konkoly.hu/cgi-bin/IBVS?6114" xr:uid="{00000000-0004-0000-0400-000021000000}"/>
    <hyperlink ref="P44" r:id="rId35" display="http://www.konkoly.hu/cgi-bin/IBVS?6114" xr:uid="{00000000-0004-0000-0400-000022000000}"/>
    <hyperlink ref="P45" r:id="rId36" display="http://var.astro.cz/oejv/issues/oejv0160.pdf" xr:uid="{00000000-0004-0000-0400-000023000000}"/>
    <hyperlink ref="P46" r:id="rId37" display="http://www.bav-astro.de/sfs/BAVM_link.php?BAVMnr=232" xr:uid="{00000000-0004-0000-0400-000024000000}"/>
    <hyperlink ref="P47" r:id="rId38" display="http://var.astro.cz/oejv/issues/oejv0160.pdf" xr:uid="{00000000-0004-0000-0400-000025000000}"/>
    <hyperlink ref="P48" r:id="rId39" display="http://www.bav-astro.de/sfs/BAVM_link.php?BAVMnr=232" xr:uid="{00000000-0004-0000-0400-000026000000}"/>
    <hyperlink ref="P49" r:id="rId40" display="http://www.konkoly.hu/cgi-bin/IBVS?6114" xr:uid="{00000000-0004-0000-0400-000027000000}"/>
    <hyperlink ref="P50" r:id="rId41" display="http://www.konkoly.hu/cgi-bin/IBVS?6114" xr:uid="{00000000-0004-0000-0400-000028000000}"/>
    <hyperlink ref="P51" r:id="rId42" display="http://var.astro.cz/oejv/issues/oejv0160.pdf" xr:uid="{00000000-0004-0000-0400-000029000000}"/>
    <hyperlink ref="P52" r:id="rId43" display="http://www.konkoly.hu/cgi-bin/IBVS?6114" xr:uid="{00000000-0004-0000-0400-00002A000000}"/>
    <hyperlink ref="P53" r:id="rId44" display="http://www.konkoly.hu/cgi-bin/IBVS?6114" xr:uid="{00000000-0004-0000-0400-00002B000000}"/>
    <hyperlink ref="P54" r:id="rId45" display="http://www.bav-astro.de/sfs/BAVM_link.php?BAVMnr=238" xr:uid="{00000000-0004-0000-0400-00002C000000}"/>
    <hyperlink ref="P55" r:id="rId46" display="http://www.bav-astro.de/sfs/BAVM_link.php?BAVMnr=238" xr:uid="{00000000-0004-0000-0400-00002D000000}"/>
    <hyperlink ref="P56" r:id="rId47" display="http://www.bav-astro.de/sfs/BAVM_link.php?BAVMnr=238" xr:uid="{00000000-0004-0000-0400-00002E000000}"/>
    <hyperlink ref="P57" r:id="rId48" display="http://www.bav-astro.de/sfs/BAVM_link.php?BAVMnr=238" xr:uid="{00000000-0004-0000-0400-00002F000000}"/>
    <hyperlink ref="P58" r:id="rId49" display="http://www.bav-astro.de/sfs/BAVM_link.php?BAVMnr=238" xr:uid="{00000000-0004-0000-0400-000030000000}"/>
    <hyperlink ref="P59" r:id="rId50" display="http://www.bav-astro.de/sfs/BAVM_link.php?BAVMnr=238" xr:uid="{00000000-0004-0000-0400-000031000000}"/>
    <hyperlink ref="P60" r:id="rId51" display="http://www.bav-astro.de/sfs/BAVM_link.php?BAVMnr=238" xr:uid="{00000000-0004-0000-0400-000032000000}"/>
    <hyperlink ref="P61" r:id="rId52" display="http://www.bav-astro.de/sfs/BAVM_link.php?BAVMnr=238" xr:uid="{00000000-0004-0000-0400-000033000000}"/>
    <hyperlink ref="P62" r:id="rId53" display="http://www.bav-astro.de/sfs/BAVM_link.php?BAVMnr=238" xr:uid="{00000000-0004-0000-0400-000034000000}"/>
    <hyperlink ref="P63" r:id="rId54" display="http://www.konkoly.hu/cgi-bin/IBVS?6114" xr:uid="{00000000-0004-0000-0400-000035000000}"/>
    <hyperlink ref="P64" r:id="rId55" display="http://www.konkoly.hu/cgi-bin/IBVS?6114" xr:uid="{00000000-0004-0000-0400-000036000000}"/>
    <hyperlink ref="P65" r:id="rId56" display="http://www.bav-astro.de/sfs/BAVM_link.php?BAVMnr=238" xr:uid="{00000000-0004-0000-0400-000037000000}"/>
    <hyperlink ref="P66" r:id="rId57" display="http://www.bav-astro.de/sfs/BAVM_link.php?BAVMnr=241" xr:uid="{00000000-0004-0000-0400-000038000000}"/>
    <hyperlink ref="P67" r:id="rId58" display="http://www.bav-astro.de/sfs/BAVM_link.php?BAVMnr=241" xr:uid="{00000000-0004-0000-0400-000039000000}"/>
  </hyperlinks>
  <pageMargins left="0.75" right="0.75" top="1" bottom="1" header="0.5" footer="0.5"/>
  <pageSetup orientation="portrait" horizontalDpi="300" verticalDpi="300" r:id="rId59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indexed="12"/>
  </sheetPr>
  <dimension ref="A11:E176"/>
  <sheetViews>
    <sheetView workbookViewId="0"/>
  </sheetViews>
  <sheetFormatPr defaultRowHeight="12.75"/>
  <sheetData>
    <row r="11" spans="1:5">
      <c r="A11" s="72" t="s">
        <v>54</v>
      </c>
      <c r="B11" s="73" t="s">
        <v>49</v>
      </c>
      <c r="C11" s="74">
        <v>51260.854700000004</v>
      </c>
      <c r="D11" s="75">
        <v>6.9999999999999999E-4</v>
      </c>
      <c r="E11">
        <f>VLOOKUP(C11,A!C$21:E$188,3,FALSE)</f>
        <v>-6372.5039492708347</v>
      </c>
    </row>
    <row r="12" spans="1:5">
      <c r="A12" s="72" t="s">
        <v>311</v>
      </c>
      <c r="B12" s="73" t="s">
        <v>51</v>
      </c>
      <c r="C12" s="74">
        <v>51311.737699999998</v>
      </c>
      <c r="D12" s="75">
        <v>4.0000000000000002E-4</v>
      </c>
      <c r="E12">
        <f>VLOOKUP(C12,A!C$21:E$188,3,FALSE)</f>
        <v>-6266.0033010742836</v>
      </c>
    </row>
    <row r="13" spans="1:5">
      <c r="A13" s="72" t="s">
        <v>48</v>
      </c>
      <c r="B13" s="73" t="s">
        <v>49</v>
      </c>
      <c r="C13" s="74">
        <v>54925.365140000002</v>
      </c>
      <c r="D13" s="75">
        <v>1E-4</v>
      </c>
      <c r="E13">
        <f>VLOOKUP(C13,A!C$21:E$188,3,FALSE)</f>
        <v>1297.4985502491202</v>
      </c>
    </row>
    <row r="14" spans="1:5">
      <c r="A14" s="72" t="s">
        <v>312</v>
      </c>
      <c r="B14" s="73" t="s">
        <v>49</v>
      </c>
      <c r="C14" s="74">
        <v>54937.311199999996</v>
      </c>
      <c r="D14" s="75">
        <v>2E-3</v>
      </c>
      <c r="E14">
        <f>VLOOKUP(C14,A!C$21:E$188,3,FALSE)</f>
        <v>1322.5022476214151</v>
      </c>
    </row>
    <row r="15" spans="1:5">
      <c r="A15" s="72" t="s">
        <v>59</v>
      </c>
      <c r="B15" s="73" t="s">
        <v>51</v>
      </c>
      <c r="C15" s="74">
        <v>54937.546199999997</v>
      </c>
      <c r="D15" s="75">
        <v>5.0000000000000001E-4</v>
      </c>
      <c r="E15">
        <f>VLOOKUP(C15,A!C$21:E$188,3,FALSE)</f>
        <v>1322.9941143023548</v>
      </c>
    </row>
    <row r="16" spans="1:5">
      <c r="A16" s="72" t="s">
        <v>48</v>
      </c>
      <c r="B16" s="73" t="s">
        <v>49</v>
      </c>
      <c r="C16" s="74">
        <v>54947.342600000004</v>
      </c>
      <c r="D16" s="75">
        <v>1.4E-3</v>
      </c>
      <c r="E16">
        <f>VLOOKUP(C16,A!C$21:E$188,3,FALSE)</f>
        <v>1343.4984664434139</v>
      </c>
    </row>
    <row r="17" spans="1:5">
      <c r="A17" s="72" t="s">
        <v>50</v>
      </c>
      <c r="B17" s="73" t="s">
        <v>49</v>
      </c>
      <c r="C17" s="74">
        <v>54958.808499999999</v>
      </c>
      <c r="D17" s="75">
        <v>6.9999999999999999E-4</v>
      </c>
      <c r="E17">
        <f>VLOOKUP(C17,A!C$21:E$188,3,FALSE)</f>
        <v>1367.4971650688194</v>
      </c>
    </row>
    <row r="18" spans="1:5">
      <c r="A18" s="72" t="s">
        <v>48</v>
      </c>
      <c r="B18" s="73" t="s">
        <v>51</v>
      </c>
      <c r="C18" s="74">
        <v>54959.524890000001</v>
      </c>
      <c r="D18" s="75">
        <v>1E-4</v>
      </c>
      <c r="E18">
        <f>VLOOKUP(C18,A!C$21:E$188,3,FALSE)</f>
        <v>1368.9966049477905</v>
      </c>
    </row>
    <row r="19" spans="1:5">
      <c r="A19" s="72" t="s">
        <v>311</v>
      </c>
      <c r="B19" s="73" t="s">
        <v>51</v>
      </c>
      <c r="C19" s="74">
        <v>54220.414940000002</v>
      </c>
      <c r="D19" s="75">
        <v>6.8999999999999997E-4</v>
      </c>
      <c r="E19">
        <f>VLOOKUP(C19,A!C$21:E$188,3,FALSE)</f>
        <v>-177.99725869093839</v>
      </c>
    </row>
    <row r="20" spans="1:5">
      <c r="A20" s="72" t="s">
        <v>311</v>
      </c>
      <c r="B20" s="73" t="s">
        <v>51</v>
      </c>
      <c r="C20" s="74">
        <v>54239.525529999999</v>
      </c>
      <c r="D20" s="75">
        <v>9.1E-4</v>
      </c>
      <c r="E20">
        <f>VLOOKUP(C20,A!C$21:E$188,3,FALSE)</f>
        <v>-137.99784390764339</v>
      </c>
    </row>
    <row r="21" spans="1:5">
      <c r="A21" s="72" t="s">
        <v>311</v>
      </c>
      <c r="B21" s="73" t="s">
        <v>51</v>
      </c>
      <c r="C21" s="74">
        <v>54305.457580000002</v>
      </c>
      <c r="D21" s="75">
        <v>1.57E-3</v>
      </c>
      <c r="E21">
        <f>VLOOKUP(C21,A!C$21:E$188,3,FALSE)</f>
        <v>1.2139688293407284E-3</v>
      </c>
    </row>
    <row r="22" spans="1:5">
      <c r="A22" s="72" t="s">
        <v>311</v>
      </c>
      <c r="B22" s="73" t="s">
        <v>51</v>
      </c>
      <c r="C22" s="74">
        <v>54307.370450000002</v>
      </c>
      <c r="D22" s="75">
        <v>1.41E-3</v>
      </c>
      <c r="E22">
        <f>VLOOKUP(C22,A!C$21:E$188,3,FALSE)</f>
        <v>4.0049459601775768</v>
      </c>
    </row>
    <row r="23" spans="1:5">
      <c r="A23" s="72" t="s">
        <v>311</v>
      </c>
      <c r="B23" s="73" t="s">
        <v>51</v>
      </c>
      <c r="C23" s="74">
        <v>53128.704980000002</v>
      </c>
      <c r="D23" s="75">
        <v>4.0999999999999999E-4</v>
      </c>
      <c r="E23">
        <f>VLOOKUP(C23,A!C$21:E$188,3,FALSE)</f>
        <v>-2463.0004696384926</v>
      </c>
    </row>
    <row r="24" spans="1:5">
      <c r="A24" s="72" t="s">
        <v>311</v>
      </c>
      <c r="B24" s="73" t="s">
        <v>51</v>
      </c>
      <c r="C24" s="74">
        <v>53129.661410000001</v>
      </c>
      <c r="D24" s="75">
        <v>5.5999999999999995E-4</v>
      </c>
      <c r="E24">
        <f>VLOOKUP(C24,A!C$21:E$188,3,FALSE)</f>
        <v>-2460.9986141080708</v>
      </c>
    </row>
    <row r="25" spans="1:5">
      <c r="A25" s="72" t="s">
        <v>311</v>
      </c>
      <c r="B25" s="73" t="s">
        <v>51</v>
      </c>
      <c r="C25" s="74">
        <v>53130.616970000003</v>
      </c>
      <c r="D25" s="75">
        <v>4.6999999999999999E-4</v>
      </c>
      <c r="E25">
        <f>VLOOKUP(C25,A!C$21:E$188,3,FALSE)</f>
        <v>-2458.9985795308853</v>
      </c>
    </row>
    <row r="26" spans="1:5">
      <c r="A26" s="72" t="s">
        <v>311</v>
      </c>
      <c r="B26" s="73" t="s">
        <v>51</v>
      </c>
      <c r="C26" s="74">
        <v>53132.527770000001</v>
      </c>
      <c r="D26" s="75">
        <v>2.1000000000000001E-4</v>
      </c>
      <c r="E26">
        <f>VLOOKUP(C26,A!C$21:E$188,3,FALSE)</f>
        <v>-2454.9991801524334</v>
      </c>
    </row>
    <row r="27" spans="1:5">
      <c r="A27" s="72" t="s">
        <v>311</v>
      </c>
      <c r="B27" s="73" t="s">
        <v>51</v>
      </c>
      <c r="C27" s="74">
        <v>53135.394350000002</v>
      </c>
      <c r="D27" s="75">
        <v>1E-4</v>
      </c>
      <c r="E27">
        <f>VLOOKUP(C27,A!C$21:E$188,3,FALSE)</f>
        <v>-2448.9992857258571</v>
      </c>
    </row>
    <row r="28" spans="1:5">
      <c r="A28" s="72" t="s">
        <v>311</v>
      </c>
      <c r="B28" s="73" t="s">
        <v>51</v>
      </c>
      <c r="C28" s="74">
        <v>53141.605600000003</v>
      </c>
      <c r="D28" s="75">
        <v>2.7E-4</v>
      </c>
      <c r="E28">
        <f>VLOOKUP(C28,A!C$21:E$188,3,FALSE)</f>
        <v>-2435.9988307387111</v>
      </c>
    </row>
    <row r="29" spans="1:5">
      <c r="A29" s="72" t="s">
        <v>311</v>
      </c>
      <c r="B29" s="73" t="s">
        <v>51</v>
      </c>
      <c r="C29" s="74">
        <v>53152.594239999999</v>
      </c>
      <c r="D29" s="75">
        <v>2.5000000000000001E-4</v>
      </c>
      <c r="E29">
        <f>VLOOKUP(C29,A!C$21:E$188,3,FALSE)</f>
        <v>-2412.9990610160485</v>
      </c>
    </row>
    <row r="30" spans="1:5">
      <c r="A30" s="72" t="s">
        <v>311</v>
      </c>
      <c r="B30" s="73" t="s">
        <v>51</v>
      </c>
      <c r="C30" s="74">
        <v>53153.54982</v>
      </c>
      <c r="D30" s="75">
        <v>2.0000000000000001E-4</v>
      </c>
      <c r="E30">
        <f>VLOOKUP(C30,A!C$21:E$188,3,FALSE)</f>
        <v>-2410.9989845778696</v>
      </c>
    </row>
    <row r="31" spans="1:5">
      <c r="A31" s="72" t="s">
        <v>311</v>
      </c>
      <c r="B31" s="73" t="s">
        <v>51</v>
      </c>
      <c r="C31" s="74">
        <v>53154.505530000002</v>
      </c>
      <c r="D31" s="75">
        <v>1.7000000000000001E-4</v>
      </c>
      <c r="E31">
        <f>VLOOKUP(C31,A!C$21:E$188,3,FALSE)</f>
        <v>-2408.9986360432285</v>
      </c>
    </row>
    <row r="32" spans="1:5">
      <c r="A32" s="72" t="s">
        <v>311</v>
      </c>
      <c r="B32" s="73" t="s">
        <v>51</v>
      </c>
      <c r="C32" s="74">
        <v>53155.460709999999</v>
      </c>
      <c r="D32" s="75">
        <v>1.4999999999999999E-4</v>
      </c>
      <c r="E32">
        <f>VLOOKUP(C32,A!C$21:E$188,3,FALSE)</f>
        <v>-2406.9993968249414</v>
      </c>
    </row>
    <row r="33" spans="1:5">
      <c r="A33" s="72" t="s">
        <v>311</v>
      </c>
      <c r="B33" s="73" t="s">
        <v>51</v>
      </c>
      <c r="C33" s="74">
        <v>53156.416420000001</v>
      </c>
      <c r="D33" s="75">
        <v>1.3999999999999999E-4</v>
      </c>
      <c r="E33">
        <f>VLOOKUP(C33,A!C$21:E$188,3,FALSE)</f>
        <v>-2404.9990482903004</v>
      </c>
    </row>
    <row r="34" spans="1:5">
      <c r="A34" s="72" t="s">
        <v>311</v>
      </c>
      <c r="B34" s="73" t="s">
        <v>51</v>
      </c>
      <c r="C34" s="74">
        <v>53163.583129999999</v>
      </c>
      <c r="D34" s="75">
        <v>3.1E-4</v>
      </c>
      <c r="E34">
        <f>VLOOKUP(C34,A!C$21:E$188,3,FALSE)</f>
        <v>-2389.9987680309496</v>
      </c>
    </row>
    <row r="35" spans="1:5">
      <c r="A35" s="72" t="s">
        <v>311</v>
      </c>
      <c r="B35" s="73" t="s">
        <v>51</v>
      </c>
      <c r="C35" s="74">
        <v>53164.538619999999</v>
      </c>
      <c r="D35" s="75">
        <v>3.1E-4</v>
      </c>
      <c r="E35">
        <f>VLOOKUP(C35,A!C$21:E$188,3,FALSE)</f>
        <v>-2387.9988799672469</v>
      </c>
    </row>
    <row r="36" spans="1:5">
      <c r="A36" s="72" t="s">
        <v>311</v>
      </c>
      <c r="B36" s="73" t="s">
        <v>51</v>
      </c>
      <c r="C36" s="74">
        <v>53165.493920000001</v>
      </c>
      <c r="D36" s="75">
        <v>1.4999999999999999E-4</v>
      </c>
      <c r="E36">
        <f>VLOOKUP(C36,A!C$21:E$188,3,FALSE)</f>
        <v>-2385.9993895829866</v>
      </c>
    </row>
    <row r="37" spans="1:5">
      <c r="A37" s="72" t="s">
        <v>311</v>
      </c>
      <c r="B37" s="73" t="s">
        <v>51</v>
      </c>
      <c r="C37" s="74">
        <v>53166.449650000002</v>
      </c>
      <c r="D37" s="75">
        <v>2.0000000000000001E-4</v>
      </c>
      <c r="E37">
        <f>VLOOKUP(C37,A!C$21:E$188,3,FALSE)</f>
        <v>-2383.9989991873522</v>
      </c>
    </row>
    <row r="38" spans="1:5">
      <c r="A38" s="72" t="s">
        <v>311</v>
      </c>
      <c r="B38" s="73" t="s">
        <v>51</v>
      </c>
      <c r="C38" s="74">
        <v>53175.527069999996</v>
      </c>
      <c r="D38" s="75">
        <v>2.4000000000000001E-4</v>
      </c>
      <c r="E38">
        <f>VLOOKUP(C38,A!C$21:E$188,3,FALSE)</f>
        <v>-2364.9995079240261</v>
      </c>
    </row>
    <row r="39" spans="1:5">
      <c r="A39" s="72" t="s">
        <v>311</v>
      </c>
      <c r="B39" s="73" t="s">
        <v>51</v>
      </c>
      <c r="C39" s="74">
        <v>53176.482889999999</v>
      </c>
      <c r="D39" s="75">
        <v>4.6999999999999999E-4</v>
      </c>
      <c r="E39">
        <f>VLOOKUP(C39,A!C$21:E$188,3,FALSE)</f>
        <v>-2362.9989291539155</v>
      </c>
    </row>
    <row r="40" spans="1:5">
      <c r="A40" s="72" t="s">
        <v>311</v>
      </c>
      <c r="B40" s="73" t="s">
        <v>51</v>
      </c>
      <c r="C40" s="74">
        <v>53197.503830000001</v>
      </c>
      <c r="D40" s="75">
        <v>8.0000000000000004E-4</v>
      </c>
      <c r="E40">
        <f>VLOOKUP(C40,A!C$21:E$188,3,FALSE)</f>
        <v>-2319.0010568645203</v>
      </c>
    </row>
    <row r="41" spans="1:5">
      <c r="A41" s="72" t="s">
        <v>311</v>
      </c>
      <c r="B41" s="73" t="s">
        <v>51</v>
      </c>
      <c r="C41" s="74">
        <v>53198.460460000002</v>
      </c>
      <c r="D41" s="75">
        <v>2.3000000000000001E-4</v>
      </c>
      <c r="E41">
        <f>VLOOKUP(C41,A!C$21:E$188,3,FALSE)</f>
        <v>-2316.9987827241521</v>
      </c>
    </row>
    <row r="42" spans="1:5">
      <c r="A42" s="72" t="s">
        <v>311</v>
      </c>
      <c r="B42" s="73" t="s">
        <v>51</v>
      </c>
      <c r="C42" s="74">
        <v>53199.416230000003</v>
      </c>
      <c r="D42" s="75">
        <v>2.5999999999999998E-4</v>
      </c>
      <c r="E42">
        <f>VLOOKUP(C42,A!C$21:E$188,3,FALSE)</f>
        <v>-2314.9983086065317</v>
      </c>
    </row>
    <row r="43" spans="1:5">
      <c r="A43" s="72" t="s">
        <v>311</v>
      </c>
      <c r="B43" s="73" t="s">
        <v>51</v>
      </c>
      <c r="C43" s="74">
        <v>53209.449180000003</v>
      </c>
      <c r="D43" s="75">
        <v>4.6999999999999999E-4</v>
      </c>
      <c r="E43">
        <f>VLOOKUP(C43,A!C$21:E$188,3,FALSE)</f>
        <v>-2293.9988455575017</v>
      </c>
    </row>
    <row r="44" spans="1:5">
      <c r="A44" s="72" t="s">
        <v>311</v>
      </c>
      <c r="B44" s="73" t="s">
        <v>51</v>
      </c>
      <c r="C44" s="74">
        <v>53220.435879999997</v>
      </c>
      <c r="D44" s="75">
        <v>8.3000000000000001E-4</v>
      </c>
      <c r="E44">
        <f>VLOOKUP(C44,A!C$21:E$188,3,FALSE)</f>
        <v>-2271.003136351273</v>
      </c>
    </row>
    <row r="45" spans="1:5">
      <c r="A45" s="72" t="s">
        <v>311</v>
      </c>
      <c r="B45" s="73" t="s">
        <v>51</v>
      </c>
      <c r="C45" s="74">
        <v>53221.393170000003</v>
      </c>
      <c r="D45" s="75">
        <v>3.8999999999999999E-4</v>
      </c>
      <c r="E45">
        <f>VLOOKUP(C45,A!C$21:E$188,3,FALSE)</f>
        <v>-2268.9994807980879</v>
      </c>
    </row>
    <row r="46" spans="1:5">
      <c r="A46" s="72" t="s">
        <v>311</v>
      </c>
      <c r="B46" s="73" t="s">
        <v>51</v>
      </c>
      <c r="C46" s="74">
        <v>53231.426299999999</v>
      </c>
      <c r="D46" s="75">
        <v>4.4999999999999999E-4</v>
      </c>
      <c r="E46">
        <f>VLOOKUP(C46,A!C$21:E$188,3,FALSE)</f>
        <v>-2247.9996410001208</v>
      </c>
    </row>
    <row r="47" spans="1:5">
      <c r="A47" s="72" t="s">
        <v>311</v>
      </c>
      <c r="B47" s="73" t="s">
        <v>51</v>
      </c>
      <c r="C47" s="74">
        <v>53232.382749999997</v>
      </c>
      <c r="D47" s="75">
        <v>3.2000000000000003E-4</v>
      </c>
      <c r="E47">
        <f>VLOOKUP(C47,A!C$21:E$188,3,FALSE)</f>
        <v>-2245.9977436087056</v>
      </c>
    </row>
    <row r="48" spans="1:5">
      <c r="A48" s="72" t="s">
        <v>311</v>
      </c>
      <c r="B48" s="73" t="s">
        <v>51</v>
      </c>
      <c r="C48" s="74">
        <v>53243.370300000002</v>
      </c>
      <c r="D48" s="75">
        <v>8.1999999999999998E-4</v>
      </c>
      <c r="E48">
        <f>VLOOKUP(C48,A!C$21:E$188,3,FALSE)</f>
        <v>-2223.0002553102026</v>
      </c>
    </row>
    <row r="49" spans="1:5">
      <c r="A49" s="72" t="s">
        <v>311</v>
      </c>
      <c r="B49" s="73" t="s">
        <v>51</v>
      </c>
      <c r="C49" s="74">
        <v>53827.685740000001</v>
      </c>
      <c r="D49" s="75">
        <v>8.4999999999999995E-4</v>
      </c>
      <c r="E49">
        <f>VLOOKUP(C49,A!C$21:E$188,3,FALSE)</f>
        <v>-999.99899533614393</v>
      </c>
    </row>
    <row r="50" spans="1:5">
      <c r="A50" s="72" t="s">
        <v>311</v>
      </c>
      <c r="B50" s="73" t="s">
        <v>51</v>
      </c>
      <c r="C50" s="74">
        <v>53829.597399999999</v>
      </c>
      <c r="D50" s="75">
        <v>8.8000000000000003E-4</v>
      </c>
      <c r="E50">
        <f>VLOOKUP(C50,A!C$21:E$188,3,FALSE)</f>
        <v>-995.99779593494463</v>
      </c>
    </row>
    <row r="51" spans="1:5">
      <c r="A51" s="72" t="s">
        <v>311</v>
      </c>
      <c r="B51" s="73" t="s">
        <v>51</v>
      </c>
      <c r="C51" s="74">
        <v>53830.552009999999</v>
      </c>
      <c r="D51" s="75">
        <v>6.8999999999999997E-4</v>
      </c>
      <c r="E51">
        <f>VLOOKUP(C51,A!C$21:E$188,3,FALSE)</f>
        <v>-993.99974975498287</v>
      </c>
    </row>
    <row r="52" spans="1:5">
      <c r="A52" s="72" t="s">
        <v>311</v>
      </c>
      <c r="B52" s="73" t="s">
        <v>51</v>
      </c>
      <c r="C52" s="74">
        <v>53831.507290000001</v>
      </c>
      <c r="D52" s="75">
        <v>5.1000000000000004E-4</v>
      </c>
      <c r="E52">
        <f>VLOOKUP(C52,A!C$21:E$188,3,FALSE)</f>
        <v>-992.0003012317153</v>
      </c>
    </row>
    <row r="53" spans="1:5">
      <c r="A53" s="72" t="s">
        <v>311</v>
      </c>
      <c r="B53" s="73" t="s">
        <v>51</v>
      </c>
      <c r="C53" s="74">
        <v>53832.462699999996</v>
      </c>
      <c r="D53" s="75">
        <v>1.4999999999999999E-4</v>
      </c>
      <c r="E53">
        <f>VLOOKUP(C53,A!C$21:E$188,3,FALSE)</f>
        <v>-990.00058061200048</v>
      </c>
    </row>
    <row r="54" spans="1:5">
      <c r="A54" s="72" t="s">
        <v>311</v>
      </c>
      <c r="B54" s="73" t="s">
        <v>51</v>
      </c>
      <c r="C54" s="74">
        <v>53851.573049999999</v>
      </c>
      <c r="D54" s="75">
        <v>1.0499999999999999E-3</v>
      </c>
      <c r="E54">
        <f>VLOOKUP(C54,A!C$21:E$188,3,FALSE)</f>
        <v>-950.00166816062222</v>
      </c>
    </row>
    <row r="55" spans="1:5">
      <c r="A55" s="72" t="s">
        <v>311</v>
      </c>
      <c r="B55" s="73" t="s">
        <v>51</v>
      </c>
      <c r="C55" s="74">
        <v>53852.526899999997</v>
      </c>
      <c r="D55" s="75">
        <v>4.8999999999999998E-4</v>
      </c>
      <c r="E55">
        <f>VLOOKUP(C55,A!C$21:E$188,3,FALSE)</f>
        <v>-948.00521269844262</v>
      </c>
    </row>
    <row r="56" spans="1:5">
      <c r="A56" s="72" t="s">
        <v>311</v>
      </c>
      <c r="B56" s="73" t="s">
        <v>51</v>
      </c>
      <c r="C56" s="74">
        <v>53853.482129999997</v>
      </c>
      <c r="D56" s="75">
        <v>2.7E-4</v>
      </c>
      <c r="E56">
        <f>VLOOKUP(C56,A!C$21:E$188,3,FALSE)</f>
        <v>-946.00586882766538</v>
      </c>
    </row>
    <row r="57" spans="1:5">
      <c r="A57" s="72" t="s">
        <v>311</v>
      </c>
      <c r="B57" s="73" t="s">
        <v>51</v>
      </c>
      <c r="C57" s="74">
        <v>53854.437989999999</v>
      </c>
      <c r="D57" s="75">
        <v>3.2000000000000003E-4</v>
      </c>
      <c r="E57">
        <f>VLOOKUP(C57,A!C$21:E$188,3,FALSE)</f>
        <v>-944.00520633556857</v>
      </c>
    </row>
    <row r="58" spans="1:5">
      <c r="A58" s="72" t="s">
        <v>311</v>
      </c>
      <c r="B58" s="73" t="s">
        <v>51</v>
      </c>
      <c r="C58" s="74">
        <v>53855.393120000001</v>
      </c>
      <c r="D58" s="75">
        <v>8.9999999999999998E-4</v>
      </c>
      <c r="E58">
        <f>VLOOKUP(C58,A!C$21:E$188,3,FALSE)</f>
        <v>-942.00607176975666</v>
      </c>
    </row>
    <row r="59" spans="1:5">
      <c r="A59" s="72" t="s">
        <v>311</v>
      </c>
      <c r="B59" s="73" t="s">
        <v>51</v>
      </c>
      <c r="C59" s="74">
        <v>53887.407890000002</v>
      </c>
      <c r="D59" s="75">
        <v>2.4000000000000001E-4</v>
      </c>
      <c r="E59">
        <f>VLOOKUP(C59,A!C$21:E$188,3,FALSE)</f>
        <v>-874.99756682971645</v>
      </c>
    </row>
    <row r="60" spans="1:5">
      <c r="A60" s="72" t="s">
        <v>311</v>
      </c>
      <c r="B60" s="73" t="s">
        <v>51</v>
      </c>
      <c r="C60" s="74">
        <v>54140.62657</v>
      </c>
      <c r="D60" s="75">
        <v>2.2000000000000001E-4</v>
      </c>
      <c r="E60">
        <f>VLOOKUP(C60,A!C$21:E$188,3,FALSE)</f>
        <v>-344.99828307132981</v>
      </c>
    </row>
    <row r="61" spans="1:5">
      <c r="A61" s="72" t="s">
        <v>311</v>
      </c>
      <c r="B61" s="73" t="s">
        <v>51</v>
      </c>
      <c r="C61" s="74">
        <v>54149.704579999998</v>
      </c>
      <c r="D61" s="75">
        <v>2.1000000000000001E-4</v>
      </c>
      <c r="E61">
        <f>VLOOKUP(C61,A!C$21:E$188,3,FALSE)</f>
        <v>-325.99755690867011</v>
      </c>
    </row>
    <row r="62" spans="1:5">
      <c r="A62" s="72" t="s">
        <v>311</v>
      </c>
      <c r="B62" s="73" t="s">
        <v>51</v>
      </c>
      <c r="C62" s="74">
        <v>54150.659979999997</v>
      </c>
      <c r="D62" s="75">
        <v>2.7999999999999998E-4</v>
      </c>
      <c r="E62">
        <f>VLOOKUP(C62,A!C$21:E$188,3,FALSE)</f>
        <v>-323.99785721944426</v>
      </c>
    </row>
    <row r="63" spans="1:5">
      <c r="A63" s="72" t="s">
        <v>311</v>
      </c>
      <c r="B63" s="73" t="s">
        <v>51</v>
      </c>
      <c r="C63" s="74">
        <v>54159.737990000001</v>
      </c>
      <c r="D63" s="75">
        <v>1.9000000000000001E-4</v>
      </c>
      <c r="E63">
        <f>VLOOKUP(C63,A!C$21:E$188,3,FALSE)</f>
        <v>-304.99713105676932</v>
      </c>
    </row>
    <row r="64" spans="1:5">
      <c r="A64" s="72" t="s">
        <v>311</v>
      </c>
      <c r="B64" s="73" t="s">
        <v>51</v>
      </c>
      <c r="C64" s="74">
        <v>54160.693469999998</v>
      </c>
      <c r="D64" s="75">
        <v>1.8000000000000001E-4</v>
      </c>
      <c r="E64">
        <f>VLOOKUP(C64,A!C$21:E$188,3,FALSE)</f>
        <v>-302.99726392357115</v>
      </c>
    </row>
    <row r="65" spans="1:5">
      <c r="A65" s="72" t="s">
        <v>311</v>
      </c>
      <c r="B65" s="73" t="s">
        <v>51</v>
      </c>
      <c r="C65" s="74">
        <v>54161.649279999998</v>
      </c>
      <c r="D65" s="75">
        <v>2.2000000000000001E-4</v>
      </c>
      <c r="E65">
        <f>VLOOKUP(C65,A!C$21:E$188,3,FALSE)</f>
        <v>-300.99670608396457</v>
      </c>
    </row>
    <row r="66" spans="1:5">
      <c r="A66" s="72" t="s">
        <v>311</v>
      </c>
      <c r="B66" s="73" t="s">
        <v>51</v>
      </c>
      <c r="C66" s="74">
        <v>54162.60325</v>
      </c>
      <c r="D66" s="75">
        <v>1.9000000000000001E-4</v>
      </c>
      <c r="E66">
        <f>VLOOKUP(C66,A!C$21:E$188,3,FALSE)</f>
        <v>-298.99999945581135</v>
      </c>
    </row>
    <row r="67" spans="1:5">
      <c r="A67" s="72" t="s">
        <v>311</v>
      </c>
      <c r="B67" s="73" t="s">
        <v>51</v>
      </c>
      <c r="C67" s="74">
        <v>54163.559419999998</v>
      </c>
      <c r="D67" s="75">
        <v>6.4999999999999997E-4</v>
      </c>
      <c r="E67">
        <f>VLOOKUP(C67,A!C$21:E$188,3,FALSE)</f>
        <v>-296.99868811831436</v>
      </c>
    </row>
    <row r="68" spans="1:5">
      <c r="A68" s="72" t="s">
        <v>311</v>
      </c>
      <c r="B68" s="73" t="s">
        <v>51</v>
      </c>
      <c r="C68" s="74">
        <v>54170.72638</v>
      </c>
      <c r="D68" s="75">
        <v>2.3000000000000001E-4</v>
      </c>
      <c r="E68">
        <f>VLOOKUP(C68,A!C$21:E$188,3,FALSE)</f>
        <v>-281.9978845965274</v>
      </c>
    </row>
    <row r="69" spans="1:5">
      <c r="A69" s="72" t="s">
        <v>311</v>
      </c>
      <c r="B69" s="73" t="s">
        <v>51</v>
      </c>
      <c r="C69" s="74">
        <v>54171.681779999999</v>
      </c>
      <c r="D69" s="75">
        <v>4.2999999999999999E-4</v>
      </c>
      <c r="E69">
        <f>VLOOKUP(C69,A!C$21:E$188,3,FALSE)</f>
        <v>-279.99818490730149</v>
      </c>
    </row>
    <row r="70" spans="1:5">
      <c r="A70" s="72" t="s">
        <v>311</v>
      </c>
      <c r="B70" s="73" t="s">
        <v>51</v>
      </c>
      <c r="C70" s="74">
        <v>54194.614179999997</v>
      </c>
      <c r="D70" s="75">
        <v>2.9E-4</v>
      </c>
      <c r="E70">
        <f>VLOOKUP(C70,A!C$21:E$188,3,FALSE)</f>
        <v>-231.99953182665283</v>
      </c>
    </row>
    <row r="71" spans="1:5">
      <c r="A71" s="72" t="s">
        <v>311</v>
      </c>
      <c r="B71" s="73" t="s">
        <v>51</v>
      </c>
      <c r="C71" s="74">
        <v>54195.570500000002</v>
      </c>
      <c r="D71" s="75">
        <v>2.9E-4</v>
      </c>
      <c r="E71">
        <f>VLOOKUP(C71,A!C$21:E$188,3,FALSE)</f>
        <v>-229.99790653168503</v>
      </c>
    </row>
    <row r="72" spans="1:5">
      <c r="A72" s="72" t="s">
        <v>311</v>
      </c>
      <c r="B72" s="73" t="s">
        <v>51</v>
      </c>
      <c r="C72" s="74">
        <v>54206.559090000002</v>
      </c>
      <c r="D72" s="75">
        <v>3.8999999999999999E-4</v>
      </c>
      <c r="E72">
        <f>VLOOKUP(C72,A!C$21:E$188,3,FALSE)</f>
        <v>-206.99824146149726</v>
      </c>
    </row>
    <row r="73" spans="1:5">
      <c r="A73" s="72" t="s">
        <v>311</v>
      </c>
      <c r="B73" s="73" t="s">
        <v>51</v>
      </c>
      <c r="C73" s="74">
        <v>54208.469219999999</v>
      </c>
      <c r="D73" s="75">
        <v>2.7E-4</v>
      </c>
      <c r="E73">
        <f>VLOOKUP(C73,A!C$21:E$188,3,FALSE)</f>
        <v>-203.0002444263512</v>
      </c>
    </row>
    <row r="74" spans="1:5">
      <c r="A74" s="72" t="s">
        <v>311</v>
      </c>
      <c r="B74" s="73" t="s">
        <v>51</v>
      </c>
      <c r="C74" s="74">
        <v>54214.681470000003</v>
      </c>
      <c r="D74" s="75">
        <v>3.8999999999999999E-4</v>
      </c>
      <c r="E74">
        <f>VLOOKUP(C74,A!C$21:E$188,3,FALSE)</f>
        <v>-189.9976963894913</v>
      </c>
    </row>
    <row r="75" spans="1:5">
      <c r="A75" s="72" t="s">
        <v>311</v>
      </c>
      <c r="B75" s="73" t="s">
        <v>51</v>
      </c>
      <c r="C75" s="74">
        <v>54215.636200000001</v>
      </c>
      <c r="D75" s="75">
        <v>5.6999999999999998E-4</v>
      </c>
      <c r="E75">
        <f>VLOOKUP(C75,A!C$21:E$188,3,FALSE)</f>
        <v>-187.99939904357115</v>
      </c>
    </row>
    <row r="76" spans="1:5">
      <c r="A76" s="72" t="s">
        <v>311</v>
      </c>
      <c r="B76" s="73" t="s">
        <v>51</v>
      </c>
      <c r="C76" s="74">
        <v>54216.592329999999</v>
      </c>
      <c r="D76" s="75">
        <v>1.9000000000000001E-4</v>
      </c>
      <c r="E76">
        <f>VLOOKUP(C76,A!C$21:E$188,3,FALSE)</f>
        <v>-185.99817142806032</v>
      </c>
    </row>
    <row r="77" spans="1:5">
      <c r="A77" s="72" t="s">
        <v>311</v>
      </c>
      <c r="B77" s="73" t="s">
        <v>51</v>
      </c>
      <c r="C77" s="74">
        <v>54217.548049999998</v>
      </c>
      <c r="D77" s="75">
        <v>3.8000000000000002E-4</v>
      </c>
      <c r="E77">
        <f>VLOOKUP(C77,A!C$21:E$188,3,FALSE)</f>
        <v>-183.99780196293014</v>
      </c>
    </row>
    <row r="78" spans="1:5">
      <c r="A78" s="72" t="s">
        <v>311</v>
      </c>
      <c r="B78" s="73" t="s">
        <v>51</v>
      </c>
      <c r="C78" s="74">
        <v>54218.50359</v>
      </c>
      <c r="D78" s="75">
        <v>2.1000000000000001E-4</v>
      </c>
      <c r="E78">
        <f>VLOOKUP(C78,A!C$21:E$188,3,FALSE)</f>
        <v>-181.99780924673757</v>
      </c>
    </row>
    <row r="79" spans="1:5">
      <c r="A79" s="72" t="s">
        <v>311</v>
      </c>
      <c r="B79" s="73" t="s">
        <v>51</v>
      </c>
      <c r="C79" s="74">
        <v>54219.459280000003</v>
      </c>
      <c r="D79" s="75">
        <v>2.9999999999999997E-4</v>
      </c>
      <c r="E79">
        <f>VLOOKUP(C79,A!C$21:E$188,3,FALSE)</f>
        <v>-179.99750257308938</v>
      </c>
    </row>
    <row r="80" spans="1:5">
      <c r="A80" s="72" t="s">
        <v>311</v>
      </c>
      <c r="B80" s="73" t="s">
        <v>51</v>
      </c>
      <c r="C80" s="74">
        <v>54220.414980000001</v>
      </c>
      <c r="D80" s="75">
        <v>2.9E-4</v>
      </c>
      <c r="E80">
        <f>VLOOKUP(C80,A!C$21:E$188,3,FALSE)</f>
        <v>-177.99717496895227</v>
      </c>
    </row>
    <row r="81" spans="1:5">
      <c r="A81" s="72" t="s">
        <v>311</v>
      </c>
      <c r="B81" s="73" t="s">
        <v>51</v>
      </c>
      <c r="C81" s="74">
        <v>54225.670100000003</v>
      </c>
      <c r="D81" s="75">
        <v>2.5999999999999998E-4</v>
      </c>
      <c r="E81">
        <f>VLOOKUP(C81,A!C$21:E$188,3,FALSE)</f>
        <v>-166.99794759731739</v>
      </c>
    </row>
    <row r="82" spans="1:5">
      <c r="A82" s="72" t="s">
        <v>311</v>
      </c>
      <c r="B82" s="73" t="s">
        <v>51</v>
      </c>
      <c r="C82" s="74">
        <v>54226.625440000003</v>
      </c>
      <c r="D82" s="75">
        <v>3.6000000000000002E-4</v>
      </c>
      <c r="E82">
        <f>VLOOKUP(C82,A!C$21:E$188,3,FALSE)</f>
        <v>-164.99837349107068</v>
      </c>
    </row>
    <row r="83" spans="1:5">
      <c r="A83" s="72" t="s">
        <v>311</v>
      </c>
      <c r="B83" s="73" t="s">
        <v>51</v>
      </c>
      <c r="C83" s="74">
        <v>54227.581109999999</v>
      </c>
      <c r="D83" s="75">
        <v>2.5999999999999998E-4</v>
      </c>
      <c r="E83">
        <f>VLOOKUP(C83,A!C$21:E$188,3,FALSE)</f>
        <v>-162.99810867843081</v>
      </c>
    </row>
    <row r="84" spans="1:5">
      <c r="A84" s="72" t="s">
        <v>311</v>
      </c>
      <c r="B84" s="73" t="s">
        <v>51</v>
      </c>
      <c r="C84" s="74">
        <v>54228.536760000003</v>
      </c>
      <c r="D84" s="75">
        <v>3.1E-4</v>
      </c>
      <c r="E84">
        <f>VLOOKUP(C84,A!C$21:E$188,3,FALSE)</f>
        <v>-160.99788572676874</v>
      </c>
    </row>
    <row r="85" spans="1:5">
      <c r="A85" s="72" t="s">
        <v>311</v>
      </c>
      <c r="B85" s="73" t="s">
        <v>51</v>
      </c>
      <c r="C85" s="74">
        <v>54230.447999999997</v>
      </c>
      <c r="D85" s="75">
        <v>1.9000000000000001E-4</v>
      </c>
      <c r="E85">
        <f>VLOOKUP(C85,A!C$21:E$188,3,FALSE)</f>
        <v>-156.9975654064543</v>
      </c>
    </row>
    <row r="86" spans="1:5">
      <c r="A86" s="72" t="s">
        <v>311</v>
      </c>
      <c r="B86" s="73" t="s">
        <v>51</v>
      </c>
      <c r="C86" s="74">
        <v>54231.40365</v>
      </c>
      <c r="D86" s="75">
        <v>1.9000000000000001E-4</v>
      </c>
      <c r="E86">
        <f>VLOOKUP(C86,A!C$21:E$188,3,FALSE)</f>
        <v>-154.99734245479223</v>
      </c>
    </row>
    <row r="87" spans="1:5">
      <c r="A87" s="72" t="s">
        <v>311</v>
      </c>
      <c r="B87" s="73" t="s">
        <v>51</v>
      </c>
      <c r="C87" s="74">
        <v>54236.65842</v>
      </c>
      <c r="D87" s="75">
        <v>8.4999999999999995E-4</v>
      </c>
      <c r="E87">
        <f>VLOOKUP(C87,A!C$21:E$188,3,FALSE)</f>
        <v>-143.99884765055882</v>
      </c>
    </row>
    <row r="88" spans="1:5">
      <c r="A88" s="72" t="s">
        <v>311</v>
      </c>
      <c r="B88" s="73" t="s">
        <v>51</v>
      </c>
      <c r="C88" s="74">
        <v>54249.558790000003</v>
      </c>
      <c r="D88" s="75">
        <v>2.7E-4</v>
      </c>
      <c r="E88">
        <f>VLOOKUP(C88,A!C$21:E$188,3,FALSE)</f>
        <v>-116.99773201319815</v>
      </c>
    </row>
    <row r="89" spans="1:5">
      <c r="A89" s="72" t="s">
        <v>311</v>
      </c>
      <c r="B89" s="73" t="s">
        <v>51</v>
      </c>
      <c r="C89" s="74">
        <v>54250.514710000003</v>
      </c>
      <c r="D89" s="75">
        <v>3.1E-4</v>
      </c>
      <c r="E89">
        <f>VLOOKUP(C89,A!C$21:E$188,3,FALSE)</f>
        <v>-114.9969439381221</v>
      </c>
    </row>
    <row r="90" spans="1:5">
      <c r="A90" s="72" t="s">
        <v>311</v>
      </c>
      <c r="B90" s="73" t="s">
        <v>51</v>
      </c>
      <c r="C90" s="74">
        <v>54251.470229999999</v>
      </c>
      <c r="D90" s="75">
        <v>5.6999999999999998E-4</v>
      </c>
      <c r="E90">
        <f>VLOOKUP(C90,A!C$21:E$188,3,FALSE)</f>
        <v>-112.99699308293781</v>
      </c>
    </row>
    <row r="91" spans="1:5">
      <c r="A91" s="72" t="s">
        <v>311</v>
      </c>
      <c r="B91" s="73" t="s">
        <v>51</v>
      </c>
      <c r="C91" s="74">
        <v>54252.426440000003</v>
      </c>
      <c r="D91" s="75">
        <v>2.7999999999999998E-4</v>
      </c>
      <c r="E91">
        <f>VLOOKUP(C91,A!C$21:E$188,3,FALSE)</f>
        <v>-110.99559802343948</v>
      </c>
    </row>
    <row r="92" spans="1:5">
      <c r="A92" s="72" t="s">
        <v>311</v>
      </c>
      <c r="B92" s="73" t="s">
        <v>51</v>
      </c>
      <c r="C92" s="74">
        <v>54261.503669999998</v>
      </c>
      <c r="D92" s="75">
        <v>3.1E-4</v>
      </c>
      <c r="E92">
        <f>VLOOKUP(C92,A!C$21:E$188,3,FALSE)</f>
        <v>-91.996504439554997</v>
      </c>
    </row>
    <row r="93" spans="1:5">
      <c r="A93" s="72" t="s">
        <v>311</v>
      </c>
      <c r="B93" s="73" t="s">
        <v>51</v>
      </c>
      <c r="C93" s="74">
        <v>54262.458599999998</v>
      </c>
      <c r="D93" s="75">
        <v>2.0000000000000001E-4</v>
      </c>
      <c r="E93">
        <f>VLOOKUP(C93,A!C$21:E$188,3,FALSE)</f>
        <v>-89.997788483688964</v>
      </c>
    </row>
    <row r="94" spans="1:5">
      <c r="A94" s="72" t="s">
        <v>311</v>
      </c>
      <c r="B94" s="73" t="s">
        <v>51</v>
      </c>
      <c r="C94" s="74">
        <v>54263.414870000001</v>
      </c>
      <c r="D94" s="75">
        <v>3.6999999999999999E-4</v>
      </c>
      <c r="E94">
        <f>VLOOKUP(C94,A!C$21:E$188,3,FALSE)</f>
        <v>-87.996267841211449</v>
      </c>
    </row>
    <row r="95" spans="1:5">
      <c r="A95" s="72" t="s">
        <v>311</v>
      </c>
      <c r="B95" s="73" t="s">
        <v>51</v>
      </c>
      <c r="C95" s="74">
        <v>54271.536630000002</v>
      </c>
      <c r="D95" s="75">
        <v>6.9999999999999999E-4</v>
      </c>
      <c r="E95">
        <f>VLOOKUP(C95,A!C$21:E$188,3,FALSE)</f>
        <v>-70.997020460020977</v>
      </c>
    </row>
    <row r="96" spans="1:5">
      <c r="A96" s="72" t="s">
        <v>311</v>
      </c>
      <c r="B96" s="73" t="s">
        <v>51</v>
      </c>
      <c r="C96" s="74">
        <v>54272.492250000003</v>
      </c>
      <c r="D96" s="75">
        <v>3.3E-4</v>
      </c>
      <c r="E96">
        <f>VLOOKUP(C96,A!C$21:E$188,3,FALSE)</f>
        <v>-68.996860299856124</v>
      </c>
    </row>
    <row r="97" spans="1:5">
      <c r="A97" s="72" t="s">
        <v>311</v>
      </c>
      <c r="B97" s="73" t="s">
        <v>51</v>
      </c>
      <c r="C97" s="74">
        <v>54273.448080000002</v>
      </c>
      <c r="D97" s="75">
        <v>2.5999999999999998E-4</v>
      </c>
      <c r="E97">
        <f>VLOOKUP(C97,A!C$21:E$188,3,FALSE)</f>
        <v>-66.996260599256487</v>
      </c>
    </row>
    <row r="98" spans="1:5">
      <c r="A98" s="72" t="s">
        <v>311</v>
      </c>
      <c r="B98" s="73" t="s">
        <v>51</v>
      </c>
      <c r="C98" s="74">
        <v>51273.989000000001</v>
      </c>
      <c r="D98" s="75"/>
      <c r="E98">
        <f>VLOOKUP(C98,A!C$21:E$188,3,FALSE)</f>
        <v>-6345.0132065157322</v>
      </c>
    </row>
    <row r="99" spans="1:5">
      <c r="A99" s="72" t="s">
        <v>311</v>
      </c>
      <c r="B99" s="73" t="s">
        <v>51</v>
      </c>
      <c r="C99" s="74">
        <v>54568.706489999997</v>
      </c>
      <c r="D99" s="75">
        <v>7.2000000000000005E-4</v>
      </c>
      <c r="E99">
        <f>VLOOKUP(C99,A!C$21:E$188,3,FALSE)</f>
        <v>550.99426768103672</v>
      </c>
    </row>
    <row r="100" spans="1:5">
      <c r="A100" s="72" t="s">
        <v>311</v>
      </c>
      <c r="B100" s="73" t="s">
        <v>49</v>
      </c>
      <c r="C100" s="74">
        <v>55354.4038</v>
      </c>
      <c r="D100" s="75">
        <v>1.48E-3</v>
      </c>
      <c r="E100" t="e">
        <f>VLOOKUP(C100,A!C$21:E$188,3,FALSE)</f>
        <v>#N/A</v>
      </c>
    </row>
    <row r="101" spans="1:5">
      <c r="A101" s="72" t="s">
        <v>311</v>
      </c>
      <c r="B101" s="73" t="s">
        <v>49</v>
      </c>
      <c r="C101" s="74">
        <v>54222.564230000004</v>
      </c>
      <c r="D101" s="75">
        <v>6.6E-4</v>
      </c>
      <c r="E101">
        <f>VLOOKUP(C101,A!C$21:E$188,3,FALSE)</f>
        <v>-173.49868788806671</v>
      </c>
    </row>
    <row r="102" spans="1:5">
      <c r="A102" s="72" t="s">
        <v>311</v>
      </c>
      <c r="B102" s="73" t="s">
        <v>49</v>
      </c>
      <c r="C102" s="74">
        <v>54223.519489999999</v>
      </c>
      <c r="D102" s="75">
        <v>1.6900000000000001E-3</v>
      </c>
      <c r="E102">
        <f>VLOOKUP(C102,A!C$21:E$188,3,FALSE)</f>
        <v>-171.49928122580749</v>
      </c>
    </row>
    <row r="103" spans="1:5">
      <c r="A103" s="72" t="s">
        <v>311</v>
      </c>
      <c r="B103" s="73" t="s">
        <v>49</v>
      </c>
      <c r="C103" s="74">
        <v>54237.375169999999</v>
      </c>
      <c r="D103" s="75">
        <v>1.3699999999999999E-3</v>
      </c>
      <c r="E103">
        <f>VLOOKUP(C103,A!C$21:E$188,3,FALSE)</f>
        <v>-142.49865427369733</v>
      </c>
    </row>
    <row r="104" spans="1:5">
      <c r="A104" s="72" t="s">
        <v>311</v>
      </c>
      <c r="B104" s="73" t="s">
        <v>49</v>
      </c>
      <c r="C104" s="74">
        <v>54256.486570000001</v>
      </c>
      <c r="D104" s="75">
        <v>1.72E-3</v>
      </c>
      <c r="E104">
        <f>VLOOKUP(C104,A!C$21:E$188,3,FALSE)</f>
        <v>-102.49754412012987</v>
      </c>
    </row>
    <row r="105" spans="1:5">
      <c r="A105" s="72" t="s">
        <v>311</v>
      </c>
      <c r="B105" s="73" t="s">
        <v>49</v>
      </c>
      <c r="C105" s="74">
        <v>53128.465880000003</v>
      </c>
      <c r="D105" s="75">
        <v>2.4000000000000001E-4</v>
      </c>
      <c r="E105">
        <f>VLOOKUP(C105,A!C$21:E$188,3,FALSE)</f>
        <v>-2463.500917823224</v>
      </c>
    </row>
    <row r="106" spans="1:5">
      <c r="A106" s="72" t="s">
        <v>311</v>
      </c>
      <c r="B106" s="73" t="s">
        <v>49</v>
      </c>
      <c r="C106" s="74">
        <v>53137.543599999997</v>
      </c>
      <c r="D106" s="75">
        <v>2.4000000000000001E-4</v>
      </c>
      <c r="E106">
        <f>VLOOKUP(C106,A!C$21:E$188,3,FALSE)</f>
        <v>-2444.5007986449868</v>
      </c>
    </row>
    <row r="107" spans="1:5">
      <c r="A107" s="72" t="s">
        <v>311</v>
      </c>
      <c r="B107" s="73" t="s">
        <v>49</v>
      </c>
      <c r="C107" s="74">
        <v>53138.498910000002</v>
      </c>
      <c r="D107" s="75">
        <v>2.7999999999999998E-4</v>
      </c>
      <c r="E107">
        <f>VLOOKUP(C107,A!C$21:E$188,3,FALSE)</f>
        <v>-2442.5012873302221</v>
      </c>
    </row>
    <row r="108" spans="1:5">
      <c r="A108" s="72" t="s">
        <v>311</v>
      </c>
      <c r="B108" s="73" t="s">
        <v>49</v>
      </c>
      <c r="C108" s="74">
        <v>53139.45491</v>
      </c>
      <c r="D108" s="75">
        <v>2.1000000000000001E-4</v>
      </c>
      <c r="E108">
        <f>VLOOKUP(C108,A!C$21:E$188,3,FALSE)</f>
        <v>-2440.5003318111735</v>
      </c>
    </row>
    <row r="109" spans="1:5">
      <c r="A109" s="72" t="s">
        <v>311</v>
      </c>
      <c r="B109" s="73" t="s">
        <v>49</v>
      </c>
      <c r="C109" s="74">
        <v>53158.564919999997</v>
      </c>
      <c r="D109" s="75">
        <v>4.8000000000000001E-4</v>
      </c>
      <c r="E109">
        <f>VLOOKUP(C109,A!C$21:E$188,3,FALSE)</f>
        <v>-2400.5021309967078</v>
      </c>
    </row>
    <row r="110" spans="1:5">
      <c r="A110" s="72" t="s">
        <v>311</v>
      </c>
      <c r="B110" s="73" t="s">
        <v>49</v>
      </c>
      <c r="C110" s="74">
        <v>53159.52074</v>
      </c>
      <c r="D110" s="75">
        <v>2.2000000000000001E-4</v>
      </c>
      <c r="E110">
        <f>VLOOKUP(C110,A!C$21:E$188,3,FALSE)</f>
        <v>-2398.5015522265971</v>
      </c>
    </row>
    <row r="111" spans="1:5">
      <c r="A111" s="72" t="s">
        <v>311</v>
      </c>
      <c r="B111" s="73" t="s">
        <v>49</v>
      </c>
      <c r="C111" s="74">
        <v>53160.4764</v>
      </c>
      <c r="D111" s="75">
        <v>2.1000000000000001E-4</v>
      </c>
      <c r="E111">
        <f>VLOOKUP(C111,A!C$21:E$188,3,FALSE)</f>
        <v>-2396.5013083444464</v>
      </c>
    </row>
    <row r="112" spans="1:5">
      <c r="A112" s="72" t="s">
        <v>311</v>
      </c>
      <c r="B112" s="73" t="s">
        <v>49</v>
      </c>
      <c r="C112" s="74">
        <v>53161.431689999998</v>
      </c>
      <c r="D112" s="75">
        <v>2.5999999999999998E-4</v>
      </c>
      <c r="E112">
        <f>VLOOKUP(C112,A!C$21:E$188,3,FALSE)</f>
        <v>-2394.5018388906897</v>
      </c>
    </row>
    <row r="113" spans="1:5">
      <c r="A113" s="72" t="s">
        <v>311</v>
      </c>
      <c r="B113" s="73" t="s">
        <v>49</v>
      </c>
      <c r="C113" s="74">
        <v>53169.553610000003</v>
      </c>
      <c r="D113" s="75">
        <v>3.4000000000000002E-4</v>
      </c>
      <c r="E113">
        <f>VLOOKUP(C113,A!C$21:E$188,3,FALSE)</f>
        <v>-2377.5022566215398</v>
      </c>
    </row>
    <row r="114" spans="1:5">
      <c r="A114" s="72" t="s">
        <v>311</v>
      </c>
      <c r="B114" s="73" t="s">
        <v>49</v>
      </c>
      <c r="C114" s="74">
        <v>53170.509389999999</v>
      </c>
      <c r="D114" s="75">
        <v>2.4000000000000001E-4</v>
      </c>
      <c r="E114">
        <f>VLOOKUP(C114,A!C$21:E$188,3,FALSE)</f>
        <v>-2375.50176157343</v>
      </c>
    </row>
    <row r="115" spans="1:5">
      <c r="A115" s="72" t="s">
        <v>311</v>
      </c>
      <c r="B115" s="73" t="s">
        <v>49</v>
      </c>
      <c r="C115" s="74">
        <v>53171.464890000003</v>
      </c>
      <c r="D115" s="75">
        <v>3.4000000000000002E-4</v>
      </c>
      <c r="E115">
        <f>VLOOKUP(C115,A!C$21:E$188,3,FALSE)</f>
        <v>-2373.5018525792239</v>
      </c>
    </row>
    <row r="116" spans="1:5">
      <c r="A116" s="72" t="s">
        <v>311</v>
      </c>
      <c r="B116" s="73" t="s">
        <v>49</v>
      </c>
      <c r="C116" s="74">
        <v>53172.420769999997</v>
      </c>
      <c r="D116" s="75">
        <v>3.1E-4</v>
      </c>
      <c r="E116">
        <f>VLOOKUP(C116,A!C$21:E$188,3,FALSE)</f>
        <v>-2371.5011482261489</v>
      </c>
    </row>
    <row r="117" spans="1:5">
      <c r="A117" s="72" t="s">
        <v>311</v>
      </c>
      <c r="B117" s="73" t="s">
        <v>49</v>
      </c>
      <c r="C117" s="74">
        <v>53180.54262</v>
      </c>
      <c r="D117" s="75">
        <v>2.2000000000000001E-4</v>
      </c>
      <c r="E117">
        <f>VLOOKUP(C117,A!C$21:E$188,3,FALSE)</f>
        <v>-2354.5017124704823</v>
      </c>
    </row>
    <row r="118" spans="1:5">
      <c r="A118" s="72" t="s">
        <v>311</v>
      </c>
      <c r="B118" s="73" t="s">
        <v>49</v>
      </c>
      <c r="C118" s="74">
        <v>53181.498350000002</v>
      </c>
      <c r="D118" s="75">
        <v>1.7000000000000001E-4</v>
      </c>
      <c r="E118">
        <f>VLOOKUP(C118,A!C$21:E$188,3,FALSE)</f>
        <v>-2352.5013220748478</v>
      </c>
    </row>
    <row r="119" spans="1:5">
      <c r="A119" s="72" t="s">
        <v>311</v>
      </c>
      <c r="B119" s="73" t="s">
        <v>49</v>
      </c>
      <c r="C119" s="74">
        <v>53182.453759999997</v>
      </c>
      <c r="D119" s="75">
        <v>1.8000000000000001E-4</v>
      </c>
      <c r="E119">
        <f>VLOOKUP(C119,A!C$21:E$188,3,FALSE)</f>
        <v>-2350.5016014551329</v>
      </c>
    </row>
    <row r="120" spans="1:5">
      <c r="A120" s="72" t="s">
        <v>311</v>
      </c>
      <c r="B120" s="73" t="s">
        <v>49</v>
      </c>
      <c r="C120" s="74">
        <v>53183.410089999998</v>
      </c>
      <c r="D120" s="75">
        <v>7.6000000000000004E-4</v>
      </c>
      <c r="E120">
        <f>VLOOKUP(C120,A!C$21:E$188,3,FALSE)</f>
        <v>-2348.4999552296763</v>
      </c>
    </row>
    <row r="121" spans="1:5">
      <c r="A121" s="72" t="s">
        <v>311</v>
      </c>
      <c r="B121" s="73" t="s">
        <v>49</v>
      </c>
      <c r="C121" s="74">
        <v>53191.532670000001</v>
      </c>
      <c r="D121" s="75">
        <v>8.0000000000000004E-4</v>
      </c>
      <c r="E121">
        <f>VLOOKUP(C121,A!C$21:E$188,3,FALSE)</f>
        <v>-2331.4989915477245</v>
      </c>
    </row>
    <row r="122" spans="1:5">
      <c r="A122" s="72" t="s">
        <v>311</v>
      </c>
      <c r="B122" s="73" t="s">
        <v>49</v>
      </c>
      <c r="C122" s="74">
        <v>53192.486779999999</v>
      </c>
      <c r="D122" s="75">
        <v>3.1E-4</v>
      </c>
      <c r="E122">
        <f>VLOOKUP(C122,A!C$21:E$188,3,FALSE)</f>
        <v>-2329.50199189262</v>
      </c>
    </row>
    <row r="123" spans="1:5">
      <c r="A123" s="72" t="s">
        <v>311</v>
      </c>
      <c r="B123" s="73" t="s">
        <v>49</v>
      </c>
      <c r="C123" s="74">
        <v>53193.443809999997</v>
      </c>
      <c r="D123" s="75">
        <v>2.5999999999999998E-4</v>
      </c>
      <c r="E123">
        <f>VLOOKUP(C123,A!C$21:E$188,3,FALSE)</f>
        <v>-2327.4988805323756</v>
      </c>
    </row>
    <row r="124" spans="1:5">
      <c r="A124" s="72" t="s">
        <v>311</v>
      </c>
      <c r="B124" s="73" t="s">
        <v>49</v>
      </c>
      <c r="C124" s="74">
        <v>53194.398500000003</v>
      </c>
      <c r="D124" s="75">
        <v>4.4999999999999999E-4</v>
      </c>
      <c r="E124">
        <f>VLOOKUP(C124,A!C$21:E$188,3,FALSE)</f>
        <v>-2325.500666908426</v>
      </c>
    </row>
    <row r="125" spans="1:5">
      <c r="A125" s="72" t="s">
        <v>311</v>
      </c>
      <c r="B125" s="73" t="s">
        <v>49</v>
      </c>
      <c r="C125" s="74">
        <v>53203.476320000002</v>
      </c>
      <c r="D125" s="75">
        <v>2.9E-4</v>
      </c>
      <c r="E125">
        <f>VLOOKUP(C125,A!C$21:E$188,3,FALSE)</f>
        <v>-2306.5003384252082</v>
      </c>
    </row>
    <row r="126" spans="1:5">
      <c r="A126" s="72" t="s">
        <v>311</v>
      </c>
      <c r="B126" s="73" t="s">
        <v>49</v>
      </c>
      <c r="C126" s="74">
        <v>53215.4211</v>
      </c>
      <c r="D126" s="75">
        <v>4.0000000000000002E-4</v>
      </c>
      <c r="E126">
        <f>VLOOKUP(C126,A!C$21:E$188,3,FALSE)</f>
        <v>-2281.4993201565303</v>
      </c>
    </row>
    <row r="127" spans="1:5">
      <c r="A127" s="72" t="s">
        <v>311</v>
      </c>
      <c r="B127" s="73" t="s">
        <v>49</v>
      </c>
      <c r="C127" s="74">
        <v>53226.407959999997</v>
      </c>
      <c r="D127" s="75">
        <v>5.8E-4</v>
      </c>
      <c r="E127">
        <f>VLOOKUP(C127,A!C$21:E$188,3,FALSE)</f>
        <v>-2258.5032760623417</v>
      </c>
    </row>
    <row r="128" spans="1:5">
      <c r="A128" s="72" t="s">
        <v>311</v>
      </c>
      <c r="B128" s="73" t="s">
        <v>49</v>
      </c>
      <c r="C128" s="74">
        <v>53237.397319999996</v>
      </c>
      <c r="D128" s="75">
        <v>3.3E-4</v>
      </c>
      <c r="E128">
        <f>VLOOKUP(C128,A!C$21:E$188,3,FALSE)</f>
        <v>-2235.5019993438827</v>
      </c>
    </row>
    <row r="129" spans="1:5">
      <c r="A129" s="72" t="s">
        <v>311</v>
      </c>
      <c r="B129" s="73" t="s">
        <v>49</v>
      </c>
      <c r="C129" s="74">
        <v>53248.387309999998</v>
      </c>
      <c r="D129" s="75">
        <v>7.7999999999999999E-4</v>
      </c>
      <c r="E129">
        <f>VLOOKUP(C129,A!C$21:E$188,3,FALSE)</f>
        <v>-2212.4994040041042</v>
      </c>
    </row>
    <row r="130" spans="1:5">
      <c r="A130" s="72" t="s">
        <v>311</v>
      </c>
      <c r="B130" s="73" t="s">
        <v>49</v>
      </c>
      <c r="C130" s="74">
        <v>53259.856370000001</v>
      </c>
      <c r="D130" s="75">
        <v>7.7999999999999999E-4</v>
      </c>
      <c r="E130">
        <f>VLOOKUP(C130,A!C$21:E$188,3,FALSE)</f>
        <v>-2188.4940913416117</v>
      </c>
    </row>
    <row r="131" spans="1:5">
      <c r="A131" s="72" t="s">
        <v>311</v>
      </c>
      <c r="B131" s="73" t="s">
        <v>49</v>
      </c>
      <c r="C131" s="74">
        <v>53832.701379999999</v>
      </c>
      <c r="D131" s="75">
        <v>2.4000000000000001E-4</v>
      </c>
      <c r="E131">
        <f>VLOOKUP(C131,A!C$21:E$188,3,FALSE)</f>
        <v>-989.50101150813884</v>
      </c>
    </row>
    <row r="132" spans="1:5">
      <c r="A132" s="72" t="s">
        <v>311</v>
      </c>
      <c r="B132" s="73" t="s">
        <v>49</v>
      </c>
      <c r="C132" s="74">
        <v>53833.65681</v>
      </c>
      <c r="D132" s="75">
        <v>4.6999999999999999E-4</v>
      </c>
      <c r="E132">
        <f>VLOOKUP(C132,A!C$21:E$188,3,FALSE)</f>
        <v>-987.50124902741584</v>
      </c>
    </row>
    <row r="133" spans="1:5">
      <c r="A133" s="72" t="s">
        <v>311</v>
      </c>
      <c r="B133" s="73" t="s">
        <v>49</v>
      </c>
      <c r="C133" s="74">
        <v>53837.478029999998</v>
      </c>
      <c r="D133" s="75">
        <v>2.9E-4</v>
      </c>
      <c r="E133">
        <f>VLOOKUP(C133,A!C$21:E$188,3,FALSE)</f>
        <v>-979.50324562939568</v>
      </c>
    </row>
    <row r="134" spans="1:5">
      <c r="A134" s="72" t="s">
        <v>311</v>
      </c>
      <c r="B134" s="73" t="s">
        <v>49</v>
      </c>
      <c r="C134" s="74">
        <v>53855.631710000001</v>
      </c>
      <c r="D134" s="75">
        <v>3.6999999999999999E-4</v>
      </c>
      <c r="E134">
        <f>VLOOKUP(C134,A!C$21:E$188,3,FALSE)</f>
        <v>-941.50669104037149</v>
      </c>
    </row>
    <row r="135" spans="1:5">
      <c r="A135" s="72" t="s">
        <v>311</v>
      </c>
      <c r="B135" s="73" t="s">
        <v>49</v>
      </c>
      <c r="C135" s="74">
        <v>53856.586949999997</v>
      </c>
      <c r="D135" s="75">
        <v>5.1000000000000004E-4</v>
      </c>
      <c r="E135">
        <f>VLOOKUP(C135,A!C$21:E$188,3,FALSE)</f>
        <v>-939.50732623910528</v>
      </c>
    </row>
    <row r="136" spans="1:5">
      <c r="A136" s="72" t="s">
        <v>311</v>
      </c>
      <c r="B136" s="73" t="s">
        <v>49</v>
      </c>
      <c r="C136" s="74">
        <v>53901.502849999997</v>
      </c>
      <c r="D136" s="75">
        <v>8.0000000000000004E-4</v>
      </c>
      <c r="E136">
        <f>VLOOKUP(C136,A!C$21:E$188,3,FALSE)</f>
        <v>-845.49611494393753</v>
      </c>
    </row>
    <row r="137" spans="1:5">
      <c r="A137" s="72" t="s">
        <v>311</v>
      </c>
      <c r="B137" s="73" t="s">
        <v>49</v>
      </c>
      <c r="C137" s="74">
        <v>54153.764869999999</v>
      </c>
      <c r="D137" s="75">
        <v>1.1900000000000001E-3</v>
      </c>
      <c r="E137">
        <f>VLOOKUP(C137,A!C$21:E$188,3,FALSE)</f>
        <v>-317.49916811740076</v>
      </c>
    </row>
    <row r="138" spans="1:5">
      <c r="A138" s="72" t="s">
        <v>311</v>
      </c>
      <c r="B138" s="73" t="s">
        <v>49</v>
      </c>
      <c r="C138" s="74">
        <v>54154.71989</v>
      </c>
      <c r="D138" s="75">
        <v>2.5999999999999998E-4</v>
      </c>
      <c r="E138">
        <f>VLOOKUP(C138,A!C$21:E$188,3,FALSE)</f>
        <v>-315.50026378705832</v>
      </c>
    </row>
    <row r="139" spans="1:5">
      <c r="A139" s="72" t="s">
        <v>311</v>
      </c>
      <c r="B139" s="73" t="s">
        <v>49</v>
      </c>
      <c r="C139" s="74">
        <v>54155.675810000001</v>
      </c>
      <c r="D139" s="75">
        <v>6.0999999999999997E-4</v>
      </c>
      <c r="E139">
        <f>VLOOKUP(C139,A!C$21:E$188,3,FALSE)</f>
        <v>-313.49947571198231</v>
      </c>
    </row>
    <row r="140" spans="1:5">
      <c r="A140" s="72" t="s">
        <v>311</v>
      </c>
      <c r="B140" s="73" t="s">
        <v>49</v>
      </c>
      <c r="C140" s="74">
        <v>54156.631609999997</v>
      </c>
      <c r="D140" s="75">
        <v>5.2999999999999998E-4</v>
      </c>
      <c r="E140">
        <f>VLOOKUP(C140,A!C$21:E$188,3,FALSE)</f>
        <v>-311.49893880287988</v>
      </c>
    </row>
    <row r="141" spans="1:5">
      <c r="A141" s="72" t="s">
        <v>311</v>
      </c>
      <c r="B141" s="73" t="s">
        <v>49</v>
      </c>
      <c r="C141" s="74">
        <v>54157.586669999997</v>
      </c>
      <c r="D141" s="75">
        <v>6.4999999999999997E-4</v>
      </c>
      <c r="E141">
        <f>VLOOKUP(C141,A!C$21:E$188,3,FALSE)</f>
        <v>-309.49995075055131</v>
      </c>
    </row>
    <row r="142" spans="1:5">
      <c r="A142" s="72" t="s">
        <v>311</v>
      </c>
      <c r="B142" s="73" t="s">
        <v>49</v>
      </c>
      <c r="C142" s="74">
        <v>54165.709089999997</v>
      </c>
      <c r="D142" s="75">
        <v>3.6999999999999999E-4</v>
      </c>
      <c r="E142">
        <f>VLOOKUP(C142,A!C$21:E$188,3,FALSE)</f>
        <v>-292.49932195655924</v>
      </c>
    </row>
    <row r="143" spans="1:5">
      <c r="A143" s="72" t="s">
        <v>311</v>
      </c>
      <c r="B143" s="73" t="s">
        <v>49</v>
      </c>
      <c r="C143" s="74">
        <v>54166.664620000003</v>
      </c>
      <c r="D143" s="75">
        <v>2.2000000000000001E-4</v>
      </c>
      <c r="E143">
        <f>VLOOKUP(C143,A!C$21:E$188,3,FALSE)</f>
        <v>-290.49935017085556</v>
      </c>
    </row>
    <row r="144" spans="1:5">
      <c r="A144" s="72" t="s">
        <v>311</v>
      </c>
      <c r="B144" s="73" t="s">
        <v>49</v>
      </c>
      <c r="C144" s="74">
        <v>54167.62053</v>
      </c>
      <c r="D144" s="75">
        <v>3.4000000000000002E-4</v>
      </c>
      <c r="E144">
        <f>VLOOKUP(C144,A!C$21:E$188,3,FALSE)</f>
        <v>-288.49858302628365</v>
      </c>
    </row>
    <row r="145" spans="1:5">
      <c r="A145" s="72" t="s">
        <v>311</v>
      </c>
      <c r="B145" s="73" t="s">
        <v>49</v>
      </c>
      <c r="C145" s="74">
        <v>54189.597549999999</v>
      </c>
      <c r="D145" s="75">
        <v>3.2000000000000003E-4</v>
      </c>
      <c r="E145">
        <f>VLOOKUP(C145,A!C$21:E$188,3,FALSE)</f>
        <v>-242.49958777386783</v>
      </c>
    </row>
    <row r="146" spans="1:5">
      <c r="A146" s="72" t="s">
        <v>311</v>
      </c>
      <c r="B146" s="73" t="s">
        <v>49</v>
      </c>
      <c r="C146" s="74">
        <v>54190.553220000002</v>
      </c>
      <c r="D146" s="75">
        <v>1.9000000000000001E-4</v>
      </c>
      <c r="E146">
        <f>VLOOKUP(C146,A!C$21:E$188,3,FALSE)</f>
        <v>-240.49932296121273</v>
      </c>
    </row>
    <row r="147" spans="1:5">
      <c r="A147" s="72" t="s">
        <v>311</v>
      </c>
      <c r="B147" s="73" t="s">
        <v>49</v>
      </c>
      <c r="C147" s="74">
        <v>54191.507019999997</v>
      </c>
      <c r="D147" s="75">
        <v>5.2999999999999998E-4</v>
      </c>
      <c r="E147">
        <f>VLOOKUP(C147,A!C$21:E$188,3,FALSE)</f>
        <v>-238.50297215152338</v>
      </c>
    </row>
    <row r="148" spans="1:5">
      <c r="A148" s="72" t="s">
        <v>311</v>
      </c>
      <c r="B148" s="73" t="s">
        <v>49</v>
      </c>
      <c r="C148" s="74">
        <v>54202.497430000003</v>
      </c>
      <c r="D148" s="75">
        <v>4.6000000000000001E-4</v>
      </c>
      <c r="E148">
        <f>VLOOKUP(C148,A!C$21:E$188,3,FALSE)</f>
        <v>-215.4994977308601</v>
      </c>
    </row>
    <row r="149" spans="1:5">
      <c r="A149" s="72" t="s">
        <v>311</v>
      </c>
      <c r="B149" s="73" t="s">
        <v>49</v>
      </c>
      <c r="C149" s="74">
        <v>54208.708229999997</v>
      </c>
      <c r="D149" s="75">
        <v>1.4300000000000001E-3</v>
      </c>
      <c r="E149">
        <f>VLOOKUP(C149,A!C$21:E$188,3,FALSE)</f>
        <v>-202.49998461609638</v>
      </c>
    </row>
    <row r="150" spans="1:5">
      <c r="A150" s="72" t="s">
        <v>311</v>
      </c>
      <c r="B150" s="73" t="s">
        <v>49</v>
      </c>
      <c r="C150" s="74">
        <v>54210.619079999997</v>
      </c>
      <c r="D150" s="75">
        <v>2.9999999999999997E-4</v>
      </c>
      <c r="E150">
        <f>VLOOKUP(C150,A!C$21:E$188,3,FALSE)</f>
        <v>-198.50048058515432</v>
      </c>
    </row>
    <row r="151" spans="1:5">
      <c r="A151" s="72" t="s">
        <v>311</v>
      </c>
      <c r="B151" s="73" t="s">
        <v>49</v>
      </c>
      <c r="C151" s="74">
        <v>54212.530559999999</v>
      </c>
      <c r="D151" s="75">
        <v>5.0000000000000001E-4</v>
      </c>
      <c r="E151">
        <f>VLOOKUP(C151,A!C$21:E$188,3,FALSE)</f>
        <v>-194.49965793289263</v>
      </c>
    </row>
    <row r="152" spans="1:5">
      <c r="A152" s="72" t="s">
        <v>311</v>
      </c>
      <c r="B152" s="73" t="s">
        <v>49</v>
      </c>
      <c r="C152" s="74">
        <v>54213.486980000001</v>
      </c>
      <c r="D152" s="75">
        <v>4.8999999999999998E-4</v>
      </c>
      <c r="E152">
        <f>VLOOKUP(C152,A!C$21:E$188,3,FALSE)</f>
        <v>-192.49782333295948</v>
      </c>
    </row>
    <row r="153" spans="1:5">
      <c r="A153" s="72" t="s">
        <v>311</v>
      </c>
      <c r="B153" s="73" t="s">
        <v>49</v>
      </c>
      <c r="C153" s="74">
        <v>54214.442669999997</v>
      </c>
      <c r="D153" s="75">
        <v>2.9E-4</v>
      </c>
      <c r="E153">
        <f>VLOOKUP(C153,A!C$21:E$188,3,FALSE)</f>
        <v>-190.49751665932655</v>
      </c>
    </row>
    <row r="154" spans="1:5">
      <c r="A154" s="72" t="s">
        <v>311</v>
      </c>
      <c r="B154" s="73" t="s">
        <v>49</v>
      </c>
      <c r="C154" s="74">
        <v>54222.564440000002</v>
      </c>
      <c r="D154" s="75">
        <v>2.7999999999999998E-4</v>
      </c>
      <c r="E154">
        <f>VLOOKUP(C154,A!C$21:E$188,3,FALSE)</f>
        <v>-173.49824834763191</v>
      </c>
    </row>
    <row r="155" spans="1:5">
      <c r="A155" s="72" t="s">
        <v>311</v>
      </c>
      <c r="B155" s="73" t="s">
        <v>49</v>
      </c>
      <c r="C155" s="74">
        <v>54223.519939999998</v>
      </c>
      <c r="D155" s="75">
        <v>1.08E-3</v>
      </c>
      <c r="E155">
        <f>VLOOKUP(C155,A!C$21:E$188,3,FALSE)</f>
        <v>-171.49833935344071</v>
      </c>
    </row>
    <row r="156" spans="1:5">
      <c r="A156" s="72" t="s">
        <v>311</v>
      </c>
      <c r="B156" s="73" t="s">
        <v>49</v>
      </c>
      <c r="C156" s="74">
        <v>54224.47565</v>
      </c>
      <c r="D156" s="75">
        <v>3.5E-4</v>
      </c>
      <c r="E156">
        <f>VLOOKUP(C156,A!C$21:E$188,3,FALSE)</f>
        <v>-169.49799081879945</v>
      </c>
    </row>
    <row r="157" spans="1:5">
      <c r="A157" s="72" t="s">
        <v>311</v>
      </c>
      <c r="B157" s="73" t="s">
        <v>49</v>
      </c>
      <c r="C157" s="74">
        <v>54225.431100000002</v>
      </c>
      <c r="D157" s="75">
        <v>2.2000000000000001E-4</v>
      </c>
      <c r="E157">
        <f>VLOOKUP(C157,A!C$21:E$188,3,FALSE)</f>
        <v>-167.49818647708327</v>
      </c>
    </row>
    <row r="158" spans="1:5">
      <c r="A158" s="72" t="s">
        <v>311</v>
      </c>
      <c r="B158" s="73" t="s">
        <v>49</v>
      </c>
      <c r="C158" s="74">
        <v>54226.386709999999</v>
      </c>
      <c r="D158" s="75">
        <v>3.4000000000000002E-4</v>
      </c>
      <c r="E158">
        <f>VLOOKUP(C158,A!C$21:E$188,3,FALSE)</f>
        <v>-165.49804724742259</v>
      </c>
    </row>
    <row r="159" spans="1:5">
      <c r="A159" s="72" t="s">
        <v>311</v>
      </c>
      <c r="B159" s="73" t="s">
        <v>49</v>
      </c>
      <c r="C159" s="74">
        <v>54231.641680000001</v>
      </c>
      <c r="D159" s="75">
        <v>4.8000000000000001E-4</v>
      </c>
      <c r="E159">
        <f>VLOOKUP(C159,A!C$21:E$188,3,FALSE)</f>
        <v>-154.49913383324329</v>
      </c>
    </row>
    <row r="160" spans="1:5">
      <c r="A160" s="72" t="s">
        <v>311</v>
      </c>
      <c r="B160" s="73" t="s">
        <v>49</v>
      </c>
      <c r="C160" s="74">
        <v>54232.597900000001</v>
      </c>
      <c r="D160" s="75">
        <v>3.2000000000000003E-4</v>
      </c>
      <c r="E160">
        <f>VLOOKUP(C160,A!C$21:E$188,3,FALSE)</f>
        <v>-152.49771784325605</v>
      </c>
    </row>
    <row r="161" spans="1:5">
      <c r="A161" s="72" t="s">
        <v>311</v>
      </c>
      <c r="B161" s="73" t="s">
        <v>49</v>
      </c>
      <c r="C161" s="74">
        <v>54233.553039999999</v>
      </c>
      <c r="D161" s="75">
        <v>2.5000000000000001E-4</v>
      </c>
      <c r="E161">
        <f>VLOOKUP(C161,A!C$21:E$188,3,FALSE)</f>
        <v>-150.49856234695523</v>
      </c>
    </row>
    <row r="162" spans="1:5">
      <c r="A162" s="72" t="s">
        <v>311</v>
      </c>
      <c r="B162" s="73" t="s">
        <v>49</v>
      </c>
      <c r="C162" s="74">
        <v>54234.508990000002</v>
      </c>
      <c r="D162" s="75">
        <v>3.4000000000000002E-4</v>
      </c>
      <c r="E162">
        <f>VLOOKUP(C162,A!C$21:E$188,3,FALSE)</f>
        <v>-148.49771148038195</v>
      </c>
    </row>
    <row r="163" spans="1:5">
      <c r="A163" s="72" t="s">
        <v>311</v>
      </c>
      <c r="B163" s="73" t="s">
        <v>49</v>
      </c>
      <c r="C163" s="74">
        <v>54235.465499999998</v>
      </c>
      <c r="D163" s="75">
        <v>5.4000000000000001E-4</v>
      </c>
      <c r="E163">
        <f>VLOOKUP(C163,A!C$21:E$188,3,FALSE)</f>
        <v>-146.49568850598766</v>
      </c>
    </row>
    <row r="164" spans="1:5">
      <c r="A164" s="72" t="s">
        <v>311</v>
      </c>
      <c r="B164" s="73" t="s">
        <v>49</v>
      </c>
      <c r="C164" s="74">
        <v>54236.420469999997</v>
      </c>
      <c r="D164" s="75">
        <v>2.7999999999999998E-4</v>
      </c>
      <c r="E164">
        <f>VLOOKUP(C164,A!C$21:E$188,3,FALSE)</f>
        <v>-144.4968888281355</v>
      </c>
    </row>
    <row r="165" spans="1:5">
      <c r="A165" s="72" t="s">
        <v>311</v>
      </c>
      <c r="B165" s="73" t="s">
        <v>49</v>
      </c>
      <c r="C165" s="74">
        <v>54254.57647</v>
      </c>
      <c r="D165" s="75">
        <v>5.9000000000000003E-4</v>
      </c>
      <c r="E165">
        <f>VLOOKUP(C165,A!C$21:E$188,3,FALSE)</f>
        <v>-106.49547836379394</v>
      </c>
    </row>
    <row r="166" spans="1:5">
      <c r="A166" s="72" t="s">
        <v>311</v>
      </c>
      <c r="B166" s="73" t="s">
        <v>49</v>
      </c>
      <c r="C166" s="74">
        <v>54256.486550000001</v>
      </c>
      <c r="D166" s="75">
        <v>3.8999999999999999E-4</v>
      </c>
      <c r="E166">
        <f>VLOOKUP(C166,A!C$21:E$188,3,FALSE)</f>
        <v>-102.49758598112294</v>
      </c>
    </row>
    <row r="167" spans="1:5">
      <c r="A167" s="72" t="s">
        <v>311</v>
      </c>
      <c r="B167" s="73" t="s">
        <v>49</v>
      </c>
      <c r="C167" s="74">
        <v>54257.442219999997</v>
      </c>
      <c r="D167" s="75">
        <v>2.5000000000000001E-4</v>
      </c>
      <c r="E167">
        <f>VLOOKUP(C167,A!C$21:E$188,3,FALSE)</f>
        <v>-100.49732116848304</v>
      </c>
    </row>
    <row r="168" spans="1:5">
      <c r="A168" s="72" t="s">
        <v>311</v>
      </c>
      <c r="B168" s="73" t="s">
        <v>49</v>
      </c>
      <c r="C168" s="74">
        <v>54265.563800000004</v>
      </c>
      <c r="D168" s="75">
        <v>7.9000000000000001E-4</v>
      </c>
      <c r="E168">
        <f>VLOOKUP(C168,A!C$21:E$188,3,FALSE)</f>
        <v>-83.498450536230152</v>
      </c>
    </row>
    <row r="169" spans="1:5">
      <c r="A169" s="72" t="s">
        <v>311</v>
      </c>
      <c r="B169" s="73" t="s">
        <v>49</v>
      </c>
      <c r="C169" s="74">
        <v>54266.518920000002</v>
      </c>
      <c r="D169" s="75">
        <v>4.2000000000000002E-4</v>
      </c>
      <c r="E169">
        <f>VLOOKUP(C169,A!C$21:E$188,3,FALSE)</f>
        <v>-81.499336900922401</v>
      </c>
    </row>
    <row r="170" spans="1:5">
      <c r="A170" s="72" t="s">
        <v>311</v>
      </c>
      <c r="B170" s="73" t="s">
        <v>49</v>
      </c>
      <c r="C170" s="74">
        <v>54267.474909999997</v>
      </c>
      <c r="D170" s="75">
        <v>2.0000000000000001E-4</v>
      </c>
      <c r="E170">
        <f>VLOOKUP(C170,A!C$21:E$188,3,FALSE)</f>
        <v>-79.498402312378232</v>
      </c>
    </row>
    <row r="171" spans="1:5">
      <c r="A171" s="72" t="s">
        <v>311</v>
      </c>
      <c r="B171" s="73" t="s">
        <v>49</v>
      </c>
      <c r="C171" s="74">
        <v>54268.430840000001</v>
      </c>
      <c r="D171" s="75">
        <v>1.7000000000000001E-4</v>
      </c>
      <c r="E171">
        <f>VLOOKUP(C171,A!C$21:E$188,3,FALSE)</f>
        <v>-77.497593306798038</v>
      </c>
    </row>
    <row r="172" spans="1:5">
      <c r="A172" s="72" t="s">
        <v>311</v>
      </c>
      <c r="B172" s="73" t="s">
        <v>49</v>
      </c>
      <c r="C172" s="74">
        <v>54276.553140000004</v>
      </c>
      <c r="D172" s="75">
        <v>9.5E-4</v>
      </c>
      <c r="E172">
        <f>VLOOKUP(C172,A!C$21:E$188,3,FALSE)</f>
        <v>-60.497215678764363</v>
      </c>
    </row>
    <row r="173" spans="1:5">
      <c r="A173" s="72" t="s">
        <v>311</v>
      </c>
      <c r="B173" s="73" t="s">
        <v>49</v>
      </c>
      <c r="C173" s="74">
        <v>54277.508130000002</v>
      </c>
      <c r="D173" s="75">
        <v>6.4999999999999997E-4</v>
      </c>
      <c r="E173">
        <f>VLOOKUP(C173,A!C$21:E$188,3,FALSE)</f>
        <v>-58.498374139919136</v>
      </c>
    </row>
    <row r="174" spans="1:5">
      <c r="A174" s="72" t="s">
        <v>311</v>
      </c>
      <c r="B174" s="73" t="s">
        <v>49</v>
      </c>
      <c r="C174" s="74">
        <v>54278.463530000001</v>
      </c>
      <c r="D174" s="75">
        <v>3.1E-4</v>
      </c>
      <c r="E174">
        <f>VLOOKUP(C174,A!C$21:E$188,3,FALSE)</f>
        <v>-56.498674450693237</v>
      </c>
    </row>
    <row r="175" spans="1:5">
      <c r="A175" s="72" t="s">
        <v>311</v>
      </c>
      <c r="B175" s="73" t="s">
        <v>49</v>
      </c>
      <c r="C175" s="74">
        <v>54279.419419999998</v>
      </c>
      <c r="D175" s="75">
        <v>2.1000000000000001E-4</v>
      </c>
      <c r="E175">
        <f>VLOOKUP(C175,A!C$21:E$188,3,FALSE)</f>
        <v>-54.497949167114406</v>
      </c>
    </row>
    <row r="176" spans="1:5">
      <c r="A176" s="72" t="s">
        <v>311</v>
      </c>
      <c r="B176" s="73" t="s">
        <v>49</v>
      </c>
      <c r="C176" s="74">
        <v>54568.945570000003</v>
      </c>
      <c r="D176" s="75">
        <v>9.7000000000000005E-4</v>
      </c>
      <c r="E176">
        <f>VLOOKUP(C176,A!C$21:E$188,3,FALSE)</f>
        <v>551.49467400479011</v>
      </c>
    </row>
  </sheetData>
  <phoneticPr fontId="8" type="noConversion"/>
  <pageMargins left="0.75" right="0.75" top="1" bottom="1" header="0.5" footer="0.5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Active</vt:lpstr>
      <vt:lpstr>Graphs</vt:lpstr>
      <vt:lpstr>A (old)</vt:lpstr>
      <vt:lpstr>A</vt:lpstr>
      <vt:lpstr>A (2)</vt:lpstr>
      <vt:lpstr>BAV</vt:lpstr>
      <vt:lpstr>Zasche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Robert &amp; Bonnie</dc:creator>
  <cp:lastModifiedBy>R &amp; B</cp:lastModifiedBy>
  <cp:lastPrinted>2000-12-22T07:04:52Z</cp:lastPrinted>
  <dcterms:created xsi:type="dcterms:W3CDTF">2000-12-22T06:48:39Z</dcterms:created>
  <dcterms:modified xsi:type="dcterms:W3CDTF">2025-01-03T04:54:54Z</dcterms:modified>
</cp:coreProperties>
</file>